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増毛30_2（PT1）" sheetId="52" r:id="rId7"/>
    <sheet name="増毛30_2（PT2）" sheetId="53" r:id="rId8"/>
    <sheet name="増毛30_2（PT3）" sheetId="54" r:id="rId9"/>
    <sheet name="増毛45_1（PT1）" sheetId="55" r:id="rId10"/>
    <sheet name="増毛45_1（PT2）" sheetId="56" r:id="rId11"/>
    <sheet name="増毛45_1（PT3）" sheetId="57" r:id="rId12"/>
    <sheet name="増毛45_2（PT1）" sheetId="58" r:id="rId13"/>
    <sheet name="増毛45_2（PT2）" sheetId="59" r:id="rId14"/>
    <sheet name="増毛45_2（PT3）" sheetId="60" r:id="rId15"/>
    <sheet name="増毛45_3（PT1）" sheetId="61" r:id="rId16"/>
    <sheet name="増毛45_3（PT2）" sheetId="62" r:id="rId17"/>
    <sheet name="増毛45_3（PT3）" sheetId="63" r:id="rId18"/>
    <sheet name="増毛45_4（PT1）" sheetId="64" r:id="rId19"/>
    <sheet name="増毛45_4（PT2）" sheetId="65" r:id="rId20"/>
    <sheet name="増毛45_4（PT3）" sheetId="66" r:id="rId21"/>
    <sheet name="増毛45_5（PT1）" sheetId="67" r:id="rId22"/>
    <sheet name="増毛45_5（PT2）" sheetId="68" r:id="rId23"/>
    <sheet name="増毛45_5（PT3）" sheetId="69" r:id="rId24"/>
    <sheet name="当別30_2（PT1）" sheetId="88" r:id="rId25"/>
    <sheet name="当別30_2（PT2）" sheetId="89" r:id="rId26"/>
    <sheet name="当別30_2（PT3）" sheetId="90" r:id="rId27"/>
    <sheet name="当別30_5（PT1）" sheetId="91" r:id="rId28"/>
    <sheet name="当別30_5（PT2）" sheetId="92" r:id="rId29"/>
    <sheet name="当別30_5（PT3）" sheetId="93" r:id="rId30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93" l="1"/>
  <c r="C203" i="93"/>
  <c r="B203" i="93"/>
  <c r="B204" i="93" s="1"/>
  <c r="D203" i="92"/>
  <c r="C203" i="92"/>
  <c r="B203" i="92"/>
  <c r="B204" i="92" s="1"/>
  <c r="D203" i="91"/>
  <c r="C203" i="91"/>
  <c r="B203" i="91"/>
  <c r="B204" i="91" s="1"/>
  <c r="F194" i="91"/>
  <c r="BA191" i="91"/>
  <c r="AY191" i="91"/>
  <c r="Z191" i="91"/>
  <c r="D203" i="90"/>
  <c r="C203" i="90"/>
  <c r="B203" i="90"/>
  <c r="B204" i="90" s="1"/>
  <c r="D203" i="89"/>
  <c r="C203" i="89"/>
  <c r="B203" i="89"/>
  <c r="B204" i="89" s="1"/>
  <c r="BB197" i="89"/>
  <c r="D203" i="88"/>
  <c r="C203" i="88"/>
  <c r="B203" i="88"/>
  <c r="B204" i="88" s="1"/>
  <c r="D203" i="69"/>
  <c r="C203" i="69"/>
  <c r="B203" i="69"/>
  <c r="B204" i="69" s="1"/>
  <c r="D203" i="68"/>
  <c r="C203" i="68"/>
  <c r="B203" i="68"/>
  <c r="B204" i="68" s="1"/>
  <c r="D203" i="67"/>
  <c r="C203" i="67"/>
  <c r="B203" i="67"/>
  <c r="B204" i="67" s="1"/>
  <c r="W190" i="67"/>
  <c r="D203" i="66"/>
  <c r="C203" i="66"/>
  <c r="B203" i="66"/>
  <c r="B204" i="66" s="1"/>
  <c r="AH190" i="66"/>
  <c r="D203" i="65"/>
  <c r="C203" i="65"/>
  <c r="B203" i="65"/>
  <c r="B204" i="65" s="1"/>
  <c r="D203" i="64"/>
  <c r="C203" i="64"/>
  <c r="B203" i="64"/>
  <c r="B204" i="64" s="1"/>
  <c r="D203" i="63"/>
  <c r="C203" i="63"/>
  <c r="B203" i="63"/>
  <c r="B204" i="63" s="1"/>
  <c r="D203" i="62"/>
  <c r="C203" i="62"/>
  <c r="B203" i="62"/>
  <c r="B204" i="62" s="1"/>
  <c r="D203" i="61"/>
  <c r="C203" i="61"/>
  <c r="B203" i="61"/>
  <c r="B204" i="61" s="1"/>
  <c r="D203" i="60"/>
  <c r="C203" i="60"/>
  <c r="B203" i="60"/>
  <c r="B204" i="60" s="1"/>
  <c r="D203" i="59"/>
  <c r="C203" i="59"/>
  <c r="B203" i="59"/>
  <c r="B204" i="59" s="1"/>
  <c r="D203" i="58"/>
  <c r="C203" i="58"/>
  <c r="B203" i="58"/>
  <c r="B204" i="58" s="1"/>
  <c r="D203" i="57"/>
  <c r="C203" i="57"/>
  <c r="B203" i="57"/>
  <c r="B204" i="57" s="1"/>
  <c r="D203" i="56"/>
  <c r="C203" i="56"/>
  <c r="B203" i="56"/>
  <c r="B204" i="56" s="1"/>
  <c r="D203" i="55"/>
  <c r="C203" i="55"/>
  <c r="B203" i="55"/>
  <c r="B204" i="55" s="1"/>
  <c r="D203" i="54"/>
  <c r="C203" i="54"/>
  <c r="B203" i="54"/>
  <c r="B204" i="54" s="1"/>
  <c r="AD197" i="54"/>
  <c r="AY190" i="54"/>
  <c r="D203" i="53"/>
  <c r="C203" i="53"/>
  <c r="B203" i="53"/>
  <c r="B204" i="53" s="1"/>
  <c r="D203" i="52"/>
  <c r="C203" i="52"/>
  <c r="B203" i="52"/>
  <c r="B204" i="52" s="1"/>
  <c r="AQ190" i="54" l="1"/>
  <c r="AS190" i="54"/>
  <c r="AB190" i="54"/>
  <c r="AD190" i="54"/>
  <c r="AY197" i="67"/>
  <c r="F191" i="67"/>
  <c r="D192" i="52"/>
  <c r="BA191" i="52"/>
  <c r="BH194" i="91"/>
  <c r="AY194" i="91"/>
  <c r="AP194" i="91"/>
  <c r="BD191" i="91"/>
  <c r="AX191" i="91"/>
  <c r="BK190" i="89"/>
  <c r="O190" i="89"/>
  <c r="BK197" i="89"/>
  <c r="AZ197" i="89"/>
  <c r="AE190" i="56"/>
  <c r="BK190" i="56"/>
  <c r="F190" i="56"/>
  <c r="BC190" i="56"/>
  <c r="E190" i="56"/>
  <c r="BB190" i="56"/>
  <c r="BA190" i="56"/>
  <c r="AY190" i="56"/>
  <c r="AM190" i="56"/>
  <c r="AC190" i="56"/>
  <c r="AD190" i="56"/>
  <c r="AB190" i="56"/>
  <c r="AA190" i="56"/>
  <c r="AZ198" i="53"/>
  <c r="AE191" i="54"/>
  <c r="AT191" i="54"/>
  <c r="AR191" i="54"/>
  <c r="BC191" i="54"/>
  <c r="AQ191" i="54"/>
  <c r="AC191" i="54"/>
  <c r="G191" i="54"/>
  <c r="AB191" i="54"/>
  <c r="T191" i="54"/>
  <c r="V191" i="54"/>
  <c r="S191" i="54"/>
  <c r="G190" i="56"/>
  <c r="O190" i="56"/>
  <c r="AO191" i="62"/>
  <c r="AJ191" i="62"/>
  <c r="AC191" i="62"/>
  <c r="Z191" i="62"/>
  <c r="X191" i="62"/>
  <c r="BH191" i="62"/>
  <c r="V191" i="62"/>
  <c r="AU191" i="62"/>
  <c r="AT191" i="62"/>
  <c r="W191" i="62"/>
  <c r="Q191" i="62"/>
  <c r="L191" i="62"/>
  <c r="E191" i="62"/>
  <c r="BA191" i="62"/>
  <c r="AX191" i="62"/>
  <c r="AV191" i="62"/>
  <c r="BK190" i="61"/>
  <c r="BA190" i="61"/>
  <c r="BC190" i="61"/>
  <c r="E190" i="61"/>
  <c r="S191" i="52"/>
  <c r="U197" i="54"/>
  <c r="AX191" i="59"/>
  <c r="AW191" i="59"/>
  <c r="AV191" i="59"/>
  <c r="AU191" i="59"/>
  <c r="AI191" i="59"/>
  <c r="Z191" i="59"/>
  <c r="AB191" i="59"/>
  <c r="Y191" i="59"/>
  <c r="X191" i="59"/>
  <c r="W191" i="59"/>
  <c r="AA190" i="66"/>
  <c r="AH191" i="52"/>
  <c r="AP190" i="54"/>
  <c r="S190" i="54"/>
  <c r="R190" i="54"/>
  <c r="AA197" i="54"/>
  <c r="BK190" i="66"/>
  <c r="BF190" i="66"/>
  <c r="AZ190" i="66"/>
  <c r="AM190" i="66"/>
  <c r="BL191" i="93"/>
  <c r="AZ191" i="93"/>
  <c r="AF191" i="93"/>
  <c r="AN191" i="93"/>
  <c r="AC191" i="93"/>
  <c r="AB191" i="93"/>
  <c r="AZ191" i="52"/>
  <c r="U190" i="54"/>
  <c r="AB197" i="54"/>
  <c r="AT190" i="66"/>
  <c r="AA190" i="54"/>
  <c r="AY197" i="54"/>
  <c r="AS197" i="54"/>
  <c r="AP197" i="54"/>
  <c r="AY190" i="67"/>
  <c r="BL190" i="67"/>
  <c r="BK190" i="67"/>
  <c r="AU190" i="67"/>
  <c r="AS190" i="67"/>
  <c r="AB190" i="67"/>
  <c r="U190" i="67"/>
  <c r="O190" i="67"/>
  <c r="P190" i="67"/>
  <c r="AK190" i="93"/>
  <c r="AM190" i="93"/>
  <c r="AE190" i="93"/>
  <c r="AB190" i="93"/>
  <c r="AA190" i="93"/>
  <c r="O190" i="93"/>
  <c r="BK190" i="93"/>
  <c r="AY190" i="93"/>
  <c r="AT194" i="89"/>
  <c r="AX194" i="91"/>
  <c r="AJ194" i="91"/>
  <c r="AD194" i="91"/>
  <c r="BK194" i="91"/>
  <c r="AA194" i="91"/>
  <c r="BJ194" i="91"/>
  <c r="R194" i="91"/>
  <c r="BI194" i="91"/>
  <c r="O194" i="91"/>
  <c r="BB194" i="91"/>
  <c r="M194" i="91"/>
  <c r="L194" i="91"/>
  <c r="D194" i="91"/>
  <c r="N194" i="91"/>
  <c r="AR191" i="91"/>
  <c r="AF191" i="91"/>
  <c r="AC191" i="91"/>
  <c r="AB191" i="91"/>
  <c r="AA191" i="91"/>
  <c r="T191" i="91"/>
  <c r="AK194" i="91"/>
  <c r="E191" i="91"/>
  <c r="AL194" i="91"/>
  <c r="AR195" i="91"/>
  <c r="AY195" i="91"/>
  <c r="AX195" i="91"/>
  <c r="AF195" i="91"/>
  <c r="H191" i="91"/>
  <c r="AM194" i="91"/>
  <c r="T197" i="91"/>
  <c r="D191" i="52"/>
  <c r="BJ191" i="52"/>
  <c r="AX191" i="52"/>
  <c r="AL191" i="52"/>
  <c r="Z191" i="52"/>
  <c r="N191" i="52"/>
  <c r="BH191" i="52"/>
  <c r="AV191" i="52"/>
  <c r="AJ191" i="52"/>
  <c r="X191" i="52"/>
  <c r="L191" i="52"/>
  <c r="BG191" i="52"/>
  <c r="AU191" i="52"/>
  <c r="AI191" i="52"/>
  <c r="W191" i="52"/>
  <c r="K191" i="52"/>
  <c r="AW191" i="52"/>
  <c r="AF191" i="52"/>
  <c r="Q191" i="52"/>
  <c r="BL191" i="52"/>
  <c r="AT191" i="52"/>
  <c r="AE191" i="52"/>
  <c r="P191" i="52"/>
  <c r="BK191" i="52"/>
  <c r="AS191" i="52"/>
  <c r="AD191" i="52"/>
  <c r="O191" i="52"/>
  <c r="BI191" i="52"/>
  <c r="AR191" i="52"/>
  <c r="AC191" i="52"/>
  <c r="M191" i="52"/>
  <c r="BF191" i="52"/>
  <c r="AQ191" i="52"/>
  <c r="AB191" i="52"/>
  <c r="J191" i="52"/>
  <c r="BD191" i="52"/>
  <c r="AO191" i="52"/>
  <c r="Y191" i="52"/>
  <c r="H191" i="52"/>
  <c r="AY191" i="52"/>
  <c r="R191" i="52"/>
  <c r="AK191" i="52"/>
  <c r="E191" i="52"/>
  <c r="AP191" i="52"/>
  <c r="I191" i="52"/>
  <c r="AN191" i="52"/>
  <c r="G191" i="52"/>
  <c r="AM191" i="52"/>
  <c r="F191" i="52"/>
  <c r="AG191" i="52"/>
  <c r="BE191" i="52"/>
  <c r="AA191" i="52"/>
  <c r="BC191" i="52"/>
  <c r="V191" i="52"/>
  <c r="BB191" i="52"/>
  <c r="U191" i="52"/>
  <c r="BJ197" i="61"/>
  <c r="AX197" i="61"/>
  <c r="AL197" i="61"/>
  <c r="Z197" i="61"/>
  <c r="N197" i="61"/>
  <c r="BI197" i="61"/>
  <c r="AW197" i="61"/>
  <c r="AK197" i="61"/>
  <c r="Y197" i="61"/>
  <c r="M197" i="61"/>
  <c r="BH197" i="61"/>
  <c r="AV197" i="61"/>
  <c r="AJ197" i="61"/>
  <c r="X197" i="61"/>
  <c r="L197" i="61"/>
  <c r="BG197" i="61"/>
  <c r="AU197" i="61"/>
  <c r="AI197" i="61"/>
  <c r="W197" i="61"/>
  <c r="K197" i="61"/>
  <c r="BD197" i="61"/>
  <c r="AR197" i="61"/>
  <c r="AF197" i="61"/>
  <c r="T197" i="61"/>
  <c r="H197" i="61"/>
  <c r="BB197" i="61"/>
  <c r="AP197" i="61"/>
  <c r="AD197" i="61"/>
  <c r="R197" i="61"/>
  <c r="F197" i="61"/>
  <c r="AT197" i="61"/>
  <c r="V197" i="61"/>
  <c r="AS197" i="61"/>
  <c r="U197" i="61"/>
  <c r="AQ197" i="61"/>
  <c r="S197" i="61"/>
  <c r="D197" i="61"/>
  <c r="AO197" i="61"/>
  <c r="Q197" i="61"/>
  <c r="BL197" i="61"/>
  <c r="AN197" i="61"/>
  <c r="P197" i="61"/>
  <c r="BF197" i="61"/>
  <c r="AH197" i="61"/>
  <c r="J197" i="61"/>
  <c r="AG197" i="61"/>
  <c r="AE197" i="61"/>
  <c r="AC197" i="61"/>
  <c r="AB197" i="61"/>
  <c r="AA197" i="61"/>
  <c r="BE197" i="61"/>
  <c r="I197" i="61"/>
  <c r="BA197" i="61"/>
  <c r="AZ197" i="61"/>
  <c r="AY197" i="61"/>
  <c r="AM197" i="61"/>
  <c r="O197" i="61"/>
  <c r="E197" i="61"/>
  <c r="BK197" i="61"/>
  <c r="BC197" i="61"/>
  <c r="G197" i="61"/>
  <c r="T191" i="52"/>
  <c r="BH198" i="53"/>
  <c r="AV198" i="53"/>
  <c r="AJ198" i="53"/>
  <c r="X198" i="53"/>
  <c r="L198" i="53"/>
  <c r="BG198" i="53"/>
  <c r="AU198" i="53"/>
  <c r="AI198" i="53"/>
  <c r="W198" i="53"/>
  <c r="K198" i="53"/>
  <c r="D198" i="53"/>
  <c r="BF198" i="53"/>
  <c r="AT198" i="53"/>
  <c r="AH198" i="53"/>
  <c r="V198" i="53"/>
  <c r="J198" i="53"/>
  <c r="BE198" i="53"/>
  <c r="AS198" i="53"/>
  <c r="AG198" i="53"/>
  <c r="U198" i="53"/>
  <c r="I198" i="53"/>
  <c r="BD198" i="53"/>
  <c r="AR198" i="53"/>
  <c r="AF198" i="53"/>
  <c r="T198" i="53"/>
  <c r="H198" i="53"/>
  <c r="BB198" i="53"/>
  <c r="AP198" i="53"/>
  <c r="AD198" i="53"/>
  <c r="R198" i="53"/>
  <c r="F198" i="53"/>
  <c r="BL198" i="53"/>
  <c r="AN198" i="53"/>
  <c r="P198" i="53"/>
  <c r="BJ198" i="53"/>
  <c r="AL198" i="53"/>
  <c r="N198" i="53"/>
  <c r="BI198" i="53"/>
  <c r="AK198" i="53"/>
  <c r="M198" i="53"/>
  <c r="AE198" i="53"/>
  <c r="AC198" i="53"/>
  <c r="BK198" i="53"/>
  <c r="AB198" i="53"/>
  <c r="BC198" i="53"/>
  <c r="AA198" i="53"/>
  <c r="BA198" i="53"/>
  <c r="Z198" i="53"/>
  <c r="AY198" i="53"/>
  <c r="S198" i="53"/>
  <c r="AX198" i="53"/>
  <c r="AW198" i="53"/>
  <c r="AQ198" i="53"/>
  <c r="AO198" i="53"/>
  <c r="AM198" i="53"/>
  <c r="Q198" i="53"/>
  <c r="O198" i="53"/>
  <c r="G198" i="53"/>
  <c r="E198" i="53"/>
  <c r="Y198" i="53"/>
  <c r="BD190" i="62"/>
  <c r="H190" i="62"/>
  <c r="BC190" i="62"/>
  <c r="AQ190" i="62"/>
  <c r="AE190" i="62"/>
  <c r="S190" i="62"/>
  <c r="G190" i="62"/>
  <c r="BB190" i="62"/>
  <c r="AP190" i="62"/>
  <c r="AD190" i="62"/>
  <c r="AO190" i="62"/>
  <c r="AC190" i="62"/>
  <c r="Q190" i="62"/>
  <c r="E190" i="62"/>
  <c r="BJ190" i="62"/>
  <c r="AX190" i="62"/>
  <c r="AL190" i="62"/>
  <c r="Z190" i="62"/>
  <c r="N190" i="62"/>
  <c r="X190" i="62"/>
  <c r="L190" i="62"/>
  <c r="BK190" i="62"/>
  <c r="AM190" i="62"/>
  <c r="O190" i="62"/>
  <c r="BI190" i="62"/>
  <c r="AK190" i="62"/>
  <c r="M190" i="62"/>
  <c r="BG190" i="62"/>
  <c r="AH190" i="62"/>
  <c r="J190" i="62"/>
  <c r="BE190" i="62"/>
  <c r="AG190" i="62"/>
  <c r="I190" i="62"/>
  <c r="AY190" i="62"/>
  <c r="AA190" i="62"/>
  <c r="D190" i="62"/>
  <c r="AB190" i="62"/>
  <c r="AS190" i="62"/>
  <c r="AN190" i="62"/>
  <c r="W190" i="62"/>
  <c r="BL190" i="62"/>
  <c r="AZ190" i="62"/>
  <c r="Y190" i="62"/>
  <c r="U190" i="62"/>
  <c r="P190" i="62"/>
  <c r="I190" i="52"/>
  <c r="AP190" i="52"/>
  <c r="AE191" i="56"/>
  <c r="AK191" i="61"/>
  <c r="M191" i="61"/>
  <c r="D191" i="61"/>
  <c r="BH191" i="61"/>
  <c r="AS191" i="61"/>
  <c r="V190" i="62"/>
  <c r="S190" i="52"/>
  <c r="AZ190" i="52"/>
  <c r="X190" i="52"/>
  <c r="BC190" i="52"/>
  <c r="AK197" i="56"/>
  <c r="X197" i="56"/>
  <c r="BG197" i="56"/>
  <c r="AU197" i="56"/>
  <c r="AI197" i="56"/>
  <c r="E197" i="56"/>
  <c r="D190" i="52"/>
  <c r="BI190" i="52"/>
  <c r="AW190" i="52"/>
  <c r="AK190" i="52"/>
  <c r="Y190" i="52"/>
  <c r="M190" i="52"/>
  <c r="BG190" i="52"/>
  <c r="AU190" i="52"/>
  <c r="AI190" i="52"/>
  <c r="W190" i="52"/>
  <c r="K190" i="52"/>
  <c r="BF190" i="52"/>
  <c r="AT190" i="52"/>
  <c r="AH190" i="52"/>
  <c r="V190" i="52"/>
  <c r="J190" i="52"/>
  <c r="AX190" i="52"/>
  <c r="AF190" i="52"/>
  <c r="Q190" i="52"/>
  <c r="BL190" i="52"/>
  <c r="AV190" i="52"/>
  <c r="AE190" i="52"/>
  <c r="P190" i="52"/>
  <c r="BK190" i="52"/>
  <c r="AS190" i="52"/>
  <c r="AD190" i="52"/>
  <c r="O190" i="52"/>
  <c r="BJ190" i="52"/>
  <c r="AR190" i="52"/>
  <c r="AC190" i="52"/>
  <c r="N190" i="52"/>
  <c r="BH190" i="52"/>
  <c r="AQ190" i="52"/>
  <c r="AB190" i="52"/>
  <c r="L190" i="52"/>
  <c r="BD190" i="52"/>
  <c r="AO190" i="52"/>
  <c r="Z190" i="52"/>
  <c r="H190" i="52"/>
  <c r="AJ190" i="52"/>
  <c r="BK191" i="56"/>
  <c r="AY191" i="56"/>
  <c r="AM191" i="56"/>
  <c r="AA191" i="56"/>
  <c r="O191" i="56"/>
  <c r="BJ191" i="56"/>
  <c r="AX191" i="56"/>
  <c r="AL191" i="56"/>
  <c r="Z191" i="56"/>
  <c r="N191" i="56"/>
  <c r="BI191" i="56"/>
  <c r="AW191" i="56"/>
  <c r="AK191" i="56"/>
  <c r="Y191" i="56"/>
  <c r="M191" i="56"/>
  <c r="D191" i="56"/>
  <c r="BH191" i="56"/>
  <c r="AV191" i="56"/>
  <c r="AJ191" i="56"/>
  <c r="X191" i="56"/>
  <c r="L191" i="56"/>
  <c r="BG191" i="56"/>
  <c r="AU191" i="56"/>
  <c r="AI191" i="56"/>
  <c r="W191" i="56"/>
  <c r="K191" i="56"/>
  <c r="BE191" i="56"/>
  <c r="AS191" i="56"/>
  <c r="AG191" i="56"/>
  <c r="U191" i="56"/>
  <c r="I191" i="56"/>
  <c r="AT191" i="56"/>
  <c r="V191" i="56"/>
  <c r="AR191" i="56"/>
  <c r="T191" i="56"/>
  <c r="AQ191" i="56"/>
  <c r="S191" i="56"/>
  <c r="AP191" i="56"/>
  <c r="R191" i="56"/>
  <c r="AO191" i="56"/>
  <c r="Q191" i="56"/>
  <c r="BF191" i="56"/>
  <c r="AH191" i="56"/>
  <c r="J191" i="56"/>
  <c r="BL191" i="56"/>
  <c r="P191" i="56"/>
  <c r="BD191" i="56"/>
  <c r="H191" i="56"/>
  <c r="BC191" i="56"/>
  <c r="G191" i="56"/>
  <c r="BB191" i="56"/>
  <c r="F191" i="56"/>
  <c r="BA191" i="56"/>
  <c r="E191" i="56"/>
  <c r="AN191" i="56"/>
  <c r="AQ197" i="54"/>
  <c r="BJ190" i="61"/>
  <c r="AX190" i="61"/>
  <c r="AL190" i="61"/>
  <c r="Z190" i="61"/>
  <c r="N190" i="61"/>
  <c r="BI190" i="61"/>
  <c r="AW190" i="61"/>
  <c r="AK190" i="61"/>
  <c r="Y190" i="61"/>
  <c r="M190" i="61"/>
  <c r="BH190" i="61"/>
  <c r="AV190" i="61"/>
  <c r="AJ190" i="61"/>
  <c r="X190" i="61"/>
  <c r="L190" i="61"/>
  <c r="BG190" i="61"/>
  <c r="AU190" i="61"/>
  <c r="AI190" i="61"/>
  <c r="W190" i="61"/>
  <c r="K190" i="61"/>
  <c r="BD190" i="61"/>
  <c r="AR190" i="61"/>
  <c r="AF190" i="61"/>
  <c r="T190" i="61"/>
  <c r="H190" i="61"/>
  <c r="BB190" i="61"/>
  <c r="AP190" i="61"/>
  <c r="AD190" i="61"/>
  <c r="R190" i="61"/>
  <c r="F190" i="61"/>
  <c r="D190" i="61"/>
  <c r="AT190" i="61"/>
  <c r="V190" i="61"/>
  <c r="AS190" i="61"/>
  <c r="U190" i="61"/>
  <c r="AQ190" i="61"/>
  <c r="S190" i="61"/>
  <c r="AO190" i="61"/>
  <c r="Q190" i="61"/>
  <c r="BL190" i="61"/>
  <c r="AN190" i="61"/>
  <c r="P190" i="61"/>
  <c r="BF190" i="61"/>
  <c r="AH190" i="61"/>
  <c r="J190" i="61"/>
  <c r="AG190" i="61"/>
  <c r="AE190" i="61"/>
  <c r="AC190" i="61"/>
  <c r="AB190" i="61"/>
  <c r="AA190" i="61"/>
  <c r="BE190" i="61"/>
  <c r="I190" i="61"/>
  <c r="G190" i="61"/>
  <c r="BJ197" i="54"/>
  <c r="AX197" i="54"/>
  <c r="AL197" i="54"/>
  <c r="Z197" i="54"/>
  <c r="N197" i="54"/>
  <c r="BI197" i="54"/>
  <c r="AW197" i="54"/>
  <c r="AK197" i="54"/>
  <c r="Y197" i="54"/>
  <c r="M197" i="54"/>
  <c r="BH197" i="54"/>
  <c r="AV197" i="54"/>
  <c r="AJ197" i="54"/>
  <c r="X197" i="54"/>
  <c r="L197" i="54"/>
  <c r="BG197" i="54"/>
  <c r="AU197" i="54"/>
  <c r="AI197" i="54"/>
  <c r="W197" i="54"/>
  <c r="K197" i="54"/>
  <c r="BF197" i="54"/>
  <c r="AT197" i="54"/>
  <c r="AH197" i="54"/>
  <c r="V197" i="54"/>
  <c r="J197" i="54"/>
  <c r="BD197" i="54"/>
  <c r="AR197" i="54"/>
  <c r="AF197" i="54"/>
  <c r="T197" i="54"/>
  <c r="H197" i="54"/>
  <c r="D197" i="54"/>
  <c r="AO197" i="54"/>
  <c r="Q197" i="54"/>
  <c r="BL197" i="54"/>
  <c r="AN197" i="54"/>
  <c r="P197" i="54"/>
  <c r="BK197" i="54"/>
  <c r="AM197" i="54"/>
  <c r="O197" i="54"/>
  <c r="BE197" i="54"/>
  <c r="AG197" i="54"/>
  <c r="I197" i="54"/>
  <c r="BC197" i="54"/>
  <c r="AE197" i="54"/>
  <c r="G197" i="54"/>
  <c r="BA197" i="54"/>
  <c r="AC197" i="54"/>
  <c r="E197" i="54"/>
  <c r="AZ197" i="54"/>
  <c r="BE191" i="59"/>
  <c r="AS191" i="59"/>
  <c r="AG191" i="59"/>
  <c r="U191" i="59"/>
  <c r="I191" i="59"/>
  <c r="BD191" i="59"/>
  <c r="AR191" i="59"/>
  <c r="AF191" i="59"/>
  <c r="T191" i="59"/>
  <c r="H191" i="59"/>
  <c r="BC191" i="59"/>
  <c r="AQ191" i="59"/>
  <c r="AE191" i="59"/>
  <c r="S191" i="59"/>
  <c r="G191" i="59"/>
  <c r="BB191" i="59"/>
  <c r="AP191" i="59"/>
  <c r="AD191" i="59"/>
  <c r="R191" i="59"/>
  <c r="F191" i="59"/>
  <c r="BA191" i="59"/>
  <c r="AO191" i="59"/>
  <c r="AC191" i="59"/>
  <c r="Q191" i="59"/>
  <c r="E191" i="59"/>
  <c r="BK191" i="59"/>
  <c r="AY191" i="59"/>
  <c r="AM191" i="59"/>
  <c r="AA191" i="59"/>
  <c r="O191" i="59"/>
  <c r="AT191" i="59"/>
  <c r="V191" i="59"/>
  <c r="BL191" i="59"/>
  <c r="AN191" i="59"/>
  <c r="P191" i="59"/>
  <c r="BJ191" i="59"/>
  <c r="AL191" i="59"/>
  <c r="N191" i="59"/>
  <c r="BI191" i="59"/>
  <c r="AK191" i="59"/>
  <c r="M191" i="59"/>
  <c r="D191" i="59"/>
  <c r="BH191" i="59"/>
  <c r="AJ191" i="59"/>
  <c r="L191" i="59"/>
  <c r="BF191" i="59"/>
  <c r="AH191" i="59"/>
  <c r="J191" i="59"/>
  <c r="AZ191" i="59"/>
  <c r="O190" i="61"/>
  <c r="BJ190" i="54"/>
  <c r="AX190" i="54"/>
  <c r="AL190" i="54"/>
  <c r="Z190" i="54"/>
  <c r="N190" i="54"/>
  <c r="BI190" i="54"/>
  <c r="AW190" i="54"/>
  <c r="AK190" i="54"/>
  <c r="Y190" i="54"/>
  <c r="M190" i="54"/>
  <c r="BH190" i="54"/>
  <c r="AV190" i="54"/>
  <c r="AJ190" i="54"/>
  <c r="X190" i="54"/>
  <c r="L190" i="54"/>
  <c r="BG190" i="54"/>
  <c r="AU190" i="54"/>
  <c r="AI190" i="54"/>
  <c r="W190" i="54"/>
  <c r="K190" i="54"/>
  <c r="D190" i="54"/>
  <c r="BF190" i="54"/>
  <c r="AT190" i="54"/>
  <c r="AH190" i="54"/>
  <c r="V190" i="54"/>
  <c r="J190" i="54"/>
  <c r="BD190" i="54"/>
  <c r="AR190" i="54"/>
  <c r="AF190" i="54"/>
  <c r="T190" i="54"/>
  <c r="H190" i="54"/>
  <c r="AO190" i="54"/>
  <c r="Q190" i="54"/>
  <c r="BL190" i="54"/>
  <c r="AN190" i="54"/>
  <c r="P190" i="54"/>
  <c r="BK190" i="54"/>
  <c r="AM190" i="54"/>
  <c r="O190" i="54"/>
  <c r="BE190" i="54"/>
  <c r="AG190" i="54"/>
  <c r="I190" i="54"/>
  <c r="BC190" i="54"/>
  <c r="AE190" i="54"/>
  <c r="G190" i="54"/>
  <c r="BA190" i="54"/>
  <c r="AC190" i="54"/>
  <c r="E190" i="54"/>
  <c r="AZ190" i="54"/>
  <c r="BK191" i="54"/>
  <c r="AY191" i="54"/>
  <c r="AM191" i="54"/>
  <c r="AA191" i="54"/>
  <c r="O191" i="54"/>
  <c r="BJ191" i="54"/>
  <c r="AX191" i="54"/>
  <c r="AL191" i="54"/>
  <c r="Z191" i="54"/>
  <c r="N191" i="54"/>
  <c r="BI191" i="54"/>
  <c r="AW191" i="54"/>
  <c r="AK191" i="54"/>
  <c r="Y191" i="54"/>
  <c r="M191" i="54"/>
  <c r="D191" i="54"/>
  <c r="BH191" i="54"/>
  <c r="AV191" i="54"/>
  <c r="AJ191" i="54"/>
  <c r="X191" i="54"/>
  <c r="L191" i="54"/>
  <c r="BG191" i="54"/>
  <c r="AU191" i="54"/>
  <c r="AI191" i="54"/>
  <c r="W191" i="54"/>
  <c r="K191" i="54"/>
  <c r="BE191" i="54"/>
  <c r="AS191" i="54"/>
  <c r="AG191" i="54"/>
  <c r="U191" i="54"/>
  <c r="I191" i="54"/>
  <c r="AP191" i="54"/>
  <c r="R191" i="54"/>
  <c r="AO191" i="54"/>
  <c r="Q191" i="54"/>
  <c r="BL191" i="54"/>
  <c r="AN191" i="54"/>
  <c r="P191" i="54"/>
  <c r="BF191" i="54"/>
  <c r="AH191" i="54"/>
  <c r="J191" i="54"/>
  <c r="BD191" i="54"/>
  <c r="AF191" i="54"/>
  <c r="H191" i="54"/>
  <c r="BB191" i="54"/>
  <c r="AD191" i="54"/>
  <c r="F191" i="54"/>
  <c r="AZ191" i="54"/>
  <c r="F197" i="54"/>
  <c r="BB197" i="54"/>
  <c r="K191" i="59"/>
  <c r="BG191" i="59"/>
  <c r="AM190" i="61"/>
  <c r="F190" i="54"/>
  <c r="BB190" i="54"/>
  <c r="E191" i="54"/>
  <c r="BA191" i="54"/>
  <c r="R197" i="54"/>
  <c r="BJ190" i="56"/>
  <c r="AX190" i="56"/>
  <c r="AL190" i="56"/>
  <c r="Z190" i="56"/>
  <c r="N190" i="56"/>
  <c r="BI190" i="56"/>
  <c r="AW190" i="56"/>
  <c r="AK190" i="56"/>
  <c r="Y190" i="56"/>
  <c r="M190" i="56"/>
  <c r="BH190" i="56"/>
  <c r="AV190" i="56"/>
  <c r="AJ190" i="56"/>
  <c r="X190" i="56"/>
  <c r="L190" i="56"/>
  <c r="BG190" i="56"/>
  <c r="AU190" i="56"/>
  <c r="AI190" i="56"/>
  <c r="W190" i="56"/>
  <c r="K190" i="56"/>
  <c r="D190" i="56"/>
  <c r="BF190" i="56"/>
  <c r="AT190" i="56"/>
  <c r="AH190" i="56"/>
  <c r="V190" i="56"/>
  <c r="J190" i="56"/>
  <c r="BD190" i="56"/>
  <c r="AR190" i="56"/>
  <c r="AF190" i="56"/>
  <c r="T190" i="56"/>
  <c r="H190" i="56"/>
  <c r="AS190" i="56"/>
  <c r="U190" i="56"/>
  <c r="AQ190" i="56"/>
  <c r="S190" i="56"/>
  <c r="AP190" i="56"/>
  <c r="R190" i="56"/>
  <c r="AO190" i="56"/>
  <c r="Q190" i="56"/>
  <c r="BL190" i="56"/>
  <c r="AN190" i="56"/>
  <c r="P190" i="56"/>
  <c r="BE190" i="56"/>
  <c r="AG190" i="56"/>
  <c r="I190" i="56"/>
  <c r="AZ190" i="56"/>
  <c r="AY190" i="61"/>
  <c r="S197" i="54"/>
  <c r="AZ190" i="61"/>
  <c r="D189" i="56"/>
  <c r="P198" i="57"/>
  <c r="AN198" i="57"/>
  <c r="BL198" i="57"/>
  <c r="AY191" i="57"/>
  <c r="AA191" i="57"/>
  <c r="S198" i="57"/>
  <c r="AQ198" i="57"/>
  <c r="D194" i="54"/>
  <c r="Y198" i="57"/>
  <c r="AW198" i="57"/>
  <c r="BG198" i="59"/>
  <c r="AI198" i="59"/>
  <c r="Z198" i="57"/>
  <c r="AX198" i="57"/>
  <c r="BD197" i="62"/>
  <c r="AR197" i="62"/>
  <c r="AF197" i="62"/>
  <c r="T197" i="62"/>
  <c r="H197" i="62"/>
  <c r="BC197" i="62"/>
  <c r="AQ197" i="62"/>
  <c r="AE197" i="62"/>
  <c r="S197" i="62"/>
  <c r="G197" i="62"/>
  <c r="BB197" i="62"/>
  <c r="AP197" i="62"/>
  <c r="AD197" i="62"/>
  <c r="R197" i="62"/>
  <c r="F197" i="62"/>
  <c r="D197" i="62"/>
  <c r="BA197" i="62"/>
  <c r="AO197" i="62"/>
  <c r="AC197" i="62"/>
  <c r="Q197" i="62"/>
  <c r="E197" i="62"/>
  <c r="BJ197" i="62"/>
  <c r="AX197" i="62"/>
  <c r="AL197" i="62"/>
  <c r="Z197" i="62"/>
  <c r="N197" i="62"/>
  <c r="BH197" i="62"/>
  <c r="AV197" i="62"/>
  <c r="AJ197" i="62"/>
  <c r="X197" i="62"/>
  <c r="L197" i="62"/>
  <c r="BK197" i="62"/>
  <c r="AM197" i="62"/>
  <c r="O197" i="62"/>
  <c r="BI197" i="62"/>
  <c r="AK197" i="62"/>
  <c r="M197" i="62"/>
  <c r="BG197" i="62"/>
  <c r="AI197" i="62"/>
  <c r="K197" i="62"/>
  <c r="BF197" i="62"/>
  <c r="AH197" i="62"/>
  <c r="J197" i="62"/>
  <c r="BE197" i="62"/>
  <c r="AG197" i="62"/>
  <c r="I197" i="62"/>
  <c r="AY197" i="62"/>
  <c r="AA197" i="62"/>
  <c r="AT197" i="62"/>
  <c r="AB197" i="62"/>
  <c r="Y197" i="62"/>
  <c r="V197" i="62"/>
  <c r="AA198" i="57"/>
  <c r="AE198" i="59"/>
  <c r="P197" i="62"/>
  <c r="BH198" i="57"/>
  <c r="AV198" i="57"/>
  <c r="AJ198" i="57"/>
  <c r="X198" i="57"/>
  <c r="L198" i="57"/>
  <c r="BG198" i="57"/>
  <c r="AU198" i="57"/>
  <c r="AI198" i="57"/>
  <c r="W198" i="57"/>
  <c r="K198" i="57"/>
  <c r="D198" i="57"/>
  <c r="BF198" i="57"/>
  <c r="AT198" i="57"/>
  <c r="AH198" i="57"/>
  <c r="V198" i="57"/>
  <c r="J198" i="57"/>
  <c r="BE198" i="57"/>
  <c r="AS198" i="57"/>
  <c r="AG198" i="57"/>
  <c r="U198" i="57"/>
  <c r="I198" i="57"/>
  <c r="BD198" i="57"/>
  <c r="AR198" i="57"/>
  <c r="AF198" i="57"/>
  <c r="T198" i="57"/>
  <c r="H198" i="57"/>
  <c r="BB198" i="57"/>
  <c r="AP198" i="57"/>
  <c r="AD198" i="57"/>
  <c r="R198" i="57"/>
  <c r="F198" i="57"/>
  <c r="AB198" i="57"/>
  <c r="AZ198" i="57"/>
  <c r="U197" i="62"/>
  <c r="BD197" i="67"/>
  <c r="AR197" i="67"/>
  <c r="AF197" i="67"/>
  <c r="T197" i="67"/>
  <c r="H197" i="67"/>
  <c r="BC197" i="67"/>
  <c r="AQ197" i="67"/>
  <c r="AE197" i="67"/>
  <c r="S197" i="67"/>
  <c r="G197" i="67"/>
  <c r="BB197" i="67"/>
  <c r="AP197" i="67"/>
  <c r="AD197" i="67"/>
  <c r="R197" i="67"/>
  <c r="F197" i="67"/>
  <c r="D197" i="67"/>
  <c r="BA197" i="67"/>
  <c r="AO197" i="67"/>
  <c r="AC197" i="67"/>
  <c r="Q197" i="67"/>
  <c r="E197" i="67"/>
  <c r="BJ197" i="67"/>
  <c r="AX197" i="67"/>
  <c r="AL197" i="67"/>
  <c r="Z197" i="67"/>
  <c r="N197" i="67"/>
  <c r="BH197" i="67"/>
  <c r="AV197" i="67"/>
  <c r="AJ197" i="67"/>
  <c r="X197" i="67"/>
  <c r="L197" i="67"/>
  <c r="BI197" i="67"/>
  <c r="AK197" i="67"/>
  <c r="M197" i="67"/>
  <c r="BG197" i="67"/>
  <c r="AI197" i="67"/>
  <c r="K197" i="67"/>
  <c r="BF197" i="67"/>
  <c r="AH197" i="67"/>
  <c r="J197" i="67"/>
  <c r="BE197" i="67"/>
  <c r="AG197" i="67"/>
  <c r="I197" i="67"/>
  <c r="AW197" i="67"/>
  <c r="Y197" i="67"/>
  <c r="AT197" i="67"/>
  <c r="V197" i="67"/>
  <c r="AS197" i="67"/>
  <c r="AN197" i="67"/>
  <c r="AM197" i="67"/>
  <c r="AB197" i="67"/>
  <c r="U197" i="67"/>
  <c r="BK197" i="67"/>
  <c r="O197" i="67"/>
  <c r="BL197" i="67"/>
  <c r="AZ197" i="67"/>
  <c r="AU197" i="67"/>
  <c r="P197" i="67"/>
  <c r="W197" i="67"/>
  <c r="AA197" i="67"/>
  <c r="AS191" i="69"/>
  <c r="U191" i="69"/>
  <c r="M191" i="69"/>
  <c r="AU191" i="69"/>
  <c r="BA191" i="69"/>
  <c r="D191" i="69"/>
  <c r="L191" i="69"/>
  <c r="BE191" i="62"/>
  <c r="AS191" i="62"/>
  <c r="AG191" i="62"/>
  <c r="U191" i="62"/>
  <c r="I191" i="62"/>
  <c r="BD191" i="62"/>
  <c r="AR191" i="62"/>
  <c r="AF191" i="62"/>
  <c r="T191" i="62"/>
  <c r="H191" i="62"/>
  <c r="BC191" i="62"/>
  <c r="AQ191" i="62"/>
  <c r="AE191" i="62"/>
  <c r="S191" i="62"/>
  <c r="G191" i="62"/>
  <c r="BB191" i="62"/>
  <c r="AP191" i="62"/>
  <c r="AD191" i="62"/>
  <c r="R191" i="62"/>
  <c r="F191" i="62"/>
  <c r="BK191" i="62"/>
  <c r="AY191" i="62"/>
  <c r="AM191" i="62"/>
  <c r="AA191" i="62"/>
  <c r="O191" i="62"/>
  <c r="BI191" i="62"/>
  <c r="AW191" i="62"/>
  <c r="AK191" i="62"/>
  <c r="Y191" i="62"/>
  <c r="M191" i="62"/>
  <c r="AB191" i="62"/>
  <c r="AZ191" i="62"/>
  <c r="S190" i="63"/>
  <c r="AQ190" i="63"/>
  <c r="T191" i="63"/>
  <c r="J191" i="62"/>
  <c r="AH191" i="62"/>
  <c r="BF191" i="62"/>
  <c r="V190" i="63"/>
  <c r="AT190" i="63"/>
  <c r="K191" i="62"/>
  <c r="AI191" i="62"/>
  <c r="BG191" i="62"/>
  <c r="AA190" i="63"/>
  <c r="BK191" i="63"/>
  <c r="AY191" i="63"/>
  <c r="AM191" i="63"/>
  <c r="AA191" i="63"/>
  <c r="O191" i="63"/>
  <c r="BJ191" i="63"/>
  <c r="AX191" i="63"/>
  <c r="AL191" i="63"/>
  <c r="Z191" i="63"/>
  <c r="N191" i="63"/>
  <c r="BI191" i="63"/>
  <c r="AW191" i="63"/>
  <c r="AK191" i="63"/>
  <c r="Y191" i="63"/>
  <c r="M191" i="63"/>
  <c r="D191" i="63"/>
  <c r="BH191" i="63"/>
  <c r="AV191" i="63"/>
  <c r="AJ191" i="63"/>
  <c r="X191" i="63"/>
  <c r="L191" i="63"/>
  <c r="BE191" i="63"/>
  <c r="AS191" i="63"/>
  <c r="AG191" i="63"/>
  <c r="U191" i="63"/>
  <c r="I191" i="63"/>
  <c r="BC191" i="63"/>
  <c r="AQ191" i="63"/>
  <c r="AE191" i="63"/>
  <c r="S191" i="63"/>
  <c r="G191" i="63"/>
  <c r="AB191" i="63"/>
  <c r="AZ191" i="63"/>
  <c r="BD197" i="63"/>
  <c r="AF197" i="63"/>
  <c r="AG197" i="63"/>
  <c r="BA197" i="63"/>
  <c r="AC197" i="63"/>
  <c r="BJ190" i="66"/>
  <c r="AX190" i="66"/>
  <c r="AL190" i="66"/>
  <c r="Z190" i="66"/>
  <c r="N190" i="66"/>
  <c r="BI190" i="66"/>
  <c r="AW190" i="66"/>
  <c r="AK190" i="66"/>
  <c r="Y190" i="66"/>
  <c r="M190" i="66"/>
  <c r="BH190" i="66"/>
  <c r="AV190" i="66"/>
  <c r="AJ190" i="66"/>
  <c r="X190" i="66"/>
  <c r="L190" i="66"/>
  <c r="BG190" i="66"/>
  <c r="AU190" i="66"/>
  <c r="AI190" i="66"/>
  <c r="W190" i="66"/>
  <c r="K190" i="66"/>
  <c r="BD190" i="66"/>
  <c r="AR190" i="66"/>
  <c r="AF190" i="66"/>
  <c r="T190" i="66"/>
  <c r="H190" i="66"/>
  <c r="BB190" i="66"/>
  <c r="AP190" i="66"/>
  <c r="AD190" i="66"/>
  <c r="R190" i="66"/>
  <c r="F190" i="66"/>
  <c r="AS190" i="66"/>
  <c r="U190" i="66"/>
  <c r="AQ190" i="66"/>
  <c r="S190" i="66"/>
  <c r="AO190" i="66"/>
  <c r="Q190" i="66"/>
  <c r="BL190" i="66"/>
  <c r="AN190" i="66"/>
  <c r="P190" i="66"/>
  <c r="BE190" i="66"/>
  <c r="AG190" i="66"/>
  <c r="I190" i="66"/>
  <c r="BA190" i="66"/>
  <c r="AC190" i="66"/>
  <c r="E190" i="66"/>
  <c r="AE190" i="66"/>
  <c r="AB190" i="66"/>
  <c r="D190" i="66"/>
  <c r="V190" i="66"/>
  <c r="BC190" i="66"/>
  <c r="G190" i="66"/>
  <c r="AY190" i="66"/>
  <c r="D191" i="62"/>
  <c r="BJ190" i="63"/>
  <c r="AX190" i="63"/>
  <c r="AL190" i="63"/>
  <c r="Z190" i="63"/>
  <c r="N190" i="63"/>
  <c r="BI190" i="63"/>
  <c r="AW190" i="63"/>
  <c r="AK190" i="63"/>
  <c r="Y190" i="63"/>
  <c r="M190" i="63"/>
  <c r="BH190" i="63"/>
  <c r="AV190" i="63"/>
  <c r="AJ190" i="63"/>
  <c r="X190" i="63"/>
  <c r="L190" i="63"/>
  <c r="BG190" i="63"/>
  <c r="AU190" i="63"/>
  <c r="AI190" i="63"/>
  <c r="W190" i="63"/>
  <c r="K190" i="63"/>
  <c r="BD190" i="63"/>
  <c r="AR190" i="63"/>
  <c r="AF190" i="63"/>
  <c r="T190" i="63"/>
  <c r="H190" i="63"/>
  <c r="BB190" i="63"/>
  <c r="AP190" i="63"/>
  <c r="AD190" i="63"/>
  <c r="R190" i="63"/>
  <c r="F190" i="63"/>
  <c r="D190" i="63"/>
  <c r="AB190" i="63"/>
  <c r="AZ190" i="63"/>
  <c r="J190" i="66"/>
  <c r="N191" i="62"/>
  <c r="AL191" i="62"/>
  <c r="BJ191" i="62"/>
  <c r="D189" i="62"/>
  <c r="E190" i="63"/>
  <c r="AC190" i="63"/>
  <c r="BA190" i="63"/>
  <c r="F191" i="63"/>
  <c r="AD191" i="63"/>
  <c r="BB191" i="63"/>
  <c r="AS197" i="63"/>
  <c r="O190" i="66"/>
  <c r="P191" i="62"/>
  <c r="AN191" i="62"/>
  <c r="BL191" i="62"/>
  <c r="G190" i="63"/>
  <c r="AE190" i="63"/>
  <c r="BC190" i="63"/>
  <c r="H191" i="63"/>
  <c r="AF191" i="63"/>
  <c r="BD191" i="63"/>
  <c r="BJ190" i="65"/>
  <c r="AX190" i="65"/>
  <c r="AL190" i="65"/>
  <c r="Z190" i="65"/>
  <c r="N190" i="65"/>
  <c r="BI190" i="65"/>
  <c r="AW190" i="65"/>
  <c r="AK190" i="65"/>
  <c r="Y190" i="65"/>
  <c r="M190" i="65"/>
  <c r="BH190" i="65"/>
  <c r="AV190" i="65"/>
  <c r="AJ190" i="65"/>
  <c r="X190" i="65"/>
  <c r="L190" i="65"/>
  <c r="BG190" i="65"/>
  <c r="AU190" i="65"/>
  <c r="AI190" i="65"/>
  <c r="W190" i="65"/>
  <c r="K190" i="65"/>
  <c r="BD190" i="65"/>
  <c r="AR190" i="65"/>
  <c r="AF190" i="65"/>
  <c r="T190" i="65"/>
  <c r="H190" i="65"/>
  <c r="BB190" i="65"/>
  <c r="AP190" i="65"/>
  <c r="AD190" i="65"/>
  <c r="R190" i="65"/>
  <c r="F190" i="65"/>
  <c r="AB190" i="65"/>
  <c r="AZ190" i="65"/>
  <c r="BK191" i="66"/>
  <c r="AY191" i="66"/>
  <c r="AM191" i="66"/>
  <c r="AA191" i="66"/>
  <c r="O191" i="66"/>
  <c r="BJ191" i="66"/>
  <c r="AX191" i="66"/>
  <c r="AL191" i="66"/>
  <c r="Z191" i="66"/>
  <c r="N191" i="66"/>
  <c r="BI191" i="66"/>
  <c r="AW191" i="66"/>
  <c r="AK191" i="66"/>
  <c r="Y191" i="66"/>
  <c r="M191" i="66"/>
  <c r="D191" i="66"/>
  <c r="BH191" i="66"/>
  <c r="AV191" i="66"/>
  <c r="AJ191" i="66"/>
  <c r="X191" i="66"/>
  <c r="L191" i="66"/>
  <c r="BE191" i="66"/>
  <c r="AS191" i="66"/>
  <c r="AG191" i="66"/>
  <c r="U191" i="66"/>
  <c r="I191" i="66"/>
  <c r="BC191" i="66"/>
  <c r="AQ191" i="66"/>
  <c r="AE191" i="66"/>
  <c r="S191" i="66"/>
  <c r="G191" i="66"/>
  <c r="AT191" i="66"/>
  <c r="V191" i="66"/>
  <c r="AR191" i="66"/>
  <c r="T191" i="66"/>
  <c r="AP191" i="66"/>
  <c r="R191" i="66"/>
  <c r="AO191" i="66"/>
  <c r="Q191" i="66"/>
  <c r="BF191" i="66"/>
  <c r="AH191" i="66"/>
  <c r="J191" i="66"/>
  <c r="BB191" i="66"/>
  <c r="AD191" i="66"/>
  <c r="F191" i="66"/>
  <c r="AZ191" i="66"/>
  <c r="BD190" i="67"/>
  <c r="AR190" i="67"/>
  <c r="AF190" i="67"/>
  <c r="T190" i="67"/>
  <c r="H190" i="67"/>
  <c r="BC190" i="67"/>
  <c r="AQ190" i="67"/>
  <c r="AE190" i="67"/>
  <c r="S190" i="67"/>
  <c r="G190" i="67"/>
  <c r="BB190" i="67"/>
  <c r="AP190" i="67"/>
  <c r="AD190" i="67"/>
  <c r="R190" i="67"/>
  <c r="F190" i="67"/>
  <c r="BA190" i="67"/>
  <c r="AO190" i="67"/>
  <c r="AC190" i="67"/>
  <c r="Q190" i="67"/>
  <c r="E190" i="67"/>
  <c r="BJ190" i="67"/>
  <c r="AX190" i="67"/>
  <c r="AL190" i="67"/>
  <c r="Z190" i="67"/>
  <c r="N190" i="67"/>
  <c r="BH190" i="67"/>
  <c r="AV190" i="67"/>
  <c r="AJ190" i="67"/>
  <c r="X190" i="67"/>
  <c r="L190" i="67"/>
  <c r="BI190" i="67"/>
  <c r="AK190" i="67"/>
  <c r="M190" i="67"/>
  <c r="BG190" i="67"/>
  <c r="AI190" i="67"/>
  <c r="K190" i="67"/>
  <c r="BF190" i="67"/>
  <c r="AH190" i="67"/>
  <c r="J190" i="67"/>
  <c r="BE190" i="67"/>
  <c r="AG190" i="67"/>
  <c r="I190" i="67"/>
  <c r="AW190" i="67"/>
  <c r="Y190" i="67"/>
  <c r="D190" i="67"/>
  <c r="AT190" i="67"/>
  <c r="V190" i="67"/>
  <c r="AZ190" i="67"/>
  <c r="G190" i="65"/>
  <c r="AE190" i="65"/>
  <c r="BC190" i="65"/>
  <c r="H191" i="66"/>
  <c r="BD191" i="66"/>
  <c r="O190" i="65"/>
  <c r="AM190" i="65"/>
  <c r="BK190" i="65"/>
  <c r="AY191" i="65"/>
  <c r="AM191" i="65"/>
  <c r="AA191" i="65"/>
  <c r="W191" i="66"/>
  <c r="AA190" i="67"/>
  <c r="BL197" i="66"/>
  <c r="AN197" i="66"/>
  <c r="P197" i="66"/>
  <c r="Q190" i="65"/>
  <c r="AO190" i="65"/>
  <c r="AC191" i="66"/>
  <c r="AM190" i="67"/>
  <c r="S190" i="65"/>
  <c r="AQ190" i="65"/>
  <c r="AF191" i="66"/>
  <c r="AN190" i="67"/>
  <c r="M197" i="65"/>
  <c r="AK197" i="65"/>
  <c r="BI197" i="65"/>
  <c r="P197" i="65"/>
  <c r="AN197" i="65"/>
  <c r="BD197" i="65"/>
  <c r="AR197" i="65"/>
  <c r="AF197" i="65"/>
  <c r="T197" i="65"/>
  <c r="H197" i="65"/>
  <c r="BC197" i="65"/>
  <c r="AQ197" i="65"/>
  <c r="AE197" i="65"/>
  <c r="S197" i="65"/>
  <c r="G197" i="65"/>
  <c r="BB197" i="65"/>
  <c r="AP197" i="65"/>
  <c r="AD197" i="65"/>
  <c r="R197" i="65"/>
  <c r="F197" i="65"/>
  <c r="D197" i="65"/>
  <c r="BA197" i="65"/>
  <c r="AO197" i="65"/>
  <c r="AC197" i="65"/>
  <c r="Q197" i="65"/>
  <c r="E197" i="65"/>
  <c r="BJ197" i="65"/>
  <c r="AX197" i="65"/>
  <c r="AL197" i="65"/>
  <c r="Z197" i="65"/>
  <c r="N197" i="65"/>
  <c r="BH197" i="65"/>
  <c r="AV197" i="65"/>
  <c r="AJ197" i="65"/>
  <c r="X197" i="65"/>
  <c r="L197" i="65"/>
  <c r="AB197" i="65"/>
  <c r="AZ197" i="65"/>
  <c r="BJ190" i="89"/>
  <c r="AX190" i="89"/>
  <c r="AL190" i="89"/>
  <c r="Z190" i="89"/>
  <c r="N190" i="89"/>
  <c r="BI190" i="89"/>
  <c r="AW190" i="89"/>
  <c r="AK190" i="89"/>
  <c r="Y190" i="89"/>
  <c r="M190" i="89"/>
  <c r="BH190" i="89"/>
  <c r="AV190" i="89"/>
  <c r="AJ190" i="89"/>
  <c r="X190" i="89"/>
  <c r="L190" i="89"/>
  <c r="BG190" i="89"/>
  <c r="AU190" i="89"/>
  <c r="AI190" i="89"/>
  <c r="W190" i="89"/>
  <c r="K190" i="89"/>
  <c r="D190" i="89"/>
  <c r="BF190" i="89"/>
  <c r="AT190" i="89"/>
  <c r="AH190" i="89"/>
  <c r="V190" i="89"/>
  <c r="J190" i="89"/>
  <c r="BD190" i="89"/>
  <c r="AR190" i="89"/>
  <c r="AF190" i="89"/>
  <c r="T190" i="89"/>
  <c r="H190" i="89"/>
  <c r="AS190" i="89"/>
  <c r="U190" i="89"/>
  <c r="AQ190" i="89"/>
  <c r="S190" i="89"/>
  <c r="AP190" i="89"/>
  <c r="R190" i="89"/>
  <c r="AO190" i="89"/>
  <c r="Q190" i="89"/>
  <c r="BL190" i="89"/>
  <c r="AN190" i="89"/>
  <c r="P190" i="89"/>
  <c r="BE190" i="89"/>
  <c r="AG190" i="89"/>
  <c r="I190" i="89"/>
  <c r="AE190" i="89"/>
  <c r="AD190" i="89"/>
  <c r="AC190" i="89"/>
  <c r="AB190" i="89"/>
  <c r="BC190" i="89"/>
  <c r="G190" i="89"/>
  <c r="BA190" i="89"/>
  <c r="E190" i="89"/>
  <c r="BB190" i="89"/>
  <c r="AZ190" i="89"/>
  <c r="AY190" i="89"/>
  <c r="AM190" i="89"/>
  <c r="AA190" i="89"/>
  <c r="F190" i="89"/>
  <c r="BJ197" i="89"/>
  <c r="AX197" i="89"/>
  <c r="AL197" i="89"/>
  <c r="Z197" i="89"/>
  <c r="N197" i="89"/>
  <c r="BI197" i="89"/>
  <c r="AW197" i="89"/>
  <c r="AK197" i="89"/>
  <c r="Y197" i="89"/>
  <c r="M197" i="89"/>
  <c r="BH197" i="89"/>
  <c r="AV197" i="89"/>
  <c r="AJ197" i="89"/>
  <c r="X197" i="89"/>
  <c r="L197" i="89"/>
  <c r="BG197" i="89"/>
  <c r="AU197" i="89"/>
  <c r="AI197" i="89"/>
  <c r="W197" i="89"/>
  <c r="K197" i="89"/>
  <c r="BF197" i="89"/>
  <c r="AT197" i="89"/>
  <c r="AH197" i="89"/>
  <c r="V197" i="89"/>
  <c r="J197" i="89"/>
  <c r="BD197" i="89"/>
  <c r="AR197" i="89"/>
  <c r="AF197" i="89"/>
  <c r="T197" i="89"/>
  <c r="H197" i="89"/>
  <c r="AS197" i="89"/>
  <c r="U197" i="89"/>
  <c r="AQ197" i="89"/>
  <c r="S197" i="89"/>
  <c r="AP197" i="89"/>
  <c r="R197" i="89"/>
  <c r="D197" i="89"/>
  <c r="AO197" i="89"/>
  <c r="Q197" i="89"/>
  <c r="BL197" i="89"/>
  <c r="AN197" i="89"/>
  <c r="P197" i="89"/>
  <c r="BE197" i="89"/>
  <c r="AG197" i="89"/>
  <c r="I197" i="89"/>
  <c r="AE197" i="89"/>
  <c r="AD197" i="89"/>
  <c r="AC197" i="89"/>
  <c r="AB197" i="89"/>
  <c r="BC197" i="89"/>
  <c r="G197" i="89"/>
  <c r="BA197" i="89"/>
  <c r="E197" i="89"/>
  <c r="AY197" i="89"/>
  <c r="AM197" i="89"/>
  <c r="AA197" i="89"/>
  <c r="O197" i="89"/>
  <c r="F197" i="89"/>
  <c r="BK195" i="89"/>
  <c r="AY195" i="89"/>
  <c r="AM195" i="89"/>
  <c r="AA195" i="89"/>
  <c r="O195" i="89"/>
  <c r="BJ195" i="89"/>
  <c r="AX195" i="89"/>
  <c r="AL195" i="89"/>
  <c r="Z195" i="89"/>
  <c r="N195" i="89"/>
  <c r="BI195" i="89"/>
  <c r="AW195" i="89"/>
  <c r="AK195" i="89"/>
  <c r="Y195" i="89"/>
  <c r="M195" i="89"/>
  <c r="BH195" i="89"/>
  <c r="AV195" i="89"/>
  <c r="AJ195" i="89"/>
  <c r="X195" i="89"/>
  <c r="L195" i="89"/>
  <c r="BG195" i="89"/>
  <c r="AU195" i="89"/>
  <c r="AI195" i="89"/>
  <c r="W195" i="89"/>
  <c r="K195" i="89"/>
  <c r="BE195" i="89"/>
  <c r="AS195" i="89"/>
  <c r="AG195" i="89"/>
  <c r="U195" i="89"/>
  <c r="I195" i="89"/>
  <c r="AT195" i="89"/>
  <c r="V195" i="89"/>
  <c r="AR195" i="89"/>
  <c r="T195" i="89"/>
  <c r="AQ195" i="89"/>
  <c r="S195" i="89"/>
  <c r="AP195" i="89"/>
  <c r="R195" i="89"/>
  <c r="AO195" i="89"/>
  <c r="Q195" i="89"/>
  <c r="BF195" i="89"/>
  <c r="AH195" i="89"/>
  <c r="J195" i="89"/>
  <c r="AF195" i="89"/>
  <c r="D195" i="89"/>
  <c r="AE195" i="89"/>
  <c r="AD195" i="89"/>
  <c r="AC195" i="89"/>
  <c r="BD195" i="89"/>
  <c r="H195" i="89"/>
  <c r="BB195" i="89"/>
  <c r="F195" i="89"/>
  <c r="E195" i="89"/>
  <c r="P195" i="89"/>
  <c r="AW191" i="89"/>
  <c r="BG191" i="89"/>
  <c r="P196" i="89"/>
  <c r="AN196" i="89"/>
  <c r="BL196" i="89"/>
  <c r="W196" i="89"/>
  <c r="AU196" i="89"/>
  <c r="M195" i="93"/>
  <c r="AJ195" i="93"/>
  <c r="X195" i="93"/>
  <c r="BE195" i="93"/>
  <c r="S195" i="93"/>
  <c r="G195" i="93"/>
  <c r="AY195" i="93"/>
  <c r="AA195" i="93"/>
  <c r="AX195" i="93"/>
  <c r="N195" i="93"/>
  <c r="AD195" i="93"/>
  <c r="BG194" i="89"/>
  <c r="V194" i="89"/>
  <c r="J194" i="89"/>
  <c r="BE194" i="89"/>
  <c r="AS194" i="89"/>
  <c r="AG194" i="89"/>
  <c r="X196" i="89"/>
  <c r="AV196" i="89"/>
  <c r="E194" i="89"/>
  <c r="AC194" i="89"/>
  <c r="Y196" i="89"/>
  <c r="BI191" i="93"/>
  <c r="AW191" i="93"/>
  <c r="AK191" i="93"/>
  <c r="Y191" i="93"/>
  <c r="M191" i="93"/>
  <c r="D191" i="93"/>
  <c r="BH191" i="93"/>
  <c r="AV191" i="93"/>
  <c r="AJ191" i="93"/>
  <c r="X191" i="93"/>
  <c r="L191" i="93"/>
  <c r="BG191" i="93"/>
  <c r="AU191" i="93"/>
  <c r="AI191" i="93"/>
  <c r="W191" i="93"/>
  <c r="K191" i="93"/>
  <c r="BF191" i="93"/>
  <c r="AT191" i="93"/>
  <c r="AH191" i="93"/>
  <c r="V191" i="93"/>
  <c r="J191" i="93"/>
  <c r="BE191" i="93"/>
  <c r="AS191" i="93"/>
  <c r="AG191" i="93"/>
  <c r="U191" i="93"/>
  <c r="I191" i="93"/>
  <c r="BC191" i="93"/>
  <c r="AQ191" i="93"/>
  <c r="AE191" i="93"/>
  <c r="S191" i="93"/>
  <c r="G191" i="93"/>
  <c r="AY191" i="93"/>
  <c r="AA191" i="93"/>
  <c r="AX191" i="93"/>
  <c r="Z191" i="93"/>
  <c r="AR191" i="93"/>
  <c r="T191" i="93"/>
  <c r="AP191" i="93"/>
  <c r="R191" i="93"/>
  <c r="AO191" i="93"/>
  <c r="Q191" i="93"/>
  <c r="BK191" i="93"/>
  <c r="AM191" i="93"/>
  <c r="O191" i="93"/>
  <c r="BJ191" i="93"/>
  <c r="N191" i="93"/>
  <c r="BD191" i="93"/>
  <c r="H191" i="93"/>
  <c r="BB191" i="93"/>
  <c r="F191" i="93"/>
  <c r="BA191" i="93"/>
  <c r="E191" i="93"/>
  <c r="AL191" i="93"/>
  <c r="AD191" i="93"/>
  <c r="BE196" i="89"/>
  <c r="AS196" i="89"/>
  <c r="AG196" i="89"/>
  <c r="U196" i="89"/>
  <c r="I196" i="89"/>
  <c r="BD196" i="89"/>
  <c r="AR196" i="89"/>
  <c r="AF196" i="89"/>
  <c r="T196" i="89"/>
  <c r="H196" i="89"/>
  <c r="BC196" i="89"/>
  <c r="AQ196" i="89"/>
  <c r="AE196" i="89"/>
  <c r="S196" i="89"/>
  <c r="G196" i="89"/>
  <c r="BB196" i="89"/>
  <c r="AP196" i="89"/>
  <c r="AD196" i="89"/>
  <c r="R196" i="89"/>
  <c r="F196" i="89"/>
  <c r="BA196" i="89"/>
  <c r="AO196" i="89"/>
  <c r="AC196" i="89"/>
  <c r="Q196" i="89"/>
  <c r="E196" i="89"/>
  <c r="BK196" i="89"/>
  <c r="AY196" i="89"/>
  <c r="AM196" i="89"/>
  <c r="AA196" i="89"/>
  <c r="O196" i="89"/>
  <c r="AB196" i="89"/>
  <c r="AZ196" i="89"/>
  <c r="P191" i="93"/>
  <c r="BI191" i="91"/>
  <c r="AW191" i="91"/>
  <c r="AK191" i="91"/>
  <c r="Y191" i="91"/>
  <c r="M191" i="91"/>
  <c r="D191" i="91"/>
  <c r="BH191" i="91"/>
  <c r="AV191" i="91"/>
  <c r="AJ191" i="91"/>
  <c r="X191" i="91"/>
  <c r="L191" i="91"/>
  <c r="BG191" i="91"/>
  <c r="AU191" i="91"/>
  <c r="AI191" i="91"/>
  <c r="W191" i="91"/>
  <c r="K191" i="91"/>
  <c r="BF191" i="91"/>
  <c r="AT191" i="91"/>
  <c r="AH191" i="91"/>
  <c r="V191" i="91"/>
  <c r="J191" i="91"/>
  <c r="BE191" i="91"/>
  <c r="AS191" i="91"/>
  <c r="AG191" i="91"/>
  <c r="U191" i="91"/>
  <c r="I191" i="91"/>
  <c r="BC191" i="91"/>
  <c r="AQ191" i="91"/>
  <c r="AE191" i="91"/>
  <c r="S191" i="91"/>
  <c r="G191" i="91"/>
  <c r="AP191" i="91"/>
  <c r="R191" i="91"/>
  <c r="AO191" i="91"/>
  <c r="Q191" i="91"/>
  <c r="BL191" i="91"/>
  <c r="AN191" i="91"/>
  <c r="P191" i="91"/>
  <c r="BK191" i="91"/>
  <c r="AM191" i="91"/>
  <c r="O191" i="91"/>
  <c r="BJ191" i="91"/>
  <c r="AL191" i="91"/>
  <c r="N191" i="91"/>
  <c r="BB191" i="91"/>
  <c r="AD191" i="91"/>
  <c r="F191" i="91"/>
  <c r="AZ191" i="91"/>
  <c r="Z195" i="91"/>
  <c r="AC190" i="93"/>
  <c r="AU190" i="91"/>
  <c r="E190" i="91"/>
  <c r="AB195" i="91"/>
  <c r="BH197" i="91"/>
  <c r="AV197" i="91"/>
  <c r="AJ197" i="91"/>
  <c r="X197" i="91"/>
  <c r="K197" i="91"/>
  <c r="AR197" i="91"/>
  <c r="H197" i="91"/>
  <c r="BB197" i="91"/>
  <c r="AP197" i="91"/>
  <c r="AD197" i="91"/>
  <c r="BL197" i="91"/>
  <c r="BA197" i="91"/>
  <c r="AZ197" i="91"/>
  <c r="BH190" i="93"/>
  <c r="AV190" i="93"/>
  <c r="AJ190" i="93"/>
  <c r="X190" i="93"/>
  <c r="L190" i="93"/>
  <c r="BG190" i="93"/>
  <c r="AU190" i="93"/>
  <c r="AI190" i="93"/>
  <c r="W190" i="93"/>
  <c r="K190" i="93"/>
  <c r="D190" i="93"/>
  <c r="BF190" i="93"/>
  <c r="AT190" i="93"/>
  <c r="AH190" i="93"/>
  <c r="V190" i="93"/>
  <c r="J190" i="93"/>
  <c r="BE190" i="93"/>
  <c r="AS190" i="93"/>
  <c r="AG190" i="93"/>
  <c r="U190" i="93"/>
  <c r="I190" i="93"/>
  <c r="BD190" i="93"/>
  <c r="AR190" i="93"/>
  <c r="AF190" i="93"/>
  <c r="T190" i="93"/>
  <c r="H190" i="93"/>
  <c r="BB190" i="93"/>
  <c r="AP190" i="93"/>
  <c r="AD190" i="93"/>
  <c r="R190" i="93"/>
  <c r="F190" i="93"/>
  <c r="AX190" i="93"/>
  <c r="Z190" i="93"/>
  <c r="AW190" i="93"/>
  <c r="Y190" i="93"/>
  <c r="AQ190" i="93"/>
  <c r="S190" i="93"/>
  <c r="AO190" i="93"/>
  <c r="Q190" i="93"/>
  <c r="BL190" i="93"/>
  <c r="AN190" i="93"/>
  <c r="P190" i="93"/>
  <c r="BJ190" i="93"/>
  <c r="AL190" i="93"/>
  <c r="N190" i="93"/>
  <c r="AZ190" i="93"/>
  <c r="AV197" i="93"/>
  <c r="X197" i="93"/>
  <c r="L197" i="93"/>
  <c r="BF197" i="93"/>
  <c r="AH197" i="93"/>
  <c r="AD197" i="93"/>
  <c r="R197" i="93"/>
  <c r="AQ197" i="93"/>
  <c r="D197" i="93"/>
  <c r="AO197" i="93"/>
  <c r="E190" i="93"/>
  <c r="BA190" i="93"/>
  <c r="G190" i="93"/>
  <c r="BC190" i="93"/>
  <c r="BI195" i="91"/>
  <c r="AW195" i="91"/>
  <c r="AK195" i="91"/>
  <c r="Y195" i="91"/>
  <c r="M195" i="91"/>
  <c r="BH195" i="91"/>
  <c r="AV195" i="91"/>
  <c r="AJ195" i="91"/>
  <c r="X195" i="91"/>
  <c r="L195" i="91"/>
  <c r="BG195" i="91"/>
  <c r="AU195" i="91"/>
  <c r="AI195" i="91"/>
  <c r="W195" i="91"/>
  <c r="K195" i="91"/>
  <c r="BF195" i="91"/>
  <c r="AT195" i="91"/>
  <c r="AH195" i="91"/>
  <c r="V195" i="91"/>
  <c r="J195" i="91"/>
  <c r="BE195" i="91"/>
  <c r="AS195" i="91"/>
  <c r="AG195" i="91"/>
  <c r="U195" i="91"/>
  <c r="I195" i="91"/>
  <c r="BC195" i="91"/>
  <c r="AQ195" i="91"/>
  <c r="AE195" i="91"/>
  <c r="S195" i="91"/>
  <c r="G195" i="91"/>
  <c r="AP195" i="91"/>
  <c r="R195" i="91"/>
  <c r="AO195" i="91"/>
  <c r="Q195" i="91"/>
  <c r="D195" i="91"/>
  <c r="BL195" i="91"/>
  <c r="AN195" i="91"/>
  <c r="P195" i="91"/>
  <c r="BK195" i="91"/>
  <c r="AM195" i="91"/>
  <c r="O195" i="91"/>
  <c r="BJ195" i="91"/>
  <c r="AL195" i="91"/>
  <c r="N195" i="91"/>
  <c r="BB195" i="91"/>
  <c r="AD195" i="91"/>
  <c r="F195" i="91"/>
  <c r="AZ195" i="91"/>
  <c r="M190" i="93"/>
  <c r="BI190" i="93"/>
  <c r="P194" i="91"/>
  <c r="AN194" i="91"/>
  <c r="BL194" i="91"/>
  <c r="X194" i="91"/>
  <c r="AV194" i="91"/>
  <c r="Y194" i="91"/>
  <c r="AW194" i="91"/>
  <c r="Z194" i="91"/>
  <c r="BG194" i="91"/>
  <c r="AU194" i="91"/>
  <c r="AI194" i="91"/>
  <c r="W194" i="91"/>
  <c r="K194" i="91"/>
  <c r="BF194" i="91"/>
  <c r="AT194" i="91"/>
  <c r="AH194" i="91"/>
  <c r="V194" i="91"/>
  <c r="J194" i="91"/>
  <c r="BE194" i="91"/>
  <c r="AS194" i="91"/>
  <c r="AG194" i="91"/>
  <c r="U194" i="91"/>
  <c r="I194" i="91"/>
  <c r="BD194" i="91"/>
  <c r="AR194" i="91"/>
  <c r="AF194" i="91"/>
  <c r="T194" i="91"/>
  <c r="H194" i="91"/>
  <c r="BC194" i="91"/>
  <c r="AQ194" i="91"/>
  <c r="AE194" i="91"/>
  <c r="S194" i="91"/>
  <c r="G194" i="91"/>
  <c r="BA194" i="91"/>
  <c r="AO194" i="91"/>
  <c r="AC194" i="91"/>
  <c r="Q194" i="91"/>
  <c r="E194" i="91"/>
  <c r="AB194" i="91"/>
  <c r="AZ194" i="91"/>
  <c r="O187" i="52" l="1"/>
  <c r="O188" i="52"/>
  <c r="AX190" i="91"/>
  <c r="AQ190" i="91"/>
  <c r="AB190" i="91"/>
  <c r="AA190" i="91"/>
  <c r="G190" i="91"/>
  <c r="S190" i="91"/>
  <c r="Z190" i="91"/>
  <c r="Y190" i="91"/>
  <c r="AW190" i="91"/>
  <c r="AE190" i="91"/>
  <c r="BC190" i="91"/>
  <c r="AY190" i="91"/>
  <c r="AV190" i="91"/>
  <c r="AH190" i="91"/>
  <c r="H190" i="91"/>
  <c r="AM190" i="91"/>
  <c r="AJ190" i="91"/>
  <c r="V190" i="91"/>
  <c r="BB190" i="91"/>
  <c r="O190" i="91"/>
  <c r="X190" i="91"/>
  <c r="J190" i="91"/>
  <c r="AP190" i="91"/>
  <c r="BJ190" i="91"/>
  <c r="L190" i="91"/>
  <c r="BE190" i="91"/>
  <c r="AD190" i="91"/>
  <c r="AL190" i="91"/>
  <c r="BG190" i="91"/>
  <c r="AS190" i="91"/>
  <c r="R190" i="91"/>
  <c r="N190" i="91"/>
  <c r="AI190" i="91"/>
  <c r="U190" i="91"/>
  <c r="AO190" i="91"/>
  <c r="AK190" i="91"/>
  <c r="W190" i="91"/>
  <c r="Q190" i="91"/>
  <c r="K190" i="91"/>
  <c r="BL190" i="91"/>
  <c r="D190" i="91"/>
  <c r="AN190" i="91"/>
  <c r="BF190" i="91"/>
  <c r="P190" i="91"/>
  <c r="AT190" i="91"/>
  <c r="BK190" i="91"/>
  <c r="AG190" i="91"/>
  <c r="BI190" i="91"/>
  <c r="I190" i="91"/>
  <c r="BD190" i="91"/>
  <c r="AR190" i="91"/>
  <c r="AF190" i="91"/>
  <c r="T190" i="91"/>
  <c r="F190" i="91"/>
  <c r="BA190" i="91"/>
  <c r="M190" i="91"/>
  <c r="D193" i="52"/>
  <c r="AZ197" i="52"/>
  <c r="AW197" i="52"/>
  <c r="W197" i="52"/>
  <c r="BE197" i="52"/>
  <c r="Q197" i="52"/>
  <c r="U197" i="52"/>
  <c r="AK197" i="52"/>
  <c r="K197" i="52"/>
  <c r="AG197" i="52"/>
  <c r="AQ197" i="52"/>
  <c r="BL197" i="52"/>
  <c r="AN197" i="52"/>
  <c r="Y197" i="52"/>
  <c r="BF197" i="52"/>
  <c r="I197" i="52"/>
  <c r="P197" i="52"/>
  <c r="D197" i="52"/>
  <c r="BH197" i="52"/>
  <c r="AH197" i="52"/>
  <c r="AD197" i="52"/>
  <c r="O197" i="52"/>
  <c r="BC197" i="52"/>
  <c r="L197" i="52"/>
  <c r="BB197" i="52"/>
  <c r="AE197" i="52"/>
  <c r="BG197" i="52"/>
  <c r="F197" i="52"/>
  <c r="S197" i="52"/>
  <c r="BJ197" i="52"/>
  <c r="AU197" i="52"/>
  <c r="BA197" i="52"/>
  <c r="AB197" i="52"/>
  <c r="AX197" i="52"/>
  <c r="AI197" i="52"/>
  <c r="AC197" i="52"/>
  <c r="AA197" i="52"/>
  <c r="AL197" i="52"/>
  <c r="AT197" i="52"/>
  <c r="E197" i="52"/>
  <c r="BK197" i="52"/>
  <c r="N197" i="52"/>
  <c r="J197" i="52"/>
  <c r="R197" i="52"/>
  <c r="M197" i="52"/>
  <c r="AP197" i="52"/>
  <c r="AV197" i="52"/>
  <c r="AO197" i="52"/>
  <c r="AJ197" i="52"/>
  <c r="G197" i="52"/>
  <c r="X197" i="52"/>
  <c r="AM197" i="52"/>
  <c r="V197" i="52"/>
  <c r="AR197" i="52"/>
  <c r="BD197" i="52"/>
  <c r="AF197" i="52"/>
  <c r="T197" i="52"/>
  <c r="H197" i="52"/>
  <c r="AY197" i="52"/>
  <c r="AS197" i="52"/>
  <c r="Z197" i="52"/>
  <c r="BI197" i="52"/>
  <c r="D187" i="52"/>
  <c r="BL191" i="67"/>
  <c r="AO191" i="67"/>
  <c r="Q191" i="67"/>
  <c r="AB191" i="67"/>
  <c r="AN191" i="67"/>
  <c r="X191" i="67"/>
  <c r="V191" i="67"/>
  <c r="P191" i="67"/>
  <c r="AT191" i="67"/>
  <c r="AV191" i="67"/>
  <c r="AG191" i="67"/>
  <c r="G191" i="67"/>
  <c r="AW191" i="67"/>
  <c r="AI191" i="67"/>
  <c r="U191" i="67"/>
  <c r="BB191" i="67"/>
  <c r="AK191" i="67"/>
  <c r="K191" i="67"/>
  <c r="I191" i="67"/>
  <c r="AP191" i="67"/>
  <c r="Y191" i="67"/>
  <c r="BF191" i="67"/>
  <c r="BD191" i="67"/>
  <c r="AD191" i="67"/>
  <c r="M191" i="67"/>
  <c r="AH191" i="67"/>
  <c r="AR191" i="67"/>
  <c r="R191" i="67"/>
  <c r="BJ191" i="67"/>
  <c r="J191" i="67"/>
  <c r="T191" i="67"/>
  <c r="BK191" i="67"/>
  <c r="N191" i="67"/>
  <c r="Z191" i="67"/>
  <c r="AC191" i="67"/>
  <c r="AM191" i="67"/>
  <c r="W191" i="67"/>
  <c r="AA191" i="67"/>
  <c r="AZ191" i="67"/>
  <c r="BE191" i="67"/>
  <c r="O191" i="67"/>
  <c r="AS191" i="67"/>
  <c r="BI191" i="67"/>
  <c r="AF191" i="67"/>
  <c r="AL191" i="67"/>
  <c r="BC191" i="67"/>
  <c r="BH191" i="67"/>
  <c r="AY191" i="67"/>
  <c r="D191" i="67"/>
  <c r="AJ191" i="67"/>
  <c r="E191" i="67"/>
  <c r="L191" i="67"/>
  <c r="BA191" i="67"/>
  <c r="BG191" i="67"/>
  <c r="AX191" i="67"/>
  <c r="AU191" i="67"/>
  <c r="H191" i="67"/>
  <c r="D186" i="52"/>
  <c r="D194" i="52"/>
  <c r="S191" i="67"/>
  <c r="D189" i="52"/>
  <c r="AZ190" i="91"/>
  <c r="AE191" i="67"/>
  <c r="AQ191" i="67"/>
  <c r="AC190" i="91"/>
  <c r="BH190" i="91"/>
  <c r="D185" i="52"/>
  <c r="O185" i="52"/>
  <c r="AR190" i="62"/>
  <c r="R190" i="62"/>
  <c r="BH190" i="62"/>
  <c r="AI190" i="62"/>
  <c r="AW190" i="62"/>
  <c r="AF190" i="62"/>
  <c r="F190" i="62"/>
  <c r="AV190" i="62"/>
  <c r="K190" i="62"/>
  <c r="AU190" i="62"/>
  <c r="T190" i="62"/>
  <c r="BA190" i="62"/>
  <c r="AJ190" i="62"/>
  <c r="BF190" i="62"/>
  <c r="AT190" i="62"/>
  <c r="AG190" i="52"/>
  <c r="BE190" i="52"/>
  <c r="BB190" i="52"/>
  <c r="AN190" i="52"/>
  <c r="AM190" i="52"/>
  <c r="U190" i="52"/>
  <c r="G190" i="52"/>
  <c r="F190" i="52"/>
  <c r="E190" i="52"/>
  <c r="R190" i="52"/>
  <c r="AY190" i="52"/>
  <c r="AA190" i="52"/>
  <c r="T190" i="52"/>
  <c r="AL190" i="52"/>
  <c r="BA190" i="52"/>
  <c r="BD195" i="91"/>
  <c r="BA195" i="91"/>
  <c r="T195" i="91"/>
  <c r="AC195" i="91"/>
  <c r="AA195" i="91"/>
  <c r="H195" i="91"/>
  <c r="E195" i="91"/>
  <c r="D193" i="65"/>
  <c r="BK196" i="90"/>
  <c r="AK196" i="90"/>
  <c r="K196" i="90"/>
  <c r="AE196" i="90"/>
  <c r="AZ196" i="90"/>
  <c r="AY196" i="90"/>
  <c r="Y196" i="90"/>
  <c r="BE196" i="90"/>
  <c r="G196" i="90"/>
  <c r="Q196" i="90"/>
  <c r="AM196" i="90"/>
  <c r="M196" i="90"/>
  <c r="AS196" i="90"/>
  <c r="BA196" i="90"/>
  <c r="AR196" i="90"/>
  <c r="AD196" i="90"/>
  <c r="AA196" i="90"/>
  <c r="BH196" i="90"/>
  <c r="AG196" i="90"/>
  <c r="AC196" i="90"/>
  <c r="H196" i="90"/>
  <c r="O196" i="90"/>
  <c r="AV196" i="90"/>
  <c r="U196" i="90"/>
  <c r="E196" i="90"/>
  <c r="AP196" i="90"/>
  <c r="AX196" i="90"/>
  <c r="X196" i="90"/>
  <c r="AQ196" i="90"/>
  <c r="BF196" i="90"/>
  <c r="AH196" i="90"/>
  <c r="Z196" i="90"/>
  <c r="BL196" i="90"/>
  <c r="F196" i="90"/>
  <c r="N196" i="90"/>
  <c r="AN196" i="90"/>
  <c r="BI196" i="90"/>
  <c r="P196" i="90"/>
  <c r="AW196" i="90"/>
  <c r="BC196" i="90"/>
  <c r="J196" i="90"/>
  <c r="AJ196" i="90"/>
  <c r="AB196" i="90"/>
  <c r="BG196" i="90"/>
  <c r="BD196" i="90"/>
  <c r="T196" i="90"/>
  <c r="BB196" i="90"/>
  <c r="D196" i="90"/>
  <c r="R196" i="90"/>
  <c r="AT196" i="90"/>
  <c r="L196" i="90"/>
  <c r="BJ196" i="90"/>
  <c r="AO196" i="90"/>
  <c r="AL196" i="90"/>
  <c r="AF196" i="90"/>
  <c r="AU196" i="90"/>
  <c r="S196" i="90"/>
  <c r="V196" i="90"/>
  <c r="I196" i="90"/>
  <c r="W196" i="90"/>
  <c r="AI196" i="90"/>
  <c r="D195" i="93"/>
  <c r="AN195" i="93"/>
  <c r="AF195" i="93"/>
  <c r="AC195" i="93"/>
  <c r="AB195" i="93"/>
  <c r="BL195" i="93"/>
  <c r="AZ195" i="93"/>
  <c r="L195" i="93"/>
  <c r="AS195" i="93"/>
  <c r="Z195" i="93"/>
  <c r="BD195" i="93"/>
  <c r="BG195" i="93"/>
  <c r="AG195" i="93"/>
  <c r="AR195" i="93"/>
  <c r="H195" i="93"/>
  <c r="AU195" i="93"/>
  <c r="U195" i="93"/>
  <c r="T195" i="93"/>
  <c r="BB195" i="93"/>
  <c r="P195" i="93"/>
  <c r="BI195" i="93"/>
  <c r="AI195" i="93"/>
  <c r="I195" i="93"/>
  <c r="AP195" i="93"/>
  <c r="F195" i="93"/>
  <c r="AW195" i="93"/>
  <c r="W195" i="93"/>
  <c r="BC195" i="93"/>
  <c r="R195" i="93"/>
  <c r="BA195" i="93"/>
  <c r="Y195" i="93"/>
  <c r="BF195" i="93"/>
  <c r="AE195" i="93"/>
  <c r="Q195" i="93"/>
  <c r="AL195" i="93"/>
  <c r="K195" i="93"/>
  <c r="AO195" i="93"/>
  <c r="AT195" i="93"/>
  <c r="BK195" i="93"/>
  <c r="AH195" i="93"/>
  <c r="AM195" i="93"/>
  <c r="V195" i="93"/>
  <c r="O195" i="93"/>
  <c r="J195" i="93"/>
  <c r="BJ195" i="93"/>
  <c r="AK195" i="93"/>
  <c r="AQ195" i="93"/>
  <c r="E195" i="93"/>
  <c r="BD191" i="61"/>
  <c r="BB191" i="61"/>
  <c r="F191" i="61"/>
  <c r="BL191" i="61"/>
  <c r="BJ191" i="61"/>
  <c r="AV191" i="61"/>
  <c r="S191" i="61"/>
  <c r="BG191" i="61"/>
  <c r="AN191" i="61"/>
  <c r="AX191" i="61"/>
  <c r="AJ191" i="61"/>
  <c r="G191" i="61"/>
  <c r="AI191" i="61"/>
  <c r="P191" i="61"/>
  <c r="AL191" i="61"/>
  <c r="X191" i="61"/>
  <c r="AU191" i="61"/>
  <c r="K191" i="61"/>
  <c r="H191" i="61"/>
  <c r="Z191" i="61"/>
  <c r="L191" i="61"/>
  <c r="W191" i="61"/>
  <c r="AH191" i="61"/>
  <c r="E191" i="61"/>
  <c r="N191" i="61"/>
  <c r="BE191" i="61"/>
  <c r="AT191" i="61"/>
  <c r="AF191" i="61"/>
  <c r="AW191" i="61"/>
  <c r="AG191" i="61"/>
  <c r="AR191" i="61"/>
  <c r="AC191" i="61"/>
  <c r="AY191" i="61"/>
  <c r="I191" i="61"/>
  <c r="BF191" i="61"/>
  <c r="AM191" i="61"/>
  <c r="BC191" i="61"/>
  <c r="J191" i="61"/>
  <c r="AA191" i="61"/>
  <c r="AQ191" i="61"/>
  <c r="BA191" i="61"/>
  <c r="O191" i="61"/>
  <c r="AE191" i="61"/>
  <c r="AZ191" i="61"/>
  <c r="BI191" i="61"/>
  <c r="V191" i="61"/>
  <c r="Y191" i="61"/>
  <c r="AP191" i="61"/>
  <c r="U191" i="61"/>
  <c r="AD191" i="61"/>
  <c r="T191" i="61"/>
  <c r="R191" i="61"/>
  <c r="AO191" i="61"/>
  <c r="Q191" i="61"/>
  <c r="BK191" i="61"/>
  <c r="AB191" i="61"/>
  <c r="BC197" i="56"/>
  <c r="AE197" i="56"/>
  <c r="G197" i="56"/>
  <c r="AY197" i="56"/>
  <c r="BA197" i="56"/>
  <c r="AZ197" i="56"/>
  <c r="AM197" i="56"/>
  <c r="Y197" i="56"/>
  <c r="BF197" i="56"/>
  <c r="AQ197" i="56"/>
  <c r="I197" i="56"/>
  <c r="M197" i="56"/>
  <c r="AT197" i="56"/>
  <c r="S197" i="56"/>
  <c r="AD197" i="56"/>
  <c r="BH197" i="56"/>
  <c r="AH197" i="56"/>
  <c r="AP197" i="56"/>
  <c r="AC197" i="56"/>
  <c r="AV197" i="56"/>
  <c r="V197" i="56"/>
  <c r="R197" i="56"/>
  <c r="AB197" i="56"/>
  <c r="BJ197" i="56"/>
  <c r="AJ197" i="56"/>
  <c r="J197" i="56"/>
  <c r="D197" i="56"/>
  <c r="AA197" i="56"/>
  <c r="AL197" i="56"/>
  <c r="L197" i="56"/>
  <c r="AR197" i="56"/>
  <c r="Q197" i="56"/>
  <c r="O197" i="56"/>
  <c r="W197" i="56"/>
  <c r="BE197" i="56"/>
  <c r="K197" i="56"/>
  <c r="AG197" i="56"/>
  <c r="AX197" i="56"/>
  <c r="BD197" i="56"/>
  <c r="BK197" i="56"/>
  <c r="Z197" i="56"/>
  <c r="AF197" i="56"/>
  <c r="BB197" i="56"/>
  <c r="N197" i="56"/>
  <c r="T197" i="56"/>
  <c r="F197" i="56"/>
  <c r="AW197" i="56"/>
  <c r="AS197" i="56"/>
  <c r="H197" i="56"/>
  <c r="U197" i="56"/>
  <c r="AO197" i="56"/>
  <c r="P197" i="56"/>
  <c r="BL197" i="56"/>
  <c r="AN197" i="56"/>
  <c r="BI197" i="56"/>
  <c r="D192" i="65"/>
  <c r="D195" i="65"/>
  <c r="AP191" i="65"/>
  <c r="P191" i="65"/>
  <c r="AO191" i="65"/>
  <c r="K191" i="65"/>
  <c r="D191" i="65"/>
  <c r="AN191" i="65"/>
  <c r="J191" i="65"/>
  <c r="AI191" i="65"/>
  <c r="F191" i="65"/>
  <c r="BL191" i="65"/>
  <c r="AH191" i="65"/>
  <c r="E191" i="65"/>
  <c r="BF191" i="65"/>
  <c r="AC191" i="65"/>
  <c r="AD191" i="65"/>
  <c r="W191" i="65"/>
  <c r="V191" i="65"/>
  <c r="T191" i="65"/>
  <c r="R191" i="65"/>
  <c r="Q191" i="65"/>
  <c r="BA191" i="65"/>
  <c r="BG191" i="65"/>
  <c r="BB191" i="65"/>
  <c r="AU191" i="65"/>
  <c r="AT191" i="65"/>
  <c r="AR191" i="65"/>
  <c r="AX191" i="65"/>
  <c r="X191" i="65"/>
  <c r="AB191" i="65"/>
  <c r="AL191" i="65"/>
  <c r="L191" i="65"/>
  <c r="AZ191" i="65"/>
  <c r="Z191" i="65"/>
  <c r="BE191" i="65"/>
  <c r="N191" i="65"/>
  <c r="AS191" i="65"/>
  <c r="BI191" i="65"/>
  <c r="AG191" i="65"/>
  <c r="BK191" i="65"/>
  <c r="AK191" i="65"/>
  <c r="I191" i="65"/>
  <c r="H191" i="65"/>
  <c r="BJ191" i="65"/>
  <c r="G191" i="65"/>
  <c r="AW191" i="65"/>
  <c r="Y191" i="65"/>
  <c r="M191" i="65"/>
  <c r="BH191" i="65"/>
  <c r="AF191" i="65"/>
  <c r="AJ191" i="65"/>
  <c r="O191" i="65"/>
  <c r="AV191" i="65"/>
  <c r="AE191" i="65"/>
  <c r="U191" i="65"/>
  <c r="BC191" i="65"/>
  <c r="AQ191" i="65"/>
  <c r="S191" i="65"/>
  <c r="BD191" i="65"/>
  <c r="D188" i="57"/>
  <c r="D189" i="65"/>
  <c r="D187" i="65"/>
  <c r="AK197" i="93"/>
  <c r="BK197" i="93"/>
  <c r="AM197" i="93"/>
  <c r="O197" i="93"/>
  <c r="AY197" i="93"/>
  <c r="AE197" i="93"/>
  <c r="AB197" i="93"/>
  <c r="AA197" i="93"/>
  <c r="BG197" i="93"/>
  <c r="AG197" i="93"/>
  <c r="F197" i="93"/>
  <c r="P197" i="93"/>
  <c r="AU197" i="93"/>
  <c r="U197" i="93"/>
  <c r="AX197" i="93"/>
  <c r="BJ197" i="93"/>
  <c r="E197" i="93"/>
  <c r="AI197" i="93"/>
  <c r="I197" i="93"/>
  <c r="Z197" i="93"/>
  <c r="AL197" i="93"/>
  <c r="BA197" i="93"/>
  <c r="W197" i="93"/>
  <c r="BD197" i="93"/>
  <c r="AW197" i="93"/>
  <c r="N197" i="93"/>
  <c r="K197" i="93"/>
  <c r="AR197" i="93"/>
  <c r="Y197" i="93"/>
  <c r="AZ197" i="93"/>
  <c r="AT197" i="93"/>
  <c r="T197" i="93"/>
  <c r="S197" i="93"/>
  <c r="BI197" i="93"/>
  <c r="J197" i="93"/>
  <c r="Q197" i="93"/>
  <c r="M197" i="93"/>
  <c r="BE197" i="93"/>
  <c r="BL197" i="93"/>
  <c r="G197" i="93"/>
  <c r="AS197" i="93"/>
  <c r="AN197" i="93"/>
  <c r="BC197" i="93"/>
  <c r="AF197" i="93"/>
  <c r="BH197" i="93"/>
  <c r="H197" i="93"/>
  <c r="AJ197" i="93"/>
  <c r="AP197" i="93"/>
  <c r="AY197" i="66"/>
  <c r="AA197" i="66"/>
  <c r="V197" i="66"/>
  <c r="O197" i="66"/>
  <c r="BK197" i="66"/>
  <c r="AT197" i="66"/>
  <c r="AM197" i="66"/>
  <c r="AE197" i="66"/>
  <c r="AH197" i="66"/>
  <c r="N197" i="66"/>
  <c r="AU197" i="66"/>
  <c r="R197" i="66"/>
  <c r="BE197" i="66"/>
  <c r="BI197" i="66"/>
  <c r="AI197" i="66"/>
  <c r="F197" i="66"/>
  <c r="AG197" i="66"/>
  <c r="AW197" i="66"/>
  <c r="W197" i="66"/>
  <c r="AS197" i="66"/>
  <c r="I197" i="66"/>
  <c r="AK197" i="66"/>
  <c r="K197" i="66"/>
  <c r="U197" i="66"/>
  <c r="BA197" i="66"/>
  <c r="Y197" i="66"/>
  <c r="BD197" i="66"/>
  <c r="AQ197" i="66"/>
  <c r="AC197" i="66"/>
  <c r="BH197" i="66"/>
  <c r="AF197" i="66"/>
  <c r="D197" i="66"/>
  <c r="AZ197" i="66"/>
  <c r="AR197" i="66"/>
  <c r="E197" i="66"/>
  <c r="AB197" i="66"/>
  <c r="T197" i="66"/>
  <c r="J197" i="66"/>
  <c r="BJ197" i="66"/>
  <c r="H197" i="66"/>
  <c r="BF197" i="66"/>
  <c r="AX197" i="66"/>
  <c r="BB197" i="66"/>
  <c r="AL197" i="66"/>
  <c r="AP197" i="66"/>
  <c r="M197" i="66"/>
  <c r="S197" i="66"/>
  <c r="Z197" i="66"/>
  <c r="AV197" i="66"/>
  <c r="G197" i="66"/>
  <c r="AJ197" i="66"/>
  <c r="BC197" i="66"/>
  <c r="X197" i="66"/>
  <c r="L197" i="66"/>
  <c r="BG197" i="66"/>
  <c r="AD197" i="66"/>
  <c r="AE197" i="63"/>
  <c r="D197" i="63"/>
  <c r="BK197" i="63"/>
  <c r="P197" i="63"/>
  <c r="BC197" i="63"/>
  <c r="G197" i="63"/>
  <c r="AZ197" i="63"/>
  <c r="AY197" i="63"/>
  <c r="AQ197" i="63"/>
  <c r="AM197" i="63"/>
  <c r="S197" i="63"/>
  <c r="Q197" i="63"/>
  <c r="AN197" i="63"/>
  <c r="BL197" i="63"/>
  <c r="AB197" i="63"/>
  <c r="AA197" i="63"/>
  <c r="U197" i="63"/>
  <c r="Z197" i="63"/>
  <c r="BG197" i="63"/>
  <c r="AD197" i="63"/>
  <c r="AT197" i="63"/>
  <c r="N197" i="63"/>
  <c r="AU197" i="63"/>
  <c r="R197" i="63"/>
  <c r="V197" i="63"/>
  <c r="BI197" i="63"/>
  <c r="AI197" i="63"/>
  <c r="F197" i="63"/>
  <c r="AO197" i="63"/>
  <c r="AW197" i="63"/>
  <c r="W197" i="63"/>
  <c r="BF197" i="63"/>
  <c r="AK197" i="63"/>
  <c r="K197" i="63"/>
  <c r="AH197" i="63"/>
  <c r="O197" i="63"/>
  <c r="M197" i="63"/>
  <c r="AR197" i="63"/>
  <c r="BE197" i="63"/>
  <c r="T197" i="63"/>
  <c r="BJ197" i="63"/>
  <c r="H197" i="63"/>
  <c r="AX197" i="63"/>
  <c r="BB197" i="63"/>
  <c r="AL197" i="63"/>
  <c r="AP197" i="63"/>
  <c r="Y197" i="63"/>
  <c r="J197" i="63"/>
  <c r="AV197" i="63"/>
  <c r="I197" i="63"/>
  <c r="E197" i="63"/>
  <c r="X197" i="63"/>
  <c r="BH197" i="63"/>
  <c r="AJ197" i="63"/>
  <c r="L197" i="63"/>
  <c r="D188" i="65"/>
  <c r="D185" i="65"/>
  <c r="AH191" i="69"/>
  <c r="J191" i="69"/>
  <c r="T191" i="69"/>
  <c r="BK191" i="69"/>
  <c r="AT191" i="69"/>
  <c r="E191" i="69"/>
  <c r="AV191" i="69"/>
  <c r="H191" i="69"/>
  <c r="AY191" i="69"/>
  <c r="V191" i="69"/>
  <c r="Z191" i="69"/>
  <c r="AJ191" i="69"/>
  <c r="BC191" i="69"/>
  <c r="AM191" i="69"/>
  <c r="AO191" i="69"/>
  <c r="X191" i="69"/>
  <c r="AB191" i="69"/>
  <c r="AQ191" i="69"/>
  <c r="AA191" i="69"/>
  <c r="Q191" i="69"/>
  <c r="BJ191" i="69"/>
  <c r="BE191" i="69"/>
  <c r="AE191" i="69"/>
  <c r="O191" i="69"/>
  <c r="BL191" i="69"/>
  <c r="N191" i="69"/>
  <c r="AG191" i="69"/>
  <c r="G191" i="69"/>
  <c r="AW191" i="69"/>
  <c r="P191" i="69"/>
  <c r="BH191" i="69"/>
  <c r="AF191" i="69"/>
  <c r="W191" i="69"/>
  <c r="AZ191" i="69"/>
  <c r="S191" i="69"/>
  <c r="AN191" i="69"/>
  <c r="BB191" i="69"/>
  <c r="BG191" i="69"/>
  <c r="AP191" i="69"/>
  <c r="AI191" i="69"/>
  <c r="AD191" i="69"/>
  <c r="K191" i="69"/>
  <c r="F191" i="69"/>
  <c r="AC191" i="69"/>
  <c r="I191" i="69"/>
  <c r="AX191" i="69"/>
  <c r="BD191" i="69"/>
  <c r="AL191" i="69"/>
  <c r="AR191" i="69"/>
  <c r="BF191" i="69"/>
  <c r="R191" i="69"/>
  <c r="BI191" i="69"/>
  <c r="AK191" i="69"/>
  <c r="Y191" i="69"/>
  <c r="AF191" i="89"/>
  <c r="BD191" i="89"/>
  <c r="E191" i="89"/>
  <c r="BC191" i="89"/>
  <c r="BB191" i="89"/>
  <c r="BA191" i="89"/>
  <c r="AN191" i="89"/>
  <c r="AC191" i="89"/>
  <c r="H191" i="89"/>
  <c r="G191" i="89"/>
  <c r="F191" i="89"/>
  <c r="BL191" i="89"/>
  <c r="AD191" i="89"/>
  <c r="P191" i="89"/>
  <c r="AB191" i="89"/>
  <c r="BK191" i="89"/>
  <c r="AK191" i="89"/>
  <c r="W191" i="89"/>
  <c r="S191" i="89"/>
  <c r="AE191" i="89"/>
  <c r="AY191" i="89"/>
  <c r="Y191" i="89"/>
  <c r="K191" i="89"/>
  <c r="AP191" i="89"/>
  <c r="AM191" i="89"/>
  <c r="M191" i="89"/>
  <c r="BE191" i="89"/>
  <c r="R191" i="89"/>
  <c r="AA191" i="89"/>
  <c r="D191" i="89"/>
  <c r="AS191" i="89"/>
  <c r="AO191" i="89"/>
  <c r="O191" i="89"/>
  <c r="BH191" i="89"/>
  <c r="AG191" i="89"/>
  <c r="Q191" i="89"/>
  <c r="AX191" i="89"/>
  <c r="AJ191" i="89"/>
  <c r="I191" i="89"/>
  <c r="AH191" i="89"/>
  <c r="BJ191" i="89"/>
  <c r="U191" i="89"/>
  <c r="AL191" i="89"/>
  <c r="AT191" i="89"/>
  <c r="Z191" i="89"/>
  <c r="V191" i="89"/>
  <c r="N191" i="89"/>
  <c r="AR191" i="89"/>
  <c r="BI191" i="89"/>
  <c r="T191" i="89"/>
  <c r="AV191" i="89"/>
  <c r="BF191" i="89"/>
  <c r="AU191" i="89"/>
  <c r="AI191" i="89"/>
  <c r="AQ191" i="89"/>
  <c r="J191" i="89"/>
  <c r="AZ191" i="89"/>
  <c r="AW191" i="57"/>
  <c r="W191" i="57"/>
  <c r="AX191" i="57"/>
  <c r="N191" i="57"/>
  <c r="BL191" i="57"/>
  <c r="BJ191" i="57"/>
  <c r="AV191" i="57"/>
  <c r="AU191" i="57"/>
  <c r="AT191" i="57"/>
  <c r="AN191" i="57"/>
  <c r="AL191" i="57"/>
  <c r="V191" i="57"/>
  <c r="Z191" i="57"/>
  <c r="X191" i="57"/>
  <c r="P191" i="57"/>
  <c r="H191" i="57"/>
  <c r="AO191" i="57"/>
  <c r="BC191" i="57"/>
  <c r="AC191" i="57"/>
  <c r="AQ191" i="57"/>
  <c r="Q191" i="57"/>
  <c r="BE191" i="57"/>
  <c r="AE191" i="57"/>
  <c r="E191" i="57"/>
  <c r="AS191" i="57"/>
  <c r="S191" i="57"/>
  <c r="BK191" i="57"/>
  <c r="M191" i="57"/>
  <c r="Y191" i="57"/>
  <c r="U191" i="57"/>
  <c r="BB191" i="57"/>
  <c r="AM191" i="57"/>
  <c r="AH191" i="57"/>
  <c r="BI191" i="57"/>
  <c r="AF191" i="57"/>
  <c r="AZ191" i="57"/>
  <c r="T191" i="57"/>
  <c r="G191" i="57"/>
  <c r="J191" i="57"/>
  <c r="AP191" i="57"/>
  <c r="BF191" i="57"/>
  <c r="AD191" i="57"/>
  <c r="K191" i="57"/>
  <c r="F191" i="57"/>
  <c r="BG191" i="57"/>
  <c r="AK191" i="57"/>
  <c r="AI191" i="57"/>
  <c r="L191" i="57"/>
  <c r="R191" i="57"/>
  <c r="AG191" i="57"/>
  <c r="AJ191" i="57"/>
  <c r="I191" i="57"/>
  <c r="BH191" i="57"/>
  <c r="BD191" i="57"/>
  <c r="AR191" i="57"/>
  <c r="BA191" i="57"/>
  <c r="D189" i="59"/>
  <c r="AY198" i="59"/>
  <c r="Q198" i="59"/>
  <c r="BL198" i="59"/>
  <c r="P198" i="59"/>
  <c r="BK198" i="59"/>
  <c r="O198" i="59"/>
  <c r="BJ198" i="59"/>
  <c r="N198" i="59"/>
  <c r="AX198" i="59"/>
  <c r="AO198" i="59"/>
  <c r="Z198" i="59"/>
  <c r="S198" i="59"/>
  <c r="AQ198" i="59"/>
  <c r="AN198" i="59"/>
  <c r="AM198" i="59"/>
  <c r="AL198" i="59"/>
  <c r="AW198" i="59"/>
  <c r="D198" i="59"/>
  <c r="AR198" i="59"/>
  <c r="BA198" i="59"/>
  <c r="BF198" i="59"/>
  <c r="AF198" i="59"/>
  <c r="M198" i="59"/>
  <c r="BH198" i="59"/>
  <c r="AT198" i="59"/>
  <c r="T198" i="59"/>
  <c r="AK198" i="59"/>
  <c r="AV198" i="59"/>
  <c r="AH198" i="59"/>
  <c r="H198" i="59"/>
  <c r="BI198" i="59"/>
  <c r="AA198" i="59"/>
  <c r="AJ198" i="59"/>
  <c r="V198" i="59"/>
  <c r="BB198" i="59"/>
  <c r="L198" i="59"/>
  <c r="BE198" i="59"/>
  <c r="AD198" i="59"/>
  <c r="G198" i="59"/>
  <c r="AG198" i="59"/>
  <c r="U198" i="59"/>
  <c r="I198" i="59"/>
  <c r="BD198" i="59"/>
  <c r="E198" i="59"/>
  <c r="X198" i="59"/>
  <c r="AP198" i="59"/>
  <c r="AC198" i="59"/>
  <c r="AU198" i="59"/>
  <c r="F198" i="59"/>
  <c r="BC198" i="59"/>
  <c r="Y198" i="59"/>
  <c r="K198" i="59"/>
  <c r="J198" i="59"/>
  <c r="AS198" i="59"/>
  <c r="R198" i="59"/>
  <c r="AB198" i="59"/>
  <c r="AZ198" i="59"/>
  <c r="BB197" i="93"/>
  <c r="AC197" i="93"/>
  <c r="AV195" i="93"/>
  <c r="L191" i="89"/>
  <c r="Q197" i="66"/>
  <c r="W198" i="59"/>
  <c r="AB191" i="57"/>
  <c r="V197" i="93"/>
  <c r="BH195" i="93"/>
  <c r="X191" i="89"/>
  <c r="AO197" i="66"/>
  <c r="D191" i="57"/>
  <c r="O191" i="57"/>
  <c r="D186" i="65"/>
  <c r="E197" i="91"/>
  <c r="D194" i="65"/>
  <c r="AX197" i="91"/>
  <c r="G197" i="91"/>
  <c r="BC197" i="91"/>
  <c r="AY197" i="91"/>
  <c r="AQ197" i="91"/>
  <c r="AW197" i="91"/>
  <c r="AE197" i="91"/>
  <c r="Z197" i="91"/>
  <c r="Y197" i="91"/>
  <c r="S197" i="91"/>
  <c r="AB197" i="91"/>
  <c r="L197" i="91"/>
  <c r="AS197" i="91"/>
  <c r="R197" i="91"/>
  <c r="AL197" i="91"/>
  <c r="BG197" i="91"/>
  <c r="AG197" i="91"/>
  <c r="F197" i="91"/>
  <c r="N197" i="91"/>
  <c r="AU197" i="91"/>
  <c r="U197" i="91"/>
  <c r="D197" i="91"/>
  <c r="BI197" i="91"/>
  <c r="AI197" i="91"/>
  <c r="I197" i="91"/>
  <c r="AO197" i="91"/>
  <c r="AK197" i="91"/>
  <c r="W197" i="91"/>
  <c r="BD197" i="91"/>
  <c r="Q197" i="91"/>
  <c r="M197" i="91"/>
  <c r="BF197" i="91"/>
  <c r="AF197" i="91"/>
  <c r="AN197" i="91"/>
  <c r="AC197" i="91"/>
  <c r="AY194" i="89"/>
  <c r="AL194" i="89"/>
  <c r="AD194" i="89"/>
  <c r="Z194" i="89"/>
  <c r="BL194" i="89"/>
  <c r="R194" i="89"/>
  <c r="BK194" i="89"/>
  <c r="Q194" i="89"/>
  <c r="BB194" i="89"/>
  <c r="O194" i="89"/>
  <c r="BJ194" i="89"/>
  <c r="AX194" i="89"/>
  <c r="AO194" i="89"/>
  <c r="F194" i="89"/>
  <c r="AP194" i="89"/>
  <c r="AN194" i="89"/>
  <c r="AM194" i="89"/>
  <c r="P194" i="89"/>
  <c r="N194" i="89"/>
  <c r="T194" i="89"/>
  <c r="AR194" i="89"/>
  <c r="AA194" i="89"/>
  <c r="D194" i="89"/>
  <c r="AU194" i="89"/>
  <c r="U194" i="89"/>
  <c r="BA194" i="89"/>
  <c r="BI194" i="89"/>
  <c r="AI194" i="89"/>
  <c r="I194" i="89"/>
  <c r="AW194" i="89"/>
  <c r="W194" i="89"/>
  <c r="BC194" i="89"/>
  <c r="AK194" i="89"/>
  <c r="K194" i="89"/>
  <c r="AQ194" i="89"/>
  <c r="Y194" i="89"/>
  <c r="BF194" i="89"/>
  <c r="AE194" i="89"/>
  <c r="BH194" i="89"/>
  <c r="AH194" i="89"/>
  <c r="G194" i="89"/>
  <c r="AA197" i="91"/>
  <c r="BJ197" i="91"/>
  <c r="BE197" i="91"/>
  <c r="L194" i="89"/>
  <c r="D189" i="58"/>
  <c r="O197" i="91"/>
  <c r="J197" i="91"/>
  <c r="BD194" i="89"/>
  <c r="X194" i="89"/>
  <c r="D189" i="67"/>
  <c r="AM197" i="91"/>
  <c r="V197" i="91"/>
  <c r="AF194" i="89"/>
  <c r="AZ194" i="89"/>
  <c r="AJ194" i="89"/>
  <c r="D188" i="52"/>
  <c r="BK197" i="91"/>
  <c r="AH197" i="91"/>
  <c r="H194" i="89"/>
  <c r="AB194" i="89"/>
  <c r="AV194" i="89"/>
  <c r="P197" i="91"/>
  <c r="AT197" i="91"/>
  <c r="S194" i="89"/>
  <c r="M194" i="89"/>
  <c r="D186" i="89"/>
  <c r="D189" i="53"/>
  <c r="AY190" i="63"/>
  <c r="AG190" i="63"/>
  <c r="U190" i="63"/>
  <c r="Q190" i="63"/>
  <c r="BL190" i="63"/>
  <c r="P190" i="63"/>
  <c r="BK190" i="63"/>
  <c r="O190" i="63"/>
  <c r="BE190" i="63"/>
  <c r="I190" i="63"/>
  <c r="AM190" i="63"/>
  <c r="AH190" i="63"/>
  <c r="J190" i="63"/>
  <c r="BF190" i="63"/>
  <c r="AS190" i="63"/>
  <c r="AO190" i="63"/>
  <c r="AN190" i="63"/>
  <c r="AZ197" i="62"/>
  <c r="BL197" i="62"/>
  <c r="AN197" i="62"/>
  <c r="W197" i="62"/>
  <c r="AW197" i="62"/>
  <c r="AU197" i="62"/>
  <c r="AS197" i="62"/>
  <c r="BA190" i="65"/>
  <c r="J190" i="65"/>
  <c r="AY190" i="65"/>
  <c r="I190" i="65"/>
  <c r="AT190" i="65"/>
  <c r="E190" i="65"/>
  <c r="AS190" i="65"/>
  <c r="AN190" i="65"/>
  <c r="AG190" i="65"/>
  <c r="AH190" i="65"/>
  <c r="AC190" i="65"/>
  <c r="AA190" i="65"/>
  <c r="V190" i="65"/>
  <c r="U190" i="65"/>
  <c r="P190" i="65"/>
  <c r="BL190" i="65"/>
  <c r="BF190" i="65"/>
  <c r="BE190" i="65"/>
  <c r="D190" i="65"/>
  <c r="AW196" i="89"/>
  <c r="AI196" i="89"/>
  <c r="AH196" i="89"/>
  <c r="BJ196" i="89"/>
  <c r="Z196" i="89"/>
  <c r="BI196" i="89"/>
  <c r="V196" i="89"/>
  <c r="BH196" i="89"/>
  <c r="N196" i="89"/>
  <c r="BF196" i="89"/>
  <c r="L196" i="89"/>
  <c r="D196" i="89"/>
  <c r="BG196" i="89"/>
  <c r="AX196" i="89"/>
  <c r="AL196" i="89"/>
  <c r="AT196" i="89"/>
  <c r="AK196" i="89"/>
  <c r="AJ196" i="89"/>
  <c r="M196" i="89"/>
  <c r="J196" i="89"/>
  <c r="K196" i="89"/>
  <c r="AN191" i="66"/>
  <c r="AI191" i="66"/>
  <c r="AB191" i="66"/>
  <c r="P191" i="66"/>
  <c r="K191" i="66"/>
  <c r="BL191" i="66"/>
  <c r="BG191" i="66"/>
  <c r="BA191" i="66"/>
  <c r="AU191" i="66"/>
  <c r="E191" i="66"/>
  <c r="AY198" i="57"/>
  <c r="BK198" i="57"/>
  <c r="O198" i="57"/>
  <c r="BJ198" i="57"/>
  <c r="N198" i="57"/>
  <c r="BI198" i="57"/>
  <c r="M198" i="57"/>
  <c r="BC198" i="57"/>
  <c r="G198" i="57"/>
  <c r="BA198" i="57"/>
  <c r="E198" i="57"/>
  <c r="AM198" i="57"/>
  <c r="AO198" i="57"/>
  <c r="AL198" i="57"/>
  <c r="AK198" i="57"/>
  <c r="AE198" i="57"/>
  <c r="AC198" i="57"/>
  <c r="Q198" i="57"/>
  <c r="AR191" i="63"/>
  <c r="AP191" i="63"/>
  <c r="J191" i="63"/>
  <c r="AO191" i="63"/>
  <c r="E191" i="63"/>
  <c r="AN191" i="63"/>
  <c r="AI191" i="63"/>
  <c r="AH191" i="63"/>
  <c r="BL191" i="63"/>
  <c r="W191" i="63"/>
  <c r="AU191" i="63"/>
  <c r="AT191" i="63"/>
  <c r="AC191" i="63"/>
  <c r="V191" i="63"/>
  <c r="R191" i="63"/>
  <c r="Q191" i="63"/>
  <c r="BG191" i="63"/>
  <c r="BF191" i="63"/>
  <c r="BA191" i="63"/>
  <c r="P191" i="63"/>
  <c r="K191" i="63"/>
  <c r="AZ191" i="56"/>
  <c r="AC191" i="56"/>
  <c r="AB191" i="56"/>
  <c r="AF191" i="56"/>
  <c r="AD191" i="56"/>
  <c r="BL197" i="65"/>
  <c r="AU197" i="65"/>
  <c r="O197" i="65"/>
  <c r="AT197" i="65"/>
  <c r="K197" i="65"/>
  <c r="AS197" i="65"/>
  <c r="J197" i="65"/>
  <c r="AM197" i="65"/>
  <c r="I197" i="65"/>
  <c r="AI197" i="65"/>
  <c r="BK197" i="65"/>
  <c r="AG197" i="65"/>
  <c r="AH197" i="65"/>
  <c r="AA197" i="65"/>
  <c r="Y197" i="65"/>
  <c r="W197" i="65"/>
  <c r="V197" i="65"/>
  <c r="U197" i="65"/>
  <c r="BE197" i="65"/>
  <c r="AY197" i="65"/>
  <c r="AW197" i="65"/>
  <c r="BG197" i="65"/>
  <c r="BF197" i="65"/>
  <c r="BL195" i="89"/>
  <c r="BC195" i="89"/>
  <c r="BA195" i="89"/>
  <c r="AZ195" i="89"/>
  <c r="AN195" i="89"/>
  <c r="G195" i="89"/>
  <c r="AB195" i="89"/>
  <c r="BA187" i="65"/>
  <c r="F185" i="65"/>
  <c r="BF192" i="65"/>
  <c r="Z195" i="65"/>
  <c r="BC188" i="65"/>
  <c r="AL195" i="65"/>
  <c r="BC187" i="65"/>
  <c r="AS186" i="65"/>
  <c r="AH186" i="65"/>
  <c r="AB186" i="65"/>
  <c r="BE185" i="65"/>
  <c r="BF194" i="65"/>
  <c r="AS185" i="65"/>
  <c r="AT187" i="65"/>
  <c r="BB185" i="65"/>
  <c r="L194" i="65"/>
  <c r="U185" i="65"/>
  <c r="AD185" i="65"/>
  <c r="BG192" i="65"/>
  <c r="AP195" i="65"/>
  <c r="Z187" i="65"/>
  <c r="K186" i="65"/>
  <c r="M194" i="65"/>
  <c r="AX195" i="65"/>
  <c r="AD186" i="65"/>
  <c r="AS188" i="65"/>
  <c r="R195" i="65"/>
  <c r="AI186" i="65"/>
  <c r="V195" i="65"/>
  <c r="U187" i="65"/>
  <c r="BB195" i="65"/>
  <c r="S185" i="65"/>
  <c r="R186" i="65"/>
  <c r="K192" i="65"/>
  <c r="BL194" i="65"/>
  <c r="L185" i="65"/>
  <c r="AU195" i="65"/>
  <c r="BE194" i="65"/>
  <c r="AG187" i="65"/>
  <c r="AD195" i="65"/>
  <c r="AK194" i="65"/>
  <c r="AY195" i="65"/>
  <c r="AX185" i="65"/>
  <c r="AG194" i="65"/>
  <c r="AJ187" i="65"/>
  <c r="AZ194" i="65"/>
  <c r="BI194" i="65"/>
  <c r="AA185" i="65"/>
  <c r="AB192" i="65"/>
  <c r="AA194" i="65"/>
  <c r="BD192" i="52"/>
  <c r="BJ194" i="65"/>
  <c r="AB194" i="65"/>
  <c r="BC195" i="65"/>
  <c r="T185" i="65"/>
  <c r="BL192" i="65"/>
  <c r="U195" i="65"/>
  <c r="BB187" i="65"/>
  <c r="AC192" i="65"/>
  <c r="BL187" i="65"/>
  <c r="BD187" i="65"/>
  <c r="BI187" i="65"/>
  <c r="AH195" i="65"/>
  <c r="AG195" i="65"/>
  <c r="S186" i="65"/>
  <c r="AT185" i="65"/>
  <c r="S192" i="65"/>
  <c r="AZ187" i="65"/>
  <c r="AZ192" i="65"/>
  <c r="AK187" i="65"/>
  <c r="BL186" i="65"/>
  <c r="AZ185" i="65"/>
  <c r="AT195" i="65"/>
  <c r="V194" i="65"/>
  <c r="AS195" i="65"/>
  <c r="T189" i="65"/>
  <c r="AD188" i="52"/>
  <c r="AF187" i="65"/>
  <c r="AZ186" i="65"/>
  <c r="AB185" i="65"/>
  <c r="BF195" i="65"/>
  <c r="AH194" i="65"/>
  <c r="BE195" i="65"/>
  <c r="AU187" i="65"/>
  <c r="Q186" i="65"/>
  <c r="AY188" i="65"/>
  <c r="AP194" i="65"/>
  <c r="AB187" i="65"/>
  <c r="M187" i="65"/>
  <c r="AW192" i="65"/>
  <c r="BF187" i="65"/>
  <c r="AC187" i="65"/>
  <c r="AT194" i="65"/>
  <c r="BJ188" i="65"/>
  <c r="AX194" i="65"/>
  <c r="T187" i="65"/>
  <c r="H195" i="65"/>
  <c r="Q195" i="65"/>
  <c r="Q187" i="65"/>
  <c r="AS187" i="65"/>
  <c r="AX187" i="65"/>
  <c r="K194" i="65"/>
  <c r="L195" i="65"/>
  <c r="AL189" i="65"/>
  <c r="Z186" i="65"/>
  <c r="AY185" i="65"/>
  <c r="BD188" i="65"/>
  <c r="BL192" i="52"/>
  <c r="N192" i="52"/>
  <c r="AQ193" i="65"/>
  <c r="BB186" i="65"/>
  <c r="H187" i="65"/>
  <c r="BL195" i="65"/>
  <c r="F194" i="65"/>
  <c r="V185" i="65"/>
  <c r="AA187" i="65"/>
  <c r="T195" i="65"/>
  <c r="BK194" i="65"/>
  <c r="BE187" i="65"/>
  <c r="BJ187" i="65"/>
  <c r="Q194" i="65"/>
  <c r="AI194" i="65"/>
  <c r="BC186" i="65"/>
  <c r="AA186" i="65"/>
  <c r="Q185" i="65"/>
  <c r="AY192" i="65"/>
  <c r="AG186" i="52"/>
  <c r="BK185" i="52"/>
  <c r="AT193" i="52"/>
  <c r="V192" i="65"/>
  <c r="AD194" i="65"/>
  <c r="AH185" i="65"/>
  <c r="V186" i="65"/>
  <c r="AF195" i="65"/>
  <c r="AC194" i="65"/>
  <c r="BG194" i="65"/>
  <c r="AV195" i="65"/>
  <c r="R187" i="65"/>
  <c r="BG186" i="65"/>
  <c r="H185" i="65"/>
  <c r="BI192" i="65"/>
  <c r="BE186" i="65"/>
  <c r="AG185" i="65"/>
  <c r="V187" i="65"/>
  <c r="F186" i="65"/>
  <c r="AP185" i="65"/>
  <c r="AU192" i="65"/>
  <c r="BG188" i="65"/>
  <c r="BL185" i="65"/>
  <c r="BA195" i="65"/>
  <c r="K185" i="65"/>
  <c r="BD195" i="65"/>
  <c r="BG195" i="65"/>
  <c r="BH187" i="65"/>
  <c r="G194" i="65"/>
  <c r="AJ194" i="65"/>
  <c r="AZ195" i="65"/>
  <c r="AW195" i="65"/>
  <c r="BI186" i="65"/>
  <c r="BC185" i="65"/>
  <c r="AC186" i="65"/>
  <c r="AF185" i="65"/>
  <c r="L192" i="65"/>
  <c r="AZ189" i="65"/>
  <c r="AQ192" i="52"/>
  <c r="AC195" i="65"/>
  <c r="AI185" i="65"/>
  <c r="AI195" i="65"/>
  <c r="G187" i="65"/>
  <c r="AY187" i="65"/>
  <c r="AE194" i="65"/>
  <c r="AV194" i="65"/>
  <c r="AB195" i="65"/>
  <c r="BI195" i="65"/>
  <c r="Z192" i="65"/>
  <c r="K189" i="65"/>
  <c r="AU188" i="65"/>
  <c r="U186" i="65"/>
  <c r="R185" i="65"/>
  <c r="U194" i="65"/>
  <c r="N187" i="65"/>
  <c r="L186" i="65"/>
  <c r="K195" i="65"/>
  <c r="AE187" i="65"/>
  <c r="BK187" i="65"/>
  <c r="AQ194" i="65"/>
  <c r="BH194" i="65"/>
  <c r="S195" i="65"/>
  <c r="N195" i="65"/>
  <c r="G186" i="65"/>
  <c r="H186" i="65"/>
  <c r="N185" i="65"/>
  <c r="AE185" i="65"/>
  <c r="BJ192" i="65"/>
  <c r="BI188" i="65"/>
  <c r="AI188" i="52"/>
  <c r="AW185" i="52"/>
  <c r="BA186" i="52"/>
  <c r="BG185" i="52"/>
  <c r="K187" i="65"/>
  <c r="AV189" i="65"/>
  <c r="BI185" i="65"/>
  <c r="BJ186" i="65"/>
  <c r="Z185" i="65"/>
  <c r="AP192" i="65"/>
  <c r="N194" i="65"/>
  <c r="AW189" i="65"/>
  <c r="BB186" i="52"/>
  <c r="AL193" i="52"/>
  <c r="AY188" i="52"/>
  <c r="AA194" i="52"/>
  <c r="AP188" i="52"/>
  <c r="N189" i="65"/>
  <c r="AQ186" i="65"/>
  <c r="BF185" i="65"/>
  <c r="BC192" i="65"/>
  <c r="AE189" i="65"/>
  <c r="AC188" i="65"/>
  <c r="AU193" i="65"/>
  <c r="BK192" i="65"/>
  <c r="AK192" i="65"/>
  <c r="N192" i="65"/>
  <c r="AD192" i="65"/>
  <c r="BD192" i="65"/>
  <c r="BA189" i="65"/>
  <c r="AK189" i="65"/>
  <c r="S189" i="65"/>
  <c r="BC192" i="52"/>
  <c r="BL186" i="52"/>
  <c r="AA188" i="65"/>
  <c r="AL188" i="65"/>
  <c r="AQ188" i="65"/>
  <c r="AW188" i="52"/>
  <c r="F194" i="52"/>
  <c r="BF194" i="52"/>
  <c r="H187" i="52"/>
  <c r="AH189" i="52"/>
  <c r="AH188" i="52"/>
  <c r="M192" i="52"/>
  <c r="BI186" i="52"/>
  <c r="U188" i="52"/>
  <c r="AA186" i="52"/>
  <c r="L194" i="52"/>
  <c r="AK186" i="52"/>
  <c r="U185" i="52"/>
  <c r="BH188" i="52"/>
  <c r="AH192" i="65"/>
  <c r="AL192" i="65"/>
  <c r="BB192" i="65"/>
  <c r="AY194" i="65"/>
  <c r="BF189" i="65"/>
  <c r="AI189" i="65"/>
  <c r="BI189" i="65"/>
  <c r="BC189" i="65"/>
  <c r="S192" i="52"/>
  <c r="M188" i="65"/>
  <c r="T188" i="65"/>
  <c r="AY192" i="52"/>
  <c r="M188" i="52"/>
  <c r="AG187" i="52"/>
  <c r="M186" i="52"/>
  <c r="AJ189" i="52"/>
  <c r="L186" i="52"/>
  <c r="T186" i="52"/>
  <c r="BE185" i="52"/>
  <c r="BG194" i="52"/>
  <c r="BF193" i="65"/>
  <c r="BA194" i="65"/>
  <c r="AW194" i="65"/>
  <c r="G195" i="65"/>
  <c r="AJ195" i="65"/>
  <c r="BJ195" i="65"/>
  <c r="F187" i="65"/>
  <c r="AI187" i="65"/>
  <c r="AV186" i="65"/>
  <c r="AW186" i="65"/>
  <c r="BA186" i="65"/>
  <c r="BH185" i="65"/>
  <c r="BD185" i="65"/>
  <c r="AE186" i="65"/>
  <c r="AI192" i="65"/>
  <c r="AX192" i="65"/>
  <c r="G192" i="65"/>
  <c r="AS194" i="65"/>
  <c r="L189" i="65"/>
  <c r="BG189" i="65"/>
  <c r="H189" i="65"/>
  <c r="U188" i="65"/>
  <c r="AG188" i="65"/>
  <c r="Q188" i="65"/>
  <c r="BK188" i="52"/>
  <c r="AJ186" i="65"/>
  <c r="M185" i="52"/>
  <c r="AL185" i="52"/>
  <c r="AV194" i="52"/>
  <c r="U186" i="52"/>
  <c r="AU185" i="52"/>
  <c r="AW187" i="65"/>
  <c r="AG186" i="65"/>
  <c r="AH187" i="65"/>
  <c r="AP186" i="65"/>
  <c r="L187" i="65"/>
  <c r="S194" i="65"/>
  <c r="AU194" i="65"/>
  <c r="AE195" i="65"/>
  <c r="BH195" i="65"/>
  <c r="AA195" i="65"/>
  <c r="AD187" i="65"/>
  <c r="BG187" i="65"/>
  <c r="M186" i="65"/>
  <c r="G185" i="65"/>
  <c r="AK185" i="65"/>
  <c r="AX186" i="65"/>
  <c r="T186" i="65"/>
  <c r="AT186" i="65"/>
  <c r="BK185" i="65"/>
  <c r="AU185" i="65"/>
  <c r="AT192" i="65"/>
  <c r="U192" i="65"/>
  <c r="AE192" i="65"/>
  <c r="R194" i="65"/>
  <c r="Q189" i="65"/>
  <c r="AY189" i="65"/>
  <c r="AF189" i="65"/>
  <c r="R188" i="52"/>
  <c r="AH188" i="65"/>
  <c r="BA188" i="65"/>
  <c r="AZ192" i="52"/>
  <c r="AA188" i="52"/>
  <c r="T188" i="52"/>
  <c r="AS186" i="52"/>
  <c r="AE194" i="52"/>
  <c r="AW193" i="52"/>
  <c r="AQ195" i="65"/>
  <c r="M195" i="65"/>
  <c r="AF186" i="65"/>
  <c r="BF186" i="65"/>
  <c r="BJ185" i="65"/>
  <c r="BG185" i="65"/>
  <c r="AA192" i="65"/>
  <c r="AS192" i="65"/>
  <c r="Q192" i="65"/>
  <c r="AQ192" i="65"/>
  <c r="BB194" i="65"/>
  <c r="BH189" i="65"/>
  <c r="BK189" i="65"/>
  <c r="BD189" i="65"/>
  <c r="F188" i="52"/>
  <c r="K188" i="65"/>
  <c r="BK188" i="65"/>
  <c r="BF188" i="65"/>
  <c r="R188" i="65"/>
  <c r="AZ188" i="52"/>
  <c r="AQ187" i="65"/>
  <c r="Z185" i="52"/>
  <c r="H192" i="52"/>
  <c r="N188" i="52"/>
  <c r="BE186" i="52"/>
  <c r="AB193" i="65"/>
  <c r="V189" i="65"/>
  <c r="F189" i="65"/>
  <c r="E189" i="65"/>
  <c r="BC188" i="52"/>
  <c r="AB188" i="65"/>
  <c r="L188" i="65"/>
  <c r="AD188" i="65"/>
  <c r="AB192" i="52"/>
  <c r="M194" i="52"/>
  <c r="BF188" i="52"/>
  <c r="BB185" i="52"/>
  <c r="BA194" i="52"/>
  <c r="AZ194" i="52"/>
  <c r="AI189" i="52"/>
  <c r="Q192" i="52"/>
  <c r="BC189" i="52"/>
  <c r="N194" i="52"/>
  <c r="S187" i="65"/>
  <c r="AV187" i="65"/>
  <c r="F195" i="65"/>
  <c r="BC194" i="65"/>
  <c r="AK195" i="65"/>
  <c r="BK195" i="65"/>
  <c r="M185" i="65"/>
  <c r="BH186" i="65"/>
  <c r="BD186" i="65"/>
  <c r="AQ185" i="65"/>
  <c r="AC185" i="65"/>
  <c r="H192" i="65"/>
  <c r="H194" i="65"/>
  <c r="Z189" i="65"/>
  <c r="AT189" i="65"/>
  <c r="AD189" i="65"/>
  <c r="AN189" i="65"/>
  <c r="U189" i="65"/>
  <c r="AE188" i="52"/>
  <c r="AI188" i="65"/>
  <c r="AJ188" i="65"/>
  <c r="AP188" i="65"/>
  <c r="AA193" i="52"/>
  <c r="AZ189" i="52"/>
  <c r="AB188" i="52"/>
  <c r="AY185" i="52"/>
  <c r="F185" i="52"/>
  <c r="R187" i="52"/>
  <c r="AK194" i="52"/>
  <c r="BG186" i="52"/>
  <c r="AZ185" i="52"/>
  <c r="BC187" i="52"/>
  <c r="AE185" i="52"/>
  <c r="AH187" i="52"/>
  <c r="AJ189" i="65"/>
  <c r="AV185" i="65"/>
  <c r="N186" i="65"/>
  <c r="AY186" i="65"/>
  <c r="AG192" i="65"/>
  <c r="AJ192" i="65"/>
  <c r="BA192" i="65"/>
  <c r="T192" i="65"/>
  <c r="T194" i="65"/>
  <c r="AB189" i="65"/>
  <c r="AP189" i="65"/>
  <c r="AR189" i="65"/>
  <c r="AG189" i="65"/>
  <c r="AK188" i="65"/>
  <c r="AP192" i="52"/>
  <c r="G188" i="52"/>
  <c r="BH188" i="65"/>
  <c r="BB188" i="65"/>
  <c r="AK186" i="65"/>
  <c r="AP187" i="52"/>
  <c r="T185" i="52"/>
  <c r="BC185" i="52"/>
  <c r="BH187" i="52"/>
  <c r="BK186" i="65"/>
  <c r="AU186" i="65"/>
  <c r="AW185" i="65"/>
  <c r="BA185" i="65"/>
  <c r="BE192" i="65"/>
  <c r="AV192" i="65"/>
  <c r="F192" i="65"/>
  <c r="AF192" i="65"/>
  <c r="AF194" i="65"/>
  <c r="AH189" i="65"/>
  <c r="M189" i="65"/>
  <c r="BB189" i="65"/>
  <c r="AS189" i="65"/>
  <c r="R192" i="52"/>
  <c r="N188" i="65"/>
  <c r="S188" i="65"/>
  <c r="AW192" i="52"/>
  <c r="AP187" i="65"/>
  <c r="Z194" i="52"/>
  <c r="BE193" i="52"/>
  <c r="BE188" i="52"/>
  <c r="BH185" i="52"/>
  <c r="BE194" i="52"/>
  <c r="Q188" i="52"/>
  <c r="BD187" i="52"/>
  <c r="AF185" i="52"/>
  <c r="BI187" i="52"/>
  <c r="AP185" i="52"/>
  <c r="M192" i="65"/>
  <c r="BH192" i="65"/>
  <c r="R192" i="65"/>
  <c r="G189" i="65"/>
  <c r="BE189" i="65"/>
  <c r="G193" i="52"/>
  <c r="F192" i="52"/>
  <c r="S189" i="52"/>
  <c r="V188" i="65"/>
  <c r="Z188" i="65"/>
  <c r="AE188" i="65"/>
  <c r="BI188" i="52"/>
  <c r="BB194" i="52"/>
  <c r="BB188" i="52"/>
  <c r="BH186" i="52"/>
  <c r="AT194" i="52"/>
  <c r="AC188" i="52"/>
  <c r="AX185" i="52"/>
  <c r="AT185" i="52"/>
  <c r="H194" i="52"/>
  <c r="AE186" i="52"/>
  <c r="AB185" i="52"/>
  <c r="V193" i="65"/>
  <c r="AF193" i="65"/>
  <c r="N193" i="52"/>
  <c r="AZ193" i="52"/>
  <c r="AY189" i="52"/>
  <c r="AY186" i="52"/>
  <c r="Z193" i="65"/>
  <c r="BJ193" i="52"/>
  <c r="AE192" i="52"/>
  <c r="AQ188" i="52"/>
  <c r="AW188" i="65"/>
  <c r="BL188" i="65"/>
  <c r="H188" i="65"/>
  <c r="BK192" i="52"/>
  <c r="BL189" i="52"/>
  <c r="AW186" i="52"/>
  <c r="AJ185" i="65"/>
  <c r="AG188" i="52"/>
  <c r="F186" i="52"/>
  <c r="BC194" i="52"/>
  <c r="BE187" i="52"/>
  <c r="BA185" i="52"/>
  <c r="S194" i="52"/>
  <c r="AJ194" i="52"/>
  <c r="J188" i="52"/>
  <c r="Z188" i="52"/>
  <c r="BA188" i="52"/>
  <c r="AZ186" i="52"/>
  <c r="K186" i="52"/>
  <c r="AF194" i="52"/>
  <c r="AC192" i="52"/>
  <c r="AZ187" i="52"/>
  <c r="V193" i="52"/>
  <c r="AC193" i="65"/>
  <c r="AG193" i="65"/>
  <c r="BK193" i="52"/>
  <c r="Z194" i="65"/>
  <c r="BD194" i="65"/>
  <c r="BJ189" i="65"/>
  <c r="BL189" i="65"/>
  <c r="AA189" i="65"/>
  <c r="AQ189" i="65"/>
  <c r="G192" i="52"/>
  <c r="G189" i="52"/>
  <c r="S188" i="52"/>
  <c r="AZ188" i="65"/>
  <c r="AT188" i="65"/>
  <c r="AV188" i="65"/>
  <c r="F188" i="65"/>
  <c r="AF188" i="65"/>
  <c r="AL194" i="65"/>
  <c r="Z187" i="52"/>
  <c r="V185" i="52"/>
  <c r="U194" i="52"/>
  <c r="BH194" i="52"/>
  <c r="AX188" i="52"/>
  <c r="S186" i="52"/>
  <c r="AI186" i="52"/>
  <c r="AG185" i="52"/>
  <c r="AI192" i="52"/>
  <c r="AL187" i="52"/>
  <c r="L188" i="52"/>
  <c r="L187" i="52"/>
  <c r="R186" i="52"/>
  <c r="R185" i="52"/>
  <c r="AQ194" i="52"/>
  <c r="AS193" i="52"/>
  <c r="AT188" i="52"/>
  <c r="AK193" i="65"/>
  <c r="S193" i="52"/>
  <c r="AA192" i="52"/>
  <c r="AW189" i="52"/>
  <c r="BL188" i="52"/>
  <c r="AL185" i="65"/>
  <c r="AL187" i="65"/>
  <c r="AB186" i="52"/>
  <c r="G194" i="52"/>
  <c r="AG194" i="52"/>
  <c r="V192" i="52"/>
  <c r="BJ188" i="52"/>
  <c r="H186" i="52"/>
  <c r="AU186" i="52"/>
  <c r="AS185" i="52"/>
  <c r="G187" i="52"/>
  <c r="T192" i="52"/>
  <c r="U187" i="52"/>
  <c r="AV188" i="52"/>
  <c r="AV187" i="52"/>
  <c r="AD186" i="52"/>
  <c r="AD185" i="52"/>
  <c r="BI193" i="65"/>
  <c r="BH193" i="52"/>
  <c r="L189" i="52"/>
  <c r="AP194" i="52"/>
  <c r="BA193" i="52"/>
  <c r="K188" i="52"/>
  <c r="BH189" i="52"/>
  <c r="BI194" i="52"/>
  <c r="V189" i="52"/>
  <c r="BF187" i="52"/>
  <c r="BI185" i="52"/>
  <c r="AL194" i="52"/>
  <c r="AL186" i="52"/>
  <c r="BD188" i="52"/>
  <c r="AF186" i="52"/>
  <c r="AK185" i="52"/>
  <c r="K185" i="52"/>
  <c r="Z192" i="52"/>
  <c r="BF185" i="52"/>
  <c r="AJ193" i="65"/>
  <c r="AA193" i="65"/>
  <c r="AD193" i="52"/>
  <c r="AU188" i="52"/>
  <c r="AT189" i="52"/>
  <c r="AJ192" i="52"/>
  <c r="AK188" i="52"/>
  <c r="AQ187" i="52"/>
  <c r="T194" i="52"/>
  <c r="V186" i="52"/>
  <c r="AA185" i="52"/>
  <c r="V194" i="52"/>
  <c r="BC193" i="52"/>
  <c r="AX189" i="52"/>
  <c r="AX186" i="52"/>
  <c r="S185" i="52"/>
  <c r="AI194" i="52"/>
  <c r="AX192" i="52"/>
  <c r="BF186" i="52"/>
  <c r="AK187" i="52"/>
  <c r="Q185" i="52"/>
  <c r="AV193" i="65"/>
  <c r="F193" i="65"/>
  <c r="BB193" i="52"/>
  <c r="BK189" i="52"/>
  <c r="AX189" i="65"/>
  <c r="AC189" i="65"/>
  <c r="AM189" i="65"/>
  <c r="AU189" i="65"/>
  <c r="R189" i="65"/>
  <c r="AD192" i="52"/>
  <c r="BE188" i="65"/>
  <c r="AX188" i="65"/>
  <c r="G188" i="65"/>
  <c r="BI192" i="52"/>
  <c r="AL186" i="65"/>
  <c r="AB194" i="52"/>
  <c r="BE192" i="52"/>
  <c r="V188" i="52"/>
  <c r="AB187" i="52"/>
  <c r="Z186" i="52"/>
  <c r="L185" i="52"/>
  <c r="AH194" i="52"/>
  <c r="H188" i="52"/>
  <c r="H185" i="52"/>
  <c r="AI185" i="52"/>
  <c r="AU194" i="52"/>
  <c r="AW187" i="52"/>
  <c r="AC185" i="52"/>
  <c r="AY193" i="52"/>
  <c r="AY194" i="52"/>
  <c r="AZ193" i="65"/>
  <c r="AP193" i="65"/>
  <c r="AK193" i="52"/>
  <c r="AF193" i="52"/>
  <c r="Q189" i="52"/>
  <c r="Q193" i="65"/>
  <c r="G193" i="65"/>
  <c r="BG193" i="52"/>
  <c r="F189" i="52"/>
  <c r="K193" i="65"/>
  <c r="BL193" i="65"/>
  <c r="AD193" i="65"/>
  <c r="BD193" i="65"/>
  <c r="AB193" i="52"/>
  <c r="AH193" i="52"/>
  <c r="R193" i="52"/>
  <c r="BG189" i="52"/>
  <c r="AV189" i="52"/>
  <c r="AF189" i="52"/>
  <c r="K192" i="52"/>
  <c r="L193" i="65"/>
  <c r="AT193" i="65"/>
  <c r="AW193" i="65"/>
  <c r="BB193" i="65"/>
  <c r="U193" i="65"/>
  <c r="BI193" i="52"/>
  <c r="BL193" i="52"/>
  <c r="AP193" i="52"/>
  <c r="BG188" i="52"/>
  <c r="AJ188" i="52"/>
  <c r="AS189" i="52"/>
  <c r="BD189" i="52"/>
  <c r="N186" i="52"/>
  <c r="BH192" i="52"/>
  <c r="AQ186" i="52"/>
  <c r="N193" i="65"/>
  <c r="AX193" i="65"/>
  <c r="S193" i="65"/>
  <c r="AS193" i="65"/>
  <c r="AE193" i="52"/>
  <c r="AI193" i="52"/>
  <c r="H193" i="52"/>
  <c r="AC194" i="52"/>
  <c r="AL189" i="52"/>
  <c r="M189" i="52"/>
  <c r="AC189" i="52"/>
  <c r="BJ186" i="52"/>
  <c r="AK192" i="52"/>
  <c r="BD194" i="52"/>
  <c r="AL192" i="52"/>
  <c r="BA192" i="52"/>
  <c r="S187" i="52"/>
  <c r="AA187" i="52"/>
  <c r="N185" i="52"/>
  <c r="AL188" i="52"/>
  <c r="L193" i="52"/>
  <c r="BL185" i="52"/>
  <c r="BG193" i="65"/>
  <c r="AE193" i="65"/>
  <c r="BE193" i="65"/>
  <c r="BF193" i="52"/>
  <c r="AU193" i="52"/>
  <c r="AX193" i="52"/>
  <c r="T193" i="52"/>
  <c r="AP186" i="52"/>
  <c r="BJ194" i="52"/>
  <c r="AK189" i="52"/>
  <c r="AB189" i="52"/>
  <c r="AJ185" i="52"/>
  <c r="BJ192" i="52"/>
  <c r="G186" i="52"/>
  <c r="AH186" i="52"/>
  <c r="AG192" i="52"/>
  <c r="AY187" i="52"/>
  <c r="BF189" i="52"/>
  <c r="AL193" i="65"/>
  <c r="BH193" i="65"/>
  <c r="BA193" i="65"/>
  <c r="BC193" i="65"/>
  <c r="K193" i="52"/>
  <c r="Q193" i="52"/>
  <c r="BI189" i="52"/>
  <c r="R189" i="52"/>
  <c r="BK186" i="52"/>
  <c r="AQ185" i="52"/>
  <c r="BB187" i="52"/>
  <c r="AT186" i="52"/>
  <c r="AJ187" i="52"/>
  <c r="BK187" i="52"/>
  <c r="BJ185" i="52"/>
  <c r="AY193" i="65"/>
  <c r="H193" i="65"/>
  <c r="Z193" i="52"/>
  <c r="AG193" i="52"/>
  <c r="AC193" i="52"/>
  <c r="BD193" i="52"/>
  <c r="AS188" i="52"/>
  <c r="AE189" i="52"/>
  <c r="AD189" i="52"/>
  <c r="AI193" i="65"/>
  <c r="BJ193" i="65"/>
  <c r="AH193" i="65"/>
  <c r="BK193" i="65"/>
  <c r="T193" i="65"/>
  <c r="AQ193" i="52"/>
  <c r="AV193" i="52"/>
  <c r="BK194" i="52"/>
  <c r="BE189" i="52"/>
  <c r="AU189" i="52"/>
  <c r="AP189" i="52"/>
  <c r="Q186" i="52"/>
  <c r="Z189" i="52"/>
  <c r="BJ189" i="52"/>
  <c r="H189" i="52"/>
  <c r="AC186" i="52"/>
  <c r="AH192" i="52"/>
  <c r="AS194" i="52"/>
  <c r="BD186" i="52"/>
  <c r="BD185" i="52"/>
  <c r="V187" i="52"/>
  <c r="K194" i="52"/>
  <c r="F187" i="52"/>
  <c r="BC186" i="52"/>
  <c r="G185" i="52"/>
  <c r="AH185" i="52"/>
  <c r="M187" i="52"/>
  <c r="AV185" i="52"/>
  <c r="U193" i="52"/>
  <c r="U189" i="52"/>
  <c r="M193" i="65"/>
  <c r="R193" i="65"/>
  <c r="M193" i="52"/>
  <c r="F193" i="52"/>
  <c r="AD194" i="52"/>
  <c r="AQ189" i="52"/>
  <c r="T189" i="52"/>
  <c r="AF188" i="52"/>
  <c r="AA189" i="52"/>
  <c r="AG189" i="52"/>
  <c r="BB189" i="52"/>
  <c r="AV186" i="52"/>
  <c r="U192" i="52"/>
  <c r="AW194" i="52"/>
  <c r="AJ186" i="52"/>
  <c r="R194" i="52"/>
  <c r="K189" i="52"/>
  <c r="N189" i="52"/>
  <c r="BA189" i="52"/>
  <c r="AJ193" i="52"/>
  <c r="BG192" i="52"/>
  <c r="BB192" i="52"/>
  <c r="BF192" i="52"/>
  <c r="AV192" i="52"/>
  <c r="AC187" i="52"/>
  <c r="AE187" i="52"/>
  <c r="AD187" i="52"/>
  <c r="BL194" i="52"/>
  <c r="BL187" i="52"/>
  <c r="AS187" i="52"/>
  <c r="N187" i="52"/>
  <c r="AT187" i="52"/>
  <c r="AF187" i="52"/>
  <c r="AS192" i="52"/>
  <c r="Q187" i="52"/>
  <c r="K187" i="52"/>
  <c r="AF192" i="52"/>
  <c r="AX194" i="52"/>
  <c r="AX187" i="52"/>
  <c r="AT192" i="52"/>
  <c r="L192" i="52"/>
  <c r="AI187" i="52"/>
  <c r="BJ187" i="52"/>
  <c r="Q194" i="52"/>
  <c r="T187" i="52"/>
  <c r="AU187" i="52"/>
  <c r="AU192" i="52"/>
  <c r="BA187" i="52"/>
  <c r="BG187" i="52"/>
  <c r="D188" i="91"/>
  <c r="D189" i="92"/>
  <c r="BC191" i="92"/>
  <c r="AQ191" i="92"/>
  <c r="AE191" i="92"/>
  <c r="S191" i="92"/>
  <c r="G191" i="92"/>
  <c r="BB191" i="92"/>
  <c r="AP191" i="92"/>
  <c r="AD191" i="92"/>
  <c r="R191" i="92"/>
  <c r="F191" i="92"/>
  <c r="BA191" i="92"/>
  <c r="AO191" i="92"/>
  <c r="AC191" i="92"/>
  <c r="Q191" i="92"/>
  <c r="E191" i="92"/>
  <c r="BL191" i="92"/>
  <c r="AZ191" i="92"/>
  <c r="AN191" i="92"/>
  <c r="AB191" i="92"/>
  <c r="P191" i="92"/>
  <c r="BK191" i="92"/>
  <c r="AY191" i="92"/>
  <c r="AM191" i="92"/>
  <c r="AA191" i="92"/>
  <c r="O191" i="92"/>
  <c r="BI191" i="92"/>
  <c r="AW191" i="92"/>
  <c r="AK191" i="92"/>
  <c r="Y191" i="92"/>
  <c r="M191" i="92"/>
  <c r="BE191" i="92"/>
  <c r="AG191" i="92"/>
  <c r="I191" i="92"/>
  <c r="BD191" i="92"/>
  <c r="AF191" i="92"/>
  <c r="H191" i="92"/>
  <c r="AX191" i="92"/>
  <c r="Z191" i="92"/>
  <c r="AV191" i="92"/>
  <c r="X191" i="92"/>
  <c r="AU191" i="92"/>
  <c r="W191" i="92"/>
  <c r="AS191" i="92"/>
  <c r="U191" i="92"/>
  <c r="AT191" i="92"/>
  <c r="AR191" i="92"/>
  <c r="AL191" i="92"/>
  <c r="AJ191" i="92"/>
  <c r="V191" i="92"/>
  <c r="BJ191" i="92"/>
  <c r="N191" i="92"/>
  <c r="D191" i="92"/>
  <c r="BH191" i="92"/>
  <c r="BG191" i="92"/>
  <c r="AI191" i="92"/>
  <c r="BF191" i="92"/>
  <c r="AH191" i="92"/>
  <c r="K191" i="92"/>
  <c r="L191" i="92"/>
  <c r="J191" i="92"/>
  <c r="T191" i="92"/>
  <c r="BC196" i="93"/>
  <c r="AQ196" i="93"/>
  <c r="AE196" i="93"/>
  <c r="S196" i="93"/>
  <c r="G196" i="93"/>
  <c r="BB196" i="93"/>
  <c r="AP196" i="93"/>
  <c r="AD196" i="93"/>
  <c r="R196" i="93"/>
  <c r="F196" i="93"/>
  <c r="BA196" i="93"/>
  <c r="AO196" i="93"/>
  <c r="AC196" i="93"/>
  <c r="Q196" i="93"/>
  <c r="E196" i="93"/>
  <c r="BL196" i="93"/>
  <c r="AZ196" i="93"/>
  <c r="AN196" i="93"/>
  <c r="AB196" i="93"/>
  <c r="P196" i="93"/>
  <c r="BK196" i="93"/>
  <c r="AY196" i="93"/>
  <c r="AM196" i="93"/>
  <c r="AA196" i="93"/>
  <c r="O196" i="93"/>
  <c r="BI196" i="93"/>
  <c r="AW196" i="93"/>
  <c r="AK196" i="93"/>
  <c r="Y196" i="93"/>
  <c r="M196" i="93"/>
  <c r="BE196" i="93"/>
  <c r="AG196" i="93"/>
  <c r="I196" i="93"/>
  <c r="BD196" i="93"/>
  <c r="AF196" i="93"/>
  <c r="H196" i="93"/>
  <c r="AX196" i="93"/>
  <c r="Z196" i="93"/>
  <c r="AV196" i="93"/>
  <c r="X196" i="93"/>
  <c r="AU196" i="93"/>
  <c r="W196" i="93"/>
  <c r="AS196" i="93"/>
  <c r="U196" i="93"/>
  <c r="T196" i="93"/>
  <c r="BJ196" i="93"/>
  <c r="N196" i="93"/>
  <c r="BH196" i="93"/>
  <c r="L196" i="93"/>
  <c r="BG196" i="93"/>
  <c r="K196" i="93"/>
  <c r="AR196" i="93"/>
  <c r="AJ196" i="93"/>
  <c r="AI196" i="93"/>
  <c r="AH196" i="93"/>
  <c r="V196" i="93"/>
  <c r="J196" i="93"/>
  <c r="D196" i="93"/>
  <c r="BF196" i="93"/>
  <c r="AT196" i="93"/>
  <c r="AL196" i="93"/>
  <c r="BD197" i="88"/>
  <c r="AR197" i="88"/>
  <c r="AF197" i="88"/>
  <c r="T197" i="88"/>
  <c r="H197" i="88"/>
  <c r="BC197" i="88"/>
  <c r="AQ197" i="88"/>
  <c r="AE197" i="88"/>
  <c r="S197" i="88"/>
  <c r="G197" i="88"/>
  <c r="BB197" i="88"/>
  <c r="AP197" i="88"/>
  <c r="AD197" i="88"/>
  <c r="R197" i="88"/>
  <c r="F197" i="88"/>
  <c r="D197" i="88"/>
  <c r="BA197" i="88"/>
  <c r="AO197" i="88"/>
  <c r="AC197" i="88"/>
  <c r="Q197" i="88"/>
  <c r="E197" i="88"/>
  <c r="BL197" i="88"/>
  <c r="AZ197" i="88"/>
  <c r="AN197" i="88"/>
  <c r="AB197" i="88"/>
  <c r="P197" i="88"/>
  <c r="BJ197" i="88"/>
  <c r="AX197" i="88"/>
  <c r="AL197" i="88"/>
  <c r="Z197" i="88"/>
  <c r="N197" i="88"/>
  <c r="BE197" i="88"/>
  <c r="AG197" i="88"/>
  <c r="I197" i="88"/>
  <c r="AY197" i="88"/>
  <c r="AA197" i="88"/>
  <c r="AW197" i="88"/>
  <c r="Y197" i="88"/>
  <c r="AV197" i="88"/>
  <c r="X197" i="88"/>
  <c r="AU197" i="88"/>
  <c r="W197" i="88"/>
  <c r="AS197" i="88"/>
  <c r="U197" i="88"/>
  <c r="AM197" i="88"/>
  <c r="AK197" i="88"/>
  <c r="AJ197" i="88"/>
  <c r="AI197" i="88"/>
  <c r="BK197" i="88"/>
  <c r="O197" i="88"/>
  <c r="BH197" i="88"/>
  <c r="L197" i="88"/>
  <c r="AT197" i="88"/>
  <c r="AH197" i="88"/>
  <c r="V197" i="88"/>
  <c r="M197" i="88"/>
  <c r="K197" i="88"/>
  <c r="BF197" i="88"/>
  <c r="BI197" i="88"/>
  <c r="J197" i="88"/>
  <c r="BG197" i="88"/>
  <c r="D194" i="90"/>
  <c r="BC194" i="90"/>
  <c r="AQ194" i="90"/>
  <c r="AE194" i="90"/>
  <c r="S194" i="90"/>
  <c r="G194" i="90"/>
  <c r="BB194" i="90"/>
  <c r="AP194" i="90"/>
  <c r="AD194" i="90"/>
  <c r="R194" i="90"/>
  <c r="F194" i="90"/>
  <c r="BA194" i="90"/>
  <c r="AO194" i="90"/>
  <c r="AC194" i="90"/>
  <c r="Q194" i="90"/>
  <c r="E194" i="90"/>
  <c r="BL194" i="90"/>
  <c r="AZ194" i="90"/>
  <c r="AN194" i="90"/>
  <c r="AB194" i="90"/>
  <c r="P194" i="90"/>
  <c r="BK194" i="90"/>
  <c r="AY194" i="90"/>
  <c r="AM194" i="90"/>
  <c r="AA194" i="90"/>
  <c r="O194" i="90"/>
  <c r="BI194" i="90"/>
  <c r="AW194" i="90"/>
  <c r="AK194" i="90"/>
  <c r="Y194" i="90"/>
  <c r="M194" i="90"/>
  <c r="AU194" i="90"/>
  <c r="W194" i="90"/>
  <c r="AR194" i="90"/>
  <c r="T194" i="90"/>
  <c r="BG194" i="90"/>
  <c r="AI194" i="90"/>
  <c r="K194" i="90"/>
  <c r="BE194" i="90"/>
  <c r="AG194" i="90"/>
  <c r="I194" i="90"/>
  <c r="AS194" i="90"/>
  <c r="H194" i="90"/>
  <c r="AL194" i="90"/>
  <c r="AJ194" i="90"/>
  <c r="AH194" i="90"/>
  <c r="AF194" i="90"/>
  <c r="BH194" i="90"/>
  <c r="X194" i="90"/>
  <c r="V194" i="90"/>
  <c r="U194" i="90"/>
  <c r="N194" i="90"/>
  <c r="L194" i="90"/>
  <c r="BF194" i="90"/>
  <c r="AX194" i="90"/>
  <c r="BJ194" i="90"/>
  <c r="AV194" i="90"/>
  <c r="AT194" i="90"/>
  <c r="Z194" i="90"/>
  <c r="J194" i="90"/>
  <c r="BD194" i="90"/>
  <c r="D186" i="91"/>
  <c r="D192" i="92"/>
  <c r="D192" i="89"/>
  <c r="D195" i="90"/>
  <c r="BE195" i="90"/>
  <c r="AS195" i="90"/>
  <c r="AG195" i="90"/>
  <c r="U195" i="90"/>
  <c r="I195" i="90"/>
  <c r="BD195" i="90"/>
  <c r="AR195" i="90"/>
  <c r="AF195" i="90"/>
  <c r="T195" i="90"/>
  <c r="H195" i="90"/>
  <c r="BC195" i="90"/>
  <c r="AQ195" i="90"/>
  <c r="AE195" i="90"/>
  <c r="S195" i="90"/>
  <c r="G195" i="90"/>
  <c r="BB195" i="90"/>
  <c r="AP195" i="90"/>
  <c r="AD195" i="90"/>
  <c r="R195" i="90"/>
  <c r="F195" i="90"/>
  <c r="BA195" i="90"/>
  <c r="AO195" i="90"/>
  <c r="AC195" i="90"/>
  <c r="Q195" i="90"/>
  <c r="E195" i="90"/>
  <c r="BK195" i="90"/>
  <c r="AY195" i="90"/>
  <c r="AM195" i="90"/>
  <c r="AA195" i="90"/>
  <c r="O195" i="90"/>
  <c r="BI195" i="90"/>
  <c r="AK195" i="90"/>
  <c r="M195" i="90"/>
  <c r="BF195" i="90"/>
  <c r="AH195" i="90"/>
  <c r="J195" i="90"/>
  <c r="AW195" i="90"/>
  <c r="Y195" i="90"/>
  <c r="AU195" i="90"/>
  <c r="W195" i="90"/>
  <c r="AT195" i="90"/>
  <c r="K195" i="90"/>
  <c r="AN195" i="90"/>
  <c r="AL195" i="90"/>
  <c r="AJ195" i="90"/>
  <c r="AI195" i="90"/>
  <c r="BJ195" i="90"/>
  <c r="Z195" i="90"/>
  <c r="BH195" i="90"/>
  <c r="BG195" i="90"/>
  <c r="AZ195" i="90"/>
  <c r="AX195" i="90"/>
  <c r="X195" i="90"/>
  <c r="P195" i="90"/>
  <c r="BL195" i="90"/>
  <c r="AV195" i="90"/>
  <c r="AB195" i="90"/>
  <c r="N195" i="90"/>
  <c r="V195" i="90"/>
  <c r="L195" i="90"/>
  <c r="D192" i="67"/>
  <c r="D187" i="91"/>
  <c r="D193" i="91"/>
  <c r="D198" i="92"/>
  <c r="BF198" i="92"/>
  <c r="AT198" i="92"/>
  <c r="AH198" i="92"/>
  <c r="V198" i="92"/>
  <c r="J198" i="92"/>
  <c r="BE198" i="92"/>
  <c r="AS198" i="92"/>
  <c r="AG198" i="92"/>
  <c r="U198" i="92"/>
  <c r="I198" i="92"/>
  <c r="BD198" i="92"/>
  <c r="AR198" i="92"/>
  <c r="AF198" i="92"/>
  <c r="T198" i="92"/>
  <c r="H198" i="92"/>
  <c r="BC198" i="92"/>
  <c r="AQ198" i="92"/>
  <c r="AE198" i="92"/>
  <c r="S198" i="92"/>
  <c r="G198" i="92"/>
  <c r="BB198" i="92"/>
  <c r="AP198" i="92"/>
  <c r="AD198" i="92"/>
  <c r="R198" i="92"/>
  <c r="F198" i="92"/>
  <c r="BL198" i="92"/>
  <c r="AZ198" i="92"/>
  <c r="AN198" i="92"/>
  <c r="AB198" i="92"/>
  <c r="P198" i="92"/>
  <c r="AV198" i="92"/>
  <c r="X198" i="92"/>
  <c r="AU198" i="92"/>
  <c r="W198" i="92"/>
  <c r="AO198" i="92"/>
  <c r="Q198" i="92"/>
  <c r="BK198" i="92"/>
  <c r="AM198" i="92"/>
  <c r="O198" i="92"/>
  <c r="BJ198" i="92"/>
  <c r="AL198" i="92"/>
  <c r="N198" i="92"/>
  <c r="BH198" i="92"/>
  <c r="AJ198" i="92"/>
  <c r="L198" i="92"/>
  <c r="AK198" i="92"/>
  <c r="AI198" i="92"/>
  <c r="AC198" i="92"/>
  <c r="AA198" i="92"/>
  <c r="BI198" i="92"/>
  <c r="M198" i="92"/>
  <c r="BA198" i="92"/>
  <c r="E198" i="92"/>
  <c r="Z198" i="92"/>
  <c r="Y198" i="92"/>
  <c r="K198" i="92"/>
  <c r="BG198" i="92"/>
  <c r="AY198" i="92"/>
  <c r="AX198" i="92"/>
  <c r="AW198" i="92"/>
  <c r="BB190" i="92"/>
  <c r="AP190" i="92"/>
  <c r="AD190" i="92"/>
  <c r="R190" i="92"/>
  <c r="F190" i="92"/>
  <c r="BA190" i="92"/>
  <c r="AO190" i="92"/>
  <c r="AC190" i="92"/>
  <c r="Q190" i="92"/>
  <c r="E190" i="92"/>
  <c r="BL190" i="92"/>
  <c r="AZ190" i="92"/>
  <c r="AN190" i="92"/>
  <c r="AB190" i="92"/>
  <c r="P190" i="92"/>
  <c r="BK190" i="92"/>
  <c r="AY190" i="92"/>
  <c r="AM190" i="92"/>
  <c r="AA190" i="92"/>
  <c r="O190" i="92"/>
  <c r="BJ190" i="92"/>
  <c r="AX190" i="92"/>
  <c r="AL190" i="92"/>
  <c r="Z190" i="92"/>
  <c r="N190" i="92"/>
  <c r="BH190" i="92"/>
  <c r="AV190" i="92"/>
  <c r="AJ190" i="92"/>
  <c r="X190" i="92"/>
  <c r="L190" i="92"/>
  <c r="BD190" i="92"/>
  <c r="AF190" i="92"/>
  <c r="H190" i="92"/>
  <c r="BC190" i="92"/>
  <c r="AE190" i="92"/>
  <c r="G190" i="92"/>
  <c r="AW190" i="92"/>
  <c r="Y190" i="92"/>
  <c r="AU190" i="92"/>
  <c r="W190" i="92"/>
  <c r="D190" i="92"/>
  <c r="AT190" i="92"/>
  <c r="V190" i="92"/>
  <c r="AR190" i="92"/>
  <c r="T190" i="92"/>
  <c r="AS190" i="92"/>
  <c r="AQ190" i="92"/>
  <c r="AK190" i="92"/>
  <c r="AI190" i="92"/>
  <c r="U190" i="92"/>
  <c r="BI190" i="92"/>
  <c r="M190" i="92"/>
  <c r="AH190" i="92"/>
  <c r="AG190" i="92"/>
  <c r="S190" i="92"/>
  <c r="K190" i="92"/>
  <c r="J190" i="92"/>
  <c r="BE190" i="92"/>
  <c r="I190" i="92"/>
  <c r="BG190" i="92"/>
  <c r="BF190" i="92"/>
  <c r="D185" i="92"/>
  <c r="BB198" i="89"/>
  <c r="AP198" i="89"/>
  <c r="AD198" i="89"/>
  <c r="R198" i="89"/>
  <c r="F198" i="89"/>
  <c r="BA198" i="89"/>
  <c r="AO198" i="89"/>
  <c r="AC198" i="89"/>
  <c r="Q198" i="89"/>
  <c r="E198" i="89"/>
  <c r="BL198" i="89"/>
  <c r="AZ198" i="89"/>
  <c r="AN198" i="89"/>
  <c r="AB198" i="89"/>
  <c r="P198" i="89"/>
  <c r="BK198" i="89"/>
  <c r="AY198" i="89"/>
  <c r="AM198" i="89"/>
  <c r="AA198" i="89"/>
  <c r="O198" i="89"/>
  <c r="BJ198" i="89"/>
  <c r="AX198" i="89"/>
  <c r="AL198" i="89"/>
  <c r="Z198" i="89"/>
  <c r="N198" i="89"/>
  <c r="BH198" i="89"/>
  <c r="AV198" i="89"/>
  <c r="AJ198" i="89"/>
  <c r="X198" i="89"/>
  <c r="L198" i="89"/>
  <c r="BI198" i="89"/>
  <c r="AK198" i="89"/>
  <c r="M198" i="89"/>
  <c r="BG198" i="89"/>
  <c r="AI198" i="89"/>
  <c r="K198" i="89"/>
  <c r="BF198" i="89"/>
  <c r="AH198" i="89"/>
  <c r="J198" i="89"/>
  <c r="BE198" i="89"/>
  <c r="AG198" i="89"/>
  <c r="I198" i="89"/>
  <c r="BD198" i="89"/>
  <c r="AF198" i="89"/>
  <c r="H198" i="89"/>
  <c r="AW198" i="89"/>
  <c r="Y198" i="89"/>
  <c r="AU198" i="89"/>
  <c r="AT198" i="89"/>
  <c r="AS198" i="89"/>
  <c r="D198" i="89"/>
  <c r="AR198" i="89"/>
  <c r="W198" i="89"/>
  <c r="U198" i="89"/>
  <c r="BC198" i="89"/>
  <c r="AQ198" i="89"/>
  <c r="V198" i="89"/>
  <c r="AE198" i="89"/>
  <c r="S198" i="89"/>
  <c r="G198" i="89"/>
  <c r="T198" i="89"/>
  <c r="BH198" i="88"/>
  <c r="AV198" i="88"/>
  <c r="AJ198" i="88"/>
  <c r="X198" i="88"/>
  <c r="L198" i="88"/>
  <c r="BG198" i="88"/>
  <c r="AU198" i="88"/>
  <c r="AI198" i="88"/>
  <c r="W198" i="88"/>
  <c r="K198" i="88"/>
  <c r="D198" i="88"/>
  <c r="BF198" i="88"/>
  <c r="AT198" i="88"/>
  <c r="AH198" i="88"/>
  <c r="V198" i="88"/>
  <c r="J198" i="88"/>
  <c r="BE198" i="88"/>
  <c r="AS198" i="88"/>
  <c r="AG198" i="88"/>
  <c r="U198" i="88"/>
  <c r="I198" i="88"/>
  <c r="BD198" i="88"/>
  <c r="AR198" i="88"/>
  <c r="AF198" i="88"/>
  <c r="T198" i="88"/>
  <c r="H198" i="88"/>
  <c r="BB198" i="88"/>
  <c r="AP198" i="88"/>
  <c r="AD198" i="88"/>
  <c r="R198" i="88"/>
  <c r="F198" i="88"/>
  <c r="AW198" i="88"/>
  <c r="Y198" i="88"/>
  <c r="AQ198" i="88"/>
  <c r="S198" i="88"/>
  <c r="AO198" i="88"/>
  <c r="Q198" i="88"/>
  <c r="BL198" i="88"/>
  <c r="AN198" i="88"/>
  <c r="P198" i="88"/>
  <c r="BK198" i="88"/>
  <c r="AM198" i="88"/>
  <c r="O198" i="88"/>
  <c r="BI198" i="88"/>
  <c r="AK198" i="88"/>
  <c r="M198" i="88"/>
  <c r="AE198" i="88"/>
  <c r="AC198" i="88"/>
  <c r="AB198" i="88"/>
  <c r="AA198" i="88"/>
  <c r="BC198" i="88"/>
  <c r="G198" i="88"/>
  <c r="AZ198" i="88"/>
  <c r="AL198" i="88"/>
  <c r="Z198" i="88"/>
  <c r="N198" i="88"/>
  <c r="E198" i="88"/>
  <c r="BA198" i="88"/>
  <c r="AY198" i="88"/>
  <c r="AX198" i="88"/>
  <c r="BJ198" i="88"/>
  <c r="D187" i="90"/>
  <c r="D192" i="91"/>
  <c r="D185" i="89"/>
  <c r="D193" i="89"/>
  <c r="D189" i="88"/>
  <c r="D185" i="90"/>
  <c r="BL198" i="91"/>
  <c r="AZ198" i="91"/>
  <c r="AN198" i="91"/>
  <c r="AB198" i="91"/>
  <c r="P198" i="91"/>
  <c r="BK198" i="91"/>
  <c r="AY198" i="91"/>
  <c r="AM198" i="91"/>
  <c r="AA198" i="91"/>
  <c r="O198" i="91"/>
  <c r="BJ198" i="91"/>
  <c r="AX198" i="91"/>
  <c r="AL198" i="91"/>
  <c r="Z198" i="91"/>
  <c r="N198" i="91"/>
  <c r="BI198" i="91"/>
  <c r="AW198" i="91"/>
  <c r="AK198" i="91"/>
  <c r="Y198" i="91"/>
  <c r="M198" i="91"/>
  <c r="BH198" i="91"/>
  <c r="AV198" i="91"/>
  <c r="AJ198" i="91"/>
  <c r="X198" i="91"/>
  <c r="L198" i="91"/>
  <c r="D198" i="91"/>
  <c r="BF198" i="91"/>
  <c r="AT198" i="91"/>
  <c r="AH198" i="91"/>
  <c r="V198" i="91"/>
  <c r="J198" i="91"/>
  <c r="BE198" i="91"/>
  <c r="AG198" i="91"/>
  <c r="I198" i="91"/>
  <c r="BD198" i="91"/>
  <c r="AF198" i="91"/>
  <c r="H198" i="91"/>
  <c r="BC198" i="91"/>
  <c r="AE198" i="91"/>
  <c r="G198" i="91"/>
  <c r="BB198" i="91"/>
  <c r="AD198" i="91"/>
  <c r="F198" i="91"/>
  <c r="BA198" i="91"/>
  <c r="AC198" i="91"/>
  <c r="E198" i="91"/>
  <c r="AS198" i="91"/>
  <c r="U198" i="91"/>
  <c r="Q198" i="91"/>
  <c r="BG198" i="91"/>
  <c r="K198" i="91"/>
  <c r="AU198" i="91"/>
  <c r="AR198" i="91"/>
  <c r="AO198" i="91"/>
  <c r="W198" i="91"/>
  <c r="R198" i="91"/>
  <c r="AP198" i="91"/>
  <c r="AI198" i="91"/>
  <c r="T198" i="91"/>
  <c r="S198" i="91"/>
  <c r="AQ198" i="91"/>
  <c r="BC195" i="92"/>
  <c r="AQ195" i="92"/>
  <c r="AE195" i="92"/>
  <c r="S195" i="92"/>
  <c r="G195" i="92"/>
  <c r="BB195" i="92"/>
  <c r="AP195" i="92"/>
  <c r="AD195" i="92"/>
  <c r="R195" i="92"/>
  <c r="F195" i="92"/>
  <c r="BA195" i="92"/>
  <c r="AO195" i="92"/>
  <c r="AC195" i="92"/>
  <c r="Q195" i="92"/>
  <c r="E195" i="92"/>
  <c r="D195" i="92"/>
  <c r="BL195" i="92"/>
  <c r="AZ195" i="92"/>
  <c r="AN195" i="92"/>
  <c r="AB195" i="92"/>
  <c r="P195" i="92"/>
  <c r="BK195" i="92"/>
  <c r="AY195" i="92"/>
  <c r="AM195" i="92"/>
  <c r="AA195" i="92"/>
  <c r="O195" i="92"/>
  <c r="BI195" i="92"/>
  <c r="AW195" i="92"/>
  <c r="AK195" i="92"/>
  <c r="Y195" i="92"/>
  <c r="M195" i="92"/>
  <c r="BE195" i="92"/>
  <c r="AG195" i="92"/>
  <c r="I195" i="92"/>
  <c r="BD195" i="92"/>
  <c r="AF195" i="92"/>
  <c r="H195" i="92"/>
  <c r="AX195" i="92"/>
  <c r="Z195" i="92"/>
  <c r="AV195" i="92"/>
  <c r="X195" i="92"/>
  <c r="AU195" i="92"/>
  <c r="W195" i="92"/>
  <c r="AS195" i="92"/>
  <c r="U195" i="92"/>
  <c r="AT195" i="92"/>
  <c r="AR195" i="92"/>
  <c r="AL195" i="92"/>
  <c r="AJ195" i="92"/>
  <c r="V195" i="92"/>
  <c r="BJ195" i="92"/>
  <c r="N195" i="92"/>
  <c r="L195" i="92"/>
  <c r="K195" i="92"/>
  <c r="J195" i="92"/>
  <c r="BH195" i="92"/>
  <c r="BG195" i="92"/>
  <c r="BF195" i="92"/>
  <c r="AI195" i="92"/>
  <c r="T195" i="92"/>
  <c r="AH195" i="92"/>
  <c r="D186" i="92"/>
  <c r="BG194" i="93"/>
  <c r="AU194" i="93"/>
  <c r="AI194" i="93"/>
  <c r="W194" i="93"/>
  <c r="K194" i="93"/>
  <c r="BF194" i="93"/>
  <c r="AT194" i="93"/>
  <c r="AH194" i="93"/>
  <c r="V194" i="93"/>
  <c r="J194" i="93"/>
  <c r="BE194" i="93"/>
  <c r="AS194" i="93"/>
  <c r="AG194" i="93"/>
  <c r="U194" i="93"/>
  <c r="I194" i="93"/>
  <c r="BD194" i="93"/>
  <c r="AR194" i="93"/>
  <c r="AF194" i="93"/>
  <c r="T194" i="93"/>
  <c r="H194" i="93"/>
  <c r="BC194" i="93"/>
  <c r="AQ194" i="93"/>
  <c r="AE194" i="93"/>
  <c r="S194" i="93"/>
  <c r="G194" i="93"/>
  <c r="BA194" i="93"/>
  <c r="AO194" i="93"/>
  <c r="AC194" i="93"/>
  <c r="Q194" i="93"/>
  <c r="E194" i="93"/>
  <c r="D194" i="93"/>
  <c r="BI194" i="93"/>
  <c r="AK194" i="93"/>
  <c r="M194" i="93"/>
  <c r="BH194" i="93"/>
  <c r="AJ194" i="93"/>
  <c r="L194" i="93"/>
  <c r="BB194" i="93"/>
  <c r="AD194" i="93"/>
  <c r="F194" i="93"/>
  <c r="AZ194" i="93"/>
  <c r="AB194" i="93"/>
  <c r="AY194" i="93"/>
  <c r="AA194" i="93"/>
  <c r="AW194" i="93"/>
  <c r="Y194" i="93"/>
  <c r="AV194" i="93"/>
  <c r="AP194" i="93"/>
  <c r="AN194" i="93"/>
  <c r="AM194" i="93"/>
  <c r="X194" i="93"/>
  <c r="BL194" i="93"/>
  <c r="P194" i="93"/>
  <c r="BK194" i="93"/>
  <c r="BJ194" i="93"/>
  <c r="AX194" i="93"/>
  <c r="AL194" i="93"/>
  <c r="R194" i="93"/>
  <c r="N194" i="93"/>
  <c r="Z194" i="93"/>
  <c r="O194" i="93"/>
  <c r="BK196" i="88"/>
  <c r="AY196" i="88"/>
  <c r="AM196" i="88"/>
  <c r="AA196" i="88"/>
  <c r="O196" i="88"/>
  <c r="BJ196" i="88"/>
  <c r="AX196" i="88"/>
  <c r="AL196" i="88"/>
  <c r="Z196" i="88"/>
  <c r="N196" i="88"/>
  <c r="BI196" i="88"/>
  <c r="AW196" i="88"/>
  <c r="AK196" i="88"/>
  <c r="Y196" i="88"/>
  <c r="M196" i="88"/>
  <c r="BH196" i="88"/>
  <c r="AV196" i="88"/>
  <c r="AJ196" i="88"/>
  <c r="X196" i="88"/>
  <c r="L196" i="88"/>
  <c r="D196" i="88"/>
  <c r="BG196" i="88"/>
  <c r="AU196" i="88"/>
  <c r="AI196" i="88"/>
  <c r="W196" i="88"/>
  <c r="K196" i="88"/>
  <c r="BE196" i="88"/>
  <c r="AS196" i="88"/>
  <c r="AG196" i="88"/>
  <c r="U196" i="88"/>
  <c r="I196" i="88"/>
  <c r="BL196" i="88"/>
  <c r="AN196" i="88"/>
  <c r="P196" i="88"/>
  <c r="BF196" i="88"/>
  <c r="AH196" i="88"/>
  <c r="J196" i="88"/>
  <c r="BD196" i="88"/>
  <c r="AF196" i="88"/>
  <c r="H196" i="88"/>
  <c r="BC196" i="88"/>
  <c r="AE196" i="88"/>
  <c r="G196" i="88"/>
  <c r="BB196" i="88"/>
  <c r="AD196" i="88"/>
  <c r="F196" i="88"/>
  <c r="AZ196" i="88"/>
  <c r="AB196" i="88"/>
  <c r="AT196" i="88"/>
  <c r="AR196" i="88"/>
  <c r="AQ196" i="88"/>
  <c r="AP196" i="88"/>
  <c r="V196" i="88"/>
  <c r="S196" i="88"/>
  <c r="BA196" i="88"/>
  <c r="AO196" i="88"/>
  <c r="AC196" i="88"/>
  <c r="T196" i="88"/>
  <c r="R196" i="88"/>
  <c r="E196" i="88"/>
  <c r="Q196" i="88"/>
  <c r="BD190" i="88"/>
  <c r="AR190" i="88"/>
  <c r="AF190" i="88"/>
  <c r="T190" i="88"/>
  <c r="H190" i="88"/>
  <c r="BC190" i="88"/>
  <c r="AQ190" i="88"/>
  <c r="AE190" i="88"/>
  <c r="S190" i="88"/>
  <c r="G190" i="88"/>
  <c r="BB190" i="88"/>
  <c r="AP190" i="88"/>
  <c r="AD190" i="88"/>
  <c r="R190" i="88"/>
  <c r="F190" i="88"/>
  <c r="BA190" i="88"/>
  <c r="AO190" i="88"/>
  <c r="AC190" i="88"/>
  <c r="Q190" i="88"/>
  <c r="E190" i="88"/>
  <c r="BL190" i="88"/>
  <c r="AZ190" i="88"/>
  <c r="AN190" i="88"/>
  <c r="AB190" i="88"/>
  <c r="P190" i="88"/>
  <c r="BJ190" i="88"/>
  <c r="AX190" i="88"/>
  <c r="AL190" i="88"/>
  <c r="Z190" i="88"/>
  <c r="N190" i="88"/>
  <c r="BE190" i="88"/>
  <c r="AG190" i="88"/>
  <c r="I190" i="88"/>
  <c r="AY190" i="88"/>
  <c r="AA190" i="88"/>
  <c r="AW190" i="88"/>
  <c r="Y190" i="88"/>
  <c r="AV190" i="88"/>
  <c r="X190" i="88"/>
  <c r="AU190" i="88"/>
  <c r="W190" i="88"/>
  <c r="AS190" i="88"/>
  <c r="U190" i="88"/>
  <c r="AM190" i="88"/>
  <c r="AK190" i="88"/>
  <c r="AJ190" i="88"/>
  <c r="AI190" i="88"/>
  <c r="BK190" i="88"/>
  <c r="O190" i="88"/>
  <c r="BH190" i="88"/>
  <c r="L190" i="88"/>
  <c r="D190" i="88"/>
  <c r="BI190" i="88"/>
  <c r="BG190" i="88"/>
  <c r="BF190" i="88"/>
  <c r="AT190" i="88"/>
  <c r="V190" i="88"/>
  <c r="M190" i="88"/>
  <c r="J190" i="88"/>
  <c r="AH190" i="88"/>
  <c r="K190" i="88"/>
  <c r="D185" i="88"/>
  <c r="D192" i="88"/>
  <c r="BC196" i="91"/>
  <c r="AQ196" i="91"/>
  <c r="AE196" i="91"/>
  <c r="S196" i="91"/>
  <c r="G196" i="91"/>
  <c r="BB196" i="91"/>
  <c r="AP196" i="91"/>
  <c r="AD196" i="91"/>
  <c r="R196" i="91"/>
  <c r="F196" i="91"/>
  <c r="BA196" i="91"/>
  <c r="AO196" i="91"/>
  <c r="AC196" i="91"/>
  <c r="Q196" i="91"/>
  <c r="E196" i="91"/>
  <c r="BL196" i="91"/>
  <c r="AZ196" i="91"/>
  <c r="AN196" i="91"/>
  <c r="AB196" i="91"/>
  <c r="P196" i="91"/>
  <c r="BK196" i="91"/>
  <c r="AY196" i="91"/>
  <c r="AM196" i="91"/>
  <c r="AA196" i="91"/>
  <c r="O196" i="91"/>
  <c r="BI196" i="91"/>
  <c r="AW196" i="91"/>
  <c r="AK196" i="91"/>
  <c r="Y196" i="91"/>
  <c r="M196" i="91"/>
  <c r="AV196" i="91"/>
  <c r="X196" i="91"/>
  <c r="AU196" i="91"/>
  <c r="W196" i="91"/>
  <c r="AT196" i="91"/>
  <c r="V196" i="91"/>
  <c r="AS196" i="91"/>
  <c r="U196" i="91"/>
  <c r="AR196" i="91"/>
  <c r="T196" i="91"/>
  <c r="BH196" i="91"/>
  <c r="AJ196" i="91"/>
  <c r="L196" i="91"/>
  <c r="Z196" i="91"/>
  <c r="BJ196" i="91"/>
  <c r="N196" i="91"/>
  <c r="BF196" i="91"/>
  <c r="J196" i="91"/>
  <c r="AX196" i="91"/>
  <c r="AI196" i="91"/>
  <c r="H196" i="91"/>
  <c r="BG196" i="91"/>
  <c r="BE196" i="91"/>
  <c r="D196" i="91"/>
  <c r="AL196" i="91"/>
  <c r="BD196" i="91"/>
  <c r="AH196" i="91"/>
  <c r="K196" i="91"/>
  <c r="I196" i="91"/>
  <c r="AG196" i="91"/>
  <c r="AF196" i="91"/>
  <c r="D187" i="92"/>
  <c r="D189" i="93"/>
  <c r="D193" i="92"/>
  <c r="D193" i="90"/>
  <c r="D186" i="90"/>
  <c r="BB197" i="90"/>
  <c r="AP197" i="90"/>
  <c r="AD197" i="90"/>
  <c r="R197" i="90"/>
  <c r="F197" i="90"/>
  <c r="D197" i="90"/>
  <c r="BA197" i="90"/>
  <c r="AO197" i="90"/>
  <c r="AC197" i="90"/>
  <c r="Q197" i="90"/>
  <c r="E197" i="90"/>
  <c r="BL197" i="90"/>
  <c r="AZ197" i="90"/>
  <c r="AN197" i="90"/>
  <c r="AB197" i="90"/>
  <c r="P197" i="90"/>
  <c r="BK197" i="90"/>
  <c r="AY197" i="90"/>
  <c r="AM197" i="90"/>
  <c r="AA197" i="90"/>
  <c r="O197" i="90"/>
  <c r="BJ197" i="90"/>
  <c r="AX197" i="90"/>
  <c r="AL197" i="90"/>
  <c r="Z197" i="90"/>
  <c r="N197" i="90"/>
  <c r="BH197" i="90"/>
  <c r="AV197" i="90"/>
  <c r="AJ197" i="90"/>
  <c r="X197" i="90"/>
  <c r="L197" i="90"/>
  <c r="AU197" i="90"/>
  <c r="W197" i="90"/>
  <c r="AT197" i="90"/>
  <c r="V197" i="90"/>
  <c r="AS197" i="90"/>
  <c r="U197" i="90"/>
  <c r="AR197" i="90"/>
  <c r="T197" i="90"/>
  <c r="AQ197" i="90"/>
  <c r="S197" i="90"/>
  <c r="BG197" i="90"/>
  <c r="AI197" i="90"/>
  <c r="K197" i="90"/>
  <c r="AG197" i="90"/>
  <c r="Y197" i="90"/>
  <c r="BE197" i="90"/>
  <c r="I197" i="90"/>
  <c r="BC197" i="90"/>
  <c r="G197" i="90"/>
  <c r="AW197" i="90"/>
  <c r="AK197" i="90"/>
  <c r="AH197" i="90"/>
  <c r="AF197" i="90"/>
  <c r="AE197" i="90"/>
  <c r="J197" i="90"/>
  <c r="BI197" i="90"/>
  <c r="BF197" i="90"/>
  <c r="H197" i="90"/>
  <c r="BD197" i="90"/>
  <c r="M197" i="90"/>
  <c r="BI196" i="92"/>
  <c r="AW196" i="92"/>
  <c r="AK196" i="92"/>
  <c r="Y196" i="92"/>
  <c r="M196" i="92"/>
  <c r="BH196" i="92"/>
  <c r="AV196" i="92"/>
  <c r="AJ196" i="92"/>
  <c r="X196" i="92"/>
  <c r="L196" i="92"/>
  <c r="D196" i="92"/>
  <c r="BG196" i="92"/>
  <c r="AU196" i="92"/>
  <c r="AI196" i="92"/>
  <c r="W196" i="92"/>
  <c r="K196" i="92"/>
  <c r="BF196" i="92"/>
  <c r="AT196" i="92"/>
  <c r="AH196" i="92"/>
  <c r="V196" i="92"/>
  <c r="J196" i="92"/>
  <c r="BE196" i="92"/>
  <c r="AS196" i="92"/>
  <c r="AG196" i="92"/>
  <c r="U196" i="92"/>
  <c r="I196" i="92"/>
  <c r="BC196" i="92"/>
  <c r="AQ196" i="92"/>
  <c r="AE196" i="92"/>
  <c r="S196" i="92"/>
  <c r="G196" i="92"/>
  <c r="BK196" i="92"/>
  <c r="AM196" i="92"/>
  <c r="O196" i="92"/>
  <c r="BJ196" i="92"/>
  <c r="AL196" i="92"/>
  <c r="N196" i="92"/>
  <c r="BD196" i="92"/>
  <c r="AF196" i="92"/>
  <c r="H196" i="92"/>
  <c r="BB196" i="92"/>
  <c r="AD196" i="92"/>
  <c r="F196" i="92"/>
  <c r="BA196" i="92"/>
  <c r="AC196" i="92"/>
  <c r="E196" i="92"/>
  <c r="AY196" i="92"/>
  <c r="AA196" i="92"/>
  <c r="AZ196" i="92"/>
  <c r="AX196" i="92"/>
  <c r="AR196" i="92"/>
  <c r="AP196" i="92"/>
  <c r="AB196" i="92"/>
  <c r="T196" i="92"/>
  <c r="BL196" i="92"/>
  <c r="AO196" i="92"/>
  <c r="AN196" i="92"/>
  <c r="Z196" i="92"/>
  <c r="R196" i="92"/>
  <c r="P196" i="92"/>
  <c r="Q196" i="92"/>
  <c r="D185" i="93"/>
  <c r="D186" i="88"/>
  <c r="D188" i="90"/>
  <c r="BD190" i="90"/>
  <c r="AR190" i="90"/>
  <c r="AF190" i="90"/>
  <c r="T190" i="90"/>
  <c r="H190" i="90"/>
  <c r="D190" i="90"/>
  <c r="BC190" i="90"/>
  <c r="AQ190" i="90"/>
  <c r="AE190" i="90"/>
  <c r="S190" i="90"/>
  <c r="G190" i="90"/>
  <c r="BB190" i="90"/>
  <c r="AP190" i="90"/>
  <c r="AD190" i="90"/>
  <c r="R190" i="90"/>
  <c r="F190" i="90"/>
  <c r="BA190" i="90"/>
  <c r="AO190" i="90"/>
  <c r="AC190" i="90"/>
  <c r="Q190" i="90"/>
  <c r="E190" i="90"/>
  <c r="BL190" i="90"/>
  <c r="AZ190" i="90"/>
  <c r="AN190" i="90"/>
  <c r="AB190" i="90"/>
  <c r="P190" i="90"/>
  <c r="BJ190" i="90"/>
  <c r="AX190" i="90"/>
  <c r="AL190" i="90"/>
  <c r="Z190" i="90"/>
  <c r="N190" i="90"/>
  <c r="AV190" i="90"/>
  <c r="X190" i="90"/>
  <c r="AT190" i="90"/>
  <c r="V190" i="90"/>
  <c r="AU190" i="90"/>
  <c r="O190" i="90"/>
  <c r="AS190" i="90"/>
  <c r="M190" i="90"/>
  <c r="AM190" i="90"/>
  <c r="L190" i="90"/>
  <c r="AK190" i="90"/>
  <c r="K190" i="90"/>
  <c r="BK190" i="90"/>
  <c r="AJ190" i="90"/>
  <c r="J190" i="90"/>
  <c r="BH190" i="90"/>
  <c r="AH190" i="90"/>
  <c r="AG190" i="90"/>
  <c r="AA190" i="90"/>
  <c r="Y190" i="90"/>
  <c r="W190" i="90"/>
  <c r="BG190" i="90"/>
  <c r="BE190" i="90"/>
  <c r="AY190" i="90"/>
  <c r="AW190" i="90"/>
  <c r="AI190" i="90"/>
  <c r="U190" i="90"/>
  <c r="I190" i="90"/>
  <c r="BF190" i="90"/>
  <c r="BI190" i="90"/>
  <c r="D188" i="93"/>
  <c r="D186" i="93"/>
  <c r="D187" i="89"/>
  <c r="D188" i="88"/>
  <c r="BE191" i="88"/>
  <c r="AS191" i="88"/>
  <c r="AG191" i="88"/>
  <c r="U191" i="88"/>
  <c r="I191" i="88"/>
  <c r="BD191" i="88"/>
  <c r="AR191" i="88"/>
  <c r="AF191" i="88"/>
  <c r="T191" i="88"/>
  <c r="H191" i="88"/>
  <c r="BC191" i="88"/>
  <c r="AQ191" i="88"/>
  <c r="AE191" i="88"/>
  <c r="S191" i="88"/>
  <c r="G191" i="88"/>
  <c r="BB191" i="88"/>
  <c r="AP191" i="88"/>
  <c r="AD191" i="88"/>
  <c r="R191" i="88"/>
  <c r="F191" i="88"/>
  <c r="BA191" i="88"/>
  <c r="AO191" i="88"/>
  <c r="AC191" i="88"/>
  <c r="Q191" i="88"/>
  <c r="E191" i="88"/>
  <c r="BK191" i="88"/>
  <c r="AY191" i="88"/>
  <c r="AM191" i="88"/>
  <c r="AA191" i="88"/>
  <c r="O191" i="88"/>
  <c r="BF191" i="88"/>
  <c r="AH191" i="88"/>
  <c r="J191" i="88"/>
  <c r="AZ191" i="88"/>
  <c r="AB191" i="88"/>
  <c r="AX191" i="88"/>
  <c r="Z191" i="88"/>
  <c r="AW191" i="88"/>
  <c r="Y191" i="88"/>
  <c r="AV191" i="88"/>
  <c r="X191" i="88"/>
  <c r="AT191" i="88"/>
  <c r="V191" i="88"/>
  <c r="AN191" i="88"/>
  <c r="AL191" i="88"/>
  <c r="AK191" i="88"/>
  <c r="AJ191" i="88"/>
  <c r="BL191" i="88"/>
  <c r="P191" i="88"/>
  <c r="BI191" i="88"/>
  <c r="M191" i="88"/>
  <c r="BH191" i="88"/>
  <c r="BG191" i="88"/>
  <c r="AU191" i="88"/>
  <c r="AI191" i="88"/>
  <c r="D191" i="88"/>
  <c r="W191" i="88"/>
  <c r="L191" i="88"/>
  <c r="BJ191" i="88"/>
  <c r="K191" i="88"/>
  <c r="N191" i="88"/>
  <c r="BA194" i="92"/>
  <c r="AO194" i="92"/>
  <c r="AC194" i="92"/>
  <c r="Q194" i="92"/>
  <c r="E194" i="92"/>
  <c r="BL194" i="92"/>
  <c r="AZ194" i="92"/>
  <c r="AN194" i="92"/>
  <c r="AB194" i="92"/>
  <c r="P194" i="92"/>
  <c r="BK194" i="92"/>
  <c r="AY194" i="92"/>
  <c r="AM194" i="92"/>
  <c r="AA194" i="92"/>
  <c r="O194" i="92"/>
  <c r="BJ194" i="92"/>
  <c r="AX194" i="92"/>
  <c r="AL194" i="92"/>
  <c r="Z194" i="92"/>
  <c r="N194" i="92"/>
  <c r="D194" i="92"/>
  <c r="BI194" i="92"/>
  <c r="AW194" i="92"/>
  <c r="AK194" i="92"/>
  <c r="Y194" i="92"/>
  <c r="M194" i="92"/>
  <c r="BG194" i="92"/>
  <c r="AU194" i="92"/>
  <c r="AI194" i="92"/>
  <c r="W194" i="92"/>
  <c r="K194" i="92"/>
  <c r="AQ194" i="92"/>
  <c r="S194" i="92"/>
  <c r="AP194" i="92"/>
  <c r="R194" i="92"/>
  <c r="BH194" i="92"/>
  <c r="AJ194" i="92"/>
  <c r="L194" i="92"/>
  <c r="BF194" i="92"/>
  <c r="AH194" i="92"/>
  <c r="J194" i="92"/>
  <c r="BE194" i="92"/>
  <c r="AG194" i="92"/>
  <c r="I194" i="92"/>
  <c r="BC194" i="92"/>
  <c r="AE194" i="92"/>
  <c r="G194" i="92"/>
  <c r="AF194" i="92"/>
  <c r="AD194" i="92"/>
  <c r="X194" i="92"/>
  <c r="V194" i="92"/>
  <c r="BD194" i="92"/>
  <c r="H194" i="92"/>
  <c r="AV194" i="92"/>
  <c r="AT194" i="92"/>
  <c r="AS194" i="92"/>
  <c r="AR194" i="92"/>
  <c r="U194" i="92"/>
  <c r="T194" i="92"/>
  <c r="BB194" i="92"/>
  <c r="F194" i="92"/>
  <c r="D187" i="93"/>
  <c r="D193" i="93"/>
  <c r="D188" i="92"/>
  <c r="D186" i="62"/>
  <c r="D195" i="62"/>
  <c r="D189" i="91"/>
  <c r="BB197" i="92"/>
  <c r="AP197" i="92"/>
  <c r="AD197" i="92"/>
  <c r="R197" i="92"/>
  <c r="F197" i="92"/>
  <c r="D197" i="92"/>
  <c r="BA197" i="92"/>
  <c r="AO197" i="92"/>
  <c r="AC197" i="92"/>
  <c r="Q197" i="92"/>
  <c r="E197" i="92"/>
  <c r="BL197" i="92"/>
  <c r="AZ197" i="92"/>
  <c r="AN197" i="92"/>
  <c r="AB197" i="92"/>
  <c r="P197" i="92"/>
  <c r="BK197" i="92"/>
  <c r="AY197" i="92"/>
  <c r="AM197" i="92"/>
  <c r="AA197" i="92"/>
  <c r="O197" i="92"/>
  <c r="BJ197" i="92"/>
  <c r="AX197" i="92"/>
  <c r="AL197" i="92"/>
  <c r="Z197" i="92"/>
  <c r="N197" i="92"/>
  <c r="BH197" i="92"/>
  <c r="AV197" i="92"/>
  <c r="AJ197" i="92"/>
  <c r="X197" i="92"/>
  <c r="L197" i="92"/>
  <c r="BD197" i="92"/>
  <c r="AF197" i="92"/>
  <c r="H197" i="92"/>
  <c r="BC197" i="92"/>
  <c r="AE197" i="92"/>
  <c r="G197" i="92"/>
  <c r="AW197" i="92"/>
  <c r="Y197" i="92"/>
  <c r="AU197" i="92"/>
  <c r="W197" i="92"/>
  <c r="AT197" i="92"/>
  <c r="V197" i="92"/>
  <c r="AR197" i="92"/>
  <c r="T197" i="92"/>
  <c r="AS197" i="92"/>
  <c r="AQ197" i="92"/>
  <c r="AK197" i="92"/>
  <c r="AI197" i="92"/>
  <c r="U197" i="92"/>
  <c r="BI197" i="92"/>
  <c r="M197" i="92"/>
  <c r="AH197" i="92"/>
  <c r="AG197" i="92"/>
  <c r="S197" i="92"/>
  <c r="K197" i="92"/>
  <c r="J197" i="92"/>
  <c r="BF197" i="92"/>
  <c r="BE197" i="92"/>
  <c r="I197" i="92"/>
  <c r="BG197" i="92"/>
  <c r="D192" i="93"/>
  <c r="D188" i="89"/>
  <c r="BE195" i="88"/>
  <c r="AS195" i="88"/>
  <c r="AG195" i="88"/>
  <c r="U195" i="88"/>
  <c r="I195" i="88"/>
  <c r="BD195" i="88"/>
  <c r="AR195" i="88"/>
  <c r="AF195" i="88"/>
  <c r="T195" i="88"/>
  <c r="H195" i="88"/>
  <c r="BC195" i="88"/>
  <c r="AQ195" i="88"/>
  <c r="AE195" i="88"/>
  <c r="S195" i="88"/>
  <c r="G195" i="88"/>
  <c r="BB195" i="88"/>
  <c r="AP195" i="88"/>
  <c r="AD195" i="88"/>
  <c r="R195" i="88"/>
  <c r="F195" i="88"/>
  <c r="BA195" i="88"/>
  <c r="AO195" i="88"/>
  <c r="AC195" i="88"/>
  <c r="Q195" i="88"/>
  <c r="E195" i="88"/>
  <c r="BK195" i="88"/>
  <c r="AY195" i="88"/>
  <c r="AM195" i="88"/>
  <c r="AA195" i="88"/>
  <c r="O195" i="88"/>
  <c r="BF195" i="88"/>
  <c r="AH195" i="88"/>
  <c r="J195" i="88"/>
  <c r="AZ195" i="88"/>
  <c r="AB195" i="88"/>
  <c r="AX195" i="88"/>
  <c r="Z195" i="88"/>
  <c r="AW195" i="88"/>
  <c r="Y195" i="88"/>
  <c r="AV195" i="88"/>
  <c r="X195" i="88"/>
  <c r="AT195" i="88"/>
  <c r="V195" i="88"/>
  <c r="AN195" i="88"/>
  <c r="AL195" i="88"/>
  <c r="AK195" i="88"/>
  <c r="AJ195" i="88"/>
  <c r="D195" i="88"/>
  <c r="BL195" i="88"/>
  <c r="P195" i="88"/>
  <c r="BI195" i="88"/>
  <c r="M195" i="88"/>
  <c r="K195" i="88"/>
  <c r="BJ195" i="88"/>
  <c r="BG195" i="88"/>
  <c r="AU195" i="88"/>
  <c r="N195" i="88"/>
  <c r="BH195" i="88"/>
  <c r="L195" i="88"/>
  <c r="W195" i="88"/>
  <c r="AI195" i="88"/>
  <c r="D187" i="88"/>
  <c r="D185" i="91"/>
  <c r="BL198" i="93"/>
  <c r="AZ198" i="93"/>
  <c r="AN198" i="93"/>
  <c r="AB198" i="93"/>
  <c r="P198" i="93"/>
  <c r="BK198" i="93"/>
  <c r="AY198" i="93"/>
  <c r="AM198" i="93"/>
  <c r="AA198" i="93"/>
  <c r="O198" i="93"/>
  <c r="BJ198" i="93"/>
  <c r="AX198" i="93"/>
  <c r="AL198" i="93"/>
  <c r="Z198" i="93"/>
  <c r="N198" i="93"/>
  <c r="BI198" i="93"/>
  <c r="AW198" i="93"/>
  <c r="AK198" i="93"/>
  <c r="Y198" i="93"/>
  <c r="M198" i="93"/>
  <c r="BH198" i="93"/>
  <c r="AV198" i="93"/>
  <c r="AJ198" i="93"/>
  <c r="X198" i="93"/>
  <c r="L198" i="93"/>
  <c r="D198" i="93"/>
  <c r="BF198" i="93"/>
  <c r="AT198" i="93"/>
  <c r="AH198" i="93"/>
  <c r="V198" i="93"/>
  <c r="J198" i="93"/>
  <c r="AP198" i="93"/>
  <c r="R198" i="93"/>
  <c r="AO198" i="93"/>
  <c r="Q198" i="93"/>
  <c r="BG198" i="93"/>
  <c r="AI198" i="93"/>
  <c r="K198" i="93"/>
  <c r="BE198" i="93"/>
  <c r="AG198" i="93"/>
  <c r="I198" i="93"/>
  <c r="BD198" i="93"/>
  <c r="AF198" i="93"/>
  <c r="H198" i="93"/>
  <c r="BB198" i="93"/>
  <c r="AD198" i="93"/>
  <c r="F198" i="93"/>
  <c r="BA198" i="93"/>
  <c r="E198" i="93"/>
  <c r="AU198" i="93"/>
  <c r="AS198" i="93"/>
  <c r="AR198" i="93"/>
  <c r="AC198" i="93"/>
  <c r="U198" i="93"/>
  <c r="G198" i="93"/>
  <c r="BC198" i="93"/>
  <c r="AQ198" i="93"/>
  <c r="AE198" i="93"/>
  <c r="W198" i="93"/>
  <c r="T198" i="93"/>
  <c r="S198" i="93"/>
  <c r="D189" i="89"/>
  <c r="BC194" i="88"/>
  <c r="AQ194" i="88"/>
  <c r="AE194" i="88"/>
  <c r="S194" i="88"/>
  <c r="G194" i="88"/>
  <c r="BB194" i="88"/>
  <c r="AP194" i="88"/>
  <c r="AD194" i="88"/>
  <c r="R194" i="88"/>
  <c r="F194" i="88"/>
  <c r="BA194" i="88"/>
  <c r="AO194" i="88"/>
  <c r="AC194" i="88"/>
  <c r="Q194" i="88"/>
  <c r="E194" i="88"/>
  <c r="BL194" i="88"/>
  <c r="AZ194" i="88"/>
  <c r="AN194" i="88"/>
  <c r="AB194" i="88"/>
  <c r="P194" i="88"/>
  <c r="BK194" i="88"/>
  <c r="AY194" i="88"/>
  <c r="AM194" i="88"/>
  <c r="AA194" i="88"/>
  <c r="O194" i="88"/>
  <c r="D194" i="88"/>
  <c r="BI194" i="88"/>
  <c r="AW194" i="88"/>
  <c r="AK194" i="88"/>
  <c r="Y194" i="88"/>
  <c r="M194" i="88"/>
  <c r="AR194" i="88"/>
  <c r="T194" i="88"/>
  <c r="BJ194" i="88"/>
  <c r="AL194" i="88"/>
  <c r="N194" i="88"/>
  <c r="BH194" i="88"/>
  <c r="AJ194" i="88"/>
  <c r="L194" i="88"/>
  <c r="BG194" i="88"/>
  <c r="AI194" i="88"/>
  <c r="K194" i="88"/>
  <c r="BF194" i="88"/>
  <c r="AH194" i="88"/>
  <c r="J194" i="88"/>
  <c r="BD194" i="88"/>
  <c r="AF194" i="88"/>
  <c r="H194" i="88"/>
  <c r="Z194" i="88"/>
  <c r="X194" i="88"/>
  <c r="W194" i="88"/>
  <c r="V194" i="88"/>
  <c r="AX194" i="88"/>
  <c r="AU194" i="88"/>
  <c r="AS194" i="88"/>
  <c r="AG194" i="88"/>
  <c r="U194" i="88"/>
  <c r="I194" i="88"/>
  <c r="AV194" i="88"/>
  <c r="BE194" i="88"/>
  <c r="AT194" i="88"/>
  <c r="D189" i="57"/>
  <c r="BE191" i="90"/>
  <c r="AS191" i="90"/>
  <c r="AG191" i="90"/>
  <c r="U191" i="90"/>
  <c r="I191" i="90"/>
  <c r="BD191" i="90"/>
  <c r="AR191" i="90"/>
  <c r="AF191" i="90"/>
  <c r="T191" i="90"/>
  <c r="H191" i="90"/>
  <c r="BC191" i="90"/>
  <c r="AQ191" i="90"/>
  <c r="AE191" i="90"/>
  <c r="S191" i="90"/>
  <c r="G191" i="90"/>
  <c r="BB191" i="90"/>
  <c r="AP191" i="90"/>
  <c r="AD191" i="90"/>
  <c r="R191" i="90"/>
  <c r="F191" i="90"/>
  <c r="BA191" i="90"/>
  <c r="AO191" i="90"/>
  <c r="AC191" i="90"/>
  <c r="Q191" i="90"/>
  <c r="E191" i="90"/>
  <c r="D191" i="90"/>
  <c r="BK191" i="90"/>
  <c r="AY191" i="90"/>
  <c r="AM191" i="90"/>
  <c r="AA191" i="90"/>
  <c r="O191" i="90"/>
  <c r="AW191" i="90"/>
  <c r="Y191" i="90"/>
  <c r="AU191" i="90"/>
  <c r="W191" i="90"/>
  <c r="BL191" i="90"/>
  <c r="AK191" i="90"/>
  <c r="K191" i="90"/>
  <c r="BJ191" i="90"/>
  <c r="AJ191" i="90"/>
  <c r="J191" i="90"/>
  <c r="BI191" i="90"/>
  <c r="AI191" i="90"/>
  <c r="BH191" i="90"/>
  <c r="AH191" i="90"/>
  <c r="BG191" i="90"/>
  <c r="AB191" i="90"/>
  <c r="AZ191" i="90"/>
  <c r="X191" i="90"/>
  <c r="AX191" i="90"/>
  <c r="AV191" i="90"/>
  <c r="AT191" i="90"/>
  <c r="AN191" i="90"/>
  <c r="V191" i="90"/>
  <c r="N191" i="90"/>
  <c r="BF191" i="90"/>
  <c r="AL191" i="90"/>
  <c r="Z191" i="90"/>
  <c r="M191" i="90"/>
  <c r="P191" i="90"/>
  <c r="L191" i="90"/>
  <c r="D189" i="61"/>
  <c r="D193" i="88"/>
  <c r="D189" i="90"/>
  <c r="D192" i="90"/>
  <c r="D198" i="90"/>
  <c r="BF198" i="90"/>
  <c r="AT198" i="90"/>
  <c r="AH198" i="90"/>
  <c r="V198" i="90"/>
  <c r="J198" i="90"/>
  <c r="BE198" i="90"/>
  <c r="AS198" i="90"/>
  <c r="AG198" i="90"/>
  <c r="U198" i="90"/>
  <c r="I198" i="90"/>
  <c r="BD198" i="90"/>
  <c r="AR198" i="90"/>
  <c r="AF198" i="90"/>
  <c r="T198" i="90"/>
  <c r="H198" i="90"/>
  <c r="BC198" i="90"/>
  <c r="AQ198" i="90"/>
  <c r="AE198" i="90"/>
  <c r="S198" i="90"/>
  <c r="G198" i="90"/>
  <c r="BB198" i="90"/>
  <c r="AP198" i="90"/>
  <c r="AD198" i="90"/>
  <c r="R198" i="90"/>
  <c r="F198" i="90"/>
  <c r="BL198" i="90"/>
  <c r="AZ198" i="90"/>
  <c r="AN198" i="90"/>
  <c r="AB198" i="90"/>
  <c r="P198" i="90"/>
  <c r="BK198" i="90"/>
  <c r="AM198" i="90"/>
  <c r="O198" i="90"/>
  <c r="BJ198" i="90"/>
  <c r="AL198" i="90"/>
  <c r="N198" i="90"/>
  <c r="BI198" i="90"/>
  <c r="AK198" i="90"/>
  <c r="M198" i="90"/>
  <c r="BH198" i="90"/>
  <c r="AJ198" i="90"/>
  <c r="L198" i="90"/>
  <c r="BG198" i="90"/>
  <c r="AI198" i="90"/>
  <c r="K198" i="90"/>
  <c r="AY198" i="90"/>
  <c r="AA198" i="90"/>
  <c r="Y198" i="90"/>
  <c r="Q198" i="90"/>
  <c r="AW198" i="90"/>
  <c r="AU198" i="90"/>
  <c r="BA198" i="90"/>
  <c r="AX198" i="90"/>
  <c r="AV198" i="90"/>
  <c r="AO198" i="90"/>
  <c r="Z198" i="90"/>
  <c r="X198" i="90"/>
  <c r="W198" i="90"/>
  <c r="E198" i="90"/>
  <c r="AC198" i="90"/>
  <c r="D193" i="67"/>
  <c r="D195" i="66"/>
  <c r="D189" i="66"/>
  <c r="BB198" i="66"/>
  <c r="AP198" i="66"/>
  <c r="AD198" i="66"/>
  <c r="R198" i="66"/>
  <c r="F198" i="66"/>
  <c r="BA198" i="66"/>
  <c r="AO198" i="66"/>
  <c r="AC198" i="66"/>
  <c r="Q198" i="66"/>
  <c r="E198" i="66"/>
  <c r="BL198" i="66"/>
  <c r="AZ198" i="66"/>
  <c r="AN198" i="66"/>
  <c r="AB198" i="66"/>
  <c r="P198" i="66"/>
  <c r="BK198" i="66"/>
  <c r="AY198" i="66"/>
  <c r="AM198" i="66"/>
  <c r="AA198" i="66"/>
  <c r="O198" i="66"/>
  <c r="BH198" i="66"/>
  <c r="AV198" i="66"/>
  <c r="AJ198" i="66"/>
  <c r="X198" i="66"/>
  <c r="L198" i="66"/>
  <c r="D198" i="66"/>
  <c r="BF198" i="66"/>
  <c r="AT198" i="66"/>
  <c r="AH198" i="66"/>
  <c r="V198" i="66"/>
  <c r="J198" i="66"/>
  <c r="BI198" i="66"/>
  <c r="AK198" i="66"/>
  <c r="M198" i="66"/>
  <c r="BG198" i="66"/>
  <c r="AI198" i="66"/>
  <c r="K198" i="66"/>
  <c r="BE198" i="66"/>
  <c r="AG198" i="66"/>
  <c r="I198" i="66"/>
  <c r="BD198" i="66"/>
  <c r="AF198" i="66"/>
  <c r="H198" i="66"/>
  <c r="AW198" i="66"/>
  <c r="Y198" i="66"/>
  <c r="AS198" i="66"/>
  <c r="U198" i="66"/>
  <c r="BJ198" i="66"/>
  <c r="N198" i="66"/>
  <c r="BC198" i="66"/>
  <c r="G198" i="66"/>
  <c r="AX198" i="66"/>
  <c r="AU198" i="66"/>
  <c r="AL198" i="66"/>
  <c r="Z198" i="66"/>
  <c r="AQ198" i="66"/>
  <c r="S198" i="66"/>
  <c r="AR198" i="66"/>
  <c r="T198" i="66"/>
  <c r="W198" i="66"/>
  <c r="AE198" i="66"/>
  <c r="D186" i="67"/>
  <c r="D185" i="66"/>
  <c r="D193" i="62"/>
  <c r="D187" i="63"/>
  <c r="D196" i="63"/>
  <c r="BH198" i="67"/>
  <c r="AV198" i="67"/>
  <c r="AJ198" i="67"/>
  <c r="X198" i="67"/>
  <c r="L198" i="67"/>
  <c r="BG198" i="67"/>
  <c r="AU198" i="67"/>
  <c r="AI198" i="67"/>
  <c r="W198" i="67"/>
  <c r="K198" i="67"/>
  <c r="D198" i="67"/>
  <c r="BF198" i="67"/>
  <c r="AT198" i="67"/>
  <c r="AH198" i="67"/>
  <c r="V198" i="67"/>
  <c r="J198" i="67"/>
  <c r="BE198" i="67"/>
  <c r="AS198" i="67"/>
  <c r="AG198" i="67"/>
  <c r="U198" i="67"/>
  <c r="I198" i="67"/>
  <c r="BB198" i="67"/>
  <c r="AP198" i="67"/>
  <c r="AD198" i="67"/>
  <c r="R198" i="67"/>
  <c r="F198" i="67"/>
  <c r="BL198" i="67"/>
  <c r="AZ198" i="67"/>
  <c r="AN198" i="67"/>
  <c r="AB198" i="67"/>
  <c r="P198" i="67"/>
  <c r="BA198" i="67"/>
  <c r="AC198" i="67"/>
  <c r="E198" i="67"/>
  <c r="AY198" i="67"/>
  <c r="AA198" i="67"/>
  <c r="AX198" i="67"/>
  <c r="Z198" i="67"/>
  <c r="AW198" i="67"/>
  <c r="Y198" i="67"/>
  <c r="AO198" i="67"/>
  <c r="Q198" i="67"/>
  <c r="BJ198" i="67"/>
  <c r="AL198" i="67"/>
  <c r="N198" i="67"/>
  <c r="S198" i="67"/>
  <c r="BK198" i="67"/>
  <c r="O198" i="67"/>
  <c r="BI198" i="67"/>
  <c r="M198" i="67"/>
  <c r="BD198" i="67"/>
  <c r="H198" i="67"/>
  <c r="AQ198" i="67"/>
  <c r="AK198" i="67"/>
  <c r="BC198" i="67"/>
  <c r="AR198" i="67"/>
  <c r="AM198" i="67"/>
  <c r="AF198" i="67"/>
  <c r="T198" i="67"/>
  <c r="AE198" i="67"/>
  <c r="G198" i="67"/>
  <c r="D194" i="67"/>
  <c r="D196" i="69"/>
  <c r="D194" i="69"/>
  <c r="D196" i="67"/>
  <c r="D186" i="66"/>
  <c r="BD190" i="69"/>
  <c r="AR190" i="69"/>
  <c r="AF190" i="69"/>
  <c r="T190" i="69"/>
  <c r="H190" i="69"/>
  <c r="BC190" i="69"/>
  <c r="AQ190" i="69"/>
  <c r="AE190" i="69"/>
  <c r="S190" i="69"/>
  <c r="G190" i="69"/>
  <c r="BB190" i="69"/>
  <c r="AP190" i="69"/>
  <c r="AD190" i="69"/>
  <c r="R190" i="69"/>
  <c r="F190" i="69"/>
  <c r="BA190" i="69"/>
  <c r="AO190" i="69"/>
  <c r="AC190" i="69"/>
  <c r="Q190" i="69"/>
  <c r="E190" i="69"/>
  <c r="BJ190" i="69"/>
  <c r="AX190" i="69"/>
  <c r="AL190" i="69"/>
  <c r="Z190" i="69"/>
  <c r="N190" i="69"/>
  <c r="BH190" i="69"/>
  <c r="AV190" i="69"/>
  <c r="AJ190" i="69"/>
  <c r="X190" i="69"/>
  <c r="L190" i="69"/>
  <c r="D190" i="69"/>
  <c r="AT190" i="69"/>
  <c r="V190" i="69"/>
  <c r="AS190" i="69"/>
  <c r="U190" i="69"/>
  <c r="BL190" i="69"/>
  <c r="AN190" i="69"/>
  <c r="P190" i="69"/>
  <c r="BK190" i="69"/>
  <c r="AM190" i="69"/>
  <c r="O190" i="69"/>
  <c r="BF190" i="69"/>
  <c r="AH190" i="69"/>
  <c r="J190" i="69"/>
  <c r="AZ190" i="69"/>
  <c r="AB190" i="69"/>
  <c r="Y190" i="69"/>
  <c r="W190" i="69"/>
  <c r="BI190" i="69"/>
  <c r="M190" i="69"/>
  <c r="BG190" i="69"/>
  <c r="K190" i="69"/>
  <c r="AW190" i="69"/>
  <c r="AK190" i="69"/>
  <c r="BE190" i="69"/>
  <c r="AY190" i="69"/>
  <c r="AU190" i="69"/>
  <c r="AI190" i="69"/>
  <c r="AA190" i="69"/>
  <c r="AG190" i="69"/>
  <c r="I190" i="69"/>
  <c r="D187" i="69"/>
  <c r="D194" i="66"/>
  <c r="D188" i="67"/>
  <c r="D195" i="67"/>
  <c r="D196" i="65"/>
  <c r="D185" i="63"/>
  <c r="D187" i="67"/>
  <c r="D196" i="66"/>
  <c r="D189" i="68"/>
  <c r="D192" i="68"/>
  <c r="D189" i="54"/>
  <c r="D192" i="62"/>
  <c r="D185" i="67"/>
  <c r="P185" i="65"/>
  <c r="P186" i="65"/>
  <c r="D196" i="62"/>
  <c r="D195" i="68"/>
  <c r="D192" i="69"/>
  <c r="D185" i="69"/>
  <c r="D194" i="61"/>
  <c r="BD190" i="57"/>
  <c r="AR190" i="57"/>
  <c r="AF190" i="57"/>
  <c r="T190" i="57"/>
  <c r="H190" i="57"/>
  <c r="BC190" i="57"/>
  <c r="AQ190" i="57"/>
  <c r="AE190" i="57"/>
  <c r="S190" i="57"/>
  <c r="G190" i="57"/>
  <c r="BB190" i="57"/>
  <c r="AP190" i="57"/>
  <c r="AD190" i="57"/>
  <c r="R190" i="57"/>
  <c r="F190" i="57"/>
  <c r="BA190" i="57"/>
  <c r="AO190" i="57"/>
  <c r="AC190" i="57"/>
  <c r="Q190" i="57"/>
  <c r="E190" i="57"/>
  <c r="BL190" i="57"/>
  <c r="AZ190" i="57"/>
  <c r="AN190" i="57"/>
  <c r="AB190" i="57"/>
  <c r="P190" i="57"/>
  <c r="BJ190" i="57"/>
  <c r="AX190" i="57"/>
  <c r="AL190" i="57"/>
  <c r="Z190" i="57"/>
  <c r="N190" i="57"/>
  <c r="BH190" i="57"/>
  <c r="AJ190" i="57"/>
  <c r="L190" i="57"/>
  <c r="BG190" i="57"/>
  <c r="AI190" i="57"/>
  <c r="K190" i="57"/>
  <c r="BF190" i="57"/>
  <c r="AH190" i="57"/>
  <c r="J190" i="57"/>
  <c r="BE190" i="57"/>
  <c r="AG190" i="57"/>
  <c r="I190" i="57"/>
  <c r="AY190" i="57"/>
  <c r="AA190" i="57"/>
  <c r="AV190" i="57"/>
  <c r="X190" i="57"/>
  <c r="V190" i="57"/>
  <c r="U190" i="57"/>
  <c r="BK190" i="57"/>
  <c r="O190" i="57"/>
  <c r="BI190" i="57"/>
  <c r="M190" i="57"/>
  <c r="AW190" i="57"/>
  <c r="AT190" i="57"/>
  <c r="AK190" i="57"/>
  <c r="Y190" i="57"/>
  <c r="W190" i="57"/>
  <c r="D190" i="57"/>
  <c r="AU190" i="57"/>
  <c r="AM190" i="57"/>
  <c r="AS190" i="57"/>
  <c r="D185" i="57"/>
  <c r="D194" i="56"/>
  <c r="D188" i="66"/>
  <c r="D194" i="63"/>
  <c r="D188" i="63"/>
  <c r="BH198" i="62"/>
  <c r="AV198" i="62"/>
  <c r="AJ198" i="62"/>
  <c r="X198" i="62"/>
  <c r="L198" i="62"/>
  <c r="BG198" i="62"/>
  <c r="AU198" i="62"/>
  <c r="AI198" i="62"/>
  <c r="W198" i="62"/>
  <c r="K198" i="62"/>
  <c r="D198" i="62"/>
  <c r="BF198" i="62"/>
  <c r="AT198" i="62"/>
  <c r="AH198" i="62"/>
  <c r="V198" i="62"/>
  <c r="J198" i="62"/>
  <c r="BE198" i="62"/>
  <c r="AS198" i="62"/>
  <c r="AG198" i="62"/>
  <c r="U198" i="62"/>
  <c r="I198" i="62"/>
  <c r="BB198" i="62"/>
  <c r="AP198" i="62"/>
  <c r="AD198" i="62"/>
  <c r="R198" i="62"/>
  <c r="F198" i="62"/>
  <c r="BL198" i="62"/>
  <c r="AZ198" i="62"/>
  <c r="AN198" i="62"/>
  <c r="AB198" i="62"/>
  <c r="P198" i="62"/>
  <c r="BC198" i="62"/>
  <c r="AE198" i="62"/>
  <c r="G198" i="62"/>
  <c r="BA198" i="62"/>
  <c r="AC198" i="62"/>
  <c r="E198" i="62"/>
  <c r="AY198" i="62"/>
  <c r="AA198" i="62"/>
  <c r="AX198" i="62"/>
  <c r="Z198" i="62"/>
  <c r="AW198" i="62"/>
  <c r="Y198" i="62"/>
  <c r="AQ198" i="62"/>
  <c r="S198" i="62"/>
  <c r="Q198" i="62"/>
  <c r="BI198" i="62"/>
  <c r="M198" i="62"/>
  <c r="BD198" i="62"/>
  <c r="H198" i="62"/>
  <c r="AO198" i="62"/>
  <c r="BK198" i="62"/>
  <c r="BJ198" i="62"/>
  <c r="AR198" i="62"/>
  <c r="AM198" i="62"/>
  <c r="AL198" i="62"/>
  <c r="AF198" i="62"/>
  <c r="N198" i="62"/>
  <c r="T198" i="62"/>
  <c r="AK198" i="62"/>
  <c r="O198" i="62"/>
  <c r="D188" i="59"/>
  <c r="BD197" i="59"/>
  <c r="AR197" i="59"/>
  <c r="AF197" i="59"/>
  <c r="T197" i="59"/>
  <c r="H197" i="59"/>
  <c r="BC197" i="59"/>
  <c r="AQ197" i="59"/>
  <c r="AE197" i="59"/>
  <c r="S197" i="59"/>
  <c r="G197" i="59"/>
  <c r="BB197" i="59"/>
  <c r="AP197" i="59"/>
  <c r="AD197" i="59"/>
  <c r="R197" i="59"/>
  <c r="F197" i="59"/>
  <c r="D197" i="59"/>
  <c r="BA197" i="59"/>
  <c r="AO197" i="59"/>
  <c r="AC197" i="59"/>
  <c r="Q197" i="59"/>
  <c r="E197" i="59"/>
  <c r="BL197" i="59"/>
  <c r="AZ197" i="59"/>
  <c r="AN197" i="59"/>
  <c r="AB197" i="59"/>
  <c r="P197" i="59"/>
  <c r="BJ197" i="59"/>
  <c r="AX197" i="59"/>
  <c r="AL197" i="59"/>
  <c r="Z197" i="59"/>
  <c r="N197" i="59"/>
  <c r="AS197" i="59"/>
  <c r="U197" i="59"/>
  <c r="BK197" i="59"/>
  <c r="AM197" i="59"/>
  <c r="O197" i="59"/>
  <c r="BI197" i="59"/>
  <c r="AK197" i="59"/>
  <c r="M197" i="59"/>
  <c r="BH197" i="59"/>
  <c r="AJ197" i="59"/>
  <c r="L197" i="59"/>
  <c r="BG197" i="59"/>
  <c r="AI197" i="59"/>
  <c r="K197" i="59"/>
  <c r="BE197" i="59"/>
  <c r="AG197" i="59"/>
  <c r="I197" i="59"/>
  <c r="AT197" i="59"/>
  <c r="AH197" i="59"/>
  <c r="AA197" i="59"/>
  <c r="Y197" i="59"/>
  <c r="X197" i="59"/>
  <c r="V197" i="59"/>
  <c r="BF197" i="59"/>
  <c r="AY197" i="59"/>
  <c r="AW197" i="59"/>
  <c r="AV197" i="59"/>
  <c r="AU197" i="59"/>
  <c r="W197" i="59"/>
  <c r="J197" i="59"/>
  <c r="D192" i="66"/>
  <c r="D192" i="63"/>
  <c r="D186" i="63"/>
  <c r="D187" i="62"/>
  <c r="D192" i="59"/>
  <c r="D193" i="66"/>
  <c r="D193" i="63"/>
  <c r="D195" i="59"/>
  <c r="D185" i="62"/>
  <c r="D196" i="68"/>
  <c r="BK191" i="68"/>
  <c r="AY191" i="68"/>
  <c r="AM191" i="68"/>
  <c r="AA191" i="68"/>
  <c r="O191" i="68"/>
  <c r="BJ191" i="68"/>
  <c r="AX191" i="68"/>
  <c r="AL191" i="68"/>
  <c r="Z191" i="68"/>
  <c r="N191" i="68"/>
  <c r="BI191" i="68"/>
  <c r="AW191" i="68"/>
  <c r="AK191" i="68"/>
  <c r="Y191" i="68"/>
  <c r="M191" i="68"/>
  <c r="D191" i="68"/>
  <c r="BH191" i="68"/>
  <c r="AV191" i="68"/>
  <c r="AJ191" i="68"/>
  <c r="X191" i="68"/>
  <c r="L191" i="68"/>
  <c r="BE191" i="68"/>
  <c r="AS191" i="68"/>
  <c r="AG191" i="68"/>
  <c r="U191" i="68"/>
  <c r="I191" i="68"/>
  <c r="BC191" i="68"/>
  <c r="AQ191" i="68"/>
  <c r="AE191" i="68"/>
  <c r="S191" i="68"/>
  <c r="G191" i="68"/>
  <c r="BB191" i="68"/>
  <c r="AD191" i="68"/>
  <c r="F191" i="68"/>
  <c r="BA191" i="68"/>
  <c r="AC191" i="68"/>
  <c r="E191" i="68"/>
  <c r="AZ191" i="68"/>
  <c r="AB191" i="68"/>
  <c r="AU191" i="68"/>
  <c r="W191" i="68"/>
  <c r="AP191" i="68"/>
  <c r="R191" i="68"/>
  <c r="BL191" i="68"/>
  <c r="AN191" i="68"/>
  <c r="P191" i="68"/>
  <c r="BG191" i="68"/>
  <c r="K191" i="68"/>
  <c r="BF191" i="68"/>
  <c r="J191" i="68"/>
  <c r="BD191" i="68"/>
  <c r="H191" i="68"/>
  <c r="AT191" i="68"/>
  <c r="AI191" i="68"/>
  <c r="AF191" i="68"/>
  <c r="T191" i="68"/>
  <c r="Q191" i="68"/>
  <c r="AO191" i="68"/>
  <c r="V191" i="68"/>
  <c r="AH191" i="68"/>
  <c r="AR191" i="68"/>
  <c r="D187" i="68"/>
  <c r="D196" i="52"/>
  <c r="D194" i="59"/>
  <c r="BJ197" i="58"/>
  <c r="AX197" i="58"/>
  <c r="AL197" i="58"/>
  <c r="Z197" i="58"/>
  <c r="N197" i="58"/>
  <c r="BI197" i="58"/>
  <c r="AW197" i="58"/>
  <c r="AK197" i="58"/>
  <c r="Y197" i="58"/>
  <c r="M197" i="58"/>
  <c r="BH197" i="58"/>
  <c r="AV197" i="58"/>
  <c r="AJ197" i="58"/>
  <c r="X197" i="58"/>
  <c r="L197" i="58"/>
  <c r="BG197" i="58"/>
  <c r="AU197" i="58"/>
  <c r="AI197" i="58"/>
  <c r="W197" i="58"/>
  <c r="K197" i="58"/>
  <c r="BF197" i="58"/>
  <c r="AT197" i="58"/>
  <c r="AH197" i="58"/>
  <c r="V197" i="58"/>
  <c r="J197" i="58"/>
  <c r="BD197" i="58"/>
  <c r="AR197" i="58"/>
  <c r="AF197" i="58"/>
  <c r="T197" i="58"/>
  <c r="H197" i="58"/>
  <c r="BA197" i="58"/>
  <c r="AC197" i="58"/>
  <c r="E197" i="58"/>
  <c r="AZ197" i="58"/>
  <c r="AB197" i="58"/>
  <c r="AY197" i="58"/>
  <c r="AA197" i="58"/>
  <c r="AS197" i="58"/>
  <c r="U197" i="58"/>
  <c r="AQ197" i="58"/>
  <c r="S197" i="58"/>
  <c r="D197" i="58"/>
  <c r="AO197" i="58"/>
  <c r="Q197" i="58"/>
  <c r="AM197" i="58"/>
  <c r="AG197" i="58"/>
  <c r="AE197" i="58"/>
  <c r="AD197" i="58"/>
  <c r="R197" i="58"/>
  <c r="BK197" i="58"/>
  <c r="O197" i="58"/>
  <c r="I197" i="58"/>
  <c r="G197" i="58"/>
  <c r="F197" i="58"/>
  <c r="BE197" i="58"/>
  <c r="BC197" i="58"/>
  <c r="BB197" i="58"/>
  <c r="AP197" i="58"/>
  <c r="BL197" i="58"/>
  <c r="AN197" i="58"/>
  <c r="P197" i="58"/>
  <c r="D187" i="54"/>
  <c r="BK191" i="58"/>
  <c r="AY191" i="58"/>
  <c r="AM191" i="58"/>
  <c r="AA191" i="58"/>
  <c r="O191" i="58"/>
  <c r="BJ191" i="58"/>
  <c r="AX191" i="58"/>
  <c r="AL191" i="58"/>
  <c r="Z191" i="58"/>
  <c r="N191" i="58"/>
  <c r="BI191" i="58"/>
  <c r="AW191" i="58"/>
  <c r="AK191" i="58"/>
  <c r="Y191" i="58"/>
  <c r="M191" i="58"/>
  <c r="D191" i="58"/>
  <c r="BH191" i="58"/>
  <c r="AV191" i="58"/>
  <c r="AJ191" i="58"/>
  <c r="X191" i="58"/>
  <c r="L191" i="58"/>
  <c r="BG191" i="58"/>
  <c r="AU191" i="58"/>
  <c r="AI191" i="58"/>
  <c r="W191" i="58"/>
  <c r="K191" i="58"/>
  <c r="BE191" i="58"/>
  <c r="AS191" i="58"/>
  <c r="AG191" i="58"/>
  <c r="U191" i="58"/>
  <c r="I191" i="58"/>
  <c r="BB191" i="58"/>
  <c r="AD191" i="58"/>
  <c r="F191" i="58"/>
  <c r="BA191" i="58"/>
  <c r="AC191" i="58"/>
  <c r="E191" i="58"/>
  <c r="AZ191" i="58"/>
  <c r="AB191" i="58"/>
  <c r="AT191" i="58"/>
  <c r="V191" i="58"/>
  <c r="AR191" i="58"/>
  <c r="T191" i="58"/>
  <c r="AP191" i="58"/>
  <c r="R191" i="58"/>
  <c r="AN191" i="58"/>
  <c r="AH191" i="58"/>
  <c r="AF191" i="58"/>
  <c r="AE191" i="58"/>
  <c r="S191" i="58"/>
  <c r="BL191" i="58"/>
  <c r="P191" i="58"/>
  <c r="AO191" i="58"/>
  <c r="Q191" i="58"/>
  <c r="J191" i="58"/>
  <c r="H191" i="58"/>
  <c r="G191" i="58"/>
  <c r="BF191" i="58"/>
  <c r="BD191" i="58"/>
  <c r="BC191" i="58"/>
  <c r="AQ191" i="58"/>
  <c r="D187" i="58"/>
  <c r="D192" i="61"/>
  <c r="D186" i="56"/>
  <c r="D188" i="64"/>
  <c r="D193" i="61"/>
  <c r="D192" i="57"/>
  <c r="D188" i="54"/>
  <c r="D196" i="56"/>
  <c r="D194" i="58"/>
  <c r="D195" i="58"/>
  <c r="D188" i="58"/>
  <c r="D187" i="66"/>
  <c r="BH198" i="65"/>
  <c r="AV198" i="65"/>
  <c r="AJ198" i="65"/>
  <c r="X198" i="65"/>
  <c r="L198" i="65"/>
  <c r="BG198" i="65"/>
  <c r="AU198" i="65"/>
  <c r="AI198" i="65"/>
  <c r="W198" i="65"/>
  <c r="K198" i="65"/>
  <c r="D198" i="65"/>
  <c r="BF198" i="65"/>
  <c r="AT198" i="65"/>
  <c r="AH198" i="65"/>
  <c r="V198" i="65"/>
  <c r="J198" i="65"/>
  <c r="BE198" i="65"/>
  <c r="AS198" i="65"/>
  <c r="AG198" i="65"/>
  <c r="U198" i="65"/>
  <c r="I198" i="65"/>
  <c r="BB198" i="65"/>
  <c r="AP198" i="65"/>
  <c r="AD198" i="65"/>
  <c r="R198" i="65"/>
  <c r="F198" i="65"/>
  <c r="BL198" i="65"/>
  <c r="AZ198" i="65"/>
  <c r="AN198" i="65"/>
  <c r="AB198" i="65"/>
  <c r="P198" i="65"/>
  <c r="AR198" i="65"/>
  <c r="T198" i="65"/>
  <c r="AQ198" i="65"/>
  <c r="S198" i="65"/>
  <c r="AO198" i="65"/>
  <c r="Q198" i="65"/>
  <c r="BK198" i="65"/>
  <c r="AM198" i="65"/>
  <c r="O198" i="65"/>
  <c r="BD198" i="65"/>
  <c r="AF198" i="65"/>
  <c r="H198" i="65"/>
  <c r="BA198" i="65"/>
  <c r="AC198" i="65"/>
  <c r="E198" i="65"/>
  <c r="Y198" i="65"/>
  <c r="BJ198" i="65"/>
  <c r="N198" i="65"/>
  <c r="BC198" i="65"/>
  <c r="G198" i="65"/>
  <c r="AW198" i="65"/>
  <c r="AK198" i="65"/>
  <c r="BI198" i="65"/>
  <c r="AY198" i="65"/>
  <c r="AX198" i="65"/>
  <c r="AL198" i="65"/>
  <c r="AE198" i="65"/>
  <c r="Z198" i="65"/>
  <c r="M198" i="65"/>
  <c r="AA198" i="65"/>
  <c r="D195" i="63"/>
  <c r="D189" i="63"/>
  <c r="BB198" i="63"/>
  <c r="AP198" i="63"/>
  <c r="AD198" i="63"/>
  <c r="R198" i="63"/>
  <c r="F198" i="63"/>
  <c r="BA198" i="63"/>
  <c r="AO198" i="63"/>
  <c r="AC198" i="63"/>
  <c r="Q198" i="63"/>
  <c r="E198" i="63"/>
  <c r="BL198" i="63"/>
  <c r="AZ198" i="63"/>
  <c r="AN198" i="63"/>
  <c r="AB198" i="63"/>
  <c r="P198" i="63"/>
  <c r="BK198" i="63"/>
  <c r="AY198" i="63"/>
  <c r="AM198" i="63"/>
  <c r="AA198" i="63"/>
  <c r="O198" i="63"/>
  <c r="BH198" i="63"/>
  <c r="AV198" i="63"/>
  <c r="AJ198" i="63"/>
  <c r="X198" i="63"/>
  <c r="L198" i="63"/>
  <c r="D198" i="63"/>
  <c r="BF198" i="63"/>
  <c r="AT198" i="63"/>
  <c r="AH198" i="63"/>
  <c r="V198" i="63"/>
  <c r="J198" i="63"/>
  <c r="AX198" i="63"/>
  <c r="Z198" i="63"/>
  <c r="AW198" i="63"/>
  <c r="Y198" i="63"/>
  <c r="AS198" i="63"/>
  <c r="U198" i="63"/>
  <c r="BJ198" i="63"/>
  <c r="AL198" i="63"/>
  <c r="N198" i="63"/>
  <c r="BI198" i="63"/>
  <c r="AE198" i="63"/>
  <c r="BG198" i="63"/>
  <c r="W198" i="63"/>
  <c r="BE198" i="63"/>
  <c r="T198" i="63"/>
  <c r="BD198" i="63"/>
  <c r="S198" i="63"/>
  <c r="BC198" i="63"/>
  <c r="M198" i="63"/>
  <c r="AR198" i="63"/>
  <c r="I198" i="63"/>
  <c r="AK198" i="63"/>
  <c r="AI198" i="63"/>
  <c r="AF198" i="63"/>
  <c r="AU198" i="63"/>
  <c r="AG198" i="63"/>
  <c r="AQ198" i="63"/>
  <c r="K198" i="63"/>
  <c r="H198" i="63"/>
  <c r="G198" i="63"/>
  <c r="D194" i="62"/>
  <c r="D193" i="68"/>
  <c r="BB198" i="68"/>
  <c r="AP198" i="68"/>
  <c r="AD198" i="68"/>
  <c r="R198" i="68"/>
  <c r="F198" i="68"/>
  <c r="BA198" i="68"/>
  <c r="AO198" i="68"/>
  <c r="AC198" i="68"/>
  <c r="Q198" i="68"/>
  <c r="E198" i="68"/>
  <c r="BL198" i="68"/>
  <c r="AZ198" i="68"/>
  <c r="AN198" i="68"/>
  <c r="AB198" i="68"/>
  <c r="P198" i="68"/>
  <c r="BK198" i="68"/>
  <c r="AY198" i="68"/>
  <c r="AM198" i="68"/>
  <c r="AA198" i="68"/>
  <c r="O198" i="68"/>
  <c r="BH198" i="68"/>
  <c r="AV198" i="68"/>
  <c r="AJ198" i="68"/>
  <c r="X198" i="68"/>
  <c r="L198" i="68"/>
  <c r="D198" i="68"/>
  <c r="BF198" i="68"/>
  <c r="AT198" i="68"/>
  <c r="AH198" i="68"/>
  <c r="V198" i="68"/>
  <c r="J198" i="68"/>
  <c r="AS198" i="68"/>
  <c r="U198" i="68"/>
  <c r="AR198" i="68"/>
  <c r="T198" i="68"/>
  <c r="AQ198" i="68"/>
  <c r="S198" i="68"/>
  <c r="BJ198" i="68"/>
  <c r="AL198" i="68"/>
  <c r="N198" i="68"/>
  <c r="BE198" i="68"/>
  <c r="AG198" i="68"/>
  <c r="I198" i="68"/>
  <c r="BC198" i="68"/>
  <c r="AE198" i="68"/>
  <c r="G198" i="68"/>
  <c r="AX198" i="68"/>
  <c r="AW198" i="68"/>
  <c r="AU198" i="68"/>
  <c r="AK198" i="68"/>
  <c r="Z198" i="68"/>
  <c r="W198" i="68"/>
  <c r="K198" i="68"/>
  <c r="H198" i="68"/>
  <c r="BG198" i="68"/>
  <c r="BI198" i="68"/>
  <c r="BD198" i="68"/>
  <c r="AI198" i="68"/>
  <c r="AF198" i="68"/>
  <c r="M198" i="68"/>
  <c r="Y198" i="68"/>
  <c r="BD197" i="69"/>
  <c r="AR197" i="69"/>
  <c r="AF197" i="69"/>
  <c r="T197" i="69"/>
  <c r="H197" i="69"/>
  <c r="BC197" i="69"/>
  <c r="AQ197" i="69"/>
  <c r="AE197" i="69"/>
  <c r="S197" i="69"/>
  <c r="G197" i="69"/>
  <c r="BB197" i="69"/>
  <c r="AP197" i="69"/>
  <c r="AD197" i="69"/>
  <c r="R197" i="69"/>
  <c r="F197" i="69"/>
  <c r="D197" i="69"/>
  <c r="BA197" i="69"/>
  <c r="AO197" i="69"/>
  <c r="AC197" i="69"/>
  <c r="Q197" i="69"/>
  <c r="E197" i="69"/>
  <c r="BJ197" i="69"/>
  <c r="AX197" i="69"/>
  <c r="AL197" i="69"/>
  <c r="Z197" i="69"/>
  <c r="N197" i="69"/>
  <c r="BH197" i="69"/>
  <c r="AV197" i="69"/>
  <c r="AJ197" i="69"/>
  <c r="X197" i="69"/>
  <c r="L197" i="69"/>
  <c r="AT197" i="69"/>
  <c r="V197" i="69"/>
  <c r="AS197" i="69"/>
  <c r="U197" i="69"/>
  <c r="BL197" i="69"/>
  <c r="AN197" i="69"/>
  <c r="P197" i="69"/>
  <c r="BK197" i="69"/>
  <c r="AM197" i="69"/>
  <c r="O197" i="69"/>
  <c r="BF197" i="69"/>
  <c r="AH197" i="69"/>
  <c r="J197" i="69"/>
  <c r="AZ197" i="69"/>
  <c r="AB197" i="69"/>
  <c r="Y197" i="69"/>
  <c r="W197" i="69"/>
  <c r="BI197" i="69"/>
  <c r="M197" i="69"/>
  <c r="BG197" i="69"/>
  <c r="K197" i="69"/>
  <c r="AW197" i="69"/>
  <c r="AK197" i="69"/>
  <c r="BE197" i="69"/>
  <c r="AY197" i="69"/>
  <c r="AU197" i="69"/>
  <c r="AI197" i="69"/>
  <c r="AA197" i="69"/>
  <c r="I197" i="69"/>
  <c r="AG197" i="69"/>
  <c r="D193" i="69"/>
  <c r="BD190" i="59"/>
  <c r="AR190" i="59"/>
  <c r="AF190" i="59"/>
  <c r="T190" i="59"/>
  <c r="H190" i="59"/>
  <c r="BC190" i="59"/>
  <c r="AQ190" i="59"/>
  <c r="AE190" i="59"/>
  <c r="S190" i="59"/>
  <c r="G190" i="59"/>
  <c r="BB190" i="59"/>
  <c r="AP190" i="59"/>
  <c r="AD190" i="59"/>
  <c r="R190" i="59"/>
  <c r="F190" i="59"/>
  <c r="BA190" i="59"/>
  <c r="AO190" i="59"/>
  <c r="AC190" i="59"/>
  <c r="Q190" i="59"/>
  <c r="E190" i="59"/>
  <c r="BL190" i="59"/>
  <c r="AZ190" i="59"/>
  <c r="AN190" i="59"/>
  <c r="AB190" i="59"/>
  <c r="P190" i="59"/>
  <c r="BJ190" i="59"/>
  <c r="AX190" i="59"/>
  <c r="AL190" i="59"/>
  <c r="Z190" i="59"/>
  <c r="N190" i="59"/>
  <c r="AS190" i="59"/>
  <c r="U190" i="59"/>
  <c r="BK190" i="59"/>
  <c r="AM190" i="59"/>
  <c r="O190" i="59"/>
  <c r="BI190" i="59"/>
  <c r="AK190" i="59"/>
  <c r="M190" i="59"/>
  <c r="BH190" i="59"/>
  <c r="AJ190" i="59"/>
  <c r="L190" i="59"/>
  <c r="BG190" i="59"/>
  <c r="AI190" i="59"/>
  <c r="K190" i="59"/>
  <c r="BE190" i="59"/>
  <c r="AG190" i="59"/>
  <c r="I190" i="59"/>
  <c r="Y190" i="59"/>
  <c r="X190" i="59"/>
  <c r="W190" i="59"/>
  <c r="V190" i="59"/>
  <c r="BF190" i="59"/>
  <c r="J190" i="59"/>
  <c r="AW190" i="59"/>
  <c r="AH190" i="59"/>
  <c r="AA190" i="59"/>
  <c r="D190" i="59"/>
  <c r="AY190" i="59"/>
  <c r="AV190" i="59"/>
  <c r="AU190" i="59"/>
  <c r="AT190" i="59"/>
  <c r="D185" i="59"/>
  <c r="BJ190" i="68"/>
  <c r="AX190" i="68"/>
  <c r="AL190" i="68"/>
  <c r="Z190" i="68"/>
  <c r="N190" i="68"/>
  <c r="BI190" i="68"/>
  <c r="AW190" i="68"/>
  <c r="AK190" i="68"/>
  <c r="Y190" i="68"/>
  <c r="M190" i="68"/>
  <c r="BH190" i="68"/>
  <c r="AV190" i="68"/>
  <c r="AJ190" i="68"/>
  <c r="X190" i="68"/>
  <c r="L190" i="68"/>
  <c r="BG190" i="68"/>
  <c r="AU190" i="68"/>
  <c r="AI190" i="68"/>
  <c r="W190" i="68"/>
  <c r="K190" i="68"/>
  <c r="BD190" i="68"/>
  <c r="AR190" i="68"/>
  <c r="AF190" i="68"/>
  <c r="T190" i="68"/>
  <c r="H190" i="68"/>
  <c r="BB190" i="68"/>
  <c r="AP190" i="68"/>
  <c r="AD190" i="68"/>
  <c r="R190" i="68"/>
  <c r="F190" i="68"/>
  <c r="BA190" i="68"/>
  <c r="AC190" i="68"/>
  <c r="E190" i="68"/>
  <c r="AZ190" i="68"/>
  <c r="AB190" i="68"/>
  <c r="AY190" i="68"/>
  <c r="AA190" i="68"/>
  <c r="D190" i="68"/>
  <c r="AT190" i="68"/>
  <c r="V190" i="68"/>
  <c r="AO190" i="68"/>
  <c r="Q190" i="68"/>
  <c r="BK190" i="68"/>
  <c r="AM190" i="68"/>
  <c r="O190" i="68"/>
  <c r="BF190" i="68"/>
  <c r="J190" i="68"/>
  <c r="BE190" i="68"/>
  <c r="I190" i="68"/>
  <c r="BC190" i="68"/>
  <c r="G190" i="68"/>
  <c r="AS190" i="68"/>
  <c r="AH190" i="68"/>
  <c r="AE190" i="68"/>
  <c r="S190" i="68"/>
  <c r="P190" i="68"/>
  <c r="BL190" i="68"/>
  <c r="AQ190" i="68"/>
  <c r="AN190" i="68"/>
  <c r="AG190" i="68"/>
  <c r="U190" i="68"/>
  <c r="D185" i="68"/>
  <c r="D186" i="69"/>
  <c r="D185" i="61"/>
  <c r="D186" i="57"/>
  <c r="D193" i="59"/>
  <c r="D192" i="54"/>
  <c r="D185" i="58"/>
  <c r="D192" i="58"/>
  <c r="AN188" i="52"/>
  <c r="D188" i="56"/>
  <c r="BE191" i="55"/>
  <c r="AS191" i="55"/>
  <c r="AG191" i="55"/>
  <c r="U191" i="55"/>
  <c r="I191" i="55"/>
  <c r="BD191" i="55"/>
  <c r="AR191" i="55"/>
  <c r="AF191" i="55"/>
  <c r="T191" i="55"/>
  <c r="H191" i="55"/>
  <c r="BC191" i="55"/>
  <c r="AQ191" i="55"/>
  <c r="AE191" i="55"/>
  <c r="S191" i="55"/>
  <c r="G191" i="55"/>
  <c r="BB191" i="55"/>
  <c r="AP191" i="55"/>
  <c r="AD191" i="55"/>
  <c r="R191" i="55"/>
  <c r="F191" i="55"/>
  <c r="BA191" i="55"/>
  <c r="AO191" i="55"/>
  <c r="AC191" i="55"/>
  <c r="Q191" i="55"/>
  <c r="E191" i="55"/>
  <c r="BK191" i="55"/>
  <c r="AY191" i="55"/>
  <c r="AM191" i="55"/>
  <c r="AA191" i="55"/>
  <c r="O191" i="55"/>
  <c r="BF191" i="55"/>
  <c r="AH191" i="55"/>
  <c r="J191" i="55"/>
  <c r="AZ191" i="55"/>
  <c r="AB191" i="55"/>
  <c r="AX191" i="55"/>
  <c r="Z191" i="55"/>
  <c r="AW191" i="55"/>
  <c r="Y191" i="55"/>
  <c r="AV191" i="55"/>
  <c r="X191" i="55"/>
  <c r="AT191" i="55"/>
  <c r="V191" i="55"/>
  <c r="BI191" i="55"/>
  <c r="M191" i="55"/>
  <c r="D191" i="55"/>
  <c r="BH191" i="55"/>
  <c r="L191" i="55"/>
  <c r="BG191" i="55"/>
  <c r="K191" i="55"/>
  <c r="AU191" i="55"/>
  <c r="AN191" i="55"/>
  <c r="AK191" i="55"/>
  <c r="N191" i="55"/>
  <c r="BJ191" i="55"/>
  <c r="AL191" i="55"/>
  <c r="AJ191" i="55"/>
  <c r="AI191" i="55"/>
  <c r="W191" i="55"/>
  <c r="P191" i="55"/>
  <c r="BL191" i="55"/>
  <c r="D188" i="62"/>
  <c r="D188" i="68"/>
  <c r="D186" i="68"/>
  <c r="D195" i="69"/>
  <c r="D188" i="69"/>
  <c r="D186" i="61"/>
  <c r="D196" i="59"/>
  <c r="D196" i="57"/>
  <c r="D185" i="54"/>
  <c r="D193" i="54"/>
  <c r="BE191" i="53"/>
  <c r="AS191" i="53"/>
  <c r="AG191" i="53"/>
  <c r="U191" i="53"/>
  <c r="I191" i="53"/>
  <c r="BD191" i="53"/>
  <c r="AR191" i="53"/>
  <c r="AF191" i="53"/>
  <c r="T191" i="53"/>
  <c r="H191" i="53"/>
  <c r="BC191" i="53"/>
  <c r="AQ191" i="53"/>
  <c r="AE191" i="53"/>
  <c r="S191" i="53"/>
  <c r="G191" i="53"/>
  <c r="BB191" i="53"/>
  <c r="AP191" i="53"/>
  <c r="AD191" i="53"/>
  <c r="R191" i="53"/>
  <c r="F191" i="53"/>
  <c r="BA191" i="53"/>
  <c r="AO191" i="53"/>
  <c r="AC191" i="53"/>
  <c r="Q191" i="53"/>
  <c r="E191" i="53"/>
  <c r="BK191" i="53"/>
  <c r="AY191" i="53"/>
  <c r="AM191" i="53"/>
  <c r="AA191" i="53"/>
  <c r="O191" i="53"/>
  <c r="AW191" i="53"/>
  <c r="Y191" i="53"/>
  <c r="AU191" i="53"/>
  <c r="W191" i="53"/>
  <c r="AT191" i="53"/>
  <c r="V191" i="53"/>
  <c r="D191" i="53"/>
  <c r="AN191" i="53"/>
  <c r="L191" i="53"/>
  <c r="AL191" i="53"/>
  <c r="K191" i="53"/>
  <c r="AK191" i="53"/>
  <c r="J191" i="53"/>
  <c r="BL191" i="53"/>
  <c r="AJ191" i="53"/>
  <c r="BJ191" i="53"/>
  <c r="AI191" i="53"/>
  <c r="BH191" i="53"/>
  <c r="AB191" i="53"/>
  <c r="Z191" i="53"/>
  <c r="M191" i="53"/>
  <c r="X191" i="53"/>
  <c r="P191" i="53"/>
  <c r="N191" i="53"/>
  <c r="BG191" i="53"/>
  <c r="BF191" i="53"/>
  <c r="AZ191" i="53"/>
  <c r="AX191" i="53"/>
  <c r="AH191" i="53"/>
  <c r="BI191" i="53"/>
  <c r="AV191" i="53"/>
  <c r="D189" i="69"/>
  <c r="D195" i="61"/>
  <c r="D196" i="61"/>
  <c r="D195" i="57"/>
  <c r="BB198" i="52"/>
  <c r="AP198" i="52"/>
  <c r="AD198" i="52"/>
  <c r="R198" i="52"/>
  <c r="F198" i="52"/>
  <c r="BA198" i="52"/>
  <c r="AO198" i="52"/>
  <c r="AC198" i="52"/>
  <c r="Q198" i="52"/>
  <c r="E198" i="52"/>
  <c r="BL198" i="52"/>
  <c r="AZ198" i="52"/>
  <c r="AN198" i="52"/>
  <c r="AB198" i="52"/>
  <c r="P198" i="52"/>
  <c r="BK198" i="52"/>
  <c r="AY198" i="52"/>
  <c r="AM198" i="52"/>
  <c r="AA198" i="52"/>
  <c r="O198" i="52"/>
  <c r="BJ198" i="52"/>
  <c r="AX198" i="52"/>
  <c r="AL198" i="52"/>
  <c r="Z198" i="52"/>
  <c r="N198" i="52"/>
  <c r="BH198" i="52"/>
  <c r="AV198" i="52"/>
  <c r="AJ198" i="52"/>
  <c r="X198" i="52"/>
  <c r="L198" i="52"/>
  <c r="AW198" i="52"/>
  <c r="Y198" i="52"/>
  <c r="D198" i="52"/>
  <c r="AT198" i="52"/>
  <c r="V198" i="52"/>
  <c r="AS198" i="52"/>
  <c r="U198" i="52"/>
  <c r="AK198" i="52"/>
  <c r="I198" i="52"/>
  <c r="AI198" i="52"/>
  <c r="H198" i="52"/>
  <c r="AH198" i="52"/>
  <c r="G198" i="52"/>
  <c r="BI198" i="52"/>
  <c r="AG198" i="52"/>
  <c r="BG198" i="52"/>
  <c r="AF198" i="52"/>
  <c r="BE198" i="52"/>
  <c r="W198" i="52"/>
  <c r="BD198" i="52"/>
  <c r="BC198" i="52"/>
  <c r="AU198" i="52"/>
  <c r="AR198" i="52"/>
  <c r="AQ198" i="52"/>
  <c r="T198" i="52"/>
  <c r="S198" i="52"/>
  <c r="M198" i="52"/>
  <c r="K198" i="52"/>
  <c r="BF198" i="52"/>
  <c r="AE198" i="52"/>
  <c r="J198" i="52"/>
  <c r="D194" i="68"/>
  <c r="BJ197" i="68"/>
  <c r="AX197" i="68"/>
  <c r="AL197" i="68"/>
  <c r="Z197" i="68"/>
  <c r="N197" i="68"/>
  <c r="BI197" i="68"/>
  <c r="AW197" i="68"/>
  <c r="AK197" i="68"/>
  <c r="Y197" i="68"/>
  <c r="M197" i="68"/>
  <c r="BH197" i="68"/>
  <c r="AV197" i="68"/>
  <c r="AJ197" i="68"/>
  <c r="X197" i="68"/>
  <c r="L197" i="68"/>
  <c r="BG197" i="68"/>
  <c r="AU197" i="68"/>
  <c r="AI197" i="68"/>
  <c r="W197" i="68"/>
  <c r="K197" i="68"/>
  <c r="BD197" i="68"/>
  <c r="AR197" i="68"/>
  <c r="AF197" i="68"/>
  <c r="T197" i="68"/>
  <c r="H197" i="68"/>
  <c r="BB197" i="68"/>
  <c r="AP197" i="68"/>
  <c r="AD197" i="68"/>
  <c r="R197" i="68"/>
  <c r="F197" i="68"/>
  <c r="BA197" i="68"/>
  <c r="AC197" i="68"/>
  <c r="E197" i="68"/>
  <c r="AZ197" i="68"/>
  <c r="AB197" i="68"/>
  <c r="AY197" i="68"/>
  <c r="AA197" i="68"/>
  <c r="AT197" i="68"/>
  <c r="V197" i="68"/>
  <c r="D197" i="68"/>
  <c r="AO197" i="68"/>
  <c r="Q197" i="68"/>
  <c r="BK197" i="68"/>
  <c r="AM197" i="68"/>
  <c r="O197" i="68"/>
  <c r="BF197" i="68"/>
  <c r="J197" i="68"/>
  <c r="BE197" i="68"/>
  <c r="I197" i="68"/>
  <c r="BC197" i="68"/>
  <c r="G197" i="68"/>
  <c r="AS197" i="68"/>
  <c r="AH197" i="68"/>
  <c r="AE197" i="68"/>
  <c r="S197" i="68"/>
  <c r="P197" i="68"/>
  <c r="AG197" i="68"/>
  <c r="U197" i="68"/>
  <c r="AN197" i="68"/>
  <c r="BL197" i="68"/>
  <c r="AQ197" i="68"/>
  <c r="BH198" i="69"/>
  <c r="AV198" i="69"/>
  <c r="AJ198" i="69"/>
  <c r="X198" i="69"/>
  <c r="L198" i="69"/>
  <c r="BG198" i="69"/>
  <c r="AU198" i="69"/>
  <c r="AI198" i="69"/>
  <c r="W198" i="69"/>
  <c r="K198" i="69"/>
  <c r="D198" i="69"/>
  <c r="BF198" i="69"/>
  <c r="AT198" i="69"/>
  <c r="AH198" i="69"/>
  <c r="V198" i="69"/>
  <c r="J198" i="69"/>
  <c r="BE198" i="69"/>
  <c r="AS198" i="69"/>
  <c r="AG198" i="69"/>
  <c r="U198" i="69"/>
  <c r="I198" i="69"/>
  <c r="BB198" i="69"/>
  <c r="AP198" i="69"/>
  <c r="AD198" i="69"/>
  <c r="R198" i="69"/>
  <c r="F198" i="69"/>
  <c r="BL198" i="69"/>
  <c r="AZ198" i="69"/>
  <c r="AN198" i="69"/>
  <c r="AB198" i="69"/>
  <c r="P198" i="69"/>
  <c r="BJ198" i="69"/>
  <c r="AL198" i="69"/>
  <c r="N198" i="69"/>
  <c r="BI198" i="69"/>
  <c r="AK198" i="69"/>
  <c r="M198" i="69"/>
  <c r="BD198" i="69"/>
  <c r="AF198" i="69"/>
  <c r="H198" i="69"/>
  <c r="BC198" i="69"/>
  <c r="AE198" i="69"/>
  <c r="G198" i="69"/>
  <c r="AX198" i="69"/>
  <c r="Z198" i="69"/>
  <c r="AR198" i="69"/>
  <c r="T198" i="69"/>
  <c r="Q198" i="69"/>
  <c r="BK198" i="69"/>
  <c r="O198" i="69"/>
  <c r="BA198" i="69"/>
  <c r="E198" i="69"/>
  <c r="AY198" i="69"/>
  <c r="AO198" i="69"/>
  <c r="AC198" i="69"/>
  <c r="AW198" i="69"/>
  <c r="AQ198" i="69"/>
  <c r="AM198" i="69"/>
  <c r="AA198" i="69"/>
  <c r="S198" i="69"/>
  <c r="Y198" i="69"/>
  <c r="D187" i="57"/>
  <c r="D186" i="54"/>
  <c r="D195" i="54"/>
  <c r="D194" i="55"/>
  <c r="D195" i="64"/>
  <c r="D187" i="61"/>
  <c r="D194" i="57"/>
  <c r="D187" i="59"/>
  <c r="D196" i="54"/>
  <c r="D195" i="56"/>
  <c r="BB198" i="56"/>
  <c r="AP198" i="56"/>
  <c r="AD198" i="56"/>
  <c r="R198" i="56"/>
  <c r="F198" i="56"/>
  <c r="BA198" i="56"/>
  <c r="AO198" i="56"/>
  <c r="AC198" i="56"/>
  <c r="Q198" i="56"/>
  <c r="E198" i="56"/>
  <c r="BL198" i="56"/>
  <c r="AZ198" i="56"/>
  <c r="AN198" i="56"/>
  <c r="AB198" i="56"/>
  <c r="P198" i="56"/>
  <c r="BK198" i="56"/>
  <c r="AY198" i="56"/>
  <c r="AM198" i="56"/>
  <c r="AA198" i="56"/>
  <c r="O198" i="56"/>
  <c r="BJ198" i="56"/>
  <c r="AX198" i="56"/>
  <c r="AL198" i="56"/>
  <c r="Z198" i="56"/>
  <c r="N198" i="56"/>
  <c r="BH198" i="56"/>
  <c r="AV198" i="56"/>
  <c r="AJ198" i="56"/>
  <c r="X198" i="56"/>
  <c r="L198" i="56"/>
  <c r="BI198" i="56"/>
  <c r="AK198" i="56"/>
  <c r="M198" i="56"/>
  <c r="BG198" i="56"/>
  <c r="AI198" i="56"/>
  <c r="K198" i="56"/>
  <c r="BF198" i="56"/>
  <c r="AH198" i="56"/>
  <c r="J198" i="56"/>
  <c r="BE198" i="56"/>
  <c r="AG198" i="56"/>
  <c r="I198" i="56"/>
  <c r="BD198" i="56"/>
  <c r="AF198" i="56"/>
  <c r="H198" i="56"/>
  <c r="AW198" i="56"/>
  <c r="Y198" i="56"/>
  <c r="AQ198" i="56"/>
  <c r="AE198" i="56"/>
  <c r="W198" i="56"/>
  <c r="V198" i="56"/>
  <c r="U198" i="56"/>
  <c r="S198" i="56"/>
  <c r="G198" i="56"/>
  <c r="BC198" i="56"/>
  <c r="AU198" i="56"/>
  <c r="AT198" i="56"/>
  <c r="D198" i="56"/>
  <c r="AS198" i="56"/>
  <c r="AR198" i="56"/>
  <c r="T198" i="56"/>
  <c r="D185" i="56"/>
  <c r="D193" i="55"/>
  <c r="D193" i="53"/>
  <c r="D194" i="53"/>
  <c r="D186" i="55"/>
  <c r="BD190" i="64"/>
  <c r="AR190" i="64"/>
  <c r="AF190" i="64"/>
  <c r="T190" i="64"/>
  <c r="H190" i="64"/>
  <c r="BC190" i="64"/>
  <c r="AQ190" i="64"/>
  <c r="AE190" i="64"/>
  <c r="S190" i="64"/>
  <c r="G190" i="64"/>
  <c r="BB190" i="64"/>
  <c r="AP190" i="64"/>
  <c r="AD190" i="64"/>
  <c r="R190" i="64"/>
  <c r="F190" i="64"/>
  <c r="BA190" i="64"/>
  <c r="AO190" i="64"/>
  <c r="AC190" i="64"/>
  <c r="Q190" i="64"/>
  <c r="E190" i="64"/>
  <c r="BJ190" i="64"/>
  <c r="AX190" i="64"/>
  <c r="AL190" i="64"/>
  <c r="Z190" i="64"/>
  <c r="N190" i="64"/>
  <c r="BH190" i="64"/>
  <c r="AV190" i="64"/>
  <c r="AJ190" i="64"/>
  <c r="X190" i="64"/>
  <c r="L190" i="64"/>
  <c r="AY190" i="64"/>
  <c r="AA190" i="64"/>
  <c r="AW190" i="64"/>
  <c r="Y190" i="64"/>
  <c r="D190" i="64"/>
  <c r="AT190" i="64"/>
  <c r="V190" i="64"/>
  <c r="BK190" i="64"/>
  <c r="AM190" i="64"/>
  <c r="O190" i="64"/>
  <c r="BG190" i="64"/>
  <c r="AI190" i="64"/>
  <c r="K190" i="64"/>
  <c r="AN190" i="64"/>
  <c r="AK190" i="64"/>
  <c r="AH190" i="64"/>
  <c r="AG190" i="64"/>
  <c r="AB190" i="64"/>
  <c r="BI190" i="64"/>
  <c r="U190" i="64"/>
  <c r="W190" i="64"/>
  <c r="J190" i="64"/>
  <c r="I190" i="64"/>
  <c r="BL190" i="64"/>
  <c r="AZ190" i="64"/>
  <c r="AU190" i="64"/>
  <c r="AS190" i="64"/>
  <c r="P190" i="64"/>
  <c r="M190" i="64"/>
  <c r="BF190" i="64"/>
  <c r="BE190" i="64"/>
  <c r="D186" i="59"/>
  <c r="D192" i="56"/>
  <c r="BD197" i="64"/>
  <c r="AR197" i="64"/>
  <c r="AF197" i="64"/>
  <c r="T197" i="64"/>
  <c r="H197" i="64"/>
  <c r="BC197" i="64"/>
  <c r="AQ197" i="64"/>
  <c r="AE197" i="64"/>
  <c r="S197" i="64"/>
  <c r="G197" i="64"/>
  <c r="BB197" i="64"/>
  <c r="AP197" i="64"/>
  <c r="AD197" i="64"/>
  <c r="R197" i="64"/>
  <c r="F197" i="64"/>
  <c r="D197" i="64"/>
  <c r="BA197" i="64"/>
  <c r="AO197" i="64"/>
  <c r="AC197" i="64"/>
  <c r="Q197" i="64"/>
  <c r="E197" i="64"/>
  <c r="BJ197" i="64"/>
  <c r="AX197" i="64"/>
  <c r="AL197" i="64"/>
  <c r="Z197" i="64"/>
  <c r="N197" i="64"/>
  <c r="BH197" i="64"/>
  <c r="AV197" i="64"/>
  <c r="AJ197" i="64"/>
  <c r="X197" i="64"/>
  <c r="L197" i="64"/>
  <c r="AY197" i="64"/>
  <c r="AA197" i="64"/>
  <c r="AW197" i="64"/>
  <c r="Y197" i="64"/>
  <c r="AT197" i="64"/>
  <c r="V197" i="64"/>
  <c r="BK197" i="64"/>
  <c r="AM197" i="64"/>
  <c r="O197" i="64"/>
  <c r="BG197" i="64"/>
  <c r="AI197" i="64"/>
  <c r="K197" i="64"/>
  <c r="AB197" i="64"/>
  <c r="BL197" i="64"/>
  <c r="W197" i="64"/>
  <c r="BI197" i="64"/>
  <c r="U197" i="64"/>
  <c r="BF197" i="64"/>
  <c r="P197" i="64"/>
  <c r="BE197" i="64"/>
  <c r="M197" i="64"/>
  <c r="AU197" i="64"/>
  <c r="I197" i="64"/>
  <c r="J197" i="64"/>
  <c r="AZ197" i="64"/>
  <c r="AS197" i="64"/>
  <c r="AN197" i="64"/>
  <c r="AH197" i="64"/>
  <c r="AG197" i="64"/>
  <c r="AK197" i="64"/>
  <c r="D193" i="64"/>
  <c r="BB198" i="61"/>
  <c r="AP198" i="61"/>
  <c r="AD198" i="61"/>
  <c r="R198" i="61"/>
  <c r="F198" i="61"/>
  <c r="BA198" i="61"/>
  <c r="AO198" i="61"/>
  <c r="AC198" i="61"/>
  <c r="Q198" i="61"/>
  <c r="E198" i="61"/>
  <c r="BL198" i="61"/>
  <c r="AZ198" i="61"/>
  <c r="AN198" i="61"/>
  <c r="AB198" i="61"/>
  <c r="P198" i="61"/>
  <c r="BK198" i="61"/>
  <c r="AY198" i="61"/>
  <c r="AM198" i="61"/>
  <c r="AA198" i="61"/>
  <c r="O198" i="61"/>
  <c r="BH198" i="61"/>
  <c r="AV198" i="61"/>
  <c r="AJ198" i="61"/>
  <c r="X198" i="61"/>
  <c r="L198" i="61"/>
  <c r="D198" i="61"/>
  <c r="BF198" i="61"/>
  <c r="AT198" i="61"/>
  <c r="AH198" i="61"/>
  <c r="V198" i="61"/>
  <c r="J198" i="61"/>
  <c r="BJ198" i="61"/>
  <c r="AL198" i="61"/>
  <c r="N198" i="61"/>
  <c r="BI198" i="61"/>
  <c r="AK198" i="61"/>
  <c r="M198" i="61"/>
  <c r="BG198" i="61"/>
  <c r="AI198" i="61"/>
  <c r="K198" i="61"/>
  <c r="BE198" i="61"/>
  <c r="AG198" i="61"/>
  <c r="I198" i="61"/>
  <c r="BD198" i="61"/>
  <c r="AF198" i="61"/>
  <c r="H198" i="61"/>
  <c r="AX198" i="61"/>
  <c r="Z198" i="61"/>
  <c r="Y198" i="61"/>
  <c r="W198" i="61"/>
  <c r="U198" i="61"/>
  <c r="T198" i="61"/>
  <c r="S198" i="61"/>
  <c r="AW198" i="61"/>
  <c r="AS198" i="61"/>
  <c r="AR198" i="61"/>
  <c r="AQ198" i="61"/>
  <c r="AE198" i="61"/>
  <c r="G198" i="61"/>
  <c r="BC198" i="61"/>
  <c r="AU198" i="61"/>
  <c r="BD197" i="57"/>
  <c r="AR197" i="57"/>
  <c r="AF197" i="57"/>
  <c r="T197" i="57"/>
  <c r="H197" i="57"/>
  <c r="BC197" i="57"/>
  <c r="AQ197" i="57"/>
  <c r="AE197" i="57"/>
  <c r="S197" i="57"/>
  <c r="G197" i="57"/>
  <c r="BB197" i="57"/>
  <c r="AP197" i="57"/>
  <c r="AD197" i="57"/>
  <c r="R197" i="57"/>
  <c r="F197" i="57"/>
  <c r="D197" i="57"/>
  <c r="BA197" i="57"/>
  <c r="AO197" i="57"/>
  <c r="AC197" i="57"/>
  <c r="Q197" i="57"/>
  <c r="E197" i="57"/>
  <c r="BL197" i="57"/>
  <c r="AZ197" i="57"/>
  <c r="AN197" i="57"/>
  <c r="AB197" i="57"/>
  <c r="P197" i="57"/>
  <c r="BJ197" i="57"/>
  <c r="AX197" i="57"/>
  <c r="AL197" i="57"/>
  <c r="Z197" i="57"/>
  <c r="N197" i="57"/>
  <c r="BH197" i="57"/>
  <c r="AJ197" i="57"/>
  <c r="L197" i="57"/>
  <c r="BG197" i="57"/>
  <c r="AI197" i="57"/>
  <c r="K197" i="57"/>
  <c r="BF197" i="57"/>
  <c r="AH197" i="57"/>
  <c r="J197" i="57"/>
  <c r="BE197" i="57"/>
  <c r="AG197" i="57"/>
  <c r="I197" i="57"/>
  <c r="AY197" i="57"/>
  <c r="AA197" i="57"/>
  <c r="AV197" i="57"/>
  <c r="X197" i="57"/>
  <c r="AU197" i="57"/>
  <c r="AT197" i="57"/>
  <c r="AS197" i="57"/>
  <c r="AM197" i="57"/>
  <c r="AK197" i="57"/>
  <c r="W197" i="57"/>
  <c r="BI197" i="57"/>
  <c r="AW197" i="57"/>
  <c r="Y197" i="57"/>
  <c r="U197" i="57"/>
  <c r="V197" i="57"/>
  <c r="M197" i="57"/>
  <c r="BK197" i="57"/>
  <c r="O197" i="57"/>
  <c r="D192" i="55"/>
  <c r="BH198" i="55"/>
  <c r="AV198" i="55"/>
  <c r="AJ198" i="55"/>
  <c r="X198" i="55"/>
  <c r="L198" i="55"/>
  <c r="BG198" i="55"/>
  <c r="AU198" i="55"/>
  <c r="AI198" i="55"/>
  <c r="W198" i="55"/>
  <c r="K198" i="55"/>
  <c r="D198" i="55"/>
  <c r="BF198" i="55"/>
  <c r="AT198" i="55"/>
  <c r="AH198" i="55"/>
  <c r="V198" i="55"/>
  <c r="J198" i="55"/>
  <c r="BE198" i="55"/>
  <c r="AS198" i="55"/>
  <c r="AG198" i="55"/>
  <c r="U198" i="55"/>
  <c r="I198" i="55"/>
  <c r="BD198" i="55"/>
  <c r="AR198" i="55"/>
  <c r="AF198" i="55"/>
  <c r="T198" i="55"/>
  <c r="H198" i="55"/>
  <c r="BB198" i="55"/>
  <c r="AP198" i="55"/>
  <c r="AD198" i="55"/>
  <c r="R198" i="55"/>
  <c r="F198" i="55"/>
  <c r="AW198" i="55"/>
  <c r="Y198" i="55"/>
  <c r="AQ198" i="55"/>
  <c r="S198" i="55"/>
  <c r="AO198" i="55"/>
  <c r="Q198" i="55"/>
  <c r="BL198" i="55"/>
  <c r="AN198" i="55"/>
  <c r="P198" i="55"/>
  <c r="BK198" i="55"/>
  <c r="AM198" i="55"/>
  <c r="O198" i="55"/>
  <c r="BI198" i="55"/>
  <c r="AK198" i="55"/>
  <c r="M198" i="55"/>
  <c r="AZ198" i="55"/>
  <c r="AY198" i="55"/>
  <c r="AX198" i="55"/>
  <c r="AL198" i="55"/>
  <c r="AE198" i="55"/>
  <c r="AB198" i="55"/>
  <c r="E198" i="55"/>
  <c r="BJ198" i="55"/>
  <c r="BA198" i="55"/>
  <c r="AC198" i="55"/>
  <c r="AA198" i="55"/>
  <c r="Z198" i="55"/>
  <c r="BC198" i="55"/>
  <c r="N198" i="55"/>
  <c r="G198" i="55"/>
  <c r="D189" i="64"/>
  <c r="BH198" i="64"/>
  <c r="AV198" i="64"/>
  <c r="AJ198" i="64"/>
  <c r="X198" i="64"/>
  <c r="L198" i="64"/>
  <c r="BG198" i="64"/>
  <c r="AU198" i="64"/>
  <c r="AI198" i="64"/>
  <c r="W198" i="64"/>
  <c r="K198" i="64"/>
  <c r="D198" i="64"/>
  <c r="BF198" i="64"/>
  <c r="AT198" i="64"/>
  <c r="AH198" i="64"/>
  <c r="V198" i="64"/>
  <c r="J198" i="64"/>
  <c r="BE198" i="64"/>
  <c r="AS198" i="64"/>
  <c r="AG198" i="64"/>
  <c r="U198" i="64"/>
  <c r="I198" i="64"/>
  <c r="BB198" i="64"/>
  <c r="AP198" i="64"/>
  <c r="AD198" i="64"/>
  <c r="R198" i="64"/>
  <c r="F198" i="64"/>
  <c r="BL198" i="64"/>
  <c r="AZ198" i="64"/>
  <c r="AN198" i="64"/>
  <c r="AB198" i="64"/>
  <c r="P198" i="64"/>
  <c r="AQ198" i="64"/>
  <c r="S198" i="64"/>
  <c r="AO198" i="64"/>
  <c r="Q198" i="64"/>
  <c r="BJ198" i="64"/>
  <c r="AL198" i="64"/>
  <c r="N198" i="64"/>
  <c r="BC198" i="64"/>
  <c r="AE198" i="64"/>
  <c r="G198" i="64"/>
  <c r="AY198" i="64"/>
  <c r="AA198" i="64"/>
  <c r="AF198" i="64"/>
  <c r="AC198" i="64"/>
  <c r="Z198" i="64"/>
  <c r="BK198" i="64"/>
  <c r="Y198" i="64"/>
  <c r="BI198" i="64"/>
  <c r="T198" i="64"/>
  <c r="BA198" i="64"/>
  <c r="M198" i="64"/>
  <c r="O198" i="64"/>
  <c r="BD198" i="64"/>
  <c r="E198" i="64"/>
  <c r="AX198" i="64"/>
  <c r="AW198" i="64"/>
  <c r="AM198" i="64"/>
  <c r="AK198" i="64"/>
  <c r="H198" i="64"/>
  <c r="AR198" i="64"/>
  <c r="D195" i="55"/>
  <c r="D187" i="55"/>
  <c r="D196" i="64"/>
  <c r="D194" i="64"/>
  <c r="D196" i="53"/>
  <c r="BD190" i="53"/>
  <c r="AR190" i="53"/>
  <c r="AF190" i="53"/>
  <c r="T190" i="53"/>
  <c r="H190" i="53"/>
  <c r="BC190" i="53"/>
  <c r="AQ190" i="53"/>
  <c r="AE190" i="53"/>
  <c r="S190" i="53"/>
  <c r="G190" i="53"/>
  <c r="BB190" i="53"/>
  <c r="AP190" i="53"/>
  <c r="AD190" i="53"/>
  <c r="R190" i="53"/>
  <c r="F190" i="53"/>
  <c r="BA190" i="53"/>
  <c r="AO190" i="53"/>
  <c r="AC190" i="53"/>
  <c r="Q190" i="53"/>
  <c r="E190" i="53"/>
  <c r="BL190" i="53"/>
  <c r="AZ190" i="53"/>
  <c r="AN190" i="53"/>
  <c r="AB190" i="53"/>
  <c r="P190" i="53"/>
  <c r="BJ190" i="53"/>
  <c r="AX190" i="53"/>
  <c r="AL190" i="53"/>
  <c r="Z190" i="53"/>
  <c r="N190" i="53"/>
  <c r="AV190" i="53"/>
  <c r="X190" i="53"/>
  <c r="D190" i="53"/>
  <c r="AT190" i="53"/>
  <c r="V190" i="53"/>
  <c r="AS190" i="53"/>
  <c r="U190" i="53"/>
  <c r="AM190" i="53"/>
  <c r="K190" i="53"/>
  <c r="AK190" i="53"/>
  <c r="J190" i="53"/>
  <c r="AJ190" i="53"/>
  <c r="I190" i="53"/>
  <c r="BK190" i="53"/>
  <c r="AI190" i="53"/>
  <c r="BI190" i="53"/>
  <c r="AH190" i="53"/>
  <c r="BG190" i="53"/>
  <c r="AA190" i="53"/>
  <c r="BF190" i="53"/>
  <c r="BE190" i="53"/>
  <c r="AY190" i="53"/>
  <c r="AW190" i="53"/>
  <c r="AU190" i="53"/>
  <c r="Y190" i="53"/>
  <c r="W190" i="53"/>
  <c r="O190" i="53"/>
  <c r="M190" i="53"/>
  <c r="AG190" i="53"/>
  <c r="L190" i="53"/>
  <c r="BH190" i="53"/>
  <c r="D185" i="53"/>
  <c r="D193" i="56"/>
  <c r="D186" i="58"/>
  <c r="BB198" i="58"/>
  <c r="AP198" i="58"/>
  <c r="AD198" i="58"/>
  <c r="R198" i="58"/>
  <c r="F198" i="58"/>
  <c r="BA198" i="58"/>
  <c r="AO198" i="58"/>
  <c r="AC198" i="58"/>
  <c r="Q198" i="58"/>
  <c r="E198" i="58"/>
  <c r="BL198" i="58"/>
  <c r="AZ198" i="58"/>
  <c r="AN198" i="58"/>
  <c r="AB198" i="58"/>
  <c r="P198" i="58"/>
  <c r="BK198" i="58"/>
  <c r="AY198" i="58"/>
  <c r="AM198" i="58"/>
  <c r="AA198" i="58"/>
  <c r="O198" i="58"/>
  <c r="BJ198" i="58"/>
  <c r="AX198" i="58"/>
  <c r="AL198" i="58"/>
  <c r="Z198" i="58"/>
  <c r="N198" i="58"/>
  <c r="BH198" i="58"/>
  <c r="AV198" i="58"/>
  <c r="AJ198" i="58"/>
  <c r="X198" i="58"/>
  <c r="L198" i="58"/>
  <c r="AS198" i="58"/>
  <c r="U198" i="58"/>
  <c r="AR198" i="58"/>
  <c r="T198" i="58"/>
  <c r="AQ198" i="58"/>
  <c r="S198" i="58"/>
  <c r="BI198" i="58"/>
  <c r="AK198" i="58"/>
  <c r="M198" i="58"/>
  <c r="BG198" i="58"/>
  <c r="AI198" i="58"/>
  <c r="K198" i="58"/>
  <c r="BE198" i="58"/>
  <c r="AG198" i="58"/>
  <c r="I198" i="58"/>
  <c r="AE198" i="58"/>
  <c r="Y198" i="58"/>
  <c r="W198" i="58"/>
  <c r="V198" i="58"/>
  <c r="BF198" i="58"/>
  <c r="J198" i="58"/>
  <c r="BC198" i="58"/>
  <c r="G198" i="58"/>
  <c r="BD198" i="58"/>
  <c r="AT198" i="58"/>
  <c r="AW198" i="58"/>
  <c r="AU198" i="58"/>
  <c r="D198" i="58"/>
  <c r="AF198" i="58"/>
  <c r="H198" i="58"/>
  <c r="AH198" i="58"/>
  <c r="D188" i="55"/>
  <c r="BD197" i="55"/>
  <c r="AR197" i="55"/>
  <c r="AF197" i="55"/>
  <c r="T197" i="55"/>
  <c r="H197" i="55"/>
  <c r="BC197" i="55"/>
  <c r="AQ197" i="55"/>
  <c r="AE197" i="55"/>
  <c r="S197" i="55"/>
  <c r="G197" i="55"/>
  <c r="BB197" i="55"/>
  <c r="AP197" i="55"/>
  <c r="AD197" i="55"/>
  <c r="R197" i="55"/>
  <c r="F197" i="55"/>
  <c r="D197" i="55"/>
  <c r="BA197" i="55"/>
  <c r="AO197" i="55"/>
  <c r="AC197" i="55"/>
  <c r="Q197" i="55"/>
  <c r="E197" i="55"/>
  <c r="BL197" i="55"/>
  <c r="AZ197" i="55"/>
  <c r="AN197" i="55"/>
  <c r="AB197" i="55"/>
  <c r="P197" i="55"/>
  <c r="BJ197" i="55"/>
  <c r="AX197" i="55"/>
  <c r="AL197" i="55"/>
  <c r="Z197" i="55"/>
  <c r="N197" i="55"/>
  <c r="BE197" i="55"/>
  <c r="AG197" i="55"/>
  <c r="I197" i="55"/>
  <c r="AY197" i="55"/>
  <c r="AA197" i="55"/>
  <c r="AW197" i="55"/>
  <c r="Y197" i="55"/>
  <c r="AV197" i="55"/>
  <c r="X197" i="55"/>
  <c r="AU197" i="55"/>
  <c r="W197" i="55"/>
  <c r="AS197" i="55"/>
  <c r="U197" i="55"/>
  <c r="BH197" i="55"/>
  <c r="L197" i="55"/>
  <c r="BG197" i="55"/>
  <c r="K197" i="55"/>
  <c r="BF197" i="55"/>
  <c r="J197" i="55"/>
  <c r="AT197" i="55"/>
  <c r="AM197" i="55"/>
  <c r="AJ197" i="55"/>
  <c r="M197" i="55"/>
  <c r="BI197" i="55"/>
  <c r="AK197" i="55"/>
  <c r="AI197" i="55"/>
  <c r="AH197" i="55"/>
  <c r="O197" i="55"/>
  <c r="BK197" i="55"/>
  <c r="V197" i="55"/>
  <c r="D187" i="64"/>
  <c r="D196" i="58"/>
  <c r="BJ190" i="58"/>
  <c r="AX190" i="58"/>
  <c r="AL190" i="58"/>
  <c r="Z190" i="58"/>
  <c r="N190" i="58"/>
  <c r="BI190" i="58"/>
  <c r="AW190" i="58"/>
  <c r="AK190" i="58"/>
  <c r="Y190" i="58"/>
  <c r="M190" i="58"/>
  <c r="BH190" i="58"/>
  <c r="AV190" i="58"/>
  <c r="AJ190" i="58"/>
  <c r="X190" i="58"/>
  <c r="L190" i="58"/>
  <c r="BG190" i="58"/>
  <c r="AU190" i="58"/>
  <c r="AI190" i="58"/>
  <c r="W190" i="58"/>
  <c r="K190" i="58"/>
  <c r="D190" i="58"/>
  <c r="BF190" i="58"/>
  <c r="AT190" i="58"/>
  <c r="AH190" i="58"/>
  <c r="V190" i="58"/>
  <c r="J190" i="58"/>
  <c r="BD190" i="58"/>
  <c r="AR190" i="58"/>
  <c r="AF190" i="58"/>
  <c r="T190" i="58"/>
  <c r="H190" i="58"/>
  <c r="BA190" i="58"/>
  <c r="AC190" i="58"/>
  <c r="E190" i="58"/>
  <c r="AZ190" i="58"/>
  <c r="AB190" i="58"/>
  <c r="AY190" i="58"/>
  <c r="AA190" i="58"/>
  <c r="AS190" i="58"/>
  <c r="U190" i="58"/>
  <c r="AQ190" i="58"/>
  <c r="S190" i="58"/>
  <c r="AO190" i="58"/>
  <c r="Q190" i="58"/>
  <c r="AM190" i="58"/>
  <c r="AG190" i="58"/>
  <c r="AE190" i="58"/>
  <c r="AD190" i="58"/>
  <c r="R190" i="58"/>
  <c r="BK190" i="58"/>
  <c r="O190" i="58"/>
  <c r="BE190" i="58"/>
  <c r="AN190" i="58"/>
  <c r="BC190" i="58"/>
  <c r="BB190" i="58"/>
  <c r="AP190" i="58"/>
  <c r="I190" i="58"/>
  <c r="G190" i="58"/>
  <c r="F190" i="58"/>
  <c r="BL190" i="58"/>
  <c r="P190" i="58"/>
  <c r="D193" i="58"/>
  <c r="D188" i="53"/>
  <c r="D188" i="61"/>
  <c r="D193" i="57"/>
  <c r="D195" i="52"/>
  <c r="BB198" i="54"/>
  <c r="AP198" i="54"/>
  <c r="AD198" i="54"/>
  <c r="R198" i="54"/>
  <c r="F198" i="54"/>
  <c r="BA198" i="54"/>
  <c r="AO198" i="54"/>
  <c r="AC198" i="54"/>
  <c r="Q198" i="54"/>
  <c r="E198" i="54"/>
  <c r="BL198" i="54"/>
  <c r="AZ198" i="54"/>
  <c r="AN198" i="54"/>
  <c r="AB198" i="54"/>
  <c r="P198" i="54"/>
  <c r="BK198" i="54"/>
  <c r="AY198" i="54"/>
  <c r="AM198" i="54"/>
  <c r="AA198" i="54"/>
  <c r="O198" i="54"/>
  <c r="BJ198" i="54"/>
  <c r="AX198" i="54"/>
  <c r="AL198" i="54"/>
  <c r="Z198" i="54"/>
  <c r="N198" i="54"/>
  <c r="BH198" i="54"/>
  <c r="AV198" i="54"/>
  <c r="AJ198" i="54"/>
  <c r="X198" i="54"/>
  <c r="L198" i="54"/>
  <c r="BE198" i="54"/>
  <c r="AG198" i="54"/>
  <c r="I198" i="54"/>
  <c r="BD198" i="54"/>
  <c r="AF198" i="54"/>
  <c r="H198" i="54"/>
  <c r="BC198" i="54"/>
  <c r="AE198" i="54"/>
  <c r="G198" i="54"/>
  <c r="AW198" i="54"/>
  <c r="Y198" i="54"/>
  <c r="AU198" i="54"/>
  <c r="W198" i="54"/>
  <c r="AS198" i="54"/>
  <c r="U198" i="54"/>
  <c r="D198" i="54"/>
  <c r="BF198" i="54"/>
  <c r="J198" i="54"/>
  <c r="AT198" i="54"/>
  <c r="AR198" i="54"/>
  <c r="AQ198" i="54"/>
  <c r="AK198" i="54"/>
  <c r="AH198" i="54"/>
  <c r="V198" i="54"/>
  <c r="K198" i="54"/>
  <c r="T198" i="54"/>
  <c r="S198" i="54"/>
  <c r="M198" i="54"/>
  <c r="BI198" i="54"/>
  <c r="AI198" i="54"/>
  <c r="BG198" i="54"/>
  <c r="AN192" i="52"/>
  <c r="D187" i="56"/>
  <c r="D185" i="64"/>
  <c r="D187" i="60"/>
  <c r="BE191" i="60"/>
  <c r="AS191" i="60"/>
  <c r="AG191" i="60"/>
  <c r="U191" i="60"/>
  <c r="I191" i="60"/>
  <c r="BC191" i="60"/>
  <c r="AQ191" i="60"/>
  <c r="AE191" i="60"/>
  <c r="S191" i="60"/>
  <c r="G191" i="60"/>
  <c r="BB191" i="60"/>
  <c r="AP191" i="60"/>
  <c r="AD191" i="60"/>
  <c r="R191" i="60"/>
  <c r="F191" i="60"/>
  <c r="BK191" i="60"/>
  <c r="AY191" i="60"/>
  <c r="AM191" i="60"/>
  <c r="AA191" i="60"/>
  <c r="O191" i="60"/>
  <c r="BI191" i="60"/>
  <c r="AW191" i="60"/>
  <c r="AK191" i="60"/>
  <c r="Y191" i="60"/>
  <c r="M191" i="60"/>
  <c r="BJ191" i="60"/>
  <c r="AO191" i="60"/>
  <c r="V191" i="60"/>
  <c r="BH191" i="60"/>
  <c r="AN191" i="60"/>
  <c r="T191" i="60"/>
  <c r="BG191" i="60"/>
  <c r="AL191" i="60"/>
  <c r="Q191" i="60"/>
  <c r="BF191" i="60"/>
  <c r="AJ191" i="60"/>
  <c r="P191" i="60"/>
  <c r="BD191" i="60"/>
  <c r="AI191" i="60"/>
  <c r="N191" i="60"/>
  <c r="AZ191" i="60"/>
  <c r="AF191" i="60"/>
  <c r="K191" i="60"/>
  <c r="BA191" i="60"/>
  <c r="L191" i="60"/>
  <c r="AX191" i="60"/>
  <c r="J191" i="60"/>
  <c r="AV191" i="60"/>
  <c r="H191" i="60"/>
  <c r="AU191" i="60"/>
  <c r="E191" i="60"/>
  <c r="D191" i="60"/>
  <c r="AT191" i="60"/>
  <c r="AH191" i="60"/>
  <c r="AR191" i="60"/>
  <c r="AC191" i="60"/>
  <c r="BL191" i="60"/>
  <c r="AB191" i="60"/>
  <c r="Z191" i="60"/>
  <c r="X191" i="60"/>
  <c r="W191" i="60"/>
  <c r="BH198" i="60"/>
  <c r="AV198" i="60"/>
  <c r="AJ198" i="60"/>
  <c r="X198" i="60"/>
  <c r="L198" i="60"/>
  <c r="BG198" i="60"/>
  <c r="AU198" i="60"/>
  <c r="AI198" i="60"/>
  <c r="W198" i="60"/>
  <c r="K198" i="60"/>
  <c r="D198" i="60"/>
  <c r="BF198" i="60"/>
  <c r="AT198" i="60"/>
  <c r="AH198" i="60"/>
  <c r="V198" i="60"/>
  <c r="J198" i="60"/>
  <c r="BE198" i="60"/>
  <c r="AS198" i="60"/>
  <c r="AG198" i="60"/>
  <c r="U198" i="60"/>
  <c r="I198" i="60"/>
  <c r="BB198" i="60"/>
  <c r="AP198" i="60"/>
  <c r="AD198" i="60"/>
  <c r="R198" i="60"/>
  <c r="F198" i="60"/>
  <c r="BL198" i="60"/>
  <c r="AZ198" i="60"/>
  <c r="AN198" i="60"/>
  <c r="AB198" i="60"/>
  <c r="P198" i="60"/>
  <c r="AW198" i="60"/>
  <c r="Y198" i="60"/>
  <c r="AR198" i="60"/>
  <c r="T198" i="60"/>
  <c r="AQ198" i="60"/>
  <c r="S198" i="60"/>
  <c r="AO198" i="60"/>
  <c r="Q198" i="60"/>
  <c r="BK198" i="60"/>
  <c r="AM198" i="60"/>
  <c r="O198" i="60"/>
  <c r="BI198" i="60"/>
  <c r="AK198" i="60"/>
  <c r="M198" i="60"/>
  <c r="BJ198" i="60"/>
  <c r="N198" i="60"/>
  <c r="BD198" i="60"/>
  <c r="H198" i="60"/>
  <c r="BC198" i="60"/>
  <c r="G198" i="60"/>
  <c r="BA198" i="60"/>
  <c r="E198" i="60"/>
  <c r="AY198" i="60"/>
  <c r="AL198" i="60"/>
  <c r="AX198" i="60"/>
  <c r="AF198" i="60"/>
  <c r="AE198" i="60"/>
  <c r="AC198" i="60"/>
  <c r="AA198" i="60"/>
  <c r="Z198" i="60"/>
  <c r="BD197" i="60"/>
  <c r="AR197" i="60"/>
  <c r="AF197" i="60"/>
  <c r="T197" i="60"/>
  <c r="H197" i="60"/>
  <c r="BC197" i="60"/>
  <c r="AQ197" i="60"/>
  <c r="AE197" i="60"/>
  <c r="S197" i="60"/>
  <c r="G197" i="60"/>
  <c r="BB197" i="60"/>
  <c r="AP197" i="60"/>
  <c r="AD197" i="60"/>
  <c r="R197" i="60"/>
  <c r="F197" i="60"/>
  <c r="D197" i="60"/>
  <c r="BA197" i="60"/>
  <c r="AO197" i="60"/>
  <c r="AC197" i="60"/>
  <c r="Q197" i="60"/>
  <c r="E197" i="60"/>
  <c r="BJ197" i="60"/>
  <c r="AX197" i="60"/>
  <c r="AL197" i="60"/>
  <c r="Z197" i="60"/>
  <c r="N197" i="60"/>
  <c r="BH197" i="60"/>
  <c r="AV197" i="60"/>
  <c r="AJ197" i="60"/>
  <c r="X197" i="60"/>
  <c r="L197" i="60"/>
  <c r="BE197" i="60"/>
  <c r="AG197" i="60"/>
  <c r="I197" i="60"/>
  <c r="AZ197" i="60"/>
  <c r="AB197" i="60"/>
  <c r="AY197" i="60"/>
  <c r="AA197" i="60"/>
  <c r="AW197" i="60"/>
  <c r="Y197" i="60"/>
  <c r="AU197" i="60"/>
  <c r="W197" i="60"/>
  <c r="AS197" i="60"/>
  <c r="U197" i="60"/>
  <c r="V197" i="60"/>
  <c r="BL197" i="60"/>
  <c r="P197" i="60"/>
  <c r="BK197" i="60"/>
  <c r="O197" i="60"/>
  <c r="BI197" i="60"/>
  <c r="M197" i="60"/>
  <c r="BG197" i="60"/>
  <c r="K197" i="60"/>
  <c r="AT197" i="60"/>
  <c r="BF197" i="60"/>
  <c r="AN197" i="60"/>
  <c r="AM197" i="60"/>
  <c r="AK197" i="60"/>
  <c r="AI197" i="60"/>
  <c r="J197" i="60"/>
  <c r="AH197" i="60"/>
  <c r="D195" i="53"/>
  <c r="D192" i="64"/>
  <c r="D196" i="60"/>
  <c r="D186" i="53"/>
  <c r="D189" i="55"/>
  <c r="BD190" i="60"/>
  <c r="AR190" i="60"/>
  <c r="AF190" i="60"/>
  <c r="T190" i="60"/>
  <c r="H190" i="60"/>
  <c r="BB190" i="60"/>
  <c r="AP190" i="60"/>
  <c r="AD190" i="60"/>
  <c r="R190" i="60"/>
  <c r="F190" i="60"/>
  <c r="BA190" i="60"/>
  <c r="AO190" i="60"/>
  <c r="AC190" i="60"/>
  <c r="Q190" i="60"/>
  <c r="E190" i="60"/>
  <c r="BJ190" i="60"/>
  <c r="AX190" i="60"/>
  <c r="AL190" i="60"/>
  <c r="Z190" i="60"/>
  <c r="N190" i="60"/>
  <c r="BH190" i="60"/>
  <c r="AV190" i="60"/>
  <c r="AJ190" i="60"/>
  <c r="X190" i="60"/>
  <c r="L190" i="60"/>
  <c r="BC190" i="60"/>
  <c r="AH190" i="60"/>
  <c r="M190" i="60"/>
  <c r="AZ190" i="60"/>
  <c r="AG190" i="60"/>
  <c r="K190" i="60"/>
  <c r="AY190" i="60"/>
  <c r="AE190" i="60"/>
  <c r="J190" i="60"/>
  <c r="AW190" i="60"/>
  <c r="AB190" i="60"/>
  <c r="I190" i="60"/>
  <c r="AU190" i="60"/>
  <c r="AA190" i="60"/>
  <c r="G190" i="60"/>
  <c r="BL190" i="60"/>
  <c r="AS190" i="60"/>
  <c r="W190" i="60"/>
  <c r="Y190" i="60"/>
  <c r="BK190" i="60"/>
  <c r="V190" i="60"/>
  <c r="BI190" i="60"/>
  <c r="U190" i="60"/>
  <c r="BG190" i="60"/>
  <c r="S190" i="60"/>
  <c r="BF190" i="60"/>
  <c r="P190" i="60"/>
  <c r="D190" i="60"/>
  <c r="AT190" i="60"/>
  <c r="O190" i="60"/>
  <c r="BE190" i="60"/>
  <c r="AQ190" i="60"/>
  <c r="AN190" i="60"/>
  <c r="AM190" i="60"/>
  <c r="AK190" i="60"/>
  <c r="AI190" i="60"/>
  <c r="D185" i="60"/>
  <c r="D189" i="60"/>
  <c r="D196" i="55"/>
  <c r="BD190" i="55"/>
  <c r="AR190" i="55"/>
  <c r="AF190" i="55"/>
  <c r="T190" i="55"/>
  <c r="H190" i="55"/>
  <c r="BC190" i="55"/>
  <c r="AQ190" i="55"/>
  <c r="AE190" i="55"/>
  <c r="S190" i="55"/>
  <c r="G190" i="55"/>
  <c r="BB190" i="55"/>
  <c r="AP190" i="55"/>
  <c r="AD190" i="55"/>
  <c r="R190" i="55"/>
  <c r="F190" i="55"/>
  <c r="BA190" i="55"/>
  <c r="AO190" i="55"/>
  <c r="AC190" i="55"/>
  <c r="Q190" i="55"/>
  <c r="E190" i="55"/>
  <c r="BL190" i="55"/>
  <c r="AZ190" i="55"/>
  <c r="AN190" i="55"/>
  <c r="AB190" i="55"/>
  <c r="P190" i="55"/>
  <c r="BJ190" i="55"/>
  <c r="AX190" i="55"/>
  <c r="AL190" i="55"/>
  <c r="Z190" i="55"/>
  <c r="N190" i="55"/>
  <c r="BE190" i="55"/>
  <c r="AG190" i="55"/>
  <c r="I190" i="55"/>
  <c r="AY190" i="55"/>
  <c r="AA190" i="55"/>
  <c r="AW190" i="55"/>
  <c r="Y190" i="55"/>
  <c r="AV190" i="55"/>
  <c r="X190" i="55"/>
  <c r="AU190" i="55"/>
  <c r="W190" i="55"/>
  <c r="AS190" i="55"/>
  <c r="U190" i="55"/>
  <c r="BH190" i="55"/>
  <c r="L190" i="55"/>
  <c r="BG190" i="55"/>
  <c r="K190" i="55"/>
  <c r="BF190" i="55"/>
  <c r="J190" i="55"/>
  <c r="D190" i="55"/>
  <c r="AT190" i="55"/>
  <c r="AM190" i="55"/>
  <c r="AJ190" i="55"/>
  <c r="M190" i="55"/>
  <c r="BI190" i="55"/>
  <c r="AK190" i="55"/>
  <c r="AI190" i="55"/>
  <c r="AH190" i="55"/>
  <c r="O190" i="55"/>
  <c r="BK190" i="55"/>
  <c r="V190" i="55"/>
  <c r="D185" i="55"/>
  <c r="BE191" i="64"/>
  <c r="AS191" i="64"/>
  <c r="AG191" i="64"/>
  <c r="U191" i="64"/>
  <c r="I191" i="64"/>
  <c r="BD191" i="64"/>
  <c r="AR191" i="64"/>
  <c r="AF191" i="64"/>
  <c r="T191" i="64"/>
  <c r="H191" i="64"/>
  <c r="BC191" i="64"/>
  <c r="AQ191" i="64"/>
  <c r="AE191" i="64"/>
  <c r="S191" i="64"/>
  <c r="G191" i="64"/>
  <c r="BB191" i="64"/>
  <c r="AP191" i="64"/>
  <c r="AD191" i="64"/>
  <c r="R191" i="64"/>
  <c r="F191" i="64"/>
  <c r="BK191" i="64"/>
  <c r="AY191" i="64"/>
  <c r="AM191" i="64"/>
  <c r="AA191" i="64"/>
  <c r="O191" i="64"/>
  <c r="BI191" i="64"/>
  <c r="AW191" i="64"/>
  <c r="AK191" i="64"/>
  <c r="Y191" i="64"/>
  <c r="M191" i="64"/>
  <c r="AZ191" i="64"/>
  <c r="AB191" i="64"/>
  <c r="AX191" i="64"/>
  <c r="Z191" i="64"/>
  <c r="AU191" i="64"/>
  <c r="W191" i="64"/>
  <c r="BL191" i="64"/>
  <c r="AN191" i="64"/>
  <c r="P191" i="64"/>
  <c r="D191" i="64"/>
  <c r="BH191" i="64"/>
  <c r="AJ191" i="64"/>
  <c r="L191" i="64"/>
  <c r="AC191" i="64"/>
  <c r="X191" i="64"/>
  <c r="BJ191" i="64"/>
  <c r="V191" i="64"/>
  <c r="BG191" i="64"/>
  <c r="Q191" i="64"/>
  <c r="BF191" i="64"/>
  <c r="N191" i="64"/>
  <c r="AV191" i="64"/>
  <c r="J191" i="64"/>
  <c r="K191" i="64"/>
  <c r="BA191" i="64"/>
  <c r="AT191" i="64"/>
  <c r="AO191" i="64"/>
  <c r="AI191" i="64"/>
  <c r="AL191" i="64"/>
  <c r="AH191" i="64"/>
  <c r="E191" i="64"/>
  <c r="D192" i="60"/>
  <c r="D186" i="60"/>
  <c r="D195" i="60"/>
  <c r="D192" i="53"/>
  <c r="D187" i="53"/>
  <c r="D186" i="64"/>
  <c r="D188" i="60"/>
  <c r="D193" i="60"/>
  <c r="D194" i="60"/>
  <c r="BD197" i="53"/>
  <c r="AR197" i="53"/>
  <c r="AF197" i="53"/>
  <c r="T197" i="53"/>
  <c r="H197" i="53"/>
  <c r="BC197" i="53"/>
  <c r="AQ197" i="53"/>
  <c r="AE197" i="53"/>
  <c r="S197" i="53"/>
  <c r="G197" i="53"/>
  <c r="BB197" i="53"/>
  <c r="AP197" i="53"/>
  <c r="AD197" i="53"/>
  <c r="R197" i="53"/>
  <c r="F197" i="53"/>
  <c r="D197" i="53"/>
  <c r="BA197" i="53"/>
  <c r="AO197" i="53"/>
  <c r="AC197" i="53"/>
  <c r="Q197" i="53"/>
  <c r="E197" i="53"/>
  <c r="BL197" i="53"/>
  <c r="AZ197" i="53"/>
  <c r="AN197" i="53"/>
  <c r="AB197" i="53"/>
  <c r="P197" i="53"/>
  <c r="BJ197" i="53"/>
  <c r="AX197" i="53"/>
  <c r="AL197" i="53"/>
  <c r="Z197" i="53"/>
  <c r="N197" i="53"/>
  <c r="AV197" i="53"/>
  <c r="X197" i="53"/>
  <c r="AT197" i="53"/>
  <c r="V197" i="53"/>
  <c r="AS197" i="53"/>
  <c r="U197" i="53"/>
  <c r="AM197" i="53"/>
  <c r="K197" i="53"/>
  <c r="AK197" i="53"/>
  <c r="J197" i="53"/>
  <c r="AJ197" i="53"/>
  <c r="I197" i="53"/>
  <c r="BK197" i="53"/>
  <c r="AI197" i="53"/>
  <c r="BI197" i="53"/>
  <c r="AH197" i="53"/>
  <c r="BG197" i="53"/>
  <c r="AA197" i="53"/>
  <c r="Y197" i="53"/>
  <c r="W197" i="53"/>
  <c r="O197" i="53"/>
  <c r="M197" i="53"/>
  <c r="L197" i="53"/>
  <c r="BF197" i="53"/>
  <c r="BE197" i="53"/>
  <c r="AY197" i="53"/>
  <c r="AW197" i="53"/>
  <c r="AG197" i="53"/>
  <c r="BH197" i="53"/>
  <c r="AU197" i="53"/>
  <c r="I187" i="65"/>
  <c r="AM187" i="65"/>
  <c r="O192" i="52"/>
  <c r="O186" i="52"/>
  <c r="O194" i="52"/>
  <c r="I192" i="52"/>
  <c r="O187" i="65"/>
  <c r="H149" i="214"/>
  <c r="AC62" i="214"/>
  <c r="AO106" i="214"/>
  <c r="BH69" i="214"/>
  <c r="AL72" i="214"/>
  <c r="AQ61" i="214"/>
  <c r="BL108" i="214"/>
  <c r="Y70" i="214"/>
  <c r="AF62" i="214"/>
  <c r="W128" i="214"/>
  <c r="AN165" i="214"/>
  <c r="M156" i="214"/>
  <c r="R10" i="214"/>
  <c r="L136" i="214"/>
  <c r="AU122" i="214"/>
  <c r="AN119" i="214"/>
  <c r="D79" i="214"/>
  <c r="AP144" i="214"/>
  <c r="AS105" i="214"/>
  <c r="AV117" i="214"/>
  <c r="P63" i="214"/>
  <c r="S138" i="214"/>
  <c r="K139" i="214"/>
  <c r="V102" i="214"/>
  <c r="AZ106" i="214"/>
  <c r="P70" i="214"/>
  <c r="I64" i="214"/>
  <c r="AP114" i="214"/>
  <c r="R90" i="214"/>
  <c r="AC91" i="214"/>
  <c r="Q77" i="214"/>
  <c r="N137" i="214"/>
  <c r="AW96" i="214"/>
  <c r="BI66" i="214"/>
  <c r="X81" i="214"/>
  <c r="AP78" i="214"/>
  <c r="AO88" i="214"/>
  <c r="AK142" i="214"/>
  <c r="AI73" i="214"/>
  <c r="J14" i="214"/>
  <c r="AP20" i="214"/>
  <c r="BL107" i="214"/>
  <c r="V146" i="214"/>
  <c r="BI102" i="214"/>
  <c r="AR95" i="214"/>
  <c r="W16" i="214"/>
  <c r="Y91" i="214"/>
  <c r="AR44" i="214"/>
  <c r="Y105" i="214"/>
  <c r="AZ115" i="214"/>
  <c r="AQ21" i="214"/>
  <c r="AQ120" i="214"/>
  <c r="BA9" i="214"/>
  <c r="AO116" i="214"/>
  <c r="F48" i="214"/>
  <c r="X163" i="214"/>
  <c r="AK25" i="214"/>
  <c r="AT10" i="214"/>
  <c r="AR35" i="214"/>
  <c r="AR4" i="214"/>
  <c r="BE136" i="214"/>
  <c r="BI92" i="214"/>
  <c r="Z69" i="214"/>
  <c r="AT139" i="214"/>
  <c r="V39" i="214"/>
  <c r="V108" i="214"/>
  <c r="BH81" i="214"/>
  <c r="AD89" i="214"/>
  <c r="AY93" i="214"/>
  <c r="R85" i="214"/>
  <c r="BB164" i="214"/>
  <c r="F165" i="214"/>
  <c r="T109" i="214"/>
  <c r="Q35" i="214"/>
  <c r="J37" i="214"/>
  <c r="U110" i="214"/>
  <c r="W78" i="214"/>
  <c r="AG161" i="214"/>
  <c r="M116" i="214"/>
  <c r="BG122" i="214"/>
  <c r="AN158" i="214"/>
  <c r="D82" i="214"/>
  <c r="BH59" i="214"/>
  <c r="Q70" i="214"/>
  <c r="BE23" i="214"/>
  <c r="AD121" i="214"/>
  <c r="BH54" i="214"/>
  <c r="R42" i="214"/>
  <c r="Y97" i="214"/>
  <c r="AR139" i="214"/>
  <c r="V136" i="214"/>
  <c r="O28" i="214"/>
  <c r="N153" i="214"/>
  <c r="M158" i="214"/>
  <c r="AF53" i="214"/>
  <c r="L86" i="214"/>
  <c r="R47" i="214"/>
  <c r="AF147" i="214"/>
  <c r="AL144" i="214"/>
  <c r="J60" i="214"/>
  <c r="I63" i="214"/>
  <c r="AF114" i="214"/>
  <c r="O85" i="214"/>
  <c r="AB15" i="214"/>
  <c r="AY59" i="214"/>
  <c r="BL146" i="214"/>
  <c r="AB87" i="214"/>
  <c r="U56" i="214"/>
  <c r="AE61" i="214"/>
  <c r="BJ155" i="214"/>
  <c r="H30" i="214"/>
  <c r="AK42" i="214"/>
  <c r="BE14" i="214"/>
  <c r="X94" i="214"/>
  <c r="AC97" i="214"/>
  <c r="AL90" i="214"/>
  <c r="N8" i="214"/>
  <c r="AN152" i="214"/>
  <c r="AO79" i="214"/>
  <c r="R94" i="214"/>
  <c r="BE51" i="214"/>
  <c r="BE100" i="214"/>
  <c r="T19" i="214"/>
  <c r="K61" i="214"/>
  <c r="BA101" i="214"/>
  <c r="BF131" i="214"/>
  <c r="AO66" i="214"/>
  <c r="I18" i="214"/>
  <c r="T9" i="214"/>
  <c r="AD58" i="214"/>
  <c r="AV94" i="214"/>
  <c r="M151" i="214"/>
  <c r="F49" i="214"/>
  <c r="BI75" i="214"/>
  <c r="BF120" i="214"/>
  <c r="T75" i="214"/>
  <c r="BJ105" i="214"/>
  <c r="BA57" i="214"/>
  <c r="O76" i="214"/>
  <c r="BG20" i="214"/>
  <c r="K164" i="214"/>
  <c r="BC9" i="214"/>
  <c r="AH130" i="214"/>
  <c r="BI69" i="214"/>
  <c r="AU72" i="214"/>
  <c r="AK92" i="214"/>
  <c r="BE13" i="214"/>
  <c r="AK40" i="214"/>
  <c r="BB32" i="214"/>
  <c r="BE58" i="214"/>
  <c r="AI116" i="214"/>
  <c r="AM69" i="214"/>
  <c r="BK58" i="214"/>
  <c r="AT126" i="214"/>
  <c r="AK6" i="214"/>
  <c r="AB56" i="214"/>
  <c r="AV132" i="214"/>
  <c r="AJ146" i="214"/>
  <c r="G60" i="214"/>
  <c r="BK118" i="214"/>
  <c r="O133" i="214"/>
  <c r="N131" i="214"/>
  <c r="W157" i="214"/>
  <c r="AU144" i="214"/>
  <c r="D105" i="214"/>
  <c r="Z45" i="214"/>
  <c r="F126" i="214"/>
  <c r="E74" i="214"/>
  <c r="AR149" i="214"/>
  <c r="H73" i="214"/>
  <c r="BE35" i="214"/>
  <c r="N66" i="214"/>
  <c r="L16" i="214"/>
  <c r="M149" i="214"/>
  <c r="N101" i="214"/>
  <c r="BJ84" i="214"/>
  <c r="AB93" i="214"/>
  <c r="AY134" i="214"/>
  <c r="U146" i="214"/>
  <c r="Q164" i="214"/>
  <c r="BE41" i="214"/>
  <c r="L157" i="214"/>
  <c r="AN17" i="214"/>
  <c r="AV57" i="214"/>
  <c r="K136" i="214"/>
  <c r="AI35" i="214"/>
  <c r="AB146" i="214"/>
  <c r="V80" i="214"/>
  <c r="AD138" i="214"/>
  <c r="S38" i="214"/>
  <c r="BE143" i="214"/>
  <c r="AV157" i="214"/>
  <c r="AB135" i="214"/>
  <c r="V118" i="214"/>
  <c r="BG152" i="214"/>
  <c r="AX118" i="214"/>
  <c r="G46" i="214"/>
  <c r="BB43" i="214"/>
  <c r="AE87" i="214"/>
  <c r="D102" i="214"/>
  <c r="G98" i="214"/>
  <c r="Q116" i="214"/>
  <c r="M13" i="214"/>
  <c r="K73" i="214"/>
  <c r="Z114" i="214"/>
  <c r="Y125" i="214"/>
  <c r="BB26" i="214"/>
  <c r="AI61" i="214"/>
  <c r="BJ124" i="214"/>
  <c r="AU165" i="214"/>
  <c r="AA61" i="214"/>
  <c r="L116" i="214"/>
  <c r="BG130" i="214"/>
  <c r="X129" i="214"/>
  <c r="N122" i="214"/>
  <c r="AY101" i="214"/>
  <c r="AO93" i="214"/>
  <c r="AU49" i="214"/>
  <c r="R162" i="214"/>
  <c r="R51" i="214"/>
  <c r="Z88" i="214"/>
  <c r="AT154" i="214"/>
  <c r="K9" i="214"/>
  <c r="F113" i="214"/>
  <c r="AF121" i="214"/>
  <c r="I127" i="214"/>
  <c r="BE162" i="214"/>
  <c r="BD13" i="214"/>
  <c r="N62" i="214"/>
  <c r="BA145" i="214"/>
  <c r="BE146" i="214"/>
  <c r="AH152" i="214"/>
  <c r="AR140" i="214"/>
  <c r="AW133" i="214"/>
  <c r="AU139" i="214"/>
  <c r="BD99" i="214"/>
  <c r="W120" i="214"/>
  <c r="AU158" i="214"/>
  <c r="AW53" i="214"/>
  <c r="AM51" i="214"/>
  <c r="AO89" i="214"/>
  <c r="AG82" i="214"/>
  <c r="AV53" i="214"/>
  <c r="AM131" i="214"/>
  <c r="BI85" i="214"/>
  <c r="BI122" i="214"/>
  <c r="W85" i="214"/>
  <c r="AN76" i="214"/>
  <c r="M133" i="214"/>
  <c r="Y128" i="214"/>
  <c r="AS92" i="214"/>
  <c r="R78" i="214"/>
  <c r="BJ43" i="214"/>
  <c r="AQ117" i="214"/>
  <c r="AD146" i="214"/>
  <c r="T152" i="214"/>
  <c r="Q61" i="214"/>
  <c r="BB63" i="214"/>
  <c r="BJ156" i="214"/>
  <c r="BJ25" i="214"/>
  <c r="BB85" i="214"/>
  <c r="AD18" i="214"/>
  <c r="O117" i="214"/>
  <c r="AD94" i="214"/>
  <c r="AQ24" i="214"/>
  <c r="E165" i="214"/>
  <c r="S89" i="214"/>
  <c r="J4" i="214"/>
  <c r="Q161" i="214"/>
  <c r="R88" i="214"/>
  <c r="I152" i="214"/>
  <c r="AY94" i="214"/>
  <c r="X126" i="214"/>
  <c r="H134" i="214"/>
  <c r="AV142" i="214"/>
  <c r="X111" i="214"/>
  <c r="I97" i="214"/>
  <c r="AI81" i="214"/>
  <c r="AC141" i="214"/>
  <c r="BC150" i="214"/>
  <c r="AD76" i="214"/>
  <c r="AO113" i="214"/>
  <c r="AI108" i="214"/>
  <c r="BK88" i="214"/>
  <c r="M92" i="214"/>
  <c r="AU78" i="214"/>
  <c r="BC62" i="214"/>
  <c r="BA153" i="214"/>
  <c r="AE161" i="214"/>
  <c r="BJ157" i="214"/>
  <c r="BC96" i="214"/>
  <c r="AC92" i="214"/>
  <c r="AS77" i="214"/>
  <c r="G29" i="214"/>
  <c r="D89" i="214"/>
  <c r="BE128" i="214"/>
  <c r="AC43" i="214"/>
  <c r="T65" i="214"/>
  <c r="Y162" i="214"/>
  <c r="BD39" i="214"/>
  <c r="D85" i="214"/>
  <c r="AM156" i="214"/>
  <c r="X8" i="214"/>
  <c r="AJ99" i="214"/>
  <c r="AC138" i="214"/>
  <c r="S144" i="214"/>
  <c r="AC27" i="214"/>
  <c r="S59" i="214"/>
  <c r="AU128" i="214"/>
  <c r="S45" i="214"/>
  <c r="BD122" i="214"/>
  <c r="BD33" i="214"/>
  <c r="D154" i="214"/>
  <c r="AH19" i="214"/>
  <c r="D134" i="214"/>
  <c r="AR144" i="214"/>
  <c r="AZ18" i="214"/>
  <c r="BJ40" i="214"/>
  <c r="AG109" i="214"/>
  <c r="BB151" i="214"/>
  <c r="W137" i="214"/>
  <c r="L113" i="214"/>
  <c r="R14" i="214"/>
  <c r="Z161" i="214"/>
  <c r="S39" i="214"/>
  <c r="AF87" i="214"/>
  <c r="D125" i="214"/>
  <c r="Z74" i="214"/>
  <c r="D68" i="214"/>
  <c r="BJ86" i="214"/>
  <c r="AY140" i="214"/>
  <c r="BL92" i="214"/>
  <c r="AH113" i="214"/>
  <c r="P94" i="214"/>
  <c r="L65" i="214"/>
  <c r="Q120" i="214"/>
  <c r="BE152" i="214"/>
  <c r="I149" i="214"/>
  <c r="BE65" i="214"/>
  <c r="AT33" i="214"/>
  <c r="BG74" i="214"/>
  <c r="AT163" i="214"/>
  <c r="BK164" i="214"/>
  <c r="BG30" i="214"/>
  <c r="AQ71" i="214"/>
  <c r="D164" i="214"/>
  <c r="AG36" i="214"/>
  <c r="AB50" i="214"/>
  <c r="P131" i="214"/>
  <c r="AO81" i="214"/>
  <c r="BL71" i="214"/>
  <c r="S11" i="214"/>
  <c r="H96" i="214"/>
  <c r="H88" i="214"/>
  <c r="AS118" i="214"/>
  <c r="AB40" i="214"/>
  <c r="BD157" i="214"/>
  <c r="BK20" i="214"/>
  <c r="BA7" i="214"/>
  <c r="BE40" i="214"/>
  <c r="V96" i="214"/>
  <c r="AZ69" i="214"/>
  <c r="AV48" i="214"/>
  <c r="X128" i="214"/>
  <c r="AF136" i="214"/>
  <c r="AP18" i="214"/>
  <c r="AA104" i="214"/>
  <c r="Q10" i="214"/>
  <c r="F140" i="214"/>
  <c r="AI84" i="214"/>
  <c r="AR137" i="214"/>
  <c r="AR121" i="214"/>
  <c r="W82" i="214"/>
  <c r="BC111" i="214"/>
  <c r="BK155" i="214"/>
  <c r="M99" i="214"/>
  <c r="BG92" i="214"/>
  <c r="S143" i="214"/>
  <c r="G95" i="214"/>
  <c r="BA120" i="214"/>
  <c r="BE155" i="214"/>
  <c r="AT24" i="214"/>
  <c r="AX11" i="214"/>
  <c r="M46" i="214"/>
  <c r="AJ52" i="214"/>
  <c r="BE28" i="214"/>
  <c r="Q73" i="214"/>
  <c r="BK76" i="214"/>
  <c r="AT74" i="214"/>
  <c r="BH74" i="214"/>
  <c r="BF122" i="214"/>
  <c r="AU95" i="214"/>
  <c r="AG114" i="214"/>
  <c r="Q31" i="214"/>
  <c r="O160" i="214"/>
  <c r="AX161" i="214"/>
  <c r="G124" i="214"/>
  <c r="BA162" i="214"/>
  <c r="T124" i="214"/>
  <c r="AW104" i="214"/>
  <c r="BD120" i="214"/>
  <c r="H125" i="214"/>
  <c r="S96" i="214"/>
  <c r="J32" i="214"/>
  <c r="AR165" i="214"/>
  <c r="I154" i="214"/>
  <c r="BC147" i="214"/>
  <c r="AU96" i="214"/>
  <c r="AR43" i="214"/>
  <c r="G92" i="214"/>
  <c r="AP82" i="214"/>
  <c r="AB130" i="214"/>
  <c r="T61" i="214"/>
  <c r="AT101" i="214"/>
  <c r="AY115" i="214"/>
  <c r="AB52" i="214"/>
  <c r="AG156" i="214"/>
  <c r="E21" i="214"/>
  <c r="BE52" i="214"/>
  <c r="Q88" i="214"/>
  <c r="X109" i="214"/>
  <c r="AK102" i="214"/>
  <c r="BE56" i="214"/>
  <c r="AO54" i="214"/>
  <c r="Z159" i="214"/>
  <c r="J157" i="214"/>
  <c r="AY113" i="214"/>
  <c r="S74" i="214"/>
  <c r="AJ12" i="214"/>
  <c r="AG43" i="214"/>
  <c r="K156" i="214"/>
  <c r="E128" i="214"/>
  <c r="AN67" i="214"/>
  <c r="U59" i="214"/>
  <c r="BA110" i="214"/>
  <c r="AQ91" i="214"/>
  <c r="W86" i="214"/>
  <c r="AE144" i="214"/>
  <c r="AF109" i="214"/>
  <c r="AU160" i="214"/>
  <c r="BE19" i="214"/>
  <c r="J116" i="214"/>
  <c r="BK157" i="214"/>
  <c r="AF74" i="214"/>
  <c r="AJ145" i="214"/>
  <c r="BJ141" i="214"/>
  <c r="AW12" i="214"/>
  <c r="Z80" i="214"/>
  <c r="H145" i="214"/>
  <c r="AZ63" i="214"/>
  <c r="AV165" i="214"/>
  <c r="AA158" i="214"/>
  <c r="M53" i="214"/>
  <c r="AO102" i="214"/>
  <c r="AM65" i="214"/>
  <c r="AE97" i="214"/>
  <c r="AS93" i="214"/>
  <c r="AN133" i="214"/>
  <c r="AJ112" i="214"/>
  <c r="V128" i="214"/>
  <c r="AZ133" i="214"/>
  <c r="Z165" i="214"/>
  <c r="AH160" i="214"/>
  <c r="X132" i="214"/>
  <c r="H164" i="214"/>
  <c r="K88" i="214"/>
  <c r="T77" i="214"/>
  <c r="BA87" i="214"/>
  <c r="BC60" i="214"/>
  <c r="AT164" i="214"/>
  <c r="AW49" i="214"/>
  <c r="AW35" i="214"/>
  <c r="Q64" i="214"/>
  <c r="T100" i="214"/>
  <c r="H86" i="214"/>
  <c r="W131" i="214"/>
  <c r="AI127" i="214"/>
  <c r="E160" i="214"/>
  <c r="AL128" i="214"/>
  <c r="I98" i="214"/>
  <c r="G25" i="214"/>
  <c r="BC138" i="214"/>
  <c r="AN66" i="214"/>
  <c r="E44" i="214"/>
  <c r="AK96" i="214"/>
  <c r="K165" i="214"/>
  <c r="H109" i="214"/>
  <c r="U131" i="214"/>
  <c r="AP70" i="214"/>
  <c r="H47" i="214"/>
  <c r="G96" i="214"/>
  <c r="AH118" i="214"/>
  <c r="AR31" i="214"/>
  <c r="AP100" i="214"/>
  <c r="AG92" i="214"/>
  <c r="AM129" i="214"/>
  <c r="BD140" i="214"/>
  <c r="M121" i="214"/>
  <c r="AC115" i="214"/>
  <c r="BC58" i="214"/>
  <c r="AE128" i="214"/>
  <c r="AU152" i="214"/>
  <c r="AB74" i="214"/>
  <c r="O105" i="214"/>
  <c r="AE116" i="214"/>
  <c r="BE96" i="214"/>
  <c r="U130" i="214"/>
  <c r="J143" i="214"/>
  <c r="AO96" i="214"/>
  <c r="AY88" i="214"/>
  <c r="S72" i="214"/>
  <c r="AT90" i="214"/>
  <c r="BI124" i="214"/>
  <c r="J77" i="214"/>
  <c r="G58" i="214"/>
  <c r="AI161" i="214"/>
  <c r="BD40" i="214"/>
  <c r="BK89" i="214"/>
  <c r="AC131" i="214"/>
  <c r="AP19" i="214"/>
  <c r="BF43" i="214"/>
  <c r="T22" i="214"/>
  <c r="AY24" i="214"/>
  <c r="W34" i="214"/>
  <c r="L146" i="214"/>
  <c r="AA11" i="214"/>
  <c r="AE98" i="214"/>
  <c r="X61" i="214"/>
  <c r="J65" i="214"/>
  <c r="R89" i="214"/>
  <c r="AL133" i="214"/>
  <c r="AL117" i="214"/>
  <c r="BL164" i="214"/>
  <c r="AM74" i="214"/>
  <c r="M163" i="214"/>
  <c r="I60" i="214"/>
  <c r="BL119" i="214"/>
  <c r="X150" i="214"/>
  <c r="BE129" i="214"/>
  <c r="L77" i="214"/>
  <c r="AS51" i="214"/>
  <c r="BC142" i="214"/>
  <c r="BH6" i="214"/>
  <c r="I50" i="214"/>
  <c r="BC80" i="214"/>
  <c r="AG45" i="214"/>
  <c r="J74" i="214"/>
  <c r="F155" i="214"/>
  <c r="O65" i="214"/>
  <c r="AA88" i="214"/>
  <c r="Q19" i="214"/>
  <c r="AD55" i="214"/>
  <c r="AY7" i="214"/>
  <c r="M50" i="214"/>
  <c r="X138" i="214"/>
  <c r="V63" i="214"/>
  <c r="T112" i="214"/>
  <c r="AL28" i="214"/>
  <c r="AI57" i="214"/>
  <c r="AW160" i="214"/>
  <c r="AA23" i="214"/>
  <c r="AN86" i="214"/>
  <c r="BL145" i="214"/>
  <c r="BD107" i="214"/>
  <c r="N70" i="214"/>
  <c r="BC66" i="214"/>
  <c r="AZ38" i="214"/>
  <c r="AL146" i="214"/>
  <c r="U43" i="214"/>
  <c r="H90" i="214"/>
  <c r="X78" i="214"/>
  <c r="BA60" i="214"/>
  <c r="AS133" i="214"/>
  <c r="BB130" i="214"/>
  <c r="X110" i="214"/>
  <c r="AG81" i="214"/>
  <c r="S145" i="214"/>
  <c r="AV124" i="214"/>
  <c r="BE15" i="214"/>
  <c r="AX108" i="214"/>
  <c r="AU154" i="214"/>
  <c r="BH55" i="214"/>
  <c r="AQ148" i="214"/>
  <c r="F98" i="214"/>
  <c r="AD153" i="214"/>
  <c r="X112" i="214"/>
  <c r="Q140" i="214"/>
  <c r="BB140" i="214"/>
  <c r="BE91" i="214"/>
  <c r="BL149" i="214"/>
  <c r="AD144" i="214"/>
  <c r="AF128" i="214"/>
  <c r="AS22" i="214"/>
  <c r="Q79" i="214"/>
  <c r="AX152" i="214"/>
  <c r="U104" i="214"/>
  <c r="H66" i="214"/>
  <c r="O156" i="214"/>
  <c r="AC60" i="214"/>
  <c r="M96" i="214"/>
  <c r="U117" i="214"/>
  <c r="AE163" i="214"/>
  <c r="BC10" i="214"/>
  <c r="AJ128" i="214"/>
  <c r="AB21" i="214"/>
  <c r="AS99" i="214"/>
  <c r="AM55" i="214"/>
  <c r="W146" i="214"/>
  <c r="BI132" i="214"/>
  <c r="R24" i="214"/>
  <c r="U33" i="214"/>
  <c r="AW28" i="214"/>
  <c r="AK74" i="214"/>
  <c r="W37" i="214"/>
  <c r="AU98" i="214"/>
  <c r="V79" i="214"/>
  <c r="AR134" i="214"/>
  <c r="AJ149" i="214"/>
  <c r="AH10" i="214"/>
  <c r="AQ111" i="214"/>
  <c r="AP143" i="214"/>
  <c r="G10" i="214"/>
  <c r="P140" i="214"/>
  <c r="V89" i="214"/>
  <c r="Z6" i="214"/>
  <c r="D131" i="214"/>
  <c r="AT40" i="214"/>
  <c r="P29" i="214"/>
  <c r="Q26" i="214"/>
  <c r="E69" i="214"/>
  <c r="O34" i="214"/>
  <c r="G4" i="214"/>
  <c r="AR90" i="214"/>
  <c r="BE78" i="214"/>
  <c r="AH128" i="214"/>
  <c r="AQ109" i="214"/>
  <c r="W104" i="214"/>
  <c r="AN21" i="214"/>
  <c r="BC23" i="214"/>
  <c r="J76" i="214"/>
  <c r="AJ154" i="214"/>
  <c r="BB102" i="214"/>
  <c r="L118" i="214"/>
  <c r="BL63" i="214"/>
  <c r="BF61" i="214"/>
  <c r="P146" i="214"/>
  <c r="AE74" i="214"/>
  <c r="BE121" i="214"/>
  <c r="E77" i="214"/>
  <c r="BA157" i="214"/>
  <c r="BE88" i="214"/>
  <c r="BB153" i="214"/>
  <c r="BD5" i="214"/>
  <c r="R113" i="214"/>
  <c r="AO163" i="214"/>
  <c r="AS162" i="214"/>
  <c r="Q126" i="214"/>
  <c r="AK5" i="214"/>
  <c r="P79" i="214"/>
  <c r="BE98" i="214"/>
  <c r="AR100" i="214"/>
  <c r="G81" i="214"/>
  <c r="N28" i="214"/>
  <c r="AV148" i="214"/>
  <c r="V83" i="214"/>
  <c r="AP34" i="214"/>
  <c r="AL143" i="214"/>
  <c r="AR160" i="214"/>
  <c r="N74" i="214"/>
  <c r="E64" i="214"/>
  <c r="W8" i="214"/>
  <c r="AP136" i="214"/>
  <c r="G34" i="214"/>
  <c r="BA114" i="214"/>
  <c r="S60" i="214"/>
  <c r="W75" i="214"/>
  <c r="S13" i="214"/>
  <c r="AF160" i="214"/>
  <c r="E130" i="214"/>
  <c r="U161" i="214"/>
  <c r="BJ136" i="214"/>
  <c r="BF80" i="214"/>
  <c r="AI66" i="214"/>
  <c r="U128" i="214"/>
  <c r="AN59" i="214"/>
  <c r="I109" i="214"/>
  <c r="E65" i="214"/>
  <c r="AM88" i="214"/>
  <c r="BE101" i="214"/>
  <c r="R16" i="214"/>
  <c r="AD157" i="214"/>
  <c r="AE114" i="214"/>
  <c r="AQ66" i="214"/>
  <c r="AP156" i="214"/>
  <c r="AN96" i="214"/>
  <c r="AN126" i="214"/>
  <c r="AM73" i="214"/>
  <c r="V164" i="214"/>
  <c r="AE153" i="214"/>
  <c r="P149" i="214"/>
  <c r="X77" i="214"/>
  <c r="D62" i="214"/>
  <c r="AE142" i="214"/>
  <c r="AT48" i="214"/>
  <c r="AZ160" i="214"/>
  <c r="AM18" i="214"/>
  <c r="BH21" i="214"/>
  <c r="W135" i="214"/>
  <c r="BC61" i="214"/>
  <c r="Z137" i="214"/>
  <c r="BI77" i="214"/>
  <c r="AA108" i="214"/>
  <c r="H8" i="214"/>
  <c r="Z96" i="214"/>
  <c r="K55" i="214"/>
  <c r="S17" i="214"/>
  <c r="F97" i="214"/>
  <c r="AR87" i="214"/>
  <c r="E6" i="214"/>
  <c r="I65" i="214"/>
  <c r="BH138" i="214"/>
  <c r="BD118" i="214"/>
  <c r="P133" i="214"/>
  <c r="BK33" i="214"/>
  <c r="AP130" i="214"/>
  <c r="M114" i="214"/>
  <c r="J155" i="214"/>
  <c r="P32" i="214"/>
  <c r="AC104" i="214"/>
  <c r="AW16" i="214"/>
  <c r="AV149" i="214"/>
  <c r="BI30" i="214"/>
  <c r="L69" i="214"/>
  <c r="AM161" i="214"/>
  <c r="U76" i="214"/>
  <c r="AD134" i="214"/>
  <c r="D151" i="214"/>
  <c r="S6" i="214"/>
  <c r="AS122" i="214"/>
  <c r="BK65" i="214"/>
  <c r="AS81" i="214"/>
  <c r="AH88" i="214"/>
  <c r="I108" i="214"/>
  <c r="AC61" i="214"/>
  <c r="AC103" i="214"/>
  <c r="AT52" i="214"/>
  <c r="I13" i="214"/>
  <c r="Y165" i="214"/>
  <c r="BF29" i="214"/>
  <c r="BC139" i="214"/>
  <c r="AJ23" i="214"/>
  <c r="D54" i="214"/>
  <c r="BG131" i="214"/>
  <c r="AT13" i="214"/>
  <c r="BJ63" i="214"/>
  <c r="J12" i="214"/>
  <c r="S50" i="214"/>
  <c r="G41" i="214"/>
  <c r="BL51" i="214"/>
  <c r="BA102" i="214"/>
  <c r="V112" i="214"/>
  <c r="AL33" i="214"/>
  <c r="AQ99" i="214"/>
  <c r="BH43" i="214"/>
  <c r="J79" i="214"/>
  <c r="AK149" i="214"/>
  <c r="BA54" i="214"/>
  <c r="Y43" i="214"/>
  <c r="H62" i="214"/>
  <c r="AF15" i="214"/>
  <c r="AG63" i="214"/>
  <c r="AG69" i="214"/>
  <c r="BD38" i="214"/>
  <c r="AW20" i="214"/>
  <c r="AQ131" i="214"/>
  <c r="G90" i="214"/>
  <c r="AW24" i="214"/>
  <c r="AC108" i="214"/>
  <c r="AC147" i="214"/>
  <c r="N108" i="214"/>
  <c r="Y24" i="214"/>
  <c r="AS120" i="214"/>
  <c r="X71" i="214"/>
  <c r="X50" i="214"/>
  <c r="V21" i="214"/>
  <c r="AD108" i="214"/>
  <c r="W109" i="214"/>
  <c r="X144" i="214"/>
  <c r="M71" i="214"/>
  <c r="D7" i="214"/>
  <c r="AH67" i="214"/>
  <c r="AC135" i="214"/>
  <c r="F12" i="214"/>
  <c r="E53" i="214"/>
  <c r="R49" i="214"/>
  <c r="AV81" i="214"/>
  <c r="AF57" i="214"/>
  <c r="BL65" i="214"/>
  <c r="R130" i="214"/>
  <c r="AK85" i="214"/>
  <c r="BG118" i="214"/>
  <c r="AH13" i="214"/>
  <c r="AL63" i="214"/>
  <c r="AC73" i="214"/>
  <c r="O162" i="214"/>
  <c r="AM116" i="214"/>
  <c r="AZ52" i="214"/>
  <c r="AU18" i="214"/>
  <c r="AK110" i="214"/>
  <c r="AZ155" i="214"/>
  <c r="AL99" i="214"/>
  <c r="AV10" i="214"/>
  <c r="O100" i="214"/>
  <c r="AT113" i="214"/>
  <c r="BC165" i="214"/>
  <c r="F23" i="214"/>
  <c r="K102" i="214"/>
  <c r="D63" i="214"/>
  <c r="AT96" i="214"/>
  <c r="AJ85" i="214"/>
  <c r="D135" i="214"/>
  <c r="AV67" i="214"/>
  <c r="BH16" i="214"/>
  <c r="AF133" i="214"/>
  <c r="H50" i="214"/>
  <c r="BI20" i="214"/>
  <c r="AO43" i="214"/>
  <c r="R98" i="214"/>
  <c r="Z111" i="214"/>
  <c r="AX24" i="214"/>
  <c r="BC48" i="214"/>
  <c r="AA50" i="214"/>
  <c r="AI29" i="214"/>
  <c r="BG54" i="214"/>
  <c r="M44" i="214"/>
  <c r="L129" i="214"/>
  <c r="AF111" i="214"/>
  <c r="G118" i="214"/>
  <c r="D80" i="214"/>
  <c r="D93" i="214"/>
  <c r="K26" i="214"/>
  <c r="Q67" i="214"/>
  <c r="G142" i="214"/>
  <c r="I33" i="214"/>
  <c r="AN55" i="214"/>
  <c r="E164" i="214"/>
  <c r="AN108" i="214"/>
  <c r="AX62" i="214"/>
  <c r="E94" i="214"/>
  <c r="AH83" i="214"/>
  <c r="BI52" i="214"/>
  <c r="AS163" i="214"/>
  <c r="AT29" i="214"/>
  <c r="Z84" i="214"/>
  <c r="F82" i="214"/>
  <c r="BG42" i="214"/>
  <c r="AU91" i="214"/>
  <c r="Y108" i="214"/>
  <c r="AK163" i="214"/>
  <c r="AF13" i="214"/>
  <c r="AC56" i="214"/>
  <c r="F52" i="214"/>
  <c r="K48" i="214"/>
  <c r="AR120" i="214"/>
  <c r="BG150" i="214"/>
  <c r="AS27" i="214"/>
  <c r="BG73" i="214"/>
  <c r="Z82" i="214"/>
  <c r="AB133" i="214"/>
  <c r="T52" i="214"/>
  <c r="AJ27" i="214"/>
  <c r="BF28" i="214"/>
  <c r="AM67" i="214"/>
  <c r="AD88" i="214"/>
  <c r="J127" i="214"/>
  <c r="AS142" i="214"/>
  <c r="AC96" i="214"/>
  <c r="AL39" i="214"/>
  <c r="AK17" i="214"/>
  <c r="BG6" i="214"/>
  <c r="AE49" i="214"/>
  <c r="BA12" i="214"/>
  <c r="AO19" i="214"/>
  <c r="W127" i="214"/>
  <c r="AF130" i="214"/>
  <c r="J26" i="214"/>
  <c r="BG68" i="214"/>
  <c r="I16" i="214"/>
  <c r="AF50" i="214"/>
  <c r="D73" i="214"/>
  <c r="AV88" i="214"/>
  <c r="K104" i="214"/>
  <c r="V67" i="214"/>
  <c r="F138" i="214"/>
  <c r="AE28" i="214"/>
  <c r="L14" i="214"/>
  <c r="BL162" i="214"/>
  <c r="J100" i="214"/>
  <c r="Z145" i="214"/>
  <c r="AT92" i="214"/>
  <c r="O62" i="214"/>
  <c r="AN140" i="214"/>
  <c r="AU117" i="214"/>
  <c r="Z130" i="214"/>
  <c r="AP142" i="214"/>
  <c r="K146" i="214"/>
  <c r="BG142" i="214"/>
  <c r="AM94" i="214"/>
  <c r="AY102" i="214"/>
  <c r="P83" i="214"/>
  <c r="BK74" i="214"/>
  <c r="AO144" i="214"/>
  <c r="AM79" i="214"/>
  <c r="D81" i="214"/>
  <c r="AX92" i="214"/>
  <c r="AM102" i="214"/>
  <c r="AT68" i="214"/>
  <c r="AM107" i="214"/>
  <c r="AS119" i="214"/>
  <c r="BF128" i="214"/>
  <c r="AL163" i="214"/>
  <c r="BG129" i="214"/>
  <c r="BF117" i="214"/>
  <c r="BC125" i="214"/>
  <c r="BB113" i="214"/>
  <c r="AX64" i="214"/>
  <c r="BB93" i="214"/>
  <c r="R83" i="214"/>
  <c r="G63" i="214"/>
  <c r="X74" i="214"/>
  <c r="AD78" i="214"/>
  <c r="Q144" i="214"/>
  <c r="M63" i="214"/>
  <c r="J146" i="214"/>
  <c r="BK146" i="214"/>
  <c r="AC128" i="214"/>
  <c r="BH33" i="214"/>
  <c r="G154" i="214"/>
  <c r="I125" i="214"/>
  <c r="AF30" i="214"/>
  <c r="X102" i="214"/>
  <c r="J136" i="214"/>
  <c r="AP81" i="214"/>
  <c r="D148" i="214"/>
  <c r="M97" i="214"/>
  <c r="J73" i="214"/>
  <c r="AK22" i="214"/>
  <c r="BC81" i="214"/>
  <c r="AE72" i="214"/>
  <c r="V25" i="214"/>
  <c r="AU37" i="214"/>
  <c r="AP147" i="214"/>
  <c r="D127" i="214"/>
  <c r="AM21" i="214"/>
  <c r="AY58" i="214"/>
  <c r="V100" i="214"/>
  <c r="AO133" i="214"/>
  <c r="AJ104" i="214"/>
  <c r="AU39" i="214"/>
  <c r="M14" i="214"/>
  <c r="L70" i="214"/>
  <c r="AC150" i="214"/>
  <c r="BG147" i="214"/>
  <c r="N157" i="214"/>
  <c r="AU67" i="214"/>
  <c r="AJ143" i="214"/>
  <c r="AD6" i="214"/>
  <c r="Q14" i="214"/>
  <c r="J36" i="214"/>
  <c r="AC137" i="214"/>
  <c r="D101" i="214"/>
  <c r="BF53" i="214"/>
  <c r="AZ54" i="214"/>
  <c r="R63" i="214"/>
  <c r="AL107" i="214"/>
  <c r="BJ16" i="214"/>
  <c r="P43" i="214"/>
  <c r="AQ28" i="214"/>
  <c r="AE76" i="214"/>
  <c r="W147" i="214"/>
  <c r="AM125" i="214"/>
  <c r="E27" i="214"/>
  <c r="R102" i="214"/>
  <c r="AT110" i="214"/>
  <c r="V30" i="214"/>
  <c r="AW5" i="214"/>
  <c r="AX139" i="214"/>
  <c r="AN14" i="214"/>
  <c r="AN155" i="214"/>
  <c r="F50" i="214"/>
  <c r="BD153" i="214"/>
  <c r="BF56" i="214"/>
  <c r="AS111" i="214"/>
  <c r="AC123" i="214"/>
  <c r="BF27" i="214"/>
  <c r="Z25" i="214"/>
  <c r="AY105" i="214"/>
  <c r="BB34" i="214"/>
  <c r="AM99" i="214"/>
  <c r="J113" i="214"/>
  <c r="BF73" i="214"/>
  <c r="AR102" i="214"/>
  <c r="BC124" i="214"/>
  <c r="AR6" i="214"/>
  <c r="Z77" i="214"/>
  <c r="AK155" i="214"/>
  <c r="F53" i="214"/>
  <c r="AE15" i="214"/>
  <c r="AQ140" i="214"/>
  <c r="AS18" i="214"/>
  <c r="BF121" i="214"/>
  <c r="AY165" i="214"/>
  <c r="BA13" i="214"/>
  <c r="V129" i="214"/>
  <c r="BG70" i="214"/>
  <c r="BA6" i="214"/>
  <c r="I90" i="214"/>
  <c r="AQ119" i="214"/>
  <c r="AY95" i="214"/>
  <c r="BA5" i="214"/>
  <c r="AO111" i="214"/>
  <c r="AD57" i="214"/>
  <c r="AZ27" i="214"/>
  <c r="BG106" i="214"/>
  <c r="G30" i="214"/>
  <c r="AW14" i="214"/>
  <c r="U5" i="214"/>
  <c r="AM7" i="214"/>
  <c r="AA33" i="214"/>
  <c r="AY5" i="214"/>
  <c r="BJ8" i="214"/>
  <c r="BF34" i="214"/>
  <c r="AC23" i="214"/>
  <c r="AV73" i="214"/>
  <c r="D42" i="214"/>
  <c r="Y19" i="214"/>
  <c r="AF124" i="214"/>
  <c r="Y37" i="214"/>
  <c r="BG91" i="214"/>
  <c r="AO51" i="214"/>
  <c r="R62" i="214"/>
  <c r="AX61" i="214"/>
  <c r="AD66" i="214"/>
  <c r="BK151" i="214"/>
  <c r="AC120" i="214"/>
  <c r="AE22" i="214"/>
  <c r="AA10" i="214"/>
  <c r="O90" i="214"/>
  <c r="Y7" i="214"/>
  <c r="BD41" i="214"/>
  <c r="BC79" i="214"/>
  <c r="AA165" i="214"/>
  <c r="Y38" i="214"/>
  <c r="Q143" i="214"/>
  <c r="AS107" i="214"/>
  <c r="X100" i="214"/>
  <c r="Q15" i="214"/>
  <c r="BH120" i="214"/>
  <c r="T49" i="214"/>
  <c r="AV160" i="214"/>
  <c r="AJ29" i="214"/>
  <c r="D56" i="214"/>
  <c r="V7" i="214"/>
  <c r="BL48" i="214"/>
  <c r="E99" i="214"/>
  <c r="AB14" i="214"/>
  <c r="BB33" i="214"/>
  <c r="AF116" i="214"/>
  <c r="K67" i="214"/>
  <c r="AT43" i="214"/>
  <c r="E51" i="214"/>
  <c r="H54" i="214"/>
  <c r="AK123" i="214"/>
  <c r="AO53" i="214"/>
  <c r="AY34" i="214"/>
  <c r="T42" i="214"/>
  <c r="T66" i="214"/>
  <c r="U53" i="214"/>
  <c r="W56" i="214"/>
  <c r="BA160" i="214"/>
  <c r="T23" i="214"/>
  <c r="BH101" i="214"/>
  <c r="F125" i="214"/>
  <c r="AH43" i="214"/>
  <c r="AY118" i="214"/>
  <c r="BB144" i="214"/>
  <c r="R39" i="214"/>
  <c r="AM8" i="214"/>
  <c r="J23" i="214"/>
  <c r="D147" i="214"/>
  <c r="N59" i="214"/>
  <c r="AA85" i="214"/>
  <c r="O29" i="214"/>
  <c r="AG27" i="214"/>
  <c r="H55" i="214"/>
  <c r="W110" i="214"/>
  <c r="AI102" i="214"/>
  <c r="E30" i="214"/>
  <c r="D110" i="214"/>
  <c r="AB28" i="214"/>
  <c r="BF105" i="214"/>
  <c r="AJ116" i="214"/>
  <c r="G110" i="214"/>
  <c r="E102" i="214"/>
  <c r="AI39" i="214"/>
  <c r="AU159" i="214"/>
  <c r="N161" i="214"/>
  <c r="AF69" i="214"/>
  <c r="AP66" i="214"/>
  <c r="AK75" i="214"/>
  <c r="T88" i="214"/>
  <c r="BB103" i="214"/>
  <c r="O124" i="214"/>
  <c r="F4" i="214"/>
  <c r="AJ46" i="214"/>
  <c r="R146" i="214"/>
  <c r="BH116" i="214"/>
  <c r="AO38" i="214"/>
  <c r="AE68" i="214"/>
  <c r="O16" i="214"/>
  <c r="Z105" i="214"/>
  <c r="AW85" i="214"/>
  <c r="BA147" i="214"/>
  <c r="I122" i="214"/>
  <c r="BA154" i="214"/>
  <c r="D20" i="214"/>
  <c r="BG100" i="214"/>
  <c r="AF88" i="214"/>
  <c r="P126" i="214"/>
  <c r="AB134" i="214"/>
  <c r="G132" i="214"/>
  <c r="M105" i="214"/>
  <c r="G53" i="214"/>
  <c r="U137" i="214"/>
  <c r="BI121" i="214"/>
  <c r="AC87" i="214"/>
  <c r="K64" i="214"/>
  <c r="AG121" i="214"/>
  <c r="AZ158" i="214"/>
  <c r="AW140" i="214"/>
  <c r="Z112" i="214"/>
  <c r="BH58" i="214"/>
  <c r="BI126" i="214"/>
  <c r="T101" i="214"/>
  <c r="Q81" i="214"/>
  <c r="BJ116" i="214"/>
  <c r="AA45" i="214"/>
  <c r="E159" i="214"/>
  <c r="AP54" i="214"/>
  <c r="AQ143" i="214"/>
  <c r="D12" i="214"/>
  <c r="BB64" i="214"/>
  <c r="P81" i="214"/>
  <c r="BI56" i="214"/>
  <c r="Z154" i="214"/>
  <c r="H5" i="214"/>
  <c r="AP11" i="214"/>
  <c r="BH45" i="214"/>
  <c r="S125" i="214"/>
  <c r="AJ48" i="214"/>
  <c r="AT18" i="214"/>
  <c r="AG126" i="214"/>
  <c r="AB94" i="214"/>
  <c r="AT106" i="214"/>
  <c r="BA123" i="214"/>
  <c r="I106" i="214"/>
  <c r="X39" i="214"/>
  <c r="AX101" i="214"/>
  <c r="AM147" i="214"/>
  <c r="AT81" i="214"/>
  <c r="AB165" i="214"/>
  <c r="BA42" i="214"/>
  <c r="F5" i="214"/>
  <c r="K5" i="214"/>
  <c r="Z49" i="214"/>
  <c r="AK41" i="214"/>
  <c r="BK39" i="214"/>
  <c r="U70" i="214"/>
  <c r="BH28" i="214"/>
  <c r="BA56" i="214"/>
  <c r="AD48" i="214"/>
  <c r="T163" i="214"/>
  <c r="AD131" i="214"/>
  <c r="S84" i="214"/>
  <c r="AY38" i="214"/>
  <c r="V68" i="214"/>
  <c r="L115" i="214"/>
  <c r="BF15" i="214"/>
  <c r="AT104" i="214"/>
  <c r="BL135" i="214"/>
  <c r="O27" i="214"/>
  <c r="AC78" i="214"/>
  <c r="BL50" i="214"/>
  <c r="AO22" i="214"/>
  <c r="AX135" i="214"/>
  <c r="E161" i="214"/>
  <c r="O142" i="214"/>
  <c r="BL69" i="214"/>
  <c r="AX88" i="214"/>
  <c r="K77" i="214"/>
  <c r="E67" i="214"/>
  <c r="BC35" i="214"/>
  <c r="BG61" i="214"/>
  <c r="V163" i="214"/>
  <c r="F84" i="214"/>
  <c r="AK51" i="214"/>
  <c r="T16" i="214"/>
  <c r="BH57" i="214"/>
  <c r="N21" i="214"/>
  <c r="T29" i="214"/>
  <c r="AN28" i="214"/>
  <c r="F30" i="214"/>
  <c r="Q32" i="214"/>
  <c r="AK62" i="214"/>
  <c r="AA21" i="214"/>
  <c r="G79" i="214"/>
  <c r="AL36" i="214"/>
  <c r="BF31" i="214"/>
  <c r="BL57" i="214"/>
  <c r="P24" i="214"/>
  <c r="S123" i="214"/>
  <c r="AY37" i="214"/>
  <c r="L85" i="214"/>
  <c r="BJ134" i="214"/>
  <c r="E153" i="214"/>
  <c r="AW153" i="214"/>
  <c r="E19" i="214"/>
  <c r="AL8" i="214"/>
  <c r="AX39" i="214"/>
  <c r="K80" i="214"/>
  <c r="AJ13" i="214"/>
  <c r="BD32" i="214"/>
  <c r="AV112" i="214"/>
  <c r="E144" i="214"/>
  <c r="U35" i="214"/>
  <c r="AZ22" i="214"/>
  <c r="AI67" i="214"/>
  <c r="AJ20" i="214"/>
  <c r="AL22" i="214"/>
  <c r="V110" i="214"/>
  <c r="Y26" i="214"/>
  <c r="AZ154" i="214"/>
  <c r="AO136" i="214"/>
  <c r="N68" i="214"/>
  <c r="O143" i="214"/>
  <c r="Z150" i="214"/>
  <c r="L88" i="214"/>
  <c r="BF68" i="214"/>
  <c r="U138" i="214"/>
  <c r="Q82" i="214"/>
  <c r="G105" i="214"/>
  <c r="AO91" i="214"/>
  <c r="AH75" i="214"/>
  <c r="AC163" i="214"/>
  <c r="AS44" i="214"/>
  <c r="P150" i="214"/>
  <c r="AL14" i="214"/>
  <c r="I23" i="214"/>
  <c r="AS98" i="214"/>
  <c r="AI18" i="214"/>
  <c r="AD162" i="214"/>
  <c r="AM138" i="214"/>
  <c r="M41" i="214"/>
  <c r="AS95" i="214"/>
  <c r="BK7" i="214"/>
  <c r="AP93" i="214"/>
  <c r="AH66" i="214"/>
  <c r="J70" i="214"/>
  <c r="BC137" i="214"/>
  <c r="T144" i="214"/>
  <c r="BJ112" i="214"/>
  <c r="H27" i="214"/>
  <c r="AD39" i="214"/>
  <c r="T50" i="214"/>
  <c r="BK11" i="214"/>
  <c r="BB82" i="214"/>
  <c r="AB69" i="214"/>
  <c r="X48" i="214"/>
  <c r="T123" i="214"/>
  <c r="T6" i="214"/>
  <c r="BL85" i="214"/>
  <c r="AN122" i="214"/>
  <c r="AY14" i="214"/>
  <c r="P59" i="214"/>
  <c r="AR8" i="214"/>
  <c r="AV16" i="214"/>
  <c r="AQ72" i="214"/>
  <c r="W87" i="214"/>
  <c r="S58" i="214"/>
  <c r="BC19" i="214"/>
  <c r="BC141" i="214"/>
  <c r="BD12" i="214"/>
  <c r="T59" i="214"/>
  <c r="BL140" i="214"/>
  <c r="J84" i="214"/>
  <c r="AO107" i="214"/>
  <c r="AG55" i="214"/>
  <c r="S57" i="214"/>
  <c r="BI45" i="214"/>
  <c r="M100" i="214"/>
  <c r="AB95" i="214"/>
  <c r="AT44" i="214"/>
  <c r="G37" i="214"/>
  <c r="AM76" i="214"/>
  <c r="AV92" i="214"/>
  <c r="AG39" i="214"/>
  <c r="AO135" i="214"/>
  <c r="H137" i="214"/>
  <c r="F130" i="214"/>
  <c r="O153" i="214"/>
  <c r="AO28" i="214"/>
  <c r="BG17" i="214"/>
  <c r="R59" i="214"/>
  <c r="AB58" i="214"/>
  <c r="AD34" i="214"/>
  <c r="P109" i="214"/>
  <c r="F139" i="214"/>
  <c r="Y113" i="214"/>
  <c r="AX23" i="214"/>
  <c r="AV38" i="214"/>
  <c r="T147" i="214"/>
  <c r="AB43" i="214"/>
  <c r="W13" i="214"/>
  <c r="J154" i="214"/>
  <c r="BC157" i="214"/>
  <c r="BD136" i="214"/>
  <c r="F162" i="214"/>
  <c r="BJ147" i="214"/>
  <c r="H144" i="214"/>
  <c r="AX49" i="214"/>
  <c r="BC56" i="214"/>
  <c r="AV87" i="214"/>
  <c r="AB147" i="214"/>
  <c r="AD117" i="214"/>
  <c r="AZ10" i="214"/>
  <c r="M33" i="214"/>
  <c r="AS52" i="214"/>
  <c r="AK77" i="214"/>
  <c r="P139" i="214"/>
  <c r="AI125" i="214"/>
  <c r="BJ152" i="214"/>
  <c r="Y131" i="214"/>
  <c r="AH9" i="214"/>
  <c r="Q101" i="214"/>
  <c r="AL76" i="214"/>
  <c r="AV158" i="214"/>
  <c r="P54" i="214"/>
  <c r="Q52" i="214"/>
  <c r="D133" i="214"/>
  <c r="O40" i="214"/>
  <c r="D19" i="214"/>
  <c r="AU120" i="214"/>
  <c r="AB22" i="214"/>
  <c r="AR30" i="214"/>
  <c r="AS29" i="214"/>
  <c r="BH132" i="214"/>
  <c r="BL41" i="214"/>
  <c r="BC162" i="214"/>
  <c r="BA112" i="214"/>
  <c r="AQ73" i="214"/>
  <c r="BD69" i="214"/>
  <c r="D78" i="214"/>
  <c r="BE16" i="214"/>
  <c r="BD60" i="214"/>
  <c r="AD126" i="214"/>
  <c r="AB126" i="214"/>
  <c r="BI148" i="214"/>
  <c r="AH134" i="214"/>
  <c r="BE144" i="214"/>
  <c r="AZ65" i="214"/>
  <c r="AA146" i="214"/>
  <c r="AD122" i="214"/>
  <c r="BH90" i="214"/>
  <c r="AF48" i="214"/>
  <c r="D18" i="214"/>
  <c r="AK144" i="214"/>
  <c r="BE32" i="214"/>
  <c r="R6" i="214"/>
  <c r="AE145" i="214"/>
  <c r="BJ23" i="214"/>
  <c r="AW145" i="214"/>
  <c r="Z158" i="214"/>
  <c r="AM37" i="214"/>
  <c r="BA41" i="214"/>
  <c r="AY78" i="214"/>
  <c r="AZ9" i="214"/>
  <c r="T95" i="214"/>
  <c r="AT95" i="214"/>
  <c r="AY109" i="214"/>
  <c r="H102" i="214"/>
  <c r="BB8" i="214"/>
  <c r="H65" i="214"/>
  <c r="L164" i="214"/>
  <c r="J42" i="214"/>
  <c r="U121" i="214"/>
  <c r="AH14" i="214"/>
  <c r="Z93" i="214"/>
  <c r="J129" i="214"/>
  <c r="AO82" i="214"/>
  <c r="K69" i="214"/>
  <c r="BA146" i="214"/>
  <c r="Q110" i="214"/>
  <c r="AO94" i="214"/>
  <c r="V165" i="214"/>
  <c r="Q62" i="214"/>
  <c r="D132" i="214"/>
  <c r="G134" i="214"/>
  <c r="BE63" i="214"/>
  <c r="N145" i="214"/>
  <c r="AY68" i="214"/>
  <c r="AR61" i="214"/>
  <c r="G77" i="214"/>
  <c r="S164" i="214"/>
  <c r="AV146" i="214"/>
  <c r="BF6" i="214"/>
  <c r="U140" i="214"/>
  <c r="AT165" i="214"/>
  <c r="BB133" i="214"/>
  <c r="O10" i="214"/>
  <c r="AG72" i="214"/>
  <c r="BC26" i="214"/>
  <c r="K20" i="214"/>
  <c r="BK115" i="214"/>
  <c r="U160" i="214"/>
  <c r="W126" i="214"/>
  <c r="AD73" i="214"/>
  <c r="AG54" i="214"/>
  <c r="AD13" i="214"/>
  <c r="AD74" i="214"/>
  <c r="AR69" i="214"/>
  <c r="AN136" i="214"/>
  <c r="AY155" i="214"/>
  <c r="P19" i="214"/>
  <c r="AG87" i="214"/>
  <c r="AD59" i="214"/>
  <c r="Z72" i="214"/>
  <c r="F157" i="214"/>
  <c r="D121" i="214"/>
  <c r="AM81" i="214"/>
  <c r="L41" i="214"/>
  <c r="L6" i="214"/>
  <c r="AK158" i="214"/>
  <c r="N154" i="214"/>
  <c r="AC89" i="214"/>
  <c r="AK152" i="214"/>
  <c r="AE85" i="214"/>
  <c r="AV35" i="214"/>
  <c r="T72" i="214"/>
  <c r="AT63" i="214"/>
  <c r="AH142" i="214"/>
  <c r="AK131" i="214"/>
  <c r="AL94" i="214"/>
  <c r="AB39" i="214"/>
  <c r="AM56" i="214"/>
  <c r="O66" i="214"/>
  <c r="I37" i="214"/>
  <c r="BG63" i="214"/>
  <c r="AY63" i="214"/>
  <c r="AA48" i="214"/>
  <c r="BK134" i="214"/>
  <c r="AJ159" i="214"/>
  <c r="AP57" i="214"/>
  <c r="O64" i="214"/>
  <c r="AQ142" i="214"/>
  <c r="Y27" i="214"/>
  <c r="AS127" i="214"/>
  <c r="L36" i="214"/>
  <c r="BI39" i="214"/>
  <c r="Y6" i="214"/>
  <c r="AQ47" i="214"/>
  <c r="W52" i="214"/>
  <c r="BI28" i="214"/>
  <c r="S98" i="214"/>
  <c r="AS45" i="214"/>
  <c r="D97" i="214"/>
  <c r="R19" i="214"/>
  <c r="V29" i="214"/>
  <c r="H147" i="214"/>
  <c r="Z103" i="214"/>
  <c r="AK44" i="214"/>
  <c r="H10" i="214"/>
  <c r="W93" i="214"/>
  <c r="L55" i="214"/>
  <c r="AA120" i="214"/>
  <c r="L95" i="214"/>
  <c r="BG75" i="214"/>
  <c r="BD150" i="214"/>
  <c r="AF47" i="214"/>
  <c r="BJ73" i="214"/>
  <c r="H45" i="214"/>
  <c r="BK163" i="214"/>
  <c r="AP124" i="214"/>
  <c r="AI27" i="214"/>
  <c r="BB111" i="214"/>
  <c r="AO92" i="214"/>
  <c r="AO15" i="214"/>
  <c r="Y98" i="214"/>
  <c r="O8" i="214"/>
  <c r="F8" i="214"/>
  <c r="M9" i="214"/>
  <c r="AN40" i="214"/>
  <c r="Y87" i="214"/>
  <c r="AB71" i="214"/>
  <c r="AJ123" i="214"/>
  <c r="Q63" i="214"/>
  <c r="AT57" i="214"/>
  <c r="AE89" i="214"/>
  <c r="F164" i="214"/>
  <c r="U26" i="214"/>
  <c r="AI36" i="214"/>
  <c r="AS39" i="214"/>
  <c r="AL135" i="214"/>
  <c r="G24" i="214"/>
  <c r="AY97" i="214"/>
  <c r="AT37" i="214"/>
  <c r="J137" i="214"/>
  <c r="U44" i="214"/>
  <c r="Z20" i="214"/>
  <c r="W141" i="214"/>
  <c r="AD103" i="214"/>
  <c r="M146" i="214"/>
  <c r="N48" i="214"/>
  <c r="BC29" i="214"/>
  <c r="BA55" i="214"/>
  <c r="BH131" i="214"/>
  <c r="AX140" i="214"/>
  <c r="BL66" i="214"/>
  <c r="U151" i="214"/>
  <c r="AV33" i="214"/>
  <c r="BI25" i="214"/>
  <c r="AH155" i="214"/>
  <c r="R36" i="214"/>
  <c r="D70" i="214"/>
  <c r="P157" i="214"/>
  <c r="AF34" i="214"/>
  <c r="AO119" i="214"/>
  <c r="X118" i="214"/>
  <c r="BE108" i="214"/>
  <c r="AB106" i="214"/>
  <c r="P107" i="214"/>
  <c r="X56" i="214"/>
  <c r="D22" i="214"/>
  <c r="T40" i="214"/>
  <c r="V65" i="214"/>
  <c r="AN58" i="214"/>
  <c r="BC145" i="214"/>
  <c r="AX160" i="214"/>
  <c r="AE31" i="214"/>
  <c r="Z7" i="214"/>
  <c r="BI31" i="214"/>
  <c r="AB9" i="214"/>
  <c r="G99" i="214"/>
  <c r="AN118" i="214"/>
  <c r="AH96" i="214"/>
  <c r="S22" i="214"/>
  <c r="H9" i="214"/>
  <c r="J40" i="214"/>
  <c r="AI143" i="214"/>
  <c r="E163" i="214"/>
  <c r="F6" i="214"/>
  <c r="J156" i="214"/>
  <c r="R103" i="214"/>
  <c r="AF28" i="214"/>
  <c r="N146" i="214"/>
  <c r="F116" i="214"/>
  <c r="BB29" i="214"/>
  <c r="AA13" i="214"/>
  <c r="AH16" i="214"/>
  <c r="AK18" i="214"/>
  <c r="P23" i="214"/>
  <c r="BI16" i="214"/>
  <c r="AY18" i="214"/>
  <c r="AG123" i="214"/>
  <c r="AQ144" i="214"/>
  <c r="AS16" i="214"/>
  <c r="BA136" i="214"/>
  <c r="AY82" i="214"/>
  <c r="AW58" i="214"/>
  <c r="K137" i="214"/>
  <c r="L39" i="214"/>
  <c r="S142" i="214"/>
  <c r="AP5" i="214"/>
  <c r="BK5" i="214"/>
  <c r="BE21" i="214"/>
  <c r="BI129" i="214"/>
  <c r="AQ110" i="214"/>
  <c r="J122" i="214"/>
  <c r="BC112" i="214"/>
  <c r="BL156" i="214"/>
  <c r="AW106" i="214"/>
  <c r="BI165" i="214"/>
  <c r="BB15" i="214"/>
  <c r="L43" i="214"/>
  <c r="BJ113" i="214"/>
  <c r="AK82" i="214"/>
  <c r="AC22" i="214"/>
  <c r="T25" i="214"/>
  <c r="D96" i="214"/>
  <c r="AV64" i="214"/>
  <c r="AH101" i="214"/>
  <c r="BG133" i="214"/>
  <c r="M70" i="214"/>
  <c r="H148" i="214"/>
  <c r="AW80" i="214"/>
  <c r="E76" i="214"/>
  <c r="AZ72" i="214"/>
  <c r="AS158" i="214"/>
  <c r="BG121" i="214"/>
  <c r="N162" i="214"/>
  <c r="I41" i="214"/>
  <c r="AS40" i="214"/>
  <c r="BI89" i="214"/>
  <c r="AG74" i="214"/>
  <c r="O131" i="214"/>
  <c r="AA73" i="214"/>
  <c r="BB141" i="214"/>
  <c r="AW6" i="214"/>
  <c r="BJ110" i="214"/>
  <c r="AL121" i="214"/>
  <c r="BD22" i="214"/>
  <c r="U96" i="214"/>
  <c r="BE53" i="214"/>
  <c r="AI40" i="214"/>
  <c r="AB63" i="214"/>
  <c r="AE127" i="214"/>
  <c r="Y35" i="214"/>
  <c r="AT60" i="214"/>
  <c r="BL73" i="214"/>
  <c r="AF79" i="214"/>
  <c r="P62" i="214"/>
  <c r="BH47" i="214"/>
  <c r="AP159" i="214"/>
  <c r="D44" i="214"/>
  <c r="K35" i="214"/>
  <c r="AR60" i="214"/>
  <c r="AP13" i="214"/>
  <c r="J135" i="214"/>
  <c r="AI4" i="214"/>
  <c r="BA49" i="214"/>
  <c r="BD163" i="214"/>
  <c r="BC11" i="214"/>
  <c r="AV78" i="214"/>
  <c r="U127" i="214"/>
  <c r="J46" i="214"/>
  <c r="BH149" i="214"/>
  <c r="BG13" i="214"/>
  <c r="BJ119" i="214"/>
  <c r="AE80" i="214"/>
  <c r="Y67" i="214"/>
  <c r="AD54" i="214"/>
  <c r="BD93" i="214"/>
  <c r="AA139" i="214"/>
  <c r="BC103" i="214"/>
  <c r="E39" i="214"/>
  <c r="AW114" i="214"/>
  <c r="AA132" i="214"/>
  <c r="O35" i="214"/>
  <c r="AI99" i="214"/>
  <c r="F77" i="214"/>
  <c r="Y17" i="214"/>
  <c r="AO145" i="214"/>
  <c r="G123" i="214"/>
  <c r="N37" i="214"/>
  <c r="D126" i="214"/>
  <c r="L10" i="214"/>
  <c r="AW51" i="214"/>
  <c r="L144" i="214"/>
  <c r="K114" i="214"/>
  <c r="J27" i="214"/>
  <c r="BE156" i="214"/>
  <c r="AL4" i="214"/>
  <c r="W165" i="214"/>
  <c r="P97" i="214"/>
  <c r="BE111" i="214"/>
  <c r="BK9" i="214"/>
  <c r="AT86" i="214"/>
  <c r="H123" i="214"/>
  <c r="AX38" i="214"/>
  <c r="I99" i="214"/>
  <c r="R57" i="214"/>
  <c r="BF65" i="214"/>
  <c r="AG102" i="214"/>
  <c r="AW48" i="214"/>
  <c r="BG43" i="214"/>
  <c r="AK90" i="214"/>
  <c r="AT62" i="214"/>
  <c r="AN38" i="214"/>
  <c r="AV37" i="214"/>
  <c r="T70" i="214"/>
  <c r="AZ7" i="214"/>
  <c r="AF119" i="214"/>
  <c r="AM71" i="214"/>
  <c r="AZ57" i="214"/>
  <c r="AE110" i="214"/>
  <c r="R123" i="214"/>
  <c r="AN79" i="214"/>
  <c r="AM152" i="214"/>
  <c r="AE86" i="214"/>
  <c r="AX47" i="214"/>
  <c r="L27" i="214"/>
  <c r="AP28" i="214"/>
  <c r="H92" i="214"/>
  <c r="D156" i="214"/>
  <c r="Z85" i="214"/>
  <c r="H4" i="214"/>
  <c r="R139" i="214"/>
  <c r="D92" i="214"/>
  <c r="AI122" i="214"/>
  <c r="BH98" i="214"/>
  <c r="BE132" i="214"/>
  <c r="V14" i="214"/>
  <c r="BE12" i="214"/>
  <c r="D139" i="214"/>
  <c r="AT128" i="214"/>
  <c r="BF75" i="214"/>
  <c r="L68" i="214"/>
  <c r="AA32" i="214"/>
  <c r="I126" i="214"/>
  <c r="AU71" i="214"/>
  <c r="Y74" i="214"/>
  <c r="AH55" i="214"/>
  <c r="BI153" i="214"/>
  <c r="BB131" i="214"/>
  <c r="M119" i="214"/>
  <c r="BL54" i="214"/>
  <c r="I52" i="214"/>
  <c r="N98" i="214"/>
  <c r="Y95" i="214"/>
  <c r="BA134" i="214"/>
  <c r="AL138" i="214"/>
  <c r="AA71" i="214"/>
  <c r="AZ163" i="214"/>
  <c r="AK111" i="214"/>
  <c r="AM49" i="214"/>
  <c r="AW110" i="214"/>
  <c r="AZ100" i="214"/>
  <c r="AB41" i="214"/>
  <c r="H140" i="214"/>
  <c r="AK145" i="214"/>
  <c r="AS146" i="214"/>
  <c r="R111" i="214"/>
  <c r="J54" i="214"/>
  <c r="P99" i="214"/>
  <c r="K39" i="214"/>
  <c r="AP30" i="214"/>
  <c r="J24" i="214"/>
  <c r="BE157" i="214"/>
  <c r="AN37" i="214"/>
  <c r="AQ90" i="214"/>
  <c r="Z71" i="214"/>
  <c r="BL128" i="214"/>
  <c r="E120" i="214"/>
  <c r="AC72" i="214"/>
  <c r="AV21" i="214"/>
  <c r="F14" i="214"/>
  <c r="I107" i="214"/>
  <c r="AM121" i="214"/>
  <c r="AM32" i="214"/>
  <c r="AV42" i="214"/>
  <c r="T92" i="214"/>
  <c r="AJ157" i="214"/>
  <c r="AZ94" i="214"/>
  <c r="AA147" i="214"/>
  <c r="AB153" i="214"/>
  <c r="AU164" i="214"/>
  <c r="AV97" i="214"/>
  <c r="AG75" i="214"/>
  <c r="J106" i="214"/>
  <c r="G76" i="214"/>
  <c r="N139" i="214"/>
  <c r="BB155" i="214"/>
  <c r="J91" i="214"/>
  <c r="AG20" i="214"/>
  <c r="BD165" i="214"/>
  <c r="BG79" i="214"/>
  <c r="AG79" i="214"/>
  <c r="L127" i="214"/>
  <c r="X83" i="214"/>
  <c r="AW37" i="214"/>
  <c r="K111" i="214"/>
  <c r="BE134" i="214"/>
  <c r="Y51" i="214"/>
  <c r="Q57" i="214"/>
  <c r="H114" i="214"/>
  <c r="AS10" i="214"/>
  <c r="AB101" i="214"/>
  <c r="E140" i="214"/>
  <c r="AF26" i="214"/>
  <c r="S133" i="214"/>
  <c r="N4" i="214"/>
  <c r="G160" i="214"/>
  <c r="AX57" i="214"/>
  <c r="AF99" i="214"/>
  <c r="BG50" i="214"/>
  <c r="AZ104" i="214"/>
  <c r="AX36" i="214"/>
  <c r="I25" i="214"/>
  <c r="AG153" i="214"/>
  <c r="Q45" i="214"/>
  <c r="AE14" i="214"/>
  <c r="V15" i="214"/>
  <c r="AU150" i="214"/>
  <c r="BA99" i="214"/>
  <c r="T51" i="214"/>
  <c r="AI153" i="214"/>
  <c r="AB132" i="214"/>
  <c r="BD31" i="214"/>
  <c r="BK82" i="214"/>
  <c r="S109" i="214"/>
  <c r="BD124" i="214"/>
  <c r="J69" i="214"/>
  <c r="AF118" i="214"/>
  <c r="AJ133" i="214"/>
  <c r="F133" i="214"/>
  <c r="AE138" i="214"/>
  <c r="AR94" i="214"/>
  <c r="AS74" i="214"/>
  <c r="AK106" i="214"/>
  <c r="AU50" i="214"/>
  <c r="G42" i="214"/>
  <c r="BG98" i="214"/>
  <c r="AE154" i="214"/>
  <c r="O52" i="214"/>
  <c r="AI101" i="214"/>
  <c r="P65" i="214"/>
  <c r="AC16" i="214"/>
  <c r="AU116" i="214"/>
  <c r="P156" i="214"/>
  <c r="AA18" i="214"/>
  <c r="BC53" i="214"/>
  <c r="BD123" i="214"/>
  <c r="BK161" i="214"/>
  <c r="BG163" i="214"/>
  <c r="E110" i="214"/>
  <c r="AR64" i="214"/>
  <c r="AC76" i="214"/>
  <c r="AL46" i="214"/>
  <c r="AH145" i="214"/>
  <c r="AT103" i="214"/>
  <c r="BK91" i="214"/>
  <c r="AX114" i="214"/>
  <c r="BA94" i="214"/>
  <c r="S49" i="214"/>
  <c r="J95" i="214"/>
  <c r="BB56" i="214"/>
  <c r="AH40" i="214"/>
  <c r="AG77" i="214"/>
  <c r="AR142" i="214"/>
  <c r="K108" i="214"/>
  <c r="AG28" i="214"/>
  <c r="D57" i="214"/>
  <c r="AW56" i="214"/>
  <c r="AL119" i="214"/>
  <c r="AJ24" i="214"/>
  <c r="AK31" i="214"/>
  <c r="I163" i="214"/>
  <c r="X108" i="214"/>
  <c r="AE67" i="214"/>
  <c r="AS37" i="214"/>
  <c r="BF4" i="214"/>
  <c r="BE57" i="214"/>
  <c r="BC97" i="214"/>
  <c r="J50" i="214"/>
  <c r="K65" i="214"/>
  <c r="AV84" i="214"/>
  <c r="AA140" i="214"/>
  <c r="Y112" i="214"/>
  <c r="BE85" i="214"/>
  <c r="W150" i="214"/>
  <c r="AZ36" i="214"/>
  <c r="AA68" i="214"/>
  <c r="G116" i="214"/>
  <c r="AE99" i="214"/>
  <c r="AY70" i="214"/>
  <c r="AM13" i="214"/>
  <c r="E126" i="214"/>
  <c r="X86" i="214"/>
  <c r="AL152" i="214"/>
  <c r="AX29" i="214"/>
  <c r="BB156" i="214"/>
  <c r="Y8" i="214"/>
  <c r="AP158" i="214"/>
  <c r="AU76" i="214"/>
  <c r="H121" i="214"/>
  <c r="R54" i="214"/>
  <c r="AU20" i="214"/>
  <c r="BG26" i="214"/>
  <c r="O30" i="214"/>
  <c r="AL25" i="214"/>
  <c r="AO71" i="214"/>
  <c r="K14" i="214"/>
  <c r="BG153" i="214"/>
  <c r="H163" i="214"/>
  <c r="BJ130" i="214"/>
  <c r="Q124" i="214"/>
  <c r="AH38" i="214"/>
  <c r="AT129" i="214"/>
  <c r="AL57" i="214"/>
  <c r="BD90" i="214"/>
  <c r="I111" i="214"/>
  <c r="AR103" i="214"/>
  <c r="R71" i="214"/>
  <c r="AH64" i="214"/>
  <c r="AB90" i="214"/>
  <c r="Z66" i="214"/>
  <c r="Z156" i="214"/>
  <c r="E41" i="214"/>
  <c r="AK8" i="214"/>
  <c r="AN110" i="214"/>
  <c r="AC32" i="214"/>
  <c r="BB35" i="214"/>
  <c r="BC17" i="214"/>
  <c r="BD44" i="214"/>
  <c r="AZ128" i="214"/>
  <c r="AU27" i="214"/>
  <c r="L76" i="214"/>
  <c r="U29" i="214"/>
  <c r="BI35" i="214"/>
  <c r="AE36" i="214"/>
  <c r="V115" i="214"/>
  <c r="AH156" i="214"/>
  <c r="AW36" i="214"/>
  <c r="AC21" i="214"/>
  <c r="I123" i="214"/>
  <c r="AF29" i="214"/>
  <c r="BL82" i="214"/>
  <c r="BD126" i="214"/>
  <c r="AJ51" i="214"/>
  <c r="X131" i="214"/>
  <c r="AM105" i="214"/>
  <c r="S77" i="214"/>
  <c r="W73" i="214"/>
  <c r="BF97" i="214"/>
  <c r="F132" i="214"/>
  <c r="AZ102" i="214"/>
  <c r="J101" i="214"/>
  <c r="AR78" i="214"/>
  <c r="BG164" i="214"/>
  <c r="BC164" i="214"/>
  <c r="R106" i="214"/>
  <c r="BH117" i="214"/>
  <c r="AV138" i="214"/>
  <c r="BB100" i="214"/>
  <c r="D66" i="214"/>
  <c r="K118" i="214"/>
  <c r="AN120" i="214"/>
  <c r="H122" i="214"/>
  <c r="AO59" i="214"/>
  <c r="AD110" i="214"/>
  <c r="I61" i="214"/>
  <c r="BF141" i="214"/>
  <c r="BG83" i="214"/>
  <c r="AE143" i="214"/>
  <c r="AD49" i="214"/>
  <c r="AH61" i="214"/>
  <c r="F81" i="214"/>
  <c r="AS136" i="214"/>
  <c r="BC68" i="214"/>
  <c r="F141" i="214"/>
  <c r="AE4" i="214"/>
  <c r="BL160" i="214"/>
  <c r="BE71" i="214"/>
  <c r="BE105" i="214"/>
  <c r="W108" i="214"/>
  <c r="U39" i="214"/>
  <c r="AW81" i="214"/>
  <c r="AR125" i="214"/>
  <c r="T150" i="214"/>
  <c r="AO162" i="214"/>
  <c r="BH22" i="214"/>
  <c r="BC78" i="214"/>
  <c r="U36" i="214"/>
  <c r="M6" i="214"/>
  <c r="BJ148" i="214"/>
  <c r="N58" i="214"/>
  <c r="AY142" i="214"/>
  <c r="BC6" i="214"/>
  <c r="AH69" i="214"/>
  <c r="G152" i="214"/>
  <c r="AK95" i="214"/>
  <c r="I117" i="214"/>
  <c r="AA72" i="214"/>
  <c r="BC118" i="214"/>
  <c r="BG127" i="214"/>
  <c r="AY122" i="214"/>
  <c r="BL157" i="214"/>
  <c r="AX83" i="214"/>
  <c r="J52" i="214"/>
  <c r="Z16" i="214"/>
  <c r="AA80" i="214"/>
  <c r="AP153" i="214"/>
  <c r="R18" i="214"/>
  <c r="BA18" i="214"/>
  <c r="P78" i="214"/>
  <c r="W79" i="214"/>
  <c r="AN125" i="214"/>
  <c r="AF108" i="214"/>
  <c r="BI136" i="214"/>
  <c r="O83" i="214"/>
  <c r="Z57" i="214"/>
  <c r="AA95" i="214"/>
  <c r="BF139" i="214"/>
  <c r="AO61" i="214"/>
  <c r="AY81" i="214"/>
  <c r="W145" i="214"/>
  <c r="Q160" i="214"/>
  <c r="AG130" i="214"/>
  <c r="M139" i="214"/>
  <c r="W43" i="214"/>
  <c r="BD158" i="214"/>
  <c r="AW88" i="214"/>
  <c r="O138" i="214"/>
  <c r="W38" i="214"/>
  <c r="AA148" i="214"/>
  <c r="AU15" i="214"/>
  <c r="AI32" i="214"/>
  <c r="AX68" i="214"/>
  <c r="AO108" i="214"/>
  <c r="AN9" i="214"/>
  <c r="AX5" i="214"/>
  <c r="AD111" i="214"/>
  <c r="O5" i="214"/>
  <c r="AW22" i="214"/>
  <c r="BI46" i="214"/>
  <c r="F39" i="214"/>
  <c r="Y55" i="214"/>
  <c r="BH97" i="214"/>
  <c r="R37" i="214"/>
  <c r="BB48" i="214"/>
  <c r="AH79" i="214"/>
  <c r="BC70" i="214"/>
  <c r="F61" i="214"/>
  <c r="AR82" i="214"/>
  <c r="BF16" i="214"/>
  <c r="L8" i="214"/>
  <c r="AV5" i="214"/>
  <c r="AW29" i="214"/>
  <c r="J131" i="214"/>
  <c r="BJ30" i="214"/>
  <c r="H85" i="214"/>
  <c r="AV65" i="214"/>
  <c r="AG148" i="214"/>
  <c r="AE32" i="214"/>
  <c r="E75" i="214"/>
  <c r="AA138" i="214"/>
  <c r="AG137" i="214"/>
  <c r="AP7" i="214"/>
  <c r="AX12" i="214"/>
  <c r="AH47" i="214"/>
  <c r="BL83" i="214"/>
  <c r="AA156" i="214"/>
  <c r="BB75" i="214"/>
  <c r="BE141" i="214"/>
  <c r="AT26" i="214"/>
  <c r="AB29" i="214"/>
  <c r="AS31" i="214"/>
  <c r="AC47" i="214"/>
  <c r="AF46" i="214"/>
  <c r="G93" i="214"/>
  <c r="P142" i="214"/>
  <c r="AK91" i="214"/>
  <c r="AD15" i="214"/>
  <c r="K40" i="214"/>
  <c r="BF66" i="214"/>
  <c r="G87" i="214"/>
  <c r="AP150" i="214"/>
  <c r="K27" i="214"/>
  <c r="BD76" i="214"/>
  <c r="D157" i="214"/>
  <c r="AU157" i="214"/>
  <c r="AT80" i="214"/>
  <c r="AU30" i="214"/>
  <c r="AG86" i="214"/>
  <c r="G117" i="214"/>
  <c r="AO4" i="214"/>
  <c r="AM144" i="214"/>
  <c r="M45" i="214"/>
  <c r="L89" i="214"/>
  <c r="AR86" i="214"/>
  <c r="Y50" i="214"/>
  <c r="AZ95" i="214"/>
  <c r="AL155" i="214"/>
  <c r="K106" i="214"/>
  <c r="AW146" i="214"/>
  <c r="BI142" i="214"/>
  <c r="AD47" i="214"/>
  <c r="BJ4" i="214"/>
  <c r="AD147" i="214"/>
  <c r="J126" i="214"/>
  <c r="U62" i="214"/>
  <c r="H142" i="214"/>
  <c r="BA26" i="214"/>
  <c r="AJ30" i="214"/>
  <c r="AR42" i="214"/>
  <c r="BC117" i="214"/>
  <c r="AD151" i="214"/>
  <c r="Z95" i="214"/>
  <c r="AV141" i="214"/>
  <c r="AY25" i="214"/>
  <c r="AS71" i="214"/>
  <c r="AZ43" i="214"/>
  <c r="R84" i="214"/>
  <c r="T47" i="214"/>
  <c r="AT159" i="214"/>
  <c r="G23" i="214"/>
  <c r="BH139" i="214"/>
  <c r="AI10" i="214"/>
  <c r="U74" i="214"/>
  <c r="D117" i="214"/>
  <c r="AS75" i="214"/>
  <c r="BJ78" i="214"/>
  <c r="Z58" i="214"/>
  <c r="W123" i="214"/>
  <c r="P52" i="214"/>
  <c r="AW90" i="214"/>
  <c r="AS67" i="214"/>
  <c r="AZ126" i="214"/>
  <c r="L138" i="214"/>
  <c r="P58" i="214"/>
  <c r="AI54" i="214"/>
  <c r="S118" i="214"/>
  <c r="BK47" i="214"/>
  <c r="AP152" i="214"/>
  <c r="U32" i="214"/>
  <c r="BI158" i="214"/>
  <c r="AN102" i="214"/>
  <c r="BF148" i="214"/>
  <c r="T76" i="214"/>
  <c r="AA118" i="214"/>
  <c r="R70" i="214"/>
  <c r="W101" i="214"/>
  <c r="BG22" i="214"/>
  <c r="AC50" i="214"/>
  <c r="AC116" i="214"/>
  <c r="D75" i="214"/>
  <c r="BD89" i="214"/>
  <c r="AN148" i="214"/>
  <c r="BI86" i="214"/>
  <c r="BF57" i="214"/>
  <c r="AR81" i="214"/>
  <c r="G19" i="214"/>
  <c r="AZ80" i="214"/>
  <c r="AP32" i="214"/>
  <c r="AL68" i="214"/>
  <c r="E66" i="214"/>
  <c r="O87" i="214"/>
  <c r="AH105" i="214"/>
  <c r="G22" i="214"/>
  <c r="AB73" i="214"/>
  <c r="Y75" i="214"/>
  <c r="H155" i="214"/>
  <c r="M22" i="214"/>
  <c r="AO26" i="214"/>
  <c r="AK10" i="214"/>
  <c r="AI159" i="214"/>
  <c r="H105" i="214"/>
  <c r="AR49" i="214"/>
  <c r="O9" i="214"/>
  <c r="BL10" i="214"/>
  <c r="AJ71" i="214"/>
  <c r="AA90" i="214"/>
  <c r="AS38" i="214"/>
  <c r="AX35" i="214"/>
  <c r="AS147" i="214"/>
  <c r="N93" i="214"/>
  <c r="BD55" i="214"/>
  <c r="N83" i="214"/>
  <c r="AU43" i="214"/>
  <c r="AE130" i="214"/>
  <c r="P26" i="214"/>
  <c r="BB59" i="214"/>
  <c r="F100" i="214"/>
  <c r="P123" i="214"/>
  <c r="AI52" i="214"/>
  <c r="BA128" i="214"/>
  <c r="K75" i="214"/>
  <c r="AR57" i="214"/>
  <c r="AB111" i="214"/>
  <c r="U68" i="214"/>
  <c r="AW120" i="214"/>
  <c r="AO100" i="214"/>
  <c r="AH114" i="214"/>
  <c r="Y60" i="214"/>
  <c r="G155" i="214"/>
  <c r="D130" i="214"/>
  <c r="AQ76" i="214"/>
  <c r="L64" i="214"/>
  <c r="Z76" i="214"/>
  <c r="AT118" i="214"/>
  <c r="BB78" i="214"/>
  <c r="BK131" i="214"/>
  <c r="N112" i="214"/>
  <c r="N99" i="214"/>
  <c r="N53" i="214"/>
  <c r="BK6" i="214"/>
  <c r="AM84" i="214"/>
  <c r="K74" i="214"/>
  <c r="U93" i="214"/>
  <c r="AC161" i="214"/>
  <c r="AW94" i="214"/>
  <c r="AI5" i="214"/>
  <c r="AL21" i="214"/>
  <c r="AI17" i="214"/>
  <c r="AG26" i="214"/>
  <c r="AQ4" i="214"/>
  <c r="BJ24" i="214"/>
  <c r="AF92" i="214"/>
  <c r="AP106" i="214"/>
  <c r="BH155" i="214"/>
  <c r="AL100" i="214"/>
  <c r="X145" i="214"/>
  <c r="AA74" i="214"/>
  <c r="F22" i="214"/>
  <c r="AB91" i="214"/>
  <c r="AM109" i="214"/>
  <c r="R134" i="214"/>
  <c r="BC121" i="214"/>
  <c r="AX149" i="214"/>
  <c r="Q25" i="214"/>
  <c r="L135" i="214"/>
  <c r="AD163" i="214"/>
  <c r="AM160" i="214"/>
  <c r="AR141" i="214"/>
  <c r="X119" i="214"/>
  <c r="AD40" i="214"/>
  <c r="BC45" i="214"/>
  <c r="W67" i="214"/>
  <c r="O13" i="214"/>
  <c r="R22" i="214"/>
  <c r="AV162" i="214"/>
  <c r="G44" i="214"/>
  <c r="AN144" i="214"/>
  <c r="AQ67" i="214"/>
  <c r="AR71" i="214"/>
  <c r="AN109" i="214"/>
  <c r="X105" i="214"/>
  <c r="Z24" i="214"/>
  <c r="AC159" i="214"/>
  <c r="D69" i="214"/>
  <c r="BI106" i="214"/>
  <c r="Z38" i="214"/>
  <c r="F150" i="214"/>
  <c r="R93" i="214"/>
  <c r="AR45" i="214"/>
  <c r="AF134" i="214"/>
  <c r="AF78" i="214"/>
  <c r="AQ10" i="214"/>
  <c r="AH56" i="214"/>
  <c r="BG49" i="214"/>
  <c r="T153" i="214"/>
  <c r="K83" i="214"/>
  <c r="AS86" i="214"/>
  <c r="P73" i="214"/>
  <c r="BL40" i="214"/>
  <c r="Q7" i="214"/>
  <c r="AY103" i="214"/>
  <c r="Y122" i="214"/>
  <c r="AZ5" i="214"/>
  <c r="I40" i="214"/>
  <c r="N71" i="214"/>
  <c r="H6" i="214"/>
  <c r="AQ12" i="214"/>
  <c r="AY156" i="214"/>
  <c r="L54" i="214"/>
  <c r="BG5" i="214"/>
  <c r="BI149" i="214"/>
  <c r="M101" i="214"/>
  <c r="AW108" i="214"/>
  <c r="AI165" i="214"/>
  <c r="T113" i="214"/>
  <c r="BE36" i="214"/>
  <c r="Y73" i="214"/>
  <c r="BE158" i="214"/>
  <c r="BE48" i="214"/>
  <c r="AX156" i="214"/>
  <c r="BJ94" i="214"/>
  <c r="AE157" i="214"/>
  <c r="Y15" i="214"/>
  <c r="AM90" i="214"/>
  <c r="D23" i="214"/>
  <c r="V56" i="214"/>
  <c r="AO123" i="214"/>
  <c r="BH115" i="214"/>
  <c r="G49" i="214"/>
  <c r="X55" i="214"/>
  <c r="AQ149" i="214"/>
  <c r="J109" i="214"/>
  <c r="BJ165" i="214"/>
  <c r="AE39" i="214"/>
  <c r="BH32" i="214"/>
  <c r="AU14" i="214"/>
  <c r="AG125" i="214"/>
  <c r="U165" i="214"/>
  <c r="AA137" i="214"/>
  <c r="AL18" i="214"/>
  <c r="V53" i="214"/>
  <c r="X117" i="214"/>
  <c r="BD82" i="214"/>
  <c r="AU45" i="214"/>
  <c r="AX110" i="214"/>
  <c r="AZ127" i="214"/>
  <c r="BG47" i="214"/>
  <c r="AG47" i="214"/>
  <c r="AU97" i="214"/>
  <c r="Z59" i="214"/>
  <c r="Y101" i="214"/>
  <c r="O71" i="214"/>
  <c r="R126" i="214"/>
  <c r="BC51" i="214"/>
  <c r="AT94" i="214"/>
  <c r="I20" i="214"/>
  <c r="BL124" i="214"/>
  <c r="H104" i="214"/>
  <c r="AW45" i="214"/>
  <c r="G144" i="214"/>
  <c r="AJ165" i="214"/>
  <c r="V57" i="214"/>
  <c r="AN139" i="214"/>
  <c r="Y76" i="214"/>
  <c r="F87" i="214"/>
  <c r="F20" i="214"/>
  <c r="Y82" i="214"/>
  <c r="AC84" i="214"/>
  <c r="P88" i="214"/>
  <c r="AB84" i="214"/>
  <c r="T97" i="214"/>
  <c r="BJ150" i="214"/>
  <c r="F18" i="214"/>
  <c r="N128" i="214"/>
  <c r="X133" i="214"/>
  <c r="AB105" i="214"/>
  <c r="AP53" i="214"/>
  <c r="O108" i="214"/>
  <c r="AR107" i="214"/>
  <c r="V86" i="214"/>
  <c r="Q123" i="214"/>
  <c r="N123" i="214"/>
  <c r="AR65" i="214"/>
  <c r="BF88" i="214"/>
  <c r="E135" i="214"/>
  <c r="L23" i="214"/>
  <c r="AQ37" i="214"/>
  <c r="W39" i="214"/>
  <c r="AM52" i="214"/>
  <c r="O7" i="214"/>
  <c r="AH63" i="214"/>
  <c r="AF125" i="214"/>
  <c r="S112" i="214"/>
  <c r="K44" i="214"/>
  <c r="O58" i="214"/>
  <c r="Z129" i="214"/>
  <c r="M40" i="214"/>
  <c r="BJ111" i="214"/>
  <c r="AT17" i="214"/>
  <c r="I115" i="214"/>
  <c r="AG25" i="214"/>
  <c r="BK136" i="214"/>
  <c r="AI31" i="214"/>
  <c r="AC41" i="214"/>
  <c r="K125" i="214"/>
  <c r="H53" i="214"/>
  <c r="AL34" i="214"/>
  <c r="AL41" i="214"/>
  <c r="BD71" i="214"/>
  <c r="BI43" i="214"/>
  <c r="N104" i="214"/>
  <c r="U125" i="214"/>
  <c r="D158" i="214"/>
  <c r="AN78" i="214"/>
  <c r="BH84" i="214"/>
  <c r="AY44" i="214"/>
  <c r="P132" i="214"/>
  <c r="AL105" i="214"/>
  <c r="P135" i="214"/>
  <c r="AX104" i="214"/>
  <c r="BE123" i="214"/>
  <c r="AV139" i="214"/>
  <c r="AB140" i="214"/>
  <c r="R82" i="214"/>
  <c r="AC146" i="214"/>
  <c r="BL9" i="214"/>
  <c r="BB96" i="214"/>
  <c r="AW98" i="214"/>
  <c r="Y117" i="214"/>
  <c r="BE34" i="214"/>
  <c r="AD124" i="214"/>
  <c r="M81" i="214"/>
  <c r="BC84" i="214"/>
  <c r="T71" i="214"/>
  <c r="AN23" i="214"/>
  <c r="AF115" i="214"/>
  <c r="F79" i="214"/>
  <c r="AL153" i="214"/>
  <c r="AB37" i="214"/>
  <c r="W51" i="214"/>
  <c r="D84" i="214"/>
  <c r="BJ160" i="214"/>
  <c r="AS8" i="214"/>
  <c r="BI117" i="214"/>
  <c r="AP94" i="214"/>
  <c r="BC27" i="214"/>
  <c r="AG78" i="214"/>
  <c r="BB39" i="214"/>
  <c r="AD36" i="214"/>
  <c r="BH12" i="214"/>
  <c r="AZ23" i="214"/>
  <c r="I133" i="214"/>
  <c r="BF157" i="214"/>
  <c r="I54" i="214"/>
  <c r="AD114" i="214"/>
  <c r="R132" i="214"/>
  <c r="AL24" i="214"/>
  <c r="E81" i="214"/>
  <c r="AM38" i="214"/>
  <c r="BH8" i="214"/>
  <c r="BJ75" i="214"/>
  <c r="AA37" i="214"/>
  <c r="T164" i="214"/>
  <c r="P25" i="214"/>
  <c r="AO148" i="214"/>
  <c r="BE30" i="214"/>
  <c r="AO8" i="214"/>
  <c r="BF37" i="214"/>
  <c r="BC93" i="214"/>
  <c r="Z113" i="214"/>
  <c r="AC132" i="214"/>
  <c r="O33" i="214"/>
  <c r="AQ139" i="214"/>
  <c r="K47" i="214"/>
  <c r="AX4" i="214"/>
  <c r="BA77" i="214"/>
  <c r="Z51" i="214"/>
  <c r="AJ115" i="214"/>
  <c r="BI36" i="214"/>
  <c r="AQ17" i="214"/>
  <c r="Z42" i="214"/>
  <c r="BJ56" i="214"/>
  <c r="BH29" i="214"/>
  <c r="X43" i="214"/>
  <c r="F94" i="214"/>
  <c r="X10" i="214"/>
  <c r="J97" i="214"/>
  <c r="H141" i="214"/>
  <c r="H22" i="214"/>
  <c r="AB75" i="214"/>
  <c r="V99" i="214"/>
  <c r="U106" i="214"/>
  <c r="L81" i="214"/>
  <c r="AC133" i="214"/>
  <c r="Q60" i="214"/>
  <c r="W20" i="214"/>
  <c r="AL165" i="214"/>
  <c r="Z132" i="214"/>
  <c r="BJ51" i="214"/>
  <c r="AU85" i="214"/>
  <c r="X113" i="214"/>
  <c r="AT121" i="214"/>
  <c r="AP149" i="214"/>
  <c r="AU129" i="214"/>
  <c r="AE60" i="214"/>
  <c r="AM136" i="214"/>
  <c r="AA9" i="214"/>
  <c r="AJ129" i="214"/>
  <c r="BB79" i="214"/>
  <c r="AI128" i="214"/>
  <c r="AF139" i="214"/>
  <c r="BH25" i="214"/>
  <c r="N51" i="214"/>
  <c r="AY152" i="214"/>
  <c r="AE125" i="214"/>
  <c r="Z52" i="214"/>
  <c r="BG108" i="214"/>
  <c r="AR79" i="214"/>
  <c r="I119" i="214"/>
  <c r="AB80" i="214"/>
  <c r="AE91" i="214"/>
  <c r="BF147" i="214"/>
  <c r="L78" i="214"/>
  <c r="X114" i="214"/>
  <c r="BK44" i="214"/>
  <c r="H110" i="214"/>
  <c r="AZ12" i="214"/>
  <c r="BH39" i="214"/>
  <c r="Y114" i="214"/>
  <c r="BD119" i="214"/>
  <c r="AZ137" i="214"/>
  <c r="AA83" i="214"/>
  <c r="AO57" i="214"/>
  <c r="AO58" i="214"/>
  <c r="Q131" i="214"/>
  <c r="AF32" i="214"/>
  <c r="L44" i="214"/>
  <c r="AY135" i="214"/>
  <c r="S62" i="214"/>
  <c r="AG71" i="214"/>
  <c r="V145" i="214"/>
  <c r="G11" i="214"/>
  <c r="AA7" i="214"/>
  <c r="AZ165" i="214"/>
  <c r="J45" i="214"/>
  <c r="AD56" i="214"/>
  <c r="U24" i="214"/>
  <c r="O118" i="214"/>
  <c r="G33" i="214"/>
  <c r="AJ110" i="214"/>
  <c r="H94" i="214"/>
  <c r="AV123" i="214"/>
  <c r="AJ74" i="214"/>
  <c r="BL137" i="214"/>
  <c r="BB38" i="214"/>
  <c r="AB86" i="214"/>
  <c r="M112" i="214"/>
  <c r="AV89" i="214"/>
  <c r="AF127" i="214"/>
  <c r="I21" i="214"/>
  <c r="BA156" i="214"/>
  <c r="K121" i="214"/>
  <c r="G122" i="214"/>
  <c r="AI119" i="214"/>
  <c r="AN54" i="214"/>
  <c r="E5" i="214"/>
  <c r="AV80" i="214"/>
  <c r="BI107" i="214"/>
  <c r="AI60" i="214"/>
  <c r="BI40" i="214"/>
  <c r="AJ89" i="214"/>
  <c r="V50" i="214"/>
  <c r="AB5" i="214"/>
  <c r="AL31" i="214"/>
  <c r="AQ80" i="214"/>
  <c r="AW116" i="214"/>
  <c r="W96" i="214"/>
  <c r="BH153" i="214"/>
  <c r="AK11" i="214"/>
  <c r="AV129" i="214"/>
  <c r="BG124" i="214"/>
  <c r="AO112" i="214"/>
  <c r="BC49" i="214"/>
  <c r="AI150" i="214"/>
  <c r="AN113" i="214"/>
  <c r="AV110" i="214"/>
  <c r="BD117" i="214"/>
  <c r="AI41" i="214"/>
  <c r="U58" i="214"/>
  <c r="AA26" i="214"/>
  <c r="BD53" i="214"/>
  <c r="AF163" i="214"/>
  <c r="AL148" i="214"/>
  <c r="BC94" i="214"/>
  <c r="AG111" i="214"/>
  <c r="AH53" i="214"/>
  <c r="AQ160" i="214"/>
  <c r="L159" i="214"/>
  <c r="P10" i="214"/>
  <c r="K37" i="214"/>
  <c r="AE81" i="214"/>
  <c r="X64" i="214"/>
  <c r="BD36" i="214"/>
  <c r="AP60" i="214"/>
  <c r="AM26" i="214"/>
  <c r="Q53" i="214"/>
  <c r="AL56" i="214"/>
  <c r="BJ60" i="214"/>
  <c r="H119" i="214"/>
  <c r="E33" i="214"/>
  <c r="BK8" i="214"/>
  <c r="BG56" i="214"/>
  <c r="E95" i="214"/>
  <c r="BL127" i="214"/>
  <c r="U63" i="214"/>
  <c r="BA76" i="214"/>
  <c r="AA162" i="214"/>
  <c r="Y42" i="214"/>
  <c r="BL6" i="214"/>
  <c r="AE71" i="214"/>
  <c r="AB158" i="214"/>
  <c r="BH68" i="214"/>
  <c r="AV61" i="214"/>
  <c r="AC28" i="214"/>
  <c r="BF9" i="214"/>
  <c r="AR10" i="214"/>
  <c r="AB25" i="214"/>
  <c r="AN164" i="214"/>
  <c r="AP162" i="214"/>
  <c r="AK129" i="214"/>
  <c r="AX137" i="214"/>
  <c r="R13" i="214"/>
  <c r="AZ114" i="214"/>
  <c r="AT156" i="214"/>
  <c r="Q133" i="214"/>
  <c r="AR143" i="214"/>
  <c r="X141" i="214"/>
  <c r="BH50" i="214"/>
  <c r="V41" i="214"/>
  <c r="N10" i="214"/>
  <c r="M83" i="214"/>
  <c r="S156" i="214"/>
  <c r="G91" i="214"/>
  <c r="J72" i="214"/>
  <c r="AL139" i="214"/>
  <c r="P103" i="214"/>
  <c r="E78" i="214"/>
  <c r="Q135" i="214"/>
  <c r="BA159" i="214"/>
  <c r="S135" i="214"/>
  <c r="AY48" i="214"/>
  <c r="AL159" i="214"/>
  <c r="BF140" i="214"/>
  <c r="BB22" i="214"/>
  <c r="AF76" i="214"/>
  <c r="BD61" i="214"/>
  <c r="BG144" i="214"/>
  <c r="U132" i="214"/>
  <c r="AQ77" i="214"/>
  <c r="AH20" i="214"/>
  <c r="O17" i="214"/>
  <c r="AO74" i="214"/>
  <c r="BL35" i="214"/>
  <c r="AA119" i="214"/>
  <c r="AM119" i="214"/>
  <c r="AD52" i="214"/>
  <c r="AY80" i="214"/>
  <c r="AP163" i="214"/>
  <c r="S153" i="214"/>
  <c r="AT73" i="214"/>
  <c r="AU75" i="214"/>
  <c r="AQ43" i="214"/>
  <c r="AK136" i="214"/>
  <c r="X85" i="214"/>
  <c r="E22" i="214"/>
  <c r="AC98" i="214"/>
  <c r="G156" i="214"/>
  <c r="AN117" i="214"/>
  <c r="AM148" i="214"/>
  <c r="Z12" i="214"/>
  <c r="BH10" i="214"/>
  <c r="AS96" i="214"/>
  <c r="AW123" i="214"/>
  <c r="AT30" i="214"/>
  <c r="BD83" i="214"/>
  <c r="L84" i="214"/>
  <c r="J80" i="214"/>
  <c r="V69" i="214"/>
  <c r="AU123" i="214"/>
  <c r="Z142" i="214"/>
  <c r="Q129" i="214"/>
  <c r="AM154" i="214"/>
  <c r="AU83" i="214"/>
  <c r="BG41" i="214"/>
  <c r="L104" i="214"/>
  <c r="BB16" i="214"/>
  <c r="V10" i="214"/>
  <c r="BL42" i="214"/>
  <c r="K96" i="214"/>
  <c r="Z19" i="214"/>
  <c r="AK70" i="214"/>
  <c r="BI151" i="214"/>
  <c r="BI83" i="214"/>
  <c r="AB16" i="214"/>
  <c r="AZ58" i="214"/>
  <c r="AY114" i="214"/>
  <c r="AG135" i="214"/>
  <c r="L5" i="214"/>
  <c r="AK27" i="214"/>
  <c r="BI10" i="214"/>
  <c r="AM77" i="214"/>
  <c r="AY55" i="214"/>
  <c r="Z83" i="214"/>
  <c r="BA43" i="214"/>
  <c r="BB28" i="214"/>
  <c r="AC122" i="214"/>
  <c r="D118" i="214"/>
  <c r="BA139" i="214"/>
  <c r="BJ48" i="214"/>
  <c r="BK37" i="214"/>
  <c r="BB37" i="214"/>
  <c r="BG114" i="214"/>
  <c r="BH137" i="214"/>
  <c r="BI13" i="214"/>
  <c r="AL27" i="214"/>
  <c r="AE53" i="214"/>
  <c r="AV63" i="214"/>
  <c r="AE135" i="214"/>
  <c r="AD143" i="214"/>
  <c r="BA165" i="214"/>
  <c r="AK113" i="214"/>
  <c r="BL141" i="214"/>
  <c r="AC111" i="214"/>
  <c r="N121" i="214"/>
  <c r="AA96" i="214"/>
  <c r="X17" i="214"/>
  <c r="AY108" i="214"/>
  <c r="AG65" i="214"/>
  <c r="BI44" i="214"/>
  <c r="D138" i="214"/>
  <c r="AJ163" i="214"/>
  <c r="E124" i="214"/>
  <c r="K21" i="214"/>
  <c r="AT100" i="214"/>
  <c r="T86" i="214"/>
  <c r="AS109" i="214"/>
  <c r="U129" i="214"/>
  <c r="BA65" i="214"/>
  <c r="AA125" i="214"/>
  <c r="AK93" i="214"/>
  <c r="E121" i="214"/>
  <c r="U77" i="214"/>
  <c r="AP148" i="214"/>
  <c r="G62" i="214"/>
  <c r="BI161" i="214"/>
  <c r="U64" i="214"/>
  <c r="BB158" i="214"/>
  <c r="Y81" i="214"/>
  <c r="AE101" i="214"/>
  <c r="AY133" i="214"/>
  <c r="P101" i="214"/>
  <c r="P22" i="214"/>
  <c r="AK15" i="214"/>
  <c r="AA30" i="214"/>
  <c r="M134" i="214"/>
  <c r="AZ130" i="214"/>
  <c r="AU63" i="214"/>
  <c r="Z34" i="214"/>
  <c r="AP39" i="214"/>
  <c r="BG132" i="214"/>
  <c r="AT11" i="214"/>
  <c r="L29" i="214"/>
  <c r="AY136" i="214"/>
  <c r="AD95" i="214"/>
  <c r="Y77" i="214"/>
  <c r="U112" i="214"/>
  <c r="BK124" i="214"/>
  <c r="AN138" i="214"/>
  <c r="BI108" i="214"/>
  <c r="AC48" i="214"/>
  <c r="BG161" i="214"/>
  <c r="G131" i="214"/>
  <c r="AQ45" i="214"/>
  <c r="E59" i="214"/>
  <c r="E123" i="214"/>
  <c r="AJ15" i="214"/>
  <c r="BC14" i="214"/>
  <c r="AY137" i="214"/>
  <c r="AO124" i="214"/>
  <c r="M159" i="214"/>
  <c r="BG110" i="214"/>
  <c r="BC114" i="214"/>
  <c r="BK22" i="214"/>
  <c r="AR114" i="214"/>
  <c r="D145" i="214"/>
  <c r="AI45" i="214"/>
  <c r="M91" i="214"/>
  <c r="AK99" i="214"/>
  <c r="BL98" i="214"/>
  <c r="P84" i="214"/>
  <c r="AM36" i="214"/>
  <c r="O23" i="214"/>
  <c r="AO55" i="214"/>
  <c r="AK53" i="214"/>
  <c r="D25" i="214"/>
  <c r="AC20" i="214"/>
  <c r="BF36" i="214"/>
  <c r="P13" i="214"/>
  <c r="BF104" i="214"/>
  <c r="AI130" i="214"/>
  <c r="AT120" i="214"/>
  <c r="J162" i="214"/>
  <c r="AP68" i="214"/>
  <c r="AU24" i="214"/>
  <c r="J93" i="214"/>
  <c r="T102" i="214"/>
  <c r="M94" i="214"/>
  <c r="T43" i="214"/>
  <c r="BE93" i="214"/>
  <c r="AU65" i="214"/>
  <c r="AZ39" i="214"/>
  <c r="H14" i="214"/>
  <c r="S122" i="214"/>
  <c r="W9" i="214"/>
  <c r="AG33" i="214"/>
  <c r="BE122" i="214"/>
  <c r="BH82" i="214"/>
  <c r="D136" i="214"/>
  <c r="AY116" i="214"/>
  <c r="G86" i="214"/>
  <c r="AG50" i="214"/>
  <c r="AT161" i="214"/>
  <c r="BH15" i="214"/>
  <c r="AN156" i="214"/>
  <c r="AW32" i="214"/>
  <c r="AY87" i="214"/>
  <c r="Z125" i="214"/>
  <c r="AT142" i="214"/>
  <c r="BG52" i="214"/>
  <c r="D111" i="214"/>
  <c r="W151" i="214"/>
  <c r="Q6" i="214"/>
  <c r="BL109" i="214"/>
  <c r="BA66" i="214"/>
  <c r="T110" i="214"/>
  <c r="BC52" i="214"/>
  <c r="BB6" i="214"/>
  <c r="AB104" i="214"/>
  <c r="AS88" i="214"/>
  <c r="BH164" i="214"/>
  <c r="AX14" i="214"/>
  <c r="O104" i="214"/>
  <c r="H127" i="214"/>
  <c r="AX77" i="214"/>
  <c r="AR20" i="214"/>
  <c r="T7" i="214"/>
  <c r="AV104" i="214"/>
  <c r="BD73" i="214"/>
  <c r="AD139" i="214"/>
  <c r="BB53" i="214"/>
  <c r="U6" i="214"/>
  <c r="AW127" i="214"/>
  <c r="F106" i="214"/>
  <c r="M51" i="214"/>
  <c r="D40" i="214"/>
  <c r="H15" i="214"/>
  <c r="AS46" i="214"/>
  <c r="BH13" i="214"/>
  <c r="E125" i="214"/>
  <c r="R145" i="214"/>
  <c r="R73" i="214"/>
  <c r="P75" i="214"/>
  <c r="F142" i="214"/>
  <c r="L158" i="214"/>
  <c r="Y102" i="214"/>
  <c r="P119" i="214"/>
  <c r="BK16" i="214"/>
  <c r="AS149" i="214"/>
  <c r="AQ102" i="214"/>
  <c r="O19" i="214"/>
  <c r="S4" i="214"/>
  <c r="AR53" i="214"/>
  <c r="X142" i="214"/>
  <c r="Y56" i="214"/>
  <c r="AP98" i="214"/>
  <c r="BJ62" i="214"/>
  <c r="H143" i="214"/>
  <c r="Q111" i="214"/>
  <c r="BK15" i="214"/>
  <c r="P152" i="214"/>
  <c r="AS73" i="214"/>
  <c r="AQ35" i="214"/>
  <c r="X134" i="214"/>
  <c r="P57" i="214"/>
  <c r="AL47" i="214"/>
  <c r="J63" i="214"/>
  <c r="K31" i="214"/>
  <c r="AO69" i="214"/>
  <c r="T56" i="214"/>
  <c r="AB33" i="214"/>
  <c r="AU92" i="214"/>
  <c r="P11" i="214"/>
  <c r="U40" i="214"/>
  <c r="AT7" i="214"/>
  <c r="T13" i="214"/>
  <c r="BJ52" i="214"/>
  <c r="J159" i="214"/>
  <c r="Q23" i="214"/>
  <c r="AU114" i="214"/>
  <c r="H161" i="214"/>
  <c r="AX16" i="214"/>
  <c r="S150" i="214"/>
  <c r="BL125" i="214"/>
  <c r="BF134" i="214"/>
  <c r="BH80" i="214"/>
  <c r="AJ93" i="214"/>
  <c r="AL136" i="214"/>
  <c r="AF27" i="214"/>
  <c r="AX128" i="214"/>
  <c r="BC40" i="214"/>
  <c r="D37" i="214"/>
  <c r="AY50" i="214"/>
  <c r="P104" i="214"/>
  <c r="Q8" i="214"/>
  <c r="V47" i="214"/>
  <c r="AT4" i="214"/>
  <c r="S132" i="214"/>
  <c r="I34" i="214"/>
  <c r="J56" i="214"/>
  <c r="W33" i="214"/>
  <c r="AL29" i="214"/>
  <c r="BD132" i="214"/>
  <c r="AN115" i="214"/>
  <c r="I30" i="214"/>
  <c r="AV19" i="214"/>
  <c r="T11" i="214"/>
  <c r="AK134" i="214"/>
  <c r="AV153" i="214"/>
  <c r="AH165" i="214"/>
  <c r="BC146" i="214"/>
  <c r="BL14" i="214"/>
  <c r="AV22" i="214"/>
  <c r="AX26" i="214"/>
  <c r="AI65" i="214"/>
  <c r="AX18" i="214"/>
  <c r="AB112" i="214"/>
  <c r="U27" i="214"/>
  <c r="BA137" i="214"/>
  <c r="AX107" i="214"/>
  <c r="AH27" i="214"/>
  <c r="AP22" i="214"/>
  <c r="K103" i="214"/>
  <c r="T55" i="214"/>
  <c r="O26" i="214"/>
  <c r="R101" i="214"/>
  <c r="BL30" i="214"/>
  <c r="BD137" i="214"/>
  <c r="AQ51" i="214"/>
  <c r="H128" i="214"/>
  <c r="AF89" i="214"/>
  <c r="K94" i="214"/>
  <c r="AG124" i="214"/>
  <c r="AB48" i="214"/>
  <c r="BC31" i="214"/>
  <c r="X92" i="214"/>
  <c r="AJ40" i="214"/>
  <c r="AQ128" i="214"/>
  <c r="AA40" i="214"/>
  <c r="Z157" i="214"/>
  <c r="AB156" i="214"/>
  <c r="I96" i="214"/>
  <c r="J6" i="214"/>
  <c r="AH90" i="214"/>
  <c r="K86" i="214"/>
  <c r="J31" i="214"/>
  <c r="BI114" i="214"/>
  <c r="AX123" i="214"/>
  <c r="AL10" i="214"/>
  <c r="AD93" i="214"/>
  <c r="AZ107" i="214"/>
  <c r="V142" i="214"/>
  <c r="AJ42" i="214"/>
  <c r="AQ19" i="214"/>
  <c r="Y126" i="214"/>
  <c r="BF107" i="214"/>
  <c r="AJ144" i="214"/>
  <c r="AZ98" i="214"/>
  <c r="S44" i="214"/>
  <c r="W35" i="214"/>
  <c r="Q103" i="214"/>
  <c r="P85" i="214"/>
  <c r="BE60" i="214"/>
  <c r="N84" i="214"/>
  <c r="BB154" i="214"/>
  <c r="AY104" i="214"/>
  <c r="BL94" i="214"/>
  <c r="Y158" i="214"/>
  <c r="V162" i="214"/>
  <c r="AJ80" i="214"/>
  <c r="E142" i="214"/>
  <c r="BE62" i="214"/>
  <c r="AQ165" i="214"/>
  <c r="AY132" i="214"/>
  <c r="AB32" i="214"/>
  <c r="W46" i="214"/>
  <c r="AI112" i="214"/>
  <c r="E136" i="214"/>
  <c r="M43" i="214"/>
  <c r="Q29" i="214"/>
  <c r="AN101" i="214"/>
  <c r="U107" i="214"/>
  <c r="V40" i="214"/>
  <c r="BH73" i="214"/>
  <c r="AC25" i="214"/>
  <c r="AF67" i="214"/>
  <c r="AV15" i="214"/>
  <c r="AW101" i="214"/>
  <c r="AZ24" i="214"/>
  <c r="Y54" i="214"/>
  <c r="BA33" i="214"/>
  <c r="AQ54" i="214"/>
  <c r="F25" i="214"/>
  <c r="AD142" i="214"/>
  <c r="R64" i="214"/>
  <c r="U97" i="214"/>
  <c r="AM157" i="214"/>
  <c r="T117" i="214"/>
  <c r="BA133" i="214"/>
  <c r="AE117" i="214"/>
  <c r="AW107" i="214"/>
  <c r="AC68" i="214"/>
  <c r="M160" i="214"/>
  <c r="AF25" i="214"/>
  <c r="AR128" i="214"/>
  <c r="AN105" i="214"/>
  <c r="AV93" i="214"/>
  <c r="Q58" i="214"/>
  <c r="J89" i="214"/>
  <c r="AX115" i="214"/>
  <c r="BI22" i="214"/>
  <c r="BC7" i="214"/>
  <c r="AG113" i="214"/>
  <c r="M52" i="214"/>
  <c r="U42" i="214"/>
  <c r="AN99" i="214"/>
  <c r="J47" i="214"/>
  <c r="AJ130" i="214"/>
  <c r="AG14" i="214"/>
  <c r="BA32" i="214"/>
  <c r="E139" i="214"/>
  <c r="AN90" i="214"/>
  <c r="AY69" i="214"/>
  <c r="BJ38" i="214"/>
  <c r="BE120" i="214"/>
  <c r="K29" i="214"/>
  <c r="BC163" i="214"/>
  <c r="AE92" i="214"/>
  <c r="BF20" i="214"/>
  <c r="AR27" i="214"/>
  <c r="BK137" i="214"/>
  <c r="AQ127" i="214"/>
  <c r="AO87" i="214"/>
  <c r="AE78" i="214"/>
  <c r="AN84" i="214"/>
  <c r="AU11" i="214"/>
  <c r="BL159" i="214"/>
  <c r="AK24" i="214"/>
  <c r="BK108" i="214"/>
  <c r="Z163" i="214"/>
  <c r="R72" i="214"/>
  <c r="BK126" i="214"/>
  <c r="AK76" i="214"/>
  <c r="AT97" i="214"/>
  <c r="X49" i="214"/>
  <c r="AB81" i="214"/>
  <c r="AQ27" i="214"/>
  <c r="AX67" i="214"/>
  <c r="V72" i="214"/>
  <c r="AK79" i="214"/>
  <c r="M68" i="214"/>
  <c r="Y5" i="214"/>
  <c r="BC43" i="214"/>
  <c r="AI160" i="214"/>
  <c r="BF46" i="214"/>
  <c r="U71" i="214"/>
  <c r="Q102" i="214"/>
  <c r="H52" i="214"/>
  <c r="AH135" i="214"/>
  <c r="BH63" i="214"/>
  <c r="AT61" i="214"/>
  <c r="AK84" i="214"/>
  <c r="S105" i="214"/>
  <c r="W153" i="214"/>
  <c r="AE8" i="214"/>
  <c r="R116" i="214"/>
  <c r="AO72" i="214"/>
  <c r="AZ49" i="214"/>
  <c r="AD140" i="214"/>
  <c r="AP112" i="214"/>
  <c r="L21" i="214"/>
  <c r="E43" i="214"/>
  <c r="Z61" i="214"/>
  <c r="AM86" i="214"/>
  <c r="O78" i="214"/>
  <c r="T78" i="214"/>
  <c r="AN5" i="214"/>
  <c r="AG30" i="214"/>
  <c r="K151" i="214"/>
  <c r="T131" i="214"/>
  <c r="W83" i="214"/>
  <c r="K84" i="214"/>
  <c r="AF94" i="214"/>
  <c r="BB123" i="214"/>
  <c r="AD19" i="214"/>
  <c r="P165" i="214"/>
  <c r="Y13" i="214"/>
  <c r="AU58" i="214"/>
  <c r="L56" i="214"/>
  <c r="W48" i="214"/>
  <c r="BK135" i="214"/>
  <c r="M88" i="214"/>
  <c r="N44" i="214"/>
  <c r="AN85" i="214"/>
  <c r="BF95" i="214"/>
  <c r="Z40" i="214"/>
  <c r="AX78" i="214"/>
  <c r="BB136" i="214"/>
  <c r="N103" i="214"/>
  <c r="Y92" i="214"/>
  <c r="AS132" i="214"/>
  <c r="BK57" i="214"/>
  <c r="BG107" i="214"/>
  <c r="L22" i="214"/>
  <c r="BC28" i="214"/>
  <c r="AU42" i="214"/>
  <c r="L120" i="214"/>
  <c r="AI72" i="214"/>
  <c r="AS108" i="214"/>
  <c r="AP122" i="214"/>
  <c r="Z148" i="214"/>
  <c r="AY126" i="214"/>
  <c r="AV43" i="214"/>
  <c r="X54" i="214"/>
  <c r="Z133" i="214"/>
  <c r="BE125" i="214"/>
  <c r="BA34" i="214"/>
  <c r="BI42" i="214"/>
  <c r="Q113" i="214"/>
  <c r="AP69" i="214"/>
  <c r="Q106" i="214"/>
  <c r="BI162" i="214"/>
  <c r="S111" i="214"/>
  <c r="AP146" i="214"/>
  <c r="AD69" i="214"/>
  <c r="BI84" i="214"/>
  <c r="BC126" i="214"/>
  <c r="AP23" i="214"/>
  <c r="Z90" i="214"/>
  <c r="BH141" i="214"/>
  <c r="AB139" i="214"/>
  <c r="AU4" i="214"/>
  <c r="BL77" i="214"/>
  <c r="AI158" i="214"/>
  <c r="BB73" i="214"/>
  <c r="E92" i="214"/>
  <c r="O129" i="214"/>
  <c r="BI144" i="214"/>
  <c r="AK130" i="214"/>
  <c r="AH147" i="214"/>
  <c r="AJ79" i="214"/>
  <c r="AV98" i="214"/>
  <c r="AE44" i="214"/>
  <c r="BF10" i="214"/>
  <c r="AL141" i="214"/>
  <c r="G27" i="214"/>
  <c r="BG29" i="214"/>
  <c r="W122" i="214"/>
  <c r="X15" i="214"/>
  <c r="AL32" i="214"/>
  <c r="K41" i="214"/>
  <c r="E109" i="214"/>
  <c r="Y146" i="214"/>
  <c r="AM135" i="214"/>
  <c r="F143" i="214"/>
  <c r="AO23" i="214"/>
  <c r="AL16" i="214"/>
  <c r="X104" i="214"/>
  <c r="BD29" i="214"/>
  <c r="BF52" i="214"/>
  <c r="J153" i="214"/>
  <c r="M18" i="214"/>
  <c r="BA38" i="214"/>
  <c r="AV46" i="214"/>
  <c r="AL42" i="214"/>
  <c r="BH44" i="214"/>
  <c r="AE90" i="214"/>
  <c r="AL108" i="214"/>
  <c r="AO125" i="214"/>
  <c r="O22" i="214"/>
  <c r="AS102" i="214"/>
  <c r="AT54" i="214"/>
  <c r="Z50" i="214"/>
  <c r="G40" i="214"/>
  <c r="P56" i="214"/>
  <c r="Q128" i="214"/>
  <c r="AA150" i="214"/>
  <c r="AN73" i="214"/>
  <c r="O81" i="214"/>
  <c r="F101" i="214"/>
  <c r="AP107" i="214"/>
  <c r="L92" i="214"/>
  <c r="AS14" i="214"/>
  <c r="R120" i="214"/>
  <c r="T99" i="214"/>
  <c r="L106" i="214"/>
  <c r="S120" i="214"/>
  <c r="AV34" i="214"/>
  <c r="T132" i="214"/>
  <c r="Z146" i="214"/>
  <c r="BK71" i="214"/>
  <c r="BK63" i="214"/>
  <c r="AT21" i="214"/>
  <c r="W106" i="214"/>
  <c r="AI19" i="214"/>
  <c r="P49" i="214"/>
  <c r="AJ155" i="214"/>
  <c r="AU131" i="214"/>
  <c r="AM128" i="214"/>
  <c r="Z67" i="214"/>
  <c r="L19" i="214"/>
  <c r="AX96" i="214"/>
  <c r="AX9" i="214"/>
  <c r="J132" i="214"/>
  <c r="BI19" i="214"/>
  <c r="Z138" i="214"/>
  <c r="U83" i="214"/>
  <c r="BJ146" i="214"/>
  <c r="L133" i="214"/>
  <c r="N144" i="214"/>
  <c r="T69" i="214"/>
  <c r="E62" i="214"/>
  <c r="D59" i="214"/>
  <c r="Q17" i="214"/>
  <c r="Y9" i="214"/>
  <c r="T38" i="214"/>
  <c r="AX103" i="214"/>
  <c r="BH40" i="214"/>
  <c r="AN103" i="214"/>
  <c r="F115" i="214"/>
  <c r="M16" i="214"/>
  <c r="N29" i="214"/>
  <c r="G100" i="214"/>
  <c r="AG73" i="214"/>
  <c r="AX31" i="214"/>
  <c r="T41" i="214"/>
  <c r="R150" i="214"/>
  <c r="AV56" i="214"/>
  <c r="AN93" i="214"/>
  <c r="J90" i="214"/>
  <c r="H28" i="214"/>
  <c r="AO44" i="214"/>
  <c r="BK80" i="214"/>
  <c r="AQ158" i="214"/>
  <c r="U47" i="214"/>
  <c r="H51" i="214"/>
  <c r="AR17" i="214"/>
  <c r="M110" i="214"/>
  <c r="BF30" i="214"/>
  <c r="Q54" i="214"/>
  <c r="BB27" i="214"/>
  <c r="BI23" i="214"/>
  <c r="U103" i="214"/>
  <c r="AL126" i="214"/>
  <c r="AJ26" i="214"/>
  <c r="N127" i="214"/>
  <c r="AU125" i="214"/>
  <c r="S127" i="214"/>
  <c r="AS63" i="214"/>
  <c r="AH72" i="214"/>
  <c r="G5" i="214"/>
  <c r="AQ146" i="214"/>
  <c r="BK117" i="214"/>
  <c r="BC135" i="214"/>
  <c r="N76" i="214"/>
  <c r="BA29" i="214"/>
  <c r="AF81" i="214"/>
  <c r="BC86" i="214"/>
  <c r="E80" i="214"/>
  <c r="AA113" i="214"/>
  <c r="F65" i="214"/>
  <c r="X101" i="214"/>
  <c r="W88" i="214"/>
  <c r="AM5" i="214"/>
  <c r="AD31" i="214"/>
  <c r="AZ73" i="214"/>
  <c r="I138" i="214"/>
  <c r="E129" i="214"/>
  <c r="T37" i="214"/>
  <c r="P92" i="214"/>
  <c r="F105" i="214"/>
  <c r="AK88" i="214"/>
  <c r="BD156" i="214"/>
  <c r="AM114" i="214"/>
  <c r="AI91" i="214"/>
  <c r="AX6" i="214"/>
  <c r="BJ162" i="214"/>
  <c r="AI37" i="214"/>
  <c r="BA74" i="214"/>
  <c r="M28" i="214"/>
  <c r="M84" i="214"/>
  <c r="BH78" i="214"/>
  <c r="L156" i="214"/>
  <c r="G109" i="214"/>
  <c r="AN82" i="214"/>
  <c r="O147" i="214"/>
  <c r="AY110" i="214"/>
  <c r="W144" i="214"/>
  <c r="Z162" i="214"/>
  <c r="AO31" i="214"/>
  <c r="AG139" i="214"/>
  <c r="AJ122" i="214"/>
  <c r="AP140" i="214"/>
  <c r="W6" i="214"/>
  <c r="AZ113" i="214"/>
  <c r="Y66" i="214"/>
  <c r="BH35" i="214"/>
  <c r="O98" i="214"/>
  <c r="AR72" i="214"/>
  <c r="AR126" i="214"/>
  <c r="AX42" i="214"/>
  <c r="E108" i="214"/>
  <c r="AI16" i="214"/>
  <c r="O119" i="214"/>
  <c r="Q122" i="214"/>
  <c r="AT66" i="214"/>
  <c r="BL33" i="214"/>
  <c r="AI82" i="214"/>
  <c r="J134" i="214"/>
  <c r="AR46" i="214"/>
  <c r="AP8" i="214"/>
  <c r="T12" i="214"/>
  <c r="X89" i="214"/>
  <c r="BC24" i="214"/>
  <c r="AL67" i="214"/>
  <c r="AP48" i="214"/>
  <c r="AL70" i="214"/>
  <c r="F55" i="214"/>
  <c r="AJ107" i="214"/>
  <c r="W61" i="214"/>
  <c r="N54" i="214"/>
  <c r="W163" i="214"/>
  <c r="BF21" i="214"/>
  <c r="U141" i="214"/>
  <c r="M64" i="214"/>
  <c r="AV107" i="214"/>
  <c r="AE111" i="214"/>
  <c r="AE121" i="214"/>
  <c r="I32" i="214"/>
  <c r="L79" i="214"/>
  <c r="AK94" i="214"/>
  <c r="L67" i="214"/>
  <c r="AT88" i="214"/>
  <c r="AW77" i="214"/>
  <c r="AM9" i="214"/>
  <c r="I104" i="214"/>
  <c r="F66" i="214"/>
  <c r="AU146" i="214"/>
  <c r="BL24" i="214"/>
  <c r="G9" i="214"/>
  <c r="X20" i="214"/>
  <c r="BD10" i="214"/>
  <c r="D24" i="214"/>
  <c r="BH103" i="214"/>
  <c r="L58" i="214"/>
  <c r="AG76" i="214"/>
  <c r="AL104" i="214"/>
  <c r="D140" i="214"/>
  <c r="BD92" i="214"/>
  <c r="BL100" i="214"/>
  <c r="AS19" i="214"/>
  <c r="BK148" i="214"/>
  <c r="BD100" i="214"/>
  <c r="AA142" i="214"/>
  <c r="AD100" i="214"/>
  <c r="Q9" i="214"/>
  <c r="G88" i="214"/>
  <c r="S151" i="214"/>
  <c r="AB142" i="214"/>
  <c r="AO76" i="214"/>
  <c r="J163" i="214"/>
  <c r="AH28" i="214"/>
  <c r="BK18" i="214"/>
  <c r="BI34" i="214"/>
  <c r="S51" i="214"/>
  <c r="AU10" i="214"/>
  <c r="D27" i="214"/>
  <c r="BD54" i="214"/>
  <c r="R45" i="214"/>
  <c r="V139" i="214"/>
  <c r="AS106" i="214"/>
  <c r="Y21" i="214"/>
  <c r="AC4" i="214"/>
  <c r="K25" i="214"/>
  <c r="Z109" i="214"/>
  <c r="P33" i="214"/>
  <c r="P5" i="214"/>
  <c r="AA133" i="214"/>
  <c r="AL156" i="214"/>
  <c r="F38" i="214"/>
  <c r="AY32" i="214"/>
  <c r="Q158" i="214"/>
  <c r="X30" i="214"/>
  <c r="AO149" i="214"/>
  <c r="T136" i="214"/>
  <c r="AD45" i="214"/>
  <c r="BL7" i="214"/>
  <c r="BD11" i="214"/>
  <c r="Z97" i="214"/>
  <c r="BE22" i="214"/>
  <c r="Z94" i="214"/>
  <c r="AV126" i="214"/>
  <c r="BH158" i="214"/>
  <c r="AE160" i="214"/>
  <c r="AZ4" i="214"/>
  <c r="AT69" i="214"/>
  <c r="AD136" i="214"/>
  <c r="N117" i="214"/>
  <c r="BK38" i="214"/>
  <c r="AW105" i="214"/>
  <c r="BL36" i="214"/>
  <c r="AX141" i="214"/>
  <c r="BB110" i="214"/>
  <c r="AE84" i="214"/>
  <c r="AW99" i="214"/>
  <c r="AK66" i="214"/>
  <c r="AI132" i="214"/>
  <c r="Q146" i="214"/>
  <c r="AF85" i="214"/>
  <c r="BI59" i="214"/>
  <c r="BD75" i="214"/>
  <c r="AY75" i="214"/>
  <c r="BA51" i="214"/>
  <c r="W36" i="214"/>
  <c r="U164" i="214"/>
  <c r="J48" i="214"/>
  <c r="BG148" i="214"/>
  <c r="AY51" i="214"/>
  <c r="BK109" i="214"/>
  <c r="N78" i="214"/>
  <c r="AE95" i="214"/>
  <c r="U60" i="214"/>
  <c r="AO156" i="214"/>
  <c r="AS36" i="214"/>
  <c r="AR85" i="214"/>
  <c r="R28" i="214"/>
  <c r="BI91" i="214"/>
  <c r="AD150" i="214"/>
  <c r="M89" i="214"/>
  <c r="AM113" i="214"/>
  <c r="H153" i="214"/>
  <c r="BD88" i="214"/>
  <c r="AX66" i="214"/>
  <c r="AG84" i="214"/>
  <c r="G108" i="214"/>
  <c r="AZ97" i="214"/>
  <c r="AR74" i="214"/>
  <c r="T151" i="214"/>
  <c r="AL145" i="214"/>
  <c r="T58" i="214"/>
  <c r="F51" i="214"/>
  <c r="BG158" i="214"/>
  <c r="M142" i="214"/>
  <c r="AA145" i="214"/>
  <c r="AR19" i="214"/>
  <c r="X165" i="214"/>
  <c r="V20" i="214"/>
  <c r="N132" i="214"/>
  <c r="AE122" i="214"/>
  <c r="AI155" i="214"/>
  <c r="BH106" i="214"/>
  <c r="AJ91" i="214"/>
  <c r="AK162" i="214"/>
  <c r="AB145" i="214"/>
  <c r="BJ36" i="214"/>
  <c r="BG99" i="214"/>
  <c r="Q93" i="214"/>
  <c r="BB67" i="214"/>
  <c r="Y29" i="214"/>
  <c r="BB106" i="214"/>
  <c r="S81" i="214"/>
  <c r="AU12" i="214"/>
  <c r="I9" i="214"/>
  <c r="AD23" i="214"/>
  <c r="E54" i="214"/>
  <c r="AE73" i="214"/>
  <c r="AI148" i="214"/>
  <c r="F152" i="214"/>
  <c r="T159" i="214"/>
  <c r="AX162" i="214"/>
  <c r="AX28" i="214"/>
  <c r="R133" i="214"/>
  <c r="BJ140" i="214"/>
  <c r="Z144" i="214"/>
  <c r="L140" i="214"/>
  <c r="I130" i="214"/>
  <c r="Q41" i="214"/>
  <c r="AV50" i="214"/>
  <c r="AC5" i="214"/>
  <c r="BD6" i="214"/>
  <c r="N20" i="214"/>
  <c r="BJ57" i="214"/>
  <c r="AO68" i="214"/>
  <c r="BL136" i="214"/>
  <c r="BJ118" i="214"/>
  <c r="S53" i="214"/>
  <c r="AK133" i="214"/>
  <c r="AN131" i="214"/>
  <c r="AT67" i="214"/>
  <c r="G68" i="214"/>
  <c r="S20" i="214"/>
  <c r="AN70" i="214"/>
  <c r="S130" i="214"/>
  <c r="X19" i="214"/>
  <c r="U87" i="214"/>
  <c r="BH112" i="214"/>
  <c r="AX10" i="214"/>
  <c r="D116" i="214"/>
  <c r="W92" i="214"/>
  <c r="AE13" i="214"/>
  <c r="BC39" i="214"/>
  <c r="AS50" i="214"/>
  <c r="AT147" i="214"/>
  <c r="AO80" i="214"/>
  <c r="H64" i="214"/>
  <c r="BD149" i="214"/>
  <c r="F86" i="214"/>
  <c r="W5" i="214"/>
  <c r="K38" i="214"/>
  <c r="BJ144" i="214"/>
  <c r="AP79" i="214"/>
  <c r="AC142" i="214"/>
  <c r="X157" i="214"/>
  <c r="L124" i="214"/>
  <c r="AK154" i="214"/>
  <c r="S79" i="214"/>
  <c r="G157" i="214"/>
  <c r="L119" i="214"/>
  <c r="Q117" i="214"/>
  <c r="X146" i="214"/>
  <c r="AH35" i="214"/>
  <c r="Y123" i="214"/>
  <c r="AG96" i="214"/>
  <c r="T126" i="214"/>
  <c r="AQ65" i="214"/>
  <c r="AP126" i="214"/>
  <c r="K132" i="214"/>
  <c r="BH20" i="214"/>
  <c r="BD94" i="214"/>
  <c r="T141" i="214"/>
  <c r="AN95" i="214"/>
  <c r="X153" i="214"/>
  <c r="T94" i="214"/>
  <c r="AT28" i="214"/>
  <c r="Q71" i="214"/>
  <c r="BH4" i="214"/>
  <c r="AF35" i="214"/>
  <c r="J148" i="214"/>
  <c r="AS13" i="214"/>
  <c r="BC21" i="214"/>
  <c r="AM33" i="214"/>
  <c r="J123" i="214"/>
  <c r="AY92" i="214"/>
  <c r="BH143" i="214"/>
  <c r="AX84" i="214"/>
  <c r="D43" i="214"/>
  <c r="BD67" i="214"/>
  <c r="AD43" i="214"/>
  <c r="AH103" i="214"/>
  <c r="BF47" i="214"/>
  <c r="AV134" i="214"/>
  <c r="X121" i="214"/>
  <c r="BL75" i="214"/>
  <c r="AM10" i="214"/>
  <c r="AO78" i="214"/>
  <c r="AO159" i="214"/>
  <c r="W69" i="214"/>
  <c r="BJ135" i="214"/>
  <c r="BL20" i="214"/>
  <c r="AL15" i="214"/>
  <c r="M65" i="214"/>
  <c r="AL151" i="214"/>
  <c r="AW59" i="214"/>
  <c r="J39" i="214"/>
  <c r="P95" i="214"/>
  <c r="P36" i="214"/>
  <c r="G72" i="214"/>
  <c r="E70" i="214"/>
  <c r="AT16" i="214"/>
  <c r="AU119" i="214"/>
  <c r="BD110" i="214"/>
  <c r="AL73" i="214"/>
  <c r="AP119" i="214"/>
  <c r="BA144" i="214"/>
  <c r="AN151" i="214"/>
  <c r="AM137" i="214"/>
  <c r="Q16" i="214"/>
  <c r="S33" i="214"/>
  <c r="AA111" i="214"/>
  <c r="P106" i="214"/>
  <c r="AB149" i="214"/>
  <c r="N120" i="214"/>
  <c r="BH52" i="214"/>
  <c r="H95" i="214"/>
  <c r="BG36" i="214"/>
  <c r="AE6" i="214"/>
  <c r="G48" i="214"/>
  <c r="T34" i="214"/>
  <c r="Z75" i="214"/>
  <c r="I103" i="214"/>
  <c r="AC34" i="214"/>
  <c r="F34" i="214"/>
  <c r="AJ87" i="214"/>
  <c r="Q80" i="214"/>
  <c r="T63" i="214"/>
  <c r="AC36" i="214"/>
  <c r="AJ109" i="214"/>
  <c r="AG98" i="214"/>
  <c r="BG32" i="214"/>
  <c r="AX106" i="214"/>
  <c r="U109" i="214"/>
  <c r="AY43" i="214"/>
  <c r="Q109" i="214"/>
  <c r="N73" i="214"/>
  <c r="BJ13" i="214"/>
  <c r="BE17" i="214"/>
  <c r="X98" i="214"/>
  <c r="Y62" i="214"/>
  <c r="BE59" i="214"/>
  <c r="AK105" i="214"/>
  <c r="T85" i="214"/>
  <c r="AF61" i="214"/>
  <c r="BK160" i="214"/>
  <c r="W132" i="214"/>
  <c r="BF77" i="214"/>
  <c r="I164" i="214"/>
  <c r="BL106" i="214"/>
  <c r="AH141" i="214"/>
  <c r="AP64" i="214"/>
  <c r="AV163" i="214"/>
  <c r="AX80" i="214"/>
  <c r="BH160" i="214"/>
  <c r="L20" i="214"/>
  <c r="BI145" i="214"/>
  <c r="AV164" i="214"/>
  <c r="Q94" i="214"/>
  <c r="BF23" i="214"/>
  <c r="AK114" i="214"/>
  <c r="BD84" i="214"/>
  <c r="AN35" i="214"/>
  <c r="BL56" i="214"/>
  <c r="D91" i="214"/>
  <c r="AV85" i="214"/>
  <c r="V37" i="214"/>
  <c r="AJ34" i="214"/>
  <c r="AE129" i="214"/>
  <c r="AA60" i="214"/>
  <c r="X53" i="214"/>
  <c r="AF102" i="214"/>
  <c r="H46" i="214"/>
  <c r="AC40" i="214"/>
  <c r="AC14" i="214"/>
  <c r="BB52" i="214"/>
  <c r="AY163" i="214"/>
  <c r="AJ132" i="214"/>
  <c r="U148" i="214"/>
  <c r="AO50" i="214"/>
  <c r="BJ89" i="214"/>
  <c r="S155" i="214"/>
  <c r="AA20" i="214"/>
  <c r="AL110" i="214"/>
  <c r="BI65" i="214"/>
  <c r="H69" i="214"/>
  <c r="I116" i="214"/>
  <c r="W107" i="214"/>
  <c r="AX19" i="214"/>
  <c r="U120" i="214"/>
  <c r="AN124" i="214"/>
  <c r="AS153" i="214"/>
  <c r="AS154" i="214"/>
  <c r="AR113" i="214"/>
  <c r="T79" i="214"/>
  <c r="AF71" i="214"/>
  <c r="L155" i="214"/>
  <c r="BK138" i="214"/>
  <c r="Z65" i="214"/>
  <c r="V106" i="214"/>
  <c r="AS115" i="214"/>
  <c r="V84" i="214"/>
  <c r="Z106" i="214"/>
  <c r="AQ121" i="214"/>
  <c r="V6" i="214"/>
  <c r="N151" i="214"/>
  <c r="AX76" i="214"/>
  <c r="AC42" i="214"/>
  <c r="H36" i="214"/>
  <c r="AF58" i="214"/>
  <c r="R12" i="214"/>
  <c r="X159" i="214"/>
  <c r="AK109" i="214"/>
  <c r="AF77" i="214"/>
  <c r="AE124" i="214"/>
  <c r="AQ18" i="214"/>
  <c r="H26" i="214"/>
  <c r="AY30" i="214"/>
  <c r="W143" i="214"/>
  <c r="O14" i="214"/>
  <c r="BG101" i="214"/>
  <c r="AW78" i="214"/>
  <c r="BC18" i="214"/>
  <c r="O144" i="214"/>
  <c r="P90" i="214"/>
  <c r="AF84" i="214"/>
  <c r="AH138" i="214"/>
  <c r="BL76" i="214"/>
  <c r="BC156" i="214"/>
  <c r="AI118" i="214"/>
  <c r="F109" i="214"/>
  <c r="AP160" i="214"/>
  <c r="BA113" i="214"/>
  <c r="V27" i="214"/>
  <c r="AJ82" i="214"/>
  <c r="Q84" i="214"/>
  <c r="AD145" i="214"/>
  <c r="AW54" i="214"/>
  <c r="BI95" i="214"/>
  <c r="Y136" i="214"/>
  <c r="AF158" i="214"/>
  <c r="I155" i="214"/>
  <c r="G106" i="214"/>
  <c r="BH142" i="214"/>
  <c r="BA72" i="214"/>
  <c r="AR118" i="214"/>
  <c r="AD5" i="214"/>
  <c r="BB125" i="214"/>
  <c r="AZ122" i="214"/>
  <c r="AB36" i="214"/>
  <c r="D124" i="214"/>
  <c r="AC31" i="214"/>
  <c r="AA92" i="214"/>
  <c r="AR124" i="214"/>
  <c r="BB147" i="214"/>
  <c r="E134" i="214"/>
  <c r="AB141" i="214"/>
  <c r="BI113" i="214"/>
  <c r="I48" i="214"/>
  <c r="BD9" i="214"/>
  <c r="E113" i="214"/>
  <c r="AX116" i="214"/>
  <c r="AD62" i="214"/>
  <c r="AU148" i="214"/>
  <c r="AG147" i="214"/>
  <c r="BH146" i="214"/>
  <c r="BD141" i="214"/>
  <c r="F11" i="214"/>
  <c r="V114" i="214"/>
  <c r="BF118" i="214"/>
  <c r="AQ75" i="214"/>
  <c r="AO36" i="214"/>
  <c r="AW164" i="214"/>
  <c r="BH163" i="214"/>
  <c r="D60" i="214"/>
  <c r="AA42" i="214"/>
  <c r="D83" i="214"/>
  <c r="AP29" i="214"/>
  <c r="AG48" i="214"/>
  <c r="S137" i="214"/>
  <c r="AD137" i="214"/>
  <c r="K90" i="214"/>
  <c r="Z10" i="214"/>
  <c r="K8" i="214"/>
  <c r="W129" i="214"/>
  <c r="BE38" i="214"/>
  <c r="AA76" i="214"/>
  <c r="H84" i="214"/>
  <c r="AV44" i="214"/>
  <c r="AA49" i="214"/>
  <c r="AG57" i="214"/>
  <c r="AA46" i="214"/>
  <c r="AL93" i="214"/>
  <c r="AX143" i="214"/>
  <c r="U133" i="214"/>
  <c r="O59" i="214"/>
  <c r="F47" i="214"/>
  <c r="AE141" i="214"/>
  <c r="AI62" i="214"/>
  <c r="D33" i="214"/>
  <c r="AZ53" i="214"/>
  <c r="BI54" i="214"/>
  <c r="AB77" i="214"/>
  <c r="P74" i="214"/>
  <c r="AT65" i="214"/>
  <c r="S30" i="214"/>
  <c r="AF117" i="214"/>
  <c r="BG38" i="214"/>
  <c r="S28" i="214"/>
  <c r="W17" i="214"/>
  <c r="K45" i="214"/>
  <c r="AS116" i="214"/>
  <c r="AF103" i="214"/>
  <c r="G43" i="214"/>
  <c r="AB100" i="214"/>
  <c r="BG155" i="214"/>
  <c r="AE33" i="214"/>
  <c r="BK154" i="214"/>
  <c r="BC133" i="214"/>
  <c r="AC106" i="214"/>
  <c r="AJ153" i="214"/>
  <c r="AL142" i="214"/>
  <c r="BA19" i="214"/>
  <c r="L87" i="214"/>
  <c r="BJ95" i="214"/>
  <c r="K131" i="214"/>
  <c r="BB83" i="214"/>
  <c r="AA128" i="214"/>
  <c r="V71" i="214"/>
  <c r="BI47" i="214"/>
  <c r="AA123" i="214"/>
  <c r="BE117" i="214"/>
  <c r="S129" i="214"/>
  <c r="BB74" i="214"/>
  <c r="L42" i="214"/>
  <c r="V60" i="214"/>
  <c r="BC57" i="214"/>
  <c r="BF125" i="214"/>
  <c r="K76" i="214"/>
  <c r="X35" i="214"/>
  <c r="AW157" i="214"/>
  <c r="AG144" i="214"/>
  <c r="BF90" i="214"/>
  <c r="AC66" i="214"/>
  <c r="BE7" i="214"/>
  <c r="T64" i="214"/>
  <c r="O113" i="214"/>
  <c r="AR154" i="214"/>
  <c r="Y164" i="214"/>
  <c r="AE148" i="214"/>
  <c r="Q139" i="214"/>
  <c r="J8" i="214"/>
  <c r="BI94" i="214"/>
  <c r="AU99" i="214"/>
  <c r="BC63" i="214"/>
  <c r="BG59" i="214"/>
  <c r="BK36" i="214"/>
  <c r="G39" i="214"/>
  <c r="M161" i="214"/>
  <c r="X46" i="214"/>
  <c r="AI53" i="214"/>
  <c r="AB83" i="214"/>
  <c r="AE159" i="214"/>
  <c r="N164" i="214"/>
  <c r="D142" i="214"/>
  <c r="AS160" i="214"/>
  <c r="AN12" i="214"/>
  <c r="F17" i="214"/>
  <c r="AW31" i="214"/>
  <c r="AM118" i="214"/>
  <c r="P27" i="214"/>
  <c r="AM85" i="214"/>
  <c r="BL112" i="214"/>
  <c r="BH26" i="214"/>
  <c r="S139" i="214"/>
  <c r="S71" i="214"/>
  <c r="S101" i="214"/>
  <c r="Y118" i="214"/>
  <c r="AV36" i="214"/>
  <c r="BF55" i="214"/>
  <c r="BG111" i="214"/>
  <c r="W138" i="214"/>
  <c r="AL101" i="214"/>
  <c r="AH121" i="214"/>
  <c r="AJ125" i="214"/>
  <c r="AN141" i="214"/>
  <c r="Q40" i="214"/>
  <c r="AG15" i="214"/>
  <c r="G85" i="214"/>
  <c r="AZ40" i="214"/>
  <c r="AI55" i="214"/>
  <c r="Z117" i="214"/>
  <c r="S91" i="214"/>
  <c r="H150" i="214"/>
  <c r="BL93" i="214"/>
  <c r="O139" i="214"/>
  <c r="F85" i="214"/>
  <c r="AT150" i="214"/>
  <c r="AK48" i="214"/>
  <c r="AN114" i="214"/>
  <c r="H18" i="214"/>
  <c r="W24" i="214"/>
  <c r="X156" i="214"/>
  <c r="BC109" i="214"/>
  <c r="BJ100" i="214"/>
  <c r="AW70" i="214"/>
  <c r="BD146" i="214"/>
  <c r="T27" i="214"/>
  <c r="BA11" i="214"/>
  <c r="BK145" i="214"/>
  <c r="S83" i="214"/>
  <c r="AA54" i="214"/>
  <c r="AG19" i="214"/>
  <c r="AP157" i="214"/>
  <c r="W74" i="214"/>
  <c r="K72" i="214"/>
  <c r="AW39" i="214"/>
  <c r="AJ95" i="214"/>
  <c r="U119" i="214"/>
  <c r="AP26" i="214"/>
  <c r="AU113" i="214"/>
  <c r="AR24" i="214"/>
  <c r="AC70" i="214"/>
  <c r="AR155" i="214"/>
  <c r="AP108" i="214"/>
  <c r="BF12" i="214"/>
  <c r="AJ86" i="214"/>
  <c r="E131" i="214"/>
  <c r="AS156" i="214"/>
  <c r="AB144" i="214"/>
  <c r="AY60" i="214"/>
  <c r="AQ26" i="214"/>
  <c r="M62" i="214"/>
  <c r="AT76" i="214"/>
  <c r="J98" i="214"/>
  <c r="AJ54" i="214"/>
  <c r="BC76" i="214"/>
  <c r="BA151" i="214"/>
  <c r="BB45" i="214"/>
  <c r="X34" i="214"/>
  <c r="N100" i="214"/>
  <c r="AI48" i="214"/>
  <c r="J94" i="214"/>
  <c r="BK95" i="214"/>
  <c r="AY98" i="214"/>
  <c r="AW95" i="214"/>
  <c r="AO109" i="214"/>
  <c r="N72" i="214"/>
  <c r="L151" i="214"/>
  <c r="AR111" i="214"/>
  <c r="X24" i="214"/>
  <c r="AY10" i="214"/>
  <c r="AP110" i="214"/>
  <c r="BG19" i="214"/>
  <c r="AO95" i="214"/>
  <c r="H162" i="214"/>
  <c r="AL78" i="214"/>
  <c r="BC123" i="214"/>
  <c r="H107" i="214"/>
  <c r="J58" i="214"/>
  <c r="BI15" i="214"/>
  <c r="AU28" i="214"/>
  <c r="AQ97" i="214"/>
  <c r="AY148" i="214"/>
  <c r="AA164" i="214"/>
  <c r="H131" i="214"/>
  <c r="AY153" i="214"/>
  <c r="AV11" i="214"/>
  <c r="AB150" i="214"/>
  <c r="X25" i="214"/>
  <c r="AE63" i="214"/>
  <c r="AU81" i="214"/>
  <c r="AH51" i="214"/>
  <c r="M15" i="214"/>
  <c r="BH136" i="214"/>
  <c r="AH95" i="214"/>
  <c r="R75" i="214"/>
  <c r="BD162" i="214"/>
  <c r="AD17" i="214"/>
  <c r="AI88" i="214"/>
  <c r="AS60" i="214"/>
  <c r="L82" i="214"/>
  <c r="AI156" i="214"/>
  <c r="AK118" i="214"/>
  <c r="AT105" i="214"/>
  <c r="AX146" i="214"/>
  <c r="AA70" i="214"/>
  <c r="AW89" i="214"/>
  <c r="AB127" i="214"/>
  <c r="G138" i="214"/>
  <c r="AS62" i="214"/>
  <c r="N133" i="214"/>
  <c r="BE94" i="214"/>
  <c r="S128" i="214"/>
  <c r="J125" i="214"/>
  <c r="V117" i="214"/>
  <c r="R118" i="214"/>
  <c r="AN60" i="214"/>
  <c r="BD106" i="214"/>
  <c r="AD22" i="214"/>
  <c r="AX43" i="214"/>
  <c r="AD91" i="214"/>
  <c r="H83" i="214"/>
  <c r="K58" i="214"/>
  <c r="AL164" i="214"/>
  <c r="O132" i="214"/>
  <c r="AU133" i="214"/>
  <c r="AH139" i="214"/>
  <c r="AN68" i="214"/>
  <c r="I158" i="214"/>
  <c r="P154" i="214"/>
  <c r="S35" i="214"/>
  <c r="BD154" i="214"/>
  <c r="F158" i="214"/>
  <c r="O31" i="214"/>
  <c r="D52" i="214"/>
  <c r="BI73" i="214"/>
  <c r="BK106" i="214"/>
  <c r="AM60" i="214"/>
  <c r="AH76" i="214"/>
  <c r="AC67" i="214"/>
  <c r="V52" i="214"/>
  <c r="AW130" i="214"/>
  <c r="BC32" i="214"/>
  <c r="D160" i="214"/>
  <c r="AC55" i="214"/>
  <c r="M125" i="214"/>
  <c r="J124" i="214"/>
  <c r="O106" i="214"/>
  <c r="AG29" i="214"/>
  <c r="Y115" i="214"/>
  <c r="AW13" i="214"/>
  <c r="O74" i="214"/>
  <c r="AB162" i="214"/>
  <c r="AV47" i="214"/>
  <c r="X9" i="214"/>
  <c r="AC38" i="214"/>
  <c r="Q142" i="214"/>
  <c r="AD81" i="214"/>
  <c r="BH5" i="214"/>
  <c r="T57" i="214"/>
  <c r="I129" i="214"/>
  <c r="BC59" i="214"/>
  <c r="BH24" i="214"/>
  <c r="BA23" i="214"/>
  <c r="T14" i="214"/>
  <c r="S99" i="214"/>
  <c r="AR37" i="214"/>
  <c r="BJ54" i="214"/>
  <c r="AA16" i="214"/>
  <c r="AQ163" i="214"/>
  <c r="AW151" i="214"/>
  <c r="BJ53" i="214"/>
  <c r="Y10" i="214"/>
  <c r="BA126" i="214"/>
  <c r="AB164" i="214"/>
  <c r="M35" i="214"/>
  <c r="AK54" i="214"/>
  <c r="BC67" i="214"/>
  <c r="BC131" i="214"/>
  <c r="U79" i="214"/>
  <c r="BC159" i="214"/>
  <c r="K12" i="214"/>
  <c r="S63" i="214"/>
  <c r="I69" i="214"/>
  <c r="AG142" i="214"/>
  <c r="BB7" i="214"/>
  <c r="AG105" i="214"/>
  <c r="AA129" i="214"/>
  <c r="AJ108" i="214"/>
  <c r="BH41" i="214"/>
  <c r="Q156" i="214"/>
  <c r="AJ90" i="214"/>
  <c r="AV102" i="214"/>
  <c r="BB118" i="214"/>
  <c r="V43" i="214"/>
  <c r="N129" i="214"/>
  <c r="J145" i="214"/>
  <c r="BJ125" i="214"/>
  <c r="BD112" i="214"/>
  <c r="T148" i="214"/>
  <c r="BH19" i="214"/>
  <c r="U72" i="214"/>
  <c r="H61" i="214"/>
  <c r="BF115" i="214"/>
  <c r="AC102" i="214"/>
  <c r="AM123" i="214"/>
  <c r="E138" i="214"/>
  <c r="AZ75" i="214"/>
  <c r="AU87" i="214"/>
  <c r="AO85" i="214"/>
  <c r="U23" i="214"/>
  <c r="AP91" i="214"/>
  <c r="AN162" i="214"/>
  <c r="BE131" i="214"/>
  <c r="AS57" i="214"/>
  <c r="AQ125" i="214"/>
  <c r="N105" i="214"/>
  <c r="BH42" i="214"/>
  <c r="X4" i="214"/>
  <c r="BG37" i="214"/>
  <c r="AL52" i="214"/>
  <c r="AO134" i="214"/>
  <c r="AS130" i="214"/>
  <c r="J29" i="214"/>
  <c r="BA44" i="214"/>
  <c r="N88" i="214"/>
  <c r="P159" i="214"/>
  <c r="AR99" i="214"/>
  <c r="AJ131" i="214"/>
  <c r="AX134" i="214"/>
  <c r="AW165" i="214"/>
  <c r="BG95" i="214"/>
  <c r="BI33" i="214"/>
  <c r="E143" i="214"/>
  <c r="BK112" i="214"/>
  <c r="BK143" i="214"/>
  <c r="BL28" i="214"/>
  <c r="AP31" i="214"/>
  <c r="AQ94" i="214"/>
  <c r="BA30" i="214"/>
  <c r="AI111" i="214"/>
  <c r="G65" i="214"/>
  <c r="AA143" i="214"/>
  <c r="M73" i="214"/>
  <c r="AT31" i="214"/>
  <c r="AT144" i="214"/>
  <c r="AF7" i="214"/>
  <c r="N95" i="214"/>
  <c r="AE34" i="214"/>
  <c r="F134" i="214"/>
  <c r="BJ26" i="214"/>
  <c r="AY149" i="214"/>
  <c r="R27" i="214"/>
  <c r="AP67" i="214"/>
  <c r="BE159" i="214"/>
  <c r="V150" i="214"/>
  <c r="AW7" i="214"/>
  <c r="AE48" i="214"/>
  <c r="G135" i="214"/>
  <c r="BG7" i="214"/>
  <c r="AY49" i="214"/>
  <c r="U19" i="214"/>
  <c r="N94" i="214"/>
  <c r="AZ28" i="214"/>
  <c r="Q96" i="214"/>
  <c r="O79" i="214"/>
  <c r="H25" i="214"/>
  <c r="BB91" i="214"/>
  <c r="AE102" i="214"/>
  <c r="AP36" i="214"/>
  <c r="AO90" i="214"/>
  <c r="AT53" i="214"/>
  <c r="AX164" i="214"/>
  <c r="Q147" i="214"/>
  <c r="Z118" i="214"/>
  <c r="D104" i="214"/>
  <c r="AA160" i="214"/>
  <c r="O61" i="214"/>
  <c r="U66" i="214"/>
  <c r="E29" i="214"/>
  <c r="AD33" i="214"/>
  <c r="AR40" i="214"/>
  <c r="AO32" i="214"/>
  <c r="BD52" i="214"/>
  <c r="BK123" i="214"/>
  <c r="AJ147" i="214"/>
  <c r="R61" i="214"/>
  <c r="Q152" i="214"/>
  <c r="V61" i="214"/>
  <c r="AU22" i="214"/>
  <c r="O20" i="214"/>
  <c r="Z135" i="214"/>
  <c r="O51" i="214"/>
  <c r="AW132" i="214"/>
  <c r="V116" i="214"/>
  <c r="V149" i="214"/>
  <c r="AH42" i="214"/>
  <c r="V156" i="214"/>
  <c r="BJ27" i="214"/>
  <c r="BD15" i="214"/>
  <c r="AT64" i="214"/>
  <c r="J83" i="214"/>
  <c r="Y57" i="214"/>
  <c r="BJ37" i="214"/>
  <c r="I80" i="214"/>
  <c r="Q98" i="214"/>
  <c r="J22" i="214"/>
  <c r="AJ62" i="214"/>
  <c r="BC47" i="214"/>
  <c r="AR21" i="214"/>
  <c r="M106" i="214"/>
  <c r="L30" i="214"/>
  <c r="AU118" i="214"/>
  <c r="O38" i="214"/>
  <c r="M39" i="214"/>
  <c r="U147" i="214"/>
  <c r="BC153" i="214"/>
  <c r="AL75" i="214"/>
  <c r="Q4" i="214"/>
  <c r="AN43" i="214"/>
  <c r="BC16" i="214"/>
  <c r="AQ116" i="214"/>
  <c r="AK120" i="214"/>
  <c r="J9" i="214"/>
  <c r="Q97" i="214"/>
  <c r="BK125" i="214"/>
  <c r="O97" i="214"/>
  <c r="H139" i="214"/>
  <c r="BF48" i="214"/>
  <c r="AY111" i="214"/>
  <c r="AL123" i="214"/>
  <c r="AN150" i="214"/>
  <c r="J55" i="214"/>
  <c r="F7" i="214"/>
  <c r="BF154" i="214"/>
  <c r="Z53" i="214"/>
  <c r="BE161" i="214"/>
  <c r="AX74" i="214"/>
  <c r="W160" i="214"/>
  <c r="V92" i="214"/>
  <c r="AJ32" i="214"/>
  <c r="AW38" i="214"/>
  <c r="I68" i="214"/>
  <c r="S154" i="214"/>
  <c r="AM120" i="214"/>
  <c r="U12" i="214"/>
  <c r="AU60" i="214"/>
  <c r="BA73" i="214"/>
  <c r="AK137" i="214"/>
  <c r="BC64" i="214"/>
  <c r="AG58" i="214"/>
  <c r="AP83" i="214"/>
  <c r="AW75" i="214"/>
  <c r="P112" i="214"/>
  <c r="BG46" i="214"/>
  <c r="AQ86" i="214"/>
  <c r="AV133" i="214"/>
  <c r="AR151" i="214"/>
  <c r="I113" i="214"/>
  <c r="O77" i="214"/>
  <c r="BE37" i="214"/>
  <c r="BE9" i="214"/>
  <c r="BE139" i="214"/>
  <c r="H97" i="214"/>
  <c r="BE109" i="214"/>
  <c r="Y157" i="214"/>
  <c r="AG61" i="214"/>
  <c r="BD105" i="214"/>
  <c r="AB110" i="214"/>
  <c r="BG65" i="214"/>
  <c r="AW82" i="214"/>
  <c r="AV69" i="214"/>
  <c r="M130" i="214"/>
  <c r="I151" i="214"/>
  <c r="S78" i="214"/>
  <c r="BG149" i="214"/>
  <c r="U126" i="214"/>
  <c r="AO18" i="214"/>
  <c r="U150" i="214"/>
  <c r="F29" i="214"/>
  <c r="BG165" i="214"/>
  <c r="I39" i="214"/>
  <c r="Q37" i="214"/>
  <c r="BG156" i="214"/>
  <c r="AI100" i="214"/>
  <c r="BG67" i="214"/>
  <c r="AO151" i="214"/>
  <c r="BC41" i="214"/>
  <c r="AH112" i="214"/>
  <c r="R136" i="214"/>
  <c r="AW83" i="214"/>
  <c r="AC54" i="214"/>
  <c r="AN112" i="214"/>
  <c r="AA84" i="214"/>
  <c r="BF114" i="214"/>
  <c r="AT14" i="214"/>
  <c r="L50" i="214"/>
  <c r="AL20" i="214"/>
  <c r="BL59" i="214"/>
  <c r="K82" i="214"/>
  <c r="Q136" i="214"/>
  <c r="D112" i="214"/>
  <c r="J161" i="214"/>
  <c r="AJ63" i="214"/>
  <c r="BG117" i="214"/>
  <c r="D10" i="214"/>
  <c r="BI140" i="214"/>
  <c r="AP103" i="214"/>
  <c r="AM39" i="214"/>
  <c r="AR55" i="214"/>
  <c r="T67" i="214"/>
  <c r="AB49" i="214"/>
  <c r="AC26" i="214"/>
  <c r="BD16" i="214"/>
  <c r="AW9" i="214"/>
  <c r="BG138" i="214"/>
  <c r="AA52" i="214"/>
  <c r="AC33" i="214"/>
  <c r="AB163" i="214"/>
  <c r="AQ22" i="214"/>
  <c r="BB17" i="214"/>
  <c r="AS25" i="214"/>
  <c r="N34" i="214"/>
  <c r="AI49" i="214"/>
  <c r="P12" i="214"/>
  <c r="P82" i="214"/>
  <c r="BB87" i="214"/>
  <c r="BI6" i="214"/>
  <c r="AH80" i="214"/>
  <c r="K56" i="214"/>
  <c r="D163" i="214"/>
  <c r="AJ25" i="214"/>
  <c r="I87" i="214"/>
  <c r="Z92" i="214"/>
  <c r="BC12" i="214"/>
  <c r="P64" i="214"/>
  <c r="V101" i="214"/>
  <c r="AZ145" i="214"/>
  <c r="AT87" i="214"/>
  <c r="Z35" i="214"/>
  <c r="AM155" i="214"/>
  <c r="R34" i="214"/>
  <c r="AP165" i="214"/>
  <c r="X116" i="214"/>
  <c r="AU100" i="214"/>
  <c r="K141" i="214"/>
  <c r="G80" i="214"/>
  <c r="AE25" i="214"/>
  <c r="M144" i="214"/>
  <c r="BA104" i="214"/>
  <c r="I27" i="214"/>
  <c r="R20" i="214"/>
  <c r="G128" i="214"/>
  <c r="AE115" i="214"/>
  <c r="AO101" i="214"/>
  <c r="AC148" i="214"/>
  <c r="BF67" i="214"/>
  <c r="BK81" i="214"/>
  <c r="BE6" i="214"/>
  <c r="K144" i="214"/>
  <c r="AN149" i="214"/>
  <c r="AW18" i="214"/>
  <c r="AA14" i="214"/>
  <c r="Z116" i="214"/>
  <c r="Z136" i="214"/>
  <c r="AS26" i="214"/>
  <c r="AM108" i="214"/>
  <c r="W62" i="214"/>
  <c r="AN16" i="214"/>
  <c r="AJ127" i="214"/>
  <c r="AD20" i="214"/>
  <c r="E90" i="214"/>
  <c r="AN159" i="214"/>
  <c r="AF123" i="214"/>
  <c r="AI9" i="214"/>
  <c r="V18" i="214"/>
  <c r="AW103" i="214"/>
  <c r="BK162" i="214"/>
  <c r="AT59" i="214"/>
  <c r="AA101" i="214"/>
  <c r="D45" i="214"/>
  <c r="AH115" i="214"/>
  <c r="S149" i="214"/>
  <c r="AF165" i="214"/>
  <c r="AR130" i="214"/>
  <c r="AQ118" i="214"/>
  <c r="AB35" i="214"/>
  <c r="V45" i="214"/>
  <c r="D39" i="214"/>
  <c r="AT45" i="214"/>
  <c r="BB94" i="214"/>
  <c r="AQ156" i="214"/>
  <c r="BI147" i="214"/>
  <c r="AP41" i="214"/>
  <c r="BB11" i="214"/>
  <c r="Z143" i="214"/>
  <c r="AC164" i="214"/>
  <c r="AJ55" i="214"/>
  <c r="AL5" i="214"/>
  <c r="D8" i="214"/>
  <c r="AI24" i="214"/>
  <c r="AU47" i="214"/>
  <c r="AI147" i="214"/>
  <c r="AY53" i="214"/>
  <c r="AG120" i="214"/>
  <c r="T115" i="214"/>
  <c r="G164" i="214"/>
  <c r="I134" i="214"/>
  <c r="AV28" i="214"/>
  <c r="P48" i="214"/>
  <c r="BC25" i="214"/>
  <c r="BA62" i="214"/>
  <c r="AC157" i="214"/>
  <c r="AS47" i="214"/>
  <c r="AP134" i="214"/>
  <c r="R110" i="214"/>
  <c r="AQ92" i="214"/>
  <c r="BG64" i="214"/>
  <c r="BD80" i="214"/>
  <c r="I141" i="214"/>
  <c r="BB98" i="214"/>
  <c r="I137" i="214"/>
  <c r="BJ17" i="214"/>
  <c r="AZ143" i="214"/>
  <c r="U80" i="214"/>
  <c r="U13" i="214"/>
  <c r="BI11" i="214"/>
  <c r="AZ148" i="214"/>
  <c r="K157" i="214"/>
  <c r="R153" i="214"/>
  <c r="E26" i="214"/>
  <c r="AM163" i="214"/>
  <c r="I26" i="214"/>
  <c r="BH135" i="214"/>
  <c r="AQ6" i="214"/>
  <c r="AS129" i="214"/>
  <c r="H37" i="214"/>
  <c r="AK151" i="214"/>
  <c r="L26" i="214"/>
  <c r="BL78" i="214"/>
  <c r="BI64" i="214"/>
  <c r="BH144" i="214"/>
  <c r="BI137" i="214"/>
  <c r="AR153" i="214"/>
  <c r="AW125" i="214"/>
  <c r="AN146" i="214"/>
  <c r="L105" i="214"/>
  <c r="R129" i="214"/>
  <c r="BL74" i="214"/>
  <c r="AI96" i="214"/>
  <c r="BF163" i="214"/>
  <c r="AU5" i="214"/>
  <c r="I84" i="214"/>
  <c r="AK98" i="214"/>
  <c r="AZ116" i="214"/>
  <c r="BJ35" i="214"/>
  <c r="AI93" i="214"/>
  <c r="O121" i="214"/>
  <c r="P130" i="214"/>
  <c r="AB131" i="214"/>
  <c r="AC17" i="214"/>
  <c r="AH144" i="214"/>
  <c r="BE11" i="214"/>
  <c r="AS33" i="214"/>
  <c r="BE70" i="214"/>
  <c r="BE74" i="214"/>
  <c r="AZ124" i="214"/>
  <c r="AD25" i="214"/>
  <c r="BA89" i="214"/>
  <c r="AS112" i="214"/>
  <c r="BE110" i="214"/>
  <c r="AU17" i="214"/>
  <c r="AM66" i="214"/>
  <c r="Z62" i="214"/>
  <c r="AI6" i="214"/>
  <c r="V125" i="214"/>
  <c r="D90" i="214"/>
  <c r="R30" i="214"/>
  <c r="J66" i="214"/>
  <c r="M90" i="214"/>
  <c r="L49" i="214"/>
  <c r="AW91" i="214"/>
  <c r="BE113" i="214"/>
  <c r="G31" i="214"/>
  <c r="W70" i="214"/>
  <c r="AC134" i="214"/>
  <c r="AE12" i="214"/>
  <c r="R158" i="214"/>
  <c r="AX34" i="214"/>
  <c r="BH150" i="214"/>
  <c r="BA53" i="214"/>
  <c r="AL96" i="214"/>
  <c r="AP97" i="214"/>
  <c r="AW66" i="214"/>
  <c r="AU55" i="214"/>
  <c r="AU82" i="214"/>
  <c r="AC79" i="214"/>
  <c r="BE148" i="214"/>
  <c r="BL126" i="214"/>
  <c r="AG100" i="214"/>
  <c r="AF70" i="214"/>
  <c r="J75" i="214"/>
  <c r="AQ152" i="214"/>
  <c r="AV39" i="214"/>
  <c r="Z110" i="214"/>
  <c r="AM89" i="214"/>
  <c r="AX130" i="214"/>
  <c r="K10" i="214"/>
  <c r="L4" i="214"/>
  <c r="AM46" i="214"/>
  <c r="V111" i="214"/>
  <c r="S80" i="214"/>
  <c r="AK47" i="214"/>
  <c r="K152" i="214"/>
  <c r="BH38" i="214"/>
  <c r="S43" i="214"/>
  <c r="V28" i="214"/>
  <c r="Z41" i="214"/>
  <c r="BH99" i="214"/>
  <c r="BC160" i="214"/>
  <c r="J142" i="214"/>
  <c r="AS17" i="214"/>
  <c r="AO152" i="214"/>
  <c r="AS164" i="214"/>
  <c r="Y25" i="214"/>
  <c r="AV130" i="214"/>
  <c r="AW144" i="214"/>
  <c r="K54" i="214"/>
  <c r="BC134" i="214"/>
  <c r="BE47" i="214"/>
  <c r="AM149" i="214"/>
  <c r="AK81" i="214"/>
  <c r="J78" i="214"/>
  <c r="Q108" i="214"/>
  <c r="K113" i="214"/>
  <c r="X65" i="214"/>
  <c r="BL114" i="214"/>
  <c r="G89" i="214"/>
  <c r="BI128" i="214"/>
  <c r="F153" i="214"/>
  <c r="H130" i="214"/>
  <c r="AP118" i="214"/>
  <c r="AQ137" i="214"/>
  <c r="AA75" i="214"/>
  <c r="BA106" i="214"/>
  <c r="AT108" i="214"/>
  <c r="BL139" i="214"/>
  <c r="BA48" i="214"/>
  <c r="AI164" i="214"/>
  <c r="P91" i="214"/>
  <c r="AC18" i="214"/>
  <c r="AR98" i="214"/>
  <c r="AU121" i="214"/>
  <c r="BE83" i="214"/>
  <c r="BE145" i="214"/>
  <c r="AX158" i="214"/>
  <c r="BJ82" i="214"/>
  <c r="BK92" i="214"/>
  <c r="BE97" i="214"/>
  <c r="AD75" i="214"/>
  <c r="H160" i="214"/>
  <c r="G137" i="214"/>
  <c r="BE79" i="214"/>
  <c r="AB137" i="214"/>
  <c r="P98" i="214"/>
  <c r="BI99" i="214"/>
  <c r="BL143" i="214"/>
  <c r="AE105" i="214"/>
  <c r="AZ32" i="214"/>
  <c r="BF79" i="214"/>
  <c r="I73" i="214"/>
  <c r="AT34" i="214"/>
  <c r="AT23" i="214"/>
  <c r="BG45" i="214"/>
  <c r="F46" i="214"/>
  <c r="AZ125" i="214"/>
  <c r="AL106" i="214"/>
  <c r="AM64" i="214"/>
  <c r="E149" i="214"/>
  <c r="F73" i="214"/>
  <c r="P117" i="214"/>
  <c r="AF73" i="214"/>
  <c r="E61" i="214"/>
  <c r="H48" i="214"/>
  <c r="H58" i="214"/>
  <c r="AL6" i="214"/>
  <c r="AP38" i="214"/>
  <c r="BA80" i="214"/>
  <c r="P128" i="214"/>
  <c r="AA107" i="214"/>
  <c r="AJ14" i="214"/>
  <c r="AN129" i="214"/>
  <c r="AY39" i="214"/>
  <c r="R33" i="214"/>
  <c r="W99" i="214"/>
  <c r="BK68" i="214"/>
  <c r="BD51" i="214"/>
  <c r="AY4" i="214"/>
  <c r="I136" i="214"/>
  <c r="N47" i="214"/>
  <c r="W11" i="214"/>
  <c r="AC39" i="214"/>
  <c r="BF143" i="214"/>
  <c r="AW76" i="214"/>
  <c r="AW10" i="214"/>
  <c r="BJ98" i="214"/>
  <c r="N90" i="214"/>
  <c r="BD64" i="214"/>
  <c r="AP135" i="214"/>
  <c r="AW44" i="214"/>
  <c r="U10" i="214"/>
  <c r="AD29" i="214"/>
  <c r="AW150" i="214"/>
  <c r="AA91" i="214"/>
  <c r="AB161" i="214"/>
  <c r="V9" i="214"/>
  <c r="AA117" i="214"/>
  <c r="AE94" i="214"/>
  <c r="G130" i="214"/>
  <c r="BE116" i="214"/>
  <c r="J140" i="214"/>
  <c r="AR136" i="214"/>
  <c r="AO130" i="214"/>
  <c r="BE127" i="214"/>
  <c r="AS113" i="214"/>
  <c r="BF25" i="214"/>
  <c r="AO158" i="214"/>
  <c r="L60" i="214"/>
  <c r="AC74" i="214"/>
  <c r="BK51" i="214"/>
  <c r="I121" i="214"/>
  <c r="AC118" i="214"/>
  <c r="AL162" i="214"/>
  <c r="AN51" i="214"/>
  <c r="AM104" i="214"/>
  <c r="BH109" i="214"/>
  <c r="AQ83" i="214"/>
  <c r="W27" i="214"/>
  <c r="AG85" i="214"/>
  <c r="M47" i="214"/>
  <c r="BC88" i="214"/>
  <c r="I131" i="214"/>
  <c r="AA78" i="214"/>
  <c r="M145" i="214"/>
  <c r="AS137" i="214"/>
  <c r="AH136" i="214"/>
  <c r="AK165" i="214"/>
  <c r="AQ11" i="214"/>
  <c r="H78" i="214"/>
  <c r="J88" i="214"/>
  <c r="BF59" i="214"/>
  <c r="AT19" i="214"/>
  <c r="G129" i="214"/>
  <c r="BA61" i="214"/>
  <c r="R92" i="214"/>
  <c r="O136" i="214"/>
  <c r="Z28" i="214"/>
  <c r="K62" i="214"/>
  <c r="BE138" i="214"/>
  <c r="AD156" i="214"/>
  <c r="O152" i="214"/>
  <c r="L125" i="214"/>
  <c r="BF149" i="214"/>
  <c r="BL113" i="214"/>
  <c r="BE69" i="214"/>
  <c r="AM4" i="214"/>
  <c r="AZ33" i="214"/>
  <c r="BD135" i="214"/>
  <c r="U111" i="214"/>
  <c r="AP4" i="214"/>
  <c r="BE86" i="214"/>
  <c r="L153" i="214"/>
  <c r="AL132" i="214"/>
  <c r="AT162" i="214"/>
  <c r="AV60" i="214"/>
  <c r="I49" i="214"/>
  <c r="N6" i="214"/>
  <c r="AX165" i="214"/>
  <c r="AG68" i="214"/>
  <c r="Q28" i="214"/>
  <c r="BD25" i="214"/>
  <c r="Q50" i="214"/>
  <c r="BJ59" i="214"/>
  <c r="AP9" i="214"/>
  <c r="X73" i="214"/>
  <c r="AW152" i="214"/>
  <c r="AK132" i="214"/>
  <c r="O55" i="214"/>
  <c r="AU107" i="214"/>
  <c r="BJ18" i="214"/>
  <c r="AH146" i="214"/>
  <c r="AN53" i="214"/>
  <c r="BH72" i="214"/>
  <c r="BD87" i="214"/>
  <c r="AJ83" i="214"/>
  <c r="BD101" i="214"/>
  <c r="AG59" i="214"/>
  <c r="F103" i="214"/>
  <c r="AO161" i="214"/>
  <c r="AQ141" i="214"/>
  <c r="M109" i="214"/>
  <c r="P145" i="214"/>
  <c r="H93" i="214"/>
  <c r="AG89" i="214"/>
  <c r="BI101" i="214"/>
  <c r="BL103" i="214"/>
  <c r="AI163" i="214"/>
  <c r="AT27" i="214"/>
  <c r="AQ50" i="214"/>
  <c r="N87" i="214"/>
  <c r="AK97" i="214"/>
  <c r="E96" i="214"/>
  <c r="BA85" i="214"/>
  <c r="AQ13" i="214"/>
  <c r="M57" i="214"/>
  <c r="T32" i="214"/>
  <c r="BJ121" i="214"/>
  <c r="O130" i="214"/>
  <c r="Z155" i="214"/>
  <c r="AO41" i="214"/>
  <c r="BA95" i="214"/>
  <c r="U157" i="214"/>
  <c r="AH123" i="214"/>
  <c r="BI130" i="214"/>
  <c r="AL40" i="214"/>
  <c r="Y94" i="214"/>
  <c r="Q49" i="214"/>
  <c r="V131" i="214"/>
  <c r="BJ123" i="214"/>
  <c r="AX44" i="214"/>
  <c r="AZ47" i="214"/>
  <c r="F111" i="214"/>
  <c r="AN71" i="214"/>
  <c r="D55" i="214"/>
  <c r="AB155" i="214"/>
  <c r="AJ111" i="214"/>
  <c r="O44" i="214"/>
  <c r="AC82" i="214"/>
  <c r="D123" i="214"/>
  <c r="AU62" i="214"/>
  <c r="BL46" i="214"/>
  <c r="AW102" i="214"/>
  <c r="AP27" i="214"/>
  <c r="AF5" i="214"/>
  <c r="S161" i="214"/>
  <c r="K122" i="214"/>
  <c r="AW68" i="214"/>
  <c r="AH70" i="214"/>
  <c r="AL69" i="214"/>
  <c r="BL116" i="214"/>
  <c r="H126" i="214"/>
  <c r="AA82" i="214"/>
  <c r="BB149" i="214"/>
  <c r="AF82" i="214"/>
  <c r="AP85" i="214"/>
  <c r="Y63" i="214"/>
  <c r="M108" i="214"/>
  <c r="R154" i="214"/>
  <c r="AA94" i="214"/>
  <c r="BI150" i="214"/>
  <c r="AL81" i="214"/>
  <c r="BF132" i="214"/>
  <c r="K100" i="214"/>
  <c r="Q154" i="214"/>
  <c r="AT49" i="214"/>
  <c r="X122" i="214"/>
  <c r="AN62" i="214"/>
  <c r="AZ134" i="214"/>
  <c r="BG141" i="214"/>
  <c r="BK12" i="214"/>
  <c r="AB82" i="214"/>
  <c r="AI97" i="214"/>
  <c r="BE33" i="214"/>
  <c r="BK97" i="214"/>
  <c r="AR161" i="214"/>
  <c r="AH48" i="214"/>
  <c r="O128" i="214"/>
  <c r="I105" i="214"/>
  <c r="AM126" i="214"/>
  <c r="X149" i="214"/>
  <c r="AW62" i="214"/>
  <c r="BH133" i="214"/>
  <c r="Y61" i="214"/>
  <c r="AY85" i="214"/>
  <c r="AC71" i="214"/>
  <c r="N52" i="214"/>
  <c r="S119" i="214"/>
  <c r="BE81" i="214"/>
  <c r="T104" i="214"/>
  <c r="O99" i="214"/>
  <c r="AW74" i="214"/>
  <c r="BH53" i="214"/>
  <c r="BJ90" i="214"/>
  <c r="AE55" i="214"/>
  <c r="BD111" i="214"/>
  <c r="BD72" i="214"/>
  <c r="AV150" i="214"/>
  <c r="S15" i="214"/>
  <c r="AH158" i="214"/>
  <c r="AX7" i="214"/>
  <c r="AL112" i="214"/>
  <c r="N45" i="214"/>
  <c r="BG162" i="214"/>
  <c r="BA40" i="214"/>
  <c r="Y109" i="214"/>
  <c r="V75" i="214"/>
  <c r="AK107" i="214"/>
  <c r="AX55" i="214"/>
  <c r="F131" i="214"/>
  <c r="W155" i="214"/>
  <c r="AC83" i="214"/>
  <c r="BI146" i="214"/>
  <c r="I59" i="214"/>
  <c r="AT35" i="214"/>
  <c r="AK141" i="214"/>
  <c r="BE80" i="214"/>
  <c r="AU54" i="214"/>
  <c r="Y44" i="214"/>
  <c r="AO40" i="214"/>
  <c r="BJ137" i="214"/>
  <c r="BI62" i="214"/>
  <c r="L34" i="214"/>
  <c r="AG115" i="214"/>
  <c r="AX125" i="214"/>
  <c r="S117" i="214"/>
  <c r="M111" i="214"/>
  <c r="AJ59" i="214"/>
  <c r="BD46" i="214"/>
  <c r="X21" i="214"/>
  <c r="AZ150" i="214"/>
  <c r="I128" i="214"/>
  <c r="BB36" i="214"/>
  <c r="BJ15" i="214"/>
  <c r="AA77" i="214"/>
  <c r="N140" i="214"/>
  <c r="AP43" i="214"/>
  <c r="AK9" i="214"/>
  <c r="K17" i="214"/>
  <c r="BI81" i="214"/>
  <c r="H156" i="214"/>
  <c r="BH11" i="214"/>
  <c r="X28" i="214"/>
  <c r="BA121" i="214"/>
  <c r="BH27" i="214"/>
  <c r="E115" i="214"/>
  <c r="Q165" i="214"/>
  <c r="AA19" i="214"/>
  <c r="V148" i="214"/>
  <c r="AR23" i="214"/>
  <c r="BC99" i="214"/>
  <c r="D61" i="214"/>
  <c r="V58" i="214"/>
  <c r="AI80" i="214"/>
  <c r="AX25" i="214"/>
  <c r="H63" i="214"/>
  <c r="F80" i="214"/>
  <c r="BA59" i="214"/>
  <c r="Y145" i="214"/>
  <c r="AQ60" i="214"/>
  <c r="Y16" i="214"/>
  <c r="BG86" i="214"/>
  <c r="AQ85" i="214"/>
  <c r="U101" i="214"/>
  <c r="BI55" i="214"/>
  <c r="AY99" i="214"/>
  <c r="K60" i="214"/>
  <c r="P71" i="214"/>
  <c r="AC15" i="214"/>
  <c r="AZ25" i="214"/>
  <c r="AY162" i="214"/>
  <c r="L12" i="214"/>
  <c r="BA20" i="214"/>
  <c r="AD50" i="214"/>
  <c r="BG157" i="214"/>
  <c r="AT119" i="214"/>
  <c r="AY12" i="214"/>
  <c r="BC50" i="214"/>
  <c r="AM16" i="214"/>
  <c r="BL55" i="214"/>
  <c r="AG140" i="214"/>
  <c r="AX60" i="214"/>
  <c r="S36" i="214"/>
  <c r="AD79" i="214"/>
  <c r="AO110" i="214"/>
  <c r="BG39" i="214"/>
  <c r="N25" i="214"/>
  <c r="BK102" i="214"/>
  <c r="BB9" i="214"/>
  <c r="X42" i="214"/>
  <c r="L147" i="214"/>
  <c r="O123" i="214"/>
  <c r="K52" i="214"/>
  <c r="Y40" i="214"/>
  <c r="BC8" i="214"/>
  <c r="Y110" i="214"/>
  <c r="F117" i="214"/>
  <c r="D106" i="214"/>
  <c r="BD26" i="214"/>
  <c r="G107" i="214"/>
  <c r="K93" i="214"/>
  <c r="H120" i="214"/>
  <c r="AB97" i="214"/>
  <c r="K70" i="214"/>
  <c r="T62" i="214"/>
  <c r="AZ96" i="214"/>
  <c r="AJ9" i="214"/>
  <c r="F99" i="214"/>
  <c r="AB65" i="214"/>
  <c r="AP139" i="214"/>
  <c r="AE152" i="214"/>
  <c r="BD27" i="214"/>
  <c r="AM165" i="214"/>
  <c r="AI71" i="214"/>
  <c r="AF161" i="214"/>
  <c r="M56" i="214"/>
  <c r="W12" i="214"/>
  <c r="P151" i="214"/>
  <c r="O157" i="214"/>
  <c r="G52" i="214"/>
  <c r="BB76" i="214"/>
  <c r="BJ127" i="214"/>
  <c r="BJ87" i="214"/>
  <c r="L165" i="214"/>
  <c r="AF164" i="214"/>
  <c r="BE107" i="214"/>
  <c r="AX154" i="214"/>
  <c r="AR14" i="214"/>
  <c r="U21" i="214"/>
  <c r="G112" i="214"/>
  <c r="AG118" i="214"/>
  <c r="R144" i="214"/>
  <c r="AR22" i="214"/>
  <c r="AA34" i="214"/>
  <c r="G146" i="214"/>
  <c r="L53" i="214"/>
  <c r="X139" i="214"/>
  <c r="BL151" i="214"/>
  <c r="AO131" i="214"/>
  <c r="BI48" i="214"/>
  <c r="AA12" i="214"/>
  <c r="AS148" i="214"/>
  <c r="BA78" i="214"/>
  <c r="H24" i="214"/>
  <c r="AO103" i="214"/>
  <c r="AN145" i="214"/>
  <c r="I78" i="214"/>
  <c r="M152" i="214"/>
  <c r="N43" i="214"/>
  <c r="H32" i="214"/>
  <c r="AS143" i="214"/>
  <c r="M115" i="214"/>
  <c r="AC136" i="214"/>
  <c r="AJ72" i="214"/>
  <c r="AX120" i="214"/>
  <c r="AZ118" i="214"/>
  <c r="AD118" i="214"/>
  <c r="BG84" i="214"/>
  <c r="Y150" i="214"/>
  <c r="Y138" i="214"/>
  <c r="P129" i="214"/>
  <c r="AU106" i="214"/>
  <c r="BF96" i="214"/>
  <c r="V157" i="214"/>
  <c r="J120" i="214"/>
  <c r="AU104" i="214"/>
  <c r="Y153" i="214"/>
  <c r="AV156" i="214"/>
  <c r="BC136" i="214"/>
  <c r="H158" i="214"/>
  <c r="AV109" i="214"/>
  <c r="AL130" i="214"/>
  <c r="AX117" i="214"/>
  <c r="Z122" i="214"/>
  <c r="AJ114" i="214"/>
  <c r="BI93" i="214"/>
  <c r="M141" i="214"/>
  <c r="S148" i="214"/>
  <c r="N67" i="214"/>
  <c r="O125" i="214"/>
  <c r="AI149" i="214"/>
  <c r="AS117" i="214"/>
  <c r="Y65" i="214"/>
  <c r="AK160" i="214"/>
  <c r="BE149" i="214"/>
  <c r="V49" i="214"/>
  <c r="AN18" i="214"/>
  <c r="V85" i="214"/>
  <c r="AS54" i="214"/>
  <c r="BJ88" i="214"/>
  <c r="AO97" i="214"/>
  <c r="AD51" i="214"/>
  <c r="G12" i="214"/>
  <c r="K53" i="214"/>
  <c r="AB148" i="214"/>
  <c r="X90" i="214"/>
  <c r="AK30" i="214"/>
  <c r="T142" i="214"/>
  <c r="AS21" i="214"/>
  <c r="P162" i="214"/>
  <c r="AL80" i="214"/>
  <c r="AX157" i="214"/>
  <c r="BJ46" i="214"/>
  <c r="O141" i="214"/>
  <c r="AG154" i="214"/>
  <c r="AG134" i="214"/>
  <c r="AY143" i="214"/>
  <c r="BH107" i="214"/>
  <c r="AJ138" i="214"/>
  <c r="Z55" i="214"/>
  <c r="O37" i="214"/>
  <c r="O163" i="214"/>
  <c r="BJ42" i="214"/>
  <c r="F67" i="214"/>
  <c r="R147" i="214"/>
  <c r="Z140" i="214"/>
  <c r="N42" i="214"/>
  <c r="AM22" i="214"/>
  <c r="Q21" i="214"/>
  <c r="AV83" i="214"/>
  <c r="AF63" i="214"/>
  <c r="BL45" i="214"/>
  <c r="AE120" i="214"/>
  <c r="V48" i="214"/>
  <c r="AC51" i="214"/>
  <c r="Z13" i="214"/>
  <c r="AN69" i="214"/>
  <c r="H67" i="214"/>
  <c r="AR36" i="214"/>
  <c r="AO120" i="214"/>
  <c r="AN20" i="214"/>
  <c r="P55" i="214"/>
  <c r="X41" i="214"/>
  <c r="D6" i="214"/>
  <c r="AR112" i="214"/>
  <c r="Z107" i="214"/>
  <c r="T158" i="214"/>
  <c r="Y90" i="214"/>
  <c r="AK150" i="214"/>
  <c r="BH71" i="214"/>
  <c r="AL59" i="214"/>
  <c r="AV116" i="214"/>
  <c r="BA140" i="214"/>
  <c r="J41" i="214"/>
  <c r="AV128" i="214"/>
  <c r="R112" i="214"/>
  <c r="BA150" i="214"/>
  <c r="BA164" i="214"/>
  <c r="BH93" i="214"/>
  <c r="AI120" i="214"/>
  <c r="AD129" i="214"/>
  <c r="AH149" i="214"/>
  <c r="AW109" i="214"/>
  <c r="D34" i="214"/>
  <c r="Z86" i="214"/>
  <c r="AX105" i="214"/>
  <c r="BG85" i="214"/>
  <c r="AY125" i="214"/>
  <c r="I29" i="214"/>
  <c r="R55" i="214"/>
  <c r="AR148" i="214"/>
  <c r="AK117" i="214"/>
  <c r="AI58" i="214"/>
  <c r="BF126" i="214"/>
  <c r="BF81" i="214"/>
  <c r="AA6" i="214"/>
  <c r="BI70" i="214"/>
  <c r="AF141" i="214"/>
  <c r="AR122" i="214"/>
  <c r="J15" i="214"/>
  <c r="Q43" i="214"/>
  <c r="BJ72" i="214"/>
  <c r="AF143" i="214"/>
  <c r="AA161" i="214"/>
  <c r="Q148" i="214"/>
  <c r="Z164" i="214"/>
  <c r="BK70" i="214"/>
  <c r="AY86" i="214"/>
  <c r="AI78" i="214"/>
  <c r="AL66" i="214"/>
  <c r="AJ113" i="214"/>
  <c r="AU94" i="214"/>
  <c r="AO29" i="214"/>
  <c r="AU56" i="214"/>
  <c r="R95" i="214"/>
  <c r="F9" i="214"/>
  <c r="AR138" i="214"/>
  <c r="AE108" i="214"/>
  <c r="F60" i="214"/>
  <c r="AV86" i="214"/>
  <c r="BL144" i="214"/>
  <c r="AM80" i="214"/>
  <c r="AH33" i="214"/>
  <c r="AS11" i="214"/>
  <c r="AX144" i="214"/>
  <c r="BF72" i="214"/>
  <c r="AQ106" i="214"/>
  <c r="BB24" i="214"/>
  <c r="Q22" i="214"/>
  <c r="BD49" i="214"/>
  <c r="F76" i="214"/>
  <c r="G64" i="214"/>
  <c r="BF11" i="214"/>
  <c r="AP95" i="214"/>
  <c r="AS85" i="214"/>
  <c r="AJ56" i="214"/>
  <c r="M74" i="214"/>
  <c r="AV103" i="214"/>
  <c r="R157" i="214"/>
  <c r="AK50" i="214"/>
  <c r="BE140" i="214"/>
  <c r="AA44" i="214"/>
  <c r="M103" i="214"/>
  <c r="AR105" i="214"/>
  <c r="G125" i="214"/>
  <c r="H101" i="214"/>
  <c r="E83" i="214"/>
  <c r="BG88" i="214"/>
  <c r="BL15" i="214"/>
  <c r="AB34" i="214"/>
  <c r="J85" i="214"/>
  <c r="T31" i="214"/>
  <c r="AQ48" i="214"/>
  <c r="AM19" i="214"/>
  <c r="AX163" i="214"/>
  <c r="P7" i="214"/>
  <c r="BD145" i="214"/>
  <c r="V97" i="214"/>
  <c r="BB86" i="214"/>
  <c r="BF85" i="214"/>
  <c r="BJ11" i="214"/>
  <c r="X80" i="214"/>
  <c r="T93" i="214"/>
  <c r="BH88" i="214"/>
  <c r="F120" i="214"/>
  <c r="P68" i="214"/>
  <c r="BI58" i="214"/>
  <c r="AS138" i="214"/>
  <c r="BL117" i="214"/>
  <c r="BA84" i="214"/>
  <c r="X125" i="214"/>
  <c r="H129" i="214"/>
  <c r="BJ79" i="214"/>
  <c r="O72" i="214"/>
  <c r="BD133" i="214"/>
  <c r="AU153" i="214"/>
  <c r="BA68" i="214"/>
  <c r="P122" i="214"/>
  <c r="Q86" i="214"/>
  <c r="G165" i="214"/>
  <c r="X75" i="214"/>
  <c r="AK58" i="214"/>
  <c r="BE164" i="214"/>
  <c r="BI61" i="214"/>
  <c r="G101" i="214"/>
  <c r="AH58" i="214"/>
  <c r="Q112" i="214"/>
  <c r="M61" i="214"/>
  <c r="AJ65" i="214"/>
  <c r="BF144" i="214"/>
  <c r="AN116" i="214"/>
  <c r="G61" i="214"/>
  <c r="D128" i="214"/>
  <c r="Y104" i="214"/>
  <c r="AT85" i="214"/>
  <c r="AG162" i="214"/>
  <c r="L80" i="214"/>
  <c r="H81" i="214"/>
  <c r="AT157" i="214"/>
  <c r="AY154" i="214"/>
  <c r="AX73" i="214"/>
  <c r="E15" i="214"/>
  <c r="R114" i="214"/>
  <c r="AV13" i="214"/>
  <c r="AV29" i="214"/>
  <c r="AB67" i="214"/>
  <c r="Z63" i="214"/>
  <c r="BD115" i="214"/>
  <c r="BK127" i="214"/>
  <c r="AF120" i="214"/>
  <c r="S103" i="214"/>
  <c r="AW148" i="214"/>
  <c r="AA25" i="214"/>
  <c r="AJ75" i="214"/>
  <c r="O114" i="214"/>
  <c r="Q127" i="214"/>
  <c r="AT6" i="214"/>
  <c r="O86" i="214"/>
  <c r="L25" i="214"/>
  <c r="BK90" i="214"/>
  <c r="K46" i="214"/>
  <c r="AZ110" i="214"/>
  <c r="J19" i="214"/>
  <c r="AC12" i="214"/>
  <c r="BB108" i="214"/>
  <c r="AG11" i="214"/>
  <c r="AT130" i="214"/>
  <c r="AG149" i="214"/>
  <c r="W121" i="214"/>
  <c r="AN107" i="214"/>
  <c r="P47" i="214"/>
  <c r="AY119" i="214"/>
  <c r="I102" i="214"/>
  <c r="AA22" i="214"/>
  <c r="BB12" i="214"/>
  <c r="AY159" i="214"/>
  <c r="AF156" i="214"/>
  <c r="AQ53" i="214"/>
  <c r="AL91" i="214"/>
  <c r="D95" i="214"/>
  <c r="W115" i="214"/>
  <c r="AV108" i="214"/>
  <c r="K91" i="214"/>
  <c r="S27" i="214"/>
  <c r="AX124" i="214"/>
  <c r="BC108" i="214"/>
  <c r="AY157" i="214"/>
  <c r="K13" i="214"/>
  <c r="U69" i="214"/>
  <c r="AU57" i="214"/>
  <c r="BG31" i="214"/>
  <c r="AP154" i="214"/>
  <c r="E147" i="214"/>
  <c r="AJ139" i="214"/>
  <c r="O46" i="214"/>
  <c r="G73" i="214"/>
  <c r="AU137" i="214"/>
  <c r="AW30" i="214"/>
  <c r="AD4" i="214"/>
  <c r="AQ31" i="214"/>
  <c r="AK21" i="214"/>
  <c r="AV7" i="214"/>
  <c r="E84" i="214"/>
  <c r="BL96" i="214"/>
  <c r="BH151" i="214"/>
  <c r="L112" i="214"/>
  <c r="BG140" i="214"/>
  <c r="AT50" i="214"/>
  <c r="AK78" i="214"/>
  <c r="AI12" i="214"/>
  <c r="I159" i="214"/>
  <c r="J33" i="214"/>
  <c r="T45" i="214"/>
  <c r="AQ46" i="214"/>
  <c r="R25" i="214"/>
  <c r="BI12" i="214"/>
  <c r="Y119" i="214"/>
  <c r="BG123" i="214"/>
  <c r="BG62" i="214"/>
  <c r="V13" i="214"/>
  <c r="AC13" i="214"/>
  <c r="D88" i="214"/>
  <c r="X60" i="214"/>
  <c r="Z8" i="214"/>
  <c r="BB5" i="214"/>
  <c r="X57" i="214"/>
  <c r="T28" i="214"/>
  <c r="AR158" i="214"/>
  <c r="T24" i="214"/>
  <c r="X93" i="214"/>
  <c r="X70" i="214"/>
  <c r="BL43" i="214"/>
  <c r="BL18" i="214"/>
  <c r="M76" i="214"/>
  <c r="AF72" i="214"/>
  <c r="AO165" i="214"/>
  <c r="AK104" i="214"/>
  <c r="BL72" i="214"/>
  <c r="AM134" i="214"/>
  <c r="BB126" i="214"/>
  <c r="AD68" i="214"/>
  <c r="D72" i="214"/>
  <c r="E114" i="214"/>
  <c r="BJ92" i="214"/>
  <c r="AW93" i="214"/>
  <c r="BA132" i="214"/>
  <c r="AK140" i="214"/>
  <c r="R117" i="214"/>
  <c r="BE45" i="214"/>
  <c r="AQ82" i="214"/>
  <c r="T105" i="214"/>
  <c r="O57" i="214"/>
  <c r="Q130" i="214"/>
  <c r="AN142" i="214"/>
  <c r="F102" i="214"/>
  <c r="AM50" i="214"/>
  <c r="R156" i="214"/>
  <c r="Z121" i="214"/>
  <c r="BH37" i="214"/>
  <c r="BC128" i="214"/>
  <c r="AW67" i="214"/>
  <c r="AT140" i="214"/>
  <c r="AN77" i="214"/>
  <c r="W142" i="214"/>
  <c r="BE26" i="214"/>
  <c r="BI110" i="214"/>
  <c r="AV59" i="214"/>
  <c r="AF105" i="214"/>
  <c r="AF151" i="214"/>
  <c r="AA105" i="214"/>
  <c r="L90" i="214"/>
  <c r="M36" i="214"/>
  <c r="AW139" i="214"/>
  <c r="AX20" i="214"/>
  <c r="AO164" i="214"/>
  <c r="X87" i="214"/>
  <c r="AJ97" i="214"/>
  <c r="BC82" i="214"/>
  <c r="D49" i="214"/>
  <c r="BI143" i="214"/>
  <c r="AE156" i="214"/>
  <c r="Q87" i="214"/>
  <c r="AF56" i="214"/>
  <c r="AV30" i="214"/>
  <c r="AL149" i="214"/>
  <c r="G94" i="214"/>
  <c r="BL70" i="214"/>
  <c r="BG103" i="214"/>
  <c r="N15" i="214"/>
  <c r="BF45" i="214"/>
  <c r="BC116" i="214"/>
  <c r="AA58" i="214"/>
  <c r="BK4" i="214"/>
  <c r="S32" i="214"/>
  <c r="Y68" i="214"/>
  <c r="E79" i="214"/>
  <c r="AV82" i="214"/>
  <c r="AQ68" i="214"/>
  <c r="BD50" i="214"/>
  <c r="AU16" i="214"/>
  <c r="N61" i="214"/>
  <c r="BJ21" i="214"/>
  <c r="I112" i="214"/>
  <c r="AZ71" i="214"/>
  <c r="BD143" i="214"/>
  <c r="K129" i="214"/>
  <c r="AI47" i="214"/>
  <c r="Z11" i="214"/>
  <c r="BL102" i="214"/>
  <c r="AG37" i="214"/>
  <c r="AX127" i="214"/>
  <c r="Y31" i="214"/>
  <c r="BA119" i="214"/>
  <c r="BD30" i="214"/>
  <c r="AC110" i="214"/>
  <c r="AK33" i="214"/>
  <c r="BL84" i="214"/>
  <c r="BK86" i="214"/>
  <c r="AJ17" i="214"/>
  <c r="AR7" i="214"/>
  <c r="S121" i="214"/>
  <c r="D30" i="214"/>
  <c r="AK116" i="214"/>
  <c r="BL27" i="214"/>
  <c r="AZ62" i="214"/>
  <c r="U49" i="214"/>
  <c r="AN26" i="214"/>
  <c r="AR146" i="214"/>
  <c r="E111" i="214"/>
  <c r="K57" i="214"/>
  <c r="AK28" i="214"/>
  <c r="AZ76" i="214"/>
  <c r="BK128" i="214"/>
  <c r="BL13" i="214"/>
  <c r="T82" i="214"/>
  <c r="BC132" i="214"/>
  <c r="BE99" i="214"/>
  <c r="AI152" i="214"/>
  <c r="AX13" i="214"/>
  <c r="BF5" i="214"/>
  <c r="AU64" i="214"/>
  <c r="AG112" i="214"/>
  <c r="AW141" i="214"/>
  <c r="E106" i="214"/>
  <c r="U16" i="214"/>
  <c r="M8" i="214"/>
  <c r="AL9" i="214"/>
  <c r="AQ58" i="214"/>
  <c r="AJ152" i="214"/>
  <c r="H49" i="214"/>
  <c r="BI63" i="214"/>
  <c r="M7" i="214"/>
  <c r="O48" i="214"/>
  <c r="AR147" i="214"/>
  <c r="AL87" i="214"/>
  <c r="AG62" i="214"/>
  <c r="BK62" i="214"/>
  <c r="AV135" i="214"/>
  <c r="AP74" i="214"/>
  <c r="AC99" i="214"/>
  <c r="Q74" i="214"/>
  <c r="AK125" i="214"/>
  <c r="AC77" i="214"/>
  <c r="S134" i="214"/>
  <c r="J164" i="214"/>
  <c r="AB92" i="214"/>
  <c r="AD160" i="214"/>
  <c r="AG158" i="214"/>
  <c r="V133" i="214"/>
  <c r="I142" i="214"/>
  <c r="AU105" i="214"/>
  <c r="AF100" i="214"/>
  <c r="V77" i="214"/>
  <c r="V120" i="214"/>
  <c r="BB51" i="214"/>
  <c r="BF64" i="214"/>
  <c r="I132" i="214"/>
  <c r="D36" i="214"/>
  <c r="M87" i="214"/>
  <c r="BB4" i="214"/>
  <c r="BL120" i="214"/>
  <c r="BF98" i="214"/>
  <c r="Q153" i="214"/>
  <c r="AZ132" i="214"/>
  <c r="BL32" i="214"/>
  <c r="AN153" i="214"/>
  <c r="AN72" i="214"/>
  <c r="AJ33" i="214"/>
  <c r="BI125" i="214"/>
  <c r="AN137" i="214"/>
  <c r="AQ136" i="214"/>
  <c r="Y137" i="214"/>
  <c r="AM139" i="214"/>
  <c r="AS126" i="214"/>
  <c r="BE5" i="214"/>
  <c r="AO150" i="214"/>
  <c r="BC87" i="214"/>
  <c r="P51" i="214"/>
  <c r="AU74" i="214"/>
  <c r="I145" i="214"/>
  <c r="AV62" i="214"/>
  <c r="AK60" i="214"/>
  <c r="BA36" i="214"/>
  <c r="AK73" i="214"/>
  <c r="BE66" i="214"/>
  <c r="AX81" i="214"/>
  <c r="AC109" i="214"/>
  <c r="AZ81" i="214"/>
  <c r="E150" i="214"/>
  <c r="W140" i="214"/>
  <c r="V66" i="214"/>
  <c r="E35" i="214"/>
  <c r="AH131" i="214"/>
  <c r="AS151" i="214"/>
  <c r="T165" i="214"/>
  <c r="AG101" i="214"/>
  <c r="BI67" i="214"/>
  <c r="AG122" i="214"/>
  <c r="U99" i="214"/>
  <c r="P66" i="214"/>
  <c r="AG10" i="214"/>
  <c r="AA100" i="214"/>
  <c r="Y78" i="214"/>
  <c r="BC46" i="214"/>
  <c r="AQ25" i="214"/>
  <c r="BF119" i="214"/>
  <c r="AN42" i="214"/>
  <c r="AE119" i="214"/>
  <c r="AQ135" i="214"/>
  <c r="N50" i="214"/>
  <c r="AX85" i="214"/>
  <c r="M5" i="214"/>
  <c r="BJ28" i="214"/>
  <c r="BI50" i="214"/>
  <c r="G163" i="214"/>
  <c r="AP102" i="214"/>
  <c r="BL111" i="214"/>
  <c r="G126" i="214"/>
  <c r="AO56" i="214"/>
  <c r="AZ146" i="214"/>
  <c r="AM59" i="214"/>
  <c r="BK21" i="214"/>
  <c r="AN123" i="214"/>
  <c r="BJ67" i="214"/>
  <c r="AZ138" i="214"/>
  <c r="BF93" i="214"/>
  <c r="AE104" i="214"/>
  <c r="L73" i="214"/>
  <c r="L37" i="214"/>
  <c r="AK115" i="214"/>
  <c r="AD164" i="214"/>
  <c r="AU140" i="214"/>
  <c r="BL122" i="214"/>
  <c r="AW69" i="214"/>
  <c r="AE109" i="214"/>
  <c r="BD62" i="214"/>
  <c r="BI164" i="214"/>
  <c r="AL64" i="214"/>
  <c r="S82" i="214"/>
  <c r="BF78" i="214"/>
  <c r="AU25" i="214"/>
  <c r="Z141" i="214"/>
  <c r="AZ157" i="214"/>
  <c r="AM164" i="214"/>
  <c r="M86" i="214"/>
  <c r="AH120" i="214"/>
  <c r="S108" i="214"/>
  <c r="J71" i="214"/>
  <c r="BF133" i="214"/>
  <c r="E34" i="214"/>
  <c r="AF149" i="214"/>
  <c r="M79" i="214"/>
  <c r="K81" i="214"/>
  <c r="AH94" i="214"/>
  <c r="J30" i="214"/>
  <c r="AQ145" i="214"/>
  <c r="AV105" i="214"/>
  <c r="BE115" i="214"/>
  <c r="U152" i="214"/>
  <c r="AV114" i="214"/>
  <c r="AW124" i="214"/>
  <c r="E86" i="214"/>
  <c r="AO63" i="214"/>
  <c r="AH122" i="214"/>
  <c r="AX121" i="214"/>
  <c r="AG146" i="214"/>
  <c r="BK45" i="214"/>
  <c r="X140" i="214"/>
  <c r="AH86" i="214"/>
  <c r="E104" i="214"/>
  <c r="AQ56" i="214"/>
  <c r="AZ45" i="214"/>
  <c r="I165" i="214"/>
  <c r="BE29" i="214"/>
  <c r="AG164" i="214"/>
  <c r="N107" i="214"/>
  <c r="BG34" i="214"/>
  <c r="L48" i="214"/>
  <c r="H76" i="214"/>
  <c r="AX59" i="214"/>
  <c r="N77" i="214"/>
  <c r="BC106" i="214"/>
  <c r="AK156" i="214"/>
  <c r="Z44" i="214"/>
  <c r="K68" i="214"/>
  <c r="L142" i="214"/>
  <c r="AA163" i="214"/>
  <c r="S16" i="214"/>
  <c r="X38" i="214"/>
  <c r="AJ100" i="214"/>
  <c r="N26" i="214"/>
  <c r="T111" i="214"/>
  <c r="AZ90" i="214"/>
  <c r="O47" i="214"/>
  <c r="AN75" i="214"/>
  <c r="F45" i="214"/>
  <c r="F159" i="214"/>
  <c r="Y163" i="214"/>
  <c r="AB118" i="214"/>
  <c r="H21" i="214"/>
  <c r="AT152" i="214"/>
  <c r="Y148" i="214"/>
  <c r="BH152" i="214"/>
  <c r="BC115" i="214"/>
  <c r="AG9" i="214"/>
  <c r="M20" i="214"/>
  <c r="AZ31" i="214"/>
  <c r="D53" i="214"/>
  <c r="T125" i="214"/>
  <c r="AU52" i="214"/>
  <c r="Y36" i="214"/>
  <c r="AL54" i="214"/>
  <c r="BF8" i="214"/>
  <c r="AD85" i="214"/>
  <c r="BJ34" i="214"/>
  <c r="V143" i="214"/>
  <c r="AI20" i="214"/>
  <c r="W158" i="214"/>
  <c r="AU103" i="214"/>
  <c r="AI14" i="214"/>
  <c r="AJ66" i="214"/>
  <c r="K124" i="214"/>
  <c r="N150" i="214"/>
  <c r="E45" i="214"/>
  <c r="AZ121" i="214"/>
  <c r="AF98" i="214"/>
  <c r="AZ86" i="214"/>
  <c r="AP76" i="214"/>
  <c r="AJ120" i="214"/>
  <c r="AT122" i="214"/>
  <c r="AS78" i="214"/>
  <c r="BI100" i="214"/>
  <c r="BE54" i="214"/>
  <c r="AC46" i="214"/>
  <c r="AH78" i="214"/>
  <c r="AB102" i="214"/>
  <c r="V74" i="214"/>
  <c r="AY66" i="214"/>
  <c r="BK133" i="214"/>
  <c r="AI89" i="214"/>
  <c r="AV119" i="214"/>
  <c r="AD132" i="214"/>
  <c r="M104" i="214"/>
  <c r="U20" i="214"/>
  <c r="AU111" i="214"/>
  <c r="AL154" i="214"/>
  <c r="BE92" i="214"/>
  <c r="E36" i="214"/>
  <c r="AP145" i="214"/>
  <c r="AC112" i="214"/>
  <c r="AS61" i="214"/>
  <c r="BA93" i="214"/>
  <c r="AN52" i="214"/>
  <c r="AS139" i="214"/>
  <c r="N125" i="214"/>
  <c r="K22" i="214"/>
  <c r="AS65" i="214"/>
  <c r="R67" i="214"/>
  <c r="Y144" i="214"/>
  <c r="AA99" i="214"/>
  <c r="N19" i="214"/>
  <c r="BH60" i="214"/>
  <c r="AG64" i="214"/>
  <c r="BL154" i="214"/>
  <c r="AN19" i="214"/>
  <c r="BJ81" i="214"/>
  <c r="AS66" i="214"/>
  <c r="AB19" i="214"/>
  <c r="AJ64" i="214"/>
  <c r="F156" i="214"/>
  <c r="AU163" i="214"/>
  <c r="R76" i="214"/>
  <c r="AB85" i="214"/>
  <c r="AM25" i="214"/>
  <c r="AP121" i="214"/>
  <c r="AP131" i="214"/>
  <c r="AY72" i="214"/>
  <c r="F107" i="214"/>
  <c r="E17" i="214"/>
  <c r="G162" i="214"/>
  <c r="P108" i="214"/>
  <c r="AK39" i="214"/>
  <c r="AV115" i="214"/>
  <c r="D15" i="214"/>
  <c r="BL23" i="214"/>
  <c r="AA87" i="214"/>
  <c r="AB13" i="214"/>
  <c r="BL60" i="214"/>
  <c r="G6" i="214"/>
  <c r="BG80" i="214"/>
  <c r="AK16" i="214"/>
  <c r="N152" i="214"/>
  <c r="AJ158" i="214"/>
  <c r="AF91" i="214"/>
  <c r="AJ47" i="214"/>
  <c r="G16" i="214"/>
  <c r="BK59" i="214"/>
  <c r="AH117" i="214"/>
  <c r="AO60" i="214"/>
  <c r="S26" i="214"/>
  <c r="AL23" i="214"/>
  <c r="AT20" i="214"/>
  <c r="AY79" i="214"/>
  <c r="I35" i="214"/>
  <c r="AU51" i="214"/>
  <c r="AW43" i="214"/>
  <c r="AV31" i="214"/>
  <c r="AR18" i="214"/>
  <c r="BL12" i="214"/>
  <c r="AG16" i="214"/>
  <c r="I79" i="214"/>
  <c r="V19" i="214"/>
  <c r="T10" i="214"/>
  <c r="AM117" i="214"/>
  <c r="AS100" i="214"/>
  <c r="H99" i="214"/>
  <c r="W114" i="214"/>
  <c r="AA149" i="214"/>
  <c r="Z126" i="214"/>
  <c r="AU38" i="214"/>
  <c r="AB38" i="214"/>
  <c r="O50" i="214"/>
  <c r="AY36" i="214"/>
  <c r="AX46" i="214"/>
  <c r="BA142" i="214"/>
  <c r="AH74" i="214"/>
  <c r="N65" i="214"/>
  <c r="W41" i="214"/>
  <c r="AJ118" i="214"/>
  <c r="Q68" i="214"/>
  <c r="BB50" i="214"/>
  <c r="BB84" i="214"/>
  <c r="AF49" i="214"/>
  <c r="AN56" i="214"/>
  <c r="O11" i="214"/>
  <c r="M29" i="214"/>
  <c r="AE113" i="214"/>
  <c r="BL161" i="214"/>
  <c r="BB138" i="214"/>
  <c r="Q132" i="214"/>
  <c r="S12" i="214"/>
  <c r="N40" i="214"/>
  <c r="AQ55" i="214"/>
  <c r="BG137" i="214"/>
  <c r="AR28" i="214"/>
  <c r="AW26" i="214"/>
  <c r="BF50" i="214"/>
  <c r="L18" i="214"/>
  <c r="D161" i="214"/>
  <c r="Z81" i="214"/>
  <c r="Q76" i="214"/>
  <c r="AG93" i="214"/>
  <c r="AA97" i="214"/>
  <c r="O88" i="214"/>
  <c r="AJ121" i="214"/>
  <c r="L130" i="214"/>
  <c r="AH82" i="214"/>
  <c r="AA153" i="214"/>
  <c r="BA124" i="214"/>
  <c r="H116" i="214"/>
  <c r="BK121" i="214"/>
  <c r="AC6" i="214"/>
  <c r="BE10" i="214"/>
  <c r="M80" i="214"/>
  <c r="Y71" i="214"/>
  <c r="AJ142" i="214"/>
  <c r="E156" i="214"/>
  <c r="V161" i="214"/>
  <c r="AL122" i="214"/>
  <c r="AW52" i="214"/>
  <c r="S9" i="214"/>
  <c r="AM92" i="214"/>
  <c r="AX155" i="214"/>
  <c r="I92" i="214"/>
  <c r="BF100" i="214"/>
  <c r="AR101" i="214"/>
  <c r="BF110" i="214"/>
  <c r="AG145" i="214"/>
  <c r="AZ64" i="214"/>
  <c r="AI113" i="214"/>
  <c r="R35" i="214"/>
  <c r="AV161" i="214"/>
  <c r="F42" i="214"/>
  <c r="I95" i="214"/>
  <c r="N141" i="214"/>
  <c r="R69" i="214"/>
  <c r="AZ129" i="214"/>
  <c r="AE136" i="214"/>
  <c r="AO154" i="214"/>
  <c r="AF150" i="214"/>
  <c r="U86" i="214"/>
  <c r="BC44" i="214"/>
  <c r="BB13" i="214"/>
  <c r="BB163" i="214"/>
  <c r="BC77" i="214"/>
  <c r="N148" i="214"/>
  <c r="BI157" i="214"/>
  <c r="U81" i="214"/>
  <c r="Z99" i="214"/>
  <c r="AZ142" i="214"/>
  <c r="BB81" i="214"/>
  <c r="U61" i="214"/>
  <c r="H118" i="214"/>
  <c r="V113" i="214"/>
  <c r="AI43" i="214"/>
  <c r="N64" i="214"/>
  <c r="AU9" i="214"/>
  <c r="AG31" i="214"/>
  <c r="AB76" i="214"/>
  <c r="BI82" i="214"/>
  <c r="AQ23" i="214"/>
  <c r="M17" i="214"/>
  <c r="AL51" i="214"/>
  <c r="Q91" i="214"/>
  <c r="AC145" i="214"/>
  <c r="AB99" i="214"/>
  <c r="W58" i="214"/>
  <c r="J81" i="214"/>
  <c r="F26" i="214"/>
  <c r="BD155" i="214"/>
  <c r="BF160" i="214"/>
  <c r="AV9" i="214"/>
  <c r="Z22" i="214"/>
  <c r="AE146" i="214"/>
  <c r="N158" i="214"/>
  <c r="AV55" i="214"/>
  <c r="L63" i="214"/>
  <c r="L9" i="214"/>
  <c r="AD155" i="214"/>
  <c r="BL142" i="214"/>
  <c r="AT83" i="214"/>
  <c r="BJ41" i="214"/>
  <c r="AF86" i="214"/>
  <c r="BI152" i="214"/>
  <c r="AH4" i="214"/>
  <c r="AS34" i="214"/>
  <c r="M49" i="214"/>
  <c r="BG55" i="214"/>
  <c r="BH105" i="214"/>
  <c r="BE154" i="214"/>
  <c r="AM142" i="214"/>
  <c r="N163" i="214"/>
  <c r="BB21" i="214"/>
  <c r="O45" i="214"/>
  <c r="X67" i="214"/>
  <c r="AO127" i="214"/>
  <c r="AL158" i="214"/>
  <c r="AI85" i="214"/>
  <c r="AG94" i="214"/>
  <c r="O18" i="214"/>
  <c r="V78" i="214"/>
  <c r="H138" i="214"/>
  <c r="AK69" i="214"/>
  <c r="AN11" i="214"/>
  <c r="AK71" i="214"/>
  <c r="M164" i="214"/>
  <c r="BF123" i="214"/>
  <c r="H70" i="214"/>
  <c r="R131" i="214"/>
  <c r="AR115" i="214"/>
  <c r="BH162" i="214"/>
  <c r="AN25" i="214"/>
  <c r="BG143" i="214"/>
  <c r="AJ81" i="214"/>
  <c r="O134" i="214"/>
  <c r="AM122" i="214"/>
  <c r="AA114" i="214"/>
  <c r="K16" i="214"/>
  <c r="T53" i="214"/>
  <c r="AK55" i="214"/>
  <c r="AP109" i="214"/>
  <c r="O126" i="214"/>
  <c r="F83" i="214"/>
  <c r="AB61" i="214"/>
  <c r="I82" i="214"/>
  <c r="Q65" i="214"/>
  <c r="AN13" i="214"/>
  <c r="AM127" i="214"/>
  <c r="AN121" i="214"/>
  <c r="S86" i="214"/>
  <c r="AU53" i="214"/>
  <c r="X12" i="214"/>
  <c r="BB134" i="214"/>
  <c r="D71" i="214"/>
  <c r="L31" i="214"/>
  <c r="Y11" i="214"/>
  <c r="G21" i="214"/>
  <c r="AC126" i="214"/>
  <c r="I47" i="214"/>
  <c r="AV143" i="214"/>
  <c r="Z124" i="214"/>
  <c r="AY161" i="214"/>
  <c r="L91" i="214"/>
  <c r="AZ20" i="214"/>
  <c r="AG60" i="214"/>
  <c r="I62" i="214"/>
  <c r="D51" i="214"/>
  <c r="AQ20" i="214"/>
  <c r="X40" i="214"/>
  <c r="T149" i="214"/>
  <c r="BK27" i="214"/>
  <c r="BF94" i="214"/>
  <c r="I43" i="214"/>
  <c r="AB20" i="214"/>
  <c r="AD154" i="214"/>
  <c r="AU46" i="214"/>
  <c r="AK49" i="214"/>
  <c r="AN32" i="214"/>
  <c r="T48" i="214"/>
  <c r="AF142" i="214"/>
  <c r="AX136" i="214"/>
  <c r="H34" i="214"/>
  <c r="L71" i="214"/>
  <c r="AU135" i="214"/>
  <c r="AF55" i="214"/>
  <c r="AB54" i="214"/>
  <c r="T130" i="214"/>
  <c r="AN89" i="214"/>
  <c r="BF71" i="214"/>
  <c r="R109" i="214"/>
  <c r="E23" i="214"/>
  <c r="AG40" i="214"/>
  <c r="AK121" i="214"/>
  <c r="AP137" i="214"/>
  <c r="AS58" i="214"/>
  <c r="BD139" i="214"/>
  <c r="AC81" i="214"/>
  <c r="AR59" i="214"/>
  <c r="AQ108" i="214"/>
  <c r="AP33" i="214"/>
  <c r="O102" i="214"/>
  <c r="R65" i="214"/>
  <c r="BF137" i="214"/>
  <c r="BF17" i="214"/>
  <c r="BB107" i="214"/>
  <c r="BA92" i="214"/>
  <c r="X79" i="214"/>
  <c r="AJ28" i="214"/>
  <c r="N57" i="214"/>
  <c r="BD42" i="214"/>
  <c r="I17" i="214"/>
  <c r="BC149" i="214"/>
  <c r="M38" i="214"/>
  <c r="L62" i="214"/>
  <c r="P20" i="214"/>
  <c r="BJ109" i="214"/>
  <c r="AM143" i="214"/>
  <c r="R46" i="214"/>
  <c r="W68" i="214"/>
  <c r="E122" i="214"/>
  <c r="D35" i="214"/>
  <c r="I110" i="214"/>
  <c r="BJ132" i="214"/>
  <c r="AM29" i="214"/>
  <c r="AM145" i="214"/>
  <c r="BK98" i="214"/>
  <c r="BA122" i="214"/>
  <c r="AT133" i="214"/>
  <c r="AV152" i="214"/>
  <c r="AE40" i="214"/>
  <c r="BE18" i="214"/>
  <c r="J150" i="214"/>
  <c r="M4" i="214"/>
  <c r="P93" i="214"/>
  <c r="BE39" i="214"/>
  <c r="BE76" i="214"/>
  <c r="AE149" i="214"/>
  <c r="AU136" i="214"/>
  <c r="AD141" i="214"/>
  <c r="H100" i="214"/>
  <c r="BB132" i="214"/>
  <c r="Y160" i="214"/>
  <c r="K126" i="214"/>
  <c r="AT134" i="214"/>
  <c r="AL129" i="214"/>
  <c r="AP92" i="214"/>
  <c r="M129" i="214"/>
  <c r="BL4" i="214"/>
  <c r="AM68" i="214"/>
  <c r="AG117" i="214"/>
  <c r="BB44" i="214"/>
  <c r="AT72" i="214"/>
  <c r="AM53" i="214"/>
  <c r="F91" i="214"/>
  <c r="AL113" i="214"/>
  <c r="BH64" i="214"/>
  <c r="AS49" i="214"/>
  <c r="BF54" i="214"/>
  <c r="BH85" i="214"/>
  <c r="G66" i="214"/>
  <c r="AL114" i="214"/>
  <c r="T135" i="214"/>
  <c r="G120" i="214"/>
  <c r="K117" i="214"/>
  <c r="K138" i="214"/>
  <c r="AB70" i="214"/>
  <c r="I70" i="214"/>
  <c r="N156" i="214"/>
  <c r="BL155" i="214"/>
  <c r="BD43" i="214"/>
  <c r="AT51" i="214"/>
  <c r="F71" i="214"/>
  <c r="AZ11" i="214"/>
  <c r="AN4" i="214"/>
  <c r="AE20" i="214"/>
  <c r="AG44" i="214"/>
  <c r="AT115" i="214"/>
  <c r="AP10" i="214"/>
  <c r="V33" i="214"/>
  <c r="Q90" i="214"/>
  <c r="P18" i="214"/>
  <c r="AC114" i="214"/>
  <c r="AM150" i="214"/>
  <c r="G145" i="214"/>
  <c r="X106" i="214"/>
  <c r="AQ84" i="214"/>
  <c r="AD101" i="214"/>
  <c r="E31" i="214"/>
  <c r="U115" i="214"/>
  <c r="AD77" i="214"/>
  <c r="U7" i="214"/>
  <c r="AF162" i="214"/>
  <c r="Z47" i="214"/>
  <c r="N23" i="214"/>
  <c r="I19" i="214"/>
  <c r="BK111" i="214"/>
  <c r="M32" i="214"/>
  <c r="BD37" i="214"/>
  <c r="AD7" i="214"/>
  <c r="AY147" i="214"/>
  <c r="AW113" i="214"/>
  <c r="S94" i="214"/>
  <c r="Z33" i="214"/>
  <c r="AG138" i="214"/>
  <c r="AZ26" i="214"/>
  <c r="D46" i="214"/>
  <c r="T119" i="214"/>
  <c r="BA91" i="214"/>
  <c r="AR131" i="214"/>
  <c r="F28" i="214"/>
  <c r="BH96" i="214"/>
  <c r="AG56" i="214"/>
  <c r="AW129" i="214"/>
  <c r="AU70" i="214"/>
  <c r="BA148" i="214"/>
  <c r="Y64" i="214"/>
  <c r="AV127" i="214"/>
  <c r="AN65" i="214"/>
  <c r="AW126" i="214"/>
  <c r="BE87" i="214"/>
  <c r="U89" i="214"/>
  <c r="I51" i="214"/>
  <c r="M66" i="214"/>
  <c r="AY73" i="214"/>
  <c r="AE16" i="214"/>
  <c r="AA154" i="214"/>
  <c r="AL98" i="214"/>
  <c r="BH62" i="214"/>
  <c r="P100" i="214"/>
  <c r="AR88" i="214"/>
  <c r="AX138" i="214"/>
  <c r="V132" i="214"/>
  <c r="AG24" i="214"/>
  <c r="AK64" i="214"/>
  <c r="AI74" i="214"/>
  <c r="R104" i="214"/>
  <c r="AD98" i="214"/>
  <c r="X27" i="214"/>
  <c r="U153" i="214"/>
  <c r="AT77" i="214"/>
  <c r="Q134" i="214"/>
  <c r="W45" i="214"/>
  <c r="BE77" i="214"/>
  <c r="I89" i="214"/>
  <c r="AX95" i="214"/>
  <c r="U154" i="214"/>
  <c r="AO49" i="214"/>
  <c r="G13" i="214"/>
  <c r="Z128" i="214"/>
  <c r="AM78" i="214"/>
  <c r="AO128" i="214"/>
  <c r="BJ61" i="214"/>
  <c r="L51" i="214"/>
  <c r="L162" i="214"/>
  <c r="AO99" i="214"/>
  <c r="AY13" i="214"/>
  <c r="L143" i="214"/>
  <c r="AM95" i="214"/>
  <c r="P113" i="214"/>
  <c r="G70" i="214"/>
  <c r="AN27" i="214"/>
  <c r="I31" i="214"/>
  <c r="AN154" i="214"/>
  <c r="I146" i="214"/>
  <c r="U100" i="214"/>
  <c r="AA24" i="214"/>
  <c r="T90" i="214"/>
  <c r="AW47" i="214"/>
  <c r="BC102" i="214"/>
  <c r="T160" i="214"/>
  <c r="BK165" i="214"/>
  <c r="U95" i="214"/>
  <c r="Y46" i="214"/>
  <c r="AJ162" i="214"/>
  <c r="X137" i="214"/>
  <c r="V121" i="214"/>
  <c r="BI21" i="214"/>
  <c r="AQ130" i="214"/>
  <c r="X103" i="214"/>
  <c r="AO114" i="214"/>
  <c r="H60" i="214"/>
  <c r="AT41" i="214"/>
  <c r="Q36" i="214"/>
  <c r="BG139" i="214"/>
  <c r="AR157" i="214"/>
  <c r="BA129" i="214"/>
  <c r="AV23" i="214"/>
  <c r="BA135" i="214"/>
  <c r="W149" i="214"/>
  <c r="BK100" i="214"/>
  <c r="BA22" i="214"/>
  <c r="AQ52" i="214"/>
  <c r="I71" i="214"/>
  <c r="E13" i="214"/>
  <c r="AC154" i="214"/>
  <c r="AZ21" i="214"/>
  <c r="AI13" i="214"/>
  <c r="AQ123" i="214"/>
  <c r="AF8" i="214"/>
  <c r="AI137" i="214"/>
  <c r="AD70" i="214"/>
  <c r="AP113" i="214"/>
  <c r="AM93" i="214"/>
  <c r="BL129" i="214"/>
  <c r="H112" i="214"/>
  <c r="O158" i="214"/>
  <c r="AG132" i="214"/>
  <c r="R8" i="214"/>
  <c r="BJ102" i="214"/>
  <c r="AA43" i="214"/>
  <c r="M126" i="214"/>
  <c r="W76" i="214"/>
  <c r="D165" i="214"/>
  <c r="K145" i="214"/>
  <c r="AH116" i="214"/>
  <c r="BE67" i="214"/>
  <c r="AJ58" i="214"/>
  <c r="AN92" i="214"/>
  <c r="AY146" i="214"/>
  <c r="AO146" i="214"/>
  <c r="BB68" i="214"/>
  <c r="AT112" i="214"/>
  <c r="AY151" i="214"/>
  <c r="S69" i="214"/>
  <c r="M82" i="214"/>
  <c r="G114" i="214"/>
  <c r="P80" i="214"/>
  <c r="F57" i="214"/>
  <c r="Z29" i="214"/>
  <c r="AO138" i="214"/>
  <c r="V123" i="214"/>
  <c r="BA158" i="214"/>
  <c r="AA41" i="214"/>
  <c r="BE163" i="214"/>
  <c r="R100" i="214"/>
  <c r="AS84" i="214"/>
  <c r="BB109" i="214"/>
  <c r="AK128" i="214"/>
  <c r="V42" i="214"/>
  <c r="AQ104" i="214"/>
  <c r="AG127" i="214"/>
  <c r="R155" i="214"/>
  <c r="AA134" i="214"/>
  <c r="AO67" i="214"/>
  <c r="AZ162" i="214"/>
  <c r="BB80" i="214"/>
  <c r="X72" i="214"/>
  <c r="BB95" i="214"/>
  <c r="M153" i="214"/>
  <c r="AX97" i="214"/>
  <c r="AI70" i="214"/>
  <c r="W103" i="214"/>
  <c r="E112" i="214"/>
  <c r="P144" i="214"/>
  <c r="AW143" i="214"/>
  <c r="AM153" i="214"/>
  <c r="N160" i="214"/>
  <c r="N81" i="214"/>
  <c r="AQ157" i="214"/>
  <c r="BI88" i="214"/>
  <c r="BC92" i="214"/>
  <c r="AY71" i="214"/>
  <c r="AJ68" i="214"/>
  <c r="M77" i="214"/>
  <c r="AZ152" i="214"/>
  <c r="AY56" i="214"/>
  <c r="U84" i="214"/>
  <c r="BJ47" i="214"/>
  <c r="AO11" i="214"/>
  <c r="G83" i="214"/>
  <c r="AU93" i="214"/>
  <c r="V141" i="214"/>
  <c r="AU90" i="214"/>
  <c r="AZ66" i="214"/>
  <c r="F31" i="214"/>
  <c r="BK32" i="214"/>
  <c r="AR163" i="214"/>
  <c r="AS121" i="214"/>
  <c r="N118" i="214"/>
  <c r="AF45" i="214"/>
  <c r="AW73" i="214"/>
  <c r="T20" i="214"/>
  <c r="BE75" i="214"/>
  <c r="AJ19" i="214"/>
  <c r="Y32" i="214"/>
  <c r="G153" i="214"/>
  <c r="BD159" i="214"/>
  <c r="BI131" i="214"/>
  <c r="Q55" i="214"/>
  <c r="L161" i="214"/>
  <c r="AL131" i="214"/>
  <c r="E9" i="214"/>
  <c r="AI34" i="214"/>
  <c r="BB88" i="214"/>
  <c r="BF113" i="214"/>
  <c r="G113" i="214"/>
  <c r="AK57" i="214"/>
  <c r="R77" i="214"/>
  <c r="AM31" i="214"/>
  <c r="Q95" i="214"/>
  <c r="AN127" i="214"/>
  <c r="E25" i="214"/>
  <c r="P161" i="214"/>
  <c r="AO70" i="214"/>
  <c r="AH12" i="214"/>
  <c r="F123" i="214"/>
  <c r="AN98" i="214"/>
  <c r="BC34" i="214"/>
  <c r="L121" i="214"/>
  <c r="P61" i="214"/>
  <c r="AK124" i="214"/>
  <c r="L137" i="214"/>
  <c r="AV74" i="214"/>
  <c r="AE19" i="214"/>
  <c r="AP63" i="214"/>
  <c r="AA4" i="214"/>
  <c r="BG53" i="214"/>
  <c r="AO6" i="214"/>
  <c r="W91" i="214"/>
  <c r="BH95" i="214"/>
  <c r="F78" i="214"/>
  <c r="AR32" i="214"/>
  <c r="E71" i="214"/>
  <c r="W125" i="214"/>
  <c r="U143" i="214"/>
  <c r="BD21" i="214"/>
  <c r="AB4" i="214"/>
  <c r="Q75" i="214"/>
  <c r="AT15" i="214"/>
  <c r="X95" i="214"/>
  <c r="AH15" i="214"/>
  <c r="BB142" i="214"/>
  <c r="Y149" i="214"/>
  <c r="AK20" i="214"/>
  <c r="D28" i="214"/>
  <c r="BE20" i="214"/>
  <c r="AR129" i="214"/>
  <c r="AI92" i="214"/>
  <c r="AV70" i="214"/>
  <c r="AB115" i="214"/>
  <c r="G78" i="214"/>
  <c r="BA130" i="214"/>
  <c r="O149" i="214"/>
  <c r="AM162" i="214"/>
  <c r="V46" i="214"/>
  <c r="AR12" i="214"/>
  <c r="BF130" i="214"/>
  <c r="AC93" i="214"/>
  <c r="AH7" i="214"/>
  <c r="Y14" i="214"/>
  <c r="AU112" i="214"/>
  <c r="AN64" i="214"/>
  <c r="AW158" i="214"/>
  <c r="E145" i="214"/>
  <c r="AZ60" i="214"/>
  <c r="BK140" i="214"/>
  <c r="AT136" i="214"/>
  <c r="AJ124" i="214"/>
  <c r="AR93" i="214"/>
  <c r="K85" i="214"/>
  <c r="R125" i="214"/>
  <c r="AD128" i="214"/>
  <c r="V152" i="214"/>
  <c r="AF9" i="214"/>
  <c r="W130" i="214"/>
  <c r="AD9" i="214"/>
  <c r="BH34" i="214"/>
  <c r="S40" i="214"/>
  <c r="Q92" i="214"/>
  <c r="AJ102" i="214"/>
  <c r="F128" i="214"/>
  <c r="I45" i="214"/>
  <c r="BI68" i="214"/>
  <c r="U88" i="214"/>
  <c r="W112" i="214"/>
  <c r="BF14" i="214"/>
  <c r="AY107" i="214"/>
  <c r="BH161" i="214"/>
  <c r="BC129" i="214"/>
  <c r="R91" i="214"/>
  <c r="BI60" i="214"/>
  <c r="AW112" i="214"/>
  <c r="AI68" i="214"/>
  <c r="AD35" i="214"/>
  <c r="BF22" i="214"/>
  <c r="BL165" i="214"/>
  <c r="AI105" i="214"/>
  <c r="AH132" i="214"/>
  <c r="AI124" i="214"/>
  <c r="U48" i="214"/>
  <c r="AB125" i="214"/>
  <c r="D99" i="214"/>
  <c r="AF59" i="214"/>
  <c r="AY22" i="214"/>
  <c r="M162" i="214"/>
  <c r="AA27" i="214"/>
  <c r="T33" i="214"/>
  <c r="AL92" i="214"/>
  <c r="BL99" i="214"/>
  <c r="AS76" i="214"/>
  <c r="AV6" i="214"/>
  <c r="P115" i="214"/>
  <c r="AC144" i="214"/>
  <c r="I100" i="214"/>
  <c r="BI109" i="214"/>
  <c r="W29" i="214"/>
  <c r="X143" i="214"/>
  <c r="AC139" i="214"/>
  <c r="AS48" i="214"/>
  <c r="BA70" i="214"/>
  <c r="AZ119" i="214"/>
  <c r="BK64" i="214"/>
  <c r="AB44" i="214"/>
  <c r="AJ105" i="214"/>
  <c r="AY129" i="214"/>
  <c r="G115" i="214"/>
  <c r="M67" i="214"/>
  <c r="AA110" i="214"/>
  <c r="P6" i="214"/>
  <c r="BL101" i="214"/>
  <c r="AN100" i="214"/>
  <c r="BH92" i="214"/>
  <c r="BL31" i="214"/>
  <c r="AP40" i="214"/>
  <c r="AX63" i="214"/>
  <c r="AM63" i="214"/>
  <c r="BB66" i="214"/>
  <c r="BB90" i="214"/>
  <c r="BF145" i="214"/>
  <c r="BE147" i="214"/>
  <c r="BK94" i="214"/>
  <c r="S106" i="214"/>
  <c r="M131" i="214"/>
  <c r="AH91" i="214"/>
  <c r="F15" i="214"/>
  <c r="W7" i="214"/>
  <c r="AQ88" i="214"/>
  <c r="P110" i="214"/>
  <c r="AR26" i="214"/>
  <c r="W42" i="214"/>
  <c r="K49" i="214"/>
  <c r="AD96" i="214"/>
  <c r="U98" i="214"/>
  <c r="O49" i="214"/>
  <c r="BJ106" i="214"/>
  <c r="X147" i="214"/>
  <c r="BF150" i="214"/>
  <c r="W50" i="214"/>
  <c r="AG6" i="214"/>
  <c r="AF137" i="214"/>
  <c r="AO25" i="214"/>
  <c r="T91" i="214"/>
  <c r="AX56" i="214"/>
  <c r="T89" i="214"/>
  <c r="AQ87" i="214"/>
  <c r="BF116" i="214"/>
  <c r="H124" i="214"/>
  <c r="T26" i="214"/>
  <c r="L35" i="214"/>
  <c r="N16" i="214"/>
  <c r="BI103" i="214"/>
  <c r="BB157" i="214"/>
  <c r="D50" i="214"/>
  <c r="F41" i="214"/>
  <c r="BH124" i="214"/>
  <c r="S115" i="214"/>
  <c r="AO47" i="214"/>
  <c r="AH106" i="214"/>
  <c r="AX69" i="214"/>
  <c r="AY61" i="214"/>
  <c r="AL118" i="214"/>
  <c r="BG102" i="214"/>
  <c r="W32" i="214"/>
  <c r="AO157" i="214"/>
  <c r="AC53" i="214"/>
  <c r="F137" i="214"/>
  <c r="AB18" i="214"/>
  <c r="S48" i="214"/>
  <c r="BD17" i="214"/>
  <c r="AV101" i="214"/>
  <c r="N86" i="214"/>
  <c r="BK113" i="214"/>
  <c r="J10" i="214"/>
  <c r="AB42" i="214"/>
  <c r="S163" i="214"/>
  <c r="K158" i="214"/>
  <c r="BD96" i="214"/>
  <c r="F90" i="214"/>
  <c r="G147" i="214"/>
  <c r="AG17" i="214"/>
  <c r="AM42" i="214"/>
  <c r="BC4" i="214"/>
  <c r="H71" i="214"/>
  <c r="AO13" i="214"/>
  <c r="I8" i="214"/>
  <c r="AE38" i="214"/>
  <c r="O154" i="214"/>
  <c r="AI33" i="214"/>
  <c r="BI29" i="214"/>
  <c r="AL127" i="214"/>
  <c r="AU79" i="214"/>
  <c r="AI59" i="214"/>
  <c r="BC42" i="214"/>
  <c r="AM91" i="214"/>
  <c r="AU41" i="214"/>
  <c r="BG77" i="214"/>
  <c r="BD47" i="214"/>
  <c r="O84" i="214"/>
  <c r="BH49" i="214"/>
  <c r="AN49" i="214"/>
  <c r="O32" i="214"/>
  <c r="O120" i="214"/>
  <c r="K4" i="214"/>
  <c r="AT137" i="214"/>
  <c r="U142" i="214"/>
  <c r="AC151" i="214"/>
  <c r="AV113" i="214"/>
  <c r="BB160" i="214"/>
  <c r="T106" i="214"/>
  <c r="E40" i="214"/>
  <c r="Z48" i="214"/>
  <c r="AZ79" i="214"/>
  <c r="M23" i="214"/>
  <c r="BL47" i="214"/>
  <c r="BD121" i="214"/>
  <c r="AE26" i="214"/>
  <c r="O140" i="214"/>
  <c r="AD84" i="214"/>
  <c r="AO12" i="214"/>
  <c r="AF11" i="214"/>
  <c r="AI64" i="214"/>
  <c r="AX148" i="214"/>
  <c r="G55" i="214"/>
  <c r="AJ22" i="214"/>
  <c r="S46" i="214"/>
  <c r="BG151" i="214"/>
  <c r="P40" i="214"/>
  <c r="V81" i="214"/>
  <c r="E158" i="214"/>
  <c r="BI57" i="214"/>
  <c r="P134" i="214"/>
  <c r="AX89" i="214"/>
  <c r="AN31" i="214"/>
  <c r="AZ41" i="214"/>
  <c r="AO10" i="214"/>
  <c r="Y140" i="214"/>
  <c r="X11" i="214"/>
  <c r="T157" i="214"/>
  <c r="BA50" i="214"/>
  <c r="BG33" i="214"/>
  <c r="AE123" i="214"/>
  <c r="AH153" i="214"/>
  <c r="BF38" i="214"/>
  <c r="BA79" i="214"/>
  <c r="AA39" i="214"/>
  <c r="AZ159" i="214"/>
  <c r="M75" i="214"/>
  <c r="X52" i="214"/>
  <c r="X84" i="214"/>
  <c r="AL150" i="214"/>
  <c r="AG136" i="214"/>
  <c r="AN135" i="214"/>
  <c r="Q100" i="214"/>
  <c r="AI69" i="214"/>
  <c r="BA82" i="214"/>
  <c r="AH108" i="214"/>
  <c r="BE84" i="214"/>
  <c r="P77" i="214"/>
  <c r="Z56" i="214"/>
  <c r="T36" i="214"/>
  <c r="Y48" i="214"/>
  <c r="V144" i="214"/>
  <c r="AE88" i="214"/>
  <c r="BL97" i="214"/>
  <c r="AA106" i="214"/>
  <c r="P76" i="214"/>
  <c r="BE68" i="214"/>
  <c r="T107" i="214"/>
  <c r="AU19" i="214"/>
  <c r="W90" i="214"/>
  <c r="Z119" i="214"/>
  <c r="AR132" i="214"/>
  <c r="AH87" i="214"/>
  <c r="F37" i="214"/>
  <c r="AQ124" i="214"/>
  <c r="AY123" i="214"/>
  <c r="AA103" i="214"/>
  <c r="BB61" i="214"/>
  <c r="AE58" i="214"/>
  <c r="AS20" i="214"/>
  <c r="AC165" i="214"/>
  <c r="AM98" i="214"/>
  <c r="E52" i="214"/>
  <c r="Z39" i="214"/>
  <c r="H111" i="214"/>
  <c r="J160" i="214"/>
  <c r="AM115" i="214"/>
  <c r="BH65" i="214"/>
  <c r="O56" i="214"/>
  <c r="S37" i="214"/>
  <c r="L99" i="214"/>
  <c r="U158" i="214"/>
  <c r="AS12" i="214"/>
  <c r="N97" i="214"/>
  <c r="H103" i="214"/>
  <c r="AT71" i="214"/>
  <c r="H19" i="214"/>
  <c r="Q27" i="214"/>
  <c r="AZ136" i="214"/>
  <c r="N36" i="214"/>
  <c r="O112" i="214"/>
  <c r="BA46" i="214"/>
  <c r="J128" i="214"/>
  <c r="BB69" i="214"/>
  <c r="BH156" i="214"/>
  <c r="Q11" i="214"/>
  <c r="W136" i="214"/>
  <c r="AP87" i="214"/>
  <c r="I72" i="214"/>
  <c r="O148" i="214"/>
  <c r="Z87" i="214"/>
  <c r="AX112" i="214"/>
  <c r="S124" i="214"/>
  <c r="G71" i="214"/>
  <c r="BC127" i="214"/>
  <c r="D115" i="214"/>
  <c r="AV71" i="214"/>
  <c r="AW147" i="214"/>
  <c r="AK38" i="214"/>
  <c r="BD79" i="214"/>
  <c r="E103" i="214"/>
  <c r="G103" i="214"/>
  <c r="AF22" i="214"/>
  <c r="AZ91" i="214"/>
  <c r="AW17" i="214"/>
  <c r="AL37" i="214"/>
  <c r="AM141" i="214"/>
  <c r="W63" i="214"/>
  <c r="AR68" i="214"/>
  <c r="AN6" i="214"/>
  <c r="N17" i="214"/>
  <c r="AI139" i="214"/>
  <c r="AD115" i="214"/>
  <c r="H59" i="214"/>
  <c r="BF40" i="214"/>
  <c r="AF38" i="214"/>
  <c r="BE44" i="214"/>
  <c r="AL50" i="214"/>
  <c r="T96" i="214"/>
  <c r="BH87" i="214"/>
  <c r="AM146" i="214"/>
  <c r="K110" i="214"/>
  <c r="T137" i="214"/>
  <c r="P164" i="214"/>
  <c r="V119" i="214"/>
  <c r="AY90" i="214"/>
  <c r="S88" i="214"/>
  <c r="I94" i="214"/>
  <c r="AH137" i="214"/>
  <c r="AA86" i="214"/>
  <c r="AF39" i="214"/>
  <c r="BI49" i="214"/>
  <c r="H165" i="214"/>
  <c r="AV125" i="214"/>
  <c r="Y124" i="214"/>
  <c r="BE135" i="214"/>
  <c r="O21" i="214"/>
  <c r="AU108" i="214"/>
  <c r="BK156" i="214"/>
  <c r="Z100" i="214"/>
  <c r="AP96" i="214"/>
  <c r="AE158" i="214"/>
  <c r="Y147" i="214"/>
  <c r="Y141" i="214"/>
  <c r="AI115" i="214"/>
  <c r="X47" i="214"/>
  <c r="AO84" i="214"/>
  <c r="AZ140" i="214"/>
  <c r="AW40" i="214"/>
  <c r="BI97" i="214"/>
  <c r="AS70" i="214"/>
  <c r="AR63" i="214"/>
  <c r="AF36" i="214"/>
  <c r="AV131" i="214"/>
  <c r="G133" i="214"/>
  <c r="AS135" i="214"/>
  <c r="E20" i="214"/>
  <c r="AS91" i="214"/>
  <c r="AZ105" i="214"/>
  <c r="AG23" i="214"/>
  <c r="AN88" i="214"/>
  <c r="K97" i="214"/>
  <c r="AQ126" i="214"/>
  <c r="AP75" i="214"/>
  <c r="AM54" i="214"/>
  <c r="AA115" i="214"/>
  <c r="L97" i="214"/>
  <c r="K23" i="214"/>
  <c r="BB105" i="214"/>
  <c r="AC127" i="214"/>
  <c r="AL30" i="214"/>
  <c r="Y103" i="214"/>
  <c r="AH84" i="214"/>
  <c r="H133" i="214"/>
  <c r="BG78" i="214"/>
  <c r="AD165" i="214"/>
  <c r="F33" i="214"/>
  <c r="S87" i="214"/>
  <c r="K18" i="214"/>
  <c r="R161" i="214"/>
  <c r="BI98" i="214"/>
  <c r="AE150" i="214"/>
  <c r="BD4" i="214"/>
  <c r="AR83" i="214"/>
  <c r="AX51" i="214"/>
  <c r="AS103" i="214"/>
  <c r="G74" i="214"/>
  <c r="J38" i="214"/>
  <c r="N143" i="214"/>
  <c r="T120" i="214"/>
  <c r="AE42" i="214"/>
  <c r="BD8" i="214"/>
  <c r="D152" i="214"/>
  <c r="Y41" i="214"/>
  <c r="AY26" i="214"/>
  <c r="AU142" i="214"/>
  <c r="AD11" i="214"/>
  <c r="R160" i="214"/>
  <c r="AC149" i="214"/>
  <c r="AY100" i="214"/>
  <c r="AH26" i="214"/>
  <c r="AX131" i="214"/>
  <c r="AM41" i="214"/>
  <c r="BG71" i="214"/>
  <c r="G35" i="214"/>
  <c r="V98" i="214"/>
  <c r="AA17" i="214"/>
  <c r="BF26" i="214"/>
  <c r="BL130" i="214"/>
  <c r="AI110" i="214"/>
  <c r="Y127" i="214"/>
  <c r="D48" i="214"/>
  <c r="D143" i="214"/>
  <c r="AB129" i="214"/>
  <c r="AE10" i="214"/>
  <c r="AU31" i="214"/>
  <c r="BJ99" i="214"/>
  <c r="AA31" i="214"/>
  <c r="AB107" i="214"/>
  <c r="AK103" i="214"/>
  <c r="AS42" i="214"/>
  <c r="Y111" i="214"/>
  <c r="Y107" i="214"/>
  <c r="AI133" i="214"/>
  <c r="W55" i="214"/>
  <c r="AG155" i="214"/>
  <c r="AI28" i="214"/>
  <c r="AC155" i="214"/>
  <c r="R79" i="214"/>
  <c r="BK78" i="214"/>
  <c r="H151" i="214"/>
  <c r="AF6" i="214"/>
  <c r="K6" i="214"/>
  <c r="AD53" i="214"/>
  <c r="BK48" i="214"/>
  <c r="M147" i="214"/>
  <c r="AF68" i="214"/>
  <c r="Y99" i="214"/>
  <c r="AS87" i="214"/>
  <c r="AZ13" i="214"/>
  <c r="BK30" i="214"/>
  <c r="J103" i="214"/>
  <c r="AZ131" i="214"/>
  <c r="AK101" i="214"/>
  <c r="BL123" i="214"/>
  <c r="AJ101" i="214"/>
  <c r="AI83" i="214"/>
  <c r="BA161" i="214"/>
  <c r="U123" i="214"/>
  <c r="Z18" i="214"/>
  <c r="BE24" i="214"/>
  <c r="AR96" i="214"/>
  <c r="I101" i="214"/>
  <c r="AM130" i="214"/>
  <c r="P114" i="214"/>
  <c r="J5" i="214"/>
  <c r="X115" i="214"/>
  <c r="X97" i="214"/>
  <c r="AC124" i="214"/>
  <c r="Q125" i="214"/>
  <c r="Z102" i="214"/>
  <c r="I5" i="214"/>
  <c r="O12" i="214"/>
  <c r="AK146" i="214"/>
  <c r="W4" i="214"/>
  <c r="L150" i="214"/>
  <c r="N32" i="214"/>
  <c r="S8" i="214"/>
  <c r="J152" i="214"/>
  <c r="L103" i="214"/>
  <c r="N12" i="214"/>
  <c r="O43" i="214"/>
  <c r="AQ122" i="214"/>
  <c r="AS114" i="214"/>
  <c r="BL131" i="214"/>
  <c r="Q56" i="214"/>
  <c r="D58" i="214"/>
  <c r="AL38" i="214"/>
  <c r="AM61" i="214"/>
  <c r="AR5" i="214"/>
  <c r="S47" i="214"/>
  <c r="AP133" i="214"/>
  <c r="AQ89" i="214"/>
  <c r="AZ111" i="214"/>
  <c r="J119" i="214"/>
  <c r="N116" i="214"/>
  <c r="AJ69" i="214"/>
  <c r="BF13" i="214"/>
  <c r="AF95" i="214"/>
  <c r="AM30" i="214"/>
  <c r="BK122" i="214"/>
  <c r="BL19" i="214"/>
  <c r="AZ15" i="214"/>
  <c r="X154" i="214"/>
  <c r="X88" i="214"/>
  <c r="AJ45" i="214"/>
  <c r="AB47" i="214"/>
  <c r="AL125" i="214"/>
  <c r="AU23" i="214"/>
  <c r="AR104" i="214"/>
  <c r="Q105" i="214"/>
  <c r="V88" i="214"/>
  <c r="AD10" i="214"/>
  <c r="BJ93" i="214"/>
  <c r="BA8" i="214"/>
  <c r="U34" i="214"/>
  <c r="AR67" i="214"/>
  <c r="AJ41" i="214"/>
  <c r="BI141" i="214"/>
  <c r="AN50" i="214"/>
  <c r="X161" i="214"/>
  <c r="AM27" i="214"/>
  <c r="AZ135" i="214"/>
  <c r="Q83" i="214"/>
  <c r="AZ70" i="214"/>
  <c r="AL103" i="214"/>
  <c r="AW155" i="214"/>
  <c r="AN44" i="214"/>
  <c r="P60" i="214"/>
  <c r="R163" i="214"/>
  <c r="AS131" i="214"/>
  <c r="L32" i="214"/>
  <c r="E11" i="214"/>
  <c r="Z27" i="214"/>
  <c r="AI90" i="214"/>
  <c r="AS140" i="214"/>
  <c r="AR33" i="214"/>
  <c r="BH128" i="214"/>
  <c r="BE153" i="214"/>
  <c r="F136" i="214"/>
  <c r="AA127" i="214"/>
  <c r="W77" i="214"/>
  <c r="I57" i="214"/>
  <c r="L83" i="214"/>
  <c r="V105" i="214"/>
  <c r="BK84" i="214"/>
  <c r="P147" i="214"/>
  <c r="P127" i="214"/>
  <c r="R23" i="214"/>
  <c r="AO21" i="214"/>
  <c r="BC90" i="214"/>
  <c r="J28" i="214"/>
  <c r="BB30" i="214"/>
  <c r="BL22" i="214"/>
  <c r="K154" i="214"/>
  <c r="AA62" i="214"/>
  <c r="D77" i="214"/>
  <c r="BF35" i="214"/>
  <c r="BD24" i="214"/>
  <c r="BC143" i="214"/>
  <c r="AV120" i="214"/>
  <c r="AL140" i="214"/>
  <c r="S158" i="214"/>
  <c r="S34" i="214"/>
  <c r="R99" i="214"/>
  <c r="AH98" i="214"/>
  <c r="M117" i="214"/>
  <c r="S126" i="214"/>
  <c r="AA56" i="214"/>
  <c r="AS141" i="214"/>
  <c r="AU127" i="214"/>
  <c r="N92" i="214"/>
  <c r="AZ117" i="214"/>
  <c r="AF93" i="214"/>
  <c r="S66" i="214"/>
  <c r="AB59" i="214"/>
  <c r="BL118" i="214"/>
  <c r="BK23" i="214"/>
  <c r="AC30" i="214"/>
  <c r="BI118" i="214"/>
  <c r="AA136" i="214"/>
  <c r="E60" i="214"/>
  <c r="AM140" i="214"/>
  <c r="AE59" i="214"/>
  <c r="AF97" i="214"/>
  <c r="AB122" i="214"/>
  <c r="AR75" i="214"/>
  <c r="F32" i="214"/>
  <c r="BE46" i="214"/>
  <c r="AI23" i="214"/>
  <c r="AJ49" i="214"/>
  <c r="AD159" i="214"/>
  <c r="E28" i="214"/>
  <c r="AF135" i="214"/>
  <c r="AO126" i="214"/>
  <c r="AV145" i="214"/>
  <c r="AG46" i="214"/>
  <c r="AA112" i="214"/>
  <c r="I55" i="214"/>
  <c r="S157" i="214"/>
  <c r="Y129" i="214"/>
  <c r="AW15" i="214"/>
  <c r="BK85" i="214"/>
  <c r="M58" i="214"/>
  <c r="D120" i="214"/>
  <c r="W102" i="214"/>
  <c r="AF90" i="214"/>
  <c r="BH30" i="214"/>
  <c r="AD37" i="214"/>
  <c r="AO117" i="214"/>
  <c r="AG18" i="214"/>
  <c r="O15" i="214"/>
  <c r="AN97" i="214"/>
  <c r="R80" i="214"/>
  <c r="U162" i="214"/>
  <c r="AT42" i="214"/>
  <c r="BJ96" i="214"/>
  <c r="Q78" i="214"/>
  <c r="BJ103" i="214"/>
  <c r="AL97" i="214"/>
  <c r="AA15" i="214"/>
  <c r="AD61" i="214"/>
  <c r="BK50" i="214"/>
  <c r="H16" i="214"/>
  <c r="BD91" i="214"/>
  <c r="BB122" i="214"/>
  <c r="AI75" i="214"/>
  <c r="O4" i="214"/>
  <c r="X107" i="214"/>
  <c r="D41" i="214"/>
  <c r="Q39" i="214"/>
  <c r="M34" i="214"/>
  <c r="F56" i="214"/>
  <c r="K36" i="214"/>
  <c r="AM48" i="214"/>
  <c r="AL88" i="214"/>
  <c r="BA86" i="214"/>
  <c r="BH94" i="214"/>
  <c r="AA53" i="214"/>
  <c r="AG107" i="214"/>
  <c r="AA141" i="214"/>
  <c r="M107" i="214"/>
  <c r="AQ30" i="214"/>
  <c r="BD125" i="214"/>
  <c r="AT46" i="214"/>
  <c r="AZ112" i="214"/>
  <c r="AT22" i="214"/>
  <c r="T162" i="214"/>
  <c r="M69" i="214"/>
  <c r="G82" i="214"/>
  <c r="W100" i="214"/>
  <c r="E46" i="214"/>
  <c r="AX50" i="214"/>
  <c r="BL29" i="214"/>
  <c r="AE93" i="214"/>
  <c r="F163" i="214"/>
  <c r="AJ4" i="214"/>
  <c r="AL95" i="214"/>
  <c r="AE54" i="214"/>
  <c r="Y116" i="214"/>
  <c r="I74" i="214"/>
  <c r="L154" i="214"/>
  <c r="AJ106" i="214"/>
  <c r="AT84" i="214"/>
  <c r="BC122" i="214"/>
  <c r="AY160" i="214"/>
  <c r="AY84" i="214"/>
  <c r="AH73" i="214"/>
  <c r="BC100" i="214"/>
  <c r="G14" i="214"/>
  <c r="AH154" i="214"/>
  <c r="AC19" i="214"/>
  <c r="D38" i="214"/>
  <c r="M48" i="214"/>
  <c r="BJ22" i="214"/>
  <c r="BK159" i="214"/>
  <c r="AF66" i="214"/>
  <c r="AP35" i="214"/>
  <c r="BG60" i="214"/>
  <c r="F75" i="214"/>
  <c r="AQ38" i="214"/>
  <c r="AY29" i="214"/>
  <c r="H68" i="214"/>
  <c r="AU126" i="214"/>
  <c r="BE106" i="214"/>
  <c r="H154" i="214"/>
  <c r="AQ41" i="214"/>
  <c r="Q115" i="214"/>
  <c r="Y85" i="214"/>
  <c r="Y49" i="214"/>
  <c r="AF80" i="214"/>
  <c r="Z17" i="214"/>
  <c r="I120" i="214"/>
  <c r="AC85" i="214"/>
  <c r="AJ117" i="214"/>
  <c r="D100" i="214"/>
  <c r="P16" i="214"/>
  <c r="BB146" i="214"/>
  <c r="BG90" i="214"/>
  <c r="AH159" i="214"/>
  <c r="R38" i="214"/>
  <c r="BL25" i="214"/>
  <c r="U91" i="214"/>
  <c r="AE162" i="214"/>
  <c r="V24" i="214"/>
  <c r="AR41" i="214"/>
  <c r="P163" i="214"/>
  <c r="BF162" i="214"/>
  <c r="E14" i="214"/>
  <c r="AM57" i="214"/>
  <c r="BG10" i="214"/>
  <c r="N155" i="214"/>
  <c r="R44" i="214"/>
  <c r="AW162" i="214"/>
  <c r="U46" i="214"/>
  <c r="E91" i="214"/>
  <c r="BB46" i="214"/>
  <c r="S5" i="214"/>
  <c r="BB116" i="214"/>
  <c r="AO137" i="214"/>
  <c r="AZ139" i="214"/>
  <c r="AG49" i="214"/>
  <c r="AF43" i="214"/>
  <c r="AV17" i="214"/>
  <c r="AA126" i="214"/>
  <c r="S52" i="214"/>
  <c r="L57" i="214"/>
  <c r="M123" i="214"/>
  <c r="H20" i="214"/>
  <c r="V22" i="214"/>
  <c r="V54" i="214"/>
  <c r="BD56" i="214"/>
  <c r="AK72" i="214"/>
  <c r="X58" i="214"/>
  <c r="AC10" i="214"/>
  <c r="BH125" i="214"/>
  <c r="AA159" i="214"/>
  <c r="BB97" i="214"/>
  <c r="AK36" i="214"/>
  <c r="AA98" i="214"/>
  <c r="AE75" i="214"/>
  <c r="BB124" i="214"/>
  <c r="G119" i="214"/>
  <c r="J13" i="214"/>
  <c r="Q163" i="214"/>
  <c r="N136" i="214"/>
  <c r="K71" i="214"/>
  <c r="BJ44" i="214"/>
  <c r="O70" i="214"/>
  <c r="BK13" i="214"/>
  <c r="BJ70" i="214"/>
  <c r="AF51" i="214"/>
  <c r="AI44" i="214"/>
  <c r="F19" i="214"/>
  <c r="BK96" i="214"/>
  <c r="K32" i="214"/>
  <c r="AQ74" i="214"/>
  <c r="E85" i="214"/>
  <c r="AT131" i="214"/>
  <c r="D17" i="214"/>
  <c r="AP50" i="214"/>
  <c r="X82" i="214"/>
  <c r="V159" i="214"/>
  <c r="BF124" i="214"/>
  <c r="AI79" i="214"/>
  <c r="BD128" i="214"/>
  <c r="BE126" i="214"/>
  <c r="S24" i="214"/>
  <c r="G97" i="214"/>
  <c r="M137" i="214"/>
  <c r="AY41" i="214"/>
  <c r="AI135" i="214"/>
  <c r="AS5" i="214"/>
  <c r="AG53" i="214"/>
  <c r="AJ151" i="214"/>
  <c r="AP24" i="214"/>
  <c r="AS110" i="214"/>
  <c r="BD58" i="214"/>
  <c r="AN111" i="214"/>
  <c r="AV49" i="214"/>
  <c r="AQ7" i="214"/>
  <c r="L46" i="214"/>
  <c r="U113" i="214"/>
  <c r="BL53" i="214"/>
  <c r="AT36" i="214"/>
  <c r="G69" i="214"/>
  <c r="AY96" i="214"/>
  <c r="J158" i="214"/>
  <c r="Z32" i="214"/>
  <c r="AJ98" i="214"/>
  <c r="BH51" i="214"/>
  <c r="BK26" i="214"/>
  <c r="P121" i="214"/>
  <c r="X44" i="214"/>
  <c r="AW119" i="214"/>
  <c r="AB24" i="214"/>
  <c r="AZ34" i="214"/>
  <c r="V82" i="214"/>
  <c r="BB152" i="214"/>
  <c r="AS41" i="214"/>
  <c r="BG93" i="214"/>
  <c r="J20" i="214"/>
  <c r="BA125" i="214"/>
  <c r="S31" i="214"/>
  <c r="BE42" i="214"/>
  <c r="BG25" i="214"/>
  <c r="I81" i="214"/>
  <c r="AB26" i="214"/>
  <c r="BG146" i="214"/>
  <c r="BL87" i="214"/>
  <c r="K34" i="214"/>
  <c r="BF58" i="214"/>
  <c r="AA8" i="214"/>
  <c r="BB119" i="214"/>
  <c r="Y12" i="214"/>
  <c r="N49" i="214"/>
  <c r="X7" i="214"/>
  <c r="BG116" i="214"/>
  <c r="H82" i="214"/>
  <c r="AV40" i="214"/>
  <c r="AI46" i="214"/>
  <c r="Y143" i="214"/>
  <c r="AX37" i="214"/>
  <c r="BI104" i="214"/>
  <c r="AT124" i="214"/>
  <c r="R17" i="214"/>
  <c r="L134" i="214"/>
  <c r="N89" i="214"/>
  <c r="AI104" i="214"/>
  <c r="X14" i="214"/>
  <c r="AA93" i="214"/>
  <c r="U14" i="214"/>
  <c r="AD64" i="214"/>
  <c r="AK68" i="214"/>
  <c r="AH18" i="214"/>
  <c r="AL53" i="214"/>
  <c r="F10" i="214"/>
  <c r="G67" i="214"/>
  <c r="AC121" i="214"/>
  <c r="BI71" i="214"/>
  <c r="BJ39" i="214"/>
  <c r="AZ68" i="214"/>
  <c r="AW161" i="214"/>
  <c r="AW61" i="214"/>
  <c r="BJ149" i="214"/>
  <c r="U82" i="214"/>
  <c r="I77" i="214"/>
  <c r="BD138" i="214"/>
  <c r="E116" i="214"/>
  <c r="AG106" i="214"/>
  <c r="AC65" i="214"/>
  <c r="BB60" i="214"/>
  <c r="AN61" i="214"/>
  <c r="Q38" i="214"/>
  <c r="D149" i="214"/>
  <c r="BA152" i="214"/>
  <c r="BH89" i="214"/>
  <c r="M128" i="214"/>
  <c r="P124" i="214"/>
  <c r="AB160" i="214"/>
  <c r="M122" i="214"/>
  <c r="BC37" i="214"/>
  <c r="G75" i="214"/>
  <c r="AW46" i="214"/>
  <c r="AL134" i="214"/>
  <c r="AU141" i="214"/>
  <c r="D155" i="214"/>
  <c r="AK100" i="214"/>
  <c r="V34" i="214"/>
  <c r="N102" i="214"/>
  <c r="E42" i="214"/>
  <c r="Z120" i="214"/>
  <c r="AI21" i="214"/>
  <c r="L148" i="214"/>
  <c r="U122" i="214"/>
  <c r="BA58" i="214"/>
  <c r="Y83" i="214"/>
  <c r="AE112" i="214"/>
  <c r="X33" i="214"/>
  <c r="AG104" i="214"/>
  <c r="R5" i="214"/>
  <c r="AK159" i="214"/>
  <c r="AF23" i="214"/>
  <c r="BH145" i="214"/>
  <c r="X23" i="214"/>
  <c r="BH140" i="214"/>
  <c r="BI115" i="214"/>
  <c r="N46" i="214"/>
  <c r="N39" i="214"/>
  <c r="BK25" i="214"/>
  <c r="BK49" i="214"/>
  <c r="BB159" i="214"/>
  <c r="AD107" i="214"/>
  <c r="AL84" i="214"/>
  <c r="AJ53" i="214"/>
  <c r="AE56" i="214"/>
  <c r="AP99" i="214"/>
  <c r="R143" i="214"/>
  <c r="O73" i="214"/>
  <c r="BB20" i="214"/>
  <c r="AF132" i="214"/>
  <c r="AW138" i="214"/>
  <c r="BB71" i="214"/>
  <c r="S18" i="214"/>
  <c r="AO153" i="214"/>
  <c r="AV121" i="214"/>
  <c r="M25" i="214"/>
  <c r="BA71" i="214"/>
  <c r="AN94" i="214"/>
  <c r="AJ84" i="214"/>
  <c r="Z151" i="214"/>
  <c r="AV25" i="214"/>
  <c r="BF99" i="214"/>
  <c r="G7" i="214"/>
  <c r="AH126" i="214"/>
  <c r="S29" i="214"/>
  <c r="X91" i="214"/>
  <c r="AW131" i="214"/>
  <c r="O127" i="214"/>
  <c r="AW86" i="214"/>
  <c r="BJ20" i="214"/>
  <c r="Z30" i="214"/>
  <c r="H39" i="214"/>
  <c r="R74" i="214"/>
  <c r="BG112" i="214"/>
  <c r="V158" i="214"/>
  <c r="I88" i="214"/>
  <c r="AT12" i="214"/>
  <c r="F108" i="214"/>
  <c r="BL64" i="214"/>
  <c r="AL147" i="214"/>
  <c r="P44" i="214"/>
  <c r="G50" i="214"/>
  <c r="X162" i="214"/>
  <c r="AH107" i="214"/>
  <c r="AD106" i="214"/>
  <c r="AG4" i="214"/>
  <c r="BB31" i="214"/>
  <c r="F145" i="214"/>
  <c r="AX100" i="214"/>
  <c r="AD44" i="214"/>
  <c r="V95" i="214"/>
  <c r="AF16" i="214"/>
  <c r="AJ88" i="214"/>
  <c r="BA98" i="214"/>
  <c r="AW55" i="214"/>
  <c r="H38" i="214"/>
  <c r="AQ39" i="214"/>
  <c r="W30" i="214"/>
  <c r="U65" i="214"/>
  <c r="BA24" i="214"/>
  <c r="F64" i="214"/>
  <c r="AV154" i="214"/>
  <c r="AG35" i="214"/>
  <c r="BA118" i="214"/>
  <c r="Y53" i="214"/>
  <c r="Z131" i="214"/>
  <c r="AR145" i="214"/>
  <c r="AR76" i="214"/>
  <c r="P41" i="214"/>
  <c r="K134" i="214"/>
  <c r="AF40" i="214"/>
  <c r="AU80" i="214"/>
  <c r="AA5" i="214"/>
  <c r="AZ141" i="214"/>
  <c r="AT149" i="214"/>
  <c r="Y30" i="214"/>
  <c r="BD57" i="214"/>
  <c r="BA88" i="214"/>
  <c r="T139" i="214"/>
  <c r="R58" i="214"/>
  <c r="AE79" i="214"/>
  <c r="AB88" i="214"/>
  <c r="AQ9" i="214"/>
  <c r="AU68" i="214"/>
  <c r="AJ134" i="214"/>
  <c r="AA130" i="214"/>
  <c r="N115" i="214"/>
  <c r="AC160" i="214"/>
  <c r="I162" i="214"/>
  <c r="AC88" i="214"/>
  <c r="V122" i="214"/>
  <c r="I124" i="214"/>
  <c r="AR108" i="214"/>
  <c r="AI98" i="214"/>
  <c r="AS7" i="214"/>
  <c r="AZ59" i="214"/>
  <c r="AT138" i="214"/>
  <c r="AW84" i="214"/>
  <c r="BE124" i="214"/>
  <c r="G54" i="214"/>
  <c r="V147" i="214"/>
  <c r="O165" i="214"/>
  <c r="AP155" i="214"/>
  <c r="W97" i="214"/>
  <c r="AX41" i="214"/>
  <c r="BG145" i="214"/>
  <c r="AF14" i="214"/>
  <c r="AC24" i="214"/>
  <c r="BF135" i="214"/>
  <c r="AH45" i="214"/>
  <c r="BB135" i="214"/>
  <c r="V127" i="214"/>
  <c r="Z104" i="214"/>
  <c r="AL161" i="214"/>
  <c r="BE142" i="214"/>
  <c r="U149" i="214"/>
  <c r="L101" i="214"/>
  <c r="BD151" i="214"/>
  <c r="AP52" i="214"/>
  <c r="AH6" i="214"/>
  <c r="R135" i="214"/>
  <c r="AF113" i="214"/>
  <c r="I161" i="214"/>
  <c r="E58" i="214"/>
  <c r="AZ77" i="214"/>
  <c r="AU73" i="214"/>
  <c r="K98" i="214"/>
  <c r="N18" i="214"/>
  <c r="U116" i="214"/>
  <c r="BK101" i="214"/>
  <c r="AJ67" i="214"/>
  <c r="D109" i="214"/>
  <c r="AO73" i="214"/>
  <c r="AF101" i="214"/>
  <c r="R53" i="214"/>
  <c r="BK99" i="214"/>
  <c r="BL26" i="214"/>
  <c r="N106" i="214"/>
  <c r="L13" i="214"/>
  <c r="AA67" i="214"/>
  <c r="J108" i="214"/>
  <c r="U114" i="214"/>
  <c r="AW117" i="214"/>
  <c r="BC144" i="214"/>
  <c r="BK114" i="214"/>
  <c r="AS23" i="214"/>
  <c r="AV18" i="214"/>
  <c r="AM14" i="214"/>
  <c r="BJ159" i="214"/>
  <c r="AQ151" i="214"/>
  <c r="AJ31" i="214"/>
  <c r="G17" i="214"/>
  <c r="BL79" i="214"/>
  <c r="AU134" i="214"/>
  <c r="AS55" i="214"/>
  <c r="AT79" i="214"/>
  <c r="AQ34" i="214"/>
  <c r="AL13" i="214"/>
  <c r="BI138" i="214"/>
  <c r="U9" i="214"/>
  <c r="L131" i="214"/>
  <c r="BJ49" i="214"/>
  <c r="BF153" i="214"/>
  <c r="BI155" i="214"/>
  <c r="AB45" i="214"/>
  <c r="R21" i="214"/>
  <c r="E49" i="214"/>
  <c r="V4" i="214"/>
  <c r="Z14" i="214"/>
  <c r="AE64" i="214"/>
  <c r="AK35" i="214"/>
  <c r="T129" i="214"/>
  <c r="BI159" i="214"/>
  <c r="AZ109" i="214"/>
  <c r="AG163" i="214"/>
  <c r="BE118" i="214"/>
  <c r="P118" i="214"/>
  <c r="O110" i="214"/>
  <c r="AF64" i="214"/>
  <c r="L122" i="214"/>
  <c r="M113" i="214"/>
  <c r="AC107" i="214"/>
  <c r="U25" i="214"/>
  <c r="K79" i="214"/>
  <c r="T4" i="214"/>
  <c r="BA100" i="214"/>
  <c r="Z73" i="214"/>
  <c r="E73" i="214"/>
  <c r="AO143" i="214"/>
  <c r="D13" i="214"/>
  <c r="BD102" i="214"/>
  <c r="AY91" i="214"/>
  <c r="AX132" i="214"/>
  <c r="T155" i="214"/>
  <c r="BF70" i="214"/>
  <c r="H44" i="214"/>
  <c r="BD7" i="214"/>
  <c r="G161" i="214"/>
  <c r="AJ10" i="214"/>
  <c r="AQ15" i="214"/>
  <c r="Q119" i="214"/>
  <c r="AB68" i="214"/>
  <c r="BE151" i="214"/>
  <c r="O109" i="214"/>
  <c r="D108" i="214"/>
  <c r="Y39" i="214"/>
  <c r="AG128" i="214"/>
  <c r="AY27" i="214"/>
  <c r="BJ143" i="214"/>
  <c r="M124" i="214"/>
  <c r="AZ37" i="214"/>
  <c r="U144" i="214"/>
  <c r="BK17" i="214"/>
  <c r="AY31" i="214"/>
  <c r="L94" i="214"/>
  <c r="BA47" i="214"/>
  <c r="K127" i="214"/>
  <c r="AU84" i="214"/>
  <c r="F63" i="214"/>
  <c r="AV144" i="214"/>
  <c r="AI22" i="214"/>
  <c r="R41" i="214"/>
  <c r="AJ136" i="214"/>
  <c r="E146" i="214"/>
  <c r="P17" i="214"/>
  <c r="AN29" i="214"/>
  <c r="V87" i="214"/>
  <c r="M95" i="214"/>
  <c r="BC15" i="214"/>
  <c r="V103" i="214"/>
  <c r="AJ70" i="214"/>
  <c r="AH60" i="214"/>
  <c r="AH93" i="214"/>
  <c r="M155" i="214"/>
  <c r="AF83" i="214"/>
  <c r="J104" i="214"/>
  <c r="BE102" i="214"/>
  <c r="AY83" i="214"/>
  <c r="I153" i="214"/>
  <c r="Z78" i="214"/>
  <c r="BH110" i="214"/>
  <c r="AS64" i="214"/>
  <c r="O137" i="214"/>
  <c r="O82" i="214"/>
  <c r="AF42" i="214"/>
  <c r="W14" i="214"/>
  <c r="BE130" i="214"/>
  <c r="BD114" i="214"/>
  <c r="D94" i="214"/>
  <c r="AX45" i="214"/>
  <c r="AA152" i="214"/>
  <c r="BC155" i="214"/>
  <c r="BH121" i="214"/>
  <c r="BE49" i="214"/>
  <c r="AD65" i="214"/>
  <c r="O41" i="214"/>
  <c r="V124" i="214"/>
  <c r="Q34" i="214"/>
  <c r="BK14" i="214"/>
  <c r="AQ33" i="214"/>
  <c r="AF4" i="214"/>
  <c r="AQ134" i="214"/>
  <c r="AX71" i="214"/>
  <c r="AZ151" i="214"/>
  <c r="BH70" i="214"/>
  <c r="R31" i="214"/>
  <c r="T5" i="214"/>
  <c r="BB41" i="214"/>
  <c r="V26" i="214"/>
  <c r="AJ156" i="214"/>
  <c r="P9" i="214"/>
  <c r="AI56" i="214"/>
  <c r="AJ126" i="214"/>
  <c r="AL89" i="214"/>
  <c r="BK34" i="214"/>
  <c r="U8" i="214"/>
  <c r="AQ161" i="214"/>
  <c r="U139" i="214"/>
  <c r="T143" i="214"/>
  <c r="AZ50" i="214"/>
  <c r="K95" i="214"/>
  <c r="AF12" i="214"/>
  <c r="Q99" i="214"/>
  <c r="W159" i="214"/>
  <c r="AH29" i="214"/>
  <c r="BJ33" i="214"/>
  <c r="AP111" i="214"/>
  <c r="AT155" i="214"/>
  <c r="AG95" i="214"/>
  <c r="Y89" i="214"/>
  <c r="BI76" i="214"/>
  <c r="BK139" i="214"/>
  <c r="BK158" i="214"/>
  <c r="BL38" i="214"/>
  <c r="AZ103" i="214"/>
  <c r="S159" i="214"/>
  <c r="AG41" i="214"/>
  <c r="M54" i="214"/>
  <c r="AW159" i="214"/>
  <c r="J21" i="214"/>
  <c r="AD90" i="214"/>
  <c r="T114" i="214"/>
  <c r="X29" i="214"/>
  <c r="N110" i="214"/>
  <c r="BG4" i="214"/>
  <c r="AC119" i="214"/>
  <c r="AI50" i="214"/>
  <c r="BD144" i="214"/>
  <c r="BG87" i="214"/>
  <c r="AQ57" i="214"/>
  <c r="AR54" i="214"/>
  <c r="AH37" i="214"/>
  <c r="BD20" i="214"/>
  <c r="AP101" i="214"/>
  <c r="BC13" i="214"/>
  <c r="K123" i="214"/>
  <c r="D47" i="214"/>
  <c r="J144" i="214"/>
  <c r="AY127" i="214"/>
  <c r="AO33" i="214"/>
  <c r="U15" i="214"/>
  <c r="AJ164" i="214"/>
  <c r="BC55" i="214"/>
  <c r="O135" i="214"/>
  <c r="AD8" i="214"/>
  <c r="AC162" i="214"/>
  <c r="AA64" i="214"/>
  <c r="AW154" i="214"/>
  <c r="AF60" i="214"/>
  <c r="AW137" i="214"/>
  <c r="BA109" i="214"/>
  <c r="AH140" i="214"/>
  <c r="AX70" i="214"/>
  <c r="AC101" i="214"/>
  <c r="AA69" i="214"/>
  <c r="AR56" i="214"/>
  <c r="AL61" i="214"/>
  <c r="AG108" i="214"/>
  <c r="Y120" i="214"/>
  <c r="BD18" i="214"/>
  <c r="K153" i="214"/>
  <c r="U37" i="214"/>
  <c r="AF148" i="214"/>
  <c r="BK152" i="214"/>
  <c r="X62" i="214"/>
  <c r="AO34" i="214"/>
  <c r="L141" i="214"/>
  <c r="S113" i="214"/>
  <c r="AI146" i="214"/>
  <c r="J25" i="214"/>
  <c r="AD158" i="214"/>
  <c r="AV72" i="214"/>
  <c r="J121" i="214"/>
  <c r="AU138" i="214"/>
  <c r="AO139" i="214"/>
  <c r="G111" i="214"/>
  <c r="BK116" i="214"/>
  <c r="AK45" i="214"/>
  <c r="X148" i="214"/>
  <c r="AX40" i="214"/>
  <c r="V73" i="214"/>
  <c r="AZ82" i="214"/>
  <c r="AE147" i="214"/>
  <c r="AK122" i="214"/>
  <c r="F89" i="214"/>
  <c r="AP46" i="214"/>
  <c r="BL104" i="214"/>
  <c r="BE165" i="214"/>
  <c r="AO14" i="214"/>
  <c r="S42" i="214"/>
  <c r="AV52" i="214"/>
  <c r="AB152" i="214"/>
  <c r="AG157" i="214"/>
  <c r="BA39" i="214"/>
  <c r="Y23" i="214"/>
  <c r="AD83" i="214"/>
  <c r="AZ161" i="214"/>
  <c r="AR150" i="214"/>
  <c r="AO104" i="214"/>
  <c r="V107" i="214"/>
  <c r="BI133" i="214"/>
  <c r="R121" i="214"/>
  <c r="Q159" i="214"/>
  <c r="W72" i="214"/>
  <c r="AS56" i="214"/>
  <c r="BJ19" i="214"/>
  <c r="BG104" i="214"/>
  <c r="AW92" i="214"/>
  <c r="AF107" i="214"/>
  <c r="S64" i="214"/>
  <c r="M132" i="214"/>
  <c r="P50" i="214"/>
  <c r="AJ43" i="214"/>
  <c r="BI111" i="214"/>
  <c r="K159" i="214"/>
  <c r="BI79" i="214"/>
  <c r="J115" i="214"/>
  <c r="AT56" i="214"/>
  <c r="AP12" i="214"/>
  <c r="R137" i="214"/>
  <c r="AI117" i="214"/>
  <c r="K115" i="214"/>
  <c r="BH118" i="214"/>
  <c r="V51" i="214"/>
  <c r="AS94" i="214"/>
  <c r="O116" i="214"/>
  <c r="AE83" i="214"/>
  <c r="AG91" i="214"/>
  <c r="V11" i="214"/>
  <c r="AE29" i="214"/>
  <c r="E141" i="214"/>
  <c r="L126" i="214"/>
  <c r="Y80" i="214"/>
  <c r="S114" i="214"/>
  <c r="V151" i="214"/>
  <c r="L74" i="214"/>
  <c r="AB12" i="214"/>
  <c r="BD113" i="214"/>
  <c r="Y135" i="214"/>
  <c r="AB72" i="214"/>
  <c r="D150" i="214"/>
  <c r="J62" i="214"/>
  <c r="AE132" i="214"/>
  <c r="T154" i="214"/>
  <c r="AE69" i="214"/>
  <c r="BA97" i="214"/>
  <c r="AM40" i="214"/>
  <c r="K28" i="214"/>
  <c r="AF41" i="214"/>
  <c r="Q47" i="214"/>
  <c r="S146" i="214"/>
  <c r="BD66" i="214"/>
  <c r="AB120" i="214"/>
  <c r="BE27" i="214"/>
  <c r="AB30" i="214"/>
  <c r="Z5" i="214"/>
  <c r="AN36" i="214"/>
  <c r="AH157" i="214"/>
  <c r="R165" i="214"/>
  <c r="AD152" i="214"/>
  <c r="J61" i="214"/>
  <c r="S160" i="214"/>
  <c r="R7" i="214"/>
  <c r="AU21" i="214"/>
  <c r="AH125" i="214"/>
  <c r="AH46" i="214"/>
  <c r="W31" i="214"/>
  <c r="AY106" i="214"/>
  <c r="AG7" i="214"/>
  <c r="AC37" i="214"/>
  <c r="S10" i="214"/>
  <c r="AQ114" i="214"/>
  <c r="U124" i="214"/>
  <c r="S90" i="214"/>
  <c r="AO48" i="214"/>
  <c r="M102" i="214"/>
  <c r="X13" i="214"/>
  <c r="AS30" i="214"/>
  <c r="I157" i="214"/>
  <c r="AH22" i="214"/>
  <c r="S110" i="214"/>
  <c r="BK150" i="214"/>
  <c r="O67" i="214"/>
  <c r="AQ79" i="214"/>
  <c r="BD142" i="214"/>
  <c r="BD129" i="214"/>
  <c r="I6" i="214"/>
  <c r="AU88" i="214"/>
  <c r="AI162" i="214"/>
  <c r="AJ11" i="214"/>
  <c r="AR48" i="214"/>
  <c r="AT75" i="214"/>
  <c r="AV76" i="214"/>
  <c r="M157" i="214"/>
  <c r="W60" i="214"/>
  <c r="E154" i="214"/>
  <c r="BF152" i="214"/>
  <c r="AR80" i="214"/>
  <c r="AN143" i="214"/>
  <c r="BE103" i="214"/>
  <c r="P138" i="214"/>
  <c r="BD108" i="214"/>
  <c r="AE151" i="214"/>
  <c r="BB162" i="214"/>
  <c r="T60" i="214"/>
  <c r="AW121" i="214"/>
  <c r="BD95" i="214"/>
  <c r="AW11" i="214"/>
  <c r="W44" i="214"/>
  <c r="AY128" i="214"/>
  <c r="AR117" i="214"/>
  <c r="BE137" i="214"/>
  <c r="L98" i="214"/>
  <c r="X16" i="214"/>
  <c r="K155" i="214"/>
  <c r="U52" i="214"/>
  <c r="BG15" i="214"/>
  <c r="AN80" i="214"/>
  <c r="P148" i="214"/>
  <c r="AC156" i="214"/>
  <c r="AX54" i="214"/>
  <c r="AO86" i="214"/>
  <c r="AN30" i="214"/>
  <c r="U17" i="214"/>
  <c r="N14" i="214"/>
  <c r="AO24" i="214"/>
  <c r="AY117" i="214"/>
  <c r="M55" i="214"/>
  <c r="J99" i="214"/>
  <c r="AH41" i="214"/>
  <c r="Q33" i="214"/>
  <c r="AY150" i="214"/>
  <c r="D141" i="214"/>
  <c r="BD161" i="214"/>
  <c r="AZ164" i="214"/>
  <c r="Y34" i="214"/>
  <c r="G151" i="214"/>
  <c r="AT111" i="214"/>
  <c r="AN83" i="214"/>
  <c r="O164" i="214"/>
  <c r="AK26" i="214"/>
  <c r="BG40" i="214"/>
  <c r="BG76" i="214"/>
  <c r="AS152" i="214"/>
  <c r="AM28" i="214"/>
  <c r="AD24" i="214"/>
  <c r="U155" i="214"/>
  <c r="K107" i="214"/>
  <c r="AA63" i="214"/>
  <c r="BF103" i="214"/>
  <c r="AF37" i="214"/>
  <c r="I44" i="214"/>
  <c r="BI37" i="214"/>
  <c r="AS145" i="214"/>
  <c r="BK31" i="214"/>
  <c r="BK42" i="214"/>
  <c r="N11" i="214"/>
  <c r="AT38" i="214"/>
  <c r="AJ35" i="214"/>
  <c r="AV4" i="214"/>
  <c r="AH77" i="214"/>
  <c r="BF87" i="214"/>
  <c r="AT58" i="214"/>
  <c r="K33" i="214"/>
  <c r="F95" i="214"/>
  <c r="BD134" i="214"/>
  <c r="BB117" i="214"/>
  <c r="AX32" i="214"/>
  <c r="F146" i="214"/>
  <c r="AO121" i="214"/>
  <c r="BK129" i="214"/>
  <c r="AG97" i="214"/>
  <c r="W94" i="214"/>
  <c r="AA144" i="214"/>
  <c r="G150" i="214"/>
  <c r="V76" i="214"/>
  <c r="AH65" i="214"/>
  <c r="BI160" i="214"/>
  <c r="H12" i="214"/>
  <c r="BL86" i="214"/>
  <c r="L132" i="214"/>
  <c r="AK80" i="214"/>
  <c r="AY16" i="214"/>
  <c r="F96" i="214"/>
  <c r="BD98" i="214"/>
  <c r="AA81" i="214"/>
  <c r="BH61" i="214"/>
  <c r="AS15" i="214"/>
  <c r="AQ150" i="214"/>
  <c r="AL120" i="214"/>
  <c r="AC125" i="214"/>
  <c r="W156" i="214"/>
  <c r="M85" i="214"/>
  <c r="AE21" i="214"/>
  <c r="AI134" i="214"/>
  <c r="N22" i="214"/>
  <c r="AL157" i="214"/>
  <c r="BF63" i="214"/>
  <c r="AF112" i="214"/>
  <c r="BF101" i="214"/>
  <c r="E38" i="214"/>
  <c r="Y33" i="214"/>
  <c r="BI116" i="214"/>
  <c r="S93" i="214"/>
  <c r="L33" i="214"/>
  <c r="BI17" i="214"/>
  <c r="AE23" i="214"/>
  <c r="AB154" i="214"/>
  <c r="BC5" i="214"/>
  <c r="L107" i="214"/>
  <c r="N111" i="214"/>
  <c r="AH54" i="214"/>
  <c r="H159" i="214"/>
  <c r="T156" i="214"/>
  <c r="AV106" i="214"/>
  <c r="N134" i="214"/>
  <c r="P116" i="214"/>
  <c r="AZ42" i="214"/>
  <c r="BG69" i="214"/>
  <c r="AS32" i="214"/>
  <c r="AQ132" i="214"/>
  <c r="AG150" i="214"/>
  <c r="AC8" i="214"/>
  <c r="AJ78" i="214"/>
  <c r="Q149" i="214"/>
  <c r="AP47" i="214"/>
  <c r="BD152" i="214"/>
  <c r="BD65" i="214"/>
  <c r="AS144" i="214"/>
  <c r="AP120" i="214"/>
  <c r="V138" i="214"/>
  <c r="BH83" i="214"/>
  <c r="BG105" i="214"/>
  <c r="AK67" i="214"/>
  <c r="Y88" i="214"/>
  <c r="AV159" i="214"/>
  <c r="AF20" i="214"/>
  <c r="G26" i="214"/>
  <c r="AD16" i="214"/>
  <c r="AU143" i="214"/>
  <c r="D103" i="214"/>
  <c r="AJ21" i="214"/>
  <c r="AO39" i="214"/>
  <c r="AM83" i="214"/>
  <c r="BA10" i="214"/>
  <c r="BC38" i="214"/>
  <c r="O94" i="214"/>
  <c r="R81" i="214"/>
  <c r="P35" i="214"/>
  <c r="T122" i="214"/>
  <c r="AK83" i="214"/>
  <c r="Z26" i="214"/>
  <c r="O60" i="214"/>
  <c r="AH25" i="214"/>
  <c r="X76" i="214"/>
  <c r="BH76" i="214"/>
  <c r="BA35" i="214"/>
  <c r="K24" i="214"/>
  <c r="AH52" i="214"/>
  <c r="J118" i="214"/>
  <c r="AY28" i="214"/>
  <c r="BF49" i="214"/>
  <c r="BG58" i="214"/>
  <c r="BK120" i="214"/>
  <c r="AA109" i="214"/>
  <c r="J86" i="214"/>
  <c r="AP89" i="214"/>
  <c r="E88" i="214"/>
  <c r="BJ12" i="214"/>
  <c r="AS157" i="214"/>
  <c r="AQ98" i="214"/>
  <c r="AP80" i="214"/>
  <c r="AD97" i="214"/>
  <c r="AG66" i="214"/>
  <c r="BB121" i="214"/>
  <c r="P89" i="214"/>
  <c r="AR39" i="214"/>
  <c r="AK89" i="214"/>
  <c r="AM20" i="214"/>
  <c r="AU109" i="214"/>
  <c r="BE61" i="214"/>
  <c r="BF146" i="214"/>
  <c r="X160" i="214"/>
  <c r="AX133" i="214"/>
  <c r="AQ162" i="214"/>
  <c r="Z60" i="214"/>
  <c r="X99" i="214"/>
  <c r="N142" i="214"/>
  <c r="AM96" i="214"/>
  <c r="AD135" i="214"/>
  <c r="AA135" i="214"/>
  <c r="U18" i="214"/>
  <c r="AN128" i="214"/>
  <c r="AB119" i="214"/>
  <c r="AK127" i="214"/>
  <c r="AT109" i="214"/>
  <c r="O115" i="214"/>
  <c r="AD86" i="214"/>
  <c r="AD119" i="214"/>
  <c r="AO65" i="214"/>
  <c r="N79" i="214"/>
  <c r="M59" i="214"/>
  <c r="Z98" i="214"/>
  <c r="N113" i="214"/>
  <c r="BB114" i="214"/>
  <c r="AU89" i="214"/>
  <c r="AZ6" i="214"/>
  <c r="BF69" i="214"/>
  <c r="W133" i="214"/>
  <c r="AZ93" i="214"/>
  <c r="BG24" i="214"/>
  <c r="AL71" i="214"/>
  <c r="P158" i="214"/>
  <c r="L47" i="214"/>
  <c r="BF155" i="214"/>
  <c r="M93" i="214"/>
  <c r="AT114" i="214"/>
  <c r="AX58" i="214"/>
  <c r="I7" i="214"/>
  <c r="U73" i="214"/>
  <c r="BF127" i="214"/>
  <c r="AV32" i="214"/>
  <c r="T80" i="214"/>
  <c r="AW122" i="214"/>
  <c r="BD85" i="214"/>
  <c r="D113" i="214"/>
  <c r="AM100" i="214"/>
  <c r="Z15" i="214"/>
  <c r="N85" i="214"/>
  <c r="W95" i="214"/>
  <c r="BI26" i="214"/>
  <c r="J110" i="214"/>
  <c r="S95" i="214"/>
  <c r="AK86" i="214"/>
  <c r="M143" i="214"/>
  <c r="BE25" i="214"/>
  <c r="O161" i="214"/>
  <c r="AD28" i="214"/>
  <c r="AL44" i="214"/>
  <c r="AV147" i="214"/>
  <c r="BH126" i="214"/>
  <c r="AE126" i="214"/>
  <c r="AX15" i="214"/>
  <c r="AC7" i="214"/>
  <c r="G18" i="214"/>
  <c r="F112" i="214"/>
  <c r="AA59" i="214"/>
  <c r="BA111" i="214"/>
  <c r="AT151" i="214"/>
  <c r="BC22" i="214"/>
  <c r="K160" i="214"/>
  <c r="N35" i="214"/>
  <c r="AQ159" i="214"/>
  <c r="BI27" i="214"/>
  <c r="BC73" i="214"/>
  <c r="Y58" i="214"/>
  <c r="BA4" i="214"/>
  <c r="AG116" i="214"/>
  <c r="T146" i="214"/>
  <c r="AZ123" i="214"/>
  <c r="BL62" i="214"/>
  <c r="BH165" i="214"/>
  <c r="AM70" i="214"/>
  <c r="BL121" i="214"/>
  <c r="L117" i="214"/>
  <c r="S14" i="214"/>
  <c r="P46" i="214"/>
  <c r="V154" i="214"/>
  <c r="AI140" i="214"/>
  <c r="M165" i="214"/>
  <c r="AM43" i="214"/>
  <c r="S97" i="214"/>
  <c r="AU149" i="214"/>
  <c r="AK43" i="214"/>
  <c r="AE65" i="214"/>
  <c r="AV95" i="214"/>
  <c r="AD60" i="214"/>
  <c r="AJ36" i="214"/>
  <c r="AZ35" i="214"/>
  <c r="O69" i="214"/>
  <c r="AA151" i="214"/>
  <c r="BJ45" i="214"/>
  <c r="AL85" i="214"/>
  <c r="AV118" i="214"/>
  <c r="BD86" i="214"/>
  <c r="AP16" i="214"/>
  <c r="AR66" i="214"/>
  <c r="E72" i="214"/>
  <c r="T21" i="214"/>
  <c r="BL11" i="214"/>
  <c r="AX30" i="214"/>
  <c r="AI103" i="214"/>
  <c r="BH123" i="214"/>
  <c r="H152" i="214"/>
  <c r="BB143" i="214"/>
  <c r="AN48" i="214"/>
  <c r="L24" i="214"/>
  <c r="AS159" i="214"/>
  <c r="H87" i="214"/>
  <c r="Y84" i="214"/>
  <c r="G136" i="214"/>
  <c r="M120" i="214"/>
  <c r="U38" i="214"/>
  <c r="AG88" i="214"/>
  <c r="E12" i="214"/>
  <c r="N31" i="214"/>
  <c r="BK40" i="214"/>
  <c r="AP45" i="214"/>
  <c r="H7" i="214"/>
  <c r="AJ135" i="214"/>
  <c r="E55" i="214"/>
  <c r="AO75" i="214"/>
  <c r="BC158" i="214"/>
  <c r="AC158" i="214"/>
  <c r="M27" i="214"/>
  <c r="E16" i="214"/>
  <c r="AP62" i="214"/>
  <c r="G56" i="214"/>
  <c r="AB78" i="214"/>
  <c r="AP44" i="214"/>
  <c r="AY57" i="214"/>
  <c r="AY35" i="214"/>
  <c r="BJ108" i="214"/>
  <c r="AU151" i="214"/>
  <c r="BF33" i="214"/>
  <c r="U118" i="214"/>
  <c r="BH56" i="214"/>
  <c r="X6" i="214"/>
  <c r="F151" i="214"/>
  <c r="AZ16" i="214"/>
  <c r="V140" i="214"/>
  <c r="AC44" i="214"/>
  <c r="U51" i="214"/>
  <c r="AC52" i="214"/>
  <c r="L11" i="214"/>
  <c r="H117" i="214"/>
  <c r="AP49" i="214"/>
  <c r="R68" i="214"/>
  <c r="BF83" i="214"/>
  <c r="AM106" i="214"/>
  <c r="W118" i="214"/>
  <c r="AG99" i="214"/>
  <c r="AM34" i="214"/>
  <c r="AG8" i="214"/>
  <c r="AG34" i="214"/>
  <c r="O75" i="214"/>
  <c r="E63" i="214"/>
  <c r="I150" i="214"/>
  <c r="AB151" i="214"/>
  <c r="K15" i="214"/>
  <c r="BJ145" i="214"/>
  <c r="AO118" i="214"/>
  <c r="AG51" i="214"/>
  <c r="Q145" i="214"/>
  <c r="AE46" i="214"/>
  <c r="AD32" i="214"/>
  <c r="E98" i="214"/>
  <c r="O6" i="214"/>
  <c r="R149" i="214"/>
  <c r="AJ76" i="214"/>
  <c r="BA17" i="214"/>
  <c r="E117" i="214"/>
  <c r="Y93" i="214"/>
  <c r="BH108" i="214"/>
  <c r="AE62" i="214"/>
  <c r="Y121" i="214"/>
  <c r="BE95" i="214"/>
  <c r="L28" i="214"/>
  <c r="AK153" i="214"/>
  <c r="K105" i="214"/>
  <c r="AE51" i="214"/>
  <c r="AQ42" i="214"/>
  <c r="AC75" i="214"/>
  <c r="F40" i="214"/>
  <c r="F21" i="214"/>
  <c r="AU69" i="214"/>
  <c r="BH127" i="214"/>
  <c r="K128" i="214"/>
  <c r="BK24" i="214"/>
  <c r="F121" i="214"/>
  <c r="AU156" i="214"/>
  <c r="AZ156" i="214"/>
  <c r="AX159" i="214"/>
  <c r="BD97" i="214"/>
  <c r="F160" i="214"/>
  <c r="BA115" i="214"/>
  <c r="AQ147" i="214"/>
  <c r="H106" i="214"/>
  <c r="H80" i="214"/>
  <c r="W53" i="214"/>
  <c r="BB150" i="214"/>
  <c r="AB103" i="214"/>
  <c r="D65" i="214"/>
  <c r="P72" i="214"/>
  <c r="AL115" i="214"/>
  <c r="BA103" i="214"/>
  <c r="F119" i="214"/>
  <c r="I53" i="214"/>
  <c r="AI121" i="214"/>
  <c r="I12" i="214"/>
  <c r="BH111" i="214"/>
  <c r="AQ14" i="214"/>
  <c r="I139" i="214"/>
  <c r="AJ39" i="214"/>
  <c r="AT91" i="214"/>
  <c r="AX17" i="214"/>
  <c r="T140" i="214"/>
  <c r="E162" i="214"/>
  <c r="AJ140" i="214"/>
  <c r="AW21" i="214"/>
  <c r="AJ7" i="214"/>
  <c r="G45" i="214"/>
  <c r="AS9" i="214"/>
  <c r="AT8" i="214"/>
  <c r="BF102" i="214"/>
  <c r="AW115" i="214"/>
  <c r="BG154" i="214"/>
  <c r="E57" i="214"/>
  <c r="AM103" i="214"/>
  <c r="AU44" i="214"/>
  <c r="AL109" i="214"/>
  <c r="AB7" i="214"/>
  <c r="AP55" i="214"/>
  <c r="T8" i="214"/>
  <c r="BJ158" i="214"/>
  <c r="BL88" i="214"/>
  <c r="R115" i="214"/>
  <c r="W116" i="214"/>
  <c r="V70" i="214"/>
  <c r="AJ73" i="214"/>
  <c r="Q157" i="214"/>
  <c r="BE90" i="214"/>
  <c r="BA155" i="214"/>
  <c r="AN74" i="214"/>
  <c r="X36" i="214"/>
  <c r="BK43" i="214"/>
  <c r="AZ67" i="214"/>
  <c r="AY40" i="214"/>
  <c r="AQ32" i="214"/>
  <c r="AC58" i="214"/>
  <c r="D107" i="214"/>
  <c r="AM17" i="214"/>
  <c r="U94" i="214"/>
  <c r="D86" i="214"/>
  <c r="Q24" i="214"/>
  <c r="Q138" i="214"/>
  <c r="Z153" i="214"/>
  <c r="BA163" i="214"/>
  <c r="BL81" i="214"/>
  <c r="F124" i="214"/>
  <c r="U90" i="214"/>
  <c r="E101" i="214"/>
  <c r="W65" i="214"/>
  <c r="X22" i="214"/>
  <c r="AC117" i="214"/>
  <c r="AL48" i="214"/>
  <c r="AC9" i="214"/>
  <c r="M72" i="214"/>
  <c r="BC89" i="214"/>
  <c r="AX113" i="214"/>
  <c r="K148" i="214"/>
  <c r="T116" i="214"/>
  <c r="E148" i="214"/>
  <c r="O150" i="214"/>
  <c r="J68" i="214"/>
  <c r="O107" i="214"/>
  <c r="V55" i="214"/>
  <c r="AT117" i="214"/>
  <c r="AT145" i="214"/>
  <c r="AR162" i="214"/>
  <c r="AJ160" i="214"/>
  <c r="R43" i="214"/>
  <c r="BE43" i="214"/>
  <c r="BC148" i="214"/>
  <c r="P86" i="214"/>
  <c r="BE133" i="214"/>
  <c r="H91" i="214"/>
  <c r="AP164" i="214"/>
  <c r="AM87" i="214"/>
  <c r="AH110" i="214"/>
  <c r="AV58" i="214"/>
  <c r="AR116" i="214"/>
  <c r="AE107" i="214"/>
  <c r="BA141" i="214"/>
  <c r="BB25" i="214"/>
  <c r="BJ153" i="214"/>
  <c r="AT70" i="214"/>
  <c r="M19" i="214"/>
  <c r="D74" i="214"/>
  <c r="Y45" i="214"/>
  <c r="M37" i="214"/>
  <c r="AU33" i="214"/>
  <c r="AL11" i="214"/>
  <c r="AX142" i="214"/>
  <c r="AB17" i="214"/>
  <c r="AJ148" i="214"/>
  <c r="AL102" i="214"/>
  <c r="V155" i="214"/>
  <c r="N119" i="214"/>
  <c r="W148" i="214"/>
  <c r="AX27" i="214"/>
  <c r="T44" i="214"/>
  <c r="AX129" i="214"/>
  <c r="BI139" i="214"/>
  <c r="BK103" i="214"/>
  <c r="AX82" i="214"/>
  <c r="AB159" i="214"/>
  <c r="BI51" i="214"/>
  <c r="W117" i="214"/>
  <c r="P69" i="214"/>
  <c r="AN41" i="214"/>
  <c r="BE73" i="214"/>
  <c r="BG160" i="214"/>
  <c r="BK105" i="214"/>
  <c r="G20" i="214"/>
  <c r="AL160" i="214"/>
  <c r="BB57" i="214"/>
  <c r="I114" i="214"/>
  <c r="K42" i="214"/>
  <c r="AG141" i="214"/>
  <c r="AR52" i="214"/>
  <c r="AH99" i="214"/>
  <c r="N33" i="214"/>
  <c r="R108" i="214"/>
  <c r="AB31" i="214"/>
  <c r="AZ17" i="214"/>
  <c r="I38" i="214"/>
  <c r="AE77" i="214"/>
  <c r="AQ133" i="214"/>
  <c r="AI123" i="214"/>
  <c r="J139" i="214"/>
  <c r="AT55" i="214"/>
  <c r="Z134" i="214"/>
  <c r="G51" i="214"/>
  <c r="BH75" i="214"/>
  <c r="AE30" i="214"/>
  <c r="J96" i="214"/>
  <c r="N126" i="214"/>
  <c r="AI26" i="214"/>
  <c r="BB89" i="214"/>
  <c r="AB23" i="214"/>
  <c r="H57" i="214"/>
  <c r="AG5" i="214"/>
  <c r="D146" i="214"/>
  <c r="BA149" i="214"/>
  <c r="F74" i="214"/>
  <c r="I85" i="214"/>
  <c r="BH79" i="214"/>
  <c r="BH147" i="214"/>
  <c r="AS79" i="214"/>
  <c r="V44" i="214"/>
  <c r="I67" i="214"/>
  <c r="K119" i="214"/>
  <c r="N63" i="214"/>
  <c r="AJ96" i="214"/>
  <c r="E50" i="214"/>
  <c r="BF92" i="214"/>
  <c r="AR119" i="214"/>
  <c r="I56" i="214"/>
  <c r="AP129" i="214"/>
  <c r="AI157" i="214"/>
  <c r="AW27" i="214"/>
  <c r="AH143" i="214"/>
  <c r="AS101" i="214"/>
  <c r="BB14" i="214"/>
  <c r="I36" i="214"/>
  <c r="BH114" i="214"/>
  <c r="X155" i="214"/>
  <c r="AH32" i="214"/>
  <c r="AN160" i="214"/>
  <c r="K43" i="214"/>
  <c r="AZ55" i="214"/>
  <c r="AV24" i="214"/>
  <c r="AO155" i="214"/>
  <c r="BF42" i="214"/>
  <c r="BL37" i="214"/>
  <c r="F62" i="214"/>
  <c r="BE31" i="214"/>
  <c r="BG96" i="214"/>
  <c r="BB62" i="214"/>
  <c r="I156" i="214"/>
  <c r="AB27" i="214"/>
  <c r="Q85" i="214"/>
  <c r="AY130" i="214"/>
  <c r="AR97" i="214"/>
  <c r="BG82" i="214"/>
  <c r="AQ44" i="214"/>
  <c r="BL17" i="214"/>
  <c r="BL134" i="214"/>
  <c r="AT141" i="214"/>
  <c r="AX151" i="214"/>
  <c r="BD34" i="214"/>
  <c r="J82" i="214"/>
  <c r="V94" i="214"/>
  <c r="H33" i="214"/>
  <c r="P8" i="214"/>
  <c r="T127" i="214"/>
  <c r="BB54" i="214"/>
  <c r="BJ9" i="214"/>
  <c r="N9" i="214"/>
  <c r="BB70" i="214"/>
  <c r="AM72" i="214"/>
  <c r="Z115" i="214"/>
  <c r="AA55" i="214"/>
  <c r="BA83" i="214"/>
  <c r="V126" i="214"/>
  <c r="AI145" i="214"/>
  <c r="AS83" i="214"/>
  <c r="BK142" i="214"/>
  <c r="AL17" i="214"/>
  <c r="BE119" i="214"/>
  <c r="G159" i="214"/>
  <c r="BG18" i="214"/>
  <c r="AF17" i="214"/>
  <c r="AC49" i="214"/>
  <c r="AH68" i="214"/>
  <c r="AM151" i="214"/>
  <c r="AF19" i="214"/>
  <c r="AE82" i="214"/>
  <c r="W139" i="214"/>
  <c r="AM58" i="214"/>
  <c r="BJ74" i="214"/>
  <c r="L160" i="214"/>
  <c r="J112" i="214"/>
  <c r="U75" i="214"/>
  <c r="AA38" i="214"/>
  <c r="I147" i="214"/>
  <c r="AF106" i="214"/>
  <c r="AX48" i="214"/>
  <c r="Z127" i="214"/>
  <c r="D159" i="214"/>
  <c r="AO62" i="214"/>
  <c r="AO122" i="214"/>
  <c r="Y151" i="214"/>
  <c r="H42" i="214"/>
  <c r="AW25" i="214"/>
  <c r="BF106" i="214"/>
  <c r="AG110" i="214"/>
  <c r="AH161" i="214"/>
  <c r="AH148" i="214"/>
  <c r="K59" i="214"/>
  <c r="BJ5" i="214"/>
  <c r="P141" i="214"/>
  <c r="BI127" i="214"/>
  <c r="L38" i="214"/>
  <c r="AD42" i="214"/>
  <c r="AO77" i="214"/>
  <c r="AT32" i="214"/>
  <c r="W25" i="214"/>
  <c r="AI154" i="214"/>
  <c r="AY17" i="214"/>
  <c r="S75" i="214"/>
  <c r="AN63" i="214"/>
  <c r="AJ161" i="214"/>
  <c r="M136" i="214"/>
  <c r="W47" i="214"/>
  <c r="J57" i="214"/>
  <c r="AB64" i="214"/>
  <c r="AQ5" i="214"/>
  <c r="AW79" i="214"/>
  <c r="X124" i="214"/>
  <c r="AK63" i="214"/>
  <c r="BI96" i="214"/>
  <c r="AX87" i="214"/>
  <c r="H74" i="214"/>
  <c r="AR84" i="214"/>
  <c r="BJ80" i="214"/>
  <c r="R15" i="214"/>
  <c r="Y154" i="214"/>
  <c r="BH23" i="214"/>
  <c r="V137" i="214"/>
  <c r="S68" i="214"/>
  <c r="L114" i="214"/>
  <c r="AD148" i="214"/>
  <c r="AG133" i="214"/>
  <c r="M140" i="214"/>
  <c r="T108" i="214"/>
  <c r="BJ6" i="214"/>
  <c r="AO140" i="214"/>
  <c r="F148" i="214"/>
  <c r="X120" i="214"/>
  <c r="AO115" i="214"/>
  <c r="AU61" i="214"/>
  <c r="L145" i="214"/>
  <c r="AI141" i="214"/>
  <c r="AR127" i="214"/>
  <c r="D26" i="214"/>
  <c r="AY138" i="214"/>
  <c r="BF151" i="214"/>
  <c r="AJ61" i="214"/>
  <c r="AO16" i="214"/>
  <c r="AW63" i="214"/>
  <c r="AT102" i="214"/>
  <c r="BK147" i="214"/>
  <c r="AQ16" i="214"/>
  <c r="W15" i="214"/>
  <c r="AJ103" i="214"/>
  <c r="AK148" i="214"/>
  <c r="AA102" i="214"/>
  <c r="AN39" i="214"/>
  <c r="AC130" i="214"/>
  <c r="BB23" i="214"/>
  <c r="P45" i="214"/>
  <c r="J43" i="214"/>
  <c r="R96" i="214"/>
  <c r="R124" i="214"/>
  <c r="BK153" i="214"/>
  <c r="AP104" i="214"/>
  <c r="AY121" i="214"/>
  <c r="D153" i="214"/>
  <c r="R142" i="214"/>
  <c r="Y72" i="214"/>
  <c r="BB120" i="214"/>
  <c r="L75" i="214"/>
  <c r="BH7" i="214"/>
  <c r="BL80" i="214"/>
  <c r="AE5" i="214"/>
  <c r="K87" i="214"/>
  <c r="I46" i="214"/>
  <c r="Y4" i="214"/>
  <c r="AV99" i="214"/>
  <c r="Y59" i="214"/>
  <c r="D32" i="214"/>
  <c r="AE100" i="214"/>
  <c r="AN57" i="214"/>
  <c r="BK66" i="214"/>
  <c r="U102" i="214"/>
  <c r="AF138" i="214"/>
  <c r="AF159" i="214"/>
  <c r="BI9" i="214"/>
  <c r="U57" i="214"/>
  <c r="AD14" i="214"/>
  <c r="AE11" i="214"/>
  <c r="E119" i="214"/>
  <c r="L111" i="214"/>
  <c r="AH85" i="214"/>
  <c r="E93" i="214"/>
  <c r="AY54" i="214"/>
  <c r="AX145" i="214"/>
  <c r="V109" i="214"/>
  <c r="BI78" i="214"/>
  <c r="BH31" i="214"/>
  <c r="BJ32" i="214"/>
  <c r="AF153" i="214"/>
  <c r="BI7" i="214"/>
  <c r="BH77" i="214"/>
  <c r="AN106" i="214"/>
  <c r="R9" i="214"/>
  <c r="T17" i="214"/>
  <c r="K11" i="214"/>
  <c r="BG21" i="214"/>
  <c r="AL79" i="214"/>
  <c r="G148" i="214"/>
  <c r="BL58" i="214"/>
  <c r="AJ92" i="214"/>
  <c r="AM62" i="214"/>
  <c r="AC113" i="214"/>
  <c r="G15" i="214"/>
  <c r="BD164" i="214"/>
  <c r="Y134" i="214"/>
  <c r="AD26" i="214"/>
  <c r="BG81" i="214"/>
  <c r="Z9" i="214"/>
  <c r="F154" i="214"/>
  <c r="R164" i="214"/>
  <c r="J165" i="214"/>
  <c r="N75" i="214"/>
  <c r="I148" i="214"/>
  <c r="Q18" i="214"/>
  <c r="AI144" i="214"/>
  <c r="Z89" i="214"/>
  <c r="V93" i="214"/>
  <c r="AI142" i="214"/>
  <c r="L45" i="214"/>
  <c r="BC98" i="214"/>
  <c r="AW100" i="214"/>
  <c r="AF122" i="214"/>
  <c r="F118" i="214"/>
  <c r="L152" i="214"/>
  <c r="K92" i="214"/>
  <c r="Y161" i="214"/>
  <c r="F149" i="214"/>
  <c r="E155" i="214"/>
  <c r="AD120" i="214"/>
  <c r="R52" i="214"/>
  <c r="AO42" i="214"/>
  <c r="Y52" i="214"/>
  <c r="AU101" i="214"/>
  <c r="BJ104" i="214"/>
  <c r="D21" i="214"/>
  <c r="AL7" i="214"/>
  <c r="S19" i="214"/>
  <c r="J64" i="214"/>
  <c r="BG35" i="214"/>
  <c r="S73" i="214"/>
  <c r="AT5" i="214"/>
  <c r="AK135" i="214"/>
  <c r="AV12" i="214"/>
  <c r="T30" i="214"/>
  <c r="AF131" i="214"/>
  <c r="E137" i="214"/>
  <c r="BG27" i="214"/>
  <c r="BA37" i="214"/>
  <c r="AN87" i="214"/>
  <c r="BK54" i="214"/>
  <c r="AP21" i="214"/>
  <c r="R60" i="214"/>
  <c r="BK53" i="214"/>
  <c r="I135" i="214"/>
  <c r="S54" i="214"/>
  <c r="AK12" i="214"/>
  <c r="AU48" i="214"/>
  <c r="L139" i="214"/>
  <c r="BL34" i="214"/>
  <c r="R40" i="214"/>
  <c r="AE37" i="214"/>
  <c r="P87" i="214"/>
  <c r="AH164" i="214"/>
  <c r="AQ113" i="214"/>
  <c r="BG57" i="214"/>
  <c r="V104" i="214"/>
  <c r="AX72" i="214"/>
  <c r="BJ65" i="214"/>
  <c r="AC153" i="214"/>
  <c r="BI32" i="214"/>
  <c r="D31" i="214"/>
  <c r="I66" i="214"/>
  <c r="BK104" i="214"/>
  <c r="AH89" i="214"/>
  <c r="AC45" i="214"/>
  <c r="AZ92" i="214"/>
  <c r="AZ89" i="214"/>
  <c r="AB10" i="214"/>
  <c r="AN161" i="214"/>
  <c r="E151" i="214"/>
  <c r="J141" i="214"/>
  <c r="AU7" i="214"/>
  <c r="AO35" i="214"/>
  <c r="BC140" i="214"/>
  <c r="H31" i="214"/>
  <c r="AB157" i="214"/>
  <c r="AD41" i="214"/>
  <c r="AL19" i="214"/>
  <c r="AE45" i="214"/>
  <c r="Z91" i="214"/>
  <c r="AP138" i="214"/>
  <c r="K19" i="214"/>
  <c r="R97" i="214"/>
  <c r="AN15" i="214"/>
  <c r="BH18" i="214"/>
  <c r="AO30" i="214"/>
  <c r="BF159" i="214"/>
  <c r="AD161" i="214"/>
  <c r="BE114" i="214"/>
  <c r="AX91" i="214"/>
  <c r="R141" i="214"/>
  <c r="BH14" i="214"/>
  <c r="S56" i="214"/>
  <c r="V32" i="214"/>
  <c r="AQ164" i="214"/>
  <c r="AC11" i="214"/>
  <c r="AZ30" i="214"/>
  <c r="BF129" i="214"/>
  <c r="J114" i="214"/>
  <c r="D16" i="214"/>
  <c r="AU40" i="214"/>
  <c r="AT135" i="214"/>
  <c r="BL148" i="214"/>
  <c r="AS72" i="214"/>
  <c r="AY67" i="214"/>
  <c r="AG70" i="214"/>
  <c r="BD74" i="214"/>
  <c r="BA45" i="214"/>
  <c r="AV79" i="214"/>
  <c r="BH86" i="214"/>
  <c r="AQ70" i="214"/>
  <c r="AV140" i="214"/>
  <c r="BB145" i="214"/>
  <c r="BB65" i="214"/>
  <c r="S104" i="214"/>
  <c r="Q104" i="214"/>
  <c r="BI74" i="214"/>
  <c r="T118" i="214"/>
  <c r="AW135" i="214"/>
  <c r="BA117" i="214"/>
  <c r="BA90" i="214"/>
  <c r="O146" i="214"/>
  <c r="H113" i="214"/>
  <c r="T74" i="214"/>
  <c r="AU147" i="214"/>
  <c r="H72" i="214"/>
  <c r="R4" i="214"/>
  <c r="W49" i="214"/>
  <c r="G84" i="214"/>
  <c r="E37" i="214"/>
  <c r="BK73" i="214"/>
  <c r="AR77" i="214"/>
  <c r="J35" i="214"/>
  <c r="AV122" i="214"/>
  <c r="D137" i="214"/>
  <c r="E47" i="214"/>
  <c r="P4" i="214"/>
  <c r="S92" i="214"/>
  <c r="J17" i="214"/>
  <c r="BH100" i="214"/>
  <c r="AA57" i="214"/>
  <c r="AS165" i="214"/>
  <c r="BK69" i="214"/>
  <c r="G8" i="214"/>
  <c r="AV137" i="214"/>
  <c r="BI163" i="214"/>
  <c r="BJ142" i="214"/>
  <c r="D87" i="214"/>
  <c r="R56" i="214"/>
  <c r="AX75" i="214"/>
  <c r="Y106" i="214"/>
  <c r="P34" i="214"/>
  <c r="I76" i="214"/>
  <c r="BK46" i="214"/>
  <c r="AS28" i="214"/>
  <c r="AE50" i="214"/>
  <c r="O103" i="214"/>
  <c r="R128" i="214"/>
  <c r="AC63" i="214"/>
  <c r="AO52" i="214"/>
  <c r="AB53" i="214"/>
  <c r="X123" i="214"/>
  <c r="AD104" i="214"/>
  <c r="U159" i="214"/>
  <c r="D119" i="214"/>
  <c r="T138" i="214"/>
  <c r="E24" i="214"/>
  <c r="AH30" i="214"/>
  <c r="R50" i="214"/>
  <c r="W26" i="214"/>
  <c r="AD27" i="214"/>
  <c r="AL26" i="214"/>
  <c r="W164" i="214"/>
  <c r="Z70" i="214"/>
  <c r="BD19" i="214"/>
  <c r="AV54" i="214"/>
  <c r="BA143" i="214"/>
  <c r="BF19" i="214"/>
  <c r="O80" i="214"/>
  <c r="BA108" i="214"/>
  <c r="AV90" i="214"/>
  <c r="BG97" i="214"/>
  <c r="AT107" i="214"/>
  <c r="BG9" i="214"/>
  <c r="AW34" i="214"/>
  <c r="BD48" i="214"/>
  <c r="AB123" i="214"/>
  <c r="AI94" i="214"/>
  <c r="AJ16" i="214"/>
  <c r="AP6" i="214"/>
  <c r="G141" i="214"/>
  <c r="R29" i="214"/>
  <c r="BD28" i="214"/>
  <c r="BH157" i="214"/>
  <c r="W40" i="214"/>
  <c r="AP141" i="214"/>
  <c r="X158" i="214"/>
  <c r="N109" i="214"/>
  <c r="AP42" i="214"/>
  <c r="S140" i="214"/>
  <c r="D29" i="214"/>
  <c r="BF44" i="214"/>
  <c r="BJ164" i="214"/>
  <c r="BC107" i="214"/>
  <c r="BA21" i="214"/>
  <c r="AD71" i="214"/>
  <c r="V64" i="214"/>
  <c r="AM133" i="214"/>
  <c r="AC100" i="214"/>
  <c r="R119" i="214"/>
  <c r="AO147" i="214"/>
  <c r="P39" i="214"/>
  <c r="F24" i="214"/>
  <c r="AV111" i="214"/>
  <c r="L40" i="214"/>
  <c r="AC90" i="214"/>
  <c r="AT98" i="214"/>
  <c r="V12" i="214"/>
  <c r="BF51" i="214"/>
  <c r="Y47" i="214"/>
  <c r="O54" i="214"/>
  <c r="F93" i="214"/>
  <c r="BE72" i="214"/>
  <c r="J53" i="214"/>
  <c r="AX93" i="214"/>
  <c r="AQ100" i="214"/>
  <c r="AI114" i="214"/>
  <c r="AJ57" i="214"/>
  <c r="Q114" i="214"/>
  <c r="AX22" i="214"/>
  <c r="AK29" i="214"/>
  <c r="AP151" i="214"/>
  <c r="AH49" i="214"/>
  <c r="E4" i="214"/>
  <c r="BF91" i="214"/>
  <c r="AG160" i="214"/>
  <c r="R105" i="214"/>
  <c r="BF112" i="214"/>
  <c r="AI76" i="214"/>
  <c r="V35" i="214"/>
  <c r="X136" i="214"/>
  <c r="AH100" i="214"/>
  <c r="Y96" i="214"/>
  <c r="O68" i="214"/>
  <c r="BH129" i="214"/>
  <c r="AF129" i="214"/>
  <c r="AA65" i="214"/>
  <c r="AG90" i="214"/>
  <c r="W84" i="214"/>
  <c r="S165" i="214"/>
  <c r="AY23" i="214"/>
  <c r="BG89" i="214"/>
  <c r="E100" i="214"/>
  <c r="X69" i="214"/>
  <c r="AX119" i="214"/>
  <c r="AR133" i="214"/>
  <c r="BK130" i="214"/>
  <c r="AA122" i="214"/>
  <c r="BC110" i="214"/>
  <c r="AI129" i="214"/>
  <c r="AN22" i="214"/>
  <c r="AH119" i="214"/>
  <c r="J138" i="214"/>
  <c r="AB138" i="214"/>
  <c r="I143" i="214"/>
  <c r="BD131" i="214"/>
  <c r="Z64" i="214"/>
  <c r="BG48" i="214"/>
  <c r="AD116" i="214"/>
  <c r="V38" i="214"/>
  <c r="O159" i="214"/>
  <c r="AU26" i="214"/>
  <c r="BD147" i="214"/>
  <c r="Z149" i="214"/>
  <c r="AP161" i="214"/>
  <c r="Y155" i="214"/>
  <c r="AG42" i="214"/>
  <c r="F104" i="214"/>
  <c r="BK141" i="214"/>
  <c r="AK32" i="214"/>
  <c r="AS80" i="214"/>
  <c r="AW50" i="214"/>
  <c r="G140" i="214"/>
  <c r="AX126" i="214"/>
  <c r="AW41" i="214"/>
  <c r="BJ69" i="214"/>
  <c r="BI18" i="214"/>
  <c r="BJ122" i="214"/>
  <c r="BI24" i="214"/>
  <c r="AI15" i="214"/>
  <c r="U50" i="214"/>
  <c r="BJ10" i="214"/>
  <c r="BF62" i="214"/>
  <c r="S25" i="214"/>
  <c r="BH154" i="214"/>
  <c r="BG14" i="214"/>
  <c r="AW87" i="214"/>
  <c r="I83" i="214"/>
  <c r="AG159" i="214"/>
  <c r="BJ55" i="214"/>
  <c r="AF157" i="214"/>
  <c r="AC59" i="214"/>
  <c r="AA131" i="214"/>
  <c r="AG119" i="214"/>
  <c r="R127" i="214"/>
  <c r="S102" i="214"/>
  <c r="P160" i="214"/>
  <c r="H89" i="214"/>
  <c r="BJ68" i="214"/>
  <c r="Z108" i="214"/>
  <c r="BC119" i="214"/>
  <c r="AF21" i="214"/>
  <c r="E10" i="214"/>
  <c r="Z43" i="214"/>
  <c r="AS97" i="214"/>
  <c r="AI7" i="214"/>
  <c r="AE9" i="214"/>
  <c r="AC143" i="214"/>
  <c r="AJ5" i="214"/>
  <c r="AG143" i="214"/>
  <c r="H135" i="214"/>
  <c r="AV100" i="214"/>
  <c r="AL83" i="214"/>
  <c r="W64" i="214"/>
  <c r="AT153" i="214"/>
  <c r="F27" i="214"/>
  <c r="BJ138" i="214"/>
  <c r="AO46" i="214"/>
  <c r="BF60" i="214"/>
  <c r="AQ129" i="214"/>
  <c r="K51" i="214"/>
  <c r="Q150" i="214"/>
  <c r="AU34" i="214"/>
  <c r="W57" i="214"/>
  <c r="BE82" i="214"/>
  <c r="W80" i="214"/>
  <c r="M26" i="214"/>
  <c r="AM112" i="214"/>
  <c r="W22" i="214"/>
  <c r="Z147" i="214"/>
  <c r="AH36" i="214"/>
  <c r="R107" i="214"/>
  <c r="T128" i="214"/>
  <c r="Q48" i="214"/>
  <c r="AU36" i="214"/>
  <c r="BG126" i="214"/>
  <c r="AF145" i="214"/>
  <c r="X96" i="214"/>
  <c r="K140" i="214"/>
  <c r="BJ58" i="214"/>
  <c r="AT39" i="214"/>
  <c r="L108" i="214"/>
  <c r="AW4" i="214"/>
  <c r="BL5" i="214"/>
  <c r="AH124" i="214"/>
  <c r="BG134" i="214"/>
  <c r="BK29" i="214"/>
  <c r="AS89" i="214"/>
  <c r="AF144" i="214"/>
  <c r="AI131" i="214"/>
  <c r="AG32" i="214"/>
  <c r="S67" i="214"/>
  <c r="AN45" i="214"/>
  <c r="AG80" i="214"/>
  <c r="I160" i="214"/>
  <c r="AF54" i="214"/>
  <c r="O151" i="214"/>
  <c r="AU66" i="214"/>
  <c r="Z31" i="214"/>
  <c r="AY9" i="214"/>
  <c r="BA105" i="214"/>
  <c r="BF7" i="214"/>
  <c r="AH50" i="214"/>
  <c r="D4" i="214"/>
  <c r="Z4" i="214"/>
  <c r="X127" i="214"/>
  <c r="AN33" i="214"/>
  <c r="AO64" i="214"/>
  <c r="Q20" i="214"/>
  <c r="AT89" i="214"/>
  <c r="AX90" i="214"/>
  <c r="G32" i="214"/>
  <c r="AQ154" i="214"/>
  <c r="BJ50" i="214"/>
  <c r="BA31" i="214"/>
  <c r="BD70" i="214"/>
  <c r="BJ71" i="214"/>
  <c r="BG16" i="214"/>
  <c r="AO160" i="214"/>
  <c r="W161" i="214"/>
  <c r="BK41" i="214"/>
  <c r="O111" i="214"/>
  <c r="AP77" i="214"/>
  <c r="AR29" i="214"/>
  <c r="BC83" i="214"/>
  <c r="E82" i="214"/>
  <c r="AZ108" i="214"/>
  <c r="K101" i="214"/>
  <c r="M24" i="214"/>
  <c r="H146" i="214"/>
  <c r="K150" i="214"/>
  <c r="BI8" i="214"/>
  <c r="AB98" i="214"/>
  <c r="BF165" i="214"/>
  <c r="AH151" i="214"/>
  <c r="T87" i="214"/>
  <c r="Y69" i="214"/>
  <c r="BC120" i="214"/>
  <c r="AQ153" i="214"/>
  <c r="H132" i="214"/>
  <c r="BK52" i="214"/>
  <c r="BB58" i="214"/>
  <c r="O93" i="214"/>
  <c r="F68" i="214"/>
  <c r="BC101" i="214"/>
  <c r="BD45" i="214"/>
  <c r="AE134" i="214"/>
  <c r="BG115" i="214"/>
  <c r="BE89" i="214"/>
  <c r="BB55" i="214"/>
  <c r="D129" i="214"/>
  <c r="L61" i="214"/>
  <c r="BK28" i="214"/>
  <c r="AE131" i="214"/>
  <c r="I140" i="214"/>
  <c r="BB104" i="214"/>
  <c r="BB47" i="214"/>
  <c r="AL49" i="214"/>
  <c r="X135" i="214"/>
  <c r="AU110" i="214"/>
  <c r="R140" i="214"/>
  <c r="Y159" i="214"/>
  <c r="F16" i="214"/>
  <c r="Y100" i="214"/>
  <c r="BJ139" i="214"/>
  <c r="BL150" i="214"/>
  <c r="T35" i="214"/>
  <c r="K63" i="214"/>
  <c r="AZ8" i="214"/>
  <c r="F69" i="214"/>
  <c r="AE7" i="214"/>
  <c r="U45" i="214"/>
  <c r="BF74" i="214"/>
  <c r="I10" i="214"/>
  <c r="J59" i="214"/>
  <c r="BA25" i="214"/>
  <c r="BI119" i="214"/>
  <c r="N55" i="214"/>
  <c r="AY131" i="214"/>
  <c r="R86" i="214"/>
  <c r="L66" i="214"/>
  <c r="AY120" i="214"/>
  <c r="AA121" i="214"/>
  <c r="AK23" i="214"/>
  <c r="F59" i="214"/>
  <c r="AA29" i="214"/>
  <c r="BL133" i="214"/>
  <c r="U145" i="214"/>
  <c r="AC140" i="214"/>
  <c r="AP51" i="214"/>
  <c r="AZ83" i="214"/>
  <c r="T161" i="214"/>
  <c r="AF96" i="214"/>
  <c r="AA116" i="214"/>
  <c r="BK93" i="214"/>
  <c r="T134" i="214"/>
  <c r="BJ114" i="214"/>
  <c r="I75" i="214"/>
  <c r="BJ76" i="214"/>
  <c r="BJ133" i="214"/>
  <c r="O39" i="214"/>
  <c r="BJ107" i="214"/>
  <c r="AO27" i="214"/>
  <c r="BB40" i="214"/>
  <c r="AB96" i="214"/>
  <c r="BB19" i="214"/>
  <c r="R26" i="214"/>
  <c r="AC69" i="214"/>
  <c r="AR51" i="214"/>
  <c r="AF52" i="214"/>
  <c r="AH109" i="214"/>
  <c r="AN24" i="214"/>
  <c r="AN7" i="214"/>
  <c r="AT78" i="214"/>
  <c r="AK65" i="214"/>
  <c r="BC105" i="214"/>
  <c r="L163" i="214"/>
  <c r="BG159" i="214"/>
  <c r="V135" i="214"/>
  <c r="N147" i="214"/>
  <c r="AM35" i="214"/>
  <c r="AP37" i="214"/>
  <c r="AR50" i="214"/>
  <c r="N130" i="214"/>
  <c r="AD109" i="214"/>
  <c r="BJ131" i="214"/>
  <c r="AH59" i="214"/>
  <c r="E32" i="214"/>
  <c r="BL138" i="214"/>
  <c r="BD127" i="214"/>
  <c r="BA28" i="214"/>
  <c r="BJ85" i="214"/>
  <c r="Y156" i="214"/>
  <c r="Q137" i="214"/>
  <c r="BC65" i="214"/>
  <c r="AW163" i="214"/>
  <c r="AG22" i="214"/>
  <c r="AX99" i="214"/>
  <c r="F44" i="214"/>
  <c r="AR73" i="214"/>
  <c r="AU29" i="214"/>
  <c r="BK110" i="214"/>
  <c r="D122" i="214"/>
  <c r="AP72" i="214"/>
  <c r="AZ78" i="214"/>
  <c r="BK79" i="214"/>
  <c r="BL90" i="214"/>
  <c r="BB129" i="214"/>
  <c r="BG8" i="214"/>
  <c r="AR62" i="214"/>
  <c r="AP128" i="214"/>
  <c r="AO141" i="214"/>
  <c r="AH97" i="214"/>
  <c r="BC69" i="214"/>
  <c r="AU13" i="214"/>
  <c r="BE112" i="214"/>
  <c r="Q141" i="214"/>
  <c r="X68" i="214"/>
  <c r="AQ78" i="214"/>
  <c r="W113" i="214"/>
  <c r="K163" i="214"/>
  <c r="AJ60" i="214"/>
  <c r="S141" i="214"/>
  <c r="AH104" i="214"/>
  <c r="AP86" i="214"/>
  <c r="AW23" i="214"/>
  <c r="AT123" i="214"/>
  <c r="Y132" i="214"/>
  <c r="Y142" i="214"/>
  <c r="AC64" i="214"/>
  <c r="AE155" i="214"/>
  <c r="W154" i="214"/>
  <c r="L52" i="214"/>
  <c r="AH11" i="214"/>
  <c r="D162" i="214"/>
  <c r="J147" i="214"/>
  <c r="AO98" i="214"/>
  <c r="AM111" i="214"/>
  <c r="AY139" i="214"/>
  <c r="BD68" i="214"/>
  <c r="N159" i="214"/>
  <c r="BD14" i="214"/>
  <c r="R151" i="214"/>
  <c r="X151" i="214"/>
  <c r="BC30" i="214"/>
  <c r="Z36" i="214"/>
  <c r="AM12" i="214"/>
  <c r="L15" i="214"/>
  <c r="M135" i="214"/>
  <c r="H41" i="214"/>
  <c r="BE50" i="214"/>
  <c r="T81" i="214"/>
  <c r="AD67" i="214"/>
  <c r="AJ37" i="214"/>
  <c r="T73" i="214"/>
  <c r="U105" i="214"/>
  <c r="BF142" i="214"/>
  <c r="AV27" i="214"/>
  <c r="AR34" i="214"/>
  <c r="S85" i="214"/>
  <c r="AQ63" i="214"/>
  <c r="AV51" i="214"/>
  <c r="T54" i="214"/>
  <c r="AX21" i="214"/>
  <c r="BJ126" i="214"/>
  <c r="AJ6" i="214"/>
  <c r="BH46" i="214"/>
  <c r="AI42" i="214"/>
  <c r="AQ49" i="214"/>
  <c r="AV14" i="214"/>
  <c r="BF76" i="214"/>
  <c r="Y133" i="214"/>
  <c r="AH31" i="214"/>
  <c r="AI38" i="214"/>
  <c r="AD92" i="214"/>
  <c r="P120" i="214"/>
  <c r="AY42" i="214"/>
  <c r="AV66" i="214"/>
  <c r="L109" i="214"/>
  <c r="AW33" i="214"/>
  <c r="AL116" i="214"/>
  <c r="AY77" i="214"/>
  <c r="G102" i="214"/>
  <c r="BA96" i="214"/>
  <c r="Q89" i="214"/>
  <c r="J16" i="214"/>
  <c r="BA127" i="214"/>
  <c r="AZ19" i="214"/>
  <c r="R11" i="214"/>
  <c r="AU8" i="214"/>
  <c r="AL35" i="214"/>
  <c r="AE41" i="214"/>
  <c r="AS128" i="214"/>
  <c r="BI72" i="214"/>
  <c r="BJ128" i="214"/>
  <c r="AC94" i="214"/>
  <c r="BJ101" i="214"/>
  <c r="P105" i="214"/>
  <c r="AP132" i="214"/>
  <c r="U22" i="214"/>
  <c r="M148" i="214"/>
  <c r="AX150" i="214"/>
  <c r="AM23" i="214"/>
  <c r="AZ149" i="214"/>
  <c r="M11" i="214"/>
  <c r="D9" i="214"/>
  <c r="AM101" i="214"/>
  <c r="AL111" i="214"/>
  <c r="AK138" i="214"/>
  <c r="AP14" i="214"/>
  <c r="G38" i="214"/>
  <c r="AG38" i="214"/>
  <c r="BJ97" i="214"/>
  <c r="N69" i="214"/>
  <c r="AI151" i="214"/>
  <c r="AB143" i="214"/>
  <c r="BF111" i="214"/>
  <c r="V62" i="214"/>
  <c r="AG151" i="214"/>
  <c r="BL67" i="214"/>
  <c r="Q107" i="214"/>
  <c r="AG67" i="214"/>
  <c r="BC85" i="214"/>
  <c r="AC29" i="214"/>
  <c r="R152" i="214"/>
  <c r="AB117" i="214"/>
  <c r="AV155" i="214"/>
  <c r="AE140" i="214"/>
  <c r="J34" i="214"/>
  <c r="K135" i="214"/>
  <c r="BL152" i="214"/>
  <c r="F129" i="214"/>
  <c r="AK119" i="214"/>
  <c r="AF110" i="214"/>
  <c r="AY65" i="214"/>
  <c r="AF126" i="214"/>
  <c r="AR123" i="214"/>
  <c r="AZ87" i="214"/>
  <c r="U55" i="214"/>
  <c r="AX153" i="214"/>
  <c r="O63" i="214"/>
  <c r="AJ141" i="214"/>
  <c r="AW149" i="214"/>
  <c r="AT82" i="214"/>
  <c r="BG113" i="214"/>
  <c r="BL110" i="214"/>
  <c r="BB92" i="214"/>
  <c r="BK149" i="214"/>
  <c r="AR70" i="214"/>
  <c r="AN8" i="214"/>
  <c r="S23" i="214"/>
  <c r="J130" i="214"/>
  <c r="AM124" i="214"/>
  <c r="AJ94" i="214"/>
  <c r="Y130" i="214"/>
  <c r="W89" i="214"/>
  <c r="BB137" i="214"/>
  <c r="H108" i="214"/>
  <c r="AD130" i="214"/>
  <c r="BC151" i="214"/>
  <c r="BF39" i="214"/>
  <c r="AL86" i="214"/>
  <c r="AL77" i="214"/>
  <c r="AZ51" i="214"/>
  <c r="BJ129" i="214"/>
  <c r="AI25" i="214"/>
  <c r="K66" i="214"/>
  <c r="AH102" i="214"/>
  <c r="S136" i="214"/>
  <c r="AD87" i="214"/>
  <c r="AK87" i="214"/>
  <c r="BL105" i="214"/>
  <c r="O25" i="214"/>
  <c r="M78" i="214"/>
  <c r="BC74" i="214"/>
  <c r="BL8" i="214"/>
  <c r="AF155" i="214"/>
  <c r="BB128" i="214"/>
  <c r="T145" i="214"/>
  <c r="BA75" i="214"/>
  <c r="N7" i="214"/>
  <c r="O122" i="214"/>
  <c r="AU32" i="214"/>
  <c r="AH57" i="214"/>
  <c r="BD78" i="214"/>
  <c r="AG12" i="214"/>
  <c r="AA79" i="214"/>
  <c r="BL158" i="214"/>
  <c r="D5" i="214"/>
  <c r="J11" i="214"/>
  <c r="BK19" i="214"/>
  <c r="AU162" i="214"/>
  <c r="AD72" i="214"/>
  <c r="U28" i="214"/>
  <c r="G104" i="214"/>
  <c r="O96" i="214"/>
  <c r="L100" i="214"/>
  <c r="AP127" i="214"/>
  <c r="BB139" i="214"/>
  <c r="M10" i="214"/>
  <c r="AO20" i="214"/>
  <c r="AI107" i="214"/>
  <c r="AG52" i="214"/>
  <c r="BC54" i="214"/>
  <c r="U67" i="214"/>
  <c r="AO7" i="214"/>
  <c r="G47" i="214"/>
  <c r="AW142" i="214"/>
  <c r="D76" i="214"/>
  <c r="BH17" i="214"/>
  <c r="BF136" i="214"/>
  <c r="BF84" i="214"/>
  <c r="AU59" i="214"/>
  <c r="AG152" i="214"/>
  <c r="BH48" i="214"/>
  <c r="BC33" i="214"/>
  <c r="H115" i="214"/>
  <c r="AQ40" i="214"/>
  <c r="O95" i="214"/>
  <c r="AL12" i="214"/>
  <c r="O36" i="214"/>
  <c r="Z160" i="214"/>
  <c r="AW42" i="214"/>
  <c r="AR156" i="214"/>
  <c r="V160" i="214"/>
  <c r="F13" i="214"/>
  <c r="AZ61" i="214"/>
  <c r="AY33" i="214"/>
  <c r="BL61" i="214"/>
  <c r="N124" i="214"/>
  <c r="BG94" i="214"/>
  <c r="O101" i="214"/>
  <c r="AI109" i="214"/>
  <c r="V130" i="214"/>
  <c r="AH163" i="214"/>
  <c r="BJ83" i="214"/>
  <c r="AJ119" i="214"/>
  <c r="R122" i="214"/>
  <c r="Y18" i="214"/>
  <c r="W119" i="214"/>
  <c r="AP115" i="214"/>
  <c r="BA67" i="214"/>
  <c r="BG28" i="214"/>
  <c r="P15" i="214"/>
  <c r="K99" i="214"/>
  <c r="N27" i="214"/>
  <c r="AY21" i="214"/>
  <c r="AV75" i="214"/>
  <c r="AK112" i="214"/>
  <c r="BJ161" i="214"/>
  <c r="AR25" i="214"/>
  <c r="BF161" i="214"/>
  <c r="BL115" i="214"/>
  <c r="M31" i="214"/>
  <c r="AX86" i="214"/>
  <c r="AN163" i="214"/>
  <c r="AZ14" i="214"/>
  <c r="AS43" i="214"/>
  <c r="D11" i="214"/>
  <c r="AM47" i="214"/>
  <c r="S100" i="214"/>
  <c r="AU35" i="214"/>
  <c r="AT93" i="214"/>
  <c r="AU132" i="214"/>
  <c r="BK67" i="214"/>
  <c r="BG109" i="214"/>
  <c r="AY158" i="214"/>
  <c r="W124" i="214"/>
  <c r="AU77" i="214"/>
  <c r="AI77" i="214"/>
  <c r="BH113" i="214"/>
  <c r="AK126" i="214"/>
  <c r="AW111" i="214"/>
  <c r="AY45" i="214"/>
  <c r="BJ66" i="214"/>
  <c r="AF152" i="214"/>
  <c r="AV8" i="214"/>
  <c r="AB66" i="214"/>
  <c r="AW97" i="214"/>
  <c r="AK157" i="214"/>
  <c r="AD30" i="214"/>
  <c r="AB11" i="214"/>
  <c r="BL49" i="214"/>
  <c r="AZ144" i="214"/>
  <c r="V23" i="214"/>
  <c r="AP59" i="214"/>
  <c r="F72" i="214"/>
  <c r="AT99" i="214"/>
  <c r="N96" i="214"/>
  <c r="AM82" i="214"/>
  <c r="AY11" i="214"/>
  <c r="AE133" i="214"/>
  <c r="E97" i="214"/>
  <c r="BC72" i="214"/>
  <c r="BG51" i="214"/>
  <c r="E107" i="214"/>
  <c r="F114" i="214"/>
  <c r="AT47" i="214"/>
  <c r="AX79" i="214"/>
  <c r="K147" i="214"/>
  <c r="BJ91" i="214"/>
  <c r="BJ29" i="214"/>
  <c r="G59" i="214"/>
  <c r="X51" i="214"/>
  <c r="BI134" i="214"/>
  <c r="BJ31" i="214"/>
  <c r="AO83" i="214"/>
  <c r="E105" i="214"/>
  <c r="T133" i="214"/>
  <c r="AO9" i="214"/>
  <c r="BH66" i="214"/>
  <c r="BG66" i="214"/>
  <c r="N149" i="214"/>
  <c r="U78" i="214"/>
  <c r="Z23" i="214"/>
  <c r="J87" i="214"/>
  <c r="N82" i="214"/>
  <c r="R148" i="214"/>
  <c r="G28" i="214"/>
  <c r="BL16" i="214"/>
  <c r="AM24" i="214"/>
  <c r="AJ8" i="214"/>
  <c r="BG119" i="214"/>
  <c r="AY76" i="214"/>
  <c r="AH133" i="214"/>
  <c r="BC20" i="214"/>
  <c r="H77" i="214"/>
  <c r="Z46" i="214"/>
  <c r="AA28" i="214"/>
  <c r="Y152" i="214"/>
  <c r="AF154" i="214"/>
  <c r="S116" i="214"/>
  <c r="BB99" i="214"/>
  <c r="BG120" i="214"/>
  <c r="S55" i="214"/>
  <c r="AC129" i="214"/>
  <c r="AN130" i="214"/>
  <c r="R66" i="214"/>
  <c r="AV68" i="214"/>
  <c r="AZ44" i="214"/>
  <c r="R138" i="214"/>
  <c r="BF82" i="214"/>
  <c r="T121" i="214"/>
  <c r="AR135" i="214"/>
  <c r="AF104" i="214"/>
  <c r="AQ107" i="214"/>
  <c r="BF86" i="214"/>
  <c r="V90" i="214"/>
  <c r="E157" i="214"/>
  <c r="AY144" i="214"/>
  <c r="AT148" i="214"/>
  <c r="Y86" i="214"/>
  <c r="AY141" i="214"/>
  <c r="BE104" i="214"/>
  <c r="AE103" i="214"/>
  <c r="AY74" i="214"/>
  <c r="AB89" i="214"/>
  <c r="AP84" i="214"/>
  <c r="AZ29" i="214"/>
  <c r="I22" i="214"/>
  <c r="AD113" i="214"/>
  <c r="W10" i="214"/>
  <c r="BG44" i="214"/>
  <c r="X164" i="214"/>
  <c r="AP90" i="214"/>
  <c r="S162" i="214"/>
  <c r="AA35" i="214"/>
  <c r="I24" i="214"/>
  <c r="AO129" i="214"/>
  <c r="BK35" i="214"/>
  <c r="V36" i="214"/>
  <c r="Q118" i="214"/>
  <c r="AY47" i="214"/>
  <c r="AI11" i="214"/>
  <c r="AS104" i="214"/>
  <c r="K133" i="214"/>
  <c r="AF18" i="214"/>
  <c r="I15" i="214"/>
  <c r="AI95" i="214"/>
  <c r="BD103" i="214"/>
  <c r="AT160" i="214"/>
  <c r="Q59" i="214"/>
  <c r="BA16" i="214"/>
  <c r="L128" i="214"/>
  <c r="F147" i="214"/>
  <c r="W71" i="214"/>
  <c r="AM132" i="214"/>
  <c r="P28" i="214"/>
  <c r="AP71" i="214"/>
  <c r="AE96" i="214"/>
  <c r="AP58" i="214"/>
  <c r="T18" i="214"/>
  <c r="BD63" i="214"/>
  <c r="AH150" i="214"/>
  <c r="E133" i="214"/>
  <c r="AR110" i="214"/>
  <c r="AV136" i="214"/>
  <c r="AQ59" i="214"/>
  <c r="X59" i="214"/>
  <c r="X152" i="214"/>
  <c r="AX33" i="214"/>
  <c r="BA107" i="214"/>
  <c r="AJ137" i="214"/>
  <c r="BD109" i="214"/>
  <c r="J149" i="214"/>
  <c r="Y22" i="214"/>
  <c r="BG128" i="214"/>
  <c r="BH130" i="214"/>
  <c r="AW57" i="214"/>
  <c r="P137" i="214"/>
  <c r="F135" i="214"/>
  <c r="AH129" i="214"/>
  <c r="AB8" i="214"/>
  <c r="AR109" i="214"/>
  <c r="AS6" i="214"/>
  <c r="U41" i="214"/>
  <c r="U31" i="214"/>
  <c r="AX8" i="214"/>
  <c r="AK108" i="214"/>
  <c r="AO17" i="214"/>
  <c r="I91" i="214"/>
  <c r="AL43" i="214"/>
  <c r="AB121" i="214"/>
  <c r="BA15" i="214"/>
  <c r="R48" i="214"/>
  <c r="N24" i="214"/>
  <c r="AY52" i="214"/>
  <c r="BE160" i="214"/>
  <c r="F110" i="214"/>
  <c r="W66" i="214"/>
  <c r="AU155" i="214"/>
  <c r="AF10" i="214"/>
  <c r="BI87" i="214"/>
  <c r="AY46" i="214"/>
  <c r="H136" i="214"/>
  <c r="AQ103" i="214"/>
  <c r="BA138" i="214"/>
  <c r="AM6" i="214"/>
  <c r="BF32" i="214"/>
  <c r="AB108" i="214"/>
  <c r="AT158" i="214"/>
  <c r="BF41" i="214"/>
  <c r="Z123" i="214"/>
  <c r="BG11" i="214"/>
  <c r="AP61" i="214"/>
  <c r="BJ117" i="214"/>
  <c r="BJ115" i="214"/>
  <c r="BK107" i="214"/>
  <c r="W19" i="214"/>
  <c r="AE27" i="214"/>
  <c r="H157" i="214"/>
  <c r="AA89" i="214"/>
  <c r="AF65" i="214"/>
  <c r="AB136" i="214"/>
  <c r="I144" i="214"/>
  <c r="E118" i="214"/>
  <c r="AQ62" i="214"/>
  <c r="BF164" i="214"/>
  <c r="BK55" i="214"/>
  <c r="P96" i="214"/>
  <c r="AK59" i="214"/>
  <c r="Q13" i="214"/>
  <c r="BJ7" i="214"/>
  <c r="AI136" i="214"/>
  <c r="AG21" i="214"/>
  <c r="D98" i="214"/>
  <c r="K120" i="214"/>
  <c r="AB113" i="214"/>
  <c r="J105" i="214"/>
  <c r="BJ163" i="214"/>
  <c r="AD123" i="214"/>
  <c r="BG125" i="214"/>
  <c r="BH67" i="214"/>
  <c r="AE17" i="214"/>
  <c r="AW60" i="214"/>
  <c r="AQ101" i="214"/>
  <c r="R32" i="214"/>
  <c r="AQ8" i="214"/>
  <c r="W81" i="214"/>
  <c r="AK61" i="214"/>
  <c r="AI8" i="214"/>
  <c r="AM75" i="214"/>
  <c r="BK132" i="214"/>
  <c r="E7" i="214"/>
  <c r="BA63" i="214"/>
  <c r="AJ50" i="214"/>
  <c r="AP65" i="214"/>
  <c r="V5" i="214"/>
  <c r="AK19" i="214"/>
  <c r="AT9" i="214"/>
  <c r="G121" i="214"/>
  <c r="P38" i="214"/>
  <c r="AZ153" i="214"/>
  <c r="AU130" i="214"/>
  <c r="P67" i="214"/>
  <c r="Z68" i="214"/>
  <c r="AB124" i="214"/>
  <c r="AA157" i="214"/>
  <c r="K130" i="214"/>
  <c r="AI63" i="214"/>
  <c r="AF31" i="214"/>
  <c r="AL45" i="214"/>
  <c r="BC91" i="214"/>
  <c r="BH104" i="214"/>
  <c r="W111" i="214"/>
  <c r="AH44" i="214"/>
  <c r="AP25" i="214"/>
  <c r="F70" i="214"/>
  <c r="BC71" i="214"/>
  <c r="U4" i="214"/>
  <c r="AL55" i="214"/>
  <c r="AF44" i="214"/>
  <c r="G139" i="214"/>
  <c r="AS35" i="214"/>
  <c r="W23" i="214"/>
  <c r="AM45" i="214"/>
  <c r="AJ150" i="214"/>
  <c r="AW8" i="214"/>
  <c r="N165" i="214"/>
  <c r="P14" i="214"/>
  <c r="AR38" i="214"/>
  <c r="BF158" i="214"/>
  <c r="AX147" i="214"/>
  <c r="BK119" i="214"/>
  <c r="AH127" i="214"/>
  <c r="K142" i="214"/>
  <c r="AY8" i="214"/>
  <c r="AH71" i="214"/>
  <c r="AP116" i="214"/>
  <c r="G143" i="214"/>
  <c r="AI51" i="214"/>
  <c r="BG12" i="214"/>
  <c r="K109" i="214"/>
  <c r="AW72" i="214"/>
  <c r="AR92" i="214"/>
  <c r="AD102" i="214"/>
  <c r="D114" i="214"/>
  <c r="AS68" i="214"/>
  <c r="AK4" i="214"/>
  <c r="J7" i="214"/>
  <c r="AH24" i="214"/>
  <c r="V16" i="214"/>
  <c r="AX109" i="214"/>
  <c r="AC35" i="214"/>
  <c r="BB115" i="214"/>
  <c r="BD35" i="214"/>
  <c r="AS150" i="214"/>
  <c r="AC80" i="214"/>
  <c r="BI80" i="214"/>
  <c r="AZ84" i="214"/>
  <c r="AP88" i="214"/>
  <c r="AP15" i="214"/>
  <c r="AU115" i="214"/>
  <c r="J67" i="214"/>
  <c r="BI38" i="214"/>
  <c r="AS161" i="214"/>
  <c r="E132" i="214"/>
  <c r="N138" i="214"/>
  <c r="AN147" i="214"/>
  <c r="AY62" i="214"/>
  <c r="AD99" i="214"/>
  <c r="AH17" i="214"/>
  <c r="AE165" i="214"/>
  <c r="AD63" i="214"/>
  <c r="X37" i="214"/>
  <c r="J102" i="214"/>
  <c r="AR58" i="214"/>
  <c r="F122" i="214"/>
  <c r="AQ96" i="214"/>
  <c r="N135" i="214"/>
  <c r="S131" i="214"/>
  <c r="AK52" i="214"/>
  <c r="T98" i="214"/>
  <c r="BA27" i="214"/>
  <c r="D67" i="214"/>
  <c r="AS123" i="214"/>
  <c r="U54" i="214"/>
  <c r="AQ105" i="214"/>
  <c r="AD127" i="214"/>
  <c r="BD130" i="214"/>
  <c r="D14" i="214"/>
  <c r="T83" i="214"/>
  <c r="BK60" i="214"/>
  <c r="AL60" i="214"/>
  <c r="BL44" i="214"/>
  <c r="S7" i="214"/>
  <c r="AP117" i="214"/>
  <c r="AD21" i="214"/>
  <c r="AE66" i="214"/>
  <c r="AE52" i="214"/>
  <c r="AZ48" i="214"/>
  <c r="AS124" i="214"/>
  <c r="AV91" i="214"/>
  <c r="Q44" i="214"/>
  <c r="AW118" i="214"/>
  <c r="F144" i="214"/>
  <c r="U156" i="214"/>
  <c r="AK164" i="214"/>
  <c r="AD133" i="214"/>
  <c r="L102" i="214"/>
  <c r="AW64" i="214"/>
  <c r="AW134" i="214"/>
  <c r="Q151" i="214"/>
  <c r="BD116" i="214"/>
  <c r="M118" i="214"/>
  <c r="I93" i="214"/>
  <c r="BE8" i="214"/>
  <c r="O145" i="214"/>
  <c r="AK143" i="214"/>
  <c r="BI105" i="214"/>
  <c r="AL65" i="214"/>
  <c r="L72" i="214"/>
  <c r="AU86" i="214"/>
  <c r="BA69" i="214"/>
  <c r="F88" i="214"/>
  <c r="V134" i="214"/>
  <c r="BF109" i="214"/>
  <c r="Y28" i="214"/>
  <c r="AJ77" i="214"/>
  <c r="T15" i="214"/>
  <c r="AT146" i="214"/>
  <c r="AP73" i="214"/>
  <c r="BA14" i="214"/>
  <c r="AI87" i="214"/>
  <c r="P102" i="214"/>
  <c r="AB6" i="214"/>
  <c r="W54" i="214"/>
  <c r="BB148" i="214"/>
  <c r="K143" i="214"/>
  <c r="AI106" i="214"/>
  <c r="N5" i="214"/>
  <c r="AN91" i="214"/>
  <c r="AU102" i="214"/>
  <c r="S21" i="214"/>
  <c r="L123" i="214"/>
  <c r="Q30" i="214"/>
  <c r="K112" i="214"/>
  <c r="AY15" i="214"/>
  <c r="AH162" i="214"/>
  <c r="W18" i="214"/>
  <c r="AS24" i="214"/>
  <c r="W162" i="214"/>
  <c r="AL58" i="214"/>
  <c r="H11" i="214"/>
  <c r="AL124" i="214"/>
  <c r="N114" i="214"/>
  <c r="AQ29" i="214"/>
  <c r="BF108" i="214"/>
  <c r="AK13" i="214"/>
  <c r="G149" i="214"/>
  <c r="BH119" i="214"/>
  <c r="P42" i="214"/>
  <c r="AF33" i="214"/>
  <c r="E48" i="214"/>
  <c r="AL74" i="214"/>
  <c r="BG72" i="214"/>
  <c r="AZ46" i="214"/>
  <c r="AX102" i="214"/>
  <c r="AC95" i="214"/>
  <c r="BK56" i="214"/>
  <c r="I42" i="214"/>
  <c r="AI30" i="214"/>
  <c r="G127" i="214"/>
  <c r="BC95" i="214"/>
  <c r="AR16" i="214"/>
  <c r="BL52" i="214"/>
  <c r="AT125" i="214"/>
  <c r="O42" i="214"/>
  <c r="AG83" i="214"/>
  <c r="AY112" i="214"/>
  <c r="AS4" i="214"/>
  <c r="AQ115" i="214"/>
  <c r="P30" i="214"/>
  <c r="BK87" i="214"/>
  <c r="BH148" i="214"/>
  <c r="BJ64" i="214"/>
  <c r="AQ64" i="214"/>
  <c r="BI156" i="214"/>
  <c r="AP56" i="214"/>
  <c r="AV96" i="214"/>
  <c r="R159" i="214"/>
  <c r="V59" i="214"/>
  <c r="BG136" i="214"/>
  <c r="AQ93" i="214"/>
  <c r="AH39" i="214"/>
  <c r="AB51" i="214"/>
  <c r="M12" i="214"/>
  <c r="H56" i="214"/>
  <c r="AH81" i="214"/>
  <c r="AW71" i="214"/>
  <c r="AC57" i="214"/>
  <c r="H35" i="214"/>
  <c r="N60" i="214"/>
  <c r="BF18" i="214"/>
  <c r="BC75" i="214"/>
  <c r="E56" i="214"/>
  <c r="M30" i="214"/>
  <c r="O53" i="214"/>
  <c r="J18" i="214"/>
  <c r="AT25" i="214"/>
  <c r="J107" i="214"/>
  <c r="X130" i="214"/>
  <c r="AZ147" i="214"/>
  <c r="AQ138" i="214"/>
  <c r="AE57" i="214"/>
  <c r="AJ44" i="214"/>
  <c r="O89" i="214"/>
  <c r="AK139" i="214"/>
  <c r="BF156" i="214"/>
  <c r="Q66" i="214"/>
  <c r="AB55" i="214"/>
  <c r="AA36" i="214"/>
  <c r="AH62" i="214"/>
  <c r="T68" i="214"/>
  <c r="S65" i="214"/>
  <c r="M21" i="214"/>
  <c r="AS53" i="214"/>
  <c r="BL153" i="214"/>
  <c r="AW156" i="214"/>
  <c r="BJ120" i="214"/>
  <c r="U163" i="214"/>
  <c r="M154" i="214"/>
  <c r="BI4" i="214"/>
  <c r="AO105" i="214"/>
  <c r="AX52" i="214"/>
  <c r="M150" i="214"/>
  <c r="AD46" i="214"/>
  <c r="G57" i="214"/>
  <c r="AS125" i="214"/>
  <c r="AA47" i="214"/>
  <c r="L149" i="214"/>
  <c r="J51" i="214"/>
  <c r="X26" i="214"/>
  <c r="AH92" i="214"/>
  <c r="AD105" i="214"/>
  <c r="I118" i="214"/>
  <c r="AY124" i="214"/>
  <c r="O91" i="214"/>
  <c r="AZ101" i="214"/>
  <c r="BI154" i="214"/>
  <c r="AK7" i="214"/>
  <c r="AZ99" i="214"/>
  <c r="J111" i="214"/>
  <c r="AZ88" i="214"/>
  <c r="J92" i="214"/>
  <c r="W98" i="214"/>
  <c r="S147" i="214"/>
  <c r="BH9" i="214"/>
  <c r="AP123" i="214"/>
  <c r="N91" i="214"/>
  <c r="AZ120" i="214"/>
  <c r="P125" i="214"/>
  <c r="AB109" i="214"/>
  <c r="T103" i="214"/>
  <c r="BC154" i="214"/>
  <c r="K116" i="214"/>
  <c r="AS134" i="214"/>
  <c r="BC113" i="214"/>
  <c r="AK14" i="214"/>
  <c r="AP125" i="214"/>
  <c r="AY164" i="214"/>
  <c r="I11" i="214"/>
  <c r="R87" i="214"/>
  <c r="BG135" i="214"/>
  <c r="H79" i="214"/>
  <c r="AL137" i="214"/>
  <c r="AQ155" i="214"/>
  <c r="AQ36" i="214"/>
  <c r="BC130" i="214"/>
  <c r="AH111" i="214"/>
  <c r="Z139" i="214"/>
  <c r="AE70" i="214"/>
  <c r="BB127" i="214"/>
  <c r="N38" i="214"/>
  <c r="AB114" i="214"/>
  <c r="AO45" i="214"/>
  <c r="AJ18" i="214"/>
  <c r="AO37" i="214"/>
  <c r="AK56" i="214"/>
  <c r="W21" i="214"/>
  <c r="N56" i="214"/>
  <c r="AK147" i="214"/>
  <c r="AX53" i="214"/>
  <c r="BJ77" i="214"/>
  <c r="F92" i="214"/>
  <c r="S61" i="214"/>
  <c r="S152" i="214"/>
  <c r="BA52" i="214"/>
  <c r="P153" i="214"/>
  <c r="T84" i="214"/>
  <c r="P136" i="214"/>
  <c r="E89" i="214"/>
  <c r="K161" i="214"/>
  <c r="BL21" i="214"/>
  <c r="AM110" i="214"/>
  <c r="AQ69" i="214"/>
  <c r="AB60" i="214"/>
  <c r="AI86" i="214"/>
  <c r="Q162" i="214"/>
  <c r="O92" i="214"/>
  <c r="BE64" i="214"/>
  <c r="AE118" i="214"/>
  <c r="D64" i="214"/>
  <c r="BI135" i="214"/>
  <c r="J133" i="214"/>
  <c r="BA116" i="214"/>
  <c r="AN134" i="214"/>
  <c r="BH134" i="214"/>
  <c r="AY145" i="214"/>
  <c r="AS59" i="214"/>
  <c r="L7" i="214"/>
  <c r="BC161" i="214"/>
  <c r="Z79" i="214"/>
  <c r="BI53" i="214"/>
  <c r="AM15" i="214"/>
  <c r="BK75" i="214"/>
  <c r="BK83" i="214"/>
  <c r="AA51" i="214"/>
  <c r="AD82" i="214"/>
  <c r="T46" i="214"/>
  <c r="AG103" i="214"/>
  <c r="AZ85" i="214"/>
  <c r="BD104" i="214"/>
  <c r="AH8" i="214"/>
  <c r="AZ74" i="214"/>
  <c r="BB101" i="214"/>
  <c r="E68" i="214"/>
  <c r="AV41" i="214"/>
  <c r="U30" i="214"/>
  <c r="S70" i="214"/>
  <c r="AH34" i="214"/>
  <c r="F161" i="214"/>
  <c r="F54" i="214"/>
  <c r="AE139" i="214"/>
  <c r="P37" i="214"/>
  <c r="AY20" i="214"/>
  <c r="AB62" i="214"/>
  <c r="W105" i="214"/>
  <c r="S76" i="214"/>
  <c r="AN47" i="214"/>
  <c r="BC152" i="214"/>
  <c r="BB165" i="214"/>
  <c r="AT143" i="214"/>
  <c r="V31" i="214"/>
  <c r="AQ95" i="214"/>
  <c r="K7" i="214"/>
  <c r="AU6" i="214"/>
  <c r="AB79" i="214"/>
  <c r="AV26" i="214"/>
  <c r="P21" i="214"/>
  <c r="AJ38" i="214"/>
  <c r="BB42" i="214"/>
  <c r="AF140" i="214"/>
  <c r="AE35" i="214"/>
  <c r="H98" i="214"/>
  <c r="V91" i="214"/>
  <c r="L59" i="214"/>
  <c r="G158" i="214"/>
  <c r="AO5" i="214"/>
  <c r="K162" i="214"/>
  <c r="BA131" i="214"/>
  <c r="BB77" i="214"/>
  <c r="D144" i="214"/>
  <c r="AO132" i="214"/>
  <c r="X31" i="214"/>
  <c r="BA64" i="214"/>
  <c r="AX111" i="214"/>
  <c r="AG13" i="214"/>
  <c r="AD38" i="214"/>
  <c r="AY19" i="214"/>
  <c r="F43" i="214"/>
  <c r="BL147" i="214"/>
  <c r="AB57" i="214"/>
  <c r="P31" i="214"/>
  <c r="E127" i="214"/>
  <c r="AM11" i="214"/>
  <c r="AH5" i="214"/>
  <c r="BJ154" i="214"/>
  <c r="BF138" i="214"/>
  <c r="AN34" i="214"/>
  <c r="P53" i="214"/>
  <c r="BH159" i="214"/>
  <c r="AU124" i="214"/>
  <c r="AR91" i="214"/>
  <c r="AE18" i="214"/>
  <c r="AG131" i="214"/>
  <c r="BG23" i="214"/>
  <c r="Y79" i="214"/>
  <c r="AZ56" i="214"/>
  <c r="AX122" i="214"/>
  <c r="Q42" i="214"/>
  <c r="H17" i="214"/>
  <c r="AY89" i="214"/>
  <c r="BI112" i="214"/>
  <c r="X18" i="214"/>
  <c r="T39" i="214"/>
  <c r="AB128" i="214"/>
  <c r="AX94" i="214"/>
  <c r="BI123" i="214"/>
  <c r="AW128" i="214"/>
  <c r="Q46" i="214"/>
  <c r="M138" i="214"/>
  <c r="AQ112" i="214"/>
  <c r="K78" i="214"/>
  <c r="AW65" i="214"/>
  <c r="AV151" i="214"/>
  <c r="E152" i="214"/>
  <c r="AG165" i="214"/>
  <c r="BD148" i="214"/>
  <c r="F36" i="214"/>
  <c r="AC86" i="214"/>
  <c r="BB112" i="214"/>
  <c r="AM158" i="214"/>
  <c r="BK61" i="214"/>
  <c r="AD149" i="214"/>
  <c r="BB72" i="214"/>
  <c r="BJ14" i="214"/>
  <c r="AS82" i="214"/>
  <c r="AP105" i="214"/>
  <c r="AT132" i="214"/>
  <c r="M98" i="214"/>
  <c r="AL82" i="214"/>
  <c r="BD77" i="214"/>
  <c r="AG129" i="214"/>
  <c r="BB18" i="214"/>
  <c r="AR159" i="214"/>
  <c r="AC152" i="214"/>
  <c r="E18" i="214"/>
  <c r="H29" i="214"/>
  <c r="Z152" i="214"/>
  <c r="H40" i="214"/>
  <c r="I28" i="214"/>
  <c r="AU145" i="214"/>
  <c r="BF89" i="214"/>
  <c r="O24" i="214"/>
  <c r="N41" i="214"/>
  <c r="AY64" i="214"/>
  <c r="AR9" i="214"/>
  <c r="AI126" i="214"/>
  <c r="K30" i="214"/>
  <c r="AV20" i="214"/>
  <c r="Q155" i="214"/>
  <c r="AV77" i="214"/>
  <c r="M42" i="214"/>
  <c r="S41" i="214"/>
  <c r="H13" i="214"/>
  <c r="BL39" i="214"/>
  <c r="BI14" i="214"/>
  <c r="BJ151" i="214"/>
  <c r="BK144" i="214"/>
  <c r="M127" i="214"/>
  <c r="AE47" i="214"/>
  <c r="Q51" i="214"/>
  <c r="K149" i="214"/>
  <c r="X63" i="214"/>
  <c r="AR152" i="214"/>
  <c r="BL91" i="214"/>
  <c r="L93" i="214"/>
  <c r="U136" i="214"/>
  <c r="AT116" i="214"/>
  <c r="BC104" i="214"/>
  <c r="AH23" i="214"/>
  <c r="AL62" i="214"/>
  <c r="AK37" i="214"/>
  <c r="N30" i="214"/>
  <c r="AP17" i="214"/>
  <c r="I14" i="214"/>
  <c r="H43" i="214"/>
  <c r="BH91" i="214"/>
  <c r="U92" i="214"/>
  <c r="AE43" i="214"/>
  <c r="W28" i="214"/>
  <c r="W59" i="214"/>
  <c r="BD23" i="214"/>
  <c r="AH21" i="214"/>
  <c r="AR11" i="214"/>
  <c r="AS155" i="214"/>
  <c r="BK10" i="214"/>
  <c r="Z54" i="214"/>
  <c r="AK46" i="214"/>
  <c r="BL163" i="214"/>
  <c r="AR164" i="214"/>
  <c r="Y139" i="214"/>
  <c r="AK161" i="214"/>
  <c r="BI90" i="214"/>
  <c r="BI120" i="214"/>
  <c r="AK34" i="214"/>
  <c r="AN104" i="214"/>
  <c r="AD12" i="214"/>
  <c r="BL89" i="214"/>
  <c r="BB49" i="214"/>
  <c r="AN10" i="214"/>
  <c r="AN46" i="214"/>
  <c r="P155" i="214"/>
  <c r="F127" i="214"/>
  <c r="Q121" i="214"/>
  <c r="J44" i="214"/>
  <c r="J117" i="214"/>
  <c r="P143" i="214"/>
  <c r="AX65" i="214"/>
  <c r="AU161" i="214"/>
  <c r="AR89" i="214"/>
  <c r="I4" i="214"/>
  <c r="AE137" i="214"/>
  <c r="BL95" i="214"/>
  <c r="BL132" i="214"/>
  <c r="G36" i="214"/>
  <c r="I86" i="214"/>
  <c r="J151" i="214"/>
  <c r="V8" i="214"/>
  <c r="AI138" i="214"/>
  <c r="BI41" i="214"/>
  <c r="AF24" i="214"/>
  <c r="F35" i="214"/>
  <c r="BB10" i="214"/>
  <c r="AB46" i="214"/>
  <c r="E8" i="214"/>
  <c r="BH36" i="214"/>
  <c r="M60" i="214"/>
  <c r="AA155" i="214"/>
  <c r="AM159" i="214"/>
  <c r="Z37" i="214"/>
  <c r="L17" i="214"/>
  <c r="X66" i="214"/>
  <c r="BA81" i="214"/>
  <c r="L110" i="214"/>
  <c r="V17" i="214"/>
  <c r="U135" i="214"/>
  <c r="P111" i="214"/>
  <c r="AX98" i="214"/>
  <c r="AA124" i="214"/>
  <c r="AR47" i="214"/>
  <c r="Z21" i="214"/>
  <c r="Q5" i="214"/>
  <c r="J49" i="214"/>
  <c r="X5" i="214"/>
  <c r="BB161" i="214"/>
  <c r="N13" i="214"/>
  <c r="AN157" i="214"/>
  <c r="BK72" i="214"/>
  <c r="K89" i="214"/>
  <c r="AT127" i="214"/>
  <c r="AF75" i="214"/>
  <c r="W134" i="214"/>
  <c r="AY6" i="214"/>
  <c r="BE150" i="214"/>
  <c r="W152" i="214"/>
  <c r="AA66" i="214"/>
  <c r="V153" i="214"/>
  <c r="BE55" i="214"/>
  <c r="Q72" i="214"/>
  <c r="AS69" i="214"/>
  <c r="AS90" i="214"/>
  <c r="BC36" i="214"/>
  <c r="X32" i="214"/>
  <c r="AD125" i="214"/>
  <c r="Z101" i="214"/>
  <c r="U85" i="214"/>
  <c r="U11" i="214"/>
  <c r="AO142" i="214"/>
  <c r="BF24" i="214"/>
  <c r="AD80" i="214"/>
  <c r="AF146" i="214"/>
  <c r="AE164" i="214"/>
  <c r="AW136" i="214"/>
  <c r="BD81" i="214"/>
  <c r="U134" i="214"/>
  <c r="BL68" i="214"/>
  <c r="Y20" i="214"/>
  <c r="F58" i="214"/>
  <c r="AN81" i="214"/>
  <c r="AM97" i="214"/>
  <c r="AE106" i="214"/>
  <c r="I58" i="214"/>
  <c r="U108" i="214"/>
  <c r="AC105" i="214"/>
  <c r="AW19" i="214"/>
  <c r="BD59" i="214"/>
  <c r="N80" i="214"/>
  <c r="AR15" i="214"/>
  <c r="H75" i="214"/>
  <c r="K50" i="214"/>
  <c r="S107" i="214"/>
  <c r="AQ81" i="214"/>
  <c r="BH102" i="214"/>
  <c r="BD160" i="214"/>
  <c r="AB116" i="214"/>
  <c r="AD112" i="214"/>
  <c r="Q69" i="214"/>
  <c r="X45" i="214"/>
  <c r="AN132" i="214"/>
  <c r="AM44" i="214"/>
  <c r="Q12" i="214"/>
  <c r="AR106" i="214"/>
  <c r="E87" i="214"/>
  <c r="L96" i="214"/>
  <c r="BH122" i="214"/>
  <c r="O155" i="214"/>
  <c r="AR13" i="214"/>
  <c r="BI5" i="214"/>
  <c r="AE24" i="214"/>
  <c r="AV45" i="214"/>
  <c r="BK77" i="214"/>
  <c r="H23" i="214"/>
  <c r="F23" i="216" l="1"/>
  <c r="AY77" i="216"/>
  <c r="AJ45" i="216"/>
  <c r="T24" i="216"/>
  <c r="AW5" i="216"/>
  <c r="AF13" i="216"/>
  <c r="I155" i="216"/>
  <c r="AV122" i="216"/>
  <c r="AF106" i="216"/>
  <c r="AA44" i="216"/>
  <c r="AB132" i="216"/>
  <c r="N45" i="216"/>
  <c r="S112" i="216"/>
  <c r="Q116" i="216"/>
  <c r="AR160" i="216"/>
  <c r="AV102" i="216"/>
  <c r="AE81" i="216"/>
  <c r="F75" i="216"/>
  <c r="AF15" i="216"/>
  <c r="AR59" i="216"/>
  <c r="AK19" i="216"/>
  <c r="R105" i="216"/>
  <c r="K108" i="216"/>
  <c r="G58" i="216"/>
  <c r="T106" i="216"/>
  <c r="AA97" i="216"/>
  <c r="AB81" i="216"/>
  <c r="D58" i="216"/>
  <c r="AZ68" i="216"/>
  <c r="K134" i="216"/>
  <c r="AR81" i="216"/>
  <c r="AK136" i="216"/>
  <c r="T164" i="216"/>
  <c r="S80" i="216"/>
  <c r="AC142" i="216"/>
  <c r="K11" i="216"/>
  <c r="K85" i="216"/>
  <c r="O101" i="216"/>
  <c r="S125" i="216"/>
  <c r="N32" i="216"/>
  <c r="AQ36" i="216"/>
  <c r="AG90" i="216"/>
  <c r="AG69" i="216"/>
  <c r="L153" i="216"/>
  <c r="P66" i="216"/>
  <c r="M152" i="216"/>
  <c r="AM6" i="216"/>
  <c r="M134" i="216"/>
  <c r="AH127" i="216"/>
  <c r="AY72" i="216"/>
  <c r="AB157" i="216"/>
  <c r="AP161" i="216"/>
  <c r="N5" i="216"/>
  <c r="H49" i="216"/>
  <c r="O21" i="216"/>
  <c r="AF47" i="216"/>
  <c r="P124" i="216"/>
  <c r="AL98" i="216"/>
  <c r="J111" i="216"/>
  <c r="K135" i="216"/>
  <c r="L17" i="216"/>
  <c r="N66" i="216"/>
  <c r="O37" i="216"/>
  <c r="AA159" i="216"/>
  <c r="P155" i="216"/>
  <c r="AV36" i="216"/>
  <c r="Q46" i="216"/>
  <c r="AP10" i="216"/>
  <c r="D35" i="216"/>
  <c r="AW41" i="216"/>
  <c r="W138" i="216"/>
  <c r="L8" i="216"/>
  <c r="H151" i="216"/>
  <c r="G86" i="216"/>
  <c r="E36" i="216"/>
  <c r="AZ132" i="216"/>
  <c r="AZ95" i="216"/>
  <c r="T137" i="216"/>
  <c r="I168" i="214"/>
  <c r="I169" i="214" s="1"/>
  <c r="G4" i="216"/>
  <c r="AF89" i="216"/>
  <c r="AI161" i="216"/>
  <c r="AL65" i="216"/>
  <c r="J143" i="216"/>
  <c r="H117" i="216"/>
  <c r="H44" i="216"/>
  <c r="D127" i="216"/>
  <c r="J155" i="216"/>
  <c r="AB46" i="216"/>
  <c r="AB10" i="216"/>
  <c r="AP49" i="216"/>
  <c r="AZ89" i="216"/>
  <c r="S12" i="216"/>
  <c r="AB104" i="216"/>
  <c r="Y34" i="216"/>
  <c r="AW120" i="216"/>
  <c r="AW90" i="216"/>
  <c r="Y161" i="216"/>
  <c r="AF164" i="216"/>
  <c r="AZ163" i="216"/>
  <c r="Y46" i="216"/>
  <c r="O54" i="216"/>
  <c r="AY10" i="216"/>
  <c r="AG155" i="216"/>
  <c r="AF11" i="216"/>
  <c r="V21" i="216"/>
  <c r="AR23" i="216"/>
  <c r="M59" i="216"/>
  <c r="M28" i="216"/>
  <c r="T43" i="216"/>
  <c r="K92" i="216"/>
  <c r="AV91" i="216"/>
  <c r="F43" i="216"/>
  <c r="G14" i="216"/>
  <c r="AD17" i="216"/>
  <c r="Y37" i="216"/>
  <c r="Z62" i="216"/>
  <c r="V23" i="216"/>
  <c r="AQ104" i="216"/>
  <c r="AH116" i="216"/>
  <c r="K136" i="216"/>
  <c r="AZ91" i="216"/>
  <c r="AF152" i="216"/>
  <c r="N63" i="216"/>
  <c r="T47" i="216"/>
  <c r="AY144" i="216"/>
  <c r="AX151" i="216"/>
  <c r="AW14" i="216"/>
  <c r="AZ39" i="216"/>
  <c r="F13" i="216"/>
  <c r="AJ77" i="216"/>
  <c r="AJ20" i="216"/>
  <c r="W126" i="216"/>
  <c r="AF9" i="216"/>
  <c r="AM64" i="216"/>
  <c r="I24" i="216"/>
  <c r="AI145" i="216"/>
  <c r="G28" i="216"/>
  <c r="F40" i="216"/>
  <c r="O152" i="216"/>
  <c r="F29" i="216"/>
  <c r="R152" i="216"/>
  <c r="AF159" i="216"/>
  <c r="AP18" i="216"/>
  <c r="U129" i="216"/>
  <c r="AR77" i="216"/>
  <c r="Z82" i="216"/>
  <c r="AH132" i="216"/>
  <c r="AD105" i="216"/>
  <c r="AG82" i="216"/>
  <c r="AX14" i="216"/>
  <c r="AP72" i="216"/>
  <c r="S149" i="216"/>
  <c r="AY61" i="216"/>
  <c r="AA158" i="216"/>
  <c r="AP112" i="216"/>
  <c r="R86" i="216"/>
  <c r="D36" i="216"/>
  <c r="AR148" i="216"/>
  <c r="U165" i="216"/>
  <c r="AJ151" i="216"/>
  <c r="AK65" i="216"/>
  <c r="AE112" i="216"/>
  <c r="AK128" i="216"/>
  <c r="AW123" i="216"/>
  <c r="AL94" i="216"/>
  <c r="Q128" i="216"/>
  <c r="N18" i="216"/>
  <c r="AW112" i="216"/>
  <c r="AM89" i="216"/>
  <c r="F17" i="216"/>
  <c r="AL122" i="216"/>
  <c r="AU23" i="216"/>
  <c r="U131" i="216"/>
  <c r="T18" i="216"/>
  <c r="AF91" i="216"/>
  <c r="AI124" i="216"/>
  <c r="AV159" i="216"/>
  <c r="J53" i="216"/>
  <c r="AB34" i="216"/>
  <c r="AX154" i="216"/>
  <c r="V5" i="216"/>
  <c r="AA11" i="216"/>
  <c r="J31" i="216"/>
  <c r="Q57" i="216"/>
  <c r="AZ147" i="216"/>
  <c r="D43" i="216"/>
  <c r="AM19" i="216"/>
  <c r="S38" i="216"/>
  <c r="U13" i="216"/>
  <c r="AL111" i="216"/>
  <c r="N31" i="216"/>
  <c r="AC132" i="216"/>
  <c r="C144" i="216"/>
  <c r="AP77" i="216"/>
  <c r="AC5" i="216"/>
  <c r="E158" i="216"/>
  <c r="L91" i="216"/>
  <c r="F98" i="216"/>
  <c r="T35" i="216"/>
  <c r="AP42" i="216"/>
  <c r="X38" i="216"/>
  <c r="J21" i="216"/>
  <c r="AJ26" i="216"/>
  <c r="Q79" i="216"/>
  <c r="AI6" i="216"/>
  <c r="AE95" i="216"/>
  <c r="L31" i="216"/>
  <c r="AH143" i="216"/>
  <c r="AP165" i="216"/>
  <c r="AQ152" i="216"/>
  <c r="AB47" i="216"/>
  <c r="M105" i="216"/>
  <c r="Q62" i="216"/>
  <c r="AM20" i="216"/>
  <c r="J37" i="216"/>
  <c r="T139" i="216"/>
  <c r="D54" i="216"/>
  <c r="D161" i="216"/>
  <c r="V34" i="216"/>
  <c r="K30" i="216"/>
  <c r="AJ41" i="216"/>
  <c r="AP101" i="216"/>
  <c r="V8" i="216"/>
  <c r="AR104" i="216"/>
  <c r="U103" i="216"/>
  <c r="S82" i="216"/>
  <c r="P51" i="216"/>
  <c r="AY83" i="216"/>
  <c r="AY75" i="216"/>
  <c r="AA15" i="216"/>
  <c r="AW53" i="216"/>
  <c r="O79" i="216"/>
  <c r="AQ161" i="216"/>
  <c r="AG59" i="216"/>
  <c r="AM145" i="216"/>
  <c r="AV134" i="216"/>
  <c r="AB134" i="216"/>
  <c r="H133" i="216"/>
  <c r="AW135" i="216"/>
  <c r="C64" i="216"/>
  <c r="T118" i="216"/>
  <c r="I92" i="216"/>
  <c r="W86" i="216"/>
  <c r="Q60" i="216"/>
  <c r="AE69" i="216"/>
  <c r="AA110" i="216"/>
  <c r="AZ21" i="216"/>
  <c r="J136" i="216"/>
  <c r="J153" i="216"/>
  <c r="D92" i="216"/>
  <c r="AX77" i="216"/>
  <c r="AL53" i="216"/>
  <c r="Y147" i="216"/>
  <c r="M21" i="216"/>
  <c r="Y56" i="216"/>
  <c r="AC37" i="216"/>
  <c r="X18" i="216"/>
  <c r="AC45" i="216"/>
  <c r="Q114" i="216"/>
  <c r="AP127" i="216"/>
  <c r="T70" i="216"/>
  <c r="O139" i="216"/>
  <c r="V111" i="216"/>
  <c r="AQ130" i="216"/>
  <c r="AE36" i="216"/>
  <c r="AE155" i="216"/>
  <c r="Z137" i="216"/>
  <c r="F79" i="216"/>
  <c r="AU135" i="216"/>
  <c r="G11" i="216"/>
  <c r="AM164" i="216"/>
  <c r="AD125" i="216"/>
  <c r="Y14" i="216"/>
  <c r="AQ113" i="216"/>
  <c r="AG134" i="216"/>
  <c r="AQ154" i="216"/>
  <c r="Q109" i="216"/>
  <c r="J125" i="216"/>
  <c r="AD123" i="216"/>
  <c r="AV9" i="216"/>
  <c r="M98" i="216"/>
  <c r="H92" i="216"/>
  <c r="H111" i="216"/>
  <c r="Y7" i="216"/>
  <c r="AW154" i="216"/>
  <c r="I91" i="216"/>
  <c r="AM124" i="216"/>
  <c r="G118" i="216"/>
  <c r="S105" i="216"/>
  <c r="V92" i="216"/>
  <c r="N26" i="216"/>
  <c r="H51" i="216"/>
  <c r="P47" i="216"/>
  <c r="AG125" i="216"/>
  <c r="E57" i="216"/>
  <c r="S46" i="216"/>
  <c r="AL52" i="216"/>
  <c r="AC105" i="216"/>
  <c r="AW4" i="216"/>
  <c r="BI168" i="214"/>
  <c r="K163" i="216"/>
  <c r="AX120" i="216"/>
  <c r="AK156" i="216"/>
  <c r="AZ153" i="216"/>
  <c r="AG53" i="216"/>
  <c r="V62" i="216"/>
  <c r="P36" i="216"/>
  <c r="Q55" i="216"/>
  <c r="Y139" i="216"/>
  <c r="I89" i="216"/>
  <c r="X44" i="216"/>
  <c r="T57" i="216"/>
  <c r="AE138" i="216"/>
  <c r="N130" i="216"/>
  <c r="H107" i="216"/>
  <c r="AH25" i="216"/>
  <c r="H18" i="216"/>
  <c r="I53" i="216"/>
  <c r="AQ75" i="216"/>
  <c r="F35" i="216"/>
  <c r="R57" i="216"/>
  <c r="AK71" i="216"/>
  <c r="V81" i="216"/>
  <c r="F56" i="216"/>
  <c r="Q51" i="216"/>
  <c r="V39" i="216"/>
  <c r="AE93" i="216"/>
  <c r="AU136" i="216"/>
  <c r="L59" i="216"/>
  <c r="AJ96" i="216"/>
  <c r="AD56" i="216"/>
  <c r="AW156" i="216"/>
  <c r="AE64" i="216"/>
  <c r="AX64" i="216"/>
  <c r="AV148" i="216"/>
  <c r="AY87" i="216"/>
  <c r="J30" i="216"/>
  <c r="AE115" i="216"/>
  <c r="AS168" i="214"/>
  <c r="AG4" i="216"/>
  <c r="AM112" i="216"/>
  <c r="U83" i="216"/>
  <c r="I42" i="216"/>
  <c r="AH125" i="216"/>
  <c r="AZ52" i="216"/>
  <c r="AF16" i="216"/>
  <c r="AQ95" i="216"/>
  <c r="E127" i="216"/>
  <c r="W30" i="216"/>
  <c r="G42" i="216"/>
  <c r="AY56" i="216"/>
  <c r="R95" i="216"/>
  <c r="AL102" i="216"/>
  <c r="AU72" i="216"/>
  <c r="Z74" i="216"/>
  <c r="J42" i="216"/>
  <c r="AV119" i="216"/>
  <c r="E149" i="216"/>
  <c r="Y13" i="216"/>
  <c r="AE29" i="216"/>
  <c r="Z124" i="216"/>
  <c r="F11" i="216"/>
  <c r="Z58" i="216"/>
  <c r="M162" i="216"/>
  <c r="AG24" i="216"/>
  <c r="M18" i="216"/>
  <c r="V162" i="216"/>
  <c r="AM15" i="216"/>
  <c r="AI102" i="216"/>
  <c r="AB91" i="216"/>
  <c r="W106" i="216"/>
  <c r="AP148" i="216"/>
  <c r="M54" i="216"/>
  <c r="Q6" i="216"/>
  <c r="J102" i="216"/>
  <c r="W87" i="216"/>
  <c r="AD73" i="216"/>
  <c r="AH146" i="216"/>
  <c r="X77" i="216"/>
  <c r="L134" i="216"/>
  <c r="D88" i="216"/>
  <c r="AI86" i="216"/>
  <c r="Z65" i="216"/>
  <c r="AW105" i="216"/>
  <c r="Y143" i="216"/>
  <c r="I145" i="216"/>
  <c r="G93" i="216"/>
  <c r="AR116" i="216"/>
  <c r="AK134" i="216"/>
  <c r="AK64" i="216"/>
  <c r="S133" i="216"/>
  <c r="Y164" i="216"/>
  <c r="K156" i="216"/>
  <c r="D144" i="216"/>
  <c r="AK118" i="216"/>
  <c r="AJ91" i="216"/>
  <c r="AG124" i="216"/>
  <c r="T52" i="216"/>
  <c r="T66" i="216"/>
  <c r="S21" i="216"/>
  <c r="AD117" i="216"/>
  <c r="AZ44" i="216"/>
  <c r="Z60" i="216"/>
  <c r="AY60" i="216"/>
  <c r="C14" i="216"/>
  <c r="AR130" i="216"/>
  <c r="S127" i="216"/>
  <c r="AE105" i="216"/>
  <c r="K54" i="216"/>
  <c r="AG123" i="216"/>
  <c r="C67" i="216"/>
  <c r="Y52" i="216"/>
  <c r="AE96" i="216"/>
  <c r="D122" i="216"/>
  <c r="AF58" i="216"/>
  <c r="H102" i="216"/>
  <c r="N37" i="216"/>
  <c r="S63" i="216"/>
  <c r="T165" i="216"/>
  <c r="V17" i="216"/>
  <c r="S99" i="216"/>
  <c r="AM62" i="216"/>
  <c r="AB147" i="216"/>
  <c r="AG161" i="216"/>
  <c r="AW38" i="216"/>
  <c r="H67" i="216"/>
  <c r="AI115" i="216"/>
  <c r="AD15" i="216"/>
  <c r="AD88" i="216"/>
  <c r="AW80" i="216"/>
  <c r="R80" i="216"/>
  <c r="AG150" i="216"/>
  <c r="AR35" i="216"/>
  <c r="AP115" i="216"/>
  <c r="R35" i="216"/>
  <c r="AL109" i="216"/>
  <c r="L16" i="216"/>
  <c r="V24" i="216"/>
  <c r="H7" i="216"/>
  <c r="AK168" i="214"/>
  <c r="AK169" i="214" s="1"/>
  <c r="Y4" i="216"/>
  <c r="AG68" i="216"/>
  <c r="C114" i="216"/>
  <c r="S102" i="216"/>
  <c r="AF92" i="216"/>
  <c r="AK72" i="216"/>
  <c r="AU12" i="216"/>
  <c r="W51" i="216"/>
  <c r="E143" i="216"/>
  <c r="AD116" i="216"/>
  <c r="V71" i="216"/>
  <c r="AM8" i="216"/>
  <c r="V127" i="216"/>
  <c r="AY119" i="216"/>
  <c r="AL147" i="216"/>
  <c r="AF38" i="216"/>
  <c r="J14" i="216"/>
  <c r="AK8" i="216"/>
  <c r="X150" i="216"/>
  <c r="AA45" i="216"/>
  <c r="M23" i="216"/>
  <c r="AG35" i="216"/>
  <c r="E139" i="216"/>
  <c r="Z55" i="216"/>
  <c r="K4" i="216"/>
  <c r="U168" i="214"/>
  <c r="U169" i="214" s="1"/>
  <c r="AQ71" i="216"/>
  <c r="D70" i="216"/>
  <c r="AD25" i="216"/>
  <c r="V44" i="216"/>
  <c r="M111" i="216"/>
  <c r="AV104" i="216"/>
  <c r="AQ91" i="216"/>
  <c r="Z45" i="216"/>
  <c r="W63" i="216"/>
  <c r="P157" i="216"/>
  <c r="Q124" i="216"/>
  <c r="O68" i="216"/>
  <c r="J67" i="216"/>
  <c r="AI130" i="216"/>
  <c r="J38" i="216"/>
  <c r="E121" i="216"/>
  <c r="AH9" i="216"/>
  <c r="Y19" i="216"/>
  <c r="L5" i="216"/>
  <c r="AD65" i="216"/>
  <c r="X50" i="216"/>
  <c r="AY132" i="216"/>
  <c r="AA75" i="216"/>
  <c r="W8" i="216"/>
  <c r="Y61" i="216"/>
  <c r="M81" i="216"/>
  <c r="AE8" i="216"/>
  <c r="AE101" i="216"/>
  <c r="AK60" i="216"/>
  <c r="T17" i="216"/>
  <c r="AV67" i="216"/>
  <c r="AU125" i="216"/>
  <c r="S123" i="216"/>
  <c r="AX163" i="216"/>
  <c r="H105" i="216"/>
  <c r="Q113" i="216"/>
  <c r="C98" i="216"/>
  <c r="U21" i="216"/>
  <c r="W136" i="216"/>
  <c r="AX7" i="216"/>
  <c r="Y59" i="216"/>
  <c r="J96" i="216"/>
  <c r="AY55" i="216"/>
  <c r="AE62" i="216"/>
  <c r="G144" i="216"/>
  <c r="Q136" i="216"/>
  <c r="P89" i="216"/>
  <c r="F157" i="216"/>
  <c r="T27" i="216"/>
  <c r="M19" i="216"/>
  <c r="AY107" i="216"/>
  <c r="AX115" i="216"/>
  <c r="AX117" i="216"/>
  <c r="AD61" i="216"/>
  <c r="AU11" i="216"/>
  <c r="O123" i="216"/>
  <c r="AH158" i="216"/>
  <c r="Q108" i="216"/>
  <c r="AA6" i="216"/>
  <c r="AE103" i="216"/>
  <c r="F136" i="216"/>
  <c r="AM46" i="216"/>
  <c r="AW87" i="216"/>
  <c r="AI155" i="216"/>
  <c r="M66" i="216"/>
  <c r="D110" i="216"/>
  <c r="AM52" i="216"/>
  <c r="Q121" i="216"/>
  <c r="Z43" i="216"/>
  <c r="G91" i="216"/>
  <c r="AC17" i="216"/>
  <c r="Y108" i="216"/>
  <c r="AL8" i="216"/>
  <c r="K31" i="216"/>
  <c r="K41" i="216"/>
  <c r="AG6" i="216"/>
  <c r="AF109" i="216"/>
  <c r="Q8" i="216"/>
  <c r="V129" i="216"/>
  <c r="D135" i="216"/>
  <c r="J137" i="216"/>
  <c r="AK57" i="216"/>
  <c r="AV130" i="216"/>
  <c r="AU128" i="216"/>
  <c r="H149" i="216"/>
  <c r="AR109" i="216"/>
  <c r="X137" i="216"/>
  <c r="AL33" i="216"/>
  <c r="N152" i="216"/>
  <c r="N59" i="216"/>
  <c r="AE59" i="216"/>
  <c r="AJ136" i="216"/>
  <c r="AF110" i="216"/>
  <c r="V150" i="216"/>
  <c r="AR63" i="216"/>
  <c r="AD58" i="216"/>
  <c r="T96" i="216"/>
  <c r="AD71" i="216"/>
  <c r="J28" i="216"/>
  <c r="AA132" i="216"/>
  <c r="M71" i="216"/>
  <c r="D147" i="216"/>
  <c r="AH160" i="216"/>
  <c r="AR103" i="216"/>
  <c r="W95" i="216"/>
  <c r="G15" i="216"/>
  <c r="AG104" i="216"/>
  <c r="W11" i="216"/>
  <c r="AM47" i="216"/>
  <c r="L36" i="216"/>
  <c r="AY35" i="216"/>
  <c r="AC129" i="216"/>
  <c r="G24" i="216"/>
  <c r="P35" i="216"/>
  <c r="AD90" i="216"/>
  <c r="N164" i="216"/>
  <c r="AU44" i="216"/>
  <c r="M10" i="216"/>
  <c r="S113" i="216"/>
  <c r="G22" i="216"/>
  <c r="AD84" i="216"/>
  <c r="Q89" i="216"/>
  <c r="AM74" i="216"/>
  <c r="T103" i="216"/>
  <c r="AM141" i="216"/>
  <c r="AH148" i="216"/>
  <c r="AM144" i="216"/>
  <c r="L90" i="216"/>
  <c r="AE107" i="216"/>
  <c r="AF135" i="216"/>
  <c r="AJ68" i="216"/>
  <c r="AB130" i="216"/>
  <c r="R129" i="216"/>
  <c r="AU120" i="216"/>
  <c r="AP99" i="216"/>
  <c r="P28" i="216"/>
  <c r="O46" i="216"/>
  <c r="F77" i="216"/>
  <c r="AQ20" i="216"/>
  <c r="V133" i="216"/>
  <c r="AM76" i="216"/>
  <c r="AU119" i="216"/>
  <c r="X8" i="216"/>
  <c r="AA24" i="216"/>
  <c r="AZ16" i="216"/>
  <c r="E28" i="216"/>
  <c r="H87" i="216"/>
  <c r="O23" i="216"/>
  <c r="K78" i="216"/>
  <c r="AU66" i="216"/>
  <c r="AV66" i="216"/>
  <c r="AC9" i="216"/>
  <c r="AC83" i="216"/>
  <c r="AX31" i="216"/>
  <c r="AW134" i="216"/>
  <c r="N51" i="216"/>
  <c r="E59" i="216"/>
  <c r="AX29" i="216"/>
  <c r="AX91" i="216"/>
  <c r="AL79" i="216"/>
  <c r="AH47" i="216"/>
  <c r="D114" i="216"/>
  <c r="AU51" i="216"/>
  <c r="AQ72" i="216"/>
  <c r="T133" i="216"/>
  <c r="AM11" i="216"/>
  <c r="AA82" i="216"/>
  <c r="AH99" i="216"/>
  <c r="D72" i="216"/>
  <c r="AD59" i="216"/>
  <c r="L23" i="216"/>
  <c r="AZ49" i="216"/>
  <c r="Q11" i="216"/>
  <c r="S30" i="216"/>
  <c r="Y157" i="216"/>
  <c r="AK97" i="216"/>
  <c r="Q66" i="216"/>
  <c r="AJ8" i="216"/>
  <c r="AX66" i="216"/>
  <c r="AM45" i="216"/>
  <c r="AK111" i="216"/>
  <c r="Y126" i="216"/>
  <c r="AV113" i="216"/>
  <c r="W77" i="216"/>
  <c r="AI77" i="216"/>
  <c r="M124" i="216"/>
  <c r="AM158" i="216"/>
  <c r="AU109" i="216"/>
  <c r="AY67" i="216"/>
  <c r="AI132" i="216"/>
  <c r="AH93" i="216"/>
  <c r="AI35" i="216"/>
  <c r="AA47" i="216"/>
  <c r="C11" i="216"/>
  <c r="AG43" i="216"/>
  <c r="AB163" i="216"/>
  <c r="AL86" i="216"/>
  <c r="AZ115" i="216"/>
  <c r="AF25" i="216"/>
  <c r="AX161" i="216"/>
  <c r="Y112" i="216"/>
  <c r="AJ75" i="216"/>
  <c r="AM21" i="216"/>
  <c r="J15" i="216"/>
  <c r="AU28" i="216"/>
  <c r="AD115" i="216"/>
  <c r="M119" i="216"/>
  <c r="X119" i="216"/>
  <c r="AX83" i="216"/>
  <c r="V163" i="216"/>
  <c r="L130" i="216"/>
  <c r="W109" i="216"/>
  <c r="I101" i="216"/>
  <c r="AU94" i="216"/>
  <c r="AZ61" i="216"/>
  <c r="AM33" i="216"/>
  <c r="D13" i="216"/>
  <c r="L160" i="216"/>
  <c r="AF156" i="216"/>
  <c r="AK42" i="216"/>
  <c r="O160" i="216"/>
  <c r="I36" i="216"/>
  <c r="Z12" i="216"/>
  <c r="I95" i="216"/>
  <c r="AE40" i="216"/>
  <c r="F115" i="216"/>
  <c r="AQ33" i="216"/>
  <c r="AV48" i="216"/>
  <c r="U152" i="216"/>
  <c r="AI59" i="216"/>
  <c r="AV17" i="216"/>
  <c r="C76" i="216"/>
  <c r="AK142" i="216"/>
  <c r="E47" i="216"/>
  <c r="AC7" i="216"/>
  <c r="K67" i="216"/>
  <c r="AQ54" i="216"/>
  <c r="U52" i="216"/>
  <c r="W107" i="216"/>
  <c r="AC20" i="216"/>
  <c r="AP139" i="216"/>
  <c r="AD127" i="216"/>
  <c r="I96" i="216"/>
  <c r="E104" i="216"/>
  <c r="K28" i="216"/>
  <c r="S72" i="216"/>
  <c r="AI162" i="216"/>
  <c r="AY19" i="216"/>
  <c r="H11" i="216"/>
  <c r="C5" i="216"/>
  <c r="AZ158" i="216"/>
  <c r="P79" i="216"/>
  <c r="U12" i="216"/>
  <c r="AR78" i="216"/>
  <c r="V57" i="216"/>
  <c r="AI32" i="216"/>
  <c r="I122" i="216"/>
  <c r="AP128" i="216"/>
  <c r="AZ8" i="216"/>
  <c r="AQ74" i="216"/>
  <c r="I25" i="216"/>
  <c r="AZ105" i="216"/>
  <c r="Y87" i="216"/>
  <c r="S87" i="216"/>
  <c r="V102" i="216"/>
  <c r="W25" i="216"/>
  <c r="AX129" i="216"/>
  <c r="Z77" i="216"/>
  <c r="Z86" i="216"/>
  <c r="AQ151" i="216"/>
  <c r="S130" i="216"/>
  <c r="F108" i="216"/>
  <c r="AP137" i="216"/>
  <c r="M89" i="216"/>
  <c r="X94" i="216"/>
  <c r="AA124" i="216"/>
  <c r="H130" i="216"/>
  <c r="AB8" i="216"/>
  <c r="AF70" i="216"/>
  <c r="AY149" i="216"/>
  <c r="AP92" i="216"/>
  <c r="AZ110" i="216"/>
  <c r="AU113" i="216"/>
  <c r="AH82" i="216"/>
  <c r="AK149" i="216"/>
  <c r="X141" i="216"/>
  <c r="I63" i="216"/>
  <c r="AL153" i="216"/>
  <c r="K55" i="216"/>
  <c r="AF123" i="216"/>
  <c r="AM65" i="216"/>
  <c r="Y119" i="216"/>
  <c r="D129" i="216"/>
  <c r="AZ152" i="216"/>
  <c r="H34" i="216"/>
  <c r="T140" i="216"/>
  <c r="AJ155" i="216"/>
  <c r="Q117" i="216"/>
  <c r="R29" i="216"/>
  <c r="AQ85" i="216"/>
  <c r="U67" i="216"/>
  <c r="AZ67" i="216"/>
  <c r="U151" i="216"/>
  <c r="L62" i="216"/>
  <c r="Q143" i="216"/>
  <c r="W151" i="216"/>
  <c r="AX97" i="216"/>
  <c r="U38" i="216"/>
  <c r="E38" i="216"/>
  <c r="AD14" i="216"/>
  <c r="Y138" i="216"/>
  <c r="Z111" i="216"/>
  <c r="AA101" i="216"/>
  <c r="C9" i="216"/>
  <c r="AA23" i="216"/>
  <c r="AL150" i="216"/>
  <c r="K22" i="216"/>
  <c r="AD132" i="216"/>
  <c r="J105" i="216"/>
  <c r="AX101" i="216"/>
  <c r="R94" i="216"/>
  <c r="AX128" i="216"/>
  <c r="AW72" i="216"/>
  <c r="AG128" i="216"/>
  <c r="T41" i="216"/>
  <c r="Z35" i="216"/>
  <c r="AI8" i="216"/>
  <c r="H16" i="216"/>
  <c r="E102" i="216"/>
  <c r="AM77" i="216"/>
  <c r="Z116" i="216"/>
  <c r="AK33" i="216"/>
  <c r="AJ66" i="216"/>
  <c r="AM42" i="216"/>
  <c r="J120" i="216"/>
  <c r="S92" i="216"/>
  <c r="W38" i="216"/>
  <c r="V31" i="216"/>
  <c r="AJ14" i="216"/>
  <c r="AE49" i="216"/>
  <c r="W42" i="216"/>
  <c r="AV46" i="216"/>
  <c r="X6" i="216"/>
  <c r="AX126" i="216"/>
  <c r="AL21" i="216"/>
  <c r="AJ51" i="216"/>
  <c r="AE63" i="216"/>
  <c r="AF34" i="216"/>
  <c r="AJ27" i="216"/>
  <c r="K105" i="216"/>
  <c r="X37" i="216"/>
  <c r="S67" i="216"/>
  <c r="F41" i="216"/>
  <c r="AA12" i="216"/>
  <c r="O36" i="216"/>
  <c r="AQ30" i="216"/>
  <c r="N151" i="216"/>
  <c r="AR14" i="216"/>
  <c r="AR68" i="216"/>
  <c r="AM139" i="216"/>
  <c r="AA111" i="216"/>
  <c r="AC98" i="216"/>
  <c r="H147" i="216"/>
  <c r="C162" i="216"/>
  <c r="V11" i="216"/>
  <c r="M154" i="216"/>
  <c r="T155" i="216"/>
  <c r="R64" i="216"/>
  <c r="AH123" i="216"/>
  <c r="AK23" i="216"/>
  <c r="AD86" i="216"/>
  <c r="V104" i="216"/>
  <c r="X60" i="216"/>
  <c r="M113" i="216"/>
  <c r="AE78" i="216"/>
  <c r="N68" i="216"/>
  <c r="AI13" i="216"/>
  <c r="AQ69" i="216"/>
  <c r="V97" i="216"/>
  <c r="AC141" i="216"/>
  <c r="AD128" i="216"/>
  <c r="AF62" i="216"/>
  <c r="AU8" i="216"/>
  <c r="AP129" i="216"/>
  <c r="AZ90" i="216"/>
  <c r="AY79" i="216"/>
  <c r="AD72" i="216"/>
  <c r="C122" i="216"/>
  <c r="AY110" i="216"/>
  <c r="AI29" i="216"/>
  <c r="AF73" i="216"/>
  <c r="D44" i="216"/>
  <c r="AL99" i="216"/>
  <c r="U22" i="216"/>
  <c r="AK163" i="216"/>
  <c r="AQ65" i="216"/>
  <c r="AX85" i="216"/>
  <c r="AR127" i="216"/>
  <c r="AZ138" i="216"/>
  <c r="V59" i="216"/>
  <c r="AX131" i="216"/>
  <c r="S109" i="216"/>
  <c r="AF50" i="216"/>
  <c r="AD37" i="216"/>
  <c r="AA35" i="216"/>
  <c r="L135" i="216"/>
  <c r="AU159" i="216"/>
  <c r="AQ105" i="216"/>
  <c r="Y65" i="216"/>
  <c r="AH78" i="216"/>
  <c r="AB7" i="216"/>
  <c r="AB24" i="216"/>
  <c r="V109" i="216"/>
  <c r="AF51" i="216"/>
  <c r="R69" i="216"/>
  <c r="AP19" i="216"/>
  <c r="Q96" i="216"/>
  <c r="AP40" i="216"/>
  <c r="AC27" i="216"/>
  <c r="AX107" i="216"/>
  <c r="I39" i="216"/>
  <c r="AX133" i="216"/>
  <c r="AX76" i="216"/>
  <c r="G75" i="216"/>
  <c r="AX114" i="216"/>
  <c r="AY93" i="216"/>
  <c r="P116" i="216"/>
  <c r="AD51" i="216"/>
  <c r="R140" i="216"/>
  <c r="K145" i="216"/>
  <c r="AZ133" i="216"/>
  <c r="P29" i="216"/>
  <c r="D59" i="216"/>
  <c r="Y23" i="216"/>
  <c r="P121" i="216"/>
  <c r="AM120" i="216"/>
  <c r="AM131" i="216"/>
  <c r="AW119" i="216"/>
  <c r="H59" i="216"/>
  <c r="G10" i="216"/>
  <c r="K45" i="216"/>
  <c r="T7" i="216"/>
  <c r="D69" i="216"/>
  <c r="AZ150" i="216"/>
  <c r="AX139" i="216"/>
  <c r="D16" i="216"/>
  <c r="AI110" i="216"/>
  <c r="N135" i="216"/>
  <c r="Z49" i="216"/>
  <c r="AP47" i="216"/>
  <c r="AP104" i="216"/>
  <c r="G140" i="216"/>
  <c r="T131" i="216"/>
  <c r="AY28" i="216"/>
  <c r="C129" i="216"/>
  <c r="AP55" i="216"/>
  <c r="AU115" i="216"/>
  <c r="T134" i="216"/>
  <c r="AR45" i="216"/>
  <c r="AQ101" i="216"/>
  <c r="D68" i="216"/>
  <c r="I93" i="216"/>
  <c r="AP58" i="216"/>
  <c r="AY52" i="216"/>
  <c r="F132" i="216"/>
  <c r="AE153" i="216"/>
  <c r="AQ120" i="216"/>
  <c r="V151" i="216"/>
  <c r="Q98" i="216"/>
  <c r="AW8" i="216"/>
  <c r="F146" i="216"/>
  <c r="AQ83" i="216"/>
  <c r="AF29" i="216"/>
  <c r="AD77" i="216"/>
  <c r="I111" i="216"/>
  <c r="AY41" i="216"/>
  <c r="M161" i="216"/>
  <c r="AC160" i="216"/>
  <c r="AU16" i="216"/>
  <c r="AX71" i="216"/>
  <c r="AR70" i="216"/>
  <c r="AX50" i="216"/>
  <c r="AE154" i="216"/>
  <c r="E32" i="216"/>
  <c r="AL90" i="216"/>
  <c r="AH89" i="216"/>
  <c r="AC64" i="216"/>
  <c r="AB33" i="216"/>
  <c r="N127" i="216"/>
  <c r="Z168" i="214"/>
  <c r="Z169" i="214" s="1"/>
  <c r="O4" i="216"/>
  <c r="D168" i="214"/>
  <c r="C4" i="216"/>
  <c r="V50" i="216"/>
  <c r="AM9" i="216"/>
  <c r="O31" i="216"/>
  <c r="AI66" i="216"/>
  <c r="I151" i="216"/>
  <c r="G160" i="216"/>
  <c r="U80" i="216"/>
  <c r="AB45" i="216"/>
  <c r="U32" i="216"/>
  <c r="W131" i="216"/>
  <c r="AG89" i="216"/>
  <c r="AY29" i="216"/>
  <c r="AU134" i="216"/>
  <c r="V124" i="216"/>
  <c r="AZ5" i="216"/>
  <c r="AK4" i="216"/>
  <c r="AW168" i="214"/>
  <c r="AH39" i="216"/>
  <c r="AX58" i="216"/>
  <c r="N96" i="216"/>
  <c r="AU126" i="216"/>
  <c r="AI36" i="216"/>
  <c r="V36" i="216"/>
  <c r="O147" i="216"/>
  <c r="M22" i="216"/>
  <c r="AA112" i="216"/>
  <c r="M80" i="216"/>
  <c r="M57" i="216"/>
  <c r="AI34" i="216"/>
  <c r="AE129" i="216"/>
  <c r="AC46" i="216"/>
  <c r="AX138" i="216"/>
  <c r="D27" i="216"/>
  <c r="AH153" i="216"/>
  <c r="M64" i="216"/>
  <c r="Z83" i="216"/>
  <c r="AJ100" i="216"/>
  <c r="F135" i="216"/>
  <c r="U143" i="216"/>
  <c r="X5" i="216"/>
  <c r="R143" i="216"/>
  <c r="T9" i="216"/>
  <c r="W7" i="216"/>
  <c r="AG97" i="216"/>
  <c r="O43" i="216"/>
  <c r="AQ119" i="216"/>
  <c r="O108" i="216"/>
  <c r="AX68" i="216"/>
  <c r="F89" i="216"/>
  <c r="J160" i="216"/>
  <c r="U119" i="216"/>
  <c r="P131" i="216"/>
  <c r="R59" i="216"/>
  <c r="AX55" i="216"/>
  <c r="U159" i="216"/>
  <c r="G83" i="216"/>
  <c r="AK87" i="216"/>
  <c r="AU14" i="216"/>
  <c r="AV154" i="216"/>
  <c r="AX10" i="216"/>
  <c r="K50" i="216"/>
  <c r="W15" i="216"/>
  <c r="AW24" i="216"/>
  <c r="AX122" i="216"/>
  <c r="AW18" i="216"/>
  <c r="AX69" i="216"/>
  <c r="AK41" i="216"/>
  <c r="AL126" i="216"/>
  <c r="E140" i="216"/>
  <c r="AK50" i="216"/>
  <c r="AG80" i="216"/>
  <c r="Y32" i="216"/>
  <c r="AY141" i="216"/>
  <c r="D104" i="216"/>
  <c r="U42" i="216"/>
  <c r="AD161" i="216"/>
  <c r="O149" i="216"/>
  <c r="AR147" i="216"/>
  <c r="AI26" i="216"/>
  <c r="I159" i="216"/>
  <c r="L38" i="216"/>
  <c r="S116" i="216"/>
  <c r="AU48" i="216"/>
  <c r="O64" i="216"/>
  <c r="AR131" i="216"/>
  <c r="G143" i="216"/>
  <c r="Q138" i="216"/>
  <c r="H138" i="216"/>
  <c r="V119" i="216"/>
  <c r="AB22" i="216"/>
  <c r="W129" i="216"/>
  <c r="AQ110" i="216"/>
  <c r="P122" i="216"/>
  <c r="AY130" i="216"/>
  <c r="AF133" i="216"/>
  <c r="AL119" i="216"/>
  <c r="N69" i="216"/>
  <c r="AU89" i="216"/>
  <c r="AM23" i="216"/>
  <c r="M84" i="216"/>
  <c r="U90" i="216"/>
  <c r="P65" i="216"/>
  <c r="AV129" i="216"/>
  <c r="I68" i="216"/>
  <c r="V100" i="216"/>
  <c r="N136" i="216"/>
  <c r="L35" i="216"/>
  <c r="W76" i="216"/>
  <c r="U160" i="216"/>
  <c r="V49" i="216"/>
  <c r="AD151" i="216"/>
  <c r="Y29" i="216"/>
  <c r="AL22" i="216"/>
  <c r="X57" i="216"/>
  <c r="W114" i="216"/>
  <c r="AE100" i="216"/>
  <c r="AL93" i="216"/>
  <c r="H53" i="216"/>
  <c r="D93" i="216"/>
  <c r="I54" i="216"/>
  <c r="L12" i="216"/>
  <c r="AH98" i="216"/>
  <c r="R90" i="216"/>
  <c r="AJ111" i="216"/>
  <c r="D24" i="216"/>
  <c r="J39" i="216"/>
  <c r="AC147" i="216"/>
  <c r="R100" i="216"/>
  <c r="AA133" i="216"/>
  <c r="L64" i="216"/>
  <c r="S71" i="216"/>
  <c r="AQ107" i="216"/>
  <c r="AX164" i="216"/>
  <c r="C29" i="216"/>
  <c r="AD42" i="216"/>
  <c r="N158" i="216"/>
  <c r="AD141" i="216"/>
  <c r="M40" i="216"/>
  <c r="AV157" i="216"/>
  <c r="AR28" i="216"/>
  <c r="E141" i="216"/>
  <c r="AD6" i="216"/>
  <c r="X16" i="216"/>
  <c r="W94" i="216"/>
  <c r="Q123" i="216"/>
  <c r="AR48" i="216"/>
  <c r="AK34" i="216"/>
  <c r="AU9" i="216"/>
  <c r="AH107" i="216"/>
  <c r="AU97" i="216"/>
  <c r="AJ90" i="216"/>
  <c r="I80" i="216"/>
  <c r="AJ54" i="216"/>
  <c r="AR19" i="216"/>
  <c r="O70" i="216"/>
  <c r="M164" i="216"/>
  <c r="Z26" i="216"/>
  <c r="S27" i="216"/>
  <c r="M26" i="216"/>
  <c r="V30" i="216"/>
  <c r="C119" i="216"/>
  <c r="K159" i="216"/>
  <c r="S104" i="216"/>
  <c r="N123" i="216"/>
  <c r="Q53" i="216"/>
  <c r="AC52" i="216"/>
  <c r="R63" i="216"/>
  <c r="I103" i="216"/>
  <c r="T50" i="216"/>
  <c r="AG28" i="216"/>
  <c r="AY46" i="216"/>
  <c r="G76" i="216"/>
  <c r="J34" i="216"/>
  <c r="AL75" i="216"/>
  <c r="C87" i="216"/>
  <c r="AX142" i="216"/>
  <c r="AW163" i="216"/>
  <c r="AJ137" i="216"/>
  <c r="E8" i="216"/>
  <c r="AY69" i="216"/>
  <c r="AG165" i="216"/>
  <c r="P57" i="216"/>
  <c r="AV100" i="216"/>
  <c r="H17" i="216"/>
  <c r="P168" i="214"/>
  <c r="P169" i="214" s="1"/>
  <c r="J4" i="216"/>
  <c r="C137" i="216"/>
  <c r="AJ122" i="216"/>
  <c r="H35" i="216"/>
  <c r="AF77" i="216"/>
  <c r="AY73" i="216"/>
  <c r="E84" i="216"/>
  <c r="M49" i="216"/>
  <c r="R168" i="214"/>
  <c r="R169" i="214" s="1"/>
  <c r="F72" i="216"/>
  <c r="AI147" i="216"/>
  <c r="F113" i="216"/>
  <c r="I146" i="216"/>
  <c r="AK135" i="216"/>
  <c r="AW74" i="216"/>
  <c r="AP65" i="216"/>
  <c r="AP145" i="216"/>
  <c r="AJ140" i="216"/>
  <c r="AE70" i="216"/>
  <c r="AV86" i="216"/>
  <c r="AJ79" i="216"/>
  <c r="AR74" i="216"/>
  <c r="U70" i="216"/>
  <c r="AM67" i="216"/>
  <c r="AG72" i="216"/>
  <c r="AZ148" i="216"/>
  <c r="AH135" i="216"/>
  <c r="AI40" i="216"/>
  <c r="C16" i="216"/>
  <c r="H114" i="216"/>
  <c r="R11" i="216"/>
  <c r="AE164" i="216"/>
  <c r="L32" i="216"/>
  <c r="AV14" i="216"/>
  <c r="AL91" i="216"/>
  <c r="S161" i="216"/>
  <c r="AC30" i="216"/>
  <c r="AV18" i="216"/>
  <c r="AB15" i="216"/>
  <c r="AD138" i="216"/>
  <c r="O91" i="216"/>
  <c r="T45" i="216"/>
  <c r="Z19" i="216"/>
  <c r="S41" i="216"/>
  <c r="Q157" i="216"/>
  <c r="F31" i="216"/>
  <c r="AQ140" i="216"/>
  <c r="AC35" i="216"/>
  <c r="AI7" i="216"/>
  <c r="H141" i="216"/>
  <c r="AB161" i="216"/>
  <c r="Q10" i="216"/>
  <c r="R45" i="216"/>
  <c r="V89" i="216"/>
  <c r="AY104" i="216"/>
  <c r="G66" i="216"/>
  <c r="C31" i="216"/>
  <c r="AW32" i="216"/>
  <c r="R153" i="216"/>
  <c r="AX65" i="216"/>
  <c r="AL72" i="216"/>
  <c r="L104" i="216"/>
  <c r="AU57" i="216"/>
  <c r="AE113" i="216"/>
  <c r="V164" i="216"/>
  <c r="J87" i="216"/>
  <c r="T37" i="216"/>
  <c r="AZ34" i="216"/>
  <c r="AI48" i="216"/>
  <c r="Y12" i="216"/>
  <c r="G135" i="216"/>
  <c r="AY53" i="216"/>
  <c r="AD21" i="216"/>
  <c r="AY54" i="216"/>
  <c r="AB87" i="216"/>
  <c r="AU27" i="216"/>
  <c r="AJ12" i="216"/>
  <c r="Y135" i="216"/>
  <c r="AH5" i="216"/>
  <c r="AU35" i="216"/>
  <c r="H64" i="216"/>
  <c r="Z7" i="216"/>
  <c r="C21" i="216"/>
  <c r="AX104" i="216"/>
  <c r="AI101" i="216"/>
  <c r="AC42" i="216"/>
  <c r="S120" i="216"/>
  <c r="D149" i="216"/>
  <c r="D118" i="216"/>
  <c r="AK100" i="216"/>
  <c r="AQ98" i="216"/>
  <c r="W142" i="216"/>
  <c r="L93" i="216"/>
  <c r="O89" i="216"/>
  <c r="W144" i="216"/>
  <c r="G148" i="216"/>
  <c r="H165" i="216"/>
  <c r="D154" i="216"/>
  <c r="O9" i="216"/>
  <c r="AU81" i="216"/>
  <c r="S26" i="216"/>
  <c r="AR164" i="216"/>
  <c r="E15" i="216"/>
  <c r="R113" i="216"/>
  <c r="AA62" i="216"/>
  <c r="X92" i="216"/>
  <c r="AZ58" i="216"/>
  <c r="E148" i="216"/>
  <c r="Z79" i="216"/>
  <c r="AU21" i="216"/>
  <c r="AB106" i="216"/>
  <c r="AV77" i="216"/>
  <c r="AW7" i="216"/>
  <c r="AX32" i="216"/>
  <c r="AV31" i="216"/>
  <c r="AW78" i="216"/>
  <c r="L109" i="216"/>
  <c r="AL145" i="216"/>
  <c r="AM54" i="216"/>
  <c r="V85" i="216"/>
  <c r="T11" i="216"/>
  <c r="S14" i="216"/>
  <c r="K57" i="216"/>
  <c r="AW9" i="216"/>
  <c r="K102" i="216"/>
  <c r="AY66" i="216"/>
  <c r="AB57" i="216"/>
  <c r="T100" i="216"/>
  <c r="C32" i="216"/>
  <c r="AJ99" i="216"/>
  <c r="Y168" i="214"/>
  <c r="Y169" i="214" s="1"/>
  <c r="G46" i="216"/>
  <c r="T5" i="216"/>
  <c r="AZ80" i="216"/>
  <c r="AV7" i="216"/>
  <c r="AP120" i="216"/>
  <c r="C153" i="216"/>
  <c r="AM121" i="216"/>
  <c r="AD104" i="216"/>
  <c r="AY153" i="216"/>
  <c r="H43" i="216"/>
  <c r="J45" i="216"/>
  <c r="AP23" i="216"/>
  <c r="R130" i="216"/>
  <c r="AB39" i="216"/>
  <c r="P102" i="216"/>
  <c r="Y148" i="216"/>
  <c r="X103" i="216"/>
  <c r="M15" i="216"/>
  <c r="AE16" i="216"/>
  <c r="AY147" i="216"/>
  <c r="AH102" i="216"/>
  <c r="AK63" i="216"/>
  <c r="AC16" i="216"/>
  <c r="X61" i="216"/>
  <c r="AM138" i="216"/>
  <c r="C26" i="216"/>
  <c r="AF127" i="216"/>
  <c r="W141" i="216"/>
  <c r="AI61" i="216"/>
  <c r="AC115" i="216"/>
  <c r="N120" i="216"/>
  <c r="D148" i="216"/>
  <c r="AC140" i="216"/>
  <c r="AX6" i="216"/>
  <c r="U133" i="216"/>
  <c r="S148" i="216"/>
  <c r="L137" i="216"/>
  <c r="AV23" i="216"/>
  <c r="AX80" i="216"/>
  <c r="AF84" i="216"/>
  <c r="F74" i="216"/>
  <c r="AL87" i="216"/>
  <c r="AW96" i="216"/>
  <c r="Y63" i="216"/>
  <c r="N124" i="216"/>
  <c r="AK79" i="216"/>
  <c r="AE5" i="216"/>
  <c r="Q64" i="216"/>
  <c r="H57" i="216"/>
  <c r="M47" i="216"/>
  <c r="X161" i="216"/>
  <c r="AB63" i="216"/>
  <c r="AM17" i="216"/>
  <c r="W154" i="216"/>
  <c r="M25" i="216"/>
  <c r="AH32" i="216"/>
  <c r="AC77" i="216"/>
  <c r="S42" i="216"/>
  <c r="AW127" i="216"/>
  <c r="J141" i="216"/>
  <c r="AX5" i="216"/>
  <c r="V148" i="216"/>
  <c r="V161" i="216"/>
  <c r="U110" i="216"/>
  <c r="AK25" i="216"/>
  <c r="F42" i="216"/>
  <c r="AC122" i="216"/>
  <c r="AC62" i="216"/>
  <c r="C159" i="216"/>
  <c r="O127" i="216"/>
  <c r="AL48" i="216"/>
  <c r="G147" i="216"/>
  <c r="P38" i="216"/>
  <c r="K75" i="216"/>
  <c r="H112" i="216"/>
  <c r="AX74" i="216"/>
  <c r="AA58" i="216"/>
  <c r="M139" i="216"/>
  <c r="T82" i="216"/>
  <c r="AA151" i="216"/>
  <c r="V68" i="216"/>
  <c r="R49" i="216"/>
  <c r="AU18" i="216"/>
  <c r="E159" i="216"/>
  <c r="Z17" i="216"/>
  <c r="AY142" i="216"/>
  <c r="AG83" i="216"/>
  <c r="W145" i="216"/>
  <c r="L126" i="216"/>
  <c r="P55" i="216"/>
  <c r="O115" i="216"/>
  <c r="AA72" i="216"/>
  <c r="AP70" i="216"/>
  <c r="AX9" i="216"/>
  <c r="AP54" i="216"/>
  <c r="J8" i="216"/>
  <c r="F33" i="216"/>
  <c r="L94" i="216"/>
  <c r="H82" i="216"/>
  <c r="AR34" i="216"/>
  <c r="AL151" i="216"/>
  <c r="AH141" i="216"/>
  <c r="AZ134" i="216"/>
  <c r="AZ17" i="216"/>
  <c r="AE44" i="216"/>
  <c r="AU82" i="216"/>
  <c r="AF97" i="216"/>
  <c r="AM130" i="216"/>
  <c r="Q27" i="216"/>
  <c r="G156" i="216"/>
  <c r="AP62" i="216"/>
  <c r="AU96" i="216"/>
  <c r="D62" i="216"/>
  <c r="AZ37" i="216"/>
  <c r="AC155" i="216"/>
  <c r="AJ24" i="216"/>
  <c r="AB160" i="216"/>
  <c r="V32" i="216"/>
  <c r="N155" i="216"/>
  <c r="AV114" i="216"/>
  <c r="G36" i="216"/>
  <c r="AP14" i="216"/>
  <c r="AG101" i="216"/>
  <c r="V143" i="216"/>
  <c r="AK27" i="216"/>
  <c r="W157" i="216"/>
  <c r="AD129" i="216"/>
  <c r="G56" i="216"/>
  <c r="AF119" i="216"/>
  <c r="X96" i="216"/>
  <c r="G67" i="216"/>
  <c r="L44" i="216"/>
  <c r="AG79" i="216"/>
  <c r="AV147" i="216"/>
  <c r="AV79" i="216"/>
  <c r="G85" i="216"/>
  <c r="D74" i="216"/>
  <c r="C146" i="216"/>
  <c r="U5" i="216"/>
  <c r="F57" i="216"/>
  <c r="Q23" i="216"/>
  <c r="AP89" i="216"/>
  <c r="W26" i="216"/>
  <c r="H96" i="216"/>
  <c r="T30" i="216"/>
  <c r="AV75" i="216"/>
  <c r="E51" i="216"/>
  <c r="O134" i="216"/>
  <c r="AH55" i="216"/>
  <c r="H139" i="216"/>
  <c r="W123" i="216"/>
  <c r="AE133" i="216"/>
  <c r="T77" i="216"/>
  <c r="G38" i="216"/>
  <c r="Q31" i="216"/>
  <c r="V99" i="216"/>
  <c r="AF52" i="216"/>
  <c r="U141" i="216"/>
  <c r="G114" i="216"/>
  <c r="AP57" i="216"/>
  <c r="Z160" i="216"/>
  <c r="E20" i="216"/>
  <c r="AY105" i="216"/>
  <c r="AU160" i="216"/>
  <c r="AB41" i="216"/>
  <c r="J69" i="216"/>
  <c r="M117" i="216"/>
  <c r="AW51" i="216"/>
  <c r="Q159" i="216"/>
  <c r="AL82" i="216"/>
  <c r="AY103" i="216"/>
  <c r="AW139" i="216"/>
  <c r="AL129" i="216"/>
  <c r="AL27" i="216"/>
  <c r="M148" i="216"/>
  <c r="L155" i="216"/>
  <c r="Z102" i="216"/>
  <c r="X148" i="216"/>
  <c r="Q17" i="216"/>
  <c r="AL142" i="216"/>
  <c r="Z11" i="216"/>
  <c r="AI33" i="216"/>
  <c r="C74" i="216"/>
  <c r="AH70" i="216"/>
  <c r="AX153" i="216"/>
  <c r="AP25" i="216"/>
  <c r="T107" i="216"/>
  <c r="AF116" i="216"/>
  <c r="AJ58" i="216"/>
  <c r="V110" i="216"/>
  <c r="AA87" i="216"/>
  <c r="AD164" i="216"/>
  <c r="F91" i="216"/>
  <c r="J86" i="216"/>
  <c r="AQ148" i="216"/>
  <c r="X160" i="216"/>
  <c r="AF162" i="216"/>
  <c r="AH145" i="216"/>
  <c r="AH117" i="216"/>
  <c r="L55" i="216"/>
  <c r="I107" i="216"/>
  <c r="H68" i="216"/>
  <c r="I150" i="216"/>
  <c r="AL113" i="216"/>
  <c r="AQ89" i="216"/>
  <c r="R9" i="216"/>
  <c r="Z48" i="216"/>
  <c r="R117" i="216"/>
  <c r="N22" i="216"/>
  <c r="M65" i="216"/>
  <c r="K90" i="216"/>
  <c r="D124" i="216"/>
  <c r="AZ81" i="216"/>
  <c r="O153" i="216"/>
  <c r="C86" i="216"/>
  <c r="K94" i="216"/>
  <c r="AA17" i="216"/>
  <c r="C107" i="216"/>
  <c r="R58" i="216"/>
  <c r="AE32" i="216"/>
  <c r="AM40" i="216"/>
  <c r="AY43" i="216"/>
  <c r="N36" i="216"/>
  <c r="AB74" i="216"/>
  <c r="X73" i="216"/>
  <c r="L70" i="216"/>
  <c r="M116" i="216"/>
  <c r="AZ88" i="216"/>
  <c r="AX158" i="216"/>
  <c r="AD55" i="216"/>
  <c r="Q7" i="216"/>
  <c r="Z109" i="216"/>
  <c r="AI44" i="216"/>
  <c r="AA103" i="216"/>
  <c r="AU154" i="216"/>
  <c r="AK115" i="216"/>
  <c r="AH8" i="216"/>
  <c r="AG9" i="216"/>
  <c r="E45" i="216"/>
  <c r="X7" i="216"/>
  <c r="AK21" i="216"/>
  <c r="X140" i="216"/>
  <c r="AL17" i="216"/>
  <c r="AH91" i="216"/>
  <c r="X39" i="216"/>
  <c r="G139" i="216"/>
  <c r="AE14" i="216"/>
  <c r="AV111" i="216"/>
  <c r="G12" i="216"/>
  <c r="W121" i="216"/>
  <c r="G53" i="216"/>
  <c r="D119" i="216"/>
  <c r="Z115" i="216"/>
  <c r="J72" i="216"/>
  <c r="C65" i="216"/>
  <c r="Q103" i="216"/>
  <c r="AP150" i="216"/>
  <c r="M53" i="216"/>
  <c r="F80" i="216"/>
  <c r="F106" i="216"/>
  <c r="AE147" i="216"/>
  <c r="D160" i="216"/>
  <c r="AR97" i="216"/>
  <c r="AL159" i="216"/>
  <c r="AI156" i="216"/>
  <c r="D121" i="216"/>
  <c r="AY24" i="216"/>
  <c r="AV127" i="216"/>
  <c r="AI69" i="216"/>
  <c r="D21" i="216"/>
  <c r="D40" i="216"/>
  <c r="R75" i="216"/>
  <c r="AE42" i="216"/>
  <c r="T51" i="216"/>
  <c r="Y153" i="216"/>
  <c r="T62" i="216"/>
  <c r="AV108" i="216"/>
  <c r="X76" i="216"/>
  <c r="I6" i="216"/>
  <c r="S32" i="216"/>
  <c r="T46" i="216"/>
  <c r="U51" i="216"/>
  <c r="AC118" i="216"/>
  <c r="AX145" i="216"/>
  <c r="Q151" i="216"/>
  <c r="G150" i="216"/>
  <c r="I75" i="216"/>
  <c r="U34" i="216"/>
  <c r="U8" i="216"/>
  <c r="AA34" i="216"/>
  <c r="U99" i="216"/>
  <c r="M118" i="216"/>
  <c r="AA106" i="216"/>
  <c r="AD49" i="216"/>
  <c r="F117" i="216"/>
  <c r="R52" i="216"/>
  <c r="K51" i="216"/>
  <c r="R44" i="216"/>
  <c r="L140" i="216"/>
  <c r="D151" i="216"/>
  <c r="N6" i="216"/>
  <c r="AV56" i="216"/>
  <c r="K118" i="216"/>
  <c r="AI151" i="216"/>
  <c r="AX108" i="216"/>
  <c r="AM35" i="216"/>
  <c r="AM57" i="216"/>
  <c r="AD44" i="216"/>
  <c r="Q78" i="216"/>
  <c r="E56" i="216"/>
  <c r="AD62" i="216"/>
  <c r="R158" i="216"/>
  <c r="AQ158" i="216"/>
  <c r="AC75" i="216"/>
  <c r="X135" i="216"/>
  <c r="F7" i="216"/>
  <c r="AD45" i="216"/>
  <c r="AY40" i="216"/>
  <c r="U88" i="216"/>
  <c r="K38" i="216"/>
  <c r="E136" i="216"/>
  <c r="F87" i="216"/>
  <c r="AG159" i="216"/>
  <c r="AB48" i="216"/>
  <c r="AP143" i="216"/>
  <c r="F152" i="216"/>
  <c r="AV123" i="216"/>
  <c r="W103" i="216"/>
  <c r="AL30" i="216"/>
  <c r="AZ11" i="216"/>
  <c r="AF66" i="216"/>
  <c r="AD16" i="216"/>
  <c r="AR86" i="216"/>
  <c r="AJ118" i="216"/>
  <c r="Z85" i="216"/>
  <c r="AX45" i="216"/>
  <c r="P151" i="216"/>
  <c r="I69" i="216"/>
  <c r="X36" i="216"/>
  <c r="S60" i="216"/>
  <c r="AJ95" i="216"/>
  <c r="T65" i="216"/>
  <c r="Y43" i="216"/>
  <c r="AI149" i="216"/>
  <c r="AA43" i="216"/>
  <c r="W140" i="216"/>
  <c r="L154" i="216"/>
  <c r="J46" i="216"/>
  <c r="AZ121" i="216"/>
  <c r="AA70" i="216"/>
  <c r="AV165" i="216"/>
  <c r="AZ62" i="216"/>
  <c r="U116" i="216"/>
  <c r="BA168" i="214"/>
  <c r="BA169" i="214" s="1"/>
  <c r="AQ73" i="216"/>
  <c r="AW27" i="216"/>
  <c r="AE159" i="216"/>
  <c r="AQ22" i="216"/>
  <c r="AH151" i="216"/>
  <c r="P59" i="216"/>
  <c r="D112" i="216"/>
  <c r="E18" i="216"/>
  <c r="R7" i="216"/>
  <c r="AL15" i="216"/>
  <c r="T126" i="216"/>
  <c r="AV126" i="216"/>
  <c r="AJ147" i="216"/>
  <c r="Z44" i="216"/>
  <c r="S28" i="216"/>
  <c r="I161" i="216"/>
  <c r="Y86" i="216"/>
  <c r="H110" i="216"/>
  <c r="AW26" i="216"/>
  <c r="M95" i="216"/>
  <c r="O15" i="216"/>
  <c r="AA100" i="216"/>
  <c r="C113" i="216"/>
  <c r="AR85" i="216"/>
  <c r="AK122" i="216"/>
  <c r="AJ32" i="216"/>
  <c r="K73" i="216"/>
  <c r="G7" i="216"/>
  <c r="AL58" i="216"/>
  <c r="AH114" i="216"/>
  <c r="J158" i="216"/>
  <c r="Z71" i="216"/>
  <c r="AU24" i="216"/>
  <c r="M133" i="216"/>
  <c r="AI89" i="216"/>
  <c r="AP114" i="216"/>
  <c r="O98" i="216"/>
  <c r="AC65" i="216"/>
  <c r="S119" i="216"/>
  <c r="S86" i="216"/>
  <c r="I115" i="216"/>
  <c r="AH109" i="216"/>
  <c r="Y127" i="216"/>
  <c r="Q119" i="216"/>
  <c r="AB128" i="216"/>
  <c r="K18" i="216"/>
  <c r="P135" i="216"/>
  <c r="S135" i="216"/>
  <c r="AA96" i="216"/>
  <c r="N99" i="216"/>
  <c r="O60" i="216"/>
  <c r="AE162" i="216"/>
  <c r="AL133" i="216"/>
  <c r="N160" i="216"/>
  <c r="AI109" i="216"/>
  <c r="AA20" i="216"/>
  <c r="Y89" i="216"/>
  <c r="AF39" i="216"/>
  <c r="J89" i="216"/>
  <c r="AP121" i="216"/>
  <c r="U66" i="216"/>
  <c r="S97" i="216"/>
  <c r="AD80" i="216"/>
  <c r="AE98" i="216"/>
  <c r="AG157" i="216"/>
  <c r="AX12" i="216"/>
  <c r="AD89" i="216"/>
  <c r="H86" i="216"/>
  <c r="P109" i="216"/>
  <c r="AY120" i="216"/>
  <c r="AU58" i="216"/>
  <c r="AM28" i="216"/>
  <c r="H118" i="216"/>
  <c r="V52" i="216"/>
  <c r="AV76" i="216"/>
  <c r="N76" i="216"/>
  <c r="V25" i="216"/>
  <c r="I60" i="216"/>
  <c r="O26" i="216"/>
  <c r="Y83" i="216"/>
  <c r="J35" i="216"/>
  <c r="I94" i="216"/>
  <c r="AQ38" i="216"/>
  <c r="AA83" i="216"/>
  <c r="AC39" i="216"/>
  <c r="X21" i="216"/>
  <c r="C103" i="216"/>
  <c r="AI143" i="216"/>
  <c r="S16" i="216"/>
  <c r="E26" i="216"/>
  <c r="AJ159" i="216"/>
  <c r="Y67" i="216"/>
  <c r="AU105" i="216"/>
  <c r="AV83" i="216"/>
  <c r="L138" i="216"/>
  <c r="AD120" i="216"/>
  <c r="AG144" i="216"/>
  <c r="AR65" i="216"/>
  <c r="AR152" i="216"/>
  <c r="AD47" i="216"/>
  <c r="X78" i="216"/>
  <c r="R8" i="216"/>
  <c r="U150" i="216"/>
  <c r="AE132" i="216"/>
  <c r="AG32" i="216"/>
  <c r="AU69" i="216"/>
  <c r="J116" i="216"/>
  <c r="AJ106" i="216"/>
  <c r="F159" i="216"/>
  <c r="V54" i="216"/>
  <c r="AQ5" i="216"/>
  <c r="Q154" i="216"/>
  <c r="T23" i="216"/>
  <c r="AW17" i="216"/>
  <c r="AW116" i="216"/>
  <c r="Z157" i="216"/>
  <c r="W134" i="216"/>
  <c r="T21" i="216"/>
  <c r="M156" i="216"/>
  <c r="R125" i="216"/>
  <c r="Z120" i="216"/>
  <c r="AE150" i="216"/>
  <c r="AG15" i="216"/>
  <c r="AV61" i="216"/>
  <c r="P81" i="216"/>
  <c r="AR98" i="216"/>
  <c r="D96" i="216"/>
  <c r="AM16" i="216"/>
  <c r="Y80" i="216"/>
  <c r="AZ86" i="216"/>
  <c r="F12" i="216"/>
  <c r="AW160" i="216"/>
  <c r="V65" i="216"/>
  <c r="L76" i="216"/>
  <c r="E150" i="216"/>
  <c r="P144" i="216"/>
  <c r="M94" i="216"/>
  <c r="U97" i="216"/>
  <c r="AY129" i="216"/>
  <c r="AC121" i="216"/>
  <c r="D146" i="216"/>
  <c r="AL32" i="216"/>
  <c r="AP117" i="216"/>
  <c r="AR134" i="216"/>
  <c r="D95" i="216"/>
  <c r="AH58" i="216"/>
  <c r="V77" i="216"/>
  <c r="AV168" i="214"/>
  <c r="AV169" i="214" s="1"/>
  <c r="AJ4" i="216"/>
  <c r="X35" i="216"/>
  <c r="AH38" i="216"/>
  <c r="AY42" i="216"/>
  <c r="AY31" i="216"/>
  <c r="AG145" i="216"/>
  <c r="AW37" i="216"/>
  <c r="G44" i="216"/>
  <c r="P63" i="216"/>
  <c r="K155" i="216"/>
  <c r="S24" i="216"/>
  <c r="AA28" i="216"/>
  <c r="AG152" i="216"/>
  <c r="AU76" i="216"/>
  <c r="AU40" i="216"/>
  <c r="Y26" i="216"/>
  <c r="I164" i="216"/>
  <c r="AB83" i="216"/>
  <c r="AH111" i="216"/>
  <c r="E151" i="216"/>
  <c r="AR161" i="216"/>
  <c r="C141" i="216"/>
  <c r="AM150" i="216"/>
  <c r="V41" i="216"/>
  <c r="H99" i="216"/>
  <c r="AM117" i="216"/>
  <c r="AC24" i="216"/>
  <c r="K17" i="216"/>
  <c r="AB30" i="216"/>
  <c r="AC86" i="216"/>
  <c r="AL54" i="216"/>
  <c r="R156" i="216"/>
  <c r="J148" i="216"/>
  <c r="AB80" i="216"/>
  <c r="AU15" i="216"/>
  <c r="K52" i="216"/>
  <c r="N16" i="216"/>
  <c r="AF117" i="216"/>
  <c r="AM128" i="216"/>
  <c r="M44" i="216"/>
  <c r="AK11" i="216"/>
  <c r="AR95" i="216"/>
  <c r="AK121" i="216"/>
  <c r="AP162" i="216"/>
  <c r="T151" i="216"/>
  <c r="AR108" i="216"/>
  <c r="J138" i="216"/>
  <c r="AB143" i="216"/>
  <c r="AF80" i="216"/>
  <c r="M60" i="216"/>
  <c r="AJ76" i="216"/>
  <c r="AH75" i="216"/>
  <c r="AF48" i="216"/>
  <c r="X11" i="216"/>
  <c r="W162" i="216"/>
  <c r="AI88" i="216"/>
  <c r="G6" i="216"/>
  <c r="AR129" i="216"/>
  <c r="AR142" i="216"/>
  <c r="AE79" i="216"/>
  <c r="I67" i="216"/>
  <c r="AY150" i="216"/>
  <c r="V22" i="216"/>
  <c r="G157" i="216"/>
  <c r="AG30" i="216"/>
  <c r="N13" i="216"/>
  <c r="AC48" i="216"/>
  <c r="K124" i="216"/>
  <c r="AE114" i="216"/>
  <c r="R37" i="216"/>
  <c r="U7" i="216"/>
  <c r="AM106" i="216"/>
  <c r="M31" i="216"/>
  <c r="V46" i="216"/>
  <c r="V125" i="216"/>
  <c r="AI21" i="216"/>
  <c r="H61" i="216"/>
  <c r="S152" i="216"/>
  <c r="V157" i="216"/>
  <c r="AB36" i="216"/>
  <c r="O5" i="216"/>
  <c r="Q30" i="216"/>
  <c r="Q120" i="216"/>
  <c r="AR66" i="216"/>
  <c r="AA40" i="216"/>
  <c r="T69" i="216"/>
  <c r="T132" i="216"/>
  <c r="H62" i="216"/>
  <c r="C150" i="216"/>
  <c r="Q72" i="216"/>
  <c r="AR113" i="216"/>
  <c r="Q12" i="216"/>
  <c r="L151" i="216"/>
  <c r="T29" i="216"/>
  <c r="L11" i="216"/>
  <c r="U91" i="216"/>
  <c r="T83" i="216"/>
  <c r="I116" i="216"/>
  <c r="AG94" i="216"/>
  <c r="L51" i="216"/>
  <c r="AV118" i="216"/>
  <c r="W117" i="216"/>
  <c r="AD12" i="216"/>
  <c r="AH56" i="216"/>
  <c r="H115" i="216"/>
  <c r="AW79" i="216"/>
  <c r="AW111" i="216"/>
  <c r="X43" i="216"/>
  <c r="J50" i="216"/>
  <c r="AK92" i="216"/>
  <c r="AU104" i="216"/>
  <c r="AX19" i="216"/>
  <c r="AG56" i="216"/>
  <c r="M72" i="216"/>
  <c r="AW133" i="216"/>
  <c r="L107" i="216"/>
  <c r="AC104" i="216"/>
  <c r="AF150" i="216"/>
  <c r="S83" i="216"/>
  <c r="U157" i="216"/>
  <c r="Q152" i="216"/>
  <c r="AJ52" i="216"/>
  <c r="AC14" i="216"/>
  <c r="AZ104" i="216"/>
  <c r="AD46" i="216"/>
  <c r="D89" i="216"/>
  <c r="Y122" i="216"/>
  <c r="T147" i="216"/>
  <c r="L73" i="216"/>
  <c r="AL40" i="216"/>
  <c r="N148" i="216"/>
  <c r="Y45" i="216"/>
  <c r="AY116" i="216"/>
  <c r="E111" i="216"/>
  <c r="AC139" i="216"/>
  <c r="AI138" i="216"/>
  <c r="H121" i="216"/>
  <c r="AJ72" i="216"/>
  <c r="S158" i="216"/>
  <c r="H25" i="216"/>
  <c r="W146" i="216"/>
  <c r="AC34" i="216"/>
  <c r="N62" i="216"/>
  <c r="AY152" i="216"/>
  <c r="K37" i="216"/>
  <c r="AR18" i="216"/>
  <c r="U108" i="216"/>
  <c r="Z61" i="216"/>
  <c r="AF56" i="216"/>
  <c r="P69" i="216"/>
  <c r="R101" i="216"/>
  <c r="AL70" i="216"/>
  <c r="V140" i="216"/>
  <c r="AK137" i="216"/>
  <c r="AK154" i="216"/>
  <c r="P64" i="216"/>
  <c r="R162" i="216"/>
  <c r="S8" i="216"/>
  <c r="I135" i="216"/>
  <c r="AQ55" i="216"/>
  <c r="X164" i="216"/>
  <c r="K15" i="216"/>
  <c r="AC33" i="216"/>
  <c r="AM127" i="216"/>
  <c r="H144" i="216"/>
  <c r="C47" i="216"/>
  <c r="AQ13" i="216"/>
  <c r="AD101" i="216"/>
  <c r="AR20" i="216"/>
  <c r="V37" i="216"/>
  <c r="AF54" i="216"/>
  <c r="AE57" i="216"/>
  <c r="AU87" i="216"/>
  <c r="AR144" i="216"/>
  <c r="W50" i="216"/>
  <c r="R119" i="216"/>
  <c r="AU4" i="216"/>
  <c r="BG168" i="214"/>
  <c r="N29" i="216"/>
  <c r="S90" i="216"/>
  <c r="H21" i="216"/>
  <c r="AK159" i="216"/>
  <c r="U41" i="216"/>
  <c r="AZ38" i="216"/>
  <c r="AY158" i="216"/>
  <c r="AY139" i="216"/>
  <c r="AW76" i="216"/>
  <c r="U95" i="216"/>
  <c r="AH155" i="216"/>
  <c r="AD111" i="216"/>
  <c r="AX33" i="216"/>
  <c r="V29" i="216"/>
  <c r="M159" i="216"/>
  <c r="K139" i="216"/>
  <c r="AE161" i="216"/>
  <c r="K8" i="216"/>
  <c r="AY34" i="216"/>
  <c r="Z89" i="216"/>
  <c r="X126" i="216"/>
  <c r="W56" i="216"/>
  <c r="J9" i="216"/>
  <c r="X156" i="216"/>
  <c r="L26" i="216"/>
  <c r="AP41" i="216"/>
  <c r="AV70" i="216"/>
  <c r="AL71" i="216"/>
  <c r="AE134" i="216"/>
  <c r="AF168" i="214"/>
  <c r="AF169" i="214" s="1"/>
  <c r="AE33" i="216"/>
  <c r="AY14" i="216"/>
  <c r="L124" i="216"/>
  <c r="I41" i="216"/>
  <c r="S65" i="216"/>
  <c r="AV121" i="216"/>
  <c r="AQ155" i="216"/>
  <c r="P152" i="216"/>
  <c r="AL45" i="216"/>
  <c r="C94" i="216"/>
  <c r="AR114" i="216"/>
  <c r="M14" i="216"/>
  <c r="I82" i="216"/>
  <c r="I137" i="216"/>
  <c r="AG64" i="216"/>
  <c r="AV110" i="216"/>
  <c r="O78" i="216"/>
  <c r="G153" i="216"/>
  <c r="AM83" i="216"/>
  <c r="H104" i="216"/>
  <c r="V93" i="216"/>
  <c r="V60" i="216"/>
  <c r="X70" i="216"/>
  <c r="L103" i="216"/>
  <c r="AQ15" i="216"/>
  <c r="L87" i="216"/>
  <c r="AB29" i="216"/>
  <c r="J17" i="216"/>
  <c r="X136" i="216"/>
  <c r="W22" i="216"/>
  <c r="AJ144" i="216"/>
  <c r="D63" i="216"/>
  <c r="AI84" i="216"/>
  <c r="AM31" i="216"/>
  <c r="AY17" i="216"/>
  <c r="K144" i="216"/>
  <c r="AX143" i="216"/>
  <c r="AM27" i="216"/>
  <c r="U128" i="216"/>
  <c r="C108" i="216"/>
  <c r="I109" i="216"/>
  <c r="Q68" i="216"/>
  <c r="AE15" i="216"/>
  <c r="X10" i="216"/>
  <c r="E161" i="216"/>
  <c r="AR7" i="216"/>
  <c r="F44" i="216"/>
  <c r="AL132" i="216"/>
  <c r="AM91" i="216"/>
  <c r="AR102" i="216"/>
  <c r="C13" i="216"/>
  <c r="AC143" i="216"/>
  <c r="O73" i="216"/>
  <c r="T168" i="214"/>
  <c r="T169" i="214" s="1"/>
  <c r="K25" i="216"/>
  <c r="R107" i="216"/>
  <c r="I110" i="216"/>
  <c r="J118" i="216"/>
  <c r="U163" i="216"/>
  <c r="AW159" i="216"/>
  <c r="Y35" i="216"/>
  <c r="T64" i="216"/>
  <c r="O14" i="216"/>
  <c r="L4" i="216"/>
  <c r="V168" i="214"/>
  <c r="V169" i="214" s="1"/>
  <c r="Q45" i="216"/>
  <c r="AW155" i="216"/>
  <c r="AX49" i="216"/>
  <c r="K9" i="216"/>
  <c r="AW138" i="216"/>
  <c r="Z13" i="216"/>
  <c r="AE34" i="216"/>
  <c r="AH79" i="216"/>
  <c r="AG55" i="216"/>
  <c r="AI134" i="216"/>
  <c r="AZ79" i="216"/>
  <c r="E17" i="216"/>
  <c r="X31" i="216"/>
  <c r="AE151" i="216"/>
  <c r="AX159" i="216"/>
  <c r="AA14" i="216"/>
  <c r="AJ18" i="216"/>
  <c r="AG23" i="216"/>
  <c r="AY114" i="216"/>
  <c r="AQ144" i="216"/>
  <c r="AK117" i="216"/>
  <c r="K114" i="216"/>
  <c r="H108" i="216"/>
  <c r="P67" i="216"/>
  <c r="AZ26" i="216"/>
  <c r="AY99" i="216"/>
  <c r="AC73" i="216"/>
  <c r="C109" i="216"/>
  <c r="X67" i="216"/>
  <c r="AY101" i="216"/>
  <c r="K116" i="216"/>
  <c r="AI73" i="216"/>
  <c r="G161" i="216"/>
  <c r="V6" i="216"/>
  <c r="AD52" i="216"/>
  <c r="AR151" i="216"/>
  <c r="K149" i="216"/>
  <c r="Z161" i="216"/>
  <c r="O104" i="216"/>
  <c r="L127" i="216"/>
  <c r="AP135" i="216"/>
  <c r="V45" i="216"/>
  <c r="R24" i="216"/>
  <c r="AU145" i="216"/>
  <c r="AL41" i="216"/>
  <c r="M97" i="216"/>
  <c r="AD155" i="216"/>
  <c r="I165" i="216"/>
  <c r="L147" i="216"/>
  <c r="E54" i="216"/>
  <c r="AK84" i="216"/>
  <c r="AH138" i="216"/>
  <c r="AG7" i="216"/>
  <c r="W98" i="216"/>
  <c r="AF108" i="216"/>
  <c r="G124" i="216"/>
  <c r="L122" i="216"/>
  <c r="R88" i="216"/>
  <c r="G162" i="216"/>
  <c r="R160" i="216"/>
  <c r="P130" i="216"/>
  <c r="X134" i="216"/>
  <c r="AI68" i="216"/>
  <c r="AE9" i="216"/>
  <c r="Q88" i="216"/>
  <c r="T79" i="216"/>
  <c r="AR57" i="216"/>
  <c r="AH149" i="216"/>
  <c r="P5" i="216"/>
  <c r="AI80" i="216"/>
  <c r="J41" i="216"/>
  <c r="AF76" i="216"/>
  <c r="AF145" i="216"/>
  <c r="O131" i="216"/>
  <c r="U35" i="216"/>
  <c r="AJ154" i="216"/>
  <c r="D64" i="216"/>
  <c r="K65" i="216"/>
  <c r="M30" i="216"/>
  <c r="AE39" i="216"/>
  <c r="F38" i="216"/>
  <c r="AK55" i="216"/>
  <c r="X88" i="216"/>
  <c r="L95" i="216"/>
  <c r="S44" i="216"/>
  <c r="AL100" i="216"/>
  <c r="D145" i="216"/>
  <c r="AP31" i="216"/>
  <c r="AG168" i="214"/>
  <c r="AG169" i="214" s="1"/>
  <c r="U4" i="216"/>
  <c r="S106" i="216"/>
  <c r="V107" i="216"/>
  <c r="N162" i="216"/>
  <c r="E50" i="216"/>
  <c r="J44" i="216"/>
  <c r="Z147" i="216"/>
  <c r="AZ64" i="216"/>
  <c r="D108" i="216"/>
  <c r="AH12" i="216"/>
  <c r="G88" i="216"/>
  <c r="L158" i="216"/>
  <c r="AU112" i="216"/>
  <c r="F39" i="216"/>
  <c r="O30" i="216"/>
  <c r="AX20" i="216"/>
  <c r="AK86" i="216"/>
  <c r="I127" i="216"/>
  <c r="AK131" i="216"/>
  <c r="N91" i="216"/>
  <c r="V126" i="216"/>
  <c r="E7" i="216"/>
  <c r="AJ25" i="216"/>
  <c r="O151" i="216"/>
  <c r="X84" i="216"/>
  <c r="AB94" i="216"/>
  <c r="AJ121" i="216"/>
  <c r="AC153" i="216"/>
  <c r="AP71" i="216"/>
  <c r="AK138" i="216"/>
  <c r="AP20" i="216"/>
  <c r="I73" i="216"/>
  <c r="AD99" i="216"/>
  <c r="T56" i="216"/>
  <c r="X53" i="216"/>
  <c r="Z84" i="216"/>
  <c r="S107" i="216"/>
  <c r="AP159" i="216"/>
  <c r="AY49" i="216"/>
  <c r="AY25" i="216"/>
  <c r="AW115" i="216"/>
  <c r="AV140" i="216"/>
  <c r="N23" i="216"/>
  <c r="AV145" i="216"/>
  <c r="Y159" i="216"/>
  <c r="U104" i="216"/>
  <c r="N33" i="216"/>
  <c r="T112" i="216"/>
  <c r="K122" i="216"/>
  <c r="W21" i="216"/>
  <c r="O120" i="216"/>
  <c r="L34" i="216"/>
  <c r="Y100" i="216"/>
  <c r="C155" i="216"/>
  <c r="AI141" i="216"/>
  <c r="Z134" i="216"/>
  <c r="AK46" i="216"/>
  <c r="E75" i="216"/>
  <c r="AQ37" i="216"/>
  <c r="Q160" i="216"/>
  <c r="J124" i="216"/>
  <c r="AV89" i="216"/>
  <c r="C149" i="216"/>
  <c r="AB61" i="216"/>
  <c r="AP60" i="216"/>
  <c r="R65" i="216"/>
  <c r="U106" i="216"/>
  <c r="AR138" i="216"/>
  <c r="G77" i="216"/>
  <c r="K82" i="216"/>
  <c r="AX149" i="216"/>
  <c r="AK61" i="216"/>
  <c r="AK161" i="216"/>
  <c r="AX39" i="216"/>
  <c r="AW71" i="216"/>
  <c r="R121" i="216"/>
  <c r="E67" i="216"/>
  <c r="D10" i="216"/>
  <c r="Z53" i="216"/>
  <c r="V18" i="216"/>
  <c r="Y68" i="216"/>
  <c r="S64" i="216"/>
  <c r="K14" i="216"/>
  <c r="P93" i="216"/>
  <c r="N14" i="216"/>
  <c r="W104" i="216"/>
  <c r="AH124" i="216"/>
  <c r="AW104" i="216"/>
  <c r="AL37" i="216"/>
  <c r="W46" i="216"/>
  <c r="AJ40" i="216"/>
  <c r="F82" i="216"/>
  <c r="AU116" i="216"/>
  <c r="N7" i="216"/>
  <c r="AP119" i="216"/>
  <c r="P8" i="216"/>
  <c r="AZ87" i="216"/>
  <c r="AU146" i="216"/>
  <c r="Q26" i="216"/>
  <c r="G81" i="216"/>
  <c r="AU25" i="216"/>
  <c r="H20" i="216"/>
  <c r="AU93" i="216"/>
  <c r="AG41" i="216"/>
  <c r="AP152" i="216"/>
  <c r="L82" i="216"/>
  <c r="Q24" i="216"/>
  <c r="AK119" i="216"/>
  <c r="N44" i="216"/>
  <c r="J121" i="216"/>
  <c r="AY26" i="216"/>
  <c r="AV51" i="216"/>
  <c r="X98" i="216"/>
  <c r="O32" i="216"/>
  <c r="H158" i="216"/>
  <c r="AM96" i="216"/>
  <c r="E69" i="216"/>
  <c r="AH36" i="216"/>
  <c r="AZ53" i="216"/>
  <c r="K113" i="216"/>
  <c r="AE7" i="216"/>
  <c r="AJ49" i="216"/>
  <c r="AB111" i="216"/>
  <c r="AR58" i="216"/>
  <c r="AG110" i="216"/>
  <c r="AD24" i="216"/>
  <c r="X151" i="216"/>
  <c r="U53" i="216"/>
  <c r="AG5" i="216"/>
  <c r="W135" i="216"/>
  <c r="AM41" i="216"/>
  <c r="E97" i="216"/>
  <c r="AR128" i="216"/>
  <c r="W79" i="216"/>
  <c r="L159" i="216"/>
  <c r="N82" i="216"/>
  <c r="AD50" i="216"/>
  <c r="C17" i="216"/>
  <c r="AH131" i="216"/>
  <c r="AE74" i="216"/>
  <c r="AY96" i="216"/>
  <c r="D19" i="216"/>
  <c r="W44" i="216"/>
  <c r="AX70" i="216"/>
  <c r="AY13" i="216"/>
  <c r="I70" i="216"/>
  <c r="AX44" i="216"/>
  <c r="H13" i="216"/>
  <c r="E119" i="216"/>
  <c r="AP124" i="216"/>
  <c r="T75" i="216"/>
  <c r="P98" i="216"/>
  <c r="Y36" i="216"/>
  <c r="AP97" i="216"/>
  <c r="P159" i="216"/>
  <c r="AV125" i="216"/>
  <c r="R10" i="216"/>
  <c r="N58" i="216"/>
  <c r="Y72" i="216"/>
  <c r="AR56" i="216"/>
  <c r="L54" i="216"/>
  <c r="L22" i="216"/>
  <c r="F20" i="216"/>
  <c r="P126" i="216"/>
  <c r="AJ17" i="216"/>
  <c r="U49" i="216"/>
  <c r="AC137" i="216"/>
  <c r="AP116" i="216"/>
  <c r="AP46" i="216"/>
  <c r="K46" i="216"/>
  <c r="AK162" i="216"/>
  <c r="AU10" i="216"/>
  <c r="AA57" i="216"/>
  <c r="J163" i="216"/>
  <c r="AF41" i="216"/>
  <c r="L24" i="216"/>
  <c r="T162" i="216"/>
  <c r="K91" i="216"/>
  <c r="AZ25" i="216"/>
  <c r="V159" i="216"/>
  <c r="AU90" i="216"/>
  <c r="AP146" i="216"/>
  <c r="J16" i="216"/>
  <c r="C100" i="216"/>
  <c r="X117" i="216"/>
  <c r="R85" i="216"/>
  <c r="G120" i="216"/>
  <c r="O17" i="216"/>
  <c r="AE41" i="216"/>
  <c r="F154" i="216"/>
  <c r="AI126" i="216"/>
  <c r="F68" i="216"/>
  <c r="AM29" i="216"/>
  <c r="AE38" i="216"/>
  <c r="D75" i="216"/>
  <c r="AU60" i="216"/>
  <c r="AD35" i="216"/>
  <c r="AY159" i="216"/>
  <c r="AX22" i="216"/>
  <c r="C38" i="216"/>
  <c r="R19" i="216"/>
  <c r="V154" i="216"/>
  <c r="E14" i="216"/>
  <c r="AQ100" i="216"/>
  <c r="V73" i="216"/>
  <c r="AM84" i="216"/>
  <c r="AM160" i="216"/>
  <c r="AQ122" i="216"/>
  <c r="AH84" i="216"/>
  <c r="X106" i="216"/>
  <c r="G74" i="216"/>
  <c r="T54" i="216"/>
  <c r="Z95" i="216"/>
  <c r="X4" i="216"/>
  <c r="AJ168" i="214"/>
  <c r="AJ169" i="214" s="1"/>
  <c r="D163" i="216"/>
  <c r="T93" i="216"/>
  <c r="AZ29" i="216"/>
  <c r="AL50" i="216"/>
  <c r="M100" i="216"/>
  <c r="E82" i="216"/>
  <c r="AH22" i="216"/>
  <c r="AH46" i="216"/>
  <c r="AR125" i="216"/>
  <c r="AE30" i="216"/>
  <c r="P141" i="216"/>
  <c r="U107" i="216"/>
  <c r="P53" i="216"/>
  <c r="AV94" i="216"/>
  <c r="Z88" i="216"/>
  <c r="AA48" i="216"/>
  <c r="D56" i="216"/>
  <c r="C41" i="216"/>
  <c r="N107" i="216"/>
  <c r="I4" i="216"/>
  <c r="O168" i="214"/>
  <c r="O169" i="214" s="1"/>
  <c r="W75" i="216"/>
  <c r="AP122" i="216"/>
  <c r="AR91" i="216"/>
  <c r="F16" i="216"/>
  <c r="AY50" i="216"/>
  <c r="S61" i="216"/>
  <c r="P15" i="216"/>
  <c r="Z97" i="216"/>
  <c r="AX103" i="216"/>
  <c r="AX96" i="216"/>
  <c r="AH42" i="216"/>
  <c r="K162" i="216"/>
  <c r="AB97" i="216"/>
  <c r="I15" i="216"/>
  <c r="U18" i="216"/>
  <c r="AC117" i="216"/>
  <c r="S37" i="216"/>
  <c r="AV30" i="216"/>
  <c r="M102" i="216"/>
  <c r="C120" i="216"/>
  <c r="AY85" i="216"/>
  <c r="AK15" i="216"/>
  <c r="G55" i="216"/>
  <c r="P112" i="216"/>
  <c r="U46" i="216"/>
  <c r="AJ145" i="216"/>
  <c r="AC126" i="216"/>
  <c r="S159" i="216"/>
  <c r="X49" i="216"/>
  <c r="W23" i="216"/>
  <c r="D32" i="216"/>
  <c r="AF75" i="216"/>
  <c r="Q122" i="216"/>
  <c r="T59" i="216"/>
  <c r="AA140" i="216"/>
  <c r="P136" i="216"/>
  <c r="AW118" i="216"/>
  <c r="R30" i="216"/>
  <c r="AY23" i="216"/>
  <c r="AZ118" i="216"/>
  <c r="Q59" i="216"/>
  <c r="AI127" i="216"/>
  <c r="AG141" i="216"/>
  <c r="P56" i="216"/>
  <c r="V98" i="216"/>
  <c r="Z140" i="216"/>
  <c r="AJ120" i="216"/>
  <c r="AQ143" i="216"/>
  <c r="AR24" i="216"/>
  <c r="C77" i="216"/>
  <c r="P62" i="216"/>
  <c r="AZ22" i="216"/>
  <c r="AP30" i="216"/>
  <c r="H28" i="216"/>
  <c r="AQ90" i="216"/>
  <c r="AC21" i="216"/>
  <c r="J127" i="216"/>
  <c r="J147" i="216"/>
  <c r="AY84" i="216"/>
  <c r="L105" i="216"/>
  <c r="G57" i="216"/>
  <c r="M77" i="216"/>
  <c r="P127" i="216"/>
  <c r="D136" i="216"/>
  <c r="AV128" i="216"/>
  <c r="AF33" i="216"/>
  <c r="AG140" i="216"/>
  <c r="W90" i="216"/>
  <c r="O27" i="216"/>
  <c r="AG131" i="216"/>
  <c r="J60" i="216"/>
  <c r="AB44" i="216"/>
  <c r="AK155" i="216"/>
  <c r="Z103" i="216"/>
  <c r="AA27" i="216"/>
  <c r="N161" i="216"/>
  <c r="AB50" i="216"/>
  <c r="AW141" i="216"/>
  <c r="X41" i="216"/>
  <c r="AF67" i="216"/>
  <c r="K34" i="216"/>
  <c r="AX93" i="216"/>
  <c r="S10" i="216"/>
  <c r="L88" i="216"/>
  <c r="AF104" i="216"/>
  <c r="AI23" i="216"/>
  <c r="Z125" i="216"/>
  <c r="Q47" i="216"/>
  <c r="X45" i="216"/>
  <c r="N88" i="216"/>
  <c r="N154" i="216"/>
  <c r="AZ19" i="216"/>
  <c r="AY122" i="216"/>
  <c r="AA30" i="216"/>
  <c r="X69" i="216"/>
  <c r="H119" i="216"/>
  <c r="AE89" i="216"/>
  <c r="AD133" i="216"/>
  <c r="AF5" i="216"/>
  <c r="AA61" i="216"/>
  <c r="Z38" i="216"/>
  <c r="C58" i="216"/>
  <c r="AZ131" i="216"/>
  <c r="AG114" i="216"/>
  <c r="AE122" i="216"/>
  <c r="I43" i="216"/>
  <c r="H152" i="216"/>
  <c r="W168" i="214"/>
  <c r="M4" i="216"/>
  <c r="Y146" i="216"/>
  <c r="I12" i="216"/>
  <c r="G5" i="216"/>
  <c r="O102" i="216"/>
  <c r="R124" i="216"/>
  <c r="N97" i="216"/>
  <c r="N115" i="216"/>
  <c r="H5" i="216"/>
  <c r="J114" i="216"/>
  <c r="AA130" i="216"/>
  <c r="G101" i="216"/>
  <c r="AF96" i="216"/>
  <c r="O18" i="216"/>
  <c r="K123" i="216"/>
  <c r="W83" i="216"/>
  <c r="X101" i="216"/>
  <c r="AZ123" i="216"/>
  <c r="Y101" i="216"/>
  <c r="H103" i="216"/>
  <c r="AY30" i="216"/>
  <c r="AG87" i="216"/>
  <c r="AY48" i="216"/>
  <c r="S53" i="216"/>
  <c r="F151" i="216"/>
  <c r="AY78" i="216"/>
  <c r="R155" i="216"/>
  <c r="W28" i="216"/>
  <c r="U155" i="216"/>
  <c r="M55" i="216"/>
  <c r="W133" i="216"/>
  <c r="AG42" i="216"/>
  <c r="Y103" i="216"/>
  <c r="Q107" i="216"/>
  <c r="P31" i="216"/>
  <c r="AX99" i="216"/>
  <c r="AI31" i="216"/>
  <c r="T10" i="216"/>
  <c r="Q129" i="216"/>
  <c r="C143" i="216"/>
  <c r="C48" i="216"/>
  <c r="W110" i="216"/>
  <c r="AZ130" i="216"/>
  <c r="P17" i="216"/>
  <c r="L98" i="216"/>
  <c r="E35" i="216"/>
  <c r="AU71" i="216"/>
  <c r="AA41" i="216"/>
  <c r="AL131" i="216"/>
  <c r="V26" i="216"/>
  <c r="AM100" i="216"/>
  <c r="R149" i="216"/>
  <c r="S11" i="216"/>
  <c r="AI142" i="216"/>
  <c r="AM26" i="216"/>
  <c r="C152" i="216"/>
  <c r="AR8" i="216"/>
  <c r="T42" i="216"/>
  <c r="H38" i="216"/>
  <c r="E74" i="216"/>
  <c r="AG103" i="216"/>
  <c r="AL51" i="216"/>
  <c r="AF83" i="216"/>
  <c r="AR4" i="216"/>
  <c r="BD168" i="214"/>
  <c r="T150" i="216"/>
  <c r="AW98" i="216"/>
  <c r="D33" i="216"/>
  <c r="S165" i="216"/>
  <c r="AU78" i="216"/>
  <c r="F133" i="216"/>
  <c r="V84" i="216"/>
  <c r="Z30" i="216"/>
  <c r="R127" i="216"/>
  <c r="AP105" i="216"/>
  <c r="P115" i="216"/>
  <c r="AA54" i="216"/>
  <c r="AD75" i="216"/>
  <c r="AE126" i="216"/>
  <c r="AB88" i="216"/>
  <c r="U23" i="216"/>
  <c r="AG91" i="216"/>
  <c r="AG135" i="216"/>
  <c r="E133" i="216"/>
  <c r="AJ131" i="216"/>
  <c r="AF63" i="216"/>
  <c r="AG70" i="216"/>
  <c r="AW97" i="216"/>
  <c r="AK40" i="216"/>
  <c r="AC84" i="216"/>
  <c r="N47" i="216"/>
  <c r="W115" i="216"/>
  <c r="T158" i="216"/>
  <c r="AD96" i="216"/>
  <c r="O100" i="216"/>
  <c r="AY156" i="216"/>
  <c r="AI108" i="216"/>
  <c r="I21" i="216"/>
  <c r="AJ125" i="216"/>
  <c r="F165" i="216"/>
  <c r="AW49" i="216"/>
  <c r="P86" i="216"/>
  <c r="V137" i="216"/>
  <c r="G94" i="216"/>
  <c r="AM90" i="216"/>
  <c r="L119" i="216"/>
  <c r="J164" i="216"/>
  <c r="AA146" i="216"/>
  <c r="AV87" i="216"/>
  <c r="Z50" i="216"/>
  <c r="F59" i="216"/>
  <c r="S115" i="216"/>
  <c r="W139" i="216"/>
  <c r="AB6" i="216"/>
  <c r="AF68" i="216"/>
  <c r="M63" i="216"/>
  <c r="AA141" i="216"/>
  <c r="Z37" i="216"/>
  <c r="AK17" i="216"/>
  <c r="E103" i="216"/>
  <c r="AR79" i="216"/>
  <c r="Y38" i="216"/>
  <c r="AK147" i="216"/>
  <c r="AJ71" i="216"/>
  <c r="C115" i="216"/>
  <c r="AQ127" i="216"/>
  <c r="E71" i="216"/>
  <c r="AL112" i="216"/>
  <c r="O87" i="216"/>
  <c r="I148" i="216"/>
  <c r="G72" i="216"/>
  <c r="AD87" i="216"/>
  <c r="M136" i="216"/>
  <c r="AV156" i="216"/>
  <c r="AP69" i="216"/>
  <c r="H128" i="216"/>
  <c r="I112" i="216"/>
  <c r="F19" i="216"/>
  <c r="AH71" i="216"/>
  <c r="F103" i="216"/>
  <c r="AG12" i="216"/>
  <c r="K158" i="216"/>
  <c r="I56" i="216"/>
  <c r="AV65" i="216"/>
  <c r="AA115" i="216"/>
  <c r="H160" i="216"/>
  <c r="F111" i="216"/>
  <c r="O39" i="216"/>
  <c r="AA98" i="216"/>
  <c r="R165" i="216"/>
  <c r="AG20" i="216"/>
  <c r="T58" i="216"/>
  <c r="AP61" i="216"/>
  <c r="P103" i="216"/>
  <c r="AM123" i="216"/>
  <c r="AE124" i="216"/>
  <c r="D37" i="216"/>
  <c r="V87" i="216"/>
  <c r="AF132" i="216"/>
  <c r="O119" i="216"/>
  <c r="M90" i="216"/>
  <c r="AI19" i="216"/>
  <c r="J76" i="216"/>
  <c r="P106" i="216"/>
  <c r="AZ97" i="216"/>
  <c r="T88" i="216"/>
  <c r="L144" i="216"/>
  <c r="O56" i="216"/>
  <c r="J77" i="216"/>
  <c r="V108" i="216"/>
  <c r="W69" i="216"/>
  <c r="AB135" i="216"/>
  <c r="U136" i="216"/>
  <c r="Z150" i="216"/>
  <c r="N84" i="216"/>
  <c r="N52" i="216"/>
  <c r="P39" i="216"/>
  <c r="V153" i="216"/>
  <c r="T123" i="216"/>
  <c r="AU33" i="216"/>
  <c r="N11" i="216"/>
  <c r="AC10" i="216"/>
  <c r="AB31" i="216"/>
  <c r="AL89" i="216"/>
  <c r="J134" i="216"/>
  <c r="AW57" i="216"/>
  <c r="L81" i="216"/>
  <c r="J40" i="216"/>
  <c r="AU151" i="216"/>
  <c r="X22" i="216"/>
  <c r="E55" i="216"/>
  <c r="AL148" i="216"/>
  <c r="W64" i="216"/>
  <c r="AC12" i="216"/>
  <c r="S84" i="216"/>
  <c r="I140" i="216"/>
  <c r="T26" i="216"/>
  <c r="AR121" i="216"/>
  <c r="AZ47" i="216"/>
  <c r="O48" i="216"/>
  <c r="AP160" i="216"/>
  <c r="AJ113" i="216"/>
  <c r="R151" i="216"/>
  <c r="K142" i="216"/>
  <c r="AH137" i="216"/>
  <c r="K168" i="214"/>
  <c r="K169" i="214" s="1"/>
  <c r="I120" i="216"/>
  <c r="I32" i="216"/>
  <c r="AB49" i="216"/>
  <c r="AV49" i="216"/>
  <c r="I84" i="216"/>
  <c r="AR47" i="216"/>
  <c r="AU77" i="216"/>
  <c r="AI41" i="216"/>
  <c r="AA91" i="216"/>
  <c r="AQ42" i="216"/>
  <c r="W59" i="216"/>
  <c r="AI79" i="216"/>
  <c r="Z127" i="216"/>
  <c r="AW29" i="216"/>
  <c r="W33" i="216"/>
  <c r="I154" i="216"/>
  <c r="T38" i="216"/>
  <c r="G8" i="216"/>
  <c r="AC13" i="216"/>
  <c r="F71" i="216"/>
  <c r="BC168" i="214"/>
  <c r="BC169" i="214" s="1"/>
  <c r="AQ4" i="216"/>
  <c r="AA42" i="216"/>
  <c r="U17" i="216"/>
  <c r="E147" i="216"/>
  <c r="D90" i="216"/>
  <c r="AR96" i="216"/>
  <c r="Q42" i="216"/>
  <c r="H10" i="216"/>
  <c r="AY113" i="216"/>
  <c r="AJ101" i="216"/>
  <c r="AR17" i="216"/>
  <c r="Q18" i="216"/>
  <c r="D137" i="216"/>
  <c r="R53" i="216"/>
  <c r="AC157" i="216"/>
  <c r="M32" i="216"/>
  <c r="AU102" i="216"/>
  <c r="Z118" i="216"/>
  <c r="AM61" i="216"/>
  <c r="AL69" i="216"/>
  <c r="V106" i="216"/>
  <c r="AC47" i="216"/>
  <c r="AV124" i="216"/>
  <c r="D41" i="216"/>
  <c r="C50" i="216"/>
  <c r="AP157" i="216"/>
  <c r="AW103" i="216"/>
  <c r="F124" i="216"/>
  <c r="AE87" i="216"/>
  <c r="AL56" i="216"/>
  <c r="AC25" i="216"/>
  <c r="U6" i="216"/>
  <c r="M50" i="216"/>
  <c r="N147" i="216"/>
  <c r="AX106" i="216"/>
  <c r="I49" i="216"/>
  <c r="K98" i="216"/>
  <c r="S96" i="216"/>
  <c r="M42" i="216"/>
  <c r="AF26" i="216"/>
  <c r="J110" i="216"/>
  <c r="AE88" i="216"/>
  <c r="M7" i="216"/>
  <c r="D15" i="216"/>
  <c r="V91" i="216"/>
  <c r="AY94" i="216"/>
  <c r="AP90" i="216"/>
  <c r="AP66" i="216"/>
  <c r="AA63" i="216"/>
  <c r="AL63" i="216"/>
  <c r="AD40" i="216"/>
  <c r="AZ31" i="216"/>
  <c r="AV92" i="216"/>
  <c r="AB100" i="216"/>
  <c r="AZ101" i="216"/>
  <c r="J6" i="216"/>
  <c r="P110" i="216"/>
  <c r="E115" i="216"/>
  <c r="AM129" i="216"/>
  <c r="X105" i="216"/>
  <c r="Q44" i="216"/>
  <c r="AY64" i="216"/>
  <c r="AG48" i="216"/>
  <c r="R139" i="216"/>
  <c r="N143" i="216"/>
  <c r="M29" i="216"/>
  <c r="AW109" i="216"/>
  <c r="G100" i="216"/>
  <c r="R144" i="216"/>
  <c r="J115" i="216"/>
  <c r="AJ6" i="216"/>
  <c r="AG76" i="216"/>
  <c r="AZ99" i="216"/>
  <c r="Z92" i="216"/>
  <c r="P27" i="216"/>
  <c r="AM22" i="216"/>
  <c r="C99" i="216"/>
  <c r="Q125" i="216"/>
  <c r="K48" i="216"/>
  <c r="W124" i="216"/>
  <c r="V132" i="216"/>
  <c r="W105" i="216"/>
  <c r="AZ165" i="216"/>
  <c r="S35" i="216"/>
  <c r="W68" i="216"/>
  <c r="AK112" i="216"/>
  <c r="AW60" i="216"/>
  <c r="AQ129" i="216"/>
  <c r="AV161" i="216"/>
  <c r="AM107" i="216"/>
  <c r="M112" i="216"/>
  <c r="K88" i="216"/>
  <c r="AW68" i="216"/>
  <c r="G45" i="216"/>
  <c r="D128" i="216"/>
  <c r="X102" i="216"/>
  <c r="AV34" i="216"/>
  <c r="S9" i="216"/>
  <c r="M130" i="216"/>
  <c r="L152" i="216"/>
  <c r="S128" i="216"/>
  <c r="AF93" i="216"/>
  <c r="X124" i="216"/>
  <c r="AH136" i="216"/>
  <c r="AY140" i="216"/>
  <c r="AK158" i="216"/>
  <c r="AB64" i="216"/>
  <c r="AI112" i="216"/>
  <c r="V7" i="216"/>
  <c r="R93" i="216"/>
  <c r="AF12" i="216"/>
  <c r="L46" i="216"/>
  <c r="AA162" i="216"/>
  <c r="I149" i="216"/>
  <c r="E78" i="216"/>
  <c r="Q115" i="216"/>
  <c r="AJ70" i="216"/>
  <c r="W92" i="216"/>
  <c r="AF129" i="216"/>
  <c r="C28" i="216"/>
  <c r="Y20" i="216"/>
  <c r="AP142" i="216"/>
  <c r="V15" i="216"/>
  <c r="N95" i="216"/>
  <c r="AH15" i="216"/>
  <c r="Q4" i="216"/>
  <c r="AB168" i="214"/>
  <c r="AR21" i="216"/>
  <c r="K143" i="216"/>
  <c r="M125" i="216"/>
  <c r="AF32" i="216"/>
  <c r="D78" i="216"/>
  <c r="AV95" i="216"/>
  <c r="M91" i="216"/>
  <c r="AC6" i="216"/>
  <c r="AU53" i="216"/>
  <c r="P4" i="216"/>
  <c r="AA168" i="214"/>
  <c r="AA169" i="214" s="1"/>
  <c r="AD63" i="216"/>
  <c r="T19" i="216"/>
  <c r="AJ74" i="216"/>
  <c r="Y124" i="216"/>
  <c r="J61" i="216"/>
  <c r="AQ34" i="216"/>
  <c r="AB98" i="216"/>
  <c r="D123" i="216"/>
  <c r="V12" i="216"/>
  <c r="AC70" i="216"/>
  <c r="J161" i="216"/>
  <c r="AB127" i="216"/>
  <c r="AA31" i="216"/>
  <c r="Y57" i="216"/>
  <c r="E113" i="216"/>
  <c r="AP88" i="216"/>
  <c r="W34" i="216"/>
  <c r="Z131" i="216"/>
  <c r="AW131" i="216"/>
  <c r="AR159" i="216"/>
  <c r="E153" i="216"/>
  <c r="X19" i="216"/>
  <c r="AK73" i="216"/>
  <c r="AG121" i="216"/>
  <c r="AF163" i="216"/>
  <c r="AY32" i="216"/>
  <c r="D31" i="216"/>
  <c r="AI90" i="216"/>
  <c r="L141" i="216"/>
  <c r="AI93" i="216"/>
  <c r="E83" i="216"/>
  <c r="AC11" i="216"/>
  <c r="AX47" i="216"/>
  <c r="K84" i="216"/>
  <c r="AM56" i="216"/>
  <c r="X68" i="216"/>
  <c r="AM71" i="216"/>
  <c r="AQ92" i="216"/>
  <c r="AW88" i="216"/>
  <c r="AE157" i="216"/>
  <c r="AA153" i="216"/>
  <c r="AK143" i="216"/>
  <c r="J144" i="216"/>
  <c r="M103" i="216"/>
  <c r="W70" i="216"/>
  <c r="AL97" i="216"/>
  <c r="AP95" i="216"/>
  <c r="N72" i="216"/>
  <c r="AP80" i="216"/>
  <c r="AC67" i="216"/>
  <c r="P134" i="216"/>
  <c r="U127" i="216"/>
  <c r="AE104" i="216"/>
  <c r="L42" i="216"/>
  <c r="Y128" i="216"/>
  <c r="AP109" i="216"/>
  <c r="AG84" i="216"/>
  <c r="P41" i="216"/>
  <c r="L123" i="216"/>
  <c r="AC138" i="216"/>
  <c r="O29" i="216"/>
  <c r="D57" i="216"/>
  <c r="J80" i="216"/>
  <c r="E114" i="216"/>
  <c r="AM151" i="216"/>
  <c r="AH112" i="216"/>
  <c r="AP68" i="216"/>
  <c r="AC146" i="216"/>
  <c r="AM146" i="216"/>
  <c r="AB92" i="216"/>
  <c r="X58" i="216"/>
  <c r="V116" i="216"/>
  <c r="C165" i="216"/>
  <c r="M76" i="216"/>
  <c r="P43" i="216"/>
  <c r="AX102" i="216"/>
  <c r="U132" i="216"/>
  <c r="I158" i="216"/>
  <c r="F112" i="216"/>
  <c r="AZ129" i="216"/>
  <c r="AA93" i="216"/>
  <c r="AD113" i="216"/>
  <c r="S70" i="216"/>
  <c r="W137" i="216"/>
  <c r="AE123" i="216"/>
  <c r="W13" i="216"/>
  <c r="R154" i="216"/>
  <c r="G71" i="216"/>
  <c r="AE52" i="216"/>
  <c r="AY100" i="216"/>
  <c r="M149" i="216"/>
  <c r="AJ23" i="216"/>
  <c r="AF157" i="216"/>
  <c r="AU139" i="216"/>
  <c r="AH41" i="216"/>
  <c r="F60" i="216"/>
  <c r="AC114" i="216"/>
  <c r="N103" i="216"/>
  <c r="AE130" i="216"/>
  <c r="AW21" i="216"/>
  <c r="L121" i="216"/>
  <c r="N137" i="216"/>
  <c r="X162" i="216"/>
  <c r="K95" i="216"/>
  <c r="AY165" i="216"/>
  <c r="AQ102" i="216"/>
  <c r="AK47" i="216"/>
  <c r="P24" i="216"/>
  <c r="K100" i="216"/>
  <c r="G146" i="216"/>
  <c r="AB154" i="216"/>
  <c r="G31" i="216"/>
  <c r="AB27" i="216"/>
  <c r="E70" i="216"/>
  <c r="J113" i="216"/>
  <c r="AA95" i="216"/>
  <c r="AM13" i="216"/>
  <c r="AC99" i="216"/>
  <c r="AX61" i="216"/>
  <c r="AC128" i="216"/>
  <c r="AA78" i="216"/>
  <c r="O128" i="216"/>
  <c r="E13" i="216"/>
  <c r="AC49" i="216"/>
  <c r="K154" i="216"/>
  <c r="AL95" i="216"/>
  <c r="G89" i="216"/>
  <c r="M45" i="216"/>
  <c r="AH77" i="216"/>
  <c r="K153" i="216"/>
  <c r="N27" i="216"/>
  <c r="S98" i="216"/>
  <c r="W74" i="216"/>
  <c r="Y64" i="216"/>
  <c r="U24" i="216"/>
  <c r="L132" i="216"/>
  <c r="AL138" i="216"/>
  <c r="AF88" i="216"/>
  <c r="J100" i="216"/>
  <c r="AV62" i="216"/>
  <c r="Z98" i="216"/>
  <c r="P154" i="216"/>
  <c r="T16" i="216"/>
  <c r="AM73" i="216"/>
  <c r="G51" i="216"/>
  <c r="K89" i="216"/>
  <c r="AK126" i="216"/>
  <c r="AB65" i="216"/>
  <c r="AJ127" i="216"/>
  <c r="AI70" i="216"/>
  <c r="AK129" i="216"/>
  <c r="U56" i="216"/>
  <c r="AV96" i="216"/>
  <c r="D28" i="216"/>
  <c r="AF131" i="216"/>
  <c r="C46" i="216"/>
  <c r="U138" i="216"/>
  <c r="O33" i="216"/>
  <c r="AK113" i="216"/>
  <c r="AM147" i="216"/>
  <c r="S7" i="216"/>
  <c r="AR37" i="216"/>
  <c r="AY111" i="216"/>
  <c r="G19" i="216"/>
  <c r="O47" i="216"/>
  <c r="K7" i="216"/>
  <c r="S77" i="216"/>
  <c r="K115" i="216"/>
  <c r="S101" i="216"/>
  <c r="AE84" i="216"/>
  <c r="N106" i="216"/>
  <c r="E145" i="216"/>
  <c r="AA150" i="216"/>
  <c r="R114" i="216"/>
  <c r="J18" i="216"/>
  <c r="L33" i="216"/>
  <c r="AD10" i="216"/>
  <c r="AH115" i="216"/>
  <c r="U44" i="216"/>
  <c r="T20" i="216"/>
  <c r="AN168" i="214"/>
  <c r="AB4" i="216"/>
  <c r="D71" i="216"/>
  <c r="AH51" i="216"/>
  <c r="AR43" i="216"/>
  <c r="AZ155" i="216"/>
  <c r="G70" i="216"/>
  <c r="Q70" i="216"/>
  <c r="E120" i="216"/>
  <c r="Z114" i="216"/>
  <c r="E66" i="216"/>
  <c r="AV85" i="216"/>
  <c r="AG49" i="216"/>
  <c r="AV64" i="216"/>
  <c r="Z113" i="216"/>
  <c r="D91" i="216"/>
  <c r="AA53" i="216"/>
  <c r="AH72" i="216"/>
  <c r="AP44" i="216"/>
  <c r="U117" i="216"/>
  <c r="AA68" i="216"/>
  <c r="BL168" i="214"/>
  <c r="BL169" i="214" s="1"/>
  <c r="AZ4" i="216"/>
  <c r="AD92" i="216"/>
  <c r="Z129" i="216"/>
  <c r="AH134" i="216"/>
  <c r="AP132" i="216"/>
  <c r="F100" i="216"/>
  <c r="S141" i="216"/>
  <c r="AI136" i="216"/>
  <c r="T149" i="216"/>
  <c r="J93" i="216"/>
  <c r="M168" i="214"/>
  <c r="M169" i="214" s="1"/>
  <c r="H150" i="216"/>
  <c r="T40" i="216"/>
  <c r="AJ152" i="216"/>
  <c r="AH133" i="216"/>
  <c r="AY98" i="216"/>
  <c r="AA145" i="216"/>
  <c r="AA29" i="216"/>
  <c r="AX132" i="216"/>
  <c r="G110" i="216"/>
  <c r="C35" i="216"/>
  <c r="M68" i="216"/>
  <c r="AA143" i="216"/>
  <c r="AX109" i="216"/>
  <c r="J20" i="216"/>
  <c r="AQ149" i="216"/>
  <c r="G17" i="216"/>
  <c r="AR42" i="216"/>
  <c r="X28" i="216"/>
  <c r="N79" i="216"/>
  <c r="AP107" i="216"/>
  <c r="I102" i="216"/>
  <c r="AD33" i="216"/>
  <c r="AE108" i="216"/>
  <c r="AF59" i="216"/>
  <c r="R81" i="216"/>
  <c r="AR139" i="216"/>
  <c r="AG58" i="216"/>
  <c r="AD137" i="216"/>
  <c r="Y121" i="216"/>
  <c r="U40" i="216"/>
  <c r="AB89" i="216"/>
  <c r="Q54" i="216"/>
  <c r="AI135" i="216"/>
  <c r="F34" i="216"/>
  <c r="AL136" i="216"/>
  <c r="AB32" i="216"/>
  <c r="Y49" i="216"/>
  <c r="AI46" i="216"/>
  <c r="S154" i="216"/>
  <c r="Q20" i="216"/>
  <c r="G43" i="216"/>
  <c r="AY27" i="216"/>
  <c r="N40" i="216"/>
  <c r="AE20" i="216"/>
  <c r="C51" i="216"/>
  <c r="G62" i="216"/>
  <c r="U60" i="216"/>
  <c r="AM161" i="216"/>
  <c r="O124" i="216"/>
  <c r="AJ143" i="216"/>
  <c r="G47" i="216"/>
  <c r="R126" i="216"/>
  <c r="E21" i="216"/>
  <c r="C71" i="216"/>
  <c r="AP134" i="216"/>
  <c r="N12" i="216"/>
  <c r="AI53" i="216"/>
  <c r="AB121" i="216"/>
  <c r="AA127" i="216"/>
  <c r="AB13" i="216"/>
  <c r="G82" i="216"/>
  <c r="Q61" i="216"/>
  <c r="D83" i="216"/>
  <c r="I126" i="216"/>
  <c r="AD109" i="216"/>
  <c r="Y55" i="216"/>
  <c r="P114" i="216"/>
  <c r="AA122" i="216"/>
  <c r="I134" i="216"/>
  <c r="X81" i="216"/>
  <c r="AU143" i="216"/>
  <c r="AB25" i="216"/>
  <c r="AV162" i="216"/>
  <c r="AF115" i="216"/>
  <c r="F70" i="216"/>
  <c r="Y71" i="216"/>
  <c r="AB11" i="216"/>
  <c r="Y69" i="216"/>
  <c r="F138" i="216"/>
  <c r="L78" i="216"/>
  <c r="I18" i="216"/>
  <c r="U94" i="216"/>
  <c r="W85" i="216"/>
  <c r="Z158" i="216"/>
  <c r="AC127" i="216"/>
  <c r="N67" i="216"/>
  <c r="I45" i="216"/>
  <c r="AP21" i="216"/>
  <c r="AA142" i="216"/>
  <c r="AV105" i="216"/>
  <c r="AU55" i="216"/>
  <c r="AG34" i="216"/>
  <c r="V4" i="216"/>
  <c r="AH168" i="214"/>
  <c r="AH169" i="214" s="1"/>
  <c r="AW152" i="216"/>
  <c r="AX41" i="216"/>
  <c r="AH83" i="216"/>
  <c r="AZ142" i="216"/>
  <c r="S155" i="216"/>
  <c r="AJ55" i="216"/>
  <c r="T146" i="216"/>
  <c r="O22" i="216"/>
  <c r="AJ9" i="216"/>
  <c r="AR155" i="216"/>
  <c r="D26" i="216"/>
  <c r="H81" i="216"/>
  <c r="M58" i="216"/>
  <c r="Q99" i="216"/>
  <c r="R145" i="216"/>
  <c r="Z51" i="216"/>
  <c r="AE23" i="216"/>
  <c r="AW82" i="216"/>
  <c r="Q76" i="216"/>
  <c r="U31" i="216"/>
  <c r="AI9" i="216"/>
  <c r="W43" i="216"/>
  <c r="L113" i="216"/>
  <c r="F118" i="216"/>
  <c r="K61" i="216"/>
  <c r="AP81" i="216"/>
  <c r="O99" i="216"/>
  <c r="K81" i="216"/>
  <c r="AW157" i="216"/>
  <c r="AQ77" i="216"/>
  <c r="AP163" i="216"/>
  <c r="AP13" i="216"/>
  <c r="AQ44" i="216"/>
  <c r="K86" i="216"/>
  <c r="AC154" i="216"/>
  <c r="T136" i="216"/>
  <c r="G95" i="216"/>
  <c r="D42" i="216"/>
  <c r="AJ161" i="216"/>
  <c r="W113" i="216"/>
  <c r="U145" i="216"/>
  <c r="AF101" i="216"/>
  <c r="G92" i="216"/>
  <c r="AL155" i="216"/>
  <c r="AA92" i="216"/>
  <c r="AK52" i="216"/>
  <c r="Z122" i="216"/>
  <c r="L161" i="216"/>
  <c r="X142" i="216"/>
  <c r="R6" i="216"/>
  <c r="AY121" i="216"/>
  <c r="F116" i="216"/>
  <c r="P153" i="216"/>
  <c r="V82" i="216"/>
  <c r="X121" i="216"/>
  <c r="I88" i="216"/>
  <c r="P97" i="216"/>
  <c r="U93" i="216"/>
  <c r="O81" i="216"/>
  <c r="C161" i="216"/>
  <c r="AK26" i="216"/>
  <c r="AF28" i="216"/>
  <c r="AU137" i="216"/>
  <c r="AE55" i="216"/>
  <c r="AP138" i="216"/>
  <c r="AZ161" i="216"/>
  <c r="T113" i="216"/>
  <c r="I11" i="216"/>
  <c r="AB56" i="216"/>
  <c r="AP84" i="216"/>
  <c r="AP50" i="216"/>
  <c r="X118" i="216"/>
  <c r="M41" i="216"/>
  <c r="V74" i="216"/>
  <c r="AL46" i="216"/>
  <c r="AM36" i="216"/>
  <c r="I50" i="216"/>
  <c r="Q38" i="216"/>
  <c r="AI38" i="216"/>
  <c r="O126" i="216"/>
  <c r="P149" i="216"/>
  <c r="M114" i="216"/>
  <c r="F99" i="216"/>
  <c r="AG100" i="216"/>
  <c r="AA117" i="216"/>
  <c r="L19" i="216"/>
  <c r="G79" i="216"/>
  <c r="U16" i="216"/>
  <c r="AZ12" i="216"/>
  <c r="AF18" i="216"/>
  <c r="AJ31" i="216"/>
  <c r="AK43" i="216"/>
  <c r="AI51" i="216"/>
  <c r="G35" i="216"/>
  <c r="AM79" i="216"/>
  <c r="AH20" i="216"/>
  <c r="Z23" i="216"/>
  <c r="AC60" i="216"/>
  <c r="V117" i="216"/>
  <c r="AY59" i="216"/>
  <c r="E16" i="216"/>
  <c r="X47" i="216"/>
  <c r="X158" i="216"/>
  <c r="Y16" i="216"/>
  <c r="AU80" i="216"/>
  <c r="E6" i="216"/>
  <c r="AZ60" i="216"/>
  <c r="Q13" i="216"/>
  <c r="P87" i="216"/>
  <c r="AZ23" i="216"/>
  <c r="C15" i="216"/>
  <c r="AJ115" i="216"/>
  <c r="Y39" i="216"/>
  <c r="J108" i="216"/>
  <c r="E162" i="216"/>
  <c r="D107" i="216"/>
  <c r="AM72" i="216"/>
  <c r="AD131" i="216"/>
  <c r="AD121" i="216"/>
  <c r="AA25" i="216"/>
  <c r="Q85" i="216"/>
  <c r="AI163" i="216"/>
  <c r="D156" i="216"/>
  <c r="X64" i="216"/>
  <c r="Q19" i="216"/>
  <c r="AG66" i="216"/>
  <c r="AX81" i="216"/>
  <c r="AB19" i="216"/>
  <c r="AZ154" i="216"/>
  <c r="U64" i="216"/>
  <c r="AV60" i="216"/>
  <c r="P99" i="216"/>
  <c r="AG65" i="216"/>
  <c r="AG139" i="216"/>
  <c r="AB52" i="216"/>
  <c r="AG61" i="216"/>
  <c r="R112" i="216"/>
  <c r="AD145" i="216"/>
  <c r="Z154" i="216"/>
  <c r="AI111" i="216"/>
  <c r="K20" i="216"/>
  <c r="S132" i="216"/>
  <c r="AJ119" i="216"/>
  <c r="W89" i="216"/>
  <c r="AY133" i="216"/>
  <c r="AM66" i="216"/>
  <c r="L74" i="216"/>
  <c r="Q102" i="216"/>
  <c r="V78" i="216"/>
  <c r="R46" i="216"/>
  <c r="AW100" i="216"/>
  <c r="AG78" i="216"/>
  <c r="AH122" i="216"/>
  <c r="X120" i="216"/>
  <c r="AD76" i="216"/>
  <c r="X66" i="216"/>
  <c r="W14" i="216"/>
  <c r="AI103" i="216"/>
  <c r="M158" i="216"/>
  <c r="W20" i="216"/>
  <c r="L143" i="216"/>
  <c r="AX34" i="216"/>
  <c r="S85" i="216"/>
  <c r="Z54" i="216"/>
  <c r="AI52" i="216"/>
  <c r="C53" i="216"/>
  <c r="U9" i="216"/>
  <c r="AQ115" i="216"/>
  <c r="AV152" i="216"/>
  <c r="AH152" i="216"/>
  <c r="F21" i="216"/>
  <c r="Q118" i="216"/>
  <c r="D159" i="216"/>
  <c r="D45" i="216"/>
  <c r="AB75" i="216"/>
  <c r="I47" i="216"/>
  <c r="X100" i="216"/>
  <c r="N38" i="216"/>
  <c r="P163" i="216"/>
  <c r="O44" i="216"/>
  <c r="Y156" i="216"/>
  <c r="AQ106" i="216"/>
  <c r="AL59" i="216"/>
  <c r="F76" i="216"/>
  <c r="AU34" i="216"/>
  <c r="U164" i="216"/>
  <c r="G165" i="216"/>
  <c r="AE56" i="216"/>
  <c r="V86" i="216"/>
  <c r="N140" i="216"/>
  <c r="AY45" i="216"/>
  <c r="U146" i="216"/>
  <c r="AL121" i="216"/>
  <c r="V122" i="216"/>
  <c r="AC63" i="216"/>
  <c r="AK124" i="216"/>
  <c r="AJ114" i="216"/>
  <c r="K152" i="216"/>
  <c r="AJ105" i="216"/>
  <c r="AE145" i="216"/>
  <c r="H30" i="216"/>
  <c r="V94" i="216"/>
  <c r="H71" i="216"/>
  <c r="V120" i="216"/>
  <c r="AA164" i="216"/>
  <c r="O141" i="216"/>
  <c r="AI25" i="216"/>
  <c r="Z64" i="216"/>
  <c r="AW164" i="216"/>
  <c r="AR62" i="216"/>
  <c r="T109" i="216"/>
  <c r="AK69" i="216"/>
  <c r="AZ122" i="216"/>
  <c r="AI140" i="216"/>
  <c r="S164" i="216"/>
  <c r="Y115" i="216"/>
  <c r="T104" i="216"/>
  <c r="AX67" i="216"/>
  <c r="AB123" i="216"/>
  <c r="AY21" i="216"/>
  <c r="AA59" i="216"/>
  <c r="AC56" i="216"/>
  <c r="E126" i="216"/>
  <c r="AZ111" i="216"/>
  <c r="AD102" i="216"/>
  <c r="E163" i="216"/>
  <c r="AW50" i="216"/>
  <c r="AX28" i="216"/>
  <c r="AL85" i="216"/>
  <c r="AE135" i="216"/>
  <c r="T119" i="216"/>
  <c r="AB42" i="216"/>
  <c r="AE25" i="216"/>
  <c r="AQ46" i="216"/>
  <c r="P100" i="216"/>
  <c r="U10" i="216"/>
  <c r="J66" i="216"/>
  <c r="K99" i="216"/>
  <c r="U122" i="216"/>
  <c r="AW67" i="216"/>
  <c r="U101" i="216"/>
  <c r="AG151" i="216"/>
  <c r="V131" i="216"/>
  <c r="L66" i="216"/>
  <c r="M140" i="216"/>
  <c r="R109" i="216"/>
  <c r="AL81" i="216"/>
  <c r="Y73" i="216"/>
  <c r="Y60" i="216"/>
  <c r="AJ62" i="216"/>
  <c r="G145" i="216"/>
  <c r="AI74" i="216"/>
  <c r="J51" i="216"/>
  <c r="AQ87" i="216"/>
  <c r="AC150" i="216"/>
  <c r="BE168" i="214"/>
  <c r="BE169" i="214" s="1"/>
  <c r="AG126" i="216"/>
  <c r="AA139" i="216"/>
  <c r="AE136" i="216"/>
  <c r="AB137" i="216"/>
  <c r="AW125" i="216"/>
  <c r="X33" i="216"/>
  <c r="AB72" i="216"/>
  <c r="AB153" i="216"/>
  <c r="AZ32" i="216"/>
  <c r="AZ120" i="216"/>
  <c r="BB168" i="214"/>
  <c r="AP4" i="216"/>
  <c r="C36" i="216"/>
  <c r="G132" i="216"/>
  <c r="AP51" i="216"/>
  <c r="L120" i="216"/>
  <c r="L77" i="216"/>
  <c r="AI105" i="216"/>
  <c r="G142" i="216"/>
  <c r="L133" i="216"/>
  <c r="U158" i="216"/>
  <c r="S160" i="216"/>
  <c r="Q92" i="216"/>
  <c r="H164" i="216"/>
  <c r="R77" i="216"/>
  <c r="Y125" i="216"/>
  <c r="R99" i="216"/>
  <c r="AD74" i="216"/>
  <c r="AJ135" i="216"/>
  <c r="AY62" i="216"/>
  <c r="U62" i="216"/>
  <c r="Z87" i="216"/>
  <c r="AF147" i="216"/>
  <c r="I48" i="216"/>
  <c r="AW63" i="216"/>
  <c r="F49" i="216"/>
  <c r="X152" i="216"/>
  <c r="AE58" i="216"/>
  <c r="Z9" i="216"/>
  <c r="K16" i="216"/>
  <c r="AK141" i="216"/>
  <c r="U112" i="216"/>
  <c r="AI64" i="216"/>
  <c r="AL13" i="216"/>
  <c r="W152" i="216"/>
  <c r="AQ132" i="216"/>
  <c r="AZ13" i="216"/>
  <c r="AY128" i="216"/>
  <c r="Y28" i="216"/>
  <c r="AF146" i="216"/>
  <c r="AB26" i="216"/>
  <c r="K49" i="216"/>
  <c r="AZ27" i="216"/>
  <c r="Y116" i="216"/>
  <c r="C30" i="216"/>
  <c r="AF7" i="216"/>
  <c r="X17" i="216"/>
  <c r="AY86" i="216"/>
  <c r="AZ84" i="216"/>
  <c r="Y33" i="216"/>
  <c r="R110" i="216"/>
  <c r="AR30" i="216"/>
  <c r="AL127" i="216"/>
  <c r="U37" i="216"/>
  <c r="AZ102" i="216"/>
  <c r="O11" i="216"/>
  <c r="W47" i="216"/>
  <c r="AR143" i="216"/>
  <c r="G112" i="216"/>
  <c r="AX21" i="216"/>
  <c r="AI16" i="216"/>
  <c r="AR50" i="216"/>
  <c r="AE68" i="216"/>
  <c r="AJ82" i="216"/>
  <c r="BK168" i="214"/>
  <c r="BK169" i="214" s="1"/>
  <c r="AY4" i="216"/>
  <c r="P58" i="216"/>
  <c r="AQ116" i="216"/>
  <c r="AU103" i="216"/>
  <c r="AZ70" i="216"/>
  <c r="E94" i="216"/>
  <c r="Z149" i="216"/>
  <c r="AJ30" i="216"/>
  <c r="T156" i="216"/>
  <c r="AW143" i="216"/>
  <c r="C49" i="216"/>
  <c r="AQ82" i="216"/>
  <c r="X97" i="216"/>
  <c r="N87" i="216"/>
  <c r="AC164" i="216"/>
  <c r="AL20" i="216"/>
  <c r="AK139" i="216"/>
  <c r="P105" i="216"/>
  <c r="AJ59" i="216"/>
  <c r="AW110" i="216"/>
  <c r="M142" i="216"/>
  <c r="AB77" i="216"/>
  <c r="AH140" i="216"/>
  <c r="AK67" i="216"/>
  <c r="AQ128" i="216"/>
  <c r="AV37" i="216"/>
  <c r="O121" i="216"/>
  <c r="AA50" i="216"/>
  <c r="D102" i="216"/>
  <c r="AB142" i="216"/>
  <c r="I57" i="216"/>
  <c r="AE82" i="216"/>
  <c r="Y140" i="216"/>
  <c r="AK93" i="216"/>
  <c r="AX92" i="216"/>
  <c r="C72" i="216"/>
  <c r="S68" i="216"/>
  <c r="AP126" i="216"/>
  <c r="AA134" i="216"/>
  <c r="AZ72" i="216"/>
  <c r="Y104" i="216"/>
  <c r="AC165" i="216"/>
  <c r="AZ18" i="216"/>
  <c r="AZ43" i="216"/>
  <c r="N70" i="216"/>
  <c r="N93" i="216"/>
  <c r="AF158" i="216"/>
  <c r="N57" i="216"/>
  <c r="AP5" i="216"/>
  <c r="O8" i="216"/>
  <c r="N60" i="216"/>
  <c r="C88" i="216"/>
  <c r="R13" i="216"/>
  <c r="L13" i="216"/>
  <c r="AU62" i="216"/>
  <c r="AU123" i="216"/>
  <c r="AW12" i="216"/>
  <c r="AE46" i="216"/>
  <c r="H33" i="216"/>
  <c r="G159" i="216"/>
  <c r="W12" i="216"/>
  <c r="Y78" i="216"/>
  <c r="AH50" i="216"/>
  <c r="AU140" i="216"/>
  <c r="AV151" i="216"/>
  <c r="AZ96" i="216"/>
  <c r="AJ7" i="216"/>
  <c r="Y21" i="216"/>
  <c r="AE31" i="216"/>
  <c r="S4" i="216"/>
  <c r="AD168" i="214"/>
  <c r="AD169" i="214" s="1"/>
  <c r="AK30" i="216"/>
  <c r="AI137" i="216"/>
  <c r="E73" i="216"/>
  <c r="I46" i="216"/>
  <c r="X139" i="216"/>
  <c r="AD154" i="216"/>
  <c r="AU31" i="216"/>
  <c r="AI57" i="216"/>
  <c r="K69" i="216"/>
  <c r="AM157" i="216"/>
  <c r="AQ108" i="216"/>
  <c r="AL124" i="216"/>
  <c r="AJ108" i="216"/>
  <c r="M115" i="216"/>
  <c r="C95" i="216"/>
  <c r="Z91" i="216"/>
  <c r="AE53" i="216"/>
  <c r="AM159" i="216"/>
  <c r="AP12" i="216"/>
  <c r="P22" i="216"/>
  <c r="G102" i="216"/>
  <c r="AM119" i="216"/>
  <c r="J47" i="216"/>
  <c r="AB107" i="216"/>
  <c r="M121" i="216"/>
  <c r="U149" i="216"/>
  <c r="AH130" i="216"/>
  <c r="U11" i="216"/>
  <c r="AP108" i="216"/>
  <c r="R12" i="216"/>
  <c r="H19" i="216"/>
  <c r="AY90" i="216"/>
  <c r="I86" i="216"/>
  <c r="AH6" i="216"/>
  <c r="I114" i="216"/>
  <c r="X75" i="216"/>
  <c r="P25" i="216"/>
  <c r="AK148" i="216"/>
  <c r="AY127" i="216"/>
  <c r="AR115" i="216"/>
  <c r="O63" i="216"/>
  <c r="Q67" i="216"/>
  <c r="AJ29" i="216"/>
  <c r="AJ13" i="216"/>
  <c r="AL73" i="216"/>
  <c r="AM154" i="216"/>
  <c r="AH157" i="216"/>
  <c r="F81" i="216"/>
  <c r="U162" i="216"/>
  <c r="AH85" i="216"/>
  <c r="C128" i="216"/>
  <c r="E61" i="216"/>
  <c r="AB116" i="216"/>
  <c r="X65" i="216"/>
  <c r="V58" i="216"/>
  <c r="E101" i="216"/>
  <c r="AW61" i="216"/>
  <c r="Y58" i="216"/>
  <c r="N75" i="216"/>
  <c r="E165" i="216"/>
  <c r="J122" i="216"/>
  <c r="AI153" i="216"/>
  <c r="AR133" i="216"/>
  <c r="I72" i="216"/>
  <c r="AX79" i="216"/>
  <c r="F129" i="216"/>
  <c r="N125" i="216"/>
  <c r="AZ117" i="216"/>
  <c r="AG138" i="216"/>
  <c r="AW58" i="216"/>
  <c r="J68" i="216"/>
  <c r="D120" i="216"/>
  <c r="AV88" i="216"/>
  <c r="N80" i="216"/>
  <c r="AX11" i="216"/>
  <c r="AP86" i="216"/>
  <c r="L97" i="216"/>
  <c r="AR145" i="216"/>
  <c r="J7" i="216"/>
  <c r="AL163" i="216"/>
  <c r="AA19" i="216"/>
  <c r="AE48" i="216"/>
  <c r="H85" i="216"/>
  <c r="Q34" i="216"/>
  <c r="AZ15" i="216"/>
  <c r="AU88" i="216"/>
  <c r="F101" i="216"/>
  <c r="E125" i="216"/>
  <c r="AF105" i="216"/>
  <c r="P44" i="216"/>
  <c r="Y50" i="216"/>
  <c r="AJ103" i="216"/>
  <c r="X56" i="216"/>
  <c r="AG85" i="216"/>
  <c r="AD95" i="216"/>
  <c r="E64" i="216"/>
  <c r="D76" i="216"/>
  <c r="AR49" i="216"/>
  <c r="AP24" i="216"/>
  <c r="AE106" i="216"/>
  <c r="AL144" i="216"/>
  <c r="AG11" i="216"/>
  <c r="V33" i="216"/>
  <c r="AA80" i="216"/>
  <c r="AZ144" i="216"/>
  <c r="AJ86" i="216"/>
  <c r="D60" i="216"/>
  <c r="T108" i="216"/>
  <c r="AF138" i="216"/>
  <c r="D9" i="216"/>
  <c r="AI56" i="216"/>
  <c r="AC29" i="216"/>
  <c r="AI94" i="216"/>
  <c r="X113" i="216"/>
  <c r="Z66" i="216"/>
  <c r="W78" i="216"/>
  <c r="AM86" i="216"/>
  <c r="AY70" i="216"/>
  <c r="O164" i="216"/>
  <c r="P161" i="216"/>
  <c r="AX72" i="216"/>
  <c r="H15" i="216"/>
  <c r="AF122" i="216"/>
  <c r="AW70" i="216"/>
  <c r="P6" i="216"/>
  <c r="W58" i="216"/>
  <c r="Y117" i="216"/>
  <c r="AF148" i="216"/>
  <c r="G29" i="216"/>
  <c r="AM125" i="216"/>
  <c r="AU85" i="216"/>
  <c r="AL105" i="216"/>
  <c r="O86" i="216"/>
  <c r="C34" i="216"/>
  <c r="AK109" i="216"/>
  <c r="V149" i="216"/>
  <c r="S129" i="216"/>
  <c r="W120" i="216"/>
  <c r="AV93" i="216"/>
  <c r="AJ128" i="216"/>
  <c r="H41" i="216"/>
  <c r="AJ116" i="216"/>
  <c r="Z59" i="216"/>
  <c r="AV71" i="216"/>
  <c r="Y150" i="216"/>
  <c r="O107" i="216"/>
  <c r="AF112" i="216"/>
  <c r="C6" i="216"/>
  <c r="N41" i="216"/>
  <c r="J55" i="216"/>
  <c r="AB20" i="216"/>
  <c r="AC120" i="216"/>
  <c r="AF36" i="216"/>
  <c r="F67" i="216"/>
  <c r="AB69" i="216"/>
  <c r="O13" i="216"/>
  <c r="R51" i="216"/>
  <c r="L48" i="216"/>
  <c r="T120" i="216"/>
  <c r="AZ45" i="216"/>
  <c r="AJ83" i="216"/>
  <c r="AA22" i="216"/>
  <c r="O140" i="216"/>
  <c r="D67" i="216"/>
  <c r="AX42" i="216"/>
  <c r="I163" i="216"/>
  <c r="I37" i="216"/>
  <c r="O55" i="216"/>
  <c r="X138" i="216"/>
  <c r="AV107" i="216"/>
  <c r="AM143" i="216"/>
  <c r="U134" i="216"/>
  <c r="U154" i="216"/>
  <c r="I141" i="216"/>
  <c r="AX46" i="216"/>
  <c r="AL157" i="216"/>
  <c r="Z80" i="216"/>
  <c r="J162" i="216"/>
  <c r="AG21" i="216"/>
  <c r="Y30" i="216"/>
  <c r="N90" i="216"/>
  <c r="Q148" i="216"/>
  <c r="E12" i="216"/>
  <c r="S51" i="216"/>
  <c r="AC97" i="216"/>
  <c r="AX88" i="216"/>
  <c r="AG54" i="216"/>
  <c r="L85" i="216"/>
  <c r="AB18" i="216"/>
  <c r="L49" i="216"/>
  <c r="Y160" i="216"/>
  <c r="AG117" i="216"/>
  <c r="W149" i="216"/>
  <c r="I125" i="216"/>
  <c r="AW93" i="216"/>
  <c r="X114" i="216"/>
  <c r="O122" i="216"/>
  <c r="AL117" i="216"/>
  <c r="Z130" i="216"/>
  <c r="AJ109" i="216"/>
  <c r="F158" i="216"/>
  <c r="AQ136" i="216"/>
  <c r="AJ156" i="216"/>
  <c r="AI104" i="216"/>
  <c r="H120" i="216"/>
  <c r="L157" i="216"/>
  <c r="AI106" i="216"/>
  <c r="J129" i="216"/>
  <c r="AU84" i="216"/>
  <c r="S118" i="216"/>
  <c r="AL120" i="216"/>
  <c r="X72" i="216"/>
  <c r="R136" i="216"/>
  <c r="AG143" i="216"/>
  <c r="F32" i="216"/>
  <c r="G78" i="216"/>
  <c r="AB145" i="216"/>
  <c r="AC103" i="216"/>
  <c r="F24" i="216"/>
  <c r="AG148" i="216"/>
  <c r="P12" i="216"/>
  <c r="AW48" i="216"/>
  <c r="AC131" i="216"/>
  <c r="AZ151" i="216"/>
  <c r="N139" i="216"/>
  <c r="E146" i="216"/>
  <c r="P34" i="216"/>
  <c r="AF22" i="216"/>
  <c r="U118" i="216"/>
  <c r="E112" i="216"/>
  <c r="K21" i="216"/>
  <c r="AF14" i="216"/>
  <c r="AL154" i="216"/>
  <c r="AX87" i="216"/>
  <c r="AX127" i="216"/>
  <c r="AP76" i="216"/>
  <c r="E52" i="216"/>
  <c r="I157" i="216"/>
  <c r="J151" i="216"/>
  <c r="M12" i="216"/>
  <c r="W71" i="216"/>
  <c r="AA165" i="216"/>
  <c r="AR27" i="216"/>
  <c r="T152" i="216"/>
  <c r="AD139" i="216"/>
  <c r="Q65" i="216"/>
  <c r="D99" i="216"/>
  <c r="X9" i="216"/>
  <c r="Q97" i="216"/>
  <c r="F120" i="216"/>
  <c r="E107" i="216"/>
  <c r="AR26" i="216"/>
  <c r="C106" i="216"/>
  <c r="D117" i="216"/>
  <c r="AQ8" i="216"/>
  <c r="I123" i="216"/>
  <c r="N42" i="216"/>
  <c r="AP9" i="216"/>
  <c r="AY102" i="216"/>
  <c r="AU39" i="216"/>
  <c r="AC110" i="216"/>
  <c r="S79" i="216"/>
  <c r="AL60" i="216"/>
  <c r="U140" i="216"/>
  <c r="AZ55" i="216"/>
  <c r="AA16" i="216"/>
  <c r="AQ50" i="216"/>
  <c r="AM12" i="216"/>
  <c r="AH119" i="216"/>
  <c r="AU157" i="216"/>
  <c r="S50" i="216"/>
  <c r="AM162" i="216"/>
  <c r="R15" i="216"/>
  <c r="J71" i="216"/>
  <c r="AM99" i="216"/>
  <c r="AW55" i="216"/>
  <c r="K101" i="216"/>
  <c r="AE85" i="216"/>
  <c r="AU86" i="216"/>
  <c r="AE60" i="216"/>
  <c r="D80" i="216"/>
  <c r="F63" i="216"/>
  <c r="AL25" i="216"/>
  <c r="W80" i="216"/>
  <c r="L58" i="216"/>
  <c r="C61" i="216"/>
  <c r="AQ99" i="216"/>
  <c r="AF23" i="216"/>
  <c r="L148" i="216"/>
  <c r="P19" i="216"/>
  <c r="AV27" i="216"/>
  <c r="N28" i="216"/>
  <c r="AV11" i="216"/>
  <c r="F156" i="216"/>
  <c r="AW81" i="216"/>
  <c r="Y9" i="216"/>
  <c r="AD43" i="216"/>
  <c r="P77" i="216"/>
  <c r="AX15" i="216"/>
  <c r="AP36" i="216"/>
  <c r="G128" i="216"/>
  <c r="N21" i="216"/>
  <c r="AR46" i="216"/>
  <c r="X59" i="216"/>
  <c r="AL125" i="216"/>
  <c r="U115" i="216"/>
  <c r="AW62" i="216"/>
  <c r="AX137" i="216"/>
  <c r="AC40" i="216"/>
  <c r="AI54" i="216"/>
  <c r="Y141" i="216"/>
  <c r="AH35" i="216"/>
  <c r="G59" i="216"/>
  <c r="AW146" i="216"/>
  <c r="R83" i="216"/>
  <c r="M155" i="216"/>
  <c r="D131" i="216"/>
  <c r="AL55" i="216"/>
  <c r="Y107" i="216"/>
  <c r="L75" i="216"/>
  <c r="AU162" i="216"/>
  <c r="Z112" i="216"/>
  <c r="AL7" i="216"/>
  <c r="V158" i="216"/>
  <c r="AJ150" i="216"/>
  <c r="AR72" i="216"/>
  <c r="AR111" i="216"/>
  <c r="T55" i="216"/>
  <c r="AX90" i="216"/>
  <c r="AV53" i="216"/>
  <c r="AK74" i="216"/>
  <c r="I99" i="216"/>
  <c r="R71" i="216"/>
  <c r="AM85" i="216"/>
  <c r="AV133" i="216"/>
  <c r="AK62" i="216"/>
  <c r="N149" i="216"/>
  <c r="AA126" i="216"/>
  <c r="G105" i="216"/>
  <c r="I128" i="216"/>
  <c r="V48" i="216"/>
  <c r="AF161" i="216"/>
  <c r="AY97" i="216"/>
  <c r="W97" i="216"/>
  <c r="Q82" i="216"/>
  <c r="AY12" i="216"/>
  <c r="AU141" i="216"/>
  <c r="AB62" i="216"/>
  <c r="N122" i="216"/>
  <c r="AH49" i="216"/>
  <c r="Z81" i="216"/>
  <c r="AW150" i="216"/>
  <c r="P94" i="216"/>
  <c r="AD85" i="216"/>
  <c r="AP149" i="216"/>
  <c r="P82" i="216"/>
  <c r="F126" i="216"/>
  <c r="AZ116" i="216"/>
  <c r="Z69" i="216"/>
  <c r="V70" i="216"/>
  <c r="AK68" i="216"/>
  <c r="AD27" i="216"/>
  <c r="AK102" i="216"/>
  <c r="AZ46" i="216"/>
  <c r="AI62" i="216"/>
  <c r="C123" i="216"/>
  <c r="R82" i="216"/>
  <c r="I44" i="216"/>
  <c r="X111" i="216"/>
  <c r="Q155" i="216"/>
  <c r="C55" i="216"/>
  <c r="AB71" i="216"/>
  <c r="D111" i="216"/>
  <c r="AL44" i="216"/>
  <c r="AX123" i="216"/>
  <c r="L131" i="216"/>
  <c r="Z40" i="216"/>
  <c r="AW130" i="216"/>
  <c r="V123" i="216"/>
  <c r="K157" i="216"/>
  <c r="AC41" i="216"/>
  <c r="O155" i="216"/>
  <c r="I130" i="216"/>
  <c r="AX121" i="216"/>
  <c r="AE13" i="216"/>
  <c r="Y97" i="216"/>
  <c r="AE50" i="216"/>
  <c r="AH27" i="216"/>
  <c r="W163" i="216"/>
  <c r="AZ103" i="216"/>
  <c r="AW101" i="216"/>
  <c r="U89" i="216"/>
  <c r="F93" i="216"/>
  <c r="J145" i="216"/>
  <c r="AE141" i="216"/>
  <c r="AC161" i="216"/>
  <c r="D103" i="216"/>
  <c r="U59" i="216"/>
  <c r="AR101" i="216"/>
  <c r="X83" i="216"/>
  <c r="AR87" i="216"/>
  <c r="AV72" i="216"/>
  <c r="AB53" i="216"/>
  <c r="V146" i="216"/>
  <c r="AX18" i="216"/>
  <c r="AI107" i="216"/>
  <c r="I55" i="216"/>
  <c r="Y132" i="216"/>
  <c r="AK152" i="216"/>
  <c r="N73" i="216"/>
  <c r="AD9" i="216"/>
  <c r="AX59" i="216"/>
  <c r="AR25" i="216"/>
  <c r="U68" i="216"/>
  <c r="AL165" i="216"/>
  <c r="G49" i="216"/>
  <c r="AJ60" i="216"/>
  <c r="AH162" i="216"/>
  <c r="Z132" i="216"/>
  <c r="AP168" i="214"/>
  <c r="AP169" i="214" s="1"/>
  <c r="AD4" i="216"/>
  <c r="K111" i="216"/>
  <c r="AR135" i="216"/>
  <c r="AM168" i="214"/>
  <c r="AA4" i="216"/>
  <c r="AZ113" i="216"/>
  <c r="I152" i="216"/>
  <c r="S156" i="216"/>
  <c r="O28" i="216"/>
  <c r="I136" i="216"/>
  <c r="E129" i="216"/>
  <c r="AH19" i="216"/>
  <c r="H88" i="216"/>
  <c r="F78" i="216"/>
  <c r="AE11" i="216"/>
  <c r="Y165" i="216"/>
  <c r="V136" i="216"/>
  <c r="AG137" i="216"/>
  <c r="P78" i="216"/>
  <c r="G131" i="216"/>
  <c r="AQ88" i="216"/>
  <c r="U85" i="216"/>
  <c r="M27" i="216"/>
  <c r="AE83" i="216"/>
  <c r="AV109" i="216"/>
  <c r="AA104" i="216"/>
  <c r="AB51" i="216"/>
  <c r="Z162" i="216"/>
  <c r="R118" i="216"/>
  <c r="G121" i="216"/>
  <c r="AY51" i="216"/>
  <c r="R74" i="216"/>
  <c r="AC158" i="216"/>
  <c r="AG113" i="216"/>
  <c r="AC130" i="216"/>
  <c r="AF136" i="216"/>
  <c r="H140" i="216"/>
  <c r="E130" i="216"/>
  <c r="T94" i="216"/>
  <c r="P117" i="216"/>
  <c r="L9" i="216"/>
  <c r="Q161" i="216"/>
  <c r="P91" i="216"/>
  <c r="AK150" i="216"/>
  <c r="S29" i="216"/>
  <c r="K10" i="216"/>
  <c r="AK44" i="216"/>
  <c r="AD135" i="216"/>
  <c r="AR64" i="216"/>
  <c r="AX98" i="216"/>
  <c r="AK10" i="216"/>
  <c r="AK76" i="216"/>
  <c r="R39" i="216"/>
  <c r="M11" i="216"/>
  <c r="G136" i="216"/>
  <c r="AY168" i="214"/>
  <c r="AY169" i="214" s="1"/>
  <c r="AM4" i="216"/>
  <c r="AR51" i="216"/>
  <c r="AY68" i="216"/>
  <c r="M99" i="216"/>
  <c r="AM39" i="216"/>
  <c r="AB129" i="216"/>
  <c r="X14" i="216"/>
  <c r="P107" i="216"/>
  <c r="J128" i="216"/>
  <c r="AD38" i="216"/>
  <c r="Z6" i="216"/>
  <c r="F58" i="216"/>
  <c r="F48" i="216"/>
  <c r="J117" i="216"/>
  <c r="D73" i="216"/>
  <c r="AA64" i="216"/>
  <c r="Z106" i="216"/>
  <c r="D46" i="216"/>
  <c r="AU45" i="216"/>
  <c r="AH23" i="216"/>
  <c r="AH34" i="216"/>
  <c r="G73" i="216"/>
  <c r="T105" i="216"/>
  <c r="AZ143" i="216"/>
  <c r="AW99" i="216"/>
  <c r="J98" i="216"/>
  <c r="Q137" i="216"/>
  <c r="E137" i="216"/>
  <c r="F160" i="216"/>
  <c r="S75" i="216"/>
  <c r="AY92" i="216"/>
  <c r="AX82" i="216"/>
  <c r="AL158" i="216"/>
  <c r="AI121" i="216"/>
  <c r="AF98" i="216"/>
  <c r="R18" i="216"/>
  <c r="J91" i="216"/>
  <c r="W164" i="216"/>
  <c r="AZ139" i="216"/>
  <c r="AH108" i="216"/>
  <c r="P75" i="216"/>
  <c r="AE137" i="216"/>
  <c r="AD118" i="216"/>
  <c r="F130" i="216"/>
  <c r="D153" i="216"/>
  <c r="AW128" i="216"/>
  <c r="E89" i="216"/>
  <c r="AZ114" i="216"/>
  <c r="N65" i="216"/>
  <c r="H78" i="216"/>
  <c r="Y81" i="216"/>
  <c r="AA149" i="216"/>
  <c r="AQ134" i="216"/>
  <c r="AK144" i="216"/>
  <c r="AJ130" i="216"/>
  <c r="AG164" i="216"/>
  <c r="AC152" i="216"/>
  <c r="AG17" i="216"/>
  <c r="H142" i="216"/>
  <c r="AQ160" i="216"/>
  <c r="AV99" i="216"/>
  <c r="O41" i="216"/>
  <c r="L28" i="216"/>
  <c r="AV38" i="216"/>
  <c r="Y47" i="216"/>
  <c r="L111" i="216"/>
  <c r="AA46" i="216"/>
  <c r="L168" i="214"/>
  <c r="L169" i="214" s="1"/>
  <c r="AL130" i="216"/>
  <c r="AA89" i="216"/>
  <c r="O110" i="216"/>
  <c r="AJ39" i="216"/>
  <c r="AE152" i="216"/>
  <c r="H75" i="216"/>
  <c r="U100" i="216"/>
  <c r="AZ126" i="216"/>
  <c r="R79" i="216"/>
  <c r="AI82" i="216"/>
  <c r="AI55" i="216"/>
  <c r="AK66" i="216"/>
  <c r="AD97" i="216"/>
  <c r="Z96" i="216"/>
  <c r="AV150" i="216"/>
  <c r="AL34" i="216"/>
  <c r="T12" i="216"/>
  <c r="R134" i="216"/>
  <c r="M70" i="216"/>
  <c r="E31" i="216"/>
  <c r="AK91" i="216"/>
  <c r="H66" i="216"/>
  <c r="C90" i="216"/>
  <c r="L125" i="216"/>
  <c r="W6" i="216"/>
  <c r="O62" i="216"/>
  <c r="AA66" i="216"/>
  <c r="AI17" i="216"/>
  <c r="AG112" i="216"/>
  <c r="S25" i="216"/>
  <c r="AG33" i="216"/>
  <c r="V144" i="216"/>
  <c r="R17" i="216"/>
  <c r="Q131" i="216"/>
  <c r="J130" i="216"/>
  <c r="I121" i="216"/>
  <c r="W93" i="216"/>
  <c r="AX35" i="216"/>
  <c r="Y98" i="216"/>
  <c r="G84" i="216"/>
  <c r="AI5" i="216"/>
  <c r="W96" i="216"/>
  <c r="AZ74" i="216"/>
  <c r="AB146" i="216"/>
  <c r="AK125" i="216"/>
  <c r="AF153" i="216"/>
  <c r="AW137" i="216"/>
  <c r="AV144" i="216"/>
  <c r="AW64" i="216"/>
  <c r="AZ78" i="216"/>
  <c r="Y151" i="216"/>
  <c r="F37" i="216"/>
  <c r="AG129" i="216"/>
  <c r="AE6" i="216"/>
  <c r="AV135" i="216"/>
  <c r="G26" i="216"/>
  <c r="AA163" i="216"/>
  <c r="AW11" i="216"/>
  <c r="K13" i="216"/>
  <c r="K80" i="216"/>
  <c r="AX17" i="216"/>
  <c r="G137" i="216"/>
  <c r="AP98" i="216"/>
  <c r="G141" i="216"/>
  <c r="AR80" i="216"/>
  <c r="AU64" i="216"/>
  <c r="AE92" i="216"/>
  <c r="AD134" i="216"/>
  <c r="AG47" i="216"/>
  <c r="R157" i="216"/>
  <c r="AQ25" i="216"/>
  <c r="J48" i="216"/>
  <c r="AJ28" i="216"/>
  <c r="G134" i="216"/>
  <c r="E164" i="216"/>
  <c r="U120" i="216"/>
  <c r="AM53" i="216"/>
  <c r="W147" i="216"/>
  <c r="AI47" i="216"/>
  <c r="W24" i="216"/>
  <c r="C8" i="216"/>
  <c r="Z5" i="216"/>
  <c r="X55" i="216"/>
  <c r="R164" i="216"/>
  <c r="O143" i="216"/>
  <c r="AP11" i="216"/>
  <c r="AD41" i="216"/>
  <c r="AW147" i="216"/>
  <c r="AE156" i="216"/>
  <c r="AP94" i="216"/>
  <c r="AH45" i="216"/>
  <c r="C39" i="216"/>
  <c r="L45" i="216"/>
  <c r="Q35" i="216"/>
  <c r="AE118" i="216"/>
  <c r="AF130" i="216"/>
  <c r="V115" i="216"/>
  <c r="C45" i="216"/>
  <c r="P101" i="216"/>
  <c r="AH59" i="216"/>
  <c r="AY162" i="216"/>
  <c r="AK103" i="216"/>
  <c r="L18" i="216"/>
  <c r="W9" i="216"/>
  <c r="AB159" i="216"/>
  <c r="S20" i="216"/>
  <c r="X127" i="216"/>
  <c r="AB16" i="216"/>
  <c r="M62" i="216"/>
  <c r="AA108" i="216"/>
  <c r="AG26" i="216"/>
  <c r="O136" i="216"/>
  <c r="O116" i="216"/>
  <c r="P14" i="216"/>
  <c r="AK18" i="216"/>
  <c r="AB149" i="216"/>
  <c r="AY81" i="216"/>
  <c r="R148" i="216"/>
  <c r="AC101" i="216"/>
  <c r="T115" i="216"/>
  <c r="E128" i="216"/>
  <c r="G27" i="216"/>
  <c r="T25" i="216"/>
  <c r="E80" i="216"/>
  <c r="AI100" i="216"/>
  <c r="N116" i="216"/>
  <c r="AD165" i="216"/>
  <c r="AA155" i="216"/>
  <c r="O35" i="216"/>
  <c r="AH87" i="216"/>
  <c r="L101" i="216"/>
  <c r="J64" i="216"/>
  <c r="AQ12" i="216"/>
  <c r="O92" i="216"/>
  <c r="G87" i="216"/>
  <c r="X25" i="216"/>
  <c r="C163" i="216"/>
  <c r="V80" i="216"/>
  <c r="AW6" i="216"/>
  <c r="AP87" i="216"/>
  <c r="J82" i="216"/>
  <c r="J12" i="216"/>
  <c r="W49" i="216"/>
  <c r="AG25" i="216"/>
  <c r="AP17" i="216"/>
  <c r="AE22" i="216"/>
  <c r="Q163" i="216"/>
  <c r="R33" i="216"/>
  <c r="P52" i="216"/>
  <c r="AU138" i="216"/>
  <c r="AK9" i="216"/>
  <c r="AR16" i="216"/>
  <c r="R26" i="216"/>
  <c r="Q49" i="216"/>
  <c r="AF55" i="216"/>
  <c r="AA39" i="216"/>
  <c r="AD103" i="216"/>
  <c r="AW140" i="216"/>
  <c r="C10" i="216"/>
  <c r="AU117" i="216"/>
  <c r="X63" i="216"/>
  <c r="H161" i="216"/>
  <c r="C112" i="216"/>
  <c r="AZ59" i="216"/>
  <c r="Z20" i="216"/>
  <c r="AH14" i="216"/>
  <c r="P84" i="216"/>
  <c r="AB112" i="216"/>
  <c r="R54" i="216"/>
  <c r="AK83" i="216"/>
  <c r="V112" i="216"/>
  <c r="AQ41" i="216"/>
  <c r="AC151" i="216"/>
  <c r="AU67" i="216"/>
  <c r="W100" i="216"/>
  <c r="AU156" i="216"/>
  <c r="G39" i="216"/>
  <c r="AU165" i="216"/>
  <c r="D29" i="216"/>
  <c r="K150" i="216"/>
  <c r="AC18" i="216"/>
  <c r="K126" i="216"/>
  <c r="AU149" i="216"/>
  <c r="G151" i="216"/>
  <c r="AJ69" i="216"/>
  <c r="AK82" i="216"/>
  <c r="AU65" i="216"/>
  <c r="Q110" i="216"/>
  <c r="AR105" i="216"/>
  <c r="U61" i="216"/>
  <c r="F97" i="216"/>
  <c r="I77" i="216"/>
  <c r="G113" i="216"/>
  <c r="AF151" i="216"/>
  <c r="AJ133" i="216"/>
  <c r="AE86" i="216"/>
  <c r="AU46" i="216"/>
  <c r="J112" i="216"/>
  <c r="AK75" i="216"/>
  <c r="AD83" i="216"/>
  <c r="U58" i="216"/>
  <c r="AQ64" i="216"/>
  <c r="Y137" i="216"/>
  <c r="AI60" i="216"/>
  <c r="K12" i="216"/>
  <c r="AA120" i="216"/>
  <c r="G68" i="216"/>
  <c r="AK38" i="216"/>
  <c r="X32" i="216"/>
  <c r="L92" i="216"/>
  <c r="M160" i="216"/>
  <c r="AL74" i="216"/>
  <c r="O53" i="216"/>
  <c r="D7" i="216"/>
  <c r="H55" i="216"/>
  <c r="AB150" i="216"/>
  <c r="Z123" i="216"/>
  <c r="AM111" i="216"/>
  <c r="F139" i="216"/>
  <c r="I97" i="216"/>
  <c r="AY125" i="216"/>
  <c r="H9" i="216"/>
  <c r="Y120" i="216"/>
  <c r="AE116" i="216"/>
  <c r="AQ16" i="216"/>
  <c r="AB43" i="216"/>
  <c r="Q168" i="214"/>
  <c r="Q169" i="214" s="1"/>
  <c r="Z75" i="216"/>
  <c r="AQ153" i="216"/>
  <c r="K147" i="216"/>
  <c r="I38" i="216"/>
  <c r="AI118" i="216"/>
  <c r="AF21" i="216"/>
  <c r="AQ47" i="216"/>
  <c r="X62" i="216"/>
  <c r="H22" i="216"/>
  <c r="G80" i="216"/>
  <c r="AX37" i="216"/>
  <c r="H83" i="216"/>
  <c r="AH64" i="216"/>
  <c r="AR15" i="216"/>
  <c r="AX27" i="216"/>
  <c r="L156" i="216"/>
  <c r="V42" i="216"/>
  <c r="L149" i="216"/>
  <c r="L116" i="216"/>
  <c r="AK132" i="216"/>
  <c r="I51" i="216"/>
  <c r="O135" i="216"/>
  <c r="I20" i="216"/>
  <c r="AI22" i="216"/>
  <c r="L61" i="216"/>
  <c r="X147" i="216"/>
  <c r="AY123" i="216"/>
  <c r="AR52" i="216"/>
  <c r="AC32" i="216"/>
  <c r="AF40" i="216"/>
  <c r="S33" i="216"/>
  <c r="K66" i="216"/>
  <c r="I61" i="216"/>
  <c r="P160" i="216"/>
  <c r="C104" i="216"/>
  <c r="O118" i="216"/>
  <c r="AL164" i="216"/>
  <c r="AH53" i="216"/>
  <c r="AC90" i="216"/>
  <c r="AD36" i="216"/>
  <c r="T102" i="216"/>
  <c r="AP91" i="216"/>
  <c r="F25" i="216"/>
  <c r="I79" i="216"/>
  <c r="K19" i="216"/>
  <c r="AM49" i="216"/>
  <c r="AU7" i="216"/>
  <c r="E135" i="216"/>
  <c r="T48" i="216"/>
  <c r="AK7" i="216"/>
  <c r="L150" i="216"/>
  <c r="AD67" i="216"/>
  <c r="AM149" i="216"/>
  <c r="AX26" i="216"/>
  <c r="D134" i="216"/>
  <c r="T34" i="216"/>
  <c r="AH144" i="216"/>
  <c r="AH31" i="216"/>
  <c r="P143" i="216"/>
  <c r="E65" i="216"/>
  <c r="W111" i="216"/>
  <c r="AE94" i="216"/>
  <c r="AD31" i="216"/>
  <c r="AZ28" i="216"/>
  <c r="AY143" i="216"/>
  <c r="AY112" i="216"/>
  <c r="AW33" i="216"/>
  <c r="AU95" i="216"/>
  <c r="AK165" i="216"/>
  <c r="AL134" i="216"/>
  <c r="X131" i="216"/>
  <c r="AF99" i="216"/>
  <c r="J159" i="216"/>
  <c r="H29" i="216"/>
  <c r="AG130" i="216"/>
  <c r="AC134" i="216"/>
  <c r="Z52" i="216"/>
  <c r="AU37" i="216"/>
  <c r="N4" i="216"/>
  <c r="X168" i="214"/>
  <c r="AV42" i="216"/>
  <c r="AE125" i="216"/>
  <c r="AG57" i="216"/>
  <c r="AB162" i="216"/>
  <c r="AD91" i="216"/>
  <c r="K23" i="216"/>
  <c r="AC85" i="216"/>
  <c r="AI87" i="216"/>
  <c r="AA123" i="216"/>
  <c r="R102" i="216"/>
  <c r="F61" i="216"/>
  <c r="K72" i="216"/>
  <c r="AV19" i="216"/>
  <c r="AR112" i="216"/>
  <c r="AX125" i="216"/>
  <c r="H145" i="216"/>
  <c r="L43" i="216"/>
  <c r="AP118" i="216"/>
  <c r="AJ102" i="216"/>
  <c r="X90" i="216"/>
  <c r="AV41" i="216"/>
  <c r="X108" i="216"/>
  <c r="P129" i="216"/>
  <c r="U105" i="216"/>
  <c r="AP7" i="216"/>
  <c r="U142" i="216"/>
  <c r="G69" i="216"/>
  <c r="AQ159" i="216"/>
  <c r="K79" i="216"/>
  <c r="AQ131" i="216"/>
  <c r="AQ67" i="216"/>
  <c r="Y54" i="216"/>
  <c r="Q164" i="216"/>
  <c r="AX53" i="216"/>
  <c r="AK151" i="216"/>
  <c r="AE163" i="216"/>
  <c r="P16" i="216"/>
  <c r="AX54" i="216"/>
  <c r="AF37" i="216"/>
  <c r="AV24" i="216"/>
  <c r="AQ59" i="216"/>
  <c r="G129" i="216"/>
  <c r="AV5" i="216"/>
  <c r="S81" i="216"/>
  <c r="R38" i="216"/>
  <c r="N9" i="216"/>
  <c r="AJ47" i="216"/>
  <c r="Q162" i="216"/>
  <c r="I74" i="216"/>
  <c r="AK13" i="216"/>
  <c r="U29" i="216"/>
  <c r="I106" i="216"/>
  <c r="H124" i="216"/>
  <c r="R55" i="216"/>
  <c r="C160" i="216"/>
  <c r="AQ32" i="216"/>
  <c r="AK130" i="216"/>
  <c r="L52" i="216"/>
  <c r="R67" i="216"/>
  <c r="V76" i="216"/>
  <c r="AA60" i="216"/>
  <c r="AY106" i="216"/>
  <c r="AW73" i="216"/>
  <c r="C52" i="216"/>
  <c r="I31" i="216"/>
  <c r="D158" i="216"/>
  <c r="AR154" i="216"/>
  <c r="J154" i="216"/>
  <c r="G158" i="216"/>
  <c r="AB68" i="216"/>
  <c r="V139" i="216"/>
  <c r="AI133" i="216"/>
  <c r="I132" i="216"/>
  <c r="Z164" i="216"/>
  <c r="F83" i="216"/>
  <c r="S91" i="216"/>
  <c r="AL43" i="216"/>
  <c r="S22" i="216"/>
  <c r="AR106" i="216"/>
  <c r="AB60" i="216"/>
  <c r="L117" i="216"/>
  <c r="H125" i="216"/>
  <c r="AG62" i="216"/>
  <c r="E138" i="216"/>
  <c r="Q127" i="216"/>
  <c r="AK89" i="216"/>
  <c r="P70" i="216"/>
  <c r="AL146" i="216"/>
  <c r="AH105" i="216"/>
  <c r="Y118" i="216"/>
  <c r="W156" i="216"/>
  <c r="AG60" i="216"/>
  <c r="W88" i="216"/>
  <c r="S17" i="216"/>
  <c r="AR162" i="216"/>
  <c r="V95" i="216"/>
  <c r="AV136" i="216"/>
  <c r="V51" i="216"/>
  <c r="AI81" i="216"/>
  <c r="T63" i="216"/>
  <c r="N25" i="216"/>
  <c r="Q150" i="216"/>
  <c r="AJ11" i="216"/>
  <c r="AM153" i="216"/>
  <c r="F131" i="216"/>
  <c r="P164" i="216"/>
  <c r="AM148" i="216"/>
  <c r="AE97" i="216"/>
  <c r="AI28" i="216"/>
  <c r="AW15" i="216"/>
  <c r="H58" i="216"/>
  <c r="F107" i="216"/>
  <c r="AQ123" i="216"/>
  <c r="Z78" i="216"/>
  <c r="F162" i="216"/>
  <c r="AC95" i="216"/>
  <c r="AU19" i="216"/>
  <c r="AD110" i="216"/>
  <c r="AM10" i="216"/>
  <c r="N24" i="216"/>
  <c r="AF111" i="216"/>
  <c r="AC109" i="216"/>
  <c r="AK95" i="216"/>
  <c r="AM98" i="216"/>
  <c r="AY95" i="216"/>
  <c r="H94" i="216"/>
  <c r="W48" i="216"/>
  <c r="N34" i="216"/>
  <c r="AP45" i="216"/>
  <c r="AQ76" i="216"/>
  <c r="X54" i="216"/>
  <c r="H98" i="216"/>
  <c r="AH76" i="216"/>
  <c r="AE26" i="216"/>
  <c r="AM60" i="216"/>
  <c r="Q144" i="216"/>
  <c r="AG156" i="216"/>
  <c r="X86" i="216"/>
  <c r="AD108" i="216"/>
  <c r="AF155" i="216"/>
  <c r="R70" i="216"/>
  <c r="AF24" i="216"/>
  <c r="AI113" i="216"/>
  <c r="AD26" i="216"/>
  <c r="K119" i="216"/>
  <c r="X95" i="216"/>
  <c r="AK39" i="216"/>
  <c r="M74" i="216"/>
  <c r="AD157" i="216"/>
  <c r="U19" i="216"/>
  <c r="P54" i="216"/>
  <c r="AY145" i="216"/>
  <c r="AR146" i="216"/>
  <c r="AK70" i="216"/>
  <c r="AX100" i="216"/>
  <c r="AQ109" i="216"/>
  <c r="N156" i="216"/>
  <c r="M24" i="216"/>
  <c r="F18" i="216"/>
  <c r="AB114" i="216"/>
  <c r="Y48" i="216"/>
  <c r="AH150" i="216"/>
  <c r="D85" i="216"/>
  <c r="I139" i="216"/>
  <c r="AZ93" i="216"/>
  <c r="F150" i="216"/>
  <c r="O117" i="216"/>
  <c r="W55" i="216"/>
  <c r="E85" i="216"/>
  <c r="U15" i="216"/>
  <c r="AB141" i="216"/>
  <c r="X125" i="216"/>
  <c r="V121" i="216"/>
  <c r="Z101" i="216"/>
  <c r="M138" i="216"/>
  <c r="AU111" i="216"/>
  <c r="AJ36" i="216"/>
  <c r="AV26" i="216"/>
  <c r="AZ112" i="216"/>
  <c r="AA85" i="216"/>
  <c r="J27" i="216"/>
  <c r="AA118" i="216"/>
  <c r="AK31" i="216"/>
  <c r="D17" i="216"/>
  <c r="AB12" i="216"/>
  <c r="AG160" i="216"/>
  <c r="C142" i="216"/>
  <c r="T159" i="216"/>
  <c r="Q83" i="216"/>
  <c r="W53" i="216"/>
  <c r="N46" i="216"/>
  <c r="E39" i="216"/>
  <c r="AY36" i="216"/>
  <c r="AU59" i="216"/>
  <c r="AQ63" i="216"/>
  <c r="AI99" i="216"/>
  <c r="AW94" i="216"/>
  <c r="H8" i="216"/>
  <c r="T148" i="216"/>
  <c r="AF154" i="216"/>
  <c r="I113" i="216"/>
  <c r="R66" i="216"/>
  <c r="U144" i="216"/>
  <c r="AK157" i="216"/>
  <c r="N35" i="216"/>
  <c r="AQ57" i="216"/>
  <c r="L60" i="216"/>
  <c r="AP74" i="216"/>
  <c r="P123" i="216"/>
  <c r="AW47" i="216"/>
  <c r="L71" i="216"/>
  <c r="P128" i="216"/>
  <c r="AP83" i="216"/>
  <c r="AX95" i="216"/>
  <c r="Z142" i="216"/>
  <c r="X153" i="216"/>
  <c r="R106" i="216"/>
  <c r="AQ133" i="216"/>
  <c r="AY154" i="216"/>
  <c r="T33" i="216"/>
  <c r="AU155" i="216"/>
  <c r="Q100" i="216"/>
  <c r="E43" i="216"/>
  <c r="AG116" i="216"/>
  <c r="M17" i="216"/>
  <c r="AU38" i="216"/>
  <c r="AH65" i="216"/>
  <c r="J74" i="216"/>
  <c r="Q77" i="216"/>
  <c r="AW54" i="216"/>
  <c r="C33" i="216"/>
  <c r="W62" i="216"/>
  <c r="T141" i="216"/>
  <c r="D47" i="216"/>
  <c r="I59" i="216"/>
  <c r="K133" i="216"/>
  <c r="AL143" i="216"/>
  <c r="Z93" i="216"/>
  <c r="P46" i="216"/>
  <c r="U57" i="216"/>
  <c r="P49" i="216"/>
  <c r="AJ44" i="216"/>
  <c r="F84" i="216"/>
  <c r="P76" i="216"/>
  <c r="M129" i="216"/>
  <c r="O10" i="216"/>
  <c r="S137" i="216"/>
  <c r="U48" i="216"/>
  <c r="AD29" i="216"/>
  <c r="C83" i="216"/>
  <c r="P42" i="216"/>
  <c r="C60" i="216"/>
  <c r="AV163" i="216"/>
  <c r="AK164" i="216"/>
  <c r="AC36" i="216"/>
  <c r="AE75" i="216"/>
  <c r="L114" i="216"/>
  <c r="D11" i="216"/>
  <c r="AR141" i="216"/>
  <c r="AV146" i="216"/>
  <c r="U147" i="216"/>
  <c r="AI148" i="216"/>
  <c r="S62" i="216"/>
  <c r="AL116" i="216"/>
  <c r="AR9" i="216"/>
  <c r="G48" i="216"/>
  <c r="AW113" i="216"/>
  <c r="Q141" i="216"/>
  <c r="AP147" i="216"/>
  <c r="AF124" i="216"/>
  <c r="P92" i="216"/>
  <c r="R31" i="216"/>
  <c r="C124" i="216"/>
  <c r="Q36" i="216"/>
  <c r="AP125" i="216"/>
  <c r="S5" i="216"/>
  <c r="AF118" i="216"/>
  <c r="AV142" i="216"/>
  <c r="E106" i="216"/>
  <c r="G155" i="216"/>
  <c r="AW95" i="216"/>
  <c r="AK54" i="216"/>
  <c r="S145" i="216"/>
  <c r="X82" i="216"/>
  <c r="L27" i="216"/>
  <c r="AD160" i="216"/>
  <c r="D109" i="216"/>
  <c r="W118" i="216"/>
  <c r="AQ156" i="216"/>
  <c r="AZ76" i="216"/>
  <c r="V138" i="216"/>
  <c r="J90" i="216"/>
  <c r="I144" i="216"/>
  <c r="AQ18" i="216"/>
  <c r="AK78" i="216"/>
  <c r="AU101" i="216"/>
  <c r="I14" i="216"/>
  <c r="M143" i="216"/>
  <c r="AM30" i="216"/>
  <c r="F26" i="216"/>
  <c r="AE18" i="216"/>
  <c r="T124" i="216"/>
  <c r="Y109" i="216"/>
  <c r="N159" i="216"/>
  <c r="F36" i="216"/>
  <c r="R42" i="216"/>
  <c r="AL76" i="216"/>
  <c r="L6" i="216"/>
  <c r="AE121" i="216"/>
  <c r="O106" i="216"/>
  <c r="L84" i="216"/>
  <c r="AG115" i="216"/>
  <c r="L106" i="216"/>
  <c r="O65" i="216"/>
  <c r="AY138" i="216"/>
  <c r="AF113" i="216"/>
  <c r="AG154" i="216"/>
  <c r="AG153" i="216"/>
  <c r="AB124" i="216"/>
  <c r="K120" i="216"/>
  <c r="AL19" i="216"/>
  <c r="M107" i="216"/>
  <c r="G116" i="216"/>
  <c r="F69" i="216"/>
  <c r="AW65" i="216"/>
  <c r="Z110" i="216"/>
  <c r="P20" i="216"/>
  <c r="AX89" i="216"/>
  <c r="AC50" i="216"/>
  <c r="K148" i="216"/>
  <c r="X132" i="216"/>
  <c r="AM163" i="216"/>
  <c r="AP52" i="216"/>
  <c r="R14" i="216"/>
  <c r="R40" i="216"/>
  <c r="F46" i="216"/>
  <c r="N53" i="216"/>
  <c r="P60" i="216"/>
  <c r="T129" i="216"/>
  <c r="X34" i="216"/>
  <c r="L37" i="216"/>
  <c r="AJ85" i="216"/>
  <c r="C91" i="216"/>
  <c r="AZ56" i="216"/>
  <c r="AB35" i="216"/>
  <c r="AR84" i="216"/>
  <c r="Y114" i="216"/>
  <c r="AJ164" i="216"/>
  <c r="AW145" i="216"/>
  <c r="AV160" i="216"/>
  <c r="AL80" i="216"/>
  <c r="AJ163" i="216"/>
  <c r="AD64" i="216"/>
  <c r="V141" i="216"/>
  <c r="AZ106" i="216"/>
  <c r="G164" i="216"/>
  <c r="M132" i="216"/>
  <c r="AY160" i="216"/>
  <c r="Y105" i="216"/>
  <c r="N98" i="216"/>
  <c r="AX13" i="216"/>
  <c r="AM43" i="216"/>
  <c r="K109" i="216"/>
  <c r="AL106" i="216"/>
  <c r="AU32" i="216"/>
  <c r="U98" i="216"/>
  <c r="X109" i="216"/>
  <c r="R36" i="216"/>
  <c r="X87" i="216"/>
  <c r="D34" i="216"/>
  <c r="R34" i="216"/>
  <c r="G103" i="216"/>
  <c r="O75" i="216"/>
  <c r="E48" i="216"/>
  <c r="T6" i="216"/>
  <c r="AU36" i="216"/>
  <c r="F95" i="216"/>
  <c r="AV52" i="216"/>
  <c r="Q149" i="216"/>
  <c r="J106" i="216"/>
  <c r="P111" i="216"/>
  <c r="AA137" i="216"/>
  <c r="AB151" i="216"/>
  <c r="AD119" i="216"/>
  <c r="Z73" i="216"/>
  <c r="AR110" i="216"/>
  <c r="AI119" i="216"/>
  <c r="AH16" i="216"/>
  <c r="E72" i="216"/>
  <c r="J36" i="216"/>
  <c r="J95" i="216"/>
  <c r="H39" i="216"/>
  <c r="AK59" i="216"/>
  <c r="Z151" i="216"/>
  <c r="Z15" i="216"/>
  <c r="AZ20" i="216"/>
  <c r="AX135" i="216"/>
  <c r="M69" i="216"/>
  <c r="AC159" i="216"/>
  <c r="AC78" i="216"/>
  <c r="AA10" i="216"/>
  <c r="AZ75" i="216"/>
  <c r="N121" i="216"/>
  <c r="AJ134" i="216"/>
  <c r="V103" i="216"/>
  <c r="S43" i="216"/>
  <c r="AR67" i="216"/>
  <c r="C43" i="216"/>
  <c r="AL84" i="216"/>
  <c r="AV143" i="216"/>
  <c r="AM92" i="216"/>
  <c r="H123" i="216"/>
  <c r="AA33" i="216"/>
  <c r="AQ21" i="216"/>
  <c r="AG13" i="216"/>
  <c r="H148" i="216"/>
  <c r="BH168" i="214"/>
  <c r="BH169" i="214" s="1"/>
  <c r="AV4" i="216"/>
  <c r="AH28" i="216"/>
  <c r="N153" i="216"/>
  <c r="AB95" i="216"/>
  <c r="AR94" i="216"/>
  <c r="AV20" i="216"/>
  <c r="AD126" i="216"/>
  <c r="AE65" i="216"/>
  <c r="U96" i="216"/>
  <c r="V35" i="216"/>
  <c r="N146" i="216"/>
  <c r="E157" i="216"/>
  <c r="Y154" i="216"/>
  <c r="N157" i="216"/>
  <c r="R142" i="216"/>
  <c r="AD79" i="216"/>
  <c r="AX144" i="216"/>
  <c r="M5" i="216"/>
  <c r="D86" i="216"/>
  <c r="AR149" i="216"/>
  <c r="F64" i="216"/>
  <c r="AC80" i="216"/>
  <c r="AH147" i="216"/>
  <c r="AG50" i="216"/>
  <c r="AQ39" i="216"/>
  <c r="T13" i="216"/>
  <c r="M92" i="216"/>
  <c r="C116" i="216"/>
  <c r="AL10" i="216"/>
  <c r="AV112" i="216"/>
  <c r="K87" i="216"/>
  <c r="N19" i="216"/>
  <c r="AB70" i="216"/>
  <c r="E68" i="216"/>
  <c r="AH67" i="216"/>
  <c r="AB131" i="216"/>
  <c r="Y133" i="216"/>
  <c r="AX118" i="216"/>
  <c r="AZ136" i="216"/>
  <c r="AC68" i="216"/>
  <c r="AX57" i="216"/>
  <c r="AR6" i="216"/>
  <c r="R5" i="216"/>
  <c r="AJ50" i="216"/>
  <c r="G130" i="216"/>
  <c r="O144" i="216"/>
  <c r="AX140" i="216"/>
  <c r="AL28" i="216"/>
  <c r="AL162" i="216"/>
  <c r="D152" i="216"/>
  <c r="W148" i="216"/>
  <c r="T73" i="216"/>
  <c r="S23" i="216"/>
  <c r="G9" i="216"/>
  <c r="AI12" i="216"/>
  <c r="AP106" i="216"/>
  <c r="AP67" i="216"/>
  <c r="AU99" i="216"/>
  <c r="AX36" i="216"/>
  <c r="Q145" i="216"/>
  <c r="Y162" i="216"/>
  <c r="X91" i="216"/>
  <c r="AV106" i="216"/>
  <c r="W155" i="216"/>
  <c r="T122" i="216"/>
  <c r="L20" i="216"/>
  <c r="N165" i="216"/>
  <c r="AF19" i="216"/>
  <c r="P145" i="216"/>
  <c r="AU158" i="216"/>
  <c r="D51" i="216"/>
  <c r="Z145" i="216"/>
  <c r="AF74" i="216"/>
  <c r="E108" i="216"/>
  <c r="U84" i="216"/>
  <c r="AL66" i="216"/>
  <c r="AR88" i="216"/>
  <c r="F153" i="216"/>
  <c r="AA113" i="216"/>
  <c r="S150" i="216"/>
  <c r="AW91" i="216"/>
  <c r="AF85" i="216"/>
  <c r="AG36" i="216"/>
  <c r="AC156" i="216"/>
  <c r="K60" i="216"/>
  <c r="T95" i="216"/>
  <c r="AY109" i="216"/>
  <c r="AM51" i="216"/>
  <c r="AU148" i="216"/>
  <c r="H48" i="216"/>
  <c r="K164" i="216"/>
  <c r="M36" i="216"/>
  <c r="AM75" i="216"/>
  <c r="AR75" i="216"/>
  <c r="AW59" i="216"/>
  <c r="W132" i="216"/>
  <c r="Y66" i="216"/>
  <c r="AK99" i="216"/>
  <c r="T84" i="216"/>
  <c r="AP110" i="216"/>
  <c r="AL141" i="216"/>
  <c r="AZ36" i="216"/>
  <c r="AK105" i="216"/>
  <c r="AY38" i="216"/>
  <c r="S136" i="216"/>
  <c r="AH69" i="216"/>
  <c r="AZ168" i="214"/>
  <c r="AZ169" i="214" s="1"/>
  <c r="T160" i="216"/>
  <c r="AV158" i="216"/>
  <c r="AJ126" i="216"/>
  <c r="O94" i="216"/>
  <c r="O97" i="216"/>
  <c r="AR11" i="216"/>
  <c r="AZ7" i="216"/>
  <c r="S45" i="216"/>
  <c r="AC149" i="216"/>
  <c r="N30" i="216"/>
  <c r="AM32" i="216"/>
  <c r="D38" i="216"/>
  <c r="Z156" i="216"/>
  <c r="P133" i="216"/>
  <c r="J5" i="216"/>
  <c r="J33" i="216"/>
  <c r="O109" i="216"/>
  <c r="R4" i="216"/>
  <c r="AC168" i="214"/>
  <c r="AC169" i="214" s="1"/>
  <c r="AG106" i="216"/>
  <c r="L139" i="216"/>
  <c r="AR54" i="216"/>
  <c r="C27" i="216"/>
  <c r="AI10" i="216"/>
  <c r="AW34" i="216"/>
  <c r="AY18" i="216"/>
  <c r="V28" i="216"/>
  <c r="H163" i="216"/>
  <c r="AC76" i="216"/>
  <c r="Q142" i="216"/>
  <c r="E88" i="216"/>
  <c r="S100" i="216"/>
  <c r="P142" i="216"/>
  <c r="AR100" i="216"/>
  <c r="AY148" i="216"/>
  <c r="AG19" i="216"/>
  <c r="AZ100" i="216"/>
  <c r="AR92" i="216"/>
  <c r="C140" i="216"/>
  <c r="Z104" i="216"/>
  <c r="U76" i="216"/>
  <c r="AV103" i="216"/>
  <c r="C24" i="216"/>
  <c r="AR10" i="216"/>
  <c r="N20" i="216"/>
  <c r="E9" i="216"/>
  <c r="AZ24" i="216"/>
  <c r="AI146" i="216"/>
  <c r="D66" i="216"/>
  <c r="G104" i="216"/>
  <c r="AA9" i="216"/>
  <c r="AK77" i="216"/>
  <c r="AH88" i="216"/>
  <c r="Y94" i="216"/>
  <c r="G32" i="216"/>
  <c r="T121" i="216"/>
  <c r="T111" i="216"/>
  <c r="AJ107" i="216"/>
  <c r="K141" i="216"/>
  <c r="M163" i="216"/>
  <c r="M61" i="216"/>
  <c r="X107" i="216"/>
  <c r="D55" i="216"/>
  <c r="Z70" i="216"/>
  <c r="AD48" i="216"/>
  <c r="Z67" i="216"/>
  <c r="AQ24" i="216"/>
  <c r="N89" i="216"/>
  <c r="AD8" i="216"/>
  <c r="AF46" i="216"/>
  <c r="H134" i="216"/>
  <c r="W82" i="216"/>
  <c r="AZ33" i="216"/>
  <c r="AH66" i="216"/>
  <c r="I119" i="216"/>
  <c r="W16" i="216"/>
  <c r="AL42" i="216"/>
  <c r="AF126" i="216"/>
  <c r="AF72" i="216"/>
  <c r="I98" i="216"/>
  <c r="AV35" i="216"/>
  <c r="M6" i="216"/>
  <c r="AD140" i="216"/>
  <c r="X122" i="216"/>
  <c r="U139" i="216"/>
  <c r="AC31" i="216"/>
  <c r="O162" i="216"/>
  <c r="M144" i="216"/>
  <c r="AM110" i="216"/>
  <c r="I147" i="216"/>
  <c r="AB82" i="216"/>
  <c r="E109" i="216"/>
  <c r="AV78" i="216"/>
  <c r="W37" i="216"/>
  <c r="AX162" i="216"/>
  <c r="AL6" i="216"/>
  <c r="W91" i="216"/>
  <c r="AA114" i="216"/>
  <c r="AR156" i="216"/>
  <c r="Y88" i="216"/>
  <c r="D105" i="216"/>
  <c r="J92" i="216"/>
  <c r="G138" i="216"/>
  <c r="S31" i="216"/>
  <c r="AA5" i="216"/>
  <c r="M88" i="216"/>
  <c r="N101" i="216"/>
  <c r="D65" i="216"/>
  <c r="P113" i="216"/>
  <c r="AQ86" i="216"/>
  <c r="AQ135" i="216"/>
  <c r="AY117" i="216"/>
  <c r="AE146" i="216"/>
  <c r="E5" i="216"/>
  <c r="V72" i="216"/>
  <c r="AG63" i="216"/>
  <c r="AI125" i="216"/>
  <c r="X26" i="216"/>
  <c r="Z126" i="216"/>
  <c r="K103" i="216"/>
  <c r="AW23" i="216"/>
  <c r="AP27" i="216"/>
  <c r="AF17" i="216"/>
  <c r="F51" i="216"/>
  <c r="K47" i="216"/>
  <c r="AE158" i="216"/>
  <c r="AY80" i="216"/>
  <c r="AC44" i="216"/>
  <c r="F28" i="216"/>
  <c r="H90" i="216"/>
  <c r="AB93" i="216"/>
  <c r="AJ56" i="216"/>
  <c r="AL31" i="216"/>
  <c r="U73" i="216"/>
  <c r="E100" i="216"/>
  <c r="D115" i="216"/>
  <c r="AB103" i="216"/>
  <c r="AV40" i="216"/>
  <c r="AL103" i="216"/>
  <c r="C59" i="216"/>
  <c r="AX146" i="216"/>
  <c r="K83" i="216"/>
  <c r="O138" i="216"/>
  <c r="AW19" i="216"/>
  <c r="H132" i="216"/>
  <c r="AL9" i="216"/>
  <c r="AL96" i="216"/>
  <c r="O67" i="216"/>
  <c r="AA128" i="216"/>
  <c r="AI131" i="216"/>
  <c r="X155" i="216"/>
  <c r="J49" i="216"/>
  <c r="W19" i="216"/>
  <c r="M106" i="216"/>
  <c r="AH21" i="216"/>
  <c r="AY63" i="216"/>
  <c r="AY71" i="216"/>
  <c r="O146" i="216"/>
  <c r="AJ34" i="216"/>
  <c r="AG14" i="216"/>
  <c r="AD107" i="216"/>
  <c r="D101" i="216"/>
  <c r="I81" i="216"/>
  <c r="AB73" i="216"/>
  <c r="P150" i="216"/>
  <c r="J56" i="216"/>
  <c r="E40" i="216"/>
  <c r="O50" i="216"/>
  <c r="AH54" i="216"/>
  <c r="AG102" i="216"/>
  <c r="I22" i="216"/>
  <c r="AC125" i="216"/>
  <c r="Z108" i="216"/>
  <c r="T90" i="216"/>
  <c r="AV44" i="216"/>
  <c r="Z42" i="216"/>
  <c r="AJ46" i="216"/>
  <c r="H153" i="216"/>
  <c r="AR29" i="216"/>
  <c r="N104" i="216"/>
  <c r="Z16" i="216"/>
  <c r="AC23" i="216"/>
  <c r="D143" i="216"/>
  <c r="AA135" i="216"/>
  <c r="Z32" i="216"/>
  <c r="N15" i="216"/>
  <c r="M122" i="216"/>
  <c r="AU29" i="216"/>
  <c r="E27" i="216"/>
  <c r="Z141" i="216"/>
  <c r="T44" i="216"/>
  <c r="AJ98" i="216"/>
  <c r="X79" i="216"/>
  <c r="V147" i="216"/>
  <c r="Y130" i="216"/>
  <c r="AW144" i="216"/>
  <c r="I129" i="216"/>
  <c r="AP73" i="216"/>
  <c r="W158" i="216"/>
  <c r="AZ77" i="216"/>
  <c r="AU168" i="214"/>
  <c r="AU169" i="214" s="1"/>
  <c r="AI4" i="216"/>
  <c r="Q139" i="216"/>
  <c r="AV141" i="216"/>
  <c r="O90" i="216"/>
  <c r="AD23" i="216"/>
  <c r="AQ126" i="216"/>
  <c r="AW84" i="216"/>
  <c r="S69" i="216"/>
  <c r="AD146" i="216"/>
  <c r="AW162" i="216"/>
  <c r="AD69" i="216"/>
  <c r="AW42" i="216"/>
  <c r="O133" i="216"/>
  <c r="N54" i="216"/>
  <c r="AJ43" i="216"/>
  <c r="AM126" i="216"/>
  <c r="O148" i="216"/>
  <c r="AD122" i="216"/>
  <c r="AG108" i="216"/>
  <c r="W72" i="216"/>
  <c r="AI42" i="216"/>
  <c r="AQ28" i="216"/>
  <c r="AU107" i="216"/>
  <c r="AY57" i="216"/>
  <c r="AG132" i="216"/>
  <c r="AP136" i="216"/>
  <c r="AL78" i="216"/>
  <c r="O40" i="216"/>
  <c r="AB85" i="216"/>
  <c r="AY135" i="216"/>
  <c r="M48" i="216"/>
  <c r="AI58" i="216"/>
  <c r="J165" i="216"/>
  <c r="S19" i="216"/>
  <c r="AP123" i="216"/>
  <c r="M83" i="216"/>
  <c r="U30" i="216"/>
  <c r="AB5" i="216"/>
  <c r="I78" i="216"/>
  <c r="AA86" i="216"/>
  <c r="O61" i="216"/>
  <c r="AD112" i="216"/>
  <c r="S140" i="216"/>
  <c r="AC72" i="216"/>
  <c r="T8" i="216"/>
  <c r="M153" i="216"/>
  <c r="Y84" i="216"/>
  <c r="AH61" i="216"/>
  <c r="AV63" i="216"/>
  <c r="V135" i="216"/>
  <c r="F52" i="216"/>
  <c r="K71" i="216"/>
  <c r="W160" i="216"/>
  <c r="AQ43" i="216"/>
  <c r="Y79" i="216"/>
  <c r="L72" i="216"/>
  <c r="AL67" i="216"/>
  <c r="AE27" i="216"/>
  <c r="Q81" i="216"/>
  <c r="N49" i="216"/>
  <c r="AH97" i="216"/>
  <c r="Y76" i="216"/>
  <c r="AY126" i="216"/>
  <c r="O163" i="216"/>
  <c r="AY108" i="216"/>
  <c r="Y24" i="216"/>
  <c r="AZ159" i="216"/>
  <c r="AI11" i="216"/>
  <c r="AB84" i="216"/>
  <c r="T78" i="216"/>
  <c r="AC87" i="216"/>
  <c r="AE127" i="216"/>
  <c r="AY137" i="216"/>
  <c r="AF27" i="216"/>
  <c r="T92" i="216"/>
  <c r="AQ163" i="216"/>
  <c r="AX38" i="216"/>
  <c r="AM69" i="216"/>
  <c r="AB90" i="216"/>
  <c r="U14" i="216"/>
  <c r="X130" i="216"/>
  <c r="H47" i="216"/>
  <c r="AB99" i="216"/>
  <c r="K42" i="216"/>
  <c r="U113" i="216"/>
  <c r="AQ7" i="216"/>
  <c r="AW22" i="216"/>
  <c r="AL115" i="216"/>
  <c r="H89" i="216"/>
  <c r="AJ93" i="216"/>
  <c r="AB105" i="216"/>
  <c r="AF128" i="216"/>
  <c r="R68" i="216"/>
  <c r="AK107" i="216"/>
  <c r="T117" i="216"/>
  <c r="AA157" i="216"/>
  <c r="K97" i="216"/>
  <c r="S142" i="216"/>
  <c r="D25" i="216"/>
  <c r="AE54" i="216"/>
  <c r="AK101" i="216"/>
  <c r="AJ15" i="216"/>
  <c r="R25" i="216"/>
  <c r="AV73" i="216"/>
  <c r="L40" i="216"/>
  <c r="K107" i="216"/>
  <c r="AB101" i="216"/>
  <c r="W112" i="216"/>
  <c r="M46" i="216"/>
  <c r="Q32" i="216"/>
  <c r="AM132" i="216"/>
  <c r="AE165" i="216"/>
  <c r="X80" i="216"/>
  <c r="L162" i="216"/>
  <c r="AZ94" i="216"/>
  <c r="AM104" i="216"/>
  <c r="AP154" i="216"/>
  <c r="J85" i="216"/>
  <c r="M35" i="216"/>
  <c r="X144" i="216"/>
  <c r="AE19" i="216"/>
  <c r="X42" i="216"/>
  <c r="L142" i="216"/>
  <c r="S93" i="216"/>
  <c r="Z10" i="216"/>
  <c r="AL123" i="216"/>
  <c r="AW114" i="216"/>
  <c r="H31" i="216"/>
  <c r="V90" i="216"/>
  <c r="H6" i="216"/>
  <c r="G96" i="216"/>
  <c r="Q156" i="216"/>
  <c r="O157" i="216"/>
  <c r="P40" i="216"/>
  <c r="AE128" i="216"/>
  <c r="X40" i="216"/>
  <c r="N92" i="216"/>
  <c r="AQ31" i="216"/>
  <c r="Q48" i="216"/>
  <c r="U124" i="216"/>
  <c r="F128" i="216"/>
  <c r="AE51" i="216"/>
  <c r="AR137" i="216"/>
  <c r="AZ30" i="216"/>
  <c r="I26" i="216"/>
  <c r="AD22" i="216"/>
  <c r="V27" i="216"/>
  <c r="AL107" i="216"/>
  <c r="K27" i="216"/>
  <c r="Q112" i="216"/>
  <c r="AL18" i="216"/>
  <c r="W65" i="216"/>
  <c r="AL26" i="216"/>
  <c r="AJ22" i="216"/>
  <c r="AZ14" i="216"/>
  <c r="AQ146" i="216"/>
  <c r="V165" i="216"/>
  <c r="AJ153" i="216"/>
  <c r="Y134" i="216"/>
  <c r="AJ19" i="216"/>
  <c r="G30" i="216"/>
  <c r="AB115" i="216"/>
  <c r="AR132" i="216"/>
  <c r="Z29" i="216"/>
  <c r="M33" i="216"/>
  <c r="H56" i="216"/>
  <c r="G34" i="216"/>
  <c r="AH4" i="216"/>
  <c r="AT168" i="214"/>
  <c r="AT169" i="214" s="1"/>
  <c r="L47" i="216"/>
  <c r="J104" i="216"/>
  <c r="AM50" i="216"/>
  <c r="C37" i="216"/>
  <c r="AQ40" i="216"/>
  <c r="AL128" i="216"/>
  <c r="Z136" i="216"/>
  <c r="X93" i="216"/>
  <c r="AV80" i="216"/>
  <c r="AZ125" i="216"/>
  <c r="AL16" i="216"/>
  <c r="F161" i="216"/>
  <c r="AI114" i="216"/>
  <c r="H159" i="216"/>
  <c r="AX52" i="216"/>
  <c r="AH7" i="216"/>
  <c r="K40" i="216"/>
  <c r="J11" i="216"/>
  <c r="AI92" i="216"/>
  <c r="Q33" i="216"/>
  <c r="AC69" i="216"/>
  <c r="H63" i="216"/>
  <c r="Z47" i="216"/>
  <c r="J57" i="216"/>
  <c r="N134" i="216"/>
  <c r="AE35" i="216"/>
  <c r="AG73" i="216"/>
  <c r="J152" i="216"/>
  <c r="AY15" i="216"/>
  <c r="F143" i="216"/>
  <c r="AX62" i="216"/>
  <c r="AD98" i="216"/>
  <c r="N142" i="216"/>
  <c r="AF53" i="216"/>
  <c r="S168" i="214"/>
  <c r="S169" i="214" s="1"/>
  <c r="I19" i="216"/>
  <c r="AE102" i="216"/>
  <c r="AG149" i="216"/>
  <c r="AY16" i="216"/>
  <c r="J119" i="216"/>
  <c r="D142" i="216"/>
  <c r="J75" i="216"/>
  <c r="AV13" i="216"/>
  <c r="AG46" i="216"/>
  <c r="F15" i="216"/>
  <c r="C40" i="216"/>
  <c r="D106" i="216"/>
  <c r="AK127" i="216"/>
  <c r="K6" i="216"/>
  <c r="AP53" i="216"/>
  <c r="S139" i="216"/>
  <c r="AR73" i="216"/>
  <c r="AJ104" i="216"/>
  <c r="AF20" i="216"/>
  <c r="AL77" i="216"/>
  <c r="F127" i="216"/>
  <c r="I104" i="216"/>
  <c r="AL14" i="216"/>
  <c r="AV164" i="216"/>
  <c r="AG88" i="216"/>
  <c r="Q104" i="216"/>
  <c r="AP6" i="216"/>
  <c r="AQ52" i="216"/>
  <c r="AZ109" i="216"/>
  <c r="M151" i="216"/>
  <c r="C111" i="216"/>
  <c r="AU52" i="216"/>
  <c r="AH142" i="216"/>
  <c r="O125" i="216"/>
  <c r="AM87" i="216"/>
  <c r="AK32" i="216"/>
  <c r="AB156" i="216"/>
  <c r="AV15" i="216"/>
  <c r="AH161" i="216"/>
  <c r="U50" i="216"/>
  <c r="E86" i="216"/>
  <c r="AM116" i="216"/>
  <c r="C136" i="216"/>
  <c r="AV82" i="216"/>
  <c r="U33" i="216"/>
  <c r="M9" i="216"/>
  <c r="F14" i="216"/>
  <c r="AI65" i="216"/>
  <c r="H93" i="216"/>
  <c r="AI24" i="216"/>
  <c r="AD68" i="216"/>
  <c r="H162" i="216"/>
  <c r="AH120" i="216"/>
  <c r="W130" i="216"/>
  <c r="J13" i="216"/>
  <c r="R20" i="216"/>
  <c r="C25" i="216"/>
  <c r="Y53" i="216"/>
  <c r="AC55" i="216"/>
  <c r="I23" i="216"/>
  <c r="AA36" i="216"/>
  <c r="J84" i="216"/>
  <c r="AZ98" i="216"/>
  <c r="Y99" i="216"/>
  <c r="W45" i="216"/>
  <c r="C145" i="216"/>
  <c r="AF114" i="216"/>
  <c r="AY22" i="216"/>
  <c r="AQ114" i="216"/>
  <c r="AU110" i="216"/>
  <c r="AC124" i="216"/>
  <c r="AM137" i="216"/>
  <c r="AQ14" i="216"/>
  <c r="X15" i="216"/>
  <c r="AE45" i="216"/>
  <c r="E131" i="216"/>
  <c r="AU161" i="216"/>
  <c r="R48" i="216"/>
  <c r="AW108" i="216"/>
  <c r="AB138" i="216"/>
  <c r="AY124" i="216"/>
  <c r="K112" i="216"/>
  <c r="S95" i="216"/>
  <c r="AM136" i="216"/>
  <c r="AH11" i="216"/>
  <c r="AU132" i="216"/>
  <c r="AD39" i="216"/>
  <c r="O34" i="216"/>
  <c r="AI63" i="216"/>
  <c r="P30" i="216"/>
  <c r="Y15" i="216"/>
  <c r="J22" i="216"/>
  <c r="J101" i="216"/>
  <c r="AM133" i="216"/>
  <c r="T101" i="216"/>
  <c r="AP158" i="216"/>
  <c r="K64" i="216"/>
  <c r="AW161" i="216"/>
  <c r="E62" i="216"/>
  <c r="AD148" i="216"/>
  <c r="K77" i="216"/>
  <c r="Y93" i="216"/>
  <c r="P125" i="216"/>
  <c r="K129" i="216"/>
  <c r="AG109" i="216"/>
  <c r="AH100" i="216"/>
  <c r="X163" i="216"/>
  <c r="C138" i="216"/>
  <c r="AW44" i="216"/>
  <c r="U65" i="216"/>
  <c r="AM108" i="216"/>
  <c r="N17" i="216"/>
  <c r="P96" i="216"/>
  <c r="R111" i="216"/>
  <c r="AZ141" i="216"/>
  <c r="Y113" i="216"/>
  <c r="S143" i="216"/>
  <c r="T135" i="216"/>
  <c r="AJ63" i="216"/>
  <c r="T53" i="216"/>
  <c r="Z27" i="216"/>
  <c r="AW13" i="216"/>
  <c r="AV137" i="216"/>
  <c r="AU114" i="216"/>
  <c r="AP37" i="216"/>
  <c r="AY37" i="216"/>
  <c r="AX48" i="216"/>
  <c r="C118" i="216"/>
  <c r="R122" i="216"/>
  <c r="AP28" i="216"/>
  <c r="O83" i="216"/>
  <c r="AM55" i="216"/>
  <c r="AA77" i="216"/>
  <c r="AW10" i="216"/>
  <c r="Y27" i="216"/>
  <c r="U135" i="216"/>
  <c r="AM114" i="216"/>
  <c r="Q16" i="216"/>
  <c r="AW83" i="216"/>
  <c r="AW151" i="216"/>
  <c r="Y70" i="216"/>
  <c r="O19" i="216"/>
  <c r="AZ42" i="216"/>
  <c r="L10" i="216"/>
  <c r="AP16" i="216"/>
  <c r="AU41" i="216"/>
  <c r="AI83" i="216"/>
  <c r="AA154" i="216"/>
  <c r="O142" i="216"/>
  <c r="AI123" i="216"/>
  <c r="L69" i="216"/>
  <c r="H80" i="216"/>
  <c r="AR83" i="216"/>
  <c r="AH30" i="216"/>
  <c r="AK123" i="216"/>
  <c r="AG96" i="216"/>
  <c r="AV10" i="216"/>
  <c r="O12" i="216"/>
  <c r="AA148" i="216"/>
  <c r="AB117" i="216"/>
  <c r="E156" i="216"/>
  <c r="R98" i="216"/>
  <c r="N85" i="216"/>
  <c r="Y136" i="216"/>
  <c r="AE43" i="216"/>
  <c r="AI75" i="216"/>
  <c r="AH73" i="216"/>
  <c r="AD163" i="216"/>
  <c r="AM80" i="216"/>
  <c r="S52" i="216"/>
  <c r="AA119" i="216"/>
  <c r="P119" i="216"/>
  <c r="AZ35" i="216"/>
  <c r="AC74" i="216"/>
  <c r="I17" i="216"/>
  <c r="V20" i="216"/>
  <c r="AE77" i="216"/>
  <c r="K132" i="216"/>
  <c r="AU144" i="216"/>
  <c r="AR61" i="216"/>
  <c r="AP22" i="216"/>
  <c r="Z159" i="216"/>
  <c r="AM48" i="216"/>
  <c r="J103" i="216"/>
  <c r="Z139" i="216"/>
  <c r="H72" i="216"/>
  <c r="E91" i="216"/>
  <c r="L41" i="216"/>
  <c r="AV50" i="216"/>
  <c r="N141" i="216"/>
  <c r="AF143" i="216"/>
  <c r="AH156" i="216"/>
  <c r="AL137" i="216"/>
  <c r="Y129" i="216"/>
  <c r="AD162" i="216"/>
  <c r="AB164" i="216"/>
  <c r="Q25" i="216"/>
  <c r="AF10" i="216"/>
  <c r="R28" i="216"/>
  <c r="AJ61" i="216"/>
  <c r="AV68" i="216"/>
  <c r="Q158" i="216"/>
  <c r="T71" i="216"/>
  <c r="AZ6" i="216"/>
  <c r="P162" i="216"/>
  <c r="K63" i="216"/>
  <c r="AZ127" i="216"/>
  <c r="AU56" i="216"/>
  <c r="AY8" i="216"/>
  <c r="F119" i="216"/>
  <c r="AX60" i="216"/>
  <c r="Z56" i="216"/>
  <c r="AA26" i="216"/>
  <c r="AD60" i="216"/>
  <c r="AR36" i="216"/>
  <c r="N64" i="216"/>
  <c r="T81" i="216"/>
  <c r="J10" i="216"/>
  <c r="AE160" i="216"/>
  <c r="V53" i="216"/>
  <c r="U111" i="216"/>
  <c r="AQ94" i="216"/>
  <c r="Z148" i="216"/>
  <c r="AR53" i="216"/>
  <c r="P26" i="216"/>
  <c r="K58" i="216"/>
  <c r="W41" i="216"/>
  <c r="AR117" i="216"/>
  <c r="AJ110" i="216"/>
  <c r="AB113" i="216"/>
  <c r="W150" i="216"/>
  <c r="AQ49" i="216"/>
  <c r="AC112" i="216"/>
  <c r="AU124" i="216"/>
  <c r="AJ129" i="216"/>
  <c r="Y11" i="216"/>
  <c r="AV153" i="216"/>
  <c r="M96" i="216"/>
  <c r="AK116" i="216"/>
  <c r="AE80" i="216"/>
  <c r="Z31" i="216"/>
  <c r="Q5" i="216"/>
  <c r="L50" i="216"/>
  <c r="X89" i="216"/>
  <c r="AW40" i="216"/>
  <c r="W60" i="216"/>
  <c r="AW107" i="216"/>
  <c r="AJ80" i="216"/>
  <c r="AB54" i="216"/>
  <c r="W119" i="216"/>
  <c r="E122" i="216"/>
  <c r="G21" i="216"/>
  <c r="AJ89" i="216"/>
  <c r="Q86" i="216"/>
  <c r="AP38" i="216"/>
  <c r="AZ137" i="216"/>
  <c r="X74" i="216"/>
  <c r="AJ123" i="216"/>
  <c r="F94" i="216"/>
  <c r="X110" i="216"/>
  <c r="E33" i="216"/>
  <c r="I118" i="216"/>
  <c r="K24" i="216"/>
  <c r="S56" i="216"/>
  <c r="H45" i="216"/>
  <c r="P7" i="216"/>
  <c r="E11" i="216"/>
  <c r="L145" i="216"/>
  <c r="U71" i="216"/>
  <c r="AM135" i="216"/>
  <c r="AC58" i="216"/>
  <c r="AC57" i="216"/>
  <c r="P83" i="216"/>
  <c r="AR119" i="216"/>
  <c r="AV39" i="216"/>
  <c r="F110" i="216"/>
  <c r="AY44" i="216"/>
  <c r="N114" i="216"/>
  <c r="T91" i="216"/>
  <c r="Q80" i="216"/>
  <c r="G119" i="216"/>
  <c r="AF79" i="216"/>
  <c r="AU108" i="216"/>
  <c r="O52" i="216"/>
  <c r="T125" i="216"/>
  <c r="AM152" i="216"/>
  <c r="AV25" i="216"/>
  <c r="W128" i="216"/>
  <c r="AP79" i="216"/>
  <c r="X129" i="216"/>
  <c r="P9" i="216"/>
  <c r="AA136" i="216"/>
  <c r="T60" i="216"/>
  <c r="AI129" i="216"/>
  <c r="AD149" i="216"/>
  <c r="AH121" i="216"/>
  <c r="N113" i="216"/>
  <c r="AI85" i="216"/>
  <c r="AX51" i="216"/>
  <c r="O132" i="216"/>
  <c r="Z165" i="216"/>
  <c r="M20" i="216"/>
  <c r="R133" i="216"/>
  <c r="K106" i="216"/>
  <c r="L99" i="216"/>
  <c r="Q75" i="216"/>
  <c r="F22" i="216"/>
  <c r="F141" i="216"/>
  <c r="H97" i="216"/>
  <c r="N10" i="216"/>
  <c r="D94" i="216"/>
  <c r="N43" i="216"/>
  <c r="AV29" i="216"/>
  <c r="AX56" i="216"/>
  <c r="O42" i="216"/>
  <c r="AE17" i="216"/>
  <c r="AW36" i="216"/>
  <c r="X115" i="216"/>
  <c r="O51" i="216"/>
  <c r="AL4" i="216"/>
  <c r="AX168" i="214"/>
  <c r="AX169" i="214" s="1"/>
  <c r="AE139" i="216"/>
  <c r="I33" i="216"/>
  <c r="R132" i="216"/>
  <c r="O113" i="216"/>
  <c r="AQ93" i="216"/>
  <c r="AC8" i="216"/>
  <c r="AC148" i="216"/>
  <c r="J25" i="216"/>
  <c r="P37" i="216"/>
  <c r="AX75" i="216"/>
  <c r="AV8" i="216"/>
  <c r="AA38" i="216"/>
  <c r="Z24" i="216"/>
  <c r="S114" i="216"/>
  <c r="G54" i="216"/>
  <c r="G133" i="216"/>
  <c r="AV12" i="216"/>
  <c r="S36" i="216"/>
  <c r="AP39" i="216"/>
  <c r="U78" i="216"/>
  <c r="AQ27" i="216"/>
  <c r="AD94" i="216"/>
  <c r="AW117" i="216"/>
  <c r="AG8" i="216"/>
  <c r="AX160" i="216"/>
  <c r="C84" i="216"/>
  <c r="M51" i="216"/>
  <c r="Q37" i="216"/>
  <c r="Z153" i="216"/>
  <c r="D79" i="216"/>
  <c r="AB23" i="216"/>
  <c r="AQ84" i="216"/>
  <c r="S124" i="216"/>
  <c r="AK98" i="216"/>
  <c r="AP96" i="216"/>
  <c r="AZ9" i="216"/>
  <c r="R146" i="216"/>
  <c r="Q140" i="216"/>
  <c r="AJ139" i="216"/>
  <c r="AL104" i="216"/>
  <c r="J135" i="216"/>
  <c r="Z105" i="216"/>
  <c r="J132" i="216"/>
  <c r="AM44" i="216"/>
  <c r="AV84" i="216"/>
  <c r="AB78" i="216"/>
  <c r="C158" i="216"/>
  <c r="K125" i="216"/>
  <c r="AW43" i="216"/>
  <c r="AR71" i="216"/>
  <c r="Z41" i="216"/>
  <c r="Z34" i="216"/>
  <c r="F53" i="216"/>
  <c r="R41" i="216"/>
  <c r="W31" i="216"/>
  <c r="AY136" i="216"/>
  <c r="U25" i="216"/>
  <c r="G115" i="216"/>
  <c r="AH17" i="216"/>
  <c r="AX111" i="216"/>
  <c r="O129" i="216"/>
  <c r="I58" i="216"/>
  <c r="V63" i="216"/>
  <c r="I7" i="216"/>
  <c r="AA52" i="216"/>
  <c r="M39" i="216"/>
  <c r="AE37" i="216"/>
  <c r="AF65" i="216"/>
  <c r="L86" i="216"/>
  <c r="AF107" i="216"/>
  <c r="I108" i="216"/>
  <c r="AD53" i="216"/>
  <c r="Q105" i="216"/>
  <c r="N133" i="216"/>
  <c r="D18" i="216"/>
  <c r="AX150" i="216"/>
  <c r="Q84" i="216"/>
  <c r="J88" i="216"/>
  <c r="R84" i="216"/>
  <c r="D20" i="216"/>
  <c r="D87" i="216"/>
  <c r="AB139" i="216"/>
  <c r="L57" i="216"/>
  <c r="X165" i="216"/>
  <c r="E144" i="216"/>
  <c r="AK45" i="216"/>
  <c r="F104" i="216"/>
  <c r="AZ124" i="216"/>
  <c r="G20" i="216"/>
  <c r="AH94" i="216"/>
  <c r="AQ51" i="216"/>
  <c r="I71" i="216"/>
  <c r="O59" i="216"/>
  <c r="AI97" i="216"/>
  <c r="U47" i="216"/>
  <c r="AU47" i="216"/>
  <c r="AL110" i="216"/>
  <c r="AI45" i="216"/>
  <c r="AR82" i="216"/>
  <c r="N117" i="216"/>
  <c r="L53" i="216"/>
  <c r="Z18" i="216"/>
  <c r="P137" i="216"/>
  <c r="K165" i="216"/>
  <c r="U125" i="216"/>
  <c r="AI14" i="216"/>
  <c r="AV32" i="216"/>
  <c r="T39" i="216"/>
  <c r="AX165" i="216"/>
  <c r="H109" i="216"/>
  <c r="AE149" i="216"/>
  <c r="N55" i="216"/>
  <c r="E49" i="216"/>
  <c r="AV115" i="216"/>
  <c r="AC123" i="216"/>
  <c r="L56" i="216"/>
  <c r="C23" i="216"/>
  <c r="AA90" i="216"/>
  <c r="T157" i="216"/>
  <c r="AX94" i="216"/>
  <c r="AL156" i="216"/>
  <c r="W165" i="216"/>
  <c r="AK108" i="216"/>
  <c r="AW149" i="216"/>
  <c r="AU5" i="216"/>
  <c r="AM156" i="216"/>
  <c r="AE12" i="216"/>
  <c r="F6" i="216"/>
  <c r="G40" i="216"/>
  <c r="AM103" i="216"/>
  <c r="AZ40" i="216"/>
  <c r="J73" i="216"/>
  <c r="AG86" i="216"/>
  <c r="AU49" i="216"/>
  <c r="V56" i="216"/>
  <c r="AE10" i="216"/>
  <c r="AF45" i="216"/>
  <c r="D150" i="216"/>
  <c r="O38" i="216"/>
  <c r="AW106" i="216"/>
  <c r="C69" i="216"/>
  <c r="R159" i="216"/>
  <c r="O24" i="216"/>
  <c r="N105" i="216"/>
  <c r="AB109" i="216"/>
  <c r="AF71" i="216"/>
  <c r="AE67" i="216"/>
  <c r="AB144" i="216"/>
  <c r="E44" i="216"/>
  <c r="AJ162" i="216"/>
  <c r="I13" i="216"/>
  <c r="M67" i="216"/>
  <c r="AQ45" i="216"/>
  <c r="S40" i="216"/>
  <c r="N119" i="216"/>
  <c r="AF141" i="216"/>
  <c r="AA160" i="216"/>
  <c r="S163" i="216"/>
  <c r="AL149" i="216"/>
  <c r="AQ121" i="216"/>
  <c r="AA109" i="216"/>
  <c r="Q91" i="216"/>
  <c r="D22" i="216"/>
  <c r="P74" i="216"/>
  <c r="N145" i="216"/>
  <c r="Z100" i="216"/>
  <c r="AV155" i="216"/>
  <c r="AD106" i="216"/>
  <c r="AX24" i="216"/>
  <c r="AE4" i="216"/>
  <c r="AQ168" i="214"/>
  <c r="AQ169" i="214" s="1"/>
  <c r="U26" i="216"/>
  <c r="W17" i="216"/>
  <c r="Z21" i="216"/>
  <c r="W5" i="216"/>
  <c r="AK94" i="216"/>
  <c r="R161" i="216"/>
  <c r="K93" i="216"/>
  <c r="AA84" i="216"/>
  <c r="AY6" i="216"/>
  <c r="AY131" i="216"/>
  <c r="AP78" i="216"/>
  <c r="AH118" i="216"/>
  <c r="O76" i="216"/>
  <c r="AE76" i="216"/>
  <c r="C130" i="216"/>
  <c r="E155" i="216"/>
  <c r="V114" i="216"/>
  <c r="AC100" i="216"/>
  <c r="AK120" i="216"/>
  <c r="K68" i="216"/>
  <c r="Q111" i="216"/>
  <c r="AF57" i="216"/>
  <c r="W52" i="216"/>
  <c r="J123" i="216"/>
  <c r="D100" i="216"/>
  <c r="AP59" i="216"/>
  <c r="J26" i="216"/>
  <c r="T130" i="216"/>
  <c r="AI43" i="216"/>
  <c r="AR55" i="216"/>
  <c r="AG147" i="216"/>
  <c r="AL35" i="216"/>
  <c r="AG38" i="216"/>
  <c r="P90" i="216"/>
  <c r="X71" i="216"/>
  <c r="AZ10" i="216"/>
  <c r="I9" i="216"/>
  <c r="AF49" i="216"/>
  <c r="F105" i="216"/>
  <c r="W159" i="216"/>
  <c r="Y10" i="216"/>
  <c r="AC26" i="216"/>
  <c r="F155" i="216"/>
  <c r="Q73" i="216"/>
  <c r="E22" i="216"/>
  <c r="V105" i="216"/>
  <c r="I87" i="216"/>
  <c r="Z68" i="216"/>
  <c r="AD32" i="216"/>
  <c r="E19" i="216"/>
  <c r="AF81" i="216"/>
  <c r="AW86" i="216"/>
  <c r="AB148" i="216"/>
  <c r="AR89" i="216"/>
  <c r="C75" i="216"/>
  <c r="R116" i="216"/>
  <c r="R50" i="216"/>
  <c r="AU22" i="216"/>
  <c r="M101" i="216"/>
  <c r="P118" i="216"/>
  <c r="AB102" i="216"/>
  <c r="AW158" i="216"/>
  <c r="K32" i="216"/>
  <c r="AD152" i="216"/>
  <c r="AY47" i="216"/>
  <c r="W54" i="216"/>
  <c r="J58" i="216"/>
  <c r="AG67" i="216"/>
  <c r="AK90" i="216"/>
  <c r="J52" i="216"/>
  <c r="M123" i="216"/>
  <c r="O58" i="216"/>
  <c r="AX78" i="216"/>
  <c r="AG75" i="216"/>
  <c r="C117" i="216"/>
  <c r="K74" i="216"/>
  <c r="W10" i="216"/>
  <c r="AV139" i="216"/>
  <c r="E23" i="216"/>
  <c r="AH159" i="216"/>
  <c r="AG71" i="216"/>
  <c r="AM25" i="216"/>
  <c r="AJ141" i="216"/>
  <c r="O95" i="216"/>
  <c r="S151" i="216"/>
  <c r="AQ117" i="216"/>
  <c r="AF42" i="216"/>
  <c r="X30" i="216"/>
  <c r="F142" i="216"/>
  <c r="K62" i="216"/>
  <c r="H126" i="216"/>
  <c r="S147" i="216"/>
  <c r="BJ168" i="214"/>
  <c r="AX4" i="216"/>
  <c r="S47" i="216"/>
  <c r="AW142" i="216"/>
  <c r="AK146" i="216"/>
  <c r="Z155" i="216"/>
  <c r="AF86" i="216"/>
  <c r="AA144" i="216"/>
  <c r="AC4" i="216"/>
  <c r="AO168" i="214"/>
  <c r="E117" i="216"/>
  <c r="U86" i="216"/>
  <c r="AI30" i="216"/>
  <c r="AH80" i="216"/>
  <c r="AI157" i="216"/>
  <c r="C157" i="216"/>
  <c r="AR76" i="216"/>
  <c r="AD150" i="216"/>
  <c r="E87" i="216"/>
  <c r="S15" i="216"/>
  <c r="Y91" i="216"/>
  <c r="J142" i="216"/>
  <c r="E93" i="216"/>
  <c r="R47" i="216"/>
  <c r="AG31" i="216"/>
  <c r="Q29" i="216"/>
  <c r="AH26" i="216"/>
  <c r="AP75" i="216"/>
  <c r="P156" i="216"/>
  <c r="AZ83" i="216"/>
  <c r="V47" i="216"/>
  <c r="AL12" i="216"/>
  <c r="AD7" i="216"/>
  <c r="U137" i="216"/>
  <c r="P138" i="216"/>
  <c r="T32" i="216"/>
  <c r="U148" i="216"/>
  <c r="AJ65" i="216"/>
  <c r="F85" i="216"/>
  <c r="AX30" i="216"/>
  <c r="H131" i="216"/>
  <c r="AK29" i="216"/>
  <c r="AJ5" i="216"/>
  <c r="AF82" i="216"/>
  <c r="D61" i="216"/>
  <c r="AQ70" i="216"/>
  <c r="V79" i="216"/>
  <c r="AP48" i="216"/>
  <c r="AV97" i="216"/>
  <c r="D39" i="216"/>
  <c r="AW46" i="216"/>
  <c r="AK22" i="216"/>
  <c r="I5" i="216"/>
  <c r="S111" i="216"/>
  <c r="AL5" i="216"/>
  <c r="AB9" i="216"/>
  <c r="AC108" i="216"/>
  <c r="AL68" i="216"/>
  <c r="W32" i="216"/>
  <c r="AI15" i="216"/>
  <c r="P148" i="216"/>
  <c r="M38" i="216"/>
  <c r="I138" i="216"/>
  <c r="AK88" i="216"/>
  <c r="AR158" i="216"/>
  <c r="M43" i="216"/>
  <c r="U130" i="216"/>
  <c r="M145" i="216"/>
  <c r="AM81" i="216"/>
  <c r="AC61" i="216"/>
  <c r="P95" i="216"/>
  <c r="O57" i="216"/>
  <c r="I83" i="216"/>
  <c r="AW136" i="216"/>
  <c r="AB125" i="216"/>
  <c r="M79" i="216"/>
  <c r="J78" i="216"/>
  <c r="AD153" i="216"/>
  <c r="P80" i="216"/>
  <c r="O16" i="216"/>
  <c r="H52" i="216"/>
  <c r="AL83" i="216"/>
  <c r="AZ157" i="216"/>
  <c r="AM122" i="216"/>
  <c r="AU127" i="216"/>
  <c r="AQ118" i="216"/>
  <c r="P72" i="216"/>
  <c r="G117" i="216"/>
  <c r="Y95" i="216"/>
  <c r="E152" i="216"/>
  <c r="V69" i="216"/>
  <c r="AQ6" i="216"/>
  <c r="AM142" i="216"/>
  <c r="AX148" i="216"/>
  <c r="K36" i="216"/>
  <c r="AQ78" i="216"/>
  <c r="AV22" i="216"/>
  <c r="AC162" i="216"/>
  <c r="AF125" i="216"/>
  <c r="AK81" i="216"/>
  <c r="K39" i="216"/>
  <c r="M108" i="216"/>
  <c r="AZ160" i="216"/>
  <c r="AE168" i="214"/>
  <c r="AE169" i="214" s="1"/>
  <c r="T4" i="216"/>
  <c r="D141" i="216"/>
  <c r="AQ68" i="216"/>
  <c r="AG136" i="216"/>
  <c r="D81" i="216"/>
  <c r="V61" i="216"/>
  <c r="S49" i="216"/>
  <c r="T143" i="216"/>
  <c r="AU83" i="216"/>
  <c r="G61" i="216"/>
  <c r="S110" i="216"/>
  <c r="AC59" i="216"/>
  <c r="F122" i="216"/>
  <c r="AB120" i="216"/>
  <c r="C66" i="216"/>
  <c r="AP100" i="216"/>
  <c r="AJ138" i="216"/>
  <c r="AV117" i="216"/>
  <c r="AQ164" i="216"/>
  <c r="AU164" i="216"/>
  <c r="AF78" i="216"/>
  <c r="H101" i="216"/>
  <c r="D132" i="216"/>
  <c r="M73" i="216"/>
  <c r="AA105" i="216"/>
  <c r="N131" i="216"/>
  <c r="X51" i="216"/>
  <c r="AR126" i="216"/>
  <c r="AZ82" i="216"/>
  <c r="G123" i="216"/>
  <c r="R21" i="216"/>
  <c r="AK36" i="216"/>
  <c r="V156" i="216"/>
  <c r="L115" i="216"/>
  <c r="T36" i="216"/>
  <c r="AW35" i="216"/>
  <c r="K29" i="216"/>
  <c r="AI27" i="216"/>
  <c r="AR44" i="216"/>
  <c r="AQ17" i="216"/>
  <c r="AP35" i="216"/>
  <c r="R32" i="216"/>
  <c r="AB110" i="216"/>
  <c r="Y8" i="216"/>
  <c r="O156" i="216"/>
  <c r="O66" i="216"/>
  <c r="Q90" i="216"/>
  <c r="V64" i="216"/>
  <c r="AF103" i="216"/>
  <c r="G111" i="216"/>
  <c r="AR90" i="216"/>
  <c r="Z57" i="216"/>
  <c r="AH129" i="216"/>
  <c r="V38" i="216"/>
  <c r="AX130" i="216"/>
  <c r="F163" i="216"/>
  <c r="AU153" i="216"/>
  <c r="AC71" i="216"/>
  <c r="Z25" i="216"/>
  <c r="I30" i="216"/>
  <c r="AU26" i="216"/>
  <c r="AI20" i="216"/>
  <c r="F121" i="216"/>
  <c r="AI76" i="216"/>
  <c r="AD158" i="216"/>
  <c r="AP156" i="216"/>
  <c r="AL29" i="216"/>
  <c r="Z152" i="216"/>
  <c r="N86" i="216"/>
  <c r="AA13" i="216"/>
  <c r="AM70" i="216"/>
  <c r="T99" i="216"/>
  <c r="E116" i="216"/>
  <c r="P68" i="216"/>
  <c r="M150" i="216"/>
  <c r="P140" i="216"/>
  <c r="AJ84" i="216"/>
  <c r="H50" i="216"/>
  <c r="AQ97" i="216"/>
  <c r="BF168" i="214"/>
  <c r="BF169" i="214" s="1"/>
  <c r="AG37" i="216"/>
  <c r="T67" i="216"/>
  <c r="N108" i="216"/>
  <c r="G163" i="216"/>
  <c r="Y31" i="216"/>
  <c r="X24" i="216"/>
  <c r="Z119" i="216"/>
  <c r="AK56" i="216"/>
  <c r="C57" i="216"/>
  <c r="U28" i="216"/>
  <c r="AF142" i="216"/>
  <c r="U77" i="216"/>
  <c r="V40" i="216"/>
  <c r="AP56" i="216"/>
  <c r="H95" i="216"/>
  <c r="AL114" i="216"/>
  <c r="AY91" i="216"/>
  <c r="AH103" i="216"/>
  <c r="V145" i="216"/>
  <c r="Z46" i="216"/>
  <c r="R76" i="216"/>
  <c r="AF64" i="216"/>
  <c r="AU163" i="216"/>
  <c r="AY161" i="216"/>
  <c r="AR123" i="216"/>
  <c r="AQ53" i="216"/>
  <c r="P18" i="216"/>
  <c r="J156" i="216"/>
  <c r="AI116" i="216"/>
  <c r="R16" i="216"/>
  <c r="J65" i="216"/>
  <c r="W101" i="216"/>
  <c r="I52" i="216"/>
  <c r="T154" i="216"/>
  <c r="AU98" i="216"/>
  <c r="E42" i="216"/>
  <c r="AI50" i="216"/>
  <c r="Y106" i="216"/>
  <c r="AG74" i="216"/>
  <c r="AF94" i="216"/>
  <c r="T138" i="216"/>
  <c r="D133" i="216"/>
  <c r="X133" i="216"/>
  <c r="H69" i="216"/>
  <c r="AR124" i="216"/>
  <c r="AY82" i="216"/>
  <c r="AR31" i="216"/>
  <c r="Q132" i="216"/>
  <c r="W153" i="216"/>
  <c r="AI150" i="216"/>
  <c r="L15" i="216"/>
  <c r="T14" i="216"/>
  <c r="U153" i="216"/>
  <c r="G25" i="216"/>
  <c r="AL36" i="216"/>
  <c r="AU50" i="216"/>
  <c r="AL57" i="216"/>
  <c r="E160" i="216"/>
  <c r="N168" i="214"/>
  <c r="N169" i="214" s="1"/>
  <c r="Q101" i="216"/>
  <c r="AG10" i="216"/>
  <c r="F114" i="216"/>
  <c r="AK37" i="216"/>
  <c r="N83" i="216"/>
  <c r="U79" i="216"/>
  <c r="AU79" i="216"/>
  <c r="AR165" i="216"/>
  <c r="U20" i="216"/>
  <c r="H91" i="216"/>
  <c r="AP155" i="216"/>
  <c r="E76" i="216"/>
  <c r="H106" i="216"/>
  <c r="U75" i="216"/>
  <c r="AJ97" i="216"/>
  <c r="AI164" i="216"/>
  <c r="Q153" i="216"/>
  <c r="P147" i="216"/>
  <c r="X157" i="216"/>
  <c r="AJ42" i="216"/>
  <c r="AA32" i="216"/>
  <c r="AA121" i="216"/>
  <c r="G107" i="216"/>
  <c r="D14" i="216"/>
  <c r="AJ21" i="216"/>
  <c r="R72" i="216"/>
  <c r="AZ128" i="216"/>
  <c r="O71" i="216"/>
  <c r="AE90" i="216"/>
  <c r="AB37" i="216"/>
  <c r="H24" i="216"/>
  <c r="AD30" i="216"/>
  <c r="J99" i="216"/>
  <c r="H54" i="216"/>
  <c r="AG146" i="216"/>
  <c r="Y145" i="216"/>
  <c r="F140" i="216"/>
  <c r="Q41" i="216"/>
  <c r="AK110" i="216"/>
  <c r="AA49" i="216"/>
  <c r="Y111" i="216"/>
  <c r="P71" i="216"/>
  <c r="Z138" i="216"/>
  <c r="G52" i="216"/>
  <c r="AZ54" i="216"/>
  <c r="AP131" i="216"/>
  <c r="AW153" i="216"/>
  <c r="V55" i="216"/>
  <c r="AI71" i="216"/>
  <c r="G126" i="216"/>
  <c r="P32" i="216"/>
  <c r="AH128" i="216"/>
  <c r="C139" i="216"/>
  <c r="L14" i="216"/>
  <c r="AV98" i="216"/>
  <c r="W122" i="216"/>
  <c r="C92" i="216"/>
  <c r="F4" i="216"/>
  <c r="H168" i="214"/>
  <c r="H169" i="214" s="1"/>
  <c r="O85" i="216"/>
  <c r="C156" i="216"/>
  <c r="F92" i="216"/>
  <c r="AD28" i="216"/>
  <c r="AL47" i="216"/>
  <c r="T86" i="216"/>
  <c r="AA152" i="216"/>
  <c r="AB79" i="216"/>
  <c r="T110" i="216"/>
  <c r="AA71" i="216"/>
  <c r="AJ37" i="216"/>
  <c r="AB38" i="216"/>
  <c r="AH62" i="216"/>
  <c r="Y90" i="216"/>
  <c r="AU43" i="216"/>
  <c r="AK48" i="216"/>
  <c r="U102" i="216"/>
  <c r="G99" i="216"/>
  <c r="AL38" i="216"/>
  <c r="F123" i="216"/>
  <c r="AH86" i="216"/>
  <c r="AY9" i="216"/>
  <c r="J97" i="216"/>
  <c r="M165" i="216"/>
  <c r="AL168" i="214"/>
  <c r="AL169" i="214" s="1"/>
  <c r="Z4" i="216"/>
  <c r="H27" i="216"/>
  <c r="AK51" i="216"/>
  <c r="C126" i="216"/>
  <c r="E123" i="216"/>
  <c r="AC145" i="216"/>
  <c r="D77" i="216"/>
  <c r="W99" i="216"/>
  <c r="I35" i="216"/>
  <c r="P132" i="216"/>
  <c r="AK114" i="216"/>
  <c r="AQ103" i="216"/>
  <c r="P139" i="216"/>
  <c r="AR93" i="216"/>
  <c r="S54" i="216"/>
  <c r="T80" i="216"/>
  <c r="AX119" i="216"/>
  <c r="AU13" i="216"/>
  <c r="AV149" i="216"/>
  <c r="H46" i="216"/>
  <c r="K127" i="216"/>
  <c r="AJ78" i="216"/>
  <c r="AQ11" i="216"/>
  <c r="AR163" i="216"/>
  <c r="AI168" i="214"/>
  <c r="AI169" i="214" s="1"/>
  <c r="W4" i="216"/>
  <c r="H135" i="216"/>
  <c r="AD13" i="216"/>
  <c r="AF60" i="216"/>
  <c r="C44" i="216"/>
  <c r="AD159" i="216"/>
  <c r="AV47" i="216"/>
  <c r="J62" i="216"/>
  <c r="AZ73" i="216"/>
  <c r="AH60" i="216"/>
  <c r="T127" i="216"/>
  <c r="Q63" i="216"/>
  <c r="W40" i="216"/>
  <c r="K96" i="216"/>
  <c r="AR22" i="216"/>
  <c r="Z121" i="216"/>
  <c r="AX110" i="216"/>
  <c r="AK6" i="216"/>
  <c r="AP141" i="216"/>
  <c r="P73" i="216"/>
  <c r="I131" i="216"/>
  <c r="U74" i="216"/>
  <c r="AW89" i="216"/>
  <c r="AG40" i="216"/>
  <c r="G41" i="216"/>
  <c r="AU121" i="216"/>
  <c r="AG158" i="216"/>
  <c r="AK80" i="216"/>
  <c r="F148" i="216"/>
  <c r="AU133" i="216"/>
  <c r="V101" i="216"/>
  <c r="AJ64" i="216"/>
  <c r="C96" i="216"/>
  <c r="R22" i="216"/>
  <c r="Y82" i="216"/>
  <c r="AX113" i="216"/>
  <c r="AP15" i="216"/>
  <c r="AW165" i="216"/>
  <c r="AK106" i="216"/>
  <c r="AZ156" i="216"/>
  <c r="AQ112" i="216"/>
  <c r="H122" i="216"/>
  <c r="AE110" i="216"/>
  <c r="AW129" i="216"/>
  <c r="AY5" i="216"/>
  <c r="AD5" i="216"/>
  <c r="AK58" i="216"/>
  <c r="AM82" i="216"/>
  <c r="AG16" i="216"/>
  <c r="AE144" i="216"/>
  <c r="U123" i="216"/>
  <c r="AM18" i="216"/>
  <c r="AW16" i="216"/>
  <c r="J23" i="216"/>
  <c r="Y18" i="216"/>
  <c r="V16" i="216"/>
  <c r="P13" i="216"/>
  <c r="AP29" i="216"/>
  <c r="D116" i="216"/>
  <c r="H156" i="216"/>
  <c r="D6" i="216"/>
  <c r="W143" i="216"/>
  <c r="H40" i="216"/>
  <c r="F9" i="216"/>
  <c r="V96" i="216"/>
  <c r="AB118" i="216"/>
  <c r="E99" i="216"/>
  <c r="Q9" i="216"/>
  <c r="AW31" i="216"/>
  <c r="O7" i="216"/>
  <c r="T31" i="216"/>
  <c r="AL160" i="216"/>
  <c r="AQ145" i="216"/>
  <c r="AB58" i="216"/>
  <c r="L65" i="216"/>
  <c r="C22" i="216"/>
  <c r="N56" i="216"/>
  <c r="J107" i="216"/>
  <c r="Q106" i="216"/>
  <c r="N118" i="216"/>
  <c r="AC119" i="216"/>
  <c r="J157" i="216"/>
  <c r="C70" i="216"/>
  <c r="V155" i="216"/>
  <c r="AW25" i="216"/>
  <c r="AJ33" i="216"/>
  <c r="K151" i="216"/>
  <c r="AZ66" i="216"/>
  <c r="AL140" i="216"/>
  <c r="AV131" i="216"/>
  <c r="AQ29" i="216"/>
  <c r="S103" i="216"/>
  <c r="M141" i="216"/>
  <c r="O20" i="216"/>
  <c r="K44" i="216"/>
  <c r="H137" i="216"/>
  <c r="AH37" i="216"/>
  <c r="AM97" i="216"/>
  <c r="E24" i="216"/>
  <c r="Z135" i="216"/>
  <c r="AG39" i="216"/>
  <c r="W36" i="216"/>
  <c r="K26" i="216"/>
  <c r="D164" i="216"/>
  <c r="T89" i="216"/>
  <c r="AH57" i="216"/>
  <c r="X123" i="216"/>
  <c r="Q71" i="216"/>
  <c r="AB40" i="216"/>
  <c r="D8" i="216"/>
  <c r="I8" i="216"/>
  <c r="AC15" i="216"/>
  <c r="AC92" i="216"/>
  <c r="AP111" i="216"/>
  <c r="W27" i="216"/>
  <c r="AD124" i="216"/>
  <c r="AY163" i="216"/>
  <c r="F45" i="216"/>
  <c r="AX73" i="216"/>
  <c r="AR150" i="216"/>
  <c r="AU75" i="216"/>
  <c r="P120" i="216"/>
  <c r="M93" i="216"/>
  <c r="F10" i="216"/>
  <c r="Y44" i="216"/>
  <c r="O103" i="216"/>
  <c r="F147" i="216"/>
  <c r="L29" i="216"/>
  <c r="C97" i="216"/>
  <c r="AG45" i="216"/>
  <c r="AW28" i="216"/>
  <c r="M52" i="216"/>
  <c r="AE47" i="216"/>
  <c r="AW39" i="216"/>
  <c r="AG127" i="216"/>
  <c r="AE142" i="216"/>
  <c r="I64" i="216"/>
  <c r="AD57" i="216"/>
  <c r="X159" i="216"/>
  <c r="AY134" i="216"/>
  <c r="P48" i="216"/>
  <c r="AM63" i="216"/>
  <c r="AU63" i="216"/>
  <c r="G37" i="216"/>
  <c r="I66" i="216"/>
  <c r="AA56" i="216"/>
  <c r="Q39" i="216"/>
  <c r="Z94" i="216"/>
  <c r="Y131" i="216"/>
  <c r="V142" i="216"/>
  <c r="AH63" i="216"/>
  <c r="AJ35" i="216"/>
  <c r="T85" i="216"/>
  <c r="Y152" i="216"/>
  <c r="R89" i="216"/>
  <c r="Y158" i="216"/>
  <c r="AA81" i="216"/>
  <c r="C121" i="216"/>
  <c r="D157" i="216"/>
  <c r="O72" i="216"/>
  <c r="S59" i="216"/>
  <c r="U87" i="216"/>
  <c r="J19" i="216"/>
  <c r="AM155" i="216"/>
  <c r="AB136" i="216"/>
  <c r="AF69" i="216"/>
  <c r="S74" i="216"/>
  <c r="S13" i="216"/>
  <c r="U54" i="216"/>
  <c r="S73" i="216"/>
  <c r="M126" i="216"/>
  <c r="K160" i="216"/>
  <c r="AY115" i="216"/>
  <c r="AQ26" i="216"/>
  <c r="U72" i="216"/>
  <c r="I10" i="216"/>
  <c r="AP133" i="216"/>
  <c r="AH165" i="216"/>
  <c r="K140" i="216"/>
  <c r="AJ146" i="216"/>
  <c r="E77" i="216"/>
  <c r="AF61" i="216"/>
  <c r="AM68" i="216"/>
  <c r="E134" i="216"/>
  <c r="C132" i="216"/>
  <c r="L165" i="216"/>
  <c r="AC94" i="216"/>
  <c r="AC82" i="216"/>
  <c r="H129" i="216"/>
  <c r="O93" i="216"/>
  <c r="V14" i="216"/>
  <c r="K121" i="216"/>
  <c r="H42" i="216"/>
  <c r="F65" i="216"/>
  <c r="AP8" i="216"/>
  <c r="F102" i="216"/>
  <c r="AM109" i="216"/>
  <c r="AH95" i="216"/>
  <c r="AM78" i="216"/>
  <c r="AA37" i="216"/>
  <c r="O158" i="216"/>
  <c r="AK145" i="216"/>
  <c r="AX23" i="216"/>
  <c r="T145" i="216"/>
  <c r="Y144" i="216"/>
  <c r="C18" i="216"/>
  <c r="AV90" i="216"/>
  <c r="S122" i="216"/>
  <c r="P146" i="216"/>
  <c r="V134" i="216"/>
  <c r="AW148" i="216"/>
  <c r="Q126" i="216"/>
  <c r="S126" i="216"/>
  <c r="AR60" i="216"/>
  <c r="C78" i="216"/>
  <c r="AR69" i="216"/>
  <c r="AE73" i="216"/>
  <c r="AQ162" i="216"/>
  <c r="AZ41" i="216"/>
  <c r="AV132" i="216"/>
  <c r="AG29" i="216"/>
  <c r="AF30" i="216"/>
  <c r="Q22" i="216"/>
  <c r="AI120" i="216"/>
  <c r="C19" i="216"/>
  <c r="I40" i="216"/>
  <c r="C133" i="216"/>
  <c r="J54" i="216"/>
  <c r="AJ158" i="216"/>
  <c r="Z76" i="216"/>
  <c r="V9" i="216"/>
  <c r="AX152" i="216"/>
  <c r="W125" i="216"/>
  <c r="J139" i="216"/>
  <c r="Y77" i="216"/>
  <c r="AG52" i="216"/>
  <c r="S117" i="216"/>
  <c r="Q147" i="216"/>
  <c r="AJ87" i="216"/>
  <c r="AQ56" i="216"/>
  <c r="AL49" i="216"/>
  <c r="F144" i="216"/>
  <c r="AX147" i="216"/>
  <c r="D162" i="216"/>
  <c r="AR136" i="216"/>
  <c r="AQ157" i="216"/>
  <c r="H154" i="216"/>
  <c r="M13" i="216"/>
  <c r="Q43" i="216"/>
  <c r="AJ38" i="216"/>
  <c r="AL23" i="216"/>
  <c r="D139" i="216"/>
  <c r="J109" i="216"/>
  <c r="S34" i="216"/>
  <c r="Q58" i="216"/>
  <c r="AU17" i="216"/>
  <c r="AC28" i="216"/>
  <c r="I153" i="216"/>
  <c r="D130" i="216"/>
  <c r="F137" i="216"/>
  <c r="AC135" i="216"/>
  <c r="U39" i="216"/>
  <c r="AJ92" i="216"/>
  <c r="AA76" i="216"/>
  <c r="E37" i="216"/>
  <c r="AH44" i="216"/>
  <c r="Q95" i="216"/>
  <c r="AW45" i="216"/>
  <c r="U55" i="216"/>
  <c r="AC107" i="216"/>
  <c r="H84" i="216"/>
  <c r="AZ140" i="216"/>
  <c r="AR12" i="216"/>
  <c r="AQ141" i="216"/>
  <c r="AQ19" i="216"/>
  <c r="M87" i="216"/>
  <c r="AE72" i="216"/>
  <c r="AJ16" i="216"/>
  <c r="AF8" i="216"/>
  <c r="J59" i="216"/>
  <c r="AM14" i="216"/>
  <c r="AB122" i="216"/>
  <c r="AZ85" i="216"/>
  <c r="N48" i="216"/>
  <c r="Q69" i="216"/>
  <c r="AP82" i="216"/>
  <c r="AY11" i="216"/>
  <c r="S39" i="216"/>
  <c r="F27" i="216"/>
  <c r="AX112" i="216"/>
  <c r="AQ137" i="216"/>
  <c r="H70" i="216"/>
  <c r="V66" i="216"/>
  <c r="AD93" i="216"/>
  <c r="AY7" i="216"/>
  <c r="AG95" i="216"/>
  <c r="AA138" i="216"/>
  <c r="S162" i="216"/>
  <c r="W18" i="216"/>
  <c r="AG98" i="216"/>
  <c r="G23" i="216"/>
  <c r="Z14" i="216"/>
  <c r="J150" i="216"/>
  <c r="AG44" i="216"/>
  <c r="R163" i="216"/>
  <c r="V75" i="216"/>
  <c r="AC91" i="216"/>
  <c r="E105" i="216"/>
  <c r="K138" i="216"/>
  <c r="O150" i="216"/>
  <c r="I143" i="216"/>
  <c r="AC136" i="216"/>
  <c r="L110" i="216"/>
  <c r="Z22" i="216"/>
  <c r="X20" i="216"/>
  <c r="W67" i="216"/>
  <c r="K35" i="216"/>
  <c r="AJ112" i="216"/>
  <c r="AR32" i="216"/>
  <c r="X13" i="216"/>
  <c r="AL39" i="216"/>
  <c r="Z8" i="216"/>
  <c r="AK153" i="216"/>
  <c r="AX134" i="216"/>
  <c r="AM37" i="216"/>
  <c r="J24" i="216"/>
  <c r="AZ57" i="216"/>
  <c r="Z36" i="216"/>
  <c r="E79" i="216"/>
  <c r="P21" i="216"/>
  <c r="Y62" i="216"/>
  <c r="D30" i="216"/>
  <c r="AB28" i="216"/>
  <c r="AV57" i="216"/>
  <c r="Y51" i="216"/>
  <c r="D84" i="216"/>
  <c r="L163" i="216"/>
  <c r="AU61" i="216"/>
  <c r="AQ35" i="216"/>
  <c r="AL88" i="216"/>
  <c r="AZ69" i="216"/>
  <c r="I142" i="216"/>
  <c r="AL135" i="216"/>
  <c r="AC22" i="216"/>
  <c r="AZ50" i="216"/>
  <c r="R78" i="216"/>
  <c r="I27" i="216"/>
  <c r="AZ135" i="216"/>
  <c r="AH104" i="216"/>
  <c r="L68" i="216"/>
  <c r="AM38" i="216"/>
  <c r="S131" i="216"/>
  <c r="S48" i="216"/>
  <c r="AV28" i="216"/>
  <c r="K70" i="216"/>
  <c r="AY39" i="216"/>
  <c r="Y41" i="216"/>
  <c r="O49" i="216"/>
  <c r="D5" i="216"/>
  <c r="Q165" i="216"/>
  <c r="AH81" i="216"/>
  <c r="AA147" i="216"/>
  <c r="AL101" i="216"/>
  <c r="N39" i="216"/>
  <c r="G106" i="216"/>
  <c r="AH106" i="216"/>
  <c r="Q94" i="216"/>
  <c r="U126" i="216"/>
  <c r="AH18" i="216"/>
  <c r="X48" i="216"/>
  <c r="AV45" i="216"/>
  <c r="AD11" i="216"/>
  <c r="F5" i="216"/>
  <c r="O154" i="216"/>
  <c r="AW56" i="216"/>
  <c r="J81" i="216"/>
  <c r="AP64" i="216"/>
  <c r="C12" i="216"/>
  <c r="AE143" i="216"/>
  <c r="AD54" i="216"/>
  <c r="P45" i="216"/>
  <c r="AX116" i="216"/>
  <c r="AW126" i="216"/>
  <c r="AV58" i="216"/>
  <c r="O112" i="216"/>
  <c r="AK140" i="216"/>
  <c r="U121" i="216"/>
  <c r="R87" i="216"/>
  <c r="AW121" i="216"/>
  <c r="K137" i="216"/>
  <c r="E53" i="216"/>
  <c r="E132" i="216"/>
  <c r="Q134" i="216"/>
  <c r="J126" i="216"/>
  <c r="AU100" i="216"/>
  <c r="C20" i="216"/>
  <c r="G122" i="216"/>
  <c r="AK85" i="216"/>
  <c r="O105" i="216"/>
  <c r="I16" i="216"/>
  <c r="T68" i="216"/>
  <c r="AC38" i="216"/>
  <c r="AV116" i="216"/>
  <c r="X46" i="216"/>
  <c r="D4" i="216"/>
  <c r="F168" i="214"/>
  <c r="F169" i="214" s="1"/>
  <c r="I124" i="216"/>
  <c r="AP103" i="216"/>
  <c r="Y75" i="216"/>
  <c r="AD66" i="216"/>
  <c r="AI159" i="216"/>
  <c r="W39" i="216"/>
  <c r="E110" i="216"/>
  <c r="X116" i="216"/>
  <c r="Q28" i="216"/>
  <c r="C110" i="216"/>
  <c r="W102" i="216"/>
  <c r="M110" i="216"/>
  <c r="F55" i="216"/>
  <c r="U27" i="216"/>
  <c r="I29" i="216"/>
  <c r="P85" i="216"/>
  <c r="C147" i="216"/>
  <c r="H23" i="216"/>
  <c r="AA8" i="216"/>
  <c r="AP144" i="216"/>
  <c r="AM118" i="216"/>
  <c r="V43" i="216"/>
  <c r="D125" i="216"/>
  <c r="AV101" i="216"/>
  <c r="M56" i="216"/>
  <c r="K53" i="216"/>
  <c r="AM34" i="216"/>
  <c r="AC53" i="216"/>
  <c r="Y123" i="216"/>
  <c r="F54" i="216"/>
  <c r="AH43" i="216"/>
  <c r="AP33" i="216"/>
  <c r="Q14" i="216"/>
  <c r="AZ48" i="216"/>
  <c r="L7" i="216"/>
  <c r="C56" i="216"/>
  <c r="X29" i="216"/>
  <c r="AJ160" i="216"/>
  <c r="AV120" i="216"/>
  <c r="N100" i="216"/>
  <c r="AG107" i="216"/>
  <c r="P165" i="216"/>
  <c r="AQ79" i="216"/>
  <c r="AR41" i="216"/>
  <c r="I90" i="216"/>
  <c r="P10" i="216"/>
  <c r="T22" i="216"/>
  <c r="R120" i="216"/>
  <c r="AY151" i="216"/>
  <c r="S66" i="216"/>
  <c r="AL61" i="216"/>
  <c r="AC51" i="216"/>
  <c r="AU91" i="216"/>
  <c r="C42" i="216"/>
  <c r="AJ73" i="216"/>
  <c r="R23" i="216"/>
  <c r="AX8" i="216"/>
  <c r="AM5" i="216"/>
  <c r="P33" i="216"/>
  <c r="AA7" i="216"/>
  <c r="K5" i="216"/>
  <c r="AK14" i="216"/>
  <c r="E30" i="216"/>
  <c r="AU106" i="216"/>
  <c r="S57" i="216"/>
  <c r="AC111" i="216"/>
  <c r="AM95" i="216"/>
  <c r="AE119" i="216"/>
  <c r="G90" i="216"/>
  <c r="AU70" i="216"/>
  <c r="L129" i="216"/>
  <c r="AM165" i="216"/>
  <c r="AG18" i="216"/>
  <c r="AE140" i="216"/>
  <c r="T15" i="216"/>
  <c r="D53" i="216"/>
  <c r="Y155" i="216"/>
  <c r="O77" i="216"/>
  <c r="AF6" i="216"/>
  <c r="AQ124" i="216"/>
  <c r="AF102" i="216"/>
  <c r="H113" i="216"/>
  <c r="AA99" i="216"/>
  <c r="AP34" i="216"/>
  <c r="AM105" i="216"/>
  <c r="O25" i="216"/>
  <c r="R123" i="216"/>
  <c r="AG111" i="216"/>
  <c r="AR153" i="216"/>
  <c r="D50" i="216"/>
  <c r="AB155" i="216"/>
  <c r="AB14" i="216"/>
  <c r="AL139" i="216"/>
  <c r="AK5" i="216"/>
  <c r="L30" i="216"/>
  <c r="AH110" i="216"/>
  <c r="AA125" i="216"/>
  <c r="M147" i="216"/>
  <c r="T76" i="216"/>
  <c r="AE28" i="216"/>
  <c r="J43" i="216"/>
  <c r="AX16" i="216"/>
  <c r="Z107" i="216"/>
  <c r="C101" i="216"/>
  <c r="R137" i="216"/>
  <c r="H36" i="216"/>
  <c r="S6" i="216"/>
  <c r="X143" i="216"/>
  <c r="AI67" i="216"/>
  <c r="AU147" i="216"/>
  <c r="R150" i="216"/>
  <c r="AI39" i="216"/>
  <c r="X104" i="216"/>
  <c r="AC133" i="216"/>
  <c r="L100" i="216"/>
  <c r="AM58" i="216"/>
  <c r="AA21" i="216"/>
  <c r="C127" i="216"/>
  <c r="AD147" i="216"/>
  <c r="AI37" i="216"/>
  <c r="L25" i="216"/>
  <c r="T72" i="216"/>
  <c r="AQ81" i="216"/>
  <c r="Y22" i="216"/>
  <c r="H73" i="216"/>
  <c r="C148" i="216"/>
  <c r="AD81" i="216"/>
  <c r="H136" i="216"/>
  <c r="N102" i="216"/>
  <c r="G125" i="216"/>
  <c r="E154" i="216"/>
  <c r="AV33" i="216"/>
  <c r="R128" i="216"/>
  <c r="AY146" i="216"/>
  <c r="H146" i="216"/>
  <c r="S78" i="216"/>
  <c r="N74" i="216"/>
  <c r="E63" i="216"/>
  <c r="AP93" i="216"/>
  <c r="AL64" i="216"/>
  <c r="AP113" i="216"/>
  <c r="AQ125" i="216"/>
  <c r="AU129" i="216"/>
  <c r="Z163" i="216"/>
  <c r="AG119" i="216"/>
  <c r="AA107" i="216"/>
  <c r="AH68" i="216"/>
  <c r="AA102" i="216"/>
  <c r="AL92" i="216"/>
  <c r="C81" i="216"/>
  <c r="AA79" i="216"/>
  <c r="AC144" i="216"/>
  <c r="AY74" i="216"/>
  <c r="J83" i="216"/>
  <c r="AM102" i="216"/>
  <c r="AA94" i="216"/>
  <c r="AU142" i="216"/>
  <c r="AD142" i="216"/>
  <c r="O130" i="216"/>
  <c r="AI117" i="216"/>
  <c r="AB140" i="216"/>
  <c r="I62" i="216"/>
  <c r="AH92" i="216"/>
  <c r="O145" i="216"/>
  <c r="H100" i="216"/>
  <c r="AZ162" i="216"/>
  <c r="T28" i="216"/>
  <c r="D138" i="216"/>
  <c r="L67" i="216"/>
  <c r="AJ88" i="216"/>
  <c r="C73" i="216"/>
  <c r="G16" i="216"/>
  <c r="AU68" i="216"/>
  <c r="H26" i="216"/>
  <c r="M127" i="216"/>
  <c r="AC19" i="216"/>
  <c r="T49" i="216"/>
  <c r="AU6" i="216"/>
  <c r="Y17" i="216"/>
  <c r="Z39" i="216"/>
  <c r="R96" i="216"/>
  <c r="AG142" i="216"/>
  <c r="H127" i="216"/>
  <c r="S88" i="216"/>
  <c r="AA67" i="216"/>
  <c r="X27" i="216"/>
  <c r="Q133" i="216"/>
  <c r="O82" i="216"/>
  <c r="AU73" i="216"/>
  <c r="AG27" i="216"/>
  <c r="AU150" i="216"/>
  <c r="AF120" i="216"/>
  <c r="D52" i="216"/>
  <c r="R56" i="216"/>
  <c r="Y163" i="216"/>
  <c r="AI91" i="216"/>
  <c r="AU42" i="216"/>
  <c r="D82" i="216"/>
  <c r="O84" i="216"/>
  <c r="AH29" i="216"/>
  <c r="AG163" i="216"/>
  <c r="AW52" i="216"/>
  <c r="V83" i="216"/>
  <c r="AL62" i="216"/>
  <c r="AB108" i="216"/>
  <c r="AB55" i="216"/>
  <c r="G33" i="216"/>
  <c r="E142" i="216"/>
  <c r="C93" i="216"/>
  <c r="C80" i="216"/>
  <c r="E118" i="216"/>
  <c r="AU54" i="216"/>
  <c r="W29" i="216"/>
  <c r="P50" i="216"/>
  <c r="AQ48" i="216"/>
  <c r="AL24" i="216"/>
  <c r="O111" i="216"/>
  <c r="AC43" i="216"/>
  <c r="AW20" i="216"/>
  <c r="F50" i="216"/>
  <c r="AV16" i="216"/>
  <c r="AJ67" i="216"/>
  <c r="C135" i="216"/>
  <c r="X85" i="216"/>
  <c r="AH96" i="216"/>
  <c r="C63" i="216"/>
  <c r="D23" i="216"/>
  <c r="AQ165" i="216"/>
  <c r="AH113" i="216"/>
  <c r="I100" i="216"/>
  <c r="AJ10" i="216"/>
  <c r="Z99" i="216"/>
  <c r="Y110" i="216"/>
  <c r="AI18" i="216"/>
  <c r="AA116" i="216"/>
  <c r="I162" i="216"/>
  <c r="R73" i="216"/>
  <c r="Z63" i="216"/>
  <c r="V13" i="216"/>
  <c r="AU118" i="216"/>
  <c r="Y85" i="216"/>
  <c r="AZ65" i="216"/>
  <c r="AJ81" i="216"/>
  <c r="D12" i="216"/>
  <c r="R135" i="216"/>
  <c r="V67" i="216"/>
  <c r="C7" i="216"/>
  <c r="N144" i="216"/>
  <c r="M109" i="216"/>
  <c r="S108" i="216"/>
  <c r="L21" i="216"/>
  <c r="N50" i="216"/>
  <c r="N71" i="216"/>
  <c r="AG120" i="216"/>
  <c r="R147" i="216"/>
  <c r="R108" i="216"/>
  <c r="AK24" i="216"/>
  <c r="E90" i="216"/>
  <c r="AE131" i="216"/>
  <c r="AK20" i="216"/>
  <c r="AR38" i="216"/>
  <c r="U69" i="216"/>
  <c r="U63" i="216"/>
  <c r="F62" i="216"/>
  <c r="Y149" i="216"/>
  <c r="H79" i="216"/>
  <c r="AV43" i="216"/>
  <c r="AE99" i="216"/>
  <c r="Z33" i="216"/>
  <c r="L112" i="216"/>
  <c r="AZ51" i="216"/>
  <c r="E41" i="216"/>
  <c r="H12" i="216"/>
  <c r="AX63" i="216"/>
  <c r="AH13" i="216"/>
  <c r="AU131" i="216"/>
  <c r="C54" i="216"/>
  <c r="X23" i="216"/>
  <c r="AQ139" i="216"/>
  <c r="G13" i="216"/>
  <c r="AH52" i="216"/>
  <c r="R103" i="216"/>
  <c r="R61" i="216"/>
  <c r="G108" i="216"/>
  <c r="V88" i="216"/>
  <c r="AG81" i="216"/>
  <c r="AY65" i="216"/>
  <c r="AG122" i="216"/>
  <c r="C151" i="216"/>
  <c r="S134" i="216"/>
  <c r="K76" i="216"/>
  <c r="AA161" i="216"/>
  <c r="AW30" i="216"/>
  <c r="AJ149" i="216"/>
  <c r="AK16" i="216"/>
  <c r="R104" i="216"/>
  <c r="J32" i="216"/>
  <c r="H155" i="216"/>
  <c r="AD130" i="216"/>
  <c r="AY33" i="216"/>
  <c r="J133" i="216"/>
  <c r="AR118" i="216"/>
  <c r="AV138" i="216"/>
  <c r="G65" i="216"/>
  <c r="AF87" i="216"/>
  <c r="D97" i="216"/>
  <c r="O96" i="216"/>
  <c r="F8" i="216"/>
  <c r="P108" i="216"/>
  <c r="AW77" i="216"/>
  <c r="O137" i="216"/>
  <c r="AQ61" i="216"/>
  <c r="M135" i="216"/>
  <c r="AV21" i="216"/>
  <c r="AA18" i="216"/>
  <c r="AH48" i="216"/>
  <c r="T142" i="216"/>
  <c r="C62" i="216"/>
  <c r="N77" i="216"/>
  <c r="J149" i="216"/>
  <c r="T153" i="216"/>
  <c r="L164" i="216"/>
  <c r="AA73" i="216"/>
  <c r="AB126" i="216"/>
  <c r="AB96" i="216"/>
  <c r="AD156" i="216"/>
  <c r="AE66" i="216"/>
  <c r="T114" i="216"/>
  <c r="S157" i="216"/>
  <c r="AA88" i="216"/>
  <c r="G109" i="216"/>
  <c r="AB59" i="216"/>
  <c r="K128" i="216"/>
  <c r="W66" i="216"/>
  <c r="AX136" i="216"/>
  <c r="K161" i="216"/>
  <c r="M75" i="216"/>
  <c r="E34" i="216"/>
  <c r="AD136" i="216"/>
  <c r="M8" i="216"/>
  <c r="AF160" i="216"/>
  <c r="Z143" i="216"/>
  <c r="AD34" i="216"/>
  <c r="L83" i="216"/>
  <c r="AJ148" i="216"/>
  <c r="E81" i="216"/>
  <c r="AF100" i="216"/>
  <c r="J79" i="216"/>
  <c r="Y5" i="216"/>
  <c r="AG162" i="216"/>
  <c r="AC163" i="216"/>
  <c r="AR5" i="216"/>
  <c r="AP153" i="216"/>
  <c r="T74" i="216"/>
  <c r="J146" i="216"/>
  <c r="AZ63" i="216"/>
  <c r="AP102" i="216"/>
  <c r="X154" i="216"/>
  <c r="H76" i="216"/>
  <c r="AQ23" i="216"/>
  <c r="AB21" i="216"/>
  <c r="M104" i="216"/>
  <c r="AE109" i="216"/>
  <c r="V128" i="216"/>
  <c r="AF90" i="216"/>
  <c r="E4" i="216"/>
  <c r="G168" i="214"/>
  <c r="G169" i="214" s="1"/>
  <c r="I34" i="216"/>
  <c r="J29" i="216"/>
  <c r="AH40" i="216"/>
  <c r="C131" i="216"/>
  <c r="O6" i="216"/>
  <c r="L89" i="216"/>
  <c r="J140" i="216"/>
  <c r="E10" i="216"/>
  <c r="AD143" i="216"/>
  <c r="AE111" i="216"/>
  <c r="V10" i="216"/>
  <c r="X149" i="216"/>
  <c r="AF134" i="216"/>
  <c r="L79" i="216"/>
  <c r="AI98" i="216"/>
  <c r="M37" i="216"/>
  <c r="Y74" i="216"/>
  <c r="AK28" i="216"/>
  <c r="K33" i="216"/>
  <c r="AW132" i="216"/>
  <c r="M146" i="216"/>
  <c r="AA55" i="216"/>
  <c r="AG99" i="216"/>
  <c r="Q21" i="216"/>
  <c r="X128" i="216"/>
  <c r="AQ10" i="216"/>
  <c r="T163" i="216"/>
  <c r="K117" i="216"/>
  <c r="R60" i="216"/>
  <c r="I156" i="216"/>
  <c r="F66" i="216"/>
  <c r="K104" i="216"/>
  <c r="AL152" i="216"/>
  <c r="AG22" i="216"/>
  <c r="S144" i="216"/>
  <c r="AZ149" i="216"/>
  <c r="AP140" i="216"/>
  <c r="N112" i="216"/>
  <c r="S153" i="216"/>
  <c r="D98" i="216"/>
  <c r="AE148" i="216"/>
  <c r="AV55" i="216"/>
  <c r="AI154" i="216"/>
  <c r="AL108" i="216"/>
  <c r="AJ124" i="216"/>
  <c r="U81" i="216"/>
  <c r="N110" i="216"/>
  <c r="AP130" i="216"/>
  <c r="AG133" i="216"/>
  <c r="N78" i="216"/>
  <c r="F90" i="216"/>
  <c r="K43" i="216"/>
  <c r="Z146" i="216"/>
  <c r="AQ66" i="216"/>
  <c r="AR107" i="216"/>
  <c r="AZ145" i="216"/>
  <c r="AB86" i="216"/>
  <c r="P23" i="216"/>
  <c r="AK160" i="216"/>
  <c r="W57" i="216"/>
  <c r="Z28" i="216"/>
  <c r="L63" i="216"/>
  <c r="N138" i="216"/>
  <c r="AM7" i="216"/>
  <c r="S55" i="216"/>
  <c r="P88" i="216"/>
  <c r="I65" i="216"/>
  <c r="D155" i="216"/>
  <c r="H74" i="216"/>
  <c r="U45" i="216"/>
  <c r="AQ80" i="216"/>
  <c r="G50" i="216"/>
  <c r="AV6" i="216"/>
  <c r="AQ142" i="216"/>
  <c r="AG51" i="216"/>
  <c r="N150" i="216"/>
  <c r="AZ119" i="216"/>
  <c r="G60" i="216"/>
  <c r="AA74" i="216"/>
  <c r="AZ164" i="216"/>
  <c r="Z117" i="216"/>
  <c r="Z133" i="216"/>
  <c r="H65" i="216"/>
  <c r="N61" i="216"/>
  <c r="T98" i="216"/>
  <c r="P11" i="216"/>
  <c r="M34" i="216"/>
  <c r="AM24" i="216"/>
  <c r="AD19" i="216"/>
  <c r="R131" i="216"/>
  <c r="AY89" i="216"/>
  <c r="AR40" i="216"/>
  <c r="W161" i="216"/>
  <c r="E58" i="216"/>
  <c r="H77" i="216"/>
  <c r="AW124" i="216"/>
  <c r="AH90" i="216"/>
  <c r="AM88" i="216"/>
  <c r="AC96" i="216"/>
  <c r="H143" i="216"/>
  <c r="K130" i="216"/>
  <c r="T116" i="216"/>
  <c r="I105" i="216"/>
  <c r="Q74" i="216"/>
  <c r="AI152" i="216"/>
  <c r="T128" i="216"/>
  <c r="AQ58" i="216"/>
  <c r="R115" i="216"/>
  <c r="AR140" i="216"/>
  <c r="AA129" i="216"/>
  <c r="U92" i="216"/>
  <c r="AD100" i="216"/>
  <c r="AF31" i="216"/>
  <c r="V118" i="216"/>
  <c r="E96" i="216"/>
  <c r="F47" i="216"/>
  <c r="AD70" i="216"/>
  <c r="K131" i="216"/>
  <c r="F109" i="216"/>
  <c r="Y96" i="216"/>
  <c r="AB66" i="216"/>
  <c r="AQ138" i="216"/>
  <c r="E25" i="216"/>
  <c r="G98" i="216"/>
  <c r="Z128" i="216"/>
  <c r="W127" i="216"/>
  <c r="M131" i="216"/>
  <c r="F86" i="216"/>
  <c r="AK35" i="216"/>
  <c r="AK49" i="216"/>
  <c r="AH164" i="216"/>
  <c r="AQ60" i="216"/>
  <c r="F164" i="216"/>
  <c r="N132" i="216"/>
  <c r="V160" i="216"/>
  <c r="O165" i="216"/>
  <c r="L128" i="216"/>
  <c r="X112" i="216"/>
  <c r="AB133" i="216"/>
  <c r="AG93" i="216"/>
  <c r="T97" i="216"/>
  <c r="AA65" i="216"/>
  <c r="AC102" i="216"/>
  <c r="P158" i="216"/>
  <c r="AJ165" i="216"/>
  <c r="F145" i="216"/>
  <c r="O80" i="216"/>
  <c r="AK12" i="216"/>
  <c r="AX141" i="216"/>
  <c r="X145" i="216"/>
  <c r="AY157" i="216"/>
  <c r="H116" i="216"/>
  <c r="AI160" i="216"/>
  <c r="T144" i="216"/>
  <c r="M86" i="216"/>
  <c r="AE91" i="216"/>
  <c r="K59" i="216"/>
  <c r="AB67" i="216"/>
  <c r="U43" i="216"/>
  <c r="X12" i="216"/>
  <c r="AM113" i="216"/>
  <c r="H157" i="216"/>
  <c r="O159" i="216"/>
  <c r="AC54" i="216"/>
  <c r="Y102" i="216"/>
  <c r="N109" i="216"/>
  <c r="U156" i="216"/>
  <c r="Q52" i="216"/>
  <c r="AM115" i="216"/>
  <c r="AH101" i="216"/>
  <c r="Q130" i="216"/>
  <c r="AD82" i="216"/>
  <c r="E92" i="216"/>
  <c r="AF43" i="216"/>
  <c r="AI96" i="216"/>
  <c r="AQ147" i="216"/>
  <c r="G154" i="216"/>
  <c r="AF165" i="216"/>
  <c r="H32" i="216"/>
  <c r="F125" i="216"/>
  <c r="AR120" i="216"/>
  <c r="AK104" i="216"/>
  <c r="E124" i="216"/>
  <c r="AL161" i="216"/>
  <c r="I160" i="216"/>
  <c r="U114" i="216"/>
  <c r="AI95" i="216"/>
  <c r="AV74" i="216"/>
  <c r="AH74" i="216"/>
  <c r="AY76" i="216"/>
  <c r="X52" i="216"/>
  <c r="AL11" i="216"/>
  <c r="AH24" i="216"/>
  <c r="E95" i="216"/>
  <c r="AU92" i="216"/>
  <c r="AY155" i="216"/>
  <c r="AQ111" i="216"/>
  <c r="M82" i="216"/>
  <c r="AF121" i="216"/>
  <c r="AF137" i="216"/>
  <c r="W84" i="216"/>
  <c r="D140" i="216"/>
  <c r="P104" i="216"/>
  <c r="AD18" i="216"/>
  <c r="N128" i="216"/>
  <c r="AJ48" i="216"/>
  <c r="L96" i="216"/>
  <c r="AY20" i="216"/>
  <c r="AR157" i="216"/>
  <c r="Q40" i="216"/>
  <c r="AG118" i="216"/>
  <c r="F88" i="216"/>
  <c r="F96" i="216"/>
  <c r="AZ71" i="216"/>
  <c r="AC81" i="216"/>
  <c r="J131" i="216"/>
  <c r="Q50" i="216"/>
  <c r="U36" i="216"/>
  <c r="C164" i="216"/>
  <c r="AE71" i="216"/>
  <c r="AU30" i="216"/>
  <c r="AY164" i="216"/>
  <c r="AH163" i="216"/>
  <c r="AU74" i="216"/>
  <c r="AH33" i="216"/>
  <c r="G149" i="216"/>
  <c r="J94" i="216"/>
  <c r="V113" i="216"/>
  <c r="AZ92" i="216"/>
  <c r="AM140" i="216"/>
  <c r="AX86" i="216"/>
  <c r="C68" i="216"/>
  <c r="O74" i="216"/>
  <c r="C125" i="216"/>
  <c r="O161" i="216"/>
  <c r="M137" i="216"/>
  <c r="AP151" i="216"/>
  <c r="U109" i="216"/>
  <c r="AX40" i="216"/>
  <c r="AF144" i="216"/>
  <c r="C134" i="216"/>
  <c r="V19" i="216"/>
  <c r="C154" i="216"/>
  <c r="AR33" i="216"/>
  <c r="AR122" i="216"/>
  <c r="AI128" i="216"/>
  <c r="R27" i="216"/>
  <c r="R138" i="216"/>
  <c r="X99" i="216"/>
  <c r="N8" i="216"/>
  <c r="AA156" i="216"/>
  <c r="C85" i="216"/>
  <c r="AR39" i="216"/>
  <c r="R43" i="216"/>
  <c r="C89" i="216"/>
  <c r="E29" i="216"/>
  <c r="AG77" i="216"/>
  <c r="R92" i="216"/>
  <c r="AQ96" i="216"/>
  <c r="AX157" i="216"/>
  <c r="T161" i="216"/>
  <c r="AQ62" i="216"/>
  <c r="AI78" i="216"/>
  <c r="AY88" i="216"/>
  <c r="W108" i="216"/>
  <c r="AC113" i="216"/>
  <c r="S76" i="216"/>
  <c r="AQ150" i="216"/>
  <c r="R141" i="216"/>
  <c r="W81" i="216"/>
  <c r="G97" i="216"/>
  <c r="N111" i="216"/>
  <c r="AJ142" i="216"/>
  <c r="F134" i="216"/>
  <c r="N126" i="216"/>
  <c r="AM94" i="216"/>
  <c r="G152" i="216"/>
  <c r="H4" i="216"/>
  <c r="J168" i="214"/>
  <c r="J169" i="214" s="1"/>
  <c r="AE24" i="216"/>
  <c r="S94" i="216"/>
  <c r="I117" i="216"/>
  <c r="S18" i="216"/>
  <c r="AP85" i="216"/>
  <c r="AX25" i="216"/>
  <c r="AX156" i="216"/>
  <c r="AP63" i="216"/>
  <c r="S146" i="216"/>
  <c r="AE117" i="216"/>
  <c r="AX43" i="216"/>
  <c r="AG92" i="216"/>
  <c r="AB76" i="216"/>
  <c r="M85" i="216"/>
  <c r="AW122" i="216"/>
  <c r="AW85" i="216"/>
  <c r="AA131" i="216"/>
  <c r="AJ53" i="216"/>
  <c r="U82" i="216"/>
  <c r="AC89" i="216"/>
  <c r="AA51" i="216"/>
  <c r="AK53" i="216"/>
  <c r="AI158" i="216"/>
  <c r="M120" i="216"/>
  <c r="AR99" i="216"/>
  <c r="AI139" i="216"/>
  <c r="AK133" i="216"/>
  <c r="AF140" i="216"/>
  <c r="V152" i="216"/>
  <c r="AR13" i="216"/>
  <c r="G127" i="216"/>
  <c r="D113" i="216"/>
  <c r="AH154" i="216"/>
  <c r="O88" i="216"/>
  <c r="AI49" i="216"/>
  <c r="AC93" i="216"/>
  <c r="AM101" i="216"/>
  <c r="N129" i="216"/>
  <c r="AU130" i="216"/>
  <c r="P61" i="216"/>
  <c r="AI165" i="216"/>
  <c r="AX124" i="216"/>
  <c r="W61" i="216"/>
  <c r="AP26" i="216"/>
  <c r="O114" i="216"/>
  <c r="E98" i="216"/>
  <c r="C102" i="216"/>
  <c r="T87" i="216"/>
  <c r="AP43" i="216"/>
  <c r="E46" i="216"/>
  <c r="AL118" i="216"/>
  <c r="AU152" i="216"/>
  <c r="L118" i="216"/>
  <c r="Q135" i="216"/>
  <c r="AJ157" i="216"/>
  <c r="S138" i="216"/>
  <c r="L80" i="216"/>
  <c r="Q146" i="216"/>
  <c r="W35" i="216"/>
  <c r="AJ57" i="216"/>
  <c r="AB17" i="216"/>
  <c r="K146" i="216"/>
  <c r="AM134" i="216"/>
  <c r="Q93" i="216"/>
  <c r="AX84" i="216"/>
  <c r="F73" i="216"/>
  <c r="AF149" i="216"/>
  <c r="D126" i="216"/>
  <c r="O45" i="216"/>
  <c r="C105" i="216"/>
  <c r="AI144" i="216"/>
  <c r="M157" i="216"/>
  <c r="I133" i="216"/>
  <c r="AY118" i="216"/>
  <c r="E60" i="216"/>
  <c r="X146" i="216"/>
  <c r="AJ132" i="216"/>
  <c r="Q56" i="216"/>
  <c r="Y6" i="216"/>
  <c r="AH126" i="216"/>
  <c r="AY58" i="216"/>
  <c r="AA69" i="216"/>
  <c r="W116" i="216"/>
  <c r="AP32" i="216"/>
  <c r="Y40" i="216"/>
  <c r="Y92" i="216"/>
  <c r="AI72" i="216"/>
  <c r="AW69" i="216"/>
  <c r="V130" i="216"/>
  <c r="AQ9" i="216"/>
  <c r="AU20" i="216"/>
  <c r="I76" i="216"/>
  <c r="AX105" i="216"/>
  <c r="AW75" i="216"/>
  <c r="D49" i="216"/>
  <c r="AJ94" i="216"/>
  <c r="S58" i="216"/>
  <c r="G18" i="216"/>
  <c r="AC66" i="216"/>
  <c r="AC79" i="216"/>
  <c r="AB152" i="216"/>
  <c r="Z90" i="216"/>
  <c r="R97" i="216"/>
  <c r="N94" i="216"/>
  <c r="Y42" i="216"/>
  <c r="F30" i="216"/>
  <c r="AX155" i="216"/>
  <c r="T61" i="216"/>
  <c r="K56" i="216"/>
  <c r="Q87" i="216"/>
  <c r="AZ146" i="216"/>
  <c r="AM59" i="216"/>
  <c r="Q15" i="216"/>
  <c r="I85" i="216"/>
  <c r="G63" i="216"/>
  <c r="H60" i="216"/>
  <c r="Z144" i="216"/>
  <c r="I28" i="216"/>
  <c r="L136" i="216"/>
  <c r="AF139" i="216"/>
  <c r="AV54" i="216"/>
  <c r="S121" i="216"/>
  <c r="AV59" i="216"/>
  <c r="C82" i="216"/>
  <c r="AB158" i="216"/>
  <c r="AU122" i="216"/>
  <c r="U161" i="216"/>
  <c r="M78" i="216"/>
  <c r="K110" i="216"/>
  <c r="H37" i="216"/>
  <c r="D165" i="216"/>
  <c r="AP164" i="216"/>
  <c r="AM93" i="216"/>
  <c r="S89" i="216"/>
  <c r="AV81" i="216"/>
  <c r="L108" i="216"/>
  <c r="L39" i="216"/>
  <c r="AH139" i="216"/>
  <c r="O69" i="216"/>
  <c r="AW92" i="216"/>
  <c r="AR168" i="214"/>
  <c r="AF4" i="216"/>
  <c r="AF35" i="216"/>
  <c r="AH10" i="216"/>
  <c r="Y25" i="216"/>
  <c r="N163" i="216"/>
  <c r="D48" i="216"/>
  <c r="AC116" i="216"/>
  <c r="AE120" i="216"/>
  <c r="AE21" i="216"/>
  <c r="AF44" i="216"/>
  <c r="M16" i="216"/>
  <c r="AF95" i="216"/>
  <c r="AW102" i="216"/>
  <c r="L146" i="216"/>
  <c r="AZ107" i="216"/>
  <c r="AD20" i="216"/>
  <c r="H14" i="216"/>
  <c r="W73" i="216"/>
  <c r="Y142" i="216"/>
  <c r="AC88" i="216"/>
  <c r="AD78" i="216"/>
  <c r="N81" i="216"/>
  <c r="AW66" i="216"/>
  <c r="AK96" i="216"/>
  <c r="R91" i="216"/>
  <c r="AD114" i="216"/>
  <c r="G64" i="216"/>
  <c r="J70" i="216"/>
  <c r="L102" i="216"/>
  <c r="J63" i="216"/>
  <c r="AJ117" i="216"/>
  <c r="AG105" i="216"/>
  <c r="AD144" i="216"/>
  <c r="C79" i="216"/>
  <c r="AB119" i="216"/>
  <c r="AI122" i="216"/>
  <c r="AB165" i="216"/>
  <c r="M128" i="216"/>
  <c r="AZ108" i="216"/>
  <c r="AE61" i="216"/>
  <c r="Z72" i="216"/>
  <c r="AV69" i="216"/>
  <c r="AC106" i="216"/>
  <c r="R62" i="216"/>
  <c r="F149" i="216"/>
  <c r="D4" i="217" a="1"/>
  <c r="I188" i="52"/>
  <c r="E193" i="52"/>
  <c r="J192" i="52"/>
  <c r="D199" i="52"/>
  <c r="D199" i="92"/>
  <c r="AO193" i="65"/>
  <c r="E193" i="65"/>
  <c r="P188" i="65"/>
  <c r="AN193" i="65"/>
  <c r="O193" i="65"/>
  <c r="E188" i="65"/>
  <c r="O189" i="65"/>
  <c r="P193" i="65"/>
  <c r="AR193" i="65"/>
  <c r="N194" i="60"/>
  <c r="S194" i="60"/>
  <c r="AW193" i="60"/>
  <c r="AW188" i="60"/>
  <c r="AU188" i="60"/>
  <c r="M186" i="64"/>
  <c r="BA187" i="53"/>
  <c r="AX195" i="53"/>
  <c r="AF192" i="53"/>
  <c r="AH195" i="60"/>
  <c r="AY192" i="60"/>
  <c r="AI192" i="60"/>
  <c r="AJ185" i="55"/>
  <c r="AQ196" i="55"/>
  <c r="AQ189" i="53"/>
  <c r="M189" i="53"/>
  <c r="V185" i="60"/>
  <c r="AA186" i="53"/>
  <c r="AG196" i="60"/>
  <c r="L192" i="64"/>
  <c r="AJ185" i="64"/>
  <c r="BE187" i="56"/>
  <c r="AY195" i="54"/>
  <c r="AS193" i="57"/>
  <c r="BL188" i="61"/>
  <c r="AS188" i="53"/>
  <c r="BG196" i="58"/>
  <c r="T186" i="58"/>
  <c r="AP196" i="53"/>
  <c r="Z195" i="55"/>
  <c r="BD193" i="56"/>
  <c r="AW194" i="56"/>
  <c r="BA194" i="53"/>
  <c r="AQ193" i="53"/>
  <c r="BG194" i="57"/>
  <c r="BL186" i="54"/>
  <c r="BI195" i="57"/>
  <c r="BD189" i="69"/>
  <c r="AI196" i="57"/>
  <c r="AX194" i="54"/>
  <c r="U193" i="59"/>
  <c r="S186" i="57"/>
  <c r="AS185" i="61"/>
  <c r="K186" i="69"/>
  <c r="U185" i="68"/>
  <c r="L185" i="59"/>
  <c r="AU189" i="63"/>
  <c r="AL188" i="54"/>
  <c r="BC186" i="56"/>
  <c r="BA196" i="66"/>
  <c r="S196" i="63"/>
  <c r="AE194" i="60"/>
  <c r="BL193" i="60"/>
  <c r="AZ188" i="60"/>
  <c r="N188" i="60"/>
  <c r="AK186" i="64"/>
  <c r="R186" i="64"/>
  <c r="K187" i="53"/>
  <c r="BJ195" i="53"/>
  <c r="Q186" i="60"/>
  <c r="AS186" i="60"/>
  <c r="BH192" i="60"/>
  <c r="AV185" i="55"/>
  <c r="AT196" i="55"/>
  <c r="Q189" i="53"/>
  <c r="O189" i="53"/>
  <c r="BD189" i="60"/>
  <c r="AE189" i="60"/>
  <c r="Q185" i="60"/>
  <c r="AU185" i="60"/>
  <c r="U189" i="55"/>
  <c r="L196" i="60"/>
  <c r="P189" i="53"/>
  <c r="BA187" i="60"/>
  <c r="AV185" i="64"/>
  <c r="AV187" i="56"/>
  <c r="BG195" i="54"/>
  <c r="AV195" i="52"/>
  <c r="BL188" i="53"/>
  <c r="E193" i="58"/>
  <c r="AW187" i="64"/>
  <c r="U186" i="58"/>
  <c r="AP185" i="53"/>
  <c r="R196" i="53"/>
  <c r="K192" i="55"/>
  <c r="BA196" i="59"/>
  <c r="BG188" i="57"/>
  <c r="BD193" i="64"/>
  <c r="BA194" i="56"/>
  <c r="AG193" i="53"/>
  <c r="H186" i="54"/>
  <c r="AH187" i="57"/>
  <c r="V195" i="57"/>
  <c r="BC189" i="69"/>
  <c r="BC188" i="69"/>
  <c r="AU195" i="69"/>
  <c r="AE186" i="68"/>
  <c r="U188" i="56"/>
  <c r="AD194" i="54"/>
  <c r="BE193" i="59"/>
  <c r="AT186" i="57"/>
  <c r="BF186" i="69"/>
  <c r="H194" i="58"/>
  <c r="T188" i="64"/>
  <c r="Z188" i="63"/>
  <c r="AQ194" i="69"/>
  <c r="R193" i="60"/>
  <c r="AA193" i="60"/>
  <c r="Z188" i="60"/>
  <c r="AW186" i="64"/>
  <c r="AD186" i="64"/>
  <c r="L187" i="53"/>
  <c r="V187" i="53"/>
  <c r="AI195" i="53"/>
  <c r="Q195" i="53"/>
  <c r="K192" i="53"/>
  <c r="AL195" i="60"/>
  <c r="AK195" i="60"/>
  <c r="BJ186" i="60"/>
  <c r="BE186" i="60"/>
  <c r="G192" i="60"/>
  <c r="M192" i="60"/>
  <c r="M185" i="55"/>
  <c r="Z185" i="55"/>
  <c r="Q196" i="55"/>
  <c r="AJ196" i="55"/>
  <c r="BA189" i="53"/>
  <c r="BI189" i="53"/>
  <c r="AZ189" i="60"/>
  <c r="AQ189" i="60"/>
  <c r="BG185" i="60"/>
  <c r="AG189" i="55"/>
  <c r="Z196" i="60"/>
  <c r="BH192" i="64"/>
  <c r="AG187" i="60"/>
  <c r="BH187" i="56"/>
  <c r="Z195" i="54"/>
  <c r="F195" i="52"/>
  <c r="E195" i="52"/>
  <c r="R188" i="53"/>
  <c r="BI193" i="58"/>
  <c r="AA196" i="58"/>
  <c r="AS196" i="53"/>
  <c r="Z187" i="55"/>
  <c r="F195" i="55"/>
  <c r="BI192" i="55"/>
  <c r="G196" i="59"/>
  <c r="BI188" i="57"/>
  <c r="AP193" i="64"/>
  <c r="AK194" i="56"/>
  <c r="AA194" i="57"/>
  <c r="Q195" i="57"/>
  <c r="L189" i="69"/>
  <c r="AP196" i="57"/>
  <c r="AG188" i="69"/>
  <c r="F195" i="69"/>
  <c r="AW186" i="68"/>
  <c r="AH188" i="68"/>
  <c r="L188" i="56"/>
  <c r="G194" i="54"/>
  <c r="Z186" i="57"/>
  <c r="AC185" i="59"/>
  <c r="AU194" i="60"/>
  <c r="BK193" i="60"/>
  <c r="BJ188" i="60"/>
  <c r="AJ187" i="53"/>
  <c r="BF187" i="53"/>
  <c r="AC195" i="53"/>
  <c r="BG195" i="60"/>
  <c r="BK195" i="60"/>
  <c r="AW186" i="60"/>
  <c r="AE192" i="60"/>
  <c r="AW192" i="60"/>
  <c r="BI185" i="55"/>
  <c r="AL185" i="55"/>
  <c r="R196" i="55"/>
  <c r="M196" i="55"/>
  <c r="S189" i="53"/>
  <c r="N189" i="53"/>
  <c r="BA189" i="60"/>
  <c r="U189" i="60"/>
  <c r="Z185" i="60"/>
  <c r="AV185" i="60"/>
  <c r="AI189" i="55"/>
  <c r="AL196" i="60"/>
  <c r="AI187" i="60"/>
  <c r="N187" i="56"/>
  <c r="AI195" i="52"/>
  <c r="BA188" i="61"/>
  <c r="T188" i="53"/>
  <c r="BK193" i="58"/>
  <c r="AP196" i="58"/>
  <c r="T194" i="64"/>
  <c r="BG196" i="64"/>
  <c r="M187" i="55"/>
  <c r="G195" i="55"/>
  <c r="AS189" i="58"/>
  <c r="H196" i="59"/>
  <c r="G193" i="64"/>
  <c r="AD194" i="56"/>
  <c r="AE193" i="55"/>
  <c r="L187" i="59"/>
  <c r="BL194" i="57"/>
  <c r="T194" i="68"/>
  <c r="AE195" i="57"/>
  <c r="Z185" i="54"/>
  <c r="S196" i="57"/>
  <c r="BD188" i="69"/>
  <c r="AS195" i="69"/>
  <c r="AG188" i="68"/>
  <c r="AL188" i="56"/>
  <c r="BK186" i="57"/>
  <c r="BH196" i="52"/>
  <c r="V193" i="60"/>
  <c r="F195" i="60"/>
  <c r="S186" i="60"/>
  <c r="BI192" i="60"/>
  <c r="AH185" i="55"/>
  <c r="G196" i="55"/>
  <c r="AX185" i="60"/>
  <c r="AW189" i="55"/>
  <c r="AT196" i="60"/>
  <c r="AK187" i="60"/>
  <c r="AU195" i="54"/>
  <c r="BA189" i="59"/>
  <c r="G196" i="58"/>
  <c r="V194" i="64"/>
  <c r="G194" i="56"/>
  <c r="AZ193" i="55"/>
  <c r="U194" i="68"/>
  <c r="BL195" i="61"/>
  <c r="M189" i="56"/>
  <c r="J189" i="56"/>
  <c r="BK185" i="54"/>
  <c r="BH188" i="68"/>
  <c r="N195" i="63"/>
  <c r="BG194" i="60"/>
  <c r="AK188" i="60"/>
  <c r="AT186" i="64"/>
  <c r="F195" i="53"/>
  <c r="BG192" i="53"/>
  <c r="L195" i="60"/>
  <c r="AI186" i="60"/>
  <c r="BF192" i="60"/>
  <c r="BK185" i="55"/>
  <c r="AZ189" i="53"/>
  <c r="BJ189" i="60"/>
  <c r="AG189" i="60"/>
  <c r="BH185" i="60"/>
  <c r="AD186" i="53"/>
  <c r="AC185" i="64"/>
  <c r="BD195" i="52"/>
  <c r="T188" i="61"/>
  <c r="AU188" i="53"/>
  <c r="AU193" i="58"/>
  <c r="BA187" i="64"/>
  <c r="AD188" i="55"/>
  <c r="BL196" i="64"/>
  <c r="BE195" i="55"/>
  <c r="BE189" i="58"/>
  <c r="AQ193" i="64"/>
  <c r="AM185" i="58"/>
  <c r="AV188" i="69"/>
  <c r="U186" i="68"/>
  <c r="V194" i="60"/>
  <c r="AK194" i="60"/>
  <c r="S193" i="60"/>
  <c r="BI188" i="60"/>
  <c r="BF186" i="64"/>
  <c r="AZ187" i="53"/>
  <c r="AU195" i="53"/>
  <c r="R195" i="53"/>
  <c r="AP192" i="53"/>
  <c r="L192" i="53"/>
  <c r="BH195" i="60"/>
  <c r="AP195" i="60"/>
  <c r="AX186" i="60"/>
  <c r="L186" i="60"/>
  <c r="AK185" i="55"/>
  <c r="AE196" i="55"/>
  <c r="AX196" i="55"/>
  <c r="F189" i="53"/>
  <c r="AF189" i="60"/>
  <c r="M189" i="60"/>
  <c r="G185" i="60"/>
  <c r="BI189" i="55"/>
  <c r="AP186" i="53"/>
  <c r="AU196" i="60"/>
  <c r="V192" i="64"/>
  <c r="F187" i="60"/>
  <c r="BL187" i="56"/>
  <c r="AB195" i="54"/>
  <c r="BI189" i="59"/>
  <c r="BH195" i="52"/>
  <c r="AF188" i="61"/>
  <c r="E195" i="53"/>
  <c r="BG188" i="53"/>
  <c r="AI193" i="58"/>
  <c r="BC196" i="58"/>
  <c r="R188" i="55"/>
  <c r="AK196" i="53"/>
  <c r="AX194" i="64"/>
  <c r="F187" i="55"/>
  <c r="AI189" i="58"/>
  <c r="BI193" i="64"/>
  <c r="V194" i="56"/>
  <c r="AE186" i="59"/>
  <c r="BG186" i="55"/>
  <c r="AU193" i="55"/>
  <c r="AI195" i="64"/>
  <c r="AC194" i="68"/>
  <c r="BJ196" i="61"/>
  <c r="G195" i="61"/>
  <c r="AH189" i="56"/>
  <c r="H185" i="54"/>
  <c r="AI186" i="68"/>
  <c r="AP188" i="56"/>
  <c r="BI192" i="61"/>
  <c r="BD193" i="63"/>
  <c r="AC193" i="60"/>
  <c r="R187" i="53"/>
  <c r="BD185" i="55"/>
  <c r="AF196" i="55"/>
  <c r="H189" i="53"/>
  <c r="AL189" i="60"/>
  <c r="AX189" i="55"/>
  <c r="AS186" i="53"/>
  <c r="AT192" i="64"/>
  <c r="BG193" i="58"/>
  <c r="AY188" i="55"/>
  <c r="AU194" i="64"/>
  <c r="AC189" i="58"/>
  <c r="U188" i="57"/>
  <c r="L192" i="56"/>
  <c r="AI186" i="55"/>
  <c r="AY193" i="55"/>
  <c r="BI196" i="54"/>
  <c r="N195" i="64"/>
  <c r="AS193" i="54"/>
  <c r="BD188" i="56"/>
  <c r="Z185" i="58"/>
  <c r="AV192" i="54"/>
  <c r="AX194" i="60"/>
  <c r="F188" i="60"/>
  <c r="AS186" i="64"/>
  <c r="Z187" i="53"/>
  <c r="AD187" i="53"/>
  <c r="BI195" i="53"/>
  <c r="BC195" i="53"/>
  <c r="AC192" i="53"/>
  <c r="AW192" i="53"/>
  <c r="T195" i="60"/>
  <c r="G186" i="60"/>
  <c r="R192" i="60"/>
  <c r="AZ185" i="55"/>
  <c r="BD196" i="55"/>
  <c r="T189" i="53"/>
  <c r="BI189" i="60"/>
  <c r="R185" i="60"/>
  <c r="H189" i="55"/>
  <c r="AU186" i="53"/>
  <c r="AA187" i="60"/>
  <c r="G185" i="64"/>
  <c r="R187" i="56"/>
  <c r="H195" i="54"/>
  <c r="AZ189" i="59"/>
  <c r="BI195" i="52"/>
  <c r="BJ193" i="57"/>
  <c r="BE188" i="61"/>
  <c r="AZ187" i="64"/>
  <c r="AI188" i="55"/>
  <c r="AH185" i="53"/>
  <c r="BI194" i="64"/>
  <c r="BF196" i="64"/>
  <c r="AS187" i="55"/>
  <c r="G189" i="58"/>
  <c r="AG193" i="56"/>
  <c r="BH186" i="59"/>
  <c r="AV186" i="55"/>
  <c r="BD195" i="56"/>
  <c r="AG196" i="54"/>
  <c r="AM196" i="57"/>
  <c r="BC187" i="61"/>
  <c r="AK195" i="59"/>
  <c r="BH195" i="61"/>
  <c r="BA189" i="56"/>
  <c r="AU193" i="54"/>
  <c r="BK186" i="61"/>
  <c r="AK192" i="58"/>
  <c r="AK185" i="58"/>
  <c r="AI192" i="54"/>
  <c r="AY187" i="66"/>
  <c r="AL196" i="56"/>
  <c r="AX192" i="57"/>
  <c r="AW194" i="60"/>
  <c r="U188" i="60"/>
  <c r="AQ186" i="64"/>
  <c r="M187" i="53"/>
  <c r="AK192" i="53"/>
  <c r="AA186" i="60"/>
  <c r="AE185" i="60"/>
  <c r="BF189" i="55"/>
  <c r="V196" i="60"/>
  <c r="R185" i="64"/>
  <c r="AQ195" i="54"/>
  <c r="AE195" i="52"/>
  <c r="BA193" i="57"/>
  <c r="J189" i="58"/>
  <c r="G185" i="53"/>
  <c r="BJ196" i="53"/>
  <c r="AF196" i="64"/>
  <c r="BD187" i="55"/>
  <c r="AV185" i="56"/>
  <c r="AE187" i="59"/>
  <c r="AQ194" i="68"/>
  <c r="BC186" i="61"/>
  <c r="BC188" i="62"/>
  <c r="U187" i="66"/>
  <c r="M187" i="54"/>
  <c r="AY194" i="60"/>
  <c r="BL194" i="60"/>
  <c r="U193" i="60"/>
  <c r="V188" i="60"/>
  <c r="R188" i="60"/>
  <c r="N186" i="64"/>
  <c r="BI187" i="53"/>
  <c r="BC187" i="53"/>
  <c r="AF195" i="53"/>
  <c r="BL192" i="53"/>
  <c r="Z192" i="53"/>
  <c r="V195" i="60"/>
  <c r="AF195" i="60"/>
  <c r="AE186" i="60"/>
  <c r="AS185" i="55"/>
  <c r="F185" i="55"/>
  <c r="AY196" i="55"/>
  <c r="BK189" i="53"/>
  <c r="AT189" i="53"/>
  <c r="AP185" i="60"/>
  <c r="Q189" i="55"/>
  <c r="BD186" i="53"/>
  <c r="AH196" i="60"/>
  <c r="BL187" i="60"/>
  <c r="AL185" i="64"/>
  <c r="S187" i="56"/>
  <c r="R189" i="59"/>
  <c r="AL195" i="52"/>
  <c r="AB193" i="57"/>
  <c r="AY188" i="61"/>
  <c r="AD193" i="58"/>
  <c r="AQ187" i="64"/>
  <c r="L188" i="55"/>
  <c r="BK186" i="58"/>
  <c r="BE185" i="53"/>
  <c r="AJ196" i="64"/>
  <c r="BJ189" i="64"/>
  <c r="E193" i="56"/>
  <c r="BI185" i="56"/>
  <c r="BJ186" i="59"/>
  <c r="Z186" i="55"/>
  <c r="BH194" i="53"/>
  <c r="AX196" i="54"/>
  <c r="AH187" i="59"/>
  <c r="T187" i="61"/>
  <c r="AB195" i="64"/>
  <c r="BE194" i="55"/>
  <c r="AV195" i="59"/>
  <c r="AK187" i="57"/>
  <c r="BC193" i="54"/>
  <c r="Z192" i="58"/>
  <c r="Q192" i="54"/>
  <c r="AY185" i="61"/>
  <c r="Q185" i="68"/>
  <c r="G193" i="69"/>
  <c r="U194" i="59"/>
  <c r="AE193" i="60"/>
  <c r="AA186" i="64"/>
  <c r="AQ195" i="53"/>
  <c r="BE192" i="53"/>
  <c r="BB195" i="60"/>
  <c r="F192" i="60"/>
  <c r="BJ196" i="55"/>
  <c r="AF185" i="64"/>
  <c r="AB189" i="59"/>
  <c r="AE189" i="64"/>
  <c r="AG186" i="59"/>
  <c r="AP195" i="56"/>
  <c r="BD185" i="54"/>
  <c r="BK192" i="58"/>
  <c r="AU188" i="58"/>
  <c r="H194" i="60"/>
  <c r="AV193" i="60"/>
  <c r="AG188" i="60"/>
  <c r="K186" i="64"/>
  <c r="AB186" i="64"/>
  <c r="H187" i="53"/>
  <c r="AG195" i="53"/>
  <c r="AG192" i="53"/>
  <c r="AL192" i="53"/>
  <c r="AV195" i="60"/>
  <c r="R186" i="60"/>
  <c r="AF192" i="60"/>
  <c r="V185" i="55"/>
  <c r="R185" i="55"/>
  <c r="U196" i="55"/>
  <c r="BL189" i="53"/>
  <c r="BF189" i="53"/>
  <c r="AK185" i="60"/>
  <c r="T186" i="53"/>
  <c r="BG196" i="60"/>
  <c r="F192" i="64"/>
  <c r="G187" i="60"/>
  <c r="BD185" i="64"/>
  <c r="BL195" i="52"/>
  <c r="BL193" i="57"/>
  <c r="BB193" i="58"/>
  <c r="AW196" i="58"/>
  <c r="AX188" i="55"/>
  <c r="T185" i="53"/>
  <c r="F194" i="64"/>
  <c r="AK196" i="64"/>
  <c r="AB192" i="55"/>
  <c r="AU193" i="56"/>
  <c r="BK185" i="56"/>
  <c r="H194" i="53"/>
  <c r="BC193" i="53"/>
  <c r="G196" i="54"/>
  <c r="BK195" i="64"/>
  <c r="AH194" i="55"/>
  <c r="AX195" i="59"/>
  <c r="M187" i="57"/>
  <c r="S196" i="61"/>
  <c r="AF193" i="54"/>
  <c r="AG186" i="61"/>
  <c r="AC192" i="58"/>
  <c r="BF185" i="58"/>
  <c r="BA192" i="54"/>
  <c r="BA185" i="68"/>
  <c r="AT193" i="69"/>
  <c r="AQ195" i="58"/>
  <c r="AH187" i="58"/>
  <c r="AC189" i="53"/>
  <c r="AI189" i="53"/>
  <c r="F189" i="60"/>
  <c r="AL185" i="60"/>
  <c r="U185" i="60"/>
  <c r="R192" i="64"/>
  <c r="I189" i="53"/>
  <c r="T187" i="60"/>
  <c r="M185" i="64"/>
  <c r="H187" i="56"/>
  <c r="BD189" i="59"/>
  <c r="T193" i="57"/>
  <c r="AK188" i="61"/>
  <c r="BB188" i="53"/>
  <c r="AR193" i="58"/>
  <c r="AE193" i="58"/>
  <c r="AO193" i="58"/>
  <c r="V187" i="64"/>
  <c r="M186" i="58"/>
  <c r="J186" i="58"/>
  <c r="AA185" i="53"/>
  <c r="BB194" i="64"/>
  <c r="AJ195" i="55"/>
  <c r="BA192" i="55"/>
  <c r="BL193" i="56"/>
  <c r="S185" i="56"/>
  <c r="AC186" i="59"/>
  <c r="T193" i="53"/>
  <c r="AG195" i="64"/>
  <c r="AL186" i="54"/>
  <c r="G195" i="59"/>
  <c r="AX187" i="57"/>
  <c r="U196" i="61"/>
  <c r="K186" i="61"/>
  <c r="BJ193" i="59"/>
  <c r="AE185" i="61"/>
  <c r="AW193" i="69"/>
  <c r="H194" i="62"/>
  <c r="U196" i="68"/>
  <c r="AP193" i="66"/>
  <c r="BI186" i="63"/>
  <c r="Z189" i="68"/>
  <c r="BI185" i="66"/>
  <c r="AF194" i="60"/>
  <c r="F193" i="60"/>
  <c r="BH193" i="60"/>
  <c r="AS188" i="60"/>
  <c r="BD188" i="60"/>
  <c r="BG186" i="64"/>
  <c r="AV187" i="53"/>
  <c r="BH195" i="53"/>
  <c r="BB192" i="53"/>
  <c r="Z195" i="60"/>
  <c r="U195" i="60"/>
  <c r="AD186" i="60"/>
  <c r="AU185" i="55"/>
  <c r="BB185" i="55"/>
  <c r="BE196" i="55"/>
  <c r="BH194" i="60"/>
  <c r="BA194" i="60"/>
  <c r="BD193" i="60"/>
  <c r="AK193" i="60"/>
  <c r="G188" i="60"/>
  <c r="AI188" i="60"/>
  <c r="AE186" i="64"/>
  <c r="AC186" i="64"/>
  <c r="Q187" i="53"/>
  <c r="BD187" i="53"/>
  <c r="N195" i="53"/>
  <c r="BD186" i="60"/>
  <c r="AZ192" i="60"/>
  <c r="K196" i="55"/>
  <c r="AE189" i="53"/>
  <c r="AU189" i="53"/>
  <c r="AB189" i="60"/>
  <c r="BI185" i="60"/>
  <c r="AP189" i="55"/>
  <c r="L186" i="53"/>
  <c r="U196" i="60"/>
  <c r="BD187" i="56"/>
  <c r="AF193" i="57"/>
  <c r="BI188" i="61"/>
  <c r="BC188" i="53"/>
  <c r="AT196" i="58"/>
  <c r="AL186" i="58"/>
  <c r="BB196" i="53"/>
  <c r="AC193" i="56"/>
  <c r="AM193" i="56"/>
  <c r="AF185" i="56"/>
  <c r="L196" i="59"/>
  <c r="AQ192" i="56"/>
  <c r="E195" i="59"/>
  <c r="AG194" i="57"/>
  <c r="BB187" i="57"/>
  <c r="V189" i="69"/>
  <c r="AF192" i="58"/>
  <c r="AL194" i="54"/>
  <c r="Q193" i="59"/>
  <c r="R185" i="68"/>
  <c r="AI185" i="59"/>
  <c r="AX193" i="69"/>
  <c r="AT193" i="68"/>
  <c r="AJ195" i="58"/>
  <c r="AA194" i="60"/>
  <c r="T194" i="60"/>
  <c r="R194" i="60"/>
  <c r="AF193" i="60"/>
  <c r="K193" i="60"/>
  <c r="AS193" i="60"/>
  <c r="N193" i="60"/>
  <c r="AY188" i="60"/>
  <c r="Q188" i="60"/>
  <c r="AP188" i="60"/>
  <c r="L188" i="60"/>
  <c r="S186" i="64"/>
  <c r="T186" i="64"/>
  <c r="AZ186" i="64"/>
  <c r="BB186" i="64"/>
  <c r="AA187" i="53"/>
  <c r="N187" i="53"/>
  <c r="BB187" i="53"/>
  <c r="U187" i="53"/>
  <c r="U195" i="53"/>
  <c r="AW195" i="53"/>
  <c r="AB195" i="53"/>
  <c r="AP195" i="53"/>
  <c r="R192" i="53"/>
  <c r="Q192" i="53"/>
  <c r="AY192" i="53"/>
  <c r="AJ192" i="53"/>
  <c r="BJ192" i="53"/>
  <c r="BJ195" i="60"/>
  <c r="AB195" i="60"/>
  <c r="BI195" i="60"/>
  <c r="S195" i="60"/>
  <c r="AS195" i="60"/>
  <c r="AB186" i="60"/>
  <c r="BB186" i="60"/>
  <c r="V186" i="60"/>
  <c r="AV186" i="60"/>
  <c r="S192" i="60"/>
  <c r="AP192" i="60"/>
  <c r="BG192" i="60"/>
  <c r="Z192" i="60"/>
  <c r="AF185" i="55"/>
  <c r="G185" i="55"/>
  <c r="BJ185" i="55"/>
  <c r="AC196" i="55"/>
  <c r="AB196" i="55"/>
  <c r="AH196" i="55"/>
  <c r="AI196" i="55"/>
  <c r="AW196" i="55"/>
  <c r="U189" i="53"/>
  <c r="L189" i="53"/>
  <c r="AL189" i="53"/>
  <c r="K189" i="60"/>
  <c r="H189" i="60"/>
  <c r="L189" i="60"/>
  <c r="AY189" i="60"/>
  <c r="BJ185" i="60"/>
  <c r="AB185" i="60"/>
  <c r="H185" i="60"/>
  <c r="AT185" i="60"/>
  <c r="AH189" i="55"/>
  <c r="V189" i="55"/>
  <c r="AA189" i="55"/>
  <c r="H186" i="53"/>
  <c r="AE186" i="53"/>
  <c r="N186" i="53"/>
  <c r="AZ196" i="60"/>
  <c r="M196" i="60"/>
  <c r="BK192" i="64"/>
  <c r="AZ192" i="64"/>
  <c r="AF192" i="64"/>
  <c r="BI192" i="64"/>
  <c r="L187" i="60"/>
  <c r="AX187" i="60"/>
  <c r="AS185" i="64"/>
  <c r="V187" i="56"/>
  <c r="BJ187" i="56"/>
  <c r="AK195" i="54"/>
  <c r="F195" i="54"/>
  <c r="AS195" i="54"/>
  <c r="AJ189" i="59"/>
  <c r="S189" i="59"/>
  <c r="P189" i="59"/>
  <c r="BF189" i="59"/>
  <c r="H195" i="52"/>
  <c r="L193" i="57"/>
  <c r="BB193" i="57"/>
  <c r="AH193" i="57"/>
  <c r="AV188" i="61"/>
  <c r="AD188" i="61"/>
  <c r="AA188" i="53"/>
  <c r="S188" i="53"/>
  <c r="AH188" i="53"/>
  <c r="BI188" i="53"/>
  <c r="AK193" i="58"/>
  <c r="BL193" i="58"/>
  <c r="AF193" i="58"/>
  <c r="BJ196" i="58"/>
  <c r="Z196" i="58"/>
  <c r="Q196" i="58"/>
  <c r="AF196" i="58"/>
  <c r="AI187" i="64"/>
  <c r="Q187" i="64"/>
  <c r="F188" i="55"/>
  <c r="AF188" i="55"/>
  <c r="AX186" i="58"/>
  <c r="Q186" i="58"/>
  <c r="V186" i="58"/>
  <c r="AK185" i="53"/>
  <c r="AV185" i="53"/>
  <c r="AZ185" i="53"/>
  <c r="S196" i="53"/>
  <c r="AZ196" i="53"/>
  <c r="L196" i="53"/>
  <c r="BK194" i="64"/>
  <c r="AJ194" i="64"/>
  <c r="AB194" i="64"/>
  <c r="AE194" i="64"/>
  <c r="AE196" i="64"/>
  <c r="AL196" i="64"/>
  <c r="AY187" i="55"/>
  <c r="N187" i="55"/>
  <c r="G187" i="55"/>
  <c r="BH195" i="55"/>
  <c r="H195" i="55"/>
  <c r="F189" i="64"/>
  <c r="AG189" i="64"/>
  <c r="AP192" i="55"/>
  <c r="BE192" i="55"/>
  <c r="L192" i="55"/>
  <c r="U189" i="58"/>
  <c r="AX189" i="58"/>
  <c r="AQ189" i="58"/>
  <c r="BI193" i="56"/>
  <c r="AA193" i="56"/>
  <c r="G193" i="56"/>
  <c r="AI185" i="56"/>
  <c r="AG185" i="56"/>
  <c r="AV196" i="59"/>
  <c r="BG196" i="59"/>
  <c r="U196" i="59"/>
  <c r="AA188" i="57"/>
  <c r="AD188" i="57"/>
  <c r="AN188" i="57"/>
  <c r="BF188" i="57"/>
  <c r="AD193" i="64"/>
  <c r="BE193" i="64"/>
  <c r="AY193" i="64"/>
  <c r="AH192" i="56"/>
  <c r="F192" i="56"/>
  <c r="AA194" i="56"/>
  <c r="T194" i="56"/>
  <c r="U186" i="59"/>
  <c r="M186" i="59"/>
  <c r="BK186" i="59"/>
  <c r="U186" i="55"/>
  <c r="AJ194" i="53"/>
  <c r="AK194" i="53"/>
  <c r="O195" i="53"/>
  <c r="BF193" i="53"/>
  <c r="AV193" i="53"/>
  <c r="G193" i="55"/>
  <c r="AV193" i="55"/>
  <c r="AX195" i="56"/>
  <c r="AS195" i="56"/>
  <c r="BH196" i="54"/>
  <c r="AB196" i="54"/>
  <c r="AU187" i="59"/>
  <c r="T187" i="59"/>
  <c r="AU194" i="57"/>
  <c r="F194" i="57"/>
  <c r="R187" i="61"/>
  <c r="V195" i="64"/>
  <c r="AD195" i="64"/>
  <c r="BG194" i="55"/>
  <c r="BA194" i="55"/>
  <c r="AN193" i="58"/>
  <c r="AA186" i="54"/>
  <c r="AB195" i="59"/>
  <c r="BK187" i="57"/>
  <c r="AQ187" i="57"/>
  <c r="AK195" i="57"/>
  <c r="AU195" i="57"/>
  <c r="T195" i="57"/>
  <c r="N196" i="61"/>
  <c r="AW195" i="61"/>
  <c r="AH189" i="69"/>
  <c r="AW189" i="69"/>
  <c r="AO186" i="56"/>
  <c r="H189" i="56"/>
  <c r="AH193" i="54"/>
  <c r="BL193" i="54"/>
  <c r="L185" i="54"/>
  <c r="AB185" i="54"/>
  <c r="AG196" i="57"/>
  <c r="AA186" i="61"/>
  <c r="T186" i="61"/>
  <c r="BI188" i="69"/>
  <c r="AI195" i="69"/>
  <c r="BB195" i="69"/>
  <c r="BJ186" i="68"/>
  <c r="AY186" i="68"/>
  <c r="BG188" i="68"/>
  <c r="R188" i="68"/>
  <c r="AG188" i="56"/>
  <c r="AU192" i="58"/>
  <c r="F192" i="58"/>
  <c r="BJ185" i="58"/>
  <c r="AI185" i="58"/>
  <c r="AT192" i="54"/>
  <c r="AQ192" i="54"/>
  <c r="AI194" i="54"/>
  <c r="U194" i="54"/>
  <c r="AD193" i="59"/>
  <c r="AN193" i="59"/>
  <c r="AF186" i="57"/>
  <c r="N185" i="61"/>
  <c r="AH185" i="61"/>
  <c r="BD186" i="69"/>
  <c r="T185" i="68"/>
  <c r="AI185" i="68"/>
  <c r="AC195" i="62"/>
  <c r="AK188" i="62"/>
  <c r="AP193" i="69"/>
  <c r="N193" i="68"/>
  <c r="BB193" i="68"/>
  <c r="G194" i="62"/>
  <c r="L189" i="63"/>
  <c r="AP189" i="63"/>
  <c r="BC195" i="63"/>
  <c r="AG195" i="63"/>
  <c r="AF187" i="66"/>
  <c r="AW188" i="58"/>
  <c r="AP188" i="58"/>
  <c r="AT195" i="58"/>
  <c r="K194" i="58"/>
  <c r="AQ196" i="56"/>
  <c r="AE188" i="54"/>
  <c r="AZ192" i="57"/>
  <c r="AK193" i="61"/>
  <c r="S193" i="61"/>
  <c r="AT188" i="64"/>
  <c r="BA186" i="56"/>
  <c r="AJ192" i="61"/>
  <c r="U187" i="58"/>
  <c r="AQ187" i="54"/>
  <c r="AY194" i="59"/>
  <c r="AD196" i="52"/>
  <c r="T187" i="68"/>
  <c r="AV185" i="62"/>
  <c r="T192" i="63"/>
  <c r="AA194" i="63"/>
  <c r="AT185" i="69"/>
  <c r="AI192" i="69"/>
  <c r="BF187" i="67"/>
  <c r="AW185" i="63"/>
  <c r="AR188" i="66"/>
  <c r="AA187" i="69"/>
  <c r="BA196" i="69"/>
  <c r="AS194" i="60"/>
  <c r="AH194" i="60"/>
  <c r="AD194" i="60"/>
  <c r="BG193" i="60"/>
  <c r="AU193" i="60"/>
  <c r="BE193" i="60"/>
  <c r="Z193" i="60"/>
  <c r="AA188" i="60"/>
  <c r="M188" i="60"/>
  <c r="BB188" i="60"/>
  <c r="AI186" i="64"/>
  <c r="BD186" i="64"/>
  <c r="AJ186" i="64"/>
  <c r="BL186" i="64"/>
  <c r="AC187" i="53"/>
  <c r="AX187" i="53"/>
  <c r="AL187" i="53"/>
  <c r="G187" i="53"/>
  <c r="AG187" i="53"/>
  <c r="AV195" i="53"/>
  <c r="AH195" i="53"/>
  <c r="BB195" i="53"/>
  <c r="BA192" i="53"/>
  <c r="AS192" i="53"/>
  <c r="AB192" i="53"/>
  <c r="V192" i="53"/>
  <c r="AV192" i="53"/>
  <c r="AZ195" i="60"/>
  <c r="AE195" i="60"/>
  <c r="BE195" i="60"/>
  <c r="AL186" i="60"/>
  <c r="AZ186" i="60"/>
  <c r="H186" i="60"/>
  <c r="AH186" i="60"/>
  <c r="BH186" i="60"/>
  <c r="U192" i="60"/>
  <c r="AG192" i="60"/>
  <c r="BB192" i="60"/>
  <c r="L192" i="60"/>
  <c r="AL192" i="60"/>
  <c r="AG185" i="55"/>
  <c r="BF185" i="55"/>
  <c r="AE185" i="55"/>
  <c r="Q185" i="55"/>
  <c r="AZ196" i="55"/>
  <c r="BF196" i="55"/>
  <c r="AU196" i="55"/>
  <c r="BI196" i="55"/>
  <c r="BE189" i="53"/>
  <c r="BD189" i="53"/>
  <c r="AX189" i="53"/>
  <c r="N189" i="60"/>
  <c r="BG189" i="60"/>
  <c r="AX189" i="60"/>
  <c r="BK189" i="60"/>
  <c r="AZ185" i="60"/>
  <c r="T185" i="60"/>
  <c r="BF185" i="60"/>
  <c r="AT189" i="55"/>
  <c r="AJ189" i="55"/>
  <c r="BF186" i="53"/>
  <c r="Z186" i="53"/>
  <c r="Q186" i="53"/>
  <c r="F196" i="60"/>
  <c r="BL196" i="60"/>
  <c r="BL192" i="64"/>
  <c r="G192" i="64"/>
  <c r="N192" i="64"/>
  <c r="M187" i="60"/>
  <c r="AP187" i="60"/>
  <c r="AG185" i="64"/>
  <c r="AX185" i="64"/>
  <c r="V185" i="64"/>
  <c r="AU187" i="56"/>
  <c r="AT187" i="56"/>
  <c r="R195" i="54"/>
  <c r="AC189" i="59"/>
  <c r="AQ189" i="59"/>
  <c r="BA195" i="52"/>
  <c r="AQ195" i="52"/>
  <c r="BK195" i="52"/>
  <c r="AV193" i="57"/>
  <c r="AJ193" i="57"/>
  <c r="S193" i="57"/>
  <c r="AT193" i="57"/>
  <c r="BF188" i="61"/>
  <c r="BH188" i="61"/>
  <c r="G188" i="61"/>
  <c r="AB188" i="53"/>
  <c r="AZ188" i="53"/>
  <c r="BF188" i="53"/>
  <c r="N188" i="53"/>
  <c r="BE193" i="58"/>
  <c r="BD193" i="58"/>
  <c r="M196" i="58"/>
  <c r="AZ196" i="58"/>
  <c r="AC196" i="58"/>
  <c r="AK187" i="64"/>
  <c r="Z187" i="64"/>
  <c r="BD187" i="64"/>
  <c r="AW188" i="55"/>
  <c r="AB186" i="58"/>
  <c r="BA186" i="58"/>
  <c r="AH186" i="58"/>
  <c r="K185" i="53"/>
  <c r="BH185" i="53"/>
  <c r="BL185" i="53"/>
  <c r="V196" i="53"/>
  <c r="AJ196" i="53"/>
  <c r="AY196" i="53"/>
  <c r="AH194" i="64"/>
  <c r="N194" i="64"/>
  <c r="AU196" i="64"/>
  <c r="R196" i="64"/>
  <c r="AX196" i="64"/>
  <c r="AA187" i="55"/>
  <c r="S187" i="55"/>
  <c r="AT187" i="55"/>
  <c r="M195" i="55"/>
  <c r="AY195" i="55"/>
  <c r="T195" i="55"/>
  <c r="AD189" i="64"/>
  <c r="BE189" i="64"/>
  <c r="AY189" i="64"/>
  <c r="AS192" i="55"/>
  <c r="AJ192" i="55"/>
  <c r="BC189" i="58"/>
  <c r="AY193" i="56"/>
  <c r="S193" i="56"/>
  <c r="AC185" i="56"/>
  <c r="AZ185" i="56"/>
  <c r="AS185" i="56"/>
  <c r="AJ196" i="59"/>
  <c r="AG196" i="59"/>
  <c r="AL188" i="57"/>
  <c r="AP188" i="57"/>
  <c r="BB193" i="64"/>
  <c r="AJ193" i="64"/>
  <c r="BI192" i="56"/>
  <c r="AW192" i="56"/>
  <c r="AD192" i="56"/>
  <c r="AI194" i="56"/>
  <c r="BK194" i="56"/>
  <c r="BD194" i="56"/>
  <c r="V186" i="59"/>
  <c r="AK186" i="59"/>
  <c r="AB186" i="59"/>
  <c r="AS186" i="55"/>
  <c r="AZ186" i="55"/>
  <c r="AW194" i="53"/>
  <c r="AE193" i="53"/>
  <c r="BH193" i="53"/>
  <c r="R193" i="55"/>
  <c r="N193" i="55"/>
  <c r="AH195" i="56"/>
  <c r="AF187" i="59"/>
  <c r="AX194" i="57"/>
  <c r="M194" i="57"/>
  <c r="S194" i="57"/>
  <c r="AQ187" i="61"/>
  <c r="BF187" i="61"/>
  <c r="AJ195" i="64"/>
  <c r="AP195" i="64"/>
  <c r="L194" i="55"/>
  <c r="F194" i="55"/>
  <c r="BD186" i="54"/>
  <c r="K195" i="59"/>
  <c r="AA187" i="57"/>
  <c r="H187" i="57"/>
  <c r="AG194" i="68"/>
  <c r="AI194" i="68"/>
  <c r="P194" i="54"/>
  <c r="Z195" i="57"/>
  <c r="BF196" i="61"/>
  <c r="AG195" i="61"/>
  <c r="BI195" i="61"/>
  <c r="BF189" i="69"/>
  <c r="BI189" i="69"/>
  <c r="AW189" i="56"/>
  <c r="T189" i="56"/>
  <c r="AJ193" i="54"/>
  <c r="Q193" i="54"/>
  <c r="AL185" i="54"/>
  <c r="AV196" i="57"/>
  <c r="AS196" i="57"/>
  <c r="AC188" i="69"/>
  <c r="R188" i="69"/>
  <c r="AE195" i="69"/>
  <c r="N186" i="68"/>
  <c r="AZ186" i="68"/>
  <c r="AJ186" i="68"/>
  <c r="AD188" i="68"/>
  <c r="AW188" i="56"/>
  <c r="AY192" i="58"/>
  <c r="AP192" i="58"/>
  <c r="AU185" i="58"/>
  <c r="BC192" i="54"/>
  <c r="BG194" i="54"/>
  <c r="AG194" i="54"/>
  <c r="BA193" i="59"/>
  <c r="AP193" i="59"/>
  <c r="F186" i="57"/>
  <c r="AL185" i="61"/>
  <c r="M186" i="69"/>
  <c r="BG185" i="68"/>
  <c r="BD195" i="62"/>
  <c r="F195" i="62"/>
  <c r="H188" i="62"/>
  <c r="AG188" i="62"/>
  <c r="AF185" i="59"/>
  <c r="AA185" i="59"/>
  <c r="BK193" i="69"/>
  <c r="AC193" i="68"/>
  <c r="AE193" i="68"/>
  <c r="V194" i="62"/>
  <c r="BC194" i="62"/>
  <c r="AJ189" i="63"/>
  <c r="BC189" i="63"/>
  <c r="G195" i="63"/>
  <c r="K195" i="63"/>
  <c r="AH187" i="66"/>
  <c r="BF188" i="58"/>
  <c r="G188" i="58"/>
  <c r="AZ195" i="58"/>
  <c r="AI194" i="58"/>
  <c r="AH196" i="56"/>
  <c r="R192" i="57"/>
  <c r="U193" i="61"/>
  <c r="AQ193" i="61"/>
  <c r="AY188" i="64"/>
  <c r="AV192" i="61"/>
  <c r="AF187" i="58"/>
  <c r="Q187" i="54"/>
  <c r="R194" i="59"/>
  <c r="AF187" i="68"/>
  <c r="AA185" i="62"/>
  <c r="BE189" i="62"/>
  <c r="AW192" i="63"/>
  <c r="AH194" i="63"/>
  <c r="BI188" i="66"/>
  <c r="AV194" i="61"/>
  <c r="BI192" i="69"/>
  <c r="AF185" i="67"/>
  <c r="BL189" i="54"/>
  <c r="AS192" i="68"/>
  <c r="AJ195" i="67"/>
  <c r="AK187" i="69"/>
  <c r="F192" i="93"/>
  <c r="AE185" i="93"/>
  <c r="AG194" i="60"/>
  <c r="BF194" i="60"/>
  <c r="K194" i="60"/>
  <c r="AB194" i="60"/>
  <c r="AP194" i="60"/>
  <c r="AH193" i="60"/>
  <c r="Q193" i="60"/>
  <c r="AB193" i="60"/>
  <c r="L193" i="60"/>
  <c r="AL193" i="60"/>
  <c r="AB188" i="60"/>
  <c r="BA188" i="60"/>
  <c r="BF188" i="60"/>
  <c r="H188" i="60"/>
  <c r="AJ188" i="60"/>
  <c r="H186" i="64"/>
  <c r="U186" i="64"/>
  <c r="AV186" i="64"/>
  <c r="AK187" i="53"/>
  <c r="BJ187" i="53"/>
  <c r="S187" i="53"/>
  <c r="AS187" i="53"/>
  <c r="K195" i="53"/>
  <c r="AY195" i="53"/>
  <c r="BF195" i="53"/>
  <c r="AZ195" i="53"/>
  <c r="G195" i="53"/>
  <c r="S192" i="53"/>
  <c r="AZ192" i="53"/>
  <c r="AH192" i="53"/>
  <c r="BH192" i="53"/>
  <c r="BL195" i="60"/>
  <c r="AA195" i="60"/>
  <c r="AQ195" i="60"/>
  <c r="BL186" i="60"/>
  <c r="T186" i="60"/>
  <c r="AT186" i="60"/>
  <c r="V192" i="60"/>
  <c r="BE192" i="60"/>
  <c r="AX192" i="60"/>
  <c r="T185" i="55"/>
  <c r="S185" i="55"/>
  <c r="BC185" i="55"/>
  <c r="AA185" i="55"/>
  <c r="AC185" i="55"/>
  <c r="AP196" i="55"/>
  <c r="F196" i="55"/>
  <c r="BG196" i="55"/>
  <c r="N196" i="55"/>
  <c r="AA189" i="53"/>
  <c r="AJ189" i="53"/>
  <c r="BJ189" i="53"/>
  <c r="AP189" i="60"/>
  <c r="AJ189" i="60"/>
  <c r="BK185" i="60"/>
  <c r="AF185" i="60"/>
  <c r="K185" i="60"/>
  <c r="F189" i="55"/>
  <c r="E189" i="55"/>
  <c r="AZ189" i="55"/>
  <c r="AV189" i="55"/>
  <c r="AG186" i="53"/>
  <c r="AX186" i="53"/>
  <c r="AC186" i="53"/>
  <c r="Q196" i="60"/>
  <c r="AD196" i="60"/>
  <c r="AE196" i="60"/>
  <c r="AW196" i="60"/>
  <c r="AE192" i="64"/>
  <c r="AL192" i="64"/>
  <c r="BK187" i="60"/>
  <c r="AB187" i="60"/>
  <c r="V187" i="60"/>
  <c r="BE185" i="64"/>
  <c r="N185" i="64"/>
  <c r="AH185" i="64"/>
  <c r="AZ185" i="64"/>
  <c r="T187" i="56"/>
  <c r="F187" i="56"/>
  <c r="L187" i="56"/>
  <c r="AA187" i="56"/>
  <c r="BH195" i="54"/>
  <c r="BK195" i="54"/>
  <c r="AD195" i="54"/>
  <c r="AH195" i="54"/>
  <c r="AW189" i="59"/>
  <c r="BK189" i="59"/>
  <c r="H189" i="59"/>
  <c r="AH195" i="52"/>
  <c r="BF195" i="52"/>
  <c r="AB195" i="52"/>
  <c r="BH193" i="57"/>
  <c r="AQ193" i="57"/>
  <c r="BF193" i="57"/>
  <c r="AI188" i="61"/>
  <c r="N188" i="61"/>
  <c r="AE188" i="61"/>
  <c r="AC188" i="53"/>
  <c r="U188" i="53"/>
  <c r="K188" i="53"/>
  <c r="Z188" i="53"/>
  <c r="AT193" i="58"/>
  <c r="AH193" i="58"/>
  <c r="Q193" i="58"/>
  <c r="BL196" i="58"/>
  <c r="AH196" i="58"/>
  <c r="AG196" i="58"/>
  <c r="AP187" i="64"/>
  <c r="AX187" i="64"/>
  <c r="BD188" i="55"/>
  <c r="BI188" i="55"/>
  <c r="R186" i="58"/>
  <c r="AZ186" i="58"/>
  <c r="S186" i="58"/>
  <c r="AT186" i="58"/>
  <c r="AW185" i="53"/>
  <c r="N185" i="53"/>
  <c r="AC185" i="53"/>
  <c r="AD196" i="53"/>
  <c r="G196" i="53"/>
  <c r="AV196" i="53"/>
  <c r="BK196" i="53"/>
  <c r="BJ194" i="64"/>
  <c r="AZ194" i="64"/>
  <c r="F196" i="64"/>
  <c r="AP196" i="64"/>
  <c r="AG196" i="64"/>
  <c r="BJ196" i="64"/>
  <c r="AX187" i="55"/>
  <c r="BK187" i="55"/>
  <c r="AE187" i="55"/>
  <c r="BL195" i="55"/>
  <c r="BI195" i="55"/>
  <c r="AF195" i="55"/>
  <c r="BL189" i="64"/>
  <c r="BB189" i="64"/>
  <c r="AJ189" i="64"/>
  <c r="BL192" i="55"/>
  <c r="M192" i="55"/>
  <c r="AU189" i="58"/>
  <c r="AZ189" i="58"/>
  <c r="AF189" i="58"/>
  <c r="N193" i="56"/>
  <c r="AE193" i="56"/>
  <c r="BA185" i="56"/>
  <c r="F185" i="56"/>
  <c r="BE185" i="56"/>
  <c r="AZ196" i="59"/>
  <c r="AS196" i="59"/>
  <c r="AJ188" i="57"/>
  <c r="Q188" i="57"/>
  <c r="BB188" i="57"/>
  <c r="AB193" i="64"/>
  <c r="AV193" i="64"/>
  <c r="AK192" i="56"/>
  <c r="AA192" i="56"/>
  <c r="AY194" i="56"/>
  <c r="Q194" i="56"/>
  <c r="BI186" i="59"/>
  <c r="BL186" i="59"/>
  <c r="V186" i="55"/>
  <c r="AS194" i="53"/>
  <c r="BI194" i="53"/>
  <c r="M193" i="53"/>
  <c r="S193" i="55"/>
  <c r="Z193" i="55"/>
  <c r="L195" i="56"/>
  <c r="BL195" i="56"/>
  <c r="V196" i="54"/>
  <c r="Q196" i="54"/>
  <c r="AA187" i="59"/>
  <c r="AE194" i="57"/>
  <c r="AD187" i="61"/>
  <c r="BI187" i="61"/>
  <c r="AE195" i="64"/>
  <c r="AL194" i="55"/>
  <c r="AP194" i="55"/>
  <c r="O193" i="58"/>
  <c r="K186" i="54"/>
  <c r="AS186" i="54"/>
  <c r="BH195" i="59"/>
  <c r="Q195" i="59"/>
  <c r="BJ187" i="57"/>
  <c r="BE194" i="68"/>
  <c r="AU194" i="68"/>
  <c r="AI196" i="61"/>
  <c r="F196" i="61"/>
  <c r="BF195" i="61"/>
  <c r="AX195" i="61"/>
  <c r="K189" i="69"/>
  <c r="N189" i="69"/>
  <c r="AA189" i="56"/>
  <c r="AF189" i="56"/>
  <c r="AW193" i="54"/>
  <c r="AC193" i="54"/>
  <c r="AJ185" i="54"/>
  <c r="AZ185" i="54"/>
  <c r="BE196" i="57"/>
  <c r="AE186" i="61"/>
  <c r="F186" i="61"/>
  <c r="AD188" i="69"/>
  <c r="Q195" i="69"/>
  <c r="H186" i="68"/>
  <c r="U188" i="68"/>
  <c r="AP188" i="68"/>
  <c r="AH188" i="56"/>
  <c r="BF192" i="58"/>
  <c r="AA185" i="58"/>
  <c r="BE192" i="54"/>
  <c r="AU192" i="54"/>
  <c r="H192" i="54"/>
  <c r="AJ194" i="54"/>
  <c r="AS194" i="54"/>
  <c r="L193" i="59"/>
  <c r="BB193" i="59"/>
  <c r="AS186" i="57"/>
  <c r="AH186" i="57"/>
  <c r="AD186" i="57"/>
  <c r="AK185" i="61"/>
  <c r="AJ185" i="61"/>
  <c r="BI186" i="69"/>
  <c r="Q186" i="69"/>
  <c r="Z185" i="68"/>
  <c r="L185" i="68"/>
  <c r="R195" i="62"/>
  <c r="BD188" i="62"/>
  <c r="AS188" i="62"/>
  <c r="AT185" i="59"/>
  <c r="BK185" i="59"/>
  <c r="Q193" i="69"/>
  <c r="BD193" i="69"/>
  <c r="AT194" i="62"/>
  <c r="BK189" i="63"/>
  <c r="Z195" i="63"/>
  <c r="AP187" i="66"/>
  <c r="BF187" i="66"/>
  <c r="AA188" i="58"/>
  <c r="AC195" i="58"/>
  <c r="AC194" i="58"/>
  <c r="BG194" i="58"/>
  <c r="BF196" i="56"/>
  <c r="BI188" i="54"/>
  <c r="H192" i="57"/>
  <c r="H193" i="61"/>
  <c r="AZ188" i="64"/>
  <c r="BK186" i="56"/>
  <c r="F192" i="61"/>
  <c r="AU187" i="58"/>
  <c r="R187" i="54"/>
  <c r="AD194" i="59"/>
  <c r="BF189" i="62"/>
  <c r="K194" i="63"/>
  <c r="F194" i="66"/>
  <c r="BD185" i="67"/>
  <c r="AA192" i="62"/>
  <c r="F189" i="54"/>
  <c r="AI192" i="68"/>
  <c r="BE185" i="63"/>
  <c r="BH195" i="67"/>
  <c r="S187" i="69"/>
  <c r="AT194" i="60"/>
  <c r="L194" i="60"/>
  <c r="BB194" i="60"/>
  <c r="AI193" i="60"/>
  <c r="AZ193" i="60"/>
  <c r="AX193" i="60"/>
  <c r="AC188" i="60"/>
  <c r="S188" i="60"/>
  <c r="T188" i="60"/>
  <c r="AV188" i="60"/>
  <c r="AG186" i="64"/>
  <c r="BE186" i="64"/>
  <c r="AU186" i="64"/>
  <c r="BH186" i="64"/>
  <c r="AY187" i="53"/>
  <c r="AE187" i="53"/>
  <c r="BE187" i="53"/>
  <c r="M195" i="53"/>
  <c r="L195" i="53"/>
  <c r="BL195" i="53"/>
  <c r="S195" i="53"/>
  <c r="P195" i="53"/>
  <c r="G192" i="53"/>
  <c r="BC192" i="53"/>
  <c r="F192" i="53"/>
  <c r="AT192" i="53"/>
  <c r="M192" i="53"/>
  <c r="AI195" i="60"/>
  <c r="AC195" i="60"/>
  <c r="BC195" i="60"/>
  <c r="M186" i="60"/>
  <c r="AC186" i="60"/>
  <c r="AF186" i="60"/>
  <c r="BF186" i="60"/>
  <c r="AS192" i="60"/>
  <c r="AB192" i="60"/>
  <c r="H192" i="60"/>
  <c r="AJ192" i="60"/>
  <c r="BJ192" i="60"/>
  <c r="AI185" i="55"/>
  <c r="AQ185" i="55"/>
  <c r="L185" i="55"/>
  <c r="AD196" i="55"/>
  <c r="Z196" i="55"/>
  <c r="AY189" i="53"/>
  <c r="V189" i="53"/>
  <c r="AV189" i="53"/>
  <c r="AD189" i="60"/>
  <c r="BL189" i="60"/>
  <c r="G189" i="60"/>
  <c r="AV189" i="60"/>
  <c r="AC185" i="60"/>
  <c r="BB189" i="55"/>
  <c r="BH189" i="55"/>
  <c r="K186" i="53"/>
  <c r="BI186" i="53"/>
  <c r="BJ186" i="53"/>
  <c r="AP196" i="60"/>
  <c r="BB196" i="60"/>
  <c r="AQ196" i="60"/>
  <c r="BI196" i="60"/>
  <c r="AQ192" i="64"/>
  <c r="BC192" i="64"/>
  <c r="AI192" i="64"/>
  <c r="AX192" i="64"/>
  <c r="AC187" i="60"/>
  <c r="AH187" i="60"/>
  <c r="BJ185" i="64"/>
  <c r="BC185" i="64"/>
  <c r="AT185" i="64"/>
  <c r="BL185" i="64"/>
  <c r="Q187" i="56"/>
  <c r="AD187" i="56"/>
  <c r="BA195" i="54"/>
  <c r="Q195" i="54"/>
  <c r="AP195" i="54"/>
  <c r="AT195" i="54"/>
  <c r="AX189" i="59"/>
  <c r="Q189" i="59"/>
  <c r="O189" i="59"/>
  <c r="T189" i="59"/>
  <c r="AU195" i="52"/>
  <c r="BC195" i="52"/>
  <c r="K195" i="52"/>
  <c r="BK193" i="57"/>
  <c r="M193" i="57"/>
  <c r="BC193" i="57"/>
  <c r="AW188" i="61"/>
  <c r="BG188" i="61"/>
  <c r="Z188" i="61"/>
  <c r="BC188" i="61"/>
  <c r="AD188" i="53"/>
  <c r="BJ188" i="53"/>
  <c r="AS193" i="58"/>
  <c r="BF193" i="58"/>
  <c r="AC193" i="58"/>
  <c r="K196" i="58"/>
  <c r="BA196" i="58"/>
  <c r="BE196" i="58"/>
  <c r="F187" i="64"/>
  <c r="U187" i="64"/>
  <c r="BL188" i="55"/>
  <c r="BK188" i="55"/>
  <c r="AH188" i="55"/>
  <c r="N188" i="55"/>
  <c r="F186" i="58"/>
  <c r="AQ186" i="58"/>
  <c r="BF186" i="58"/>
  <c r="BF185" i="53"/>
  <c r="BC185" i="53"/>
  <c r="Z185" i="53"/>
  <c r="BA185" i="53"/>
  <c r="AF196" i="53"/>
  <c r="BC196" i="53"/>
  <c r="BH196" i="53"/>
  <c r="AS194" i="64"/>
  <c r="K194" i="64"/>
  <c r="BL194" i="64"/>
  <c r="V196" i="64"/>
  <c r="BE196" i="64"/>
  <c r="AQ187" i="55"/>
  <c r="V195" i="55"/>
  <c r="AC195" i="55"/>
  <c r="AN196" i="56"/>
  <c r="BG189" i="64"/>
  <c r="AV189" i="64"/>
  <c r="R192" i="55"/>
  <c r="BK192" i="55"/>
  <c r="BL189" i="58"/>
  <c r="BD189" i="58"/>
  <c r="BG193" i="56"/>
  <c r="AX193" i="56"/>
  <c r="AQ193" i="56"/>
  <c r="L185" i="56"/>
  <c r="AP185" i="56"/>
  <c r="AH185" i="56"/>
  <c r="F196" i="59"/>
  <c r="BE196" i="59"/>
  <c r="K188" i="57"/>
  <c r="AU188" i="57"/>
  <c r="AE188" i="57"/>
  <c r="K193" i="64"/>
  <c r="AH193" i="64"/>
  <c r="BH193" i="64"/>
  <c r="AY192" i="56"/>
  <c r="G192" i="56"/>
  <c r="BG194" i="56"/>
  <c r="U194" i="56"/>
  <c r="AF186" i="59"/>
  <c r="S186" i="59"/>
  <c r="AT186" i="55"/>
  <c r="AF193" i="53"/>
  <c r="AK193" i="53"/>
  <c r="AQ193" i="55"/>
  <c r="AL193" i="55"/>
  <c r="M195" i="56"/>
  <c r="F195" i="56"/>
  <c r="AW196" i="54"/>
  <c r="AD196" i="54"/>
  <c r="E185" i="54"/>
  <c r="AI187" i="59"/>
  <c r="L194" i="57"/>
  <c r="AK194" i="57"/>
  <c r="AQ194" i="57"/>
  <c r="BB187" i="61"/>
  <c r="Z187" i="61"/>
  <c r="AU195" i="64"/>
  <c r="V194" i="55"/>
  <c r="BF186" i="54"/>
  <c r="AS195" i="59"/>
  <c r="AD195" i="59"/>
  <c r="AV187" i="57"/>
  <c r="BE187" i="57"/>
  <c r="BJ194" i="68"/>
  <c r="AJ194" i="68"/>
  <c r="BF195" i="57"/>
  <c r="AZ195" i="57"/>
  <c r="AD196" i="61"/>
  <c r="AS195" i="61"/>
  <c r="H195" i="61"/>
  <c r="BJ189" i="69"/>
  <c r="AS189" i="56"/>
  <c r="N189" i="56"/>
  <c r="O193" i="54"/>
  <c r="AY193" i="54"/>
  <c r="BL185" i="54"/>
  <c r="AW196" i="57"/>
  <c r="V196" i="57"/>
  <c r="AW186" i="61"/>
  <c r="R186" i="61"/>
  <c r="AS188" i="69"/>
  <c r="BB188" i="69"/>
  <c r="BD195" i="69"/>
  <c r="BD186" i="68"/>
  <c r="AD186" i="68"/>
  <c r="AE188" i="68"/>
  <c r="BF188" i="56"/>
  <c r="BA188" i="56"/>
  <c r="K192" i="58"/>
  <c r="BC192" i="58"/>
  <c r="H185" i="58"/>
  <c r="AM185" i="56"/>
  <c r="BF192" i="54"/>
  <c r="N192" i="54"/>
  <c r="AF192" i="54"/>
  <c r="BH194" i="54"/>
  <c r="BE194" i="54"/>
  <c r="G193" i="59"/>
  <c r="U186" i="57"/>
  <c r="L186" i="57"/>
  <c r="AP186" i="57"/>
  <c r="I192" i="57"/>
  <c r="T185" i="61"/>
  <c r="AV185" i="61"/>
  <c r="N186" i="69"/>
  <c r="F186" i="69"/>
  <c r="AX185" i="68"/>
  <c r="AV185" i="68"/>
  <c r="BE195" i="62"/>
  <c r="BB195" i="62"/>
  <c r="N188" i="62"/>
  <c r="AH188" i="62"/>
  <c r="AU185" i="59"/>
  <c r="AI193" i="69"/>
  <c r="BA193" i="68"/>
  <c r="K194" i="62"/>
  <c r="AF195" i="63"/>
  <c r="AU195" i="63"/>
  <c r="K188" i="58"/>
  <c r="K195" i="58"/>
  <c r="T194" i="58"/>
  <c r="BI194" i="58"/>
  <c r="AI196" i="56"/>
  <c r="BK188" i="54"/>
  <c r="AU192" i="57"/>
  <c r="BF193" i="61"/>
  <c r="BE188" i="64"/>
  <c r="R192" i="61"/>
  <c r="S194" i="59"/>
  <c r="AK196" i="52"/>
  <c r="M196" i="68"/>
  <c r="AZ185" i="62"/>
  <c r="BF193" i="66"/>
  <c r="AE188" i="59"/>
  <c r="BB194" i="66"/>
  <c r="AC192" i="62"/>
  <c r="BK196" i="66"/>
  <c r="K185" i="63"/>
  <c r="AL196" i="67"/>
  <c r="BK195" i="66"/>
  <c r="AJ192" i="90"/>
  <c r="AV194" i="60"/>
  <c r="AJ194" i="60"/>
  <c r="AI194" i="60"/>
  <c r="AZ194" i="60"/>
  <c r="G194" i="60"/>
  <c r="BA193" i="60"/>
  <c r="G193" i="60"/>
  <c r="AJ193" i="60"/>
  <c r="BJ193" i="60"/>
  <c r="AQ188" i="60"/>
  <c r="AE188" i="60"/>
  <c r="AF188" i="60"/>
  <c r="BH188" i="60"/>
  <c r="AL186" i="64"/>
  <c r="Z186" i="64"/>
  <c r="Q186" i="64"/>
  <c r="BK187" i="53"/>
  <c r="AB187" i="53"/>
  <c r="AQ187" i="53"/>
  <c r="AK195" i="53"/>
  <c r="BG195" i="53"/>
  <c r="AJ195" i="53"/>
  <c r="AE195" i="53"/>
  <c r="U192" i="53"/>
  <c r="AD192" i="53"/>
  <c r="BF192" i="53"/>
  <c r="AJ195" i="60"/>
  <c r="Q195" i="60"/>
  <c r="BA195" i="60"/>
  <c r="AY195" i="60"/>
  <c r="H195" i="60"/>
  <c r="N186" i="60"/>
  <c r="BA186" i="60"/>
  <c r="K186" i="60"/>
  <c r="AT192" i="60"/>
  <c r="AA192" i="60"/>
  <c r="AH192" i="60"/>
  <c r="T192" i="60"/>
  <c r="AV192" i="60"/>
  <c r="BG185" i="55"/>
  <c r="U185" i="55"/>
  <c r="AY185" i="55"/>
  <c r="BA185" i="55"/>
  <c r="T196" i="55"/>
  <c r="BB196" i="55"/>
  <c r="BL196" i="55"/>
  <c r="L196" i="55"/>
  <c r="AL196" i="55"/>
  <c r="AP189" i="53"/>
  <c r="AB189" i="53"/>
  <c r="AH189" i="53"/>
  <c r="BH189" i="53"/>
  <c r="T189" i="60"/>
  <c r="S189" i="60"/>
  <c r="BH189" i="60"/>
  <c r="M185" i="60"/>
  <c r="BL185" i="60"/>
  <c r="BA185" i="60"/>
  <c r="BD185" i="60"/>
  <c r="AI185" i="60"/>
  <c r="G189" i="55"/>
  <c r="M189" i="55"/>
  <c r="AI186" i="53"/>
  <c r="S186" i="53"/>
  <c r="BA186" i="53"/>
  <c r="H196" i="60"/>
  <c r="BC196" i="60"/>
  <c r="N196" i="60"/>
  <c r="AU192" i="64"/>
  <c r="BJ192" i="64"/>
  <c r="AD187" i="60"/>
  <c r="AS187" i="60"/>
  <c r="AZ187" i="60"/>
  <c r="U185" i="64"/>
  <c r="S185" i="64"/>
  <c r="Q185" i="64"/>
  <c r="AE187" i="56"/>
  <c r="AJ187" i="56"/>
  <c r="L195" i="54"/>
  <c r="S195" i="54"/>
  <c r="BF195" i="54"/>
  <c r="AY189" i="59"/>
  <c r="AU189" i="59"/>
  <c r="AF189" i="59"/>
  <c r="AG195" i="52"/>
  <c r="Q195" i="52"/>
  <c r="BG195" i="52"/>
  <c r="AZ195" i="52"/>
  <c r="Q193" i="57"/>
  <c r="N193" i="57"/>
  <c r="H193" i="57"/>
  <c r="AT188" i="61"/>
  <c r="M188" i="61"/>
  <c r="BJ188" i="61"/>
  <c r="H188" i="61"/>
  <c r="AE188" i="53"/>
  <c r="AI188" i="53"/>
  <c r="BH193" i="58"/>
  <c r="K193" i="58"/>
  <c r="F193" i="58"/>
  <c r="AI196" i="58"/>
  <c r="F196" i="58"/>
  <c r="BB187" i="64"/>
  <c r="AU187" i="64"/>
  <c r="AB187" i="64"/>
  <c r="AG187" i="64"/>
  <c r="G188" i="55"/>
  <c r="Q188" i="55"/>
  <c r="BF188" i="55"/>
  <c r="Z188" i="55"/>
  <c r="AW186" i="58"/>
  <c r="AD186" i="58"/>
  <c r="BC186" i="58"/>
  <c r="K186" i="58"/>
  <c r="AS185" i="53"/>
  <c r="BD185" i="53"/>
  <c r="AL185" i="53"/>
  <c r="R185" i="53"/>
  <c r="AH196" i="53"/>
  <c r="U196" i="53"/>
  <c r="M196" i="53"/>
  <c r="AT196" i="64"/>
  <c r="L196" i="64"/>
  <c r="AA196" i="64"/>
  <c r="BA187" i="55"/>
  <c r="BC187" i="55"/>
  <c r="N195" i="55"/>
  <c r="AT195" i="55"/>
  <c r="BD195" i="55"/>
  <c r="I185" i="56"/>
  <c r="AH189" i="64"/>
  <c r="BH189" i="64"/>
  <c r="H192" i="55"/>
  <c r="AK192" i="55"/>
  <c r="AW189" i="58"/>
  <c r="L193" i="56"/>
  <c r="BC193" i="56"/>
  <c r="AJ185" i="56"/>
  <c r="BB185" i="56"/>
  <c r="BF185" i="56"/>
  <c r="AP196" i="59"/>
  <c r="AH196" i="59"/>
  <c r="AI188" i="57"/>
  <c r="BC188" i="57"/>
  <c r="AF193" i="64"/>
  <c r="M193" i="64"/>
  <c r="P193" i="58"/>
  <c r="N192" i="56"/>
  <c r="S192" i="56"/>
  <c r="AG194" i="56"/>
  <c r="AS186" i="59"/>
  <c r="AQ186" i="59"/>
  <c r="AW186" i="55"/>
  <c r="BA186" i="55"/>
  <c r="AT194" i="53"/>
  <c r="AY194" i="53"/>
  <c r="AW193" i="53"/>
  <c r="T193" i="55"/>
  <c r="AX193" i="55"/>
  <c r="N195" i="56"/>
  <c r="R195" i="56"/>
  <c r="AY196" i="54"/>
  <c r="AP196" i="54"/>
  <c r="BH187" i="59"/>
  <c r="BG187" i="59"/>
  <c r="AV194" i="57"/>
  <c r="AW194" i="57"/>
  <c r="G187" i="61"/>
  <c r="AL187" i="61"/>
  <c r="Z195" i="64"/>
  <c r="BD195" i="64"/>
  <c r="AW194" i="55"/>
  <c r="L186" i="54"/>
  <c r="AB186" i="54"/>
  <c r="AP195" i="59"/>
  <c r="BD194" i="68"/>
  <c r="AW194" i="68"/>
  <c r="I193" i="56"/>
  <c r="BG195" i="57"/>
  <c r="BL195" i="57"/>
  <c r="AJ196" i="61"/>
  <c r="AP196" i="61"/>
  <c r="T195" i="61"/>
  <c r="AZ189" i="69"/>
  <c r="AE189" i="69"/>
  <c r="AX189" i="56"/>
  <c r="P196" i="54"/>
  <c r="M193" i="54"/>
  <c r="R193" i="54"/>
  <c r="R185" i="54"/>
  <c r="BH196" i="57"/>
  <c r="Z196" i="57"/>
  <c r="AH196" i="57"/>
  <c r="AX186" i="61"/>
  <c r="AD186" i="61"/>
  <c r="AE188" i="69"/>
  <c r="H188" i="69"/>
  <c r="AV195" i="69"/>
  <c r="V195" i="69"/>
  <c r="U195" i="69"/>
  <c r="S186" i="68"/>
  <c r="BB186" i="68"/>
  <c r="M188" i="68"/>
  <c r="AJ188" i="68"/>
  <c r="E185" i="56"/>
  <c r="K188" i="56"/>
  <c r="F188" i="56"/>
  <c r="AI192" i="58"/>
  <c r="H192" i="58"/>
  <c r="R185" i="58"/>
  <c r="T185" i="58"/>
  <c r="BJ192" i="54"/>
  <c r="M194" i="54"/>
  <c r="S193" i="59"/>
  <c r="AU186" i="57"/>
  <c r="BB186" i="57"/>
  <c r="AO188" i="57"/>
  <c r="AW185" i="61"/>
  <c r="AQ186" i="69"/>
  <c r="AH195" i="62"/>
  <c r="BJ188" i="62"/>
  <c r="AU188" i="62"/>
  <c r="BL185" i="59"/>
  <c r="AQ193" i="69"/>
  <c r="AU193" i="69"/>
  <c r="Q193" i="68"/>
  <c r="U193" i="68"/>
  <c r="P196" i="62"/>
  <c r="AV189" i="63"/>
  <c r="BD195" i="63"/>
  <c r="BG195" i="63"/>
  <c r="AV187" i="66"/>
  <c r="BI187" i="66"/>
  <c r="BG188" i="58"/>
  <c r="AI195" i="58"/>
  <c r="AB194" i="58"/>
  <c r="BG196" i="56"/>
  <c r="AJ188" i="54"/>
  <c r="BL193" i="61"/>
  <c r="R188" i="64"/>
  <c r="BB192" i="61"/>
  <c r="AQ187" i="58"/>
  <c r="BF187" i="54"/>
  <c r="L196" i="52"/>
  <c r="BI196" i="68"/>
  <c r="AT194" i="66"/>
  <c r="AE192" i="68"/>
  <c r="AY196" i="66"/>
  <c r="AL186" i="66"/>
  <c r="AP196" i="67"/>
  <c r="AW192" i="90"/>
  <c r="AK186" i="89"/>
  <c r="AW193" i="92"/>
  <c r="AC188" i="55"/>
  <c r="AL188" i="55"/>
  <c r="AY186" i="58"/>
  <c r="AJ186" i="58"/>
  <c r="H186" i="58"/>
  <c r="AU186" i="58"/>
  <c r="AX185" i="53"/>
  <c r="AD185" i="53"/>
  <c r="H196" i="53"/>
  <c r="AG196" i="53"/>
  <c r="AI194" i="64"/>
  <c r="BA196" i="64"/>
  <c r="BK196" i="64"/>
  <c r="AU187" i="55"/>
  <c r="AF187" i="55"/>
  <c r="AI195" i="55"/>
  <c r="BA195" i="55"/>
  <c r="AG195" i="55"/>
  <c r="AB189" i="64"/>
  <c r="M189" i="64"/>
  <c r="AC192" i="55"/>
  <c r="AW192" i="55"/>
  <c r="AK189" i="58"/>
  <c r="Q189" i="58"/>
  <c r="BH193" i="56"/>
  <c r="AZ193" i="56"/>
  <c r="AF193" i="56"/>
  <c r="BH185" i="56"/>
  <c r="G185" i="56"/>
  <c r="AM185" i="54"/>
  <c r="AU196" i="59"/>
  <c r="BB196" i="59"/>
  <c r="BF196" i="59"/>
  <c r="AV188" i="57"/>
  <c r="AF188" i="57"/>
  <c r="BG192" i="56"/>
  <c r="AX192" i="56"/>
  <c r="AE192" i="56"/>
  <c r="AC194" i="56"/>
  <c r="BL194" i="56"/>
  <c r="AS194" i="56"/>
  <c r="G186" i="59"/>
  <c r="AJ186" i="59"/>
  <c r="Q186" i="59"/>
  <c r="BE186" i="55"/>
  <c r="AJ186" i="55"/>
  <c r="BB186" i="55"/>
  <c r="BL194" i="53"/>
  <c r="AB193" i="53"/>
  <c r="AL193" i="53"/>
  <c r="Q193" i="55"/>
  <c r="V193" i="55"/>
  <c r="BJ193" i="55"/>
  <c r="AD195" i="56"/>
  <c r="BB196" i="54"/>
  <c r="BJ187" i="59"/>
  <c r="V187" i="59"/>
  <c r="BH194" i="57"/>
  <c r="AE187" i="61"/>
  <c r="AX187" i="61"/>
  <c r="AL195" i="64"/>
  <c r="AX195" i="64"/>
  <c r="AV194" i="55"/>
  <c r="BI194" i="55"/>
  <c r="N186" i="54"/>
  <c r="AZ186" i="54"/>
  <c r="BB195" i="59"/>
  <c r="AW187" i="57"/>
  <c r="V187" i="57"/>
  <c r="H194" i="68"/>
  <c r="Q194" i="68"/>
  <c r="BI194" i="68"/>
  <c r="AN196" i="54"/>
  <c r="M195" i="57"/>
  <c r="AL196" i="61"/>
  <c r="BB196" i="61"/>
  <c r="AF195" i="61"/>
  <c r="AT189" i="69"/>
  <c r="AQ189" i="69"/>
  <c r="BG189" i="56"/>
  <c r="BL189" i="56"/>
  <c r="BK193" i="54"/>
  <c r="AQ193" i="54"/>
  <c r="AV185" i="54"/>
  <c r="G185" i="54"/>
  <c r="P195" i="61"/>
  <c r="AP186" i="61"/>
  <c r="AQ188" i="69"/>
  <c r="T188" i="69"/>
  <c r="BF195" i="69"/>
  <c r="AG195" i="69"/>
  <c r="AC186" i="68"/>
  <c r="AA188" i="68"/>
  <c r="AV188" i="68"/>
  <c r="BD188" i="68"/>
  <c r="BG188" i="56"/>
  <c r="AD188" i="56"/>
  <c r="M192" i="58"/>
  <c r="N192" i="58"/>
  <c r="T192" i="58"/>
  <c r="AF185" i="58"/>
  <c r="AJ192" i="54"/>
  <c r="Q194" i="54"/>
  <c r="O194" i="54"/>
  <c r="BF194" i="54"/>
  <c r="BG193" i="59"/>
  <c r="H193" i="59"/>
  <c r="BG186" i="57"/>
  <c r="AJ186" i="57"/>
  <c r="AX185" i="61"/>
  <c r="AB185" i="61"/>
  <c r="AT186" i="69"/>
  <c r="BH195" i="62"/>
  <c r="BG188" i="62"/>
  <c r="K185" i="59"/>
  <c r="AO193" i="69"/>
  <c r="BA193" i="69"/>
  <c r="AJ193" i="69"/>
  <c r="AG193" i="68"/>
  <c r="AK194" i="62"/>
  <c r="BI195" i="63"/>
  <c r="AV195" i="63"/>
  <c r="BH187" i="66"/>
  <c r="AL187" i="66"/>
  <c r="BI188" i="58"/>
  <c r="BG195" i="58"/>
  <c r="F194" i="58"/>
  <c r="Z196" i="56"/>
  <c r="Z188" i="54"/>
  <c r="U192" i="57"/>
  <c r="BB188" i="64"/>
  <c r="S186" i="56"/>
  <c r="V187" i="58"/>
  <c r="L187" i="54"/>
  <c r="BJ194" i="59"/>
  <c r="AG196" i="52"/>
  <c r="AP196" i="68"/>
  <c r="AC193" i="66"/>
  <c r="M186" i="63"/>
  <c r="K196" i="67"/>
  <c r="N185" i="91"/>
  <c r="U186" i="93"/>
  <c r="AV189" i="93"/>
  <c r="AL194" i="60"/>
  <c r="M194" i="60"/>
  <c r="Q194" i="60"/>
  <c r="AQ194" i="60"/>
  <c r="BB193" i="60"/>
  <c r="AP193" i="60"/>
  <c r="AQ193" i="60"/>
  <c r="M193" i="60"/>
  <c r="AH188" i="60"/>
  <c r="K188" i="60"/>
  <c r="AL188" i="60"/>
  <c r="BC186" i="64"/>
  <c r="BJ186" i="64"/>
  <c r="V186" i="64"/>
  <c r="AY186" i="64"/>
  <c r="BA186" i="64"/>
  <c r="AI187" i="53"/>
  <c r="BL187" i="53"/>
  <c r="T187" i="53"/>
  <c r="AH187" i="53"/>
  <c r="AS195" i="53"/>
  <c r="AA195" i="53"/>
  <c r="Z195" i="53"/>
  <c r="H195" i="53"/>
  <c r="BK192" i="53"/>
  <c r="H192" i="53"/>
  <c r="AI192" i="53"/>
  <c r="BI192" i="53"/>
  <c r="K195" i="60"/>
  <c r="AT195" i="60"/>
  <c r="BF195" i="60"/>
  <c r="R195" i="60"/>
  <c r="AK186" i="60"/>
  <c r="AQ186" i="60"/>
  <c r="BC186" i="60"/>
  <c r="U186" i="60"/>
  <c r="AU186" i="60"/>
  <c r="AQ192" i="60"/>
  <c r="AC192" i="60"/>
  <c r="BD192" i="60"/>
  <c r="AT185" i="55"/>
  <c r="BH185" i="55"/>
  <c r="AD185" i="55"/>
  <c r="BC196" i="55"/>
  <c r="AG196" i="55"/>
  <c r="AV196" i="55"/>
  <c r="AS189" i="53"/>
  <c r="AD189" i="53"/>
  <c r="K189" i="53"/>
  <c r="AK189" i="53"/>
  <c r="BF189" i="60"/>
  <c r="AH189" i="60"/>
  <c r="Z189" i="60"/>
  <c r="BC189" i="60"/>
  <c r="AK189" i="60"/>
  <c r="S185" i="60"/>
  <c r="BC185" i="60"/>
  <c r="AG185" i="60"/>
  <c r="L185" i="60"/>
  <c r="AC189" i="55"/>
  <c r="BL189" i="55"/>
  <c r="AS189" i="55"/>
  <c r="N189" i="55"/>
  <c r="M186" i="53"/>
  <c r="V186" i="53"/>
  <c r="AY186" i="53"/>
  <c r="BB186" i="53"/>
  <c r="BF196" i="60"/>
  <c r="AS196" i="60"/>
  <c r="AX196" i="60"/>
  <c r="S192" i="64"/>
  <c r="AY192" i="64"/>
  <c r="AD192" i="64"/>
  <c r="AJ192" i="64"/>
  <c r="AW187" i="60"/>
  <c r="AU187" i="60"/>
  <c r="AQ187" i="60"/>
  <c r="Z185" i="64"/>
  <c r="T185" i="64"/>
  <c r="BA185" i="64"/>
  <c r="M187" i="56"/>
  <c r="N195" i="54"/>
  <c r="T195" i="54"/>
  <c r="K189" i="59"/>
  <c r="BL189" i="59"/>
  <c r="G195" i="52"/>
  <c r="R195" i="52"/>
  <c r="N195" i="52"/>
  <c r="U188" i="61"/>
  <c r="AC188" i="61"/>
  <c r="AG188" i="53"/>
  <c r="AP188" i="53"/>
  <c r="AJ188" i="53"/>
  <c r="U193" i="58"/>
  <c r="N193" i="58"/>
  <c r="G193" i="58"/>
  <c r="AL196" i="58"/>
  <c r="L196" i="58"/>
  <c r="AE196" i="58"/>
  <c r="AY187" i="64"/>
  <c r="AJ187" i="64"/>
  <c r="BL187" i="64"/>
  <c r="AT187" i="64"/>
  <c r="AE188" i="55"/>
  <c r="AQ188" i="55"/>
  <c r="AU188" i="55"/>
  <c r="BI186" i="58"/>
  <c r="AF186" i="58"/>
  <c r="AE185" i="53"/>
  <c r="S185" i="53"/>
  <c r="AY185" i="53"/>
  <c r="BB185" i="53"/>
  <c r="AQ196" i="53"/>
  <c r="BE196" i="53"/>
  <c r="N196" i="53"/>
  <c r="AT194" i="64"/>
  <c r="BG194" i="64"/>
  <c r="AD194" i="64"/>
  <c r="Q196" i="64"/>
  <c r="AV196" i="64"/>
  <c r="AI187" i="55"/>
  <c r="AB187" i="55"/>
  <c r="U187" i="55"/>
  <c r="AL195" i="55"/>
  <c r="AB195" i="55"/>
  <c r="R195" i="55"/>
  <c r="AI189" i="64"/>
  <c r="G189" i="64"/>
  <c r="BI189" i="64"/>
  <c r="F192" i="55"/>
  <c r="AT192" i="55"/>
  <c r="AL192" i="55"/>
  <c r="BF189" i="58"/>
  <c r="F189" i="58"/>
  <c r="AW185" i="56"/>
  <c r="AL185" i="56"/>
  <c r="AE185" i="56"/>
  <c r="BJ196" i="59"/>
  <c r="AX196" i="59"/>
  <c r="S196" i="59"/>
  <c r="BA188" i="57"/>
  <c r="AW188" i="57"/>
  <c r="BD188" i="57"/>
  <c r="BG193" i="64"/>
  <c r="S193" i="64"/>
  <c r="Z193" i="64"/>
  <c r="BH192" i="56"/>
  <c r="AZ192" i="56"/>
  <c r="T192" i="56"/>
  <c r="L194" i="56"/>
  <c r="AP194" i="56"/>
  <c r="AT194" i="56"/>
  <c r="BC186" i="59"/>
  <c r="AL186" i="59"/>
  <c r="F186" i="59"/>
  <c r="BH186" i="55"/>
  <c r="Z194" i="53"/>
  <c r="Q194" i="53"/>
  <c r="BK193" i="53"/>
  <c r="BD193" i="55"/>
  <c r="K193" i="55"/>
  <c r="AJ195" i="56"/>
  <c r="AE195" i="56"/>
  <c r="BE196" i="54"/>
  <c r="AE196" i="54"/>
  <c r="AL187" i="59"/>
  <c r="AZ187" i="59"/>
  <c r="AT187" i="59"/>
  <c r="AH194" i="57"/>
  <c r="K187" i="61"/>
  <c r="AY187" i="61"/>
  <c r="AH195" i="64"/>
  <c r="AZ195" i="64"/>
  <c r="AS195" i="64"/>
  <c r="AA194" i="55"/>
  <c r="F186" i="54"/>
  <c r="S195" i="59"/>
  <c r="P195" i="59"/>
  <c r="K187" i="57"/>
  <c r="AT187" i="57"/>
  <c r="AA194" i="68"/>
  <c r="L195" i="57"/>
  <c r="F195" i="57"/>
  <c r="AU196" i="61"/>
  <c r="BC196" i="61"/>
  <c r="Q195" i="61"/>
  <c r="BD195" i="61"/>
  <c r="AF189" i="69"/>
  <c r="BI189" i="56"/>
  <c r="AC189" i="56"/>
  <c r="V193" i="54"/>
  <c r="H193" i="54"/>
  <c r="BJ185" i="54"/>
  <c r="T185" i="54"/>
  <c r="AK196" i="57"/>
  <c r="BB196" i="57"/>
  <c r="BJ186" i="61"/>
  <c r="AT186" i="61"/>
  <c r="AB188" i="69"/>
  <c r="N195" i="69"/>
  <c r="AW195" i="69"/>
  <c r="BI186" i="68"/>
  <c r="AS186" i="68"/>
  <c r="BF188" i="68"/>
  <c r="N188" i="68"/>
  <c r="AK188" i="56"/>
  <c r="S188" i="56"/>
  <c r="AT192" i="58"/>
  <c r="BJ192" i="58"/>
  <c r="AB185" i="58"/>
  <c r="BD185" i="58"/>
  <c r="AY192" i="54"/>
  <c r="AC192" i="54"/>
  <c r="AU194" i="54"/>
  <c r="AP194" i="54"/>
  <c r="AG193" i="59"/>
  <c r="BC185" i="61"/>
  <c r="AZ185" i="61"/>
  <c r="U186" i="69"/>
  <c r="AF185" i="68"/>
  <c r="AD185" i="68"/>
  <c r="AI195" i="62"/>
  <c r="BA188" i="62"/>
  <c r="AV188" i="62"/>
  <c r="AK185" i="59"/>
  <c r="BF193" i="69"/>
  <c r="BI193" i="69"/>
  <c r="AU193" i="68"/>
  <c r="AW189" i="63"/>
  <c r="BK195" i="63"/>
  <c r="AQ187" i="66"/>
  <c r="AB187" i="66"/>
  <c r="AL188" i="58"/>
  <c r="G195" i="58"/>
  <c r="Z195" i="58"/>
  <c r="O196" i="59"/>
  <c r="AW193" i="61"/>
  <c r="AF188" i="64"/>
  <c r="T186" i="56"/>
  <c r="N187" i="58"/>
  <c r="AN186" i="54"/>
  <c r="T194" i="59"/>
  <c r="BA189" i="68"/>
  <c r="AI186" i="66"/>
  <c r="AW185" i="66"/>
  <c r="AE193" i="67"/>
  <c r="U194" i="60"/>
  <c r="BE194" i="60"/>
  <c r="BJ194" i="60"/>
  <c r="AC194" i="60"/>
  <c r="BC194" i="60"/>
  <c r="H193" i="60"/>
  <c r="T193" i="60"/>
  <c r="BC193" i="60"/>
  <c r="AY193" i="60"/>
  <c r="AT188" i="60"/>
  <c r="BC188" i="60"/>
  <c r="BK188" i="60"/>
  <c r="AX188" i="60"/>
  <c r="G186" i="64"/>
  <c r="AF186" i="64"/>
  <c r="AH186" i="64"/>
  <c r="BK186" i="64"/>
  <c r="F186" i="64"/>
  <c r="AN195" i="53"/>
  <c r="BG187" i="53"/>
  <c r="F187" i="53"/>
  <c r="AF187" i="53"/>
  <c r="AT187" i="53"/>
  <c r="AT195" i="53"/>
  <c r="BK195" i="53"/>
  <c r="AL195" i="53"/>
  <c r="BA195" i="53"/>
  <c r="T195" i="53"/>
  <c r="AE192" i="53"/>
  <c r="T192" i="53"/>
  <c r="AU192" i="53"/>
  <c r="N192" i="53"/>
  <c r="AU195" i="60"/>
  <c r="M195" i="60"/>
  <c r="AD195" i="60"/>
  <c r="BD195" i="60"/>
  <c r="BI186" i="60"/>
  <c r="Z186" i="60"/>
  <c r="F186" i="60"/>
  <c r="AG186" i="60"/>
  <c r="BG186" i="60"/>
  <c r="BL192" i="60"/>
  <c r="BA192" i="60"/>
  <c r="BK192" i="60"/>
  <c r="K192" i="60"/>
  <c r="AK192" i="60"/>
  <c r="H185" i="55"/>
  <c r="N185" i="55"/>
  <c r="AB185" i="55"/>
  <c r="AP185" i="55"/>
  <c r="BA196" i="55"/>
  <c r="H196" i="55"/>
  <c r="AS196" i="55"/>
  <c r="BH196" i="55"/>
  <c r="AA196" i="55"/>
  <c r="G189" i="53"/>
  <c r="R189" i="53"/>
  <c r="BB189" i="53"/>
  <c r="AW189" i="53"/>
  <c r="AI189" i="60"/>
  <c r="AT189" i="60"/>
  <c r="AW189" i="60"/>
  <c r="AQ185" i="60"/>
  <c r="F185" i="60"/>
  <c r="AS185" i="60"/>
  <c r="AJ185" i="60"/>
  <c r="AF189" i="55"/>
  <c r="R189" i="55"/>
  <c r="AL189" i="55"/>
  <c r="AT186" i="53"/>
  <c r="AB186" i="53"/>
  <c r="T196" i="60"/>
  <c r="AI196" i="60"/>
  <c r="BE196" i="60"/>
  <c r="AA196" i="60"/>
  <c r="Q192" i="64"/>
  <c r="BB192" i="64"/>
  <c r="AV192" i="64"/>
  <c r="AY187" i="60"/>
  <c r="Q187" i="60"/>
  <c r="H187" i="60"/>
  <c r="BC187" i="60"/>
  <c r="AE185" i="64"/>
  <c r="AA185" i="64"/>
  <c r="F185" i="64"/>
  <c r="AP187" i="56"/>
  <c r="AG187" i="56"/>
  <c r="AW187" i="56"/>
  <c r="BJ195" i="54"/>
  <c r="AW195" i="54"/>
  <c r="AF195" i="54"/>
  <c r="M189" i="59"/>
  <c r="F189" i="59"/>
  <c r="AS189" i="59"/>
  <c r="AW195" i="52"/>
  <c r="S195" i="52"/>
  <c r="Z195" i="52"/>
  <c r="AZ193" i="57"/>
  <c r="U193" i="57"/>
  <c r="V188" i="61"/>
  <c r="BD188" i="61"/>
  <c r="AQ188" i="53"/>
  <c r="H188" i="53"/>
  <c r="BH188" i="53"/>
  <c r="AX193" i="58"/>
  <c r="S193" i="58"/>
  <c r="AJ196" i="58"/>
  <c r="AQ196" i="58"/>
  <c r="BG187" i="64"/>
  <c r="BH187" i="64"/>
  <c r="G187" i="64"/>
  <c r="BF187" i="64"/>
  <c r="BC188" i="55"/>
  <c r="AS188" i="55"/>
  <c r="BG188" i="55"/>
  <c r="BL186" i="58"/>
  <c r="N186" i="58"/>
  <c r="AG185" i="53"/>
  <c r="AQ185" i="53"/>
  <c r="K196" i="53"/>
  <c r="AL196" i="53"/>
  <c r="AF194" i="64"/>
  <c r="Z194" i="64"/>
  <c r="AK194" i="64"/>
  <c r="AP194" i="64"/>
  <c r="AH196" i="64"/>
  <c r="BH196" i="64"/>
  <c r="BG187" i="55"/>
  <c r="AG187" i="55"/>
  <c r="AZ195" i="55"/>
  <c r="AD195" i="55"/>
  <c r="AP189" i="64"/>
  <c r="S189" i="64"/>
  <c r="Z189" i="64"/>
  <c r="U192" i="55"/>
  <c r="AD192" i="55"/>
  <c r="BF192" i="55"/>
  <c r="BJ192" i="55"/>
  <c r="AT189" i="58"/>
  <c r="K189" i="58"/>
  <c r="AD189" i="58"/>
  <c r="U193" i="56"/>
  <c r="AT193" i="56"/>
  <c r="Q193" i="56"/>
  <c r="AX185" i="56"/>
  <c r="H185" i="56"/>
  <c r="BK196" i="59"/>
  <c r="AY196" i="59"/>
  <c r="AE196" i="59"/>
  <c r="M188" i="57"/>
  <c r="AC193" i="64"/>
  <c r="AE193" i="64"/>
  <c r="BJ193" i="64"/>
  <c r="BL192" i="56"/>
  <c r="AJ194" i="56"/>
  <c r="BB194" i="56"/>
  <c r="AX186" i="59"/>
  <c r="AD186" i="59"/>
  <c r="K186" i="55"/>
  <c r="N186" i="55"/>
  <c r="BJ194" i="53"/>
  <c r="R193" i="53"/>
  <c r="U193" i="53"/>
  <c r="H193" i="55"/>
  <c r="BF196" i="54"/>
  <c r="T196" i="54"/>
  <c r="M187" i="59"/>
  <c r="R187" i="59"/>
  <c r="BF187" i="59"/>
  <c r="AI194" i="57"/>
  <c r="AZ194" i="57"/>
  <c r="BA187" i="61"/>
  <c r="H187" i="61"/>
  <c r="BL187" i="61"/>
  <c r="BA195" i="64"/>
  <c r="AW195" i="64"/>
  <c r="AT194" i="55"/>
  <c r="BK194" i="55"/>
  <c r="AM195" i="54"/>
  <c r="AV186" i="54"/>
  <c r="AP186" i="54"/>
  <c r="AY195" i="59"/>
  <c r="H195" i="59"/>
  <c r="BG187" i="57"/>
  <c r="BL187" i="57"/>
  <c r="BB194" i="68"/>
  <c r="BA194" i="68"/>
  <c r="AS195" i="57"/>
  <c r="S195" i="57"/>
  <c r="AZ196" i="61"/>
  <c r="V195" i="61"/>
  <c r="AU195" i="61"/>
  <c r="F189" i="69"/>
  <c r="U189" i="69"/>
  <c r="AG189" i="56"/>
  <c r="AT193" i="54"/>
  <c r="T193" i="54"/>
  <c r="AA185" i="54"/>
  <c r="AY196" i="57"/>
  <c r="G196" i="57"/>
  <c r="BF186" i="61"/>
  <c r="AJ188" i="69"/>
  <c r="BJ195" i="69"/>
  <c r="AY195" i="69"/>
  <c r="V186" i="68"/>
  <c r="AB188" i="68"/>
  <c r="BJ188" i="68"/>
  <c r="AS188" i="56"/>
  <c r="N188" i="56"/>
  <c r="AF188" i="56"/>
  <c r="AJ192" i="58"/>
  <c r="AD185" i="58"/>
  <c r="AS185" i="58"/>
  <c r="K192" i="54"/>
  <c r="AV194" i="54"/>
  <c r="BB194" i="54"/>
  <c r="BK193" i="59"/>
  <c r="AS193" i="59"/>
  <c r="V186" i="57"/>
  <c r="AY186" i="57"/>
  <c r="R185" i="61"/>
  <c r="AW186" i="69"/>
  <c r="AV186" i="69"/>
  <c r="AQ185" i="68"/>
  <c r="M195" i="62"/>
  <c r="AE188" i="62"/>
  <c r="BI185" i="59"/>
  <c r="AD185" i="59"/>
  <c r="V193" i="69"/>
  <c r="AL193" i="69"/>
  <c r="AK193" i="68"/>
  <c r="AF194" i="62"/>
  <c r="AZ194" i="62"/>
  <c r="AA189" i="63"/>
  <c r="AZ189" i="63"/>
  <c r="AZ195" i="63"/>
  <c r="AE187" i="66"/>
  <c r="AZ187" i="66"/>
  <c r="BJ188" i="58"/>
  <c r="BJ195" i="58"/>
  <c r="G194" i="58"/>
  <c r="AB196" i="56"/>
  <c r="BA192" i="57"/>
  <c r="Z193" i="61"/>
  <c r="AB188" i="64"/>
  <c r="AV188" i="64"/>
  <c r="AF186" i="56"/>
  <c r="AH192" i="61"/>
  <c r="AX187" i="58"/>
  <c r="BK187" i="54"/>
  <c r="AT194" i="59"/>
  <c r="AU196" i="52"/>
  <c r="AJ192" i="59"/>
  <c r="AC187" i="62"/>
  <c r="R186" i="63"/>
  <c r="AT192" i="66"/>
  <c r="AH188" i="63"/>
  <c r="AC195" i="68"/>
  <c r="R196" i="62"/>
  <c r="G189" i="68"/>
  <c r="K188" i="67"/>
  <c r="N194" i="67"/>
  <c r="BJ189" i="90"/>
  <c r="AW188" i="89"/>
  <c r="G186" i="92"/>
  <c r="AH194" i="62"/>
  <c r="BA194" i="62"/>
  <c r="AY189" i="63"/>
  <c r="AR192" i="63"/>
  <c r="BL195" i="63"/>
  <c r="BC187" i="66"/>
  <c r="BL187" i="66"/>
  <c r="BL195" i="58"/>
  <c r="AA195" i="58"/>
  <c r="AE194" i="58"/>
  <c r="V196" i="56"/>
  <c r="AD196" i="56"/>
  <c r="R188" i="54"/>
  <c r="AI192" i="57"/>
  <c r="AL193" i="61"/>
  <c r="AC188" i="64"/>
  <c r="BH188" i="64"/>
  <c r="AA186" i="56"/>
  <c r="AT186" i="56"/>
  <c r="AI192" i="61"/>
  <c r="AY187" i="58"/>
  <c r="AW194" i="59"/>
  <c r="AZ196" i="52"/>
  <c r="AX192" i="59"/>
  <c r="N187" i="62"/>
  <c r="Z192" i="66"/>
  <c r="AJ188" i="63"/>
  <c r="AG185" i="69"/>
  <c r="V196" i="62"/>
  <c r="AF189" i="68"/>
  <c r="AI194" i="67"/>
  <c r="BL185" i="66"/>
  <c r="BI189" i="57"/>
  <c r="H189" i="91"/>
  <c r="BD189" i="55"/>
  <c r="S189" i="55"/>
  <c r="AU189" i="55"/>
  <c r="BJ189" i="55"/>
  <c r="G186" i="53"/>
  <c r="AZ186" i="53"/>
  <c r="AY196" i="60"/>
  <c r="AA192" i="64"/>
  <c r="U192" i="64"/>
  <c r="H192" i="64"/>
  <c r="M192" i="64"/>
  <c r="BE187" i="60"/>
  <c r="BG187" i="60"/>
  <c r="Z187" i="60"/>
  <c r="AQ185" i="64"/>
  <c r="AY185" i="64"/>
  <c r="BB185" i="64"/>
  <c r="K187" i="56"/>
  <c r="AL187" i="56"/>
  <c r="AA195" i="54"/>
  <c r="AZ195" i="54"/>
  <c r="BD195" i="54"/>
  <c r="L189" i="59"/>
  <c r="AL189" i="59"/>
  <c r="AD189" i="59"/>
  <c r="AH189" i="59"/>
  <c r="AX195" i="52"/>
  <c r="AI193" i="57"/>
  <c r="F193" i="57"/>
  <c r="F188" i="61"/>
  <c r="Q188" i="53"/>
  <c r="AF188" i="53"/>
  <c r="AK188" i="53"/>
  <c r="AQ193" i="58"/>
  <c r="AY196" i="58"/>
  <c r="H196" i="58"/>
  <c r="H187" i="64"/>
  <c r="AG188" i="55"/>
  <c r="H188" i="55"/>
  <c r="AP186" i="58"/>
  <c r="BJ186" i="58"/>
  <c r="AS186" i="58"/>
  <c r="AI185" i="53"/>
  <c r="AT185" i="53"/>
  <c r="AB185" i="53"/>
  <c r="BD196" i="53"/>
  <c r="AT196" i="53"/>
  <c r="BG196" i="53"/>
  <c r="G194" i="64"/>
  <c r="AB196" i="64"/>
  <c r="G196" i="64"/>
  <c r="BI196" i="64"/>
  <c r="AJ187" i="55"/>
  <c r="AK187" i="55"/>
  <c r="AD187" i="55"/>
  <c r="BE187" i="55"/>
  <c r="K195" i="55"/>
  <c r="AH195" i="55"/>
  <c r="AE195" i="55"/>
  <c r="AZ189" i="64"/>
  <c r="AQ189" i="64"/>
  <c r="G192" i="55"/>
  <c r="BH189" i="58"/>
  <c r="BG189" i="58"/>
  <c r="S189" i="58"/>
  <c r="AH193" i="56"/>
  <c r="F193" i="56"/>
  <c r="AY185" i="56"/>
  <c r="Q185" i="56"/>
  <c r="N196" i="59"/>
  <c r="K196" i="59"/>
  <c r="I196" i="59"/>
  <c r="AF196" i="59"/>
  <c r="F188" i="57"/>
  <c r="BE188" i="57"/>
  <c r="AU193" i="64"/>
  <c r="BC193" i="64"/>
  <c r="AA193" i="64"/>
  <c r="U192" i="56"/>
  <c r="AT192" i="56"/>
  <c r="Q192" i="56"/>
  <c r="N194" i="56"/>
  <c r="S194" i="56"/>
  <c r="AW186" i="59"/>
  <c r="AH186" i="59"/>
  <c r="M186" i="55"/>
  <c r="AG194" i="53"/>
  <c r="AP194" i="53"/>
  <c r="AP193" i="53"/>
  <c r="AS193" i="53"/>
  <c r="BG193" i="55"/>
  <c r="AW195" i="56"/>
  <c r="M196" i="54"/>
  <c r="BJ196" i="54"/>
  <c r="AJ187" i="59"/>
  <c r="BC187" i="59"/>
  <c r="N194" i="57"/>
  <c r="AF187" i="61"/>
  <c r="Q195" i="64"/>
  <c r="F195" i="64"/>
  <c r="BF194" i="55"/>
  <c r="Q194" i="55"/>
  <c r="Z186" i="54"/>
  <c r="T186" i="54"/>
  <c r="V195" i="59"/>
  <c r="BJ195" i="59"/>
  <c r="BI187" i="57"/>
  <c r="S187" i="57"/>
  <c r="AX194" i="68"/>
  <c r="BF194" i="68"/>
  <c r="AT195" i="57"/>
  <c r="AQ195" i="57"/>
  <c r="AC196" i="61"/>
  <c r="AS196" i="61"/>
  <c r="AE195" i="61"/>
  <c r="M195" i="61"/>
  <c r="AC189" i="69"/>
  <c r="BK189" i="56"/>
  <c r="AD189" i="56"/>
  <c r="BF193" i="54"/>
  <c r="AL193" i="54"/>
  <c r="BA196" i="57"/>
  <c r="AE196" i="57"/>
  <c r="Q186" i="61"/>
  <c r="BE188" i="69"/>
  <c r="BH188" i="69"/>
  <c r="Z195" i="69"/>
  <c r="R195" i="69"/>
  <c r="Z186" i="68"/>
  <c r="AU186" i="68"/>
  <c r="BE188" i="68"/>
  <c r="BA188" i="68"/>
  <c r="V188" i="56"/>
  <c r="AX188" i="56"/>
  <c r="AS192" i="58"/>
  <c r="BI185" i="58"/>
  <c r="K185" i="58"/>
  <c r="AK192" i="54"/>
  <c r="AP192" i="54"/>
  <c r="BJ194" i="54"/>
  <c r="S194" i="54"/>
  <c r="V193" i="59"/>
  <c r="AB186" i="57"/>
  <c r="H185" i="61"/>
  <c r="BE185" i="61"/>
  <c r="BG186" i="69"/>
  <c r="BC185" i="68"/>
  <c r="BE185" i="68"/>
  <c r="AV195" i="62"/>
  <c r="Z185" i="59"/>
  <c r="AY193" i="69"/>
  <c r="BK193" i="68"/>
  <c r="BH194" i="62"/>
  <c r="AD194" i="62"/>
  <c r="AG189" i="63"/>
  <c r="AC189" i="63"/>
  <c r="AW195" i="63"/>
  <c r="AP195" i="63"/>
  <c r="AG187" i="66"/>
  <c r="F188" i="58"/>
  <c r="AQ194" i="58"/>
  <c r="AV196" i="56"/>
  <c r="AP196" i="56"/>
  <c r="AD188" i="54"/>
  <c r="BJ192" i="57"/>
  <c r="BJ193" i="61"/>
  <c r="Q188" i="64"/>
  <c r="AI186" i="56"/>
  <c r="BF186" i="56"/>
  <c r="AA192" i="61"/>
  <c r="BK187" i="58"/>
  <c r="F187" i="54"/>
  <c r="BL187" i="54"/>
  <c r="BL196" i="52"/>
  <c r="BG187" i="68"/>
  <c r="AG187" i="62"/>
  <c r="AK192" i="66"/>
  <c r="L188" i="66"/>
  <c r="BJ187" i="67"/>
  <c r="AK193" i="90"/>
  <c r="Q193" i="89"/>
  <c r="V192" i="91"/>
  <c r="Z194" i="60"/>
  <c r="BD194" i="60"/>
  <c r="BK194" i="60"/>
  <c r="BI194" i="60"/>
  <c r="F194" i="60"/>
  <c r="AD193" i="60"/>
  <c r="BF193" i="60"/>
  <c r="AT193" i="60"/>
  <c r="AG193" i="60"/>
  <c r="BI193" i="60"/>
  <c r="BL188" i="60"/>
  <c r="BE188" i="60"/>
  <c r="AD188" i="60"/>
  <c r="BG188" i="60"/>
  <c r="AX186" i="64"/>
  <c r="BI186" i="64"/>
  <c r="L186" i="64"/>
  <c r="AP186" i="64"/>
  <c r="AU187" i="53"/>
  <c r="AW187" i="53"/>
  <c r="BH187" i="53"/>
  <c r="AP187" i="53"/>
  <c r="V195" i="53"/>
  <c r="BE195" i="53"/>
  <c r="AD195" i="53"/>
  <c r="BD195" i="53"/>
  <c r="AQ192" i="53"/>
  <c r="AA192" i="53"/>
  <c r="BD192" i="53"/>
  <c r="AX192" i="53"/>
  <c r="N195" i="60"/>
  <c r="AX195" i="60"/>
  <c r="AW195" i="60"/>
  <c r="G195" i="60"/>
  <c r="AG195" i="60"/>
  <c r="BK186" i="60"/>
  <c r="AY186" i="60"/>
  <c r="AP186" i="60"/>
  <c r="AJ186" i="60"/>
  <c r="Q192" i="60"/>
  <c r="BC192" i="60"/>
  <c r="AD192" i="60"/>
  <c r="AU192" i="60"/>
  <c r="N192" i="60"/>
  <c r="K185" i="55"/>
  <c r="BE185" i="55"/>
  <c r="AW185" i="55"/>
  <c r="AX185" i="55"/>
  <c r="BL185" i="55"/>
  <c r="V196" i="55"/>
  <c r="S196" i="55"/>
  <c r="AK196" i="55"/>
  <c r="BK196" i="55"/>
  <c r="AG189" i="53"/>
  <c r="BC189" i="53"/>
  <c r="AF189" i="53"/>
  <c r="BG189" i="53"/>
  <c r="Z189" i="53"/>
  <c r="BB189" i="60"/>
  <c r="R189" i="60"/>
  <c r="AU189" i="60"/>
  <c r="AS189" i="60"/>
  <c r="AW185" i="60"/>
  <c r="AY185" i="60"/>
  <c r="BB185" i="60"/>
  <c r="AH185" i="60"/>
  <c r="AE189" i="55"/>
  <c r="L189" i="55"/>
  <c r="BC186" i="53"/>
  <c r="BE186" i="53"/>
  <c r="BH186" i="53"/>
  <c r="AB196" i="60"/>
  <c r="BH196" i="60"/>
  <c r="AB192" i="64"/>
  <c r="T192" i="64"/>
  <c r="AW192" i="64"/>
  <c r="K187" i="60"/>
  <c r="U187" i="60"/>
  <c r="AL187" i="60"/>
  <c r="BD187" i="60"/>
  <c r="AW185" i="64"/>
  <c r="BK185" i="64"/>
  <c r="BA187" i="56"/>
  <c r="AI187" i="56"/>
  <c r="AX187" i="56"/>
  <c r="AC195" i="54"/>
  <c r="BL195" i="54"/>
  <c r="BJ189" i="59"/>
  <c r="AP189" i="59"/>
  <c r="AR189" i="59"/>
  <c r="AT189" i="59"/>
  <c r="BB195" i="52"/>
  <c r="BB199" i="52" s="1"/>
  <c r="BJ195" i="52"/>
  <c r="AU193" i="57"/>
  <c r="BG193" i="57"/>
  <c r="R193" i="57"/>
  <c r="V193" i="57"/>
  <c r="AA188" i="61"/>
  <c r="AJ188" i="61"/>
  <c r="R188" i="61"/>
  <c r="AY188" i="53"/>
  <c r="AW188" i="53"/>
  <c r="AJ193" i="58"/>
  <c r="AW193" i="58"/>
  <c r="AZ193" i="58"/>
  <c r="BC193" i="58"/>
  <c r="BI196" i="58"/>
  <c r="AV196" i="58"/>
  <c r="T196" i="58"/>
  <c r="AA187" i="64"/>
  <c r="BK187" i="64"/>
  <c r="AF187" i="64"/>
  <c r="T188" i="55"/>
  <c r="BH188" i="55"/>
  <c r="Z186" i="58"/>
  <c r="BL196" i="53"/>
  <c r="AB196" i="53"/>
  <c r="AA196" i="53"/>
  <c r="AG194" i="64"/>
  <c r="S194" i="64"/>
  <c r="AI196" i="64"/>
  <c r="S196" i="64"/>
  <c r="Z196" i="64"/>
  <c r="AW187" i="55"/>
  <c r="BI187" i="55"/>
  <c r="BB187" i="55"/>
  <c r="L195" i="55"/>
  <c r="BF195" i="55"/>
  <c r="BC195" i="55"/>
  <c r="BA189" i="64"/>
  <c r="BC189" i="64"/>
  <c r="AA189" i="64"/>
  <c r="AQ192" i="55"/>
  <c r="BC192" i="55"/>
  <c r="AI192" i="55"/>
  <c r="BI189" i="58"/>
  <c r="N189" i="58"/>
  <c r="AE189" i="58"/>
  <c r="AI193" i="56"/>
  <c r="AW193" i="56"/>
  <c r="AD193" i="56"/>
  <c r="O195" i="56"/>
  <c r="Z185" i="56"/>
  <c r="U185" i="56"/>
  <c r="M196" i="59"/>
  <c r="AI196" i="59"/>
  <c r="BK188" i="57"/>
  <c r="R188" i="57"/>
  <c r="V188" i="57"/>
  <c r="F193" i="64"/>
  <c r="AG193" i="64"/>
  <c r="AG192" i="56"/>
  <c r="AU192" i="56"/>
  <c r="AC192" i="56"/>
  <c r="Z194" i="56"/>
  <c r="BC194" i="56"/>
  <c r="T186" i="59"/>
  <c r="K186" i="59"/>
  <c r="AA186" i="59"/>
  <c r="AQ186" i="55"/>
  <c r="AB186" i="55"/>
  <c r="AU194" i="53"/>
  <c r="AQ194" i="53"/>
  <c r="AD193" i="53"/>
  <c r="AI193" i="53"/>
  <c r="L193" i="55"/>
  <c r="Z195" i="56"/>
  <c r="U195" i="56"/>
  <c r="AK196" i="54"/>
  <c r="O195" i="59"/>
  <c r="H187" i="59"/>
  <c r="T194" i="57"/>
  <c r="Q194" i="57"/>
  <c r="Q187" i="61"/>
  <c r="BD187" i="61"/>
  <c r="E189" i="61"/>
  <c r="BG195" i="64"/>
  <c r="R195" i="64"/>
  <c r="K194" i="55"/>
  <c r="BJ186" i="54"/>
  <c r="AF186" i="54"/>
  <c r="AE187" i="57"/>
  <c r="AB194" i="68"/>
  <c r="K194" i="68"/>
  <c r="AG195" i="57"/>
  <c r="H195" i="57"/>
  <c r="K196" i="61"/>
  <c r="M196" i="61"/>
  <c r="BE196" i="61"/>
  <c r="BC195" i="61"/>
  <c r="BA189" i="69"/>
  <c r="AK189" i="69"/>
  <c r="BC189" i="56"/>
  <c r="AA193" i="54"/>
  <c r="AZ193" i="54"/>
  <c r="AI185" i="54"/>
  <c r="BE185" i="54"/>
  <c r="N196" i="57"/>
  <c r="T196" i="57"/>
  <c r="AI186" i="61"/>
  <c r="AH188" i="69"/>
  <c r="M188" i="69"/>
  <c r="AD195" i="69"/>
  <c r="AA186" i="68"/>
  <c r="L186" i="68"/>
  <c r="AI188" i="68"/>
  <c r="F188" i="68"/>
  <c r="BJ188" i="56"/>
  <c r="BA192" i="58"/>
  <c r="AL185" i="58"/>
  <c r="V192" i="54"/>
  <c r="AA194" i="54"/>
  <c r="H194" i="54"/>
  <c r="AC193" i="59"/>
  <c r="G186" i="57"/>
  <c r="AF185" i="61"/>
  <c r="V185" i="61"/>
  <c r="AI186" i="69"/>
  <c r="AZ186" i="69"/>
  <c r="AK185" i="68"/>
  <c r="K185" i="68"/>
  <c r="AY195" i="62"/>
  <c r="Q195" i="62"/>
  <c r="BB188" i="62"/>
  <c r="T185" i="59"/>
  <c r="AX185" i="59"/>
  <c r="AZ193" i="69"/>
  <c r="BL193" i="68"/>
  <c r="R193" i="68"/>
  <c r="T194" i="62"/>
  <c r="BB194" i="62"/>
  <c r="F189" i="63"/>
  <c r="AX195" i="63"/>
  <c r="BB195" i="63"/>
  <c r="K187" i="66"/>
  <c r="R188" i="58"/>
  <c r="V195" i="58"/>
  <c r="BF194" i="58"/>
  <c r="AW196" i="56"/>
  <c r="AE196" i="56"/>
  <c r="M188" i="54"/>
  <c r="S188" i="54"/>
  <c r="AB192" i="57"/>
  <c r="Q193" i="61"/>
  <c r="O193" i="69"/>
  <c r="BF188" i="64"/>
  <c r="AW188" i="64"/>
  <c r="AY192" i="61"/>
  <c r="T187" i="58"/>
  <c r="U187" i="54"/>
  <c r="AU192" i="59"/>
  <c r="BE187" i="62"/>
  <c r="BD192" i="63"/>
  <c r="AX194" i="63"/>
  <c r="AL188" i="66"/>
  <c r="AH185" i="69"/>
  <c r="AO188" i="66"/>
  <c r="N187" i="93"/>
  <c r="L193" i="90"/>
  <c r="BF189" i="93"/>
  <c r="Q187" i="92"/>
  <c r="AE186" i="92"/>
  <c r="M185" i="90"/>
  <c r="BH185" i="61"/>
  <c r="BE186" i="69"/>
  <c r="AK186" i="69"/>
  <c r="L186" i="69"/>
  <c r="AW185" i="68"/>
  <c r="AP185" i="68"/>
  <c r="AU185" i="68"/>
  <c r="AA195" i="62"/>
  <c r="AG195" i="62"/>
  <c r="BG195" i="62"/>
  <c r="M188" i="62"/>
  <c r="G188" i="62"/>
  <c r="U188" i="62"/>
  <c r="L188" i="62"/>
  <c r="AS185" i="59"/>
  <c r="BG185" i="59"/>
  <c r="BJ185" i="59"/>
  <c r="Q185" i="59"/>
  <c r="AA193" i="69"/>
  <c r="N193" i="69"/>
  <c r="Z193" i="68"/>
  <c r="V193" i="68"/>
  <c r="F193" i="68"/>
  <c r="AO196" i="62"/>
  <c r="AA194" i="62"/>
  <c r="U194" i="62"/>
  <c r="AW194" i="62"/>
  <c r="AP194" i="62"/>
  <c r="BE189" i="63"/>
  <c r="K189" i="63"/>
  <c r="Q189" i="63"/>
  <c r="AY195" i="63"/>
  <c r="AK195" i="63"/>
  <c r="AD195" i="63"/>
  <c r="AI195" i="63"/>
  <c r="L187" i="66"/>
  <c r="M187" i="66"/>
  <c r="AV188" i="58"/>
  <c r="AI188" i="58"/>
  <c r="AX188" i="58"/>
  <c r="AD188" i="58"/>
  <c r="H195" i="58"/>
  <c r="AB195" i="58"/>
  <c r="AU195" i="58"/>
  <c r="AZ194" i="58"/>
  <c r="S194" i="58"/>
  <c r="AU196" i="56"/>
  <c r="K196" i="56"/>
  <c r="BJ196" i="56"/>
  <c r="S196" i="56"/>
  <c r="L188" i="54"/>
  <c r="AH188" i="54"/>
  <c r="BJ188" i="54"/>
  <c r="G188" i="54"/>
  <c r="AA192" i="57"/>
  <c r="AC192" i="57"/>
  <c r="BD192" i="57"/>
  <c r="AU193" i="61"/>
  <c r="AX193" i="61"/>
  <c r="BC193" i="61"/>
  <c r="BC188" i="64"/>
  <c r="H188" i="64"/>
  <c r="M188" i="64"/>
  <c r="AU186" i="56"/>
  <c r="Q186" i="56"/>
  <c r="O186" i="56"/>
  <c r="H186" i="56"/>
  <c r="BK192" i="61"/>
  <c r="AD192" i="61"/>
  <c r="AC187" i="58"/>
  <c r="BJ187" i="58"/>
  <c r="BH187" i="54"/>
  <c r="AZ187" i="54"/>
  <c r="AG194" i="59"/>
  <c r="AA194" i="59"/>
  <c r="G194" i="59"/>
  <c r="K196" i="52"/>
  <c r="BK196" i="52"/>
  <c r="AC196" i="52"/>
  <c r="Q187" i="68"/>
  <c r="AY185" i="62"/>
  <c r="BL193" i="66"/>
  <c r="J188" i="59"/>
  <c r="L192" i="59"/>
  <c r="BL187" i="62"/>
  <c r="AU189" i="62"/>
  <c r="AA186" i="63"/>
  <c r="M192" i="63"/>
  <c r="L192" i="66"/>
  <c r="AT188" i="59"/>
  <c r="V188" i="63"/>
  <c r="BJ188" i="66"/>
  <c r="BE194" i="66"/>
  <c r="P192" i="57"/>
  <c r="AQ185" i="69"/>
  <c r="AV192" i="69"/>
  <c r="BB195" i="68"/>
  <c r="BG185" i="67"/>
  <c r="BA192" i="68"/>
  <c r="AU189" i="68"/>
  <c r="H196" i="66"/>
  <c r="AS187" i="67"/>
  <c r="BB185" i="63"/>
  <c r="BB187" i="69"/>
  <c r="AS196" i="67"/>
  <c r="G193" i="67"/>
  <c r="BH189" i="57"/>
  <c r="Z189" i="91"/>
  <c r="BH189" i="93"/>
  <c r="AS186" i="92"/>
  <c r="BL185" i="90"/>
  <c r="AX193" i="89"/>
  <c r="BB192" i="89"/>
  <c r="AC187" i="63"/>
  <c r="R185" i="66"/>
  <c r="Z195" i="66"/>
  <c r="AX193" i="67"/>
  <c r="N192" i="88"/>
  <c r="AP189" i="57"/>
  <c r="AR189" i="57"/>
  <c r="AB185" i="91"/>
  <c r="BE188" i="89"/>
  <c r="AT188" i="88"/>
  <c r="BG188" i="93"/>
  <c r="AJ186" i="88"/>
  <c r="F186" i="89"/>
  <c r="Z192" i="91"/>
  <c r="AQ189" i="55"/>
  <c r="BE189" i="55"/>
  <c r="AY189" i="55"/>
  <c r="AH186" i="53"/>
  <c r="AF186" i="53"/>
  <c r="AJ186" i="53"/>
  <c r="BK186" i="53"/>
  <c r="F186" i="53"/>
  <c r="BA196" i="60"/>
  <c r="AF196" i="60"/>
  <c r="G196" i="60"/>
  <c r="AJ196" i="60"/>
  <c r="BJ196" i="60"/>
  <c r="AC192" i="64"/>
  <c r="AG192" i="64"/>
  <c r="BD192" i="64"/>
  <c r="R187" i="60"/>
  <c r="BI187" i="60"/>
  <c r="AV187" i="60"/>
  <c r="S187" i="60"/>
  <c r="AT187" i="60"/>
  <c r="AI185" i="64"/>
  <c r="AK185" i="64"/>
  <c r="BF185" i="64"/>
  <c r="AD185" i="64"/>
  <c r="U187" i="56"/>
  <c r="BB187" i="56"/>
  <c r="BG187" i="56"/>
  <c r="AY187" i="56"/>
  <c r="AJ195" i="54"/>
  <c r="AI195" i="54"/>
  <c r="AV195" i="54"/>
  <c r="BB195" i="54"/>
  <c r="U195" i="54"/>
  <c r="Z189" i="59"/>
  <c r="AI189" i="59"/>
  <c r="BB189" i="59"/>
  <c r="U189" i="59"/>
  <c r="U195" i="52"/>
  <c r="AJ195" i="52"/>
  <c r="AC195" i="52"/>
  <c r="AM195" i="52"/>
  <c r="AA193" i="57"/>
  <c r="Z193" i="57"/>
  <c r="AK193" i="57"/>
  <c r="AD193" i="57"/>
  <c r="BD193" i="57"/>
  <c r="AG188" i="61"/>
  <c r="AB188" i="61"/>
  <c r="AL188" i="61"/>
  <c r="AP188" i="61"/>
  <c r="BE188" i="53"/>
  <c r="BA188" i="53"/>
  <c r="L188" i="53"/>
  <c r="AL188" i="53"/>
  <c r="AV193" i="58"/>
  <c r="AA193" i="58"/>
  <c r="Z193" i="58"/>
  <c r="H193" i="58"/>
  <c r="AU196" i="58"/>
  <c r="AX196" i="58"/>
  <c r="BH196" i="58"/>
  <c r="R196" i="58"/>
  <c r="BI187" i="64"/>
  <c r="K187" i="64"/>
  <c r="S187" i="64"/>
  <c r="AS187" i="64"/>
  <c r="AP188" i="55"/>
  <c r="AJ188" i="55"/>
  <c r="BJ188" i="55"/>
  <c r="AO189" i="58"/>
  <c r="BB186" i="58"/>
  <c r="AC186" i="58"/>
  <c r="BD186" i="58"/>
  <c r="BG185" i="53"/>
  <c r="AU185" i="53"/>
  <c r="BJ185" i="53"/>
  <c r="F196" i="53"/>
  <c r="AC196" i="53"/>
  <c r="AI196" i="53"/>
  <c r="AW196" i="53"/>
  <c r="H194" i="64"/>
  <c r="BE194" i="64"/>
  <c r="M194" i="64"/>
  <c r="Q194" i="64"/>
  <c r="AQ194" i="64"/>
  <c r="BB196" i="64"/>
  <c r="AQ196" i="64"/>
  <c r="M196" i="64"/>
  <c r="L187" i="55"/>
  <c r="AL187" i="55"/>
  <c r="AZ187" i="55"/>
  <c r="H187" i="55"/>
  <c r="V187" i="55"/>
  <c r="BJ195" i="55"/>
  <c r="AA195" i="55"/>
  <c r="AP195" i="55"/>
  <c r="E194" i="54"/>
  <c r="AC189" i="64"/>
  <c r="AU189" i="64"/>
  <c r="BF189" i="64"/>
  <c r="AK189" i="64"/>
  <c r="BK189" i="64"/>
  <c r="AZ192" i="55"/>
  <c r="BB192" i="55"/>
  <c r="T192" i="55"/>
  <c r="AU192" i="55"/>
  <c r="N192" i="55"/>
  <c r="AV189" i="58"/>
  <c r="AA189" i="58"/>
  <c r="Z189" i="58"/>
  <c r="H189" i="58"/>
  <c r="AJ193" i="56"/>
  <c r="BK193" i="56"/>
  <c r="Z193" i="56"/>
  <c r="H193" i="56"/>
  <c r="M185" i="56"/>
  <c r="AB185" i="56"/>
  <c r="AQ185" i="56"/>
  <c r="AW196" i="59"/>
  <c r="AB196" i="59"/>
  <c r="AQ196" i="59"/>
  <c r="AK188" i="57"/>
  <c r="AC188" i="57"/>
  <c r="Z188" i="57"/>
  <c r="G188" i="57"/>
  <c r="AG188" i="57"/>
  <c r="BL193" i="64"/>
  <c r="AI193" i="64"/>
  <c r="BF193" i="64"/>
  <c r="AK193" i="64"/>
  <c r="BK193" i="64"/>
  <c r="AJ192" i="56"/>
  <c r="BK192" i="56"/>
  <c r="Z192" i="56"/>
  <c r="BC192" i="56"/>
  <c r="AV194" i="56"/>
  <c r="BH194" i="56"/>
  <c r="AE194" i="56"/>
  <c r="BE194" i="56"/>
  <c r="BD186" i="59"/>
  <c r="BE186" i="59"/>
  <c r="L186" i="59"/>
  <c r="AX186" i="55"/>
  <c r="Q186" i="55"/>
  <c r="L194" i="53"/>
  <c r="AF194" i="53"/>
  <c r="AA194" i="53"/>
  <c r="F194" i="53"/>
  <c r="K193" i="53"/>
  <c r="BI193" i="53"/>
  <c r="BA193" i="55"/>
  <c r="AT193" i="55"/>
  <c r="BK195" i="56"/>
  <c r="AA195" i="56"/>
  <c r="BB195" i="56"/>
  <c r="BE195" i="56"/>
  <c r="BK196" i="54"/>
  <c r="AZ196" i="54"/>
  <c r="AQ196" i="54"/>
  <c r="Z187" i="59"/>
  <c r="BL187" i="59"/>
  <c r="BE194" i="57"/>
  <c r="AL194" i="57"/>
  <c r="BI194" i="57"/>
  <c r="AG187" i="61"/>
  <c r="V187" i="61"/>
  <c r="AA187" i="61"/>
  <c r="BJ195" i="64"/>
  <c r="M195" i="64"/>
  <c r="G195" i="64"/>
  <c r="BE195" i="64"/>
  <c r="AG194" i="55"/>
  <c r="AJ194" i="55"/>
  <c r="R194" i="55"/>
  <c r="AC186" i="54"/>
  <c r="R186" i="54"/>
  <c r="BG195" i="59"/>
  <c r="AW195" i="59"/>
  <c r="AZ195" i="59"/>
  <c r="AQ195" i="59"/>
  <c r="AI187" i="57"/>
  <c r="N187" i="57"/>
  <c r="AB187" i="57"/>
  <c r="T187" i="57"/>
  <c r="BF187" i="57"/>
  <c r="F194" i="68"/>
  <c r="N194" i="68"/>
  <c r="G194" i="68"/>
  <c r="L194" i="68"/>
  <c r="AR195" i="57"/>
  <c r="AF195" i="57"/>
  <c r="L196" i="61"/>
  <c r="AK196" i="61"/>
  <c r="AE196" i="61"/>
  <c r="S195" i="61"/>
  <c r="BE195" i="61"/>
  <c r="N195" i="61"/>
  <c r="BB189" i="69"/>
  <c r="AI189" i="69"/>
  <c r="AG189" i="69"/>
  <c r="AL189" i="69"/>
  <c r="BF189" i="56"/>
  <c r="AI189" i="56"/>
  <c r="Z189" i="56"/>
  <c r="F189" i="56"/>
  <c r="BD189" i="56"/>
  <c r="AG193" i="54"/>
  <c r="K193" i="54"/>
  <c r="N193" i="54"/>
  <c r="BA193" i="54"/>
  <c r="AU185" i="54"/>
  <c r="AC185" i="54"/>
  <c r="AD185" i="54"/>
  <c r="AG185" i="54"/>
  <c r="P192" i="59"/>
  <c r="L196" i="57"/>
  <c r="K196" i="57"/>
  <c r="AX196" i="57"/>
  <c r="BC196" i="57"/>
  <c r="AT196" i="57"/>
  <c r="BA186" i="61"/>
  <c r="S186" i="61"/>
  <c r="BB186" i="61"/>
  <c r="BG186" i="61"/>
  <c r="BF188" i="69"/>
  <c r="AF188" i="69"/>
  <c r="AH195" i="69"/>
  <c r="BA195" i="69"/>
  <c r="M195" i="69"/>
  <c r="G195" i="69"/>
  <c r="BE195" i="69"/>
  <c r="AQ186" i="68"/>
  <c r="M186" i="68"/>
  <c r="BE186" i="68"/>
  <c r="AV186" i="68"/>
  <c r="BI188" i="68"/>
  <c r="Z188" i="68"/>
  <c r="G188" i="68"/>
  <c r="AU188" i="56"/>
  <c r="AJ188" i="56"/>
  <c r="BB188" i="56"/>
  <c r="L192" i="58"/>
  <c r="AW192" i="58"/>
  <c r="AL192" i="58"/>
  <c r="R192" i="58"/>
  <c r="BD192" i="58"/>
  <c r="AP185" i="58"/>
  <c r="AZ185" i="58"/>
  <c r="Q185" i="58"/>
  <c r="BH192" i="54"/>
  <c r="BG192" i="54"/>
  <c r="Z192" i="54"/>
  <c r="R192" i="54"/>
  <c r="BD192" i="54"/>
  <c r="AK194" i="54"/>
  <c r="AE194" i="54"/>
  <c r="AH194" i="54"/>
  <c r="Z193" i="59"/>
  <c r="K193" i="59"/>
  <c r="AE193" i="59"/>
  <c r="AH193" i="59"/>
  <c r="BI186" i="57"/>
  <c r="AE186" i="57"/>
  <c r="BH186" i="57"/>
  <c r="AZ186" i="57"/>
  <c r="BI185" i="61"/>
  <c r="BJ185" i="61"/>
  <c r="BL185" i="61"/>
  <c r="AT185" i="61"/>
  <c r="AL186" i="69"/>
  <c r="BH186" i="69"/>
  <c r="H185" i="68"/>
  <c r="AY185" i="68"/>
  <c r="AG185" i="68"/>
  <c r="BF195" i="62"/>
  <c r="AW195" i="62"/>
  <c r="AD195" i="62"/>
  <c r="Q188" i="62"/>
  <c r="S188" i="62"/>
  <c r="BE188" i="62"/>
  <c r="BH188" i="62"/>
  <c r="AE185" i="59"/>
  <c r="S185" i="59"/>
  <c r="BA185" i="59"/>
  <c r="BC193" i="69"/>
  <c r="F193" i="69"/>
  <c r="E193" i="69"/>
  <c r="L193" i="69"/>
  <c r="BJ193" i="69"/>
  <c r="AX193" i="68"/>
  <c r="G193" i="68"/>
  <c r="AS193" i="68"/>
  <c r="AB194" i="62"/>
  <c r="S194" i="62"/>
  <c r="AF189" i="63"/>
  <c r="BH189" i="63"/>
  <c r="BG189" i="63"/>
  <c r="R189" i="63"/>
  <c r="AC187" i="66"/>
  <c r="AI187" i="66"/>
  <c r="N187" i="66"/>
  <c r="S188" i="58"/>
  <c r="BA195" i="58"/>
  <c r="AV195" i="58"/>
  <c r="AY195" i="58"/>
  <c r="AF194" i="58"/>
  <c r="BC194" i="58"/>
  <c r="L194" i="58"/>
  <c r="U196" i="56"/>
  <c r="AJ196" i="56"/>
  <c r="BL196" i="56"/>
  <c r="BC196" i="56"/>
  <c r="U188" i="54"/>
  <c r="AA188" i="54"/>
  <c r="AZ188" i="54"/>
  <c r="AQ188" i="54"/>
  <c r="O196" i="52"/>
  <c r="AY192" i="57"/>
  <c r="BG192" i="57"/>
  <c r="AD192" i="57"/>
  <c r="AG192" i="57"/>
  <c r="K193" i="61"/>
  <c r="AA193" i="61"/>
  <c r="AC193" i="61"/>
  <c r="BD193" i="61"/>
  <c r="BK188" i="64"/>
  <c r="BI188" i="64"/>
  <c r="K186" i="56"/>
  <c r="L186" i="56"/>
  <c r="AZ186" i="56"/>
  <c r="AK192" i="61"/>
  <c r="BH192" i="61"/>
  <c r="G192" i="61"/>
  <c r="AT187" i="58"/>
  <c r="AD187" i="54"/>
  <c r="AK187" i="54"/>
  <c r="P186" i="54"/>
  <c r="AH194" i="59"/>
  <c r="BK194" i="59"/>
  <c r="AJ196" i="52"/>
  <c r="AP196" i="52"/>
  <c r="AH187" i="68"/>
  <c r="S193" i="66"/>
  <c r="AB192" i="59"/>
  <c r="BB186" i="63"/>
  <c r="Q192" i="66"/>
  <c r="K188" i="63"/>
  <c r="Q188" i="66"/>
  <c r="S185" i="57"/>
  <c r="BK195" i="68"/>
  <c r="BL185" i="67"/>
  <c r="AQ192" i="68"/>
  <c r="U189" i="68"/>
  <c r="AP196" i="66"/>
  <c r="AA189" i="67"/>
  <c r="AB195" i="67"/>
  <c r="AS187" i="69"/>
  <c r="AV186" i="66"/>
  <c r="AZ194" i="67"/>
  <c r="V187" i="63"/>
  <c r="AC193" i="62"/>
  <c r="AT185" i="66"/>
  <c r="AT189" i="66"/>
  <c r="BC195" i="66"/>
  <c r="M192" i="88"/>
  <c r="AQ185" i="91"/>
  <c r="BH188" i="89"/>
  <c r="N186" i="62"/>
  <c r="L188" i="88"/>
  <c r="BK186" i="88"/>
  <c r="R192" i="91"/>
  <c r="BA189" i="55"/>
  <c r="T189" i="55"/>
  <c r="K189" i="55"/>
  <c r="AK189" i="55"/>
  <c r="BK189" i="55"/>
  <c r="AK186" i="53"/>
  <c r="BG186" i="53"/>
  <c r="AV186" i="53"/>
  <c r="R186" i="53"/>
  <c r="R196" i="60"/>
  <c r="BD196" i="60"/>
  <c r="S196" i="60"/>
  <c r="AV196" i="60"/>
  <c r="BF192" i="64"/>
  <c r="BA192" i="64"/>
  <c r="BE192" i="64"/>
  <c r="K192" i="64"/>
  <c r="AK192" i="64"/>
  <c r="BH187" i="60"/>
  <c r="N187" i="60"/>
  <c r="AE187" i="60"/>
  <c r="BF187" i="60"/>
  <c r="H185" i="64"/>
  <c r="BI185" i="64"/>
  <c r="L185" i="64"/>
  <c r="AB185" i="64"/>
  <c r="AP185" i="64"/>
  <c r="AC187" i="56"/>
  <c r="G187" i="56"/>
  <c r="AK187" i="56"/>
  <c r="BK187" i="56"/>
  <c r="AL195" i="54"/>
  <c r="M195" i="54"/>
  <c r="G195" i="54"/>
  <c r="AG195" i="54"/>
  <c r="AA189" i="59"/>
  <c r="BG189" i="59"/>
  <c r="G189" i="59"/>
  <c r="AG189" i="59"/>
  <c r="AD195" i="52"/>
  <c r="V195" i="52"/>
  <c r="BE195" i="52"/>
  <c r="AA195" i="52"/>
  <c r="AX193" i="57"/>
  <c r="BI193" i="57"/>
  <c r="AP193" i="57"/>
  <c r="AS188" i="61"/>
  <c r="AZ188" i="61"/>
  <c r="BK188" i="61"/>
  <c r="AX188" i="61"/>
  <c r="BB188" i="61"/>
  <c r="BD188" i="53"/>
  <c r="AX188" i="53"/>
  <c r="L193" i="58"/>
  <c r="AY193" i="58"/>
  <c r="AL193" i="58"/>
  <c r="BA193" i="58"/>
  <c r="T193" i="58"/>
  <c r="N196" i="58"/>
  <c r="AB196" i="58"/>
  <c r="AD196" i="58"/>
  <c r="BD196" i="58"/>
  <c r="M187" i="64"/>
  <c r="AV187" i="64"/>
  <c r="N187" i="64"/>
  <c r="AE187" i="64"/>
  <c r="BE187" i="64"/>
  <c r="BE188" i="55"/>
  <c r="AZ188" i="55"/>
  <c r="S188" i="55"/>
  <c r="V188" i="55"/>
  <c r="AV188" i="55"/>
  <c r="AR186" i="58"/>
  <c r="AA186" i="58"/>
  <c r="L186" i="58"/>
  <c r="AI186" i="58"/>
  <c r="BI185" i="53"/>
  <c r="M185" i="53"/>
  <c r="V185" i="53"/>
  <c r="Q185" i="53"/>
  <c r="BA196" i="53"/>
  <c r="AU196" i="53"/>
  <c r="BI196" i="53"/>
  <c r="AA194" i="64"/>
  <c r="AV194" i="64"/>
  <c r="L194" i="64"/>
  <c r="AC194" i="64"/>
  <c r="BC194" i="64"/>
  <c r="T196" i="64"/>
  <c r="AC196" i="64"/>
  <c r="BC196" i="64"/>
  <c r="AY196" i="64"/>
  <c r="BH187" i="55"/>
  <c r="BJ187" i="55"/>
  <c r="BL187" i="55"/>
  <c r="T187" i="55"/>
  <c r="AH187" i="55"/>
  <c r="AK195" i="55"/>
  <c r="AV195" i="55"/>
  <c r="BB195" i="55"/>
  <c r="U195" i="55"/>
  <c r="P194" i="56"/>
  <c r="AF189" i="64"/>
  <c r="H189" i="64"/>
  <c r="Q189" i="64"/>
  <c r="U189" i="64"/>
  <c r="AW189" i="64"/>
  <c r="AF192" i="55"/>
  <c r="BG192" i="55"/>
  <c r="Z192" i="55"/>
  <c r="L189" i="58"/>
  <c r="AY189" i="58"/>
  <c r="AL189" i="58"/>
  <c r="BA189" i="58"/>
  <c r="T189" i="58"/>
  <c r="O196" i="56"/>
  <c r="AS193" i="56"/>
  <c r="V193" i="56"/>
  <c r="AL193" i="56"/>
  <c r="BA193" i="56"/>
  <c r="T193" i="56"/>
  <c r="AK185" i="56"/>
  <c r="BC185" i="56"/>
  <c r="V185" i="56"/>
  <c r="P196" i="59"/>
  <c r="Z196" i="59"/>
  <c r="BC196" i="59"/>
  <c r="V196" i="59"/>
  <c r="AY188" i="57"/>
  <c r="N188" i="57"/>
  <c r="AX188" i="57"/>
  <c r="S188" i="57"/>
  <c r="AS188" i="57"/>
  <c r="Q193" i="64"/>
  <c r="U193" i="64"/>
  <c r="AW193" i="64"/>
  <c r="AS192" i="56"/>
  <c r="V192" i="56"/>
  <c r="AL192" i="56"/>
  <c r="BA192" i="56"/>
  <c r="H192" i="56"/>
  <c r="AX194" i="56"/>
  <c r="M194" i="56"/>
  <c r="AB194" i="56"/>
  <c r="AQ194" i="56"/>
  <c r="AY186" i="59"/>
  <c r="BA186" i="59"/>
  <c r="BF186" i="55"/>
  <c r="AU186" i="55"/>
  <c r="BJ186" i="55"/>
  <c r="N194" i="53"/>
  <c r="BD194" i="53"/>
  <c r="AD194" i="53"/>
  <c r="AN194" i="53"/>
  <c r="AT193" i="53"/>
  <c r="F193" i="53"/>
  <c r="Z193" i="53"/>
  <c r="BF193" i="55"/>
  <c r="BB193" i="55"/>
  <c r="AB193" i="55"/>
  <c r="AJ193" i="55"/>
  <c r="AA193" i="55"/>
  <c r="I193" i="58"/>
  <c r="AI195" i="56"/>
  <c r="AY195" i="56"/>
  <c r="S195" i="56"/>
  <c r="AN185" i="54"/>
  <c r="U196" i="54"/>
  <c r="AH196" i="54"/>
  <c r="BC196" i="54"/>
  <c r="AX187" i="59"/>
  <c r="F187" i="59"/>
  <c r="BD187" i="59"/>
  <c r="BD194" i="57"/>
  <c r="BJ194" i="57"/>
  <c r="BA194" i="57"/>
  <c r="BE187" i="61"/>
  <c r="AT187" i="61"/>
  <c r="AC195" i="64"/>
  <c r="L195" i="64"/>
  <c r="S195" i="64"/>
  <c r="AS194" i="55"/>
  <c r="N194" i="55"/>
  <c r="AY194" i="55"/>
  <c r="AD194" i="55"/>
  <c r="BA186" i="54"/>
  <c r="AD186" i="54"/>
  <c r="U186" i="54"/>
  <c r="L195" i="59"/>
  <c r="AA195" i="59"/>
  <c r="BL195" i="59"/>
  <c r="BC195" i="59"/>
  <c r="AJ187" i="57"/>
  <c r="AL187" i="57"/>
  <c r="AZ187" i="57"/>
  <c r="AF187" i="57"/>
  <c r="R194" i="68"/>
  <c r="AL194" i="68"/>
  <c r="S194" i="68"/>
  <c r="AI195" i="57"/>
  <c r="AA195" i="57"/>
  <c r="AV195" i="57"/>
  <c r="BA195" i="57"/>
  <c r="BD195" i="57"/>
  <c r="V196" i="61"/>
  <c r="BI196" i="61"/>
  <c r="AQ196" i="61"/>
  <c r="U195" i="61"/>
  <c r="AI195" i="61"/>
  <c r="AL195" i="61"/>
  <c r="H189" i="69"/>
  <c r="BG189" i="69"/>
  <c r="AS189" i="69"/>
  <c r="AX189" i="69"/>
  <c r="BH189" i="56"/>
  <c r="AL189" i="56"/>
  <c r="R189" i="56"/>
  <c r="BE193" i="54"/>
  <c r="BG193" i="54"/>
  <c r="Z193" i="54"/>
  <c r="F193" i="54"/>
  <c r="BD193" i="54"/>
  <c r="K185" i="54"/>
  <c r="AP185" i="54"/>
  <c r="AS185" i="54"/>
  <c r="M196" i="57"/>
  <c r="BG196" i="57"/>
  <c r="H196" i="57"/>
  <c r="G186" i="61"/>
  <c r="AQ186" i="61"/>
  <c r="L186" i="61"/>
  <c r="G188" i="69"/>
  <c r="AK188" i="69"/>
  <c r="AJ195" i="69"/>
  <c r="K195" i="69"/>
  <c r="AK195" i="69"/>
  <c r="S195" i="69"/>
  <c r="BC186" i="68"/>
  <c r="AK186" i="68"/>
  <c r="BH186" i="68"/>
  <c r="BL188" i="68"/>
  <c r="AL188" i="68"/>
  <c r="S188" i="68"/>
  <c r="AV188" i="56"/>
  <c r="M188" i="56"/>
  <c r="AB188" i="56"/>
  <c r="G188" i="56"/>
  <c r="AA192" i="58"/>
  <c r="AX192" i="58"/>
  <c r="AD192" i="58"/>
  <c r="F185" i="58"/>
  <c r="AC185" i="58"/>
  <c r="U185" i="58"/>
  <c r="M192" i="54"/>
  <c r="AL192" i="54"/>
  <c r="AD192" i="54"/>
  <c r="AW194" i="54"/>
  <c r="BI194" i="54"/>
  <c r="AQ194" i="54"/>
  <c r="AT194" i="54"/>
  <c r="AA193" i="59"/>
  <c r="AI193" i="59"/>
  <c r="AU193" i="59"/>
  <c r="BC193" i="59"/>
  <c r="AT193" i="59"/>
  <c r="M186" i="57"/>
  <c r="BC186" i="57"/>
  <c r="N186" i="57"/>
  <c r="BL186" i="57"/>
  <c r="G185" i="61"/>
  <c r="F185" i="61"/>
  <c r="K185" i="61"/>
  <c r="AG186" i="69"/>
  <c r="S186" i="69"/>
  <c r="BA186" i="69"/>
  <c r="S185" i="68"/>
  <c r="BD185" i="68"/>
  <c r="AS185" i="68"/>
  <c r="AJ185" i="68"/>
  <c r="AT195" i="62"/>
  <c r="L195" i="62"/>
  <c r="BI195" i="62"/>
  <c r="AP195" i="62"/>
  <c r="AF188" i="62"/>
  <c r="AQ188" i="62"/>
  <c r="AB188" i="62"/>
  <c r="V188" i="62"/>
  <c r="BC185" i="59"/>
  <c r="AQ185" i="59"/>
  <c r="AY185" i="59"/>
  <c r="F185" i="59"/>
  <c r="AH193" i="69"/>
  <c r="R193" i="69"/>
  <c r="AZ193" i="68"/>
  <c r="AV193" i="68"/>
  <c r="S193" i="68"/>
  <c r="BE193" i="68"/>
  <c r="L194" i="62"/>
  <c r="AX194" i="62"/>
  <c r="AE194" i="62"/>
  <c r="AH189" i="63"/>
  <c r="M189" i="63"/>
  <c r="AD189" i="63"/>
  <c r="T195" i="63"/>
  <c r="U195" i="63"/>
  <c r="AJ195" i="63"/>
  <c r="AJ187" i="66"/>
  <c r="BG187" i="66"/>
  <c r="Z187" i="66"/>
  <c r="AH188" i="58"/>
  <c r="AB188" i="58"/>
  <c r="AE188" i="58"/>
  <c r="S195" i="58"/>
  <c r="F195" i="58"/>
  <c r="BH195" i="58"/>
  <c r="BK195" i="58"/>
  <c r="AP194" i="58"/>
  <c r="BD194" i="58"/>
  <c r="BH196" i="56"/>
  <c r="H196" i="56"/>
  <c r="AS188" i="54"/>
  <c r="AY188" i="54"/>
  <c r="BL188" i="54"/>
  <c r="BC188" i="54"/>
  <c r="AV192" i="57"/>
  <c r="L192" i="57"/>
  <c r="AP192" i="57"/>
  <c r="AS192" i="57"/>
  <c r="BG193" i="61"/>
  <c r="AY193" i="61"/>
  <c r="V188" i="64"/>
  <c r="BD188" i="64"/>
  <c r="N188" i="64"/>
  <c r="BG186" i="56"/>
  <c r="AJ186" i="56"/>
  <c r="BL186" i="56"/>
  <c r="BD186" i="56"/>
  <c r="BL192" i="61"/>
  <c r="N192" i="61"/>
  <c r="BC192" i="61"/>
  <c r="BC187" i="58"/>
  <c r="AB187" i="58"/>
  <c r="AM189" i="58"/>
  <c r="AF187" i="54"/>
  <c r="AU187" i="54"/>
  <c r="AW187" i="54"/>
  <c r="AI194" i="59"/>
  <c r="Z194" i="59"/>
  <c r="AV196" i="52"/>
  <c r="BB196" i="52"/>
  <c r="BK187" i="68"/>
  <c r="V193" i="63"/>
  <c r="BB192" i="59"/>
  <c r="Z189" i="62"/>
  <c r="R192" i="66"/>
  <c r="N188" i="59"/>
  <c r="AW188" i="63"/>
  <c r="AC188" i="66"/>
  <c r="AK185" i="57"/>
  <c r="U194" i="61"/>
  <c r="Q185" i="67"/>
  <c r="G196" i="66"/>
  <c r="AQ189" i="67"/>
  <c r="F196" i="65"/>
  <c r="AP194" i="67"/>
  <c r="AT187" i="63"/>
  <c r="BA193" i="62"/>
  <c r="BE189" i="66"/>
  <c r="V193" i="67"/>
  <c r="V189" i="90"/>
  <c r="BB193" i="88"/>
  <c r="BI192" i="88"/>
  <c r="AU189" i="61"/>
  <c r="AL189" i="89"/>
  <c r="BA189" i="91"/>
  <c r="AJ186" i="62"/>
  <c r="J186" i="89"/>
  <c r="BC185" i="89"/>
  <c r="BE188" i="58"/>
  <c r="BK188" i="58"/>
  <c r="AZ188" i="58"/>
  <c r="H188" i="58"/>
  <c r="AF195" i="58"/>
  <c r="M195" i="58"/>
  <c r="AX194" i="58"/>
  <c r="N194" i="58"/>
  <c r="AG194" i="58"/>
  <c r="BH194" i="58"/>
  <c r="M196" i="56"/>
  <c r="Q196" i="56"/>
  <c r="T196" i="56"/>
  <c r="AR185" i="54"/>
  <c r="AT188" i="54"/>
  <c r="H188" i="54"/>
  <c r="M192" i="57"/>
  <c r="BB192" i="57"/>
  <c r="M193" i="61"/>
  <c r="AZ193" i="61"/>
  <c r="R193" i="61"/>
  <c r="AE188" i="64"/>
  <c r="BL188" i="64"/>
  <c r="AX188" i="64"/>
  <c r="AW186" i="56"/>
  <c r="AK186" i="56"/>
  <c r="F186" i="56"/>
  <c r="E186" i="56"/>
  <c r="U186" i="56"/>
  <c r="V192" i="61"/>
  <c r="AL192" i="61"/>
  <c r="H192" i="61"/>
  <c r="AJ187" i="58"/>
  <c r="BD187" i="54"/>
  <c r="G187" i="54"/>
  <c r="Z187" i="54"/>
  <c r="AJ194" i="59"/>
  <c r="AX194" i="59"/>
  <c r="AZ194" i="59"/>
  <c r="N196" i="52"/>
  <c r="G196" i="52"/>
  <c r="AB187" i="68"/>
  <c r="AL196" i="68"/>
  <c r="AW193" i="63"/>
  <c r="AS192" i="59"/>
  <c r="G189" i="62"/>
  <c r="BF186" i="63"/>
  <c r="BH188" i="59"/>
  <c r="R188" i="63"/>
  <c r="S188" i="66"/>
  <c r="AQ185" i="57"/>
  <c r="AB194" i="61"/>
  <c r="R185" i="69"/>
  <c r="AG192" i="69"/>
  <c r="BB185" i="67"/>
  <c r="AZ192" i="62"/>
  <c r="L189" i="54"/>
  <c r="BL189" i="67"/>
  <c r="BC196" i="65"/>
  <c r="BC199" i="65" s="1"/>
  <c r="AK188" i="67"/>
  <c r="AT187" i="69"/>
  <c r="AL193" i="62"/>
  <c r="K189" i="66"/>
  <c r="AV193" i="67"/>
  <c r="U192" i="88"/>
  <c r="AY189" i="61"/>
  <c r="AX189" i="89"/>
  <c r="BC188" i="89"/>
  <c r="BK186" i="62"/>
  <c r="T187" i="89"/>
  <c r="AD188" i="93"/>
  <c r="AG185" i="88"/>
  <c r="BD185" i="89"/>
  <c r="BB193" i="91"/>
  <c r="AF192" i="67"/>
  <c r="AQ187" i="56"/>
  <c r="BC187" i="56"/>
  <c r="AH187" i="56"/>
  <c r="BI187" i="56"/>
  <c r="AB187" i="56"/>
  <c r="AX195" i="54"/>
  <c r="BI195" i="54"/>
  <c r="AE195" i="54"/>
  <c r="BE195" i="54"/>
  <c r="BH189" i="59"/>
  <c r="AK189" i="59"/>
  <c r="AE189" i="59"/>
  <c r="BE189" i="59"/>
  <c r="AP195" i="52"/>
  <c r="AF195" i="52"/>
  <c r="AK195" i="52"/>
  <c r="AK199" i="52" s="1"/>
  <c r="M195" i="52"/>
  <c r="AY195" i="52"/>
  <c r="AY199" i="52" s="1"/>
  <c r="AY193" i="57"/>
  <c r="AC193" i="57"/>
  <c r="AM193" i="57"/>
  <c r="AL193" i="57"/>
  <c r="G193" i="57"/>
  <c r="AG193" i="57"/>
  <c r="AU188" i="61"/>
  <c r="AH188" i="61"/>
  <c r="S188" i="61"/>
  <c r="F188" i="53"/>
  <c r="G188" i="53"/>
  <c r="BK188" i="53"/>
  <c r="V188" i="53"/>
  <c r="AV188" i="53"/>
  <c r="M193" i="58"/>
  <c r="AG193" i="58"/>
  <c r="BJ193" i="58"/>
  <c r="R193" i="58"/>
  <c r="V196" i="58"/>
  <c r="BB196" i="58"/>
  <c r="U196" i="58"/>
  <c r="R187" i="64"/>
  <c r="AC187" i="64"/>
  <c r="AL187" i="64"/>
  <c r="BC187" i="64"/>
  <c r="BA188" i="55"/>
  <c r="U188" i="55"/>
  <c r="AT188" i="55"/>
  <c r="M188" i="55"/>
  <c r="BH186" i="58"/>
  <c r="G186" i="58"/>
  <c r="AG186" i="58"/>
  <c r="BG186" i="58"/>
  <c r="H185" i="53"/>
  <c r="U185" i="53"/>
  <c r="L185" i="53"/>
  <c r="BF196" i="53"/>
  <c r="AE196" i="53"/>
  <c r="Z196" i="53"/>
  <c r="BF194" i="64"/>
  <c r="AY194" i="64"/>
  <c r="BH194" i="64"/>
  <c r="AW194" i="64"/>
  <c r="BA194" i="64"/>
  <c r="AZ196" i="64"/>
  <c r="H196" i="64"/>
  <c r="U196" i="64"/>
  <c r="AW196" i="64"/>
  <c r="AC187" i="55"/>
  <c r="R187" i="55"/>
  <c r="BF187" i="55"/>
  <c r="AU195" i="55"/>
  <c r="AW195" i="55"/>
  <c r="BK195" i="55"/>
  <c r="S195" i="55"/>
  <c r="AS195" i="55"/>
  <c r="R189" i="64"/>
  <c r="K189" i="64"/>
  <c r="T189" i="64"/>
  <c r="AS189" i="64"/>
  <c r="N189" i="64"/>
  <c r="Q192" i="55"/>
  <c r="AE192" i="55"/>
  <c r="BD192" i="55"/>
  <c r="AX192" i="55"/>
  <c r="M189" i="58"/>
  <c r="AG189" i="58"/>
  <c r="BJ189" i="58"/>
  <c r="R189" i="58"/>
  <c r="BE193" i="56"/>
  <c r="BJ193" i="56"/>
  <c r="R193" i="56"/>
  <c r="AA185" i="56"/>
  <c r="N185" i="56"/>
  <c r="BL185" i="56"/>
  <c r="T185" i="56"/>
  <c r="AT185" i="56"/>
  <c r="Q196" i="59"/>
  <c r="AA196" i="59"/>
  <c r="BL196" i="59"/>
  <c r="T196" i="59"/>
  <c r="AT196" i="59"/>
  <c r="BJ188" i="57"/>
  <c r="AB188" i="57"/>
  <c r="AQ188" i="57"/>
  <c r="BA193" i="64"/>
  <c r="T193" i="64"/>
  <c r="AS193" i="64"/>
  <c r="N193" i="64"/>
  <c r="BE192" i="56"/>
  <c r="BJ192" i="56"/>
  <c r="R192" i="56"/>
  <c r="AF192" i="56"/>
  <c r="K194" i="56"/>
  <c r="BI194" i="56"/>
  <c r="AZ194" i="56"/>
  <c r="H194" i="56"/>
  <c r="AH194" i="56"/>
  <c r="BF186" i="59"/>
  <c r="AV186" i="59"/>
  <c r="R186" i="59"/>
  <c r="BI186" i="55"/>
  <c r="G186" i="55"/>
  <c r="F186" i="55"/>
  <c r="U194" i="53"/>
  <c r="BE194" i="53"/>
  <c r="BB194" i="53"/>
  <c r="AZ193" i="53"/>
  <c r="BG193" i="53"/>
  <c r="AX193" i="53"/>
  <c r="AC193" i="55"/>
  <c r="BC193" i="55"/>
  <c r="BH193" i="55"/>
  <c r="BK193" i="55"/>
  <c r="AU195" i="56"/>
  <c r="AK195" i="56"/>
  <c r="BA195" i="56"/>
  <c r="AQ195" i="56"/>
  <c r="AT195" i="56"/>
  <c r="AI196" i="54"/>
  <c r="AC196" i="54"/>
  <c r="AF196" i="54"/>
  <c r="BI187" i="59"/>
  <c r="AY187" i="59"/>
  <c r="AD187" i="59"/>
  <c r="AG187" i="59"/>
  <c r="AD194" i="57"/>
  <c r="AS187" i="61"/>
  <c r="BG187" i="61"/>
  <c r="M187" i="61"/>
  <c r="BK187" i="61"/>
  <c r="AT195" i="64"/>
  <c r="BH195" i="64"/>
  <c r="BI195" i="64"/>
  <c r="BC195" i="64"/>
  <c r="H194" i="55"/>
  <c r="BJ194" i="55"/>
  <c r="BB194" i="55"/>
  <c r="AI186" i="54"/>
  <c r="BB186" i="54"/>
  <c r="BE186" i="54"/>
  <c r="M195" i="59"/>
  <c r="AC195" i="59"/>
  <c r="AF195" i="59"/>
  <c r="F187" i="57"/>
  <c r="BD187" i="57"/>
  <c r="AF194" i="68"/>
  <c r="BC194" i="68"/>
  <c r="BH194" i="68"/>
  <c r="AH195" i="57"/>
  <c r="AJ195" i="57"/>
  <c r="AL195" i="57"/>
  <c r="AD195" i="57"/>
  <c r="BG196" i="61"/>
  <c r="AV196" i="61"/>
  <c r="AA196" i="61"/>
  <c r="H196" i="61"/>
  <c r="AA195" i="61"/>
  <c r="AT195" i="61"/>
  <c r="F195" i="61"/>
  <c r="L195" i="61"/>
  <c r="BJ195" i="61"/>
  <c r="R189" i="69"/>
  <c r="AA189" i="69"/>
  <c r="AJ189" i="56"/>
  <c r="V189" i="56"/>
  <c r="BJ189" i="56"/>
  <c r="AP189" i="56"/>
  <c r="AK193" i="54"/>
  <c r="AX193" i="54"/>
  <c r="AD193" i="54"/>
  <c r="AX185" i="54"/>
  <c r="BG185" i="54"/>
  <c r="S185" i="54"/>
  <c r="AA196" i="57"/>
  <c r="AL196" i="57"/>
  <c r="AZ196" i="57"/>
  <c r="AK186" i="61"/>
  <c r="H186" i="61"/>
  <c r="AS186" i="61"/>
  <c r="AV186" i="61"/>
  <c r="Q188" i="69"/>
  <c r="BK188" i="69"/>
  <c r="K188" i="69"/>
  <c r="N188" i="69"/>
  <c r="AB195" i="69"/>
  <c r="BI195" i="69"/>
  <c r="AQ195" i="69"/>
  <c r="Q186" i="68"/>
  <c r="BL186" i="68"/>
  <c r="AH186" i="68"/>
  <c r="AS188" i="68"/>
  <c r="BC188" i="68"/>
  <c r="BE188" i="56"/>
  <c r="BI188" i="56"/>
  <c r="AZ188" i="56"/>
  <c r="AE188" i="56"/>
  <c r="AV192" i="58"/>
  <c r="AV185" i="58"/>
  <c r="BB185" i="58"/>
  <c r="BA185" i="58"/>
  <c r="BE185" i="58"/>
  <c r="L192" i="54"/>
  <c r="BI192" i="54"/>
  <c r="Z194" i="54"/>
  <c r="AY194" i="54"/>
  <c r="AB194" i="54"/>
  <c r="T194" i="54"/>
  <c r="AJ193" i="59"/>
  <c r="M193" i="59"/>
  <c r="T193" i="59"/>
  <c r="T186" i="57"/>
  <c r="BD186" i="57"/>
  <c r="AL186" i="57"/>
  <c r="BK185" i="61"/>
  <c r="AP185" i="61"/>
  <c r="AI185" i="61"/>
  <c r="AU186" i="69"/>
  <c r="T186" i="69"/>
  <c r="AY186" i="69"/>
  <c r="R186" i="69"/>
  <c r="AE185" i="68"/>
  <c r="BI185" i="68"/>
  <c r="AB185" i="68"/>
  <c r="BK195" i="62"/>
  <c r="N195" i="62"/>
  <c r="AB195" i="62"/>
  <c r="G195" i="62"/>
  <c r="AW188" i="62"/>
  <c r="BL188" i="62"/>
  <c r="AT188" i="62"/>
  <c r="U185" i="59"/>
  <c r="AG185" i="59"/>
  <c r="AP185" i="59"/>
  <c r="AG193" i="69"/>
  <c r="BB193" i="69"/>
  <c r="AV193" i="69"/>
  <c r="AI193" i="68"/>
  <c r="AW193" i="68"/>
  <c r="AQ193" i="68"/>
  <c r="BL194" i="62"/>
  <c r="BF189" i="63"/>
  <c r="T189" i="63"/>
  <c r="BI189" i="63"/>
  <c r="BB189" i="63"/>
  <c r="Q195" i="63"/>
  <c r="BE195" i="63"/>
  <c r="R187" i="66"/>
  <c r="AX187" i="66"/>
  <c r="L188" i="58"/>
  <c r="U188" i="58"/>
  <c r="BL188" i="58"/>
  <c r="T188" i="58"/>
  <c r="AH195" i="58"/>
  <c r="U195" i="58"/>
  <c r="AL194" i="58"/>
  <c r="AS194" i="58"/>
  <c r="M194" i="58"/>
  <c r="AC196" i="56"/>
  <c r="K188" i="54"/>
  <c r="Q188" i="54"/>
  <c r="AF188" i="54"/>
  <c r="BK192" i="57"/>
  <c r="AK192" i="57"/>
  <c r="G192" i="57"/>
  <c r="V192" i="57"/>
  <c r="BI193" i="61"/>
  <c r="L193" i="61"/>
  <c r="AD193" i="61"/>
  <c r="S188" i="64"/>
  <c r="P188" i="64"/>
  <c r="AI188" i="64"/>
  <c r="BJ188" i="64"/>
  <c r="BI186" i="56"/>
  <c r="R186" i="56"/>
  <c r="AG186" i="56"/>
  <c r="P196" i="57"/>
  <c r="K192" i="61"/>
  <c r="AT192" i="61"/>
  <c r="AX192" i="61"/>
  <c r="T192" i="61"/>
  <c r="AG187" i="58"/>
  <c r="BB187" i="54"/>
  <c r="AE187" i="54"/>
  <c r="AL187" i="54"/>
  <c r="AL194" i="59"/>
  <c r="H194" i="59"/>
  <c r="BL194" i="59"/>
  <c r="Z196" i="52"/>
  <c r="S196" i="52"/>
  <c r="AZ187" i="68"/>
  <c r="AZ196" i="68"/>
  <c r="Z185" i="62"/>
  <c r="BG187" i="62"/>
  <c r="M189" i="62"/>
  <c r="Q188" i="59"/>
  <c r="BB188" i="63"/>
  <c r="H185" i="57"/>
  <c r="F194" i="61"/>
  <c r="AE192" i="69"/>
  <c r="BJ196" i="62"/>
  <c r="AG192" i="62"/>
  <c r="AY189" i="54"/>
  <c r="BB189" i="67"/>
  <c r="AL196" i="65"/>
  <c r="AL199" i="65" s="1"/>
  <c r="BD188" i="67"/>
  <c r="AS196" i="63"/>
  <c r="BF193" i="62"/>
  <c r="S189" i="66"/>
  <c r="AL189" i="61"/>
  <c r="G189" i="89"/>
  <c r="BH187" i="88"/>
  <c r="BD188" i="89"/>
  <c r="V185" i="88"/>
  <c r="AI185" i="92"/>
  <c r="AF186" i="55"/>
  <c r="AE186" i="55"/>
  <c r="AY186" i="55"/>
  <c r="R186" i="55"/>
  <c r="V194" i="53"/>
  <c r="K194" i="53"/>
  <c r="AB194" i="53"/>
  <c r="G194" i="53"/>
  <c r="V193" i="53"/>
  <c r="BL193" i="53"/>
  <c r="L193" i="53"/>
  <c r="BJ193" i="53"/>
  <c r="AD193" i="55"/>
  <c r="U193" i="55"/>
  <c r="BG195" i="56"/>
  <c r="AL195" i="56"/>
  <c r="H195" i="56"/>
  <c r="BF195" i="56"/>
  <c r="AS196" i="54"/>
  <c r="AJ196" i="54"/>
  <c r="BG196" i="54"/>
  <c r="BA196" i="54"/>
  <c r="AP187" i="59"/>
  <c r="AS187" i="59"/>
  <c r="BF194" i="57"/>
  <c r="AS194" i="57"/>
  <c r="AY194" i="57"/>
  <c r="AP194" i="57"/>
  <c r="AU187" i="61"/>
  <c r="L187" i="61"/>
  <c r="H195" i="64"/>
  <c r="AF194" i="55"/>
  <c r="T194" i="55"/>
  <c r="AB194" i="55"/>
  <c r="S194" i="55"/>
  <c r="AN186" i="58"/>
  <c r="AX186" i="54"/>
  <c r="BG186" i="54"/>
  <c r="S186" i="54"/>
  <c r="AH195" i="59"/>
  <c r="BI195" i="59"/>
  <c r="BE195" i="59"/>
  <c r="R187" i="57"/>
  <c r="AP194" i="68"/>
  <c r="BK194" i="68"/>
  <c r="M194" i="68"/>
  <c r="AW195" i="57"/>
  <c r="AX195" i="57"/>
  <c r="AP195" i="57"/>
  <c r="BH196" i="61"/>
  <c r="Z196" i="61"/>
  <c r="T196" i="61"/>
  <c r="AZ195" i="61"/>
  <c r="R195" i="61"/>
  <c r="AB189" i="69"/>
  <c r="T189" i="69"/>
  <c r="Q189" i="69"/>
  <c r="AJ189" i="69"/>
  <c r="AT189" i="56"/>
  <c r="G189" i="56"/>
  <c r="BI193" i="54"/>
  <c r="BJ193" i="54"/>
  <c r="BB193" i="54"/>
  <c r="AK185" i="54"/>
  <c r="AE185" i="54"/>
  <c r="V185" i="54"/>
  <c r="AC196" i="57"/>
  <c r="Q196" i="57"/>
  <c r="O196" i="57"/>
  <c r="BL196" i="57"/>
  <c r="BD196" i="57"/>
  <c r="AC186" i="61"/>
  <c r="AF186" i="61"/>
  <c r="AB186" i="61"/>
  <c r="BE186" i="61"/>
  <c r="BH186" i="61"/>
  <c r="S188" i="69"/>
  <c r="AI188" i="69"/>
  <c r="Z188" i="69"/>
  <c r="AL195" i="69"/>
  <c r="BC195" i="69"/>
  <c r="AL186" i="68"/>
  <c r="BK186" i="68"/>
  <c r="AT186" i="68"/>
  <c r="AW188" i="68"/>
  <c r="AT188" i="68"/>
  <c r="H188" i="68"/>
  <c r="AA188" i="56"/>
  <c r="BL188" i="56"/>
  <c r="AQ188" i="56"/>
  <c r="BH192" i="58"/>
  <c r="AG192" i="58"/>
  <c r="AB192" i="58"/>
  <c r="G192" i="58"/>
  <c r="AY185" i="58"/>
  <c r="L185" i="58"/>
  <c r="S185" i="58"/>
  <c r="AB192" i="54"/>
  <c r="G192" i="54"/>
  <c r="AZ194" i="54"/>
  <c r="AF194" i="54"/>
  <c r="AV193" i="59"/>
  <c r="AK193" i="59"/>
  <c r="AZ193" i="59"/>
  <c r="AI186" i="57"/>
  <c r="AX186" i="57"/>
  <c r="Q186" i="57"/>
  <c r="O186" i="57"/>
  <c r="Z185" i="61"/>
  <c r="Q185" i="61"/>
  <c r="BB185" i="61"/>
  <c r="BG185" i="61"/>
  <c r="BC186" i="69"/>
  <c r="Z186" i="69"/>
  <c r="BK186" i="69"/>
  <c r="AD186" i="69"/>
  <c r="V185" i="68"/>
  <c r="AX195" i="62"/>
  <c r="AL195" i="62"/>
  <c r="S195" i="62"/>
  <c r="BK188" i="62"/>
  <c r="Z188" i="62"/>
  <c r="F188" i="62"/>
  <c r="K188" i="62"/>
  <c r="V185" i="59"/>
  <c r="BE185" i="59"/>
  <c r="AJ185" i="59"/>
  <c r="BB185" i="59"/>
  <c r="BE193" i="69"/>
  <c r="BL193" i="69"/>
  <c r="H193" i="69"/>
  <c r="BH193" i="69"/>
  <c r="BG193" i="68"/>
  <c r="AH193" i="68"/>
  <c r="BI193" i="68"/>
  <c r="BC193" i="68"/>
  <c r="AJ194" i="62"/>
  <c r="N194" i="62"/>
  <c r="AI194" i="62"/>
  <c r="H189" i="63"/>
  <c r="G189" i="63"/>
  <c r="AC195" i="63"/>
  <c r="BA187" i="66"/>
  <c r="AU187" i="66"/>
  <c r="BD187" i="66"/>
  <c r="BJ187" i="66"/>
  <c r="BH188" i="58"/>
  <c r="AS188" i="58"/>
  <c r="AF188" i="58"/>
  <c r="AG195" i="58"/>
  <c r="AK195" i="58"/>
  <c r="BA194" i="58"/>
  <c r="BJ194" i="58"/>
  <c r="BE194" i="58"/>
  <c r="AG196" i="56"/>
  <c r="BD196" i="56"/>
  <c r="AV188" i="54"/>
  <c r="AI188" i="54"/>
  <c r="AC188" i="54"/>
  <c r="AM188" i="54"/>
  <c r="Q192" i="57"/>
  <c r="BI192" i="57"/>
  <c r="S192" i="57"/>
  <c r="AH192" i="57"/>
  <c r="AG193" i="61"/>
  <c r="AP193" i="61"/>
  <c r="AQ188" i="64"/>
  <c r="AU188" i="64"/>
  <c r="AX186" i="56"/>
  <c r="N186" i="56"/>
  <c r="AD186" i="56"/>
  <c r="AS186" i="56"/>
  <c r="U192" i="61"/>
  <c r="BJ192" i="61"/>
  <c r="AF192" i="61"/>
  <c r="BB187" i="58"/>
  <c r="BE187" i="58"/>
  <c r="AK187" i="58"/>
  <c r="AG187" i="54"/>
  <c r="BC187" i="54"/>
  <c r="AA187" i="54"/>
  <c r="I189" i="54"/>
  <c r="BE194" i="59"/>
  <c r="AF194" i="59"/>
  <c r="AW196" i="52"/>
  <c r="AW199" i="52" s="1"/>
  <c r="BC196" i="52"/>
  <c r="AW185" i="62"/>
  <c r="AC193" i="63"/>
  <c r="AH192" i="59"/>
  <c r="BI187" i="62"/>
  <c r="BI189" i="62"/>
  <c r="AC188" i="59"/>
  <c r="T194" i="66"/>
  <c r="Z185" i="57"/>
  <c r="BE194" i="61"/>
  <c r="AH192" i="69"/>
  <c r="Q195" i="68"/>
  <c r="AJ192" i="62"/>
  <c r="K189" i="54"/>
  <c r="BC185" i="63"/>
  <c r="AQ188" i="67"/>
  <c r="Z194" i="69"/>
  <c r="O192" i="62"/>
  <c r="BE196" i="63"/>
  <c r="K193" i="62"/>
  <c r="AX186" i="67"/>
  <c r="AY192" i="90"/>
  <c r="AT193" i="88"/>
  <c r="BC187" i="88"/>
  <c r="BA186" i="62"/>
  <c r="BL193" i="93"/>
  <c r="BG187" i="89"/>
  <c r="Q188" i="92"/>
  <c r="AT188" i="90"/>
  <c r="T186" i="90"/>
  <c r="AI187" i="92"/>
  <c r="AV185" i="88"/>
  <c r="Q189" i="60"/>
  <c r="V189" i="60"/>
  <c r="AC189" i="60"/>
  <c r="BE189" i="60"/>
  <c r="AA189" i="60"/>
  <c r="N185" i="60"/>
  <c r="AA185" i="60"/>
  <c r="AD185" i="60"/>
  <c r="BE185" i="60"/>
  <c r="AD189" i="55"/>
  <c r="BC189" i="55"/>
  <c r="AB189" i="55"/>
  <c r="BG189" i="55"/>
  <c r="Z189" i="55"/>
  <c r="U186" i="53"/>
  <c r="AW186" i="53"/>
  <c r="AQ186" i="53"/>
  <c r="AL186" i="53"/>
  <c r="BL186" i="53"/>
  <c r="AC196" i="60"/>
  <c r="K196" i="60"/>
  <c r="AK196" i="60"/>
  <c r="BK196" i="60"/>
  <c r="AH192" i="64"/>
  <c r="AS192" i="64"/>
  <c r="AP192" i="64"/>
  <c r="BG192" i="64"/>
  <c r="Z192" i="64"/>
  <c r="BB187" i="60"/>
  <c r="AJ187" i="60"/>
  <c r="BJ187" i="60"/>
  <c r="AF187" i="60"/>
  <c r="BG185" i="64"/>
  <c r="K185" i="64"/>
  <c r="AU185" i="64"/>
  <c r="BH185" i="64"/>
  <c r="AS187" i="56"/>
  <c r="AF187" i="56"/>
  <c r="BF187" i="56"/>
  <c r="Z187" i="56"/>
  <c r="AZ187" i="56"/>
  <c r="K195" i="54"/>
  <c r="BC195" i="54"/>
  <c r="V195" i="54"/>
  <c r="AV189" i="59"/>
  <c r="N189" i="59"/>
  <c r="BC189" i="59"/>
  <c r="V189" i="59"/>
  <c r="AS195" i="52"/>
  <c r="L195" i="52"/>
  <c r="L199" i="52" s="1"/>
  <c r="T195" i="52"/>
  <c r="AT195" i="52"/>
  <c r="AW193" i="57"/>
  <c r="K193" i="57"/>
  <c r="AE193" i="57"/>
  <c r="BE193" i="57"/>
  <c r="K188" i="61"/>
  <c r="L188" i="61"/>
  <c r="Q188" i="61"/>
  <c r="AQ188" i="61"/>
  <c r="AT188" i="53"/>
  <c r="M188" i="53"/>
  <c r="V193" i="58"/>
  <c r="AB193" i="58"/>
  <c r="AP193" i="58"/>
  <c r="AK196" i="58"/>
  <c r="BF196" i="58"/>
  <c r="BK196" i="58"/>
  <c r="S196" i="58"/>
  <c r="AS196" i="58"/>
  <c r="P196" i="56"/>
  <c r="AD187" i="64"/>
  <c r="L187" i="64"/>
  <c r="BJ187" i="64"/>
  <c r="T187" i="64"/>
  <c r="AH187" i="64"/>
  <c r="AB188" i="55"/>
  <c r="BB188" i="55"/>
  <c r="AA188" i="55"/>
  <c r="K188" i="55"/>
  <c r="AK188" i="55"/>
  <c r="AV186" i="58"/>
  <c r="AK186" i="58"/>
  <c r="AE186" i="58"/>
  <c r="BE186" i="58"/>
  <c r="AF185" i="53"/>
  <c r="AJ185" i="53"/>
  <c r="BK185" i="53"/>
  <c r="F185" i="53"/>
  <c r="T196" i="53"/>
  <c r="Q196" i="53"/>
  <c r="AX196" i="53"/>
  <c r="U194" i="64"/>
  <c r="BD194" i="64"/>
  <c r="AL194" i="64"/>
  <c r="R194" i="64"/>
  <c r="K196" i="64"/>
  <c r="AD196" i="64"/>
  <c r="BD196" i="64"/>
  <c r="AS196" i="64"/>
  <c r="N196" i="64"/>
  <c r="AV187" i="55"/>
  <c r="K187" i="55"/>
  <c r="Q187" i="55"/>
  <c r="AP187" i="55"/>
  <c r="AR187" i="55"/>
  <c r="BG195" i="55"/>
  <c r="AX195" i="55"/>
  <c r="Q195" i="55"/>
  <c r="AQ195" i="55"/>
  <c r="V189" i="64"/>
  <c r="L189" i="64"/>
  <c r="AL189" i="64"/>
  <c r="S192" i="55"/>
  <c r="AA192" i="55"/>
  <c r="V192" i="55"/>
  <c r="AV192" i="55"/>
  <c r="V189" i="58"/>
  <c r="AB189" i="58"/>
  <c r="AP189" i="58"/>
  <c r="AK193" i="56"/>
  <c r="BF193" i="56"/>
  <c r="AB193" i="56"/>
  <c r="AP193" i="56"/>
  <c r="K185" i="56"/>
  <c r="AU185" i="56"/>
  <c r="BJ185" i="56"/>
  <c r="R185" i="56"/>
  <c r="AR193" i="59"/>
  <c r="BH196" i="59"/>
  <c r="AK196" i="59"/>
  <c r="R196" i="59"/>
  <c r="L188" i="57"/>
  <c r="AZ188" i="57"/>
  <c r="H188" i="57"/>
  <c r="AH188" i="57"/>
  <c r="H193" i="64"/>
  <c r="V193" i="64"/>
  <c r="L193" i="64"/>
  <c r="AL193" i="64"/>
  <c r="AI192" i="56"/>
  <c r="BF192" i="56"/>
  <c r="AB192" i="56"/>
  <c r="AP192" i="56"/>
  <c r="BD192" i="56"/>
  <c r="AL194" i="56"/>
  <c r="F194" i="56"/>
  <c r="AF194" i="56"/>
  <c r="BF194" i="56"/>
  <c r="AT186" i="59"/>
  <c r="AI186" i="59"/>
  <c r="N186" i="59"/>
  <c r="AP186" i="59"/>
  <c r="AK186" i="55"/>
  <c r="AG186" i="55"/>
  <c r="L186" i="55"/>
  <c r="BK186" i="55"/>
  <c r="AD186" i="55"/>
  <c r="AX194" i="53"/>
  <c r="BG194" i="53"/>
  <c r="S194" i="53"/>
  <c r="BB193" i="53"/>
  <c r="AF193" i="55"/>
  <c r="AG193" i="55"/>
  <c r="AK193" i="55"/>
  <c r="BH195" i="56"/>
  <c r="Q195" i="56"/>
  <c r="AB195" i="56"/>
  <c r="T195" i="56"/>
  <c r="AU196" i="54"/>
  <c r="N196" i="54"/>
  <c r="F196" i="54"/>
  <c r="BD196" i="54"/>
  <c r="BK187" i="59"/>
  <c r="AC187" i="59"/>
  <c r="G187" i="59"/>
  <c r="BE187" i="59"/>
  <c r="V194" i="57"/>
  <c r="BB194" i="57"/>
  <c r="S187" i="61"/>
  <c r="AV187" i="61"/>
  <c r="AJ187" i="61"/>
  <c r="AK187" i="61"/>
  <c r="AB187" i="61"/>
  <c r="BL195" i="64"/>
  <c r="T195" i="64"/>
  <c r="BD194" i="55"/>
  <c r="AE194" i="55"/>
  <c r="O189" i="54"/>
  <c r="AW186" i="54"/>
  <c r="M186" i="54"/>
  <c r="AE186" i="54"/>
  <c r="AH186" i="54"/>
  <c r="AI195" i="59"/>
  <c r="N195" i="59"/>
  <c r="F195" i="59"/>
  <c r="BD195" i="59"/>
  <c r="L187" i="57"/>
  <c r="AU187" i="57"/>
  <c r="AD187" i="57"/>
  <c r="U187" i="57"/>
  <c r="AH194" i="68"/>
  <c r="AN192" i="57"/>
  <c r="BE195" i="57"/>
  <c r="BB195" i="57"/>
  <c r="BL196" i="61"/>
  <c r="AX196" i="61"/>
  <c r="AY196" i="61"/>
  <c r="AF196" i="61"/>
  <c r="AP195" i="61"/>
  <c r="AJ195" i="61"/>
  <c r="BH189" i="69"/>
  <c r="AY189" i="69"/>
  <c r="AK189" i="56"/>
  <c r="AB189" i="56"/>
  <c r="S189" i="56"/>
  <c r="L193" i="54"/>
  <c r="G193" i="54"/>
  <c r="Q185" i="54"/>
  <c r="AY185" i="54"/>
  <c r="BI185" i="54"/>
  <c r="AQ185" i="54"/>
  <c r="AH185" i="54"/>
  <c r="AJ196" i="57"/>
  <c r="R196" i="57"/>
  <c r="BI186" i="61"/>
  <c r="BD186" i="61"/>
  <c r="V186" i="61"/>
  <c r="AY188" i="69"/>
  <c r="V188" i="69"/>
  <c r="AU188" i="69"/>
  <c r="AX188" i="69"/>
  <c r="L195" i="69"/>
  <c r="BL195" i="69"/>
  <c r="AA195" i="69"/>
  <c r="H195" i="69"/>
  <c r="T186" i="68"/>
  <c r="F186" i="68"/>
  <c r="BF186" i="68"/>
  <c r="AY188" i="68"/>
  <c r="AC188" i="68"/>
  <c r="T188" i="68"/>
  <c r="AY188" i="56"/>
  <c r="H188" i="56"/>
  <c r="U192" i="58"/>
  <c r="BE192" i="58"/>
  <c r="AZ192" i="58"/>
  <c r="S192" i="58"/>
  <c r="AJ185" i="58"/>
  <c r="AE185" i="58"/>
  <c r="AH185" i="58"/>
  <c r="BK192" i="54"/>
  <c r="AZ192" i="54"/>
  <c r="S192" i="54"/>
  <c r="BK194" i="54"/>
  <c r="AC194" i="54"/>
  <c r="BL194" i="54"/>
  <c r="BD194" i="54"/>
  <c r="AX193" i="59"/>
  <c r="N193" i="59"/>
  <c r="BL193" i="59"/>
  <c r="BD193" i="59"/>
  <c r="AK186" i="57"/>
  <c r="AG186" i="57"/>
  <c r="BJ186" i="57"/>
  <c r="AA185" i="61"/>
  <c r="S185" i="61"/>
  <c r="L185" i="61"/>
  <c r="G186" i="69"/>
  <c r="AX186" i="69"/>
  <c r="V186" i="69"/>
  <c r="AP186" i="69"/>
  <c r="BJ185" i="68"/>
  <c r="AZ185" i="68"/>
  <c r="AT185" i="68"/>
  <c r="T195" i="62"/>
  <c r="H195" i="62"/>
  <c r="BJ195" i="62"/>
  <c r="AZ195" i="62"/>
  <c r="AQ195" i="62"/>
  <c r="AL188" i="62"/>
  <c r="AA188" i="62"/>
  <c r="R188" i="62"/>
  <c r="AW185" i="59"/>
  <c r="BH185" i="59"/>
  <c r="AB185" i="59"/>
  <c r="U193" i="69"/>
  <c r="T193" i="69"/>
  <c r="M193" i="69"/>
  <c r="AB193" i="68"/>
  <c r="AJ193" i="68"/>
  <c r="T193" i="68"/>
  <c r="AL194" i="62"/>
  <c r="AU194" i="62"/>
  <c r="AC194" i="62"/>
  <c r="N189" i="63"/>
  <c r="V189" i="63"/>
  <c r="AB189" i="63"/>
  <c r="AE189" i="63"/>
  <c r="BA195" i="63"/>
  <c r="V195" i="63"/>
  <c r="BB187" i="66"/>
  <c r="AA187" i="66"/>
  <c r="AT188" i="58"/>
  <c r="BF195" i="58"/>
  <c r="T195" i="58"/>
  <c r="AS195" i="58"/>
  <c r="BI195" i="58"/>
  <c r="Q194" i="58"/>
  <c r="AH194" i="58"/>
  <c r="AK194" i="58"/>
  <c r="AS196" i="56"/>
  <c r="BK196" i="56"/>
  <c r="BA196" i="56"/>
  <c r="V188" i="54"/>
  <c r="BG188" i="54"/>
  <c r="BD188" i="54"/>
  <c r="P188" i="57"/>
  <c r="O188" i="57"/>
  <c r="N192" i="57"/>
  <c r="AQ192" i="57"/>
  <c r="AH193" i="61"/>
  <c r="BH193" i="61"/>
  <c r="BB193" i="61"/>
  <c r="AS188" i="64"/>
  <c r="AL186" i="56"/>
  <c r="BB186" i="56"/>
  <c r="V186" i="56"/>
  <c r="BF192" i="61"/>
  <c r="AU192" i="61"/>
  <c r="K187" i="58"/>
  <c r="AW187" i="58"/>
  <c r="H187" i="54"/>
  <c r="K194" i="59"/>
  <c r="BD194" i="59"/>
  <c r="BA194" i="59"/>
  <c r="V196" i="52"/>
  <c r="AB196" i="52"/>
  <c r="AB199" i="52" s="1"/>
  <c r="H196" i="52"/>
  <c r="AU187" i="68"/>
  <c r="AC196" i="68"/>
  <c r="AE185" i="62"/>
  <c r="S193" i="63"/>
  <c r="AX193" i="66"/>
  <c r="L187" i="62"/>
  <c r="AH192" i="63"/>
  <c r="N194" i="63"/>
  <c r="AC194" i="66"/>
  <c r="K194" i="61"/>
  <c r="AA192" i="69"/>
  <c r="T195" i="68"/>
  <c r="AE196" i="62"/>
  <c r="AU189" i="54"/>
  <c r="AK192" i="68"/>
  <c r="AI189" i="67"/>
  <c r="AE185" i="63"/>
  <c r="AC186" i="66"/>
  <c r="AQ196" i="67"/>
  <c r="AF194" i="69"/>
  <c r="Q196" i="69"/>
  <c r="AH196" i="63"/>
  <c r="L186" i="67"/>
  <c r="AA192" i="90"/>
  <c r="L189" i="90"/>
  <c r="AI193" i="88"/>
  <c r="H187" i="88"/>
  <c r="AQ186" i="90"/>
  <c r="AU187" i="90"/>
  <c r="BD189" i="64"/>
  <c r="AT189" i="64"/>
  <c r="AX189" i="64"/>
  <c r="AY192" i="55"/>
  <c r="AG192" i="55"/>
  <c r="AH192" i="55"/>
  <c r="BH192" i="55"/>
  <c r="AN189" i="58"/>
  <c r="AJ189" i="58"/>
  <c r="BK189" i="58"/>
  <c r="AH189" i="58"/>
  <c r="BB189" i="58"/>
  <c r="M193" i="56"/>
  <c r="K193" i="56"/>
  <c r="AV193" i="56"/>
  <c r="BB193" i="56"/>
  <c r="BG185" i="56"/>
  <c r="AD185" i="56"/>
  <c r="AN185" i="56"/>
  <c r="BD185" i="56"/>
  <c r="BI196" i="59"/>
  <c r="AL196" i="59"/>
  <c r="AC196" i="59"/>
  <c r="AD196" i="59"/>
  <c r="AN196" i="59"/>
  <c r="BD196" i="59"/>
  <c r="BH188" i="57"/>
  <c r="BL188" i="57"/>
  <c r="T188" i="57"/>
  <c r="AT188" i="57"/>
  <c r="R193" i="64"/>
  <c r="AZ193" i="64"/>
  <c r="AT193" i="64"/>
  <c r="AX193" i="64"/>
  <c r="M192" i="56"/>
  <c r="K192" i="56"/>
  <c r="AV192" i="56"/>
  <c r="BB192" i="56"/>
  <c r="AU194" i="56"/>
  <c r="BJ194" i="56"/>
  <c r="R194" i="56"/>
  <c r="H186" i="59"/>
  <c r="AU186" i="59"/>
  <c r="BG186" i="59"/>
  <c r="Z186" i="59"/>
  <c r="AZ186" i="59"/>
  <c r="BB186" i="59"/>
  <c r="BD186" i="55"/>
  <c r="AH186" i="55"/>
  <c r="AP186" i="55"/>
  <c r="AH194" i="53"/>
  <c r="M194" i="53"/>
  <c r="AZ194" i="53"/>
  <c r="AE194" i="53"/>
  <c r="G193" i="53"/>
  <c r="AC193" i="53"/>
  <c r="S193" i="53"/>
  <c r="AJ193" i="53"/>
  <c r="AA193" i="53"/>
  <c r="BL193" i="55"/>
  <c r="BE193" i="55"/>
  <c r="AW193" i="55"/>
  <c r="BI195" i="56"/>
  <c r="AZ195" i="56"/>
  <c r="AF195" i="56"/>
  <c r="AT196" i="54"/>
  <c r="AL196" i="54"/>
  <c r="R196" i="54"/>
  <c r="Q187" i="59"/>
  <c r="BA187" i="59"/>
  <c r="S187" i="59"/>
  <c r="AF194" i="57"/>
  <c r="AT194" i="57"/>
  <c r="AB194" i="57"/>
  <c r="G194" i="57"/>
  <c r="U187" i="61"/>
  <c r="F187" i="61"/>
  <c r="BH187" i="61"/>
  <c r="AW187" i="61"/>
  <c r="AZ187" i="61"/>
  <c r="K195" i="64"/>
  <c r="AY195" i="64"/>
  <c r="AF195" i="64"/>
  <c r="U194" i="55"/>
  <c r="M194" i="55"/>
  <c r="BL194" i="55"/>
  <c r="AQ194" i="55"/>
  <c r="Q186" i="54"/>
  <c r="AY186" i="54"/>
  <c r="BI186" i="54"/>
  <c r="AQ186" i="54"/>
  <c r="AT186" i="54"/>
  <c r="AJ195" i="59"/>
  <c r="U195" i="59"/>
  <c r="Z195" i="59"/>
  <c r="R195" i="59"/>
  <c r="BH187" i="57"/>
  <c r="AP187" i="57"/>
  <c r="AS187" i="57"/>
  <c r="Z194" i="68"/>
  <c r="AT194" i="68"/>
  <c r="AK194" i="68"/>
  <c r="BK195" i="57"/>
  <c r="AB195" i="57"/>
  <c r="G195" i="57"/>
  <c r="AH196" i="61"/>
  <c r="AB196" i="61"/>
  <c r="BK196" i="61"/>
  <c r="BD196" i="61"/>
  <c r="AY195" i="61"/>
  <c r="AC195" i="61"/>
  <c r="BB195" i="61"/>
  <c r="AV195" i="61"/>
  <c r="AP189" i="69"/>
  <c r="G189" i="69"/>
  <c r="M189" i="69"/>
  <c r="BK189" i="69"/>
  <c r="K189" i="56"/>
  <c r="AU189" i="56"/>
  <c r="AZ189" i="56"/>
  <c r="AE189" i="56"/>
  <c r="S193" i="54"/>
  <c r="AW185" i="54"/>
  <c r="BH185" i="54"/>
  <c r="BC185" i="54"/>
  <c r="AT185" i="54"/>
  <c r="BI196" i="57"/>
  <c r="AD196" i="57"/>
  <c r="U196" i="57"/>
  <c r="M186" i="61"/>
  <c r="AL186" i="61"/>
  <c r="AZ186" i="61"/>
  <c r="AH186" i="61"/>
  <c r="AA188" i="69"/>
  <c r="AT188" i="69"/>
  <c r="F188" i="69"/>
  <c r="BG188" i="69"/>
  <c r="BJ188" i="69"/>
  <c r="BH195" i="69"/>
  <c r="AF195" i="69"/>
  <c r="BA186" i="68"/>
  <c r="R186" i="68"/>
  <c r="BK188" i="68"/>
  <c r="AU188" i="68"/>
  <c r="AF188" i="68"/>
  <c r="BK188" i="56"/>
  <c r="Q188" i="56"/>
  <c r="T188" i="56"/>
  <c r="BL192" i="58"/>
  <c r="AQ192" i="58"/>
  <c r="BK185" i="58"/>
  <c r="M185" i="58"/>
  <c r="AQ185" i="58"/>
  <c r="AT185" i="58"/>
  <c r="AH192" i="54"/>
  <c r="U192" i="54"/>
  <c r="BL192" i="54"/>
  <c r="AE192" i="54"/>
  <c r="K194" i="54"/>
  <c r="F194" i="54"/>
  <c r="AW193" i="59"/>
  <c r="AL193" i="59"/>
  <c r="R193" i="59"/>
  <c r="AQ186" i="57"/>
  <c r="BE186" i="57"/>
  <c r="BA186" i="57"/>
  <c r="AQ185" i="61"/>
  <c r="AG185" i="61"/>
  <c r="AF186" i="69"/>
  <c r="AH186" i="69"/>
  <c r="AB186" i="69"/>
  <c r="BB186" i="69"/>
  <c r="AC185" i="68"/>
  <c r="BK185" i="68"/>
  <c r="BL185" i="68"/>
  <c r="BF185" i="68"/>
  <c r="V195" i="62"/>
  <c r="AF195" i="62"/>
  <c r="K195" i="62"/>
  <c r="BL195" i="62"/>
  <c r="BC195" i="62"/>
  <c r="AY188" i="62"/>
  <c r="AP188" i="62"/>
  <c r="AI188" i="62"/>
  <c r="BD185" i="59"/>
  <c r="AH185" i="59"/>
  <c r="N185" i="59"/>
  <c r="AE193" i="69"/>
  <c r="AS193" i="69"/>
  <c r="AF193" i="69"/>
  <c r="AL193" i="68"/>
  <c r="BH193" i="68"/>
  <c r="AA193" i="68"/>
  <c r="AF193" i="68"/>
  <c r="AY194" i="62"/>
  <c r="BJ194" i="62"/>
  <c r="BG194" i="62"/>
  <c r="Z189" i="63"/>
  <c r="AT189" i="63"/>
  <c r="AQ189" i="63"/>
  <c r="AE195" i="63"/>
  <c r="H195" i="63"/>
  <c r="BF195" i="63"/>
  <c r="G187" i="66"/>
  <c r="V187" i="66"/>
  <c r="BA188" i="58"/>
  <c r="BD188" i="58"/>
  <c r="BE195" i="58"/>
  <c r="N195" i="58"/>
  <c r="R194" i="58"/>
  <c r="BK194" i="58"/>
  <c r="AT194" i="58"/>
  <c r="AW194" i="58"/>
  <c r="N196" i="56"/>
  <c r="R196" i="56"/>
  <c r="BH188" i="54"/>
  <c r="N188" i="54"/>
  <c r="F188" i="54"/>
  <c r="E188" i="54"/>
  <c r="Z192" i="57"/>
  <c r="AL192" i="57"/>
  <c r="BC192" i="57"/>
  <c r="AI193" i="61"/>
  <c r="N193" i="61"/>
  <c r="G193" i="61"/>
  <c r="G188" i="64"/>
  <c r="F188" i="64"/>
  <c r="AJ188" i="64"/>
  <c r="Z186" i="56"/>
  <c r="BJ186" i="56"/>
  <c r="G186" i="56"/>
  <c r="AH186" i="56"/>
  <c r="BG192" i="61"/>
  <c r="AW192" i="61"/>
  <c r="BA192" i="61"/>
  <c r="H187" i="58"/>
  <c r="Q187" i="58"/>
  <c r="BI187" i="58"/>
  <c r="K187" i="54"/>
  <c r="V187" i="54"/>
  <c r="AY187" i="54"/>
  <c r="N194" i="59"/>
  <c r="AK194" i="59"/>
  <c r="F194" i="59"/>
  <c r="BF196" i="52"/>
  <c r="BD196" i="52"/>
  <c r="AG187" i="68"/>
  <c r="AI185" i="62"/>
  <c r="BE193" i="66"/>
  <c r="N186" i="63"/>
  <c r="H192" i="63"/>
  <c r="T192" i="66"/>
  <c r="AZ188" i="59"/>
  <c r="Q194" i="63"/>
  <c r="BJ194" i="66"/>
  <c r="BF195" i="68"/>
  <c r="F196" i="62"/>
  <c r="T185" i="67"/>
  <c r="BJ189" i="54"/>
  <c r="BI185" i="63"/>
  <c r="BB188" i="67"/>
  <c r="AE186" i="66"/>
  <c r="BI196" i="67"/>
  <c r="AU196" i="69"/>
  <c r="M196" i="63"/>
  <c r="AF185" i="66"/>
  <c r="AJ189" i="90"/>
  <c r="AV192" i="93"/>
  <c r="AT188" i="92"/>
  <c r="BJ188" i="90"/>
  <c r="BD186" i="90"/>
  <c r="AS196" i="68"/>
  <c r="BH185" i="62"/>
  <c r="N193" i="63"/>
  <c r="BL193" i="63"/>
  <c r="AG193" i="66"/>
  <c r="Q193" i="66"/>
  <c r="BE192" i="59"/>
  <c r="AS187" i="62"/>
  <c r="BC189" i="62"/>
  <c r="U189" i="62"/>
  <c r="AP186" i="63"/>
  <c r="AY192" i="63"/>
  <c r="AN194" i="63"/>
  <c r="AA192" i="66"/>
  <c r="BI192" i="66"/>
  <c r="BJ188" i="59"/>
  <c r="V188" i="59"/>
  <c r="N188" i="63"/>
  <c r="BF188" i="63"/>
  <c r="AD188" i="63"/>
  <c r="AT194" i="63"/>
  <c r="T188" i="66"/>
  <c r="BL188" i="66"/>
  <c r="BA194" i="66"/>
  <c r="R194" i="66"/>
  <c r="U185" i="57"/>
  <c r="AA185" i="57"/>
  <c r="AS194" i="61"/>
  <c r="T185" i="69"/>
  <c r="S192" i="69"/>
  <c r="K192" i="69"/>
  <c r="F195" i="68"/>
  <c r="E196" i="62"/>
  <c r="BC196" i="62"/>
  <c r="AU185" i="67"/>
  <c r="AB185" i="67"/>
  <c r="AQ192" i="62"/>
  <c r="BH192" i="62"/>
  <c r="Z189" i="54"/>
  <c r="AY192" i="68"/>
  <c r="BJ189" i="68"/>
  <c r="T189" i="68"/>
  <c r="F196" i="66"/>
  <c r="AJ187" i="67"/>
  <c r="F189" i="67"/>
  <c r="E189" i="67"/>
  <c r="BD185" i="63"/>
  <c r="AG185" i="63"/>
  <c r="H196" i="65"/>
  <c r="AG195" i="67"/>
  <c r="BE188" i="67"/>
  <c r="AW187" i="69"/>
  <c r="AF187" i="69"/>
  <c r="Z186" i="66"/>
  <c r="AU186" i="66"/>
  <c r="AK196" i="67"/>
  <c r="U196" i="67"/>
  <c r="AY194" i="69"/>
  <c r="V196" i="69"/>
  <c r="M194" i="67"/>
  <c r="BD196" i="63"/>
  <c r="BC196" i="63"/>
  <c r="BD187" i="63"/>
  <c r="AB185" i="66"/>
  <c r="AT186" i="67"/>
  <c r="V189" i="66"/>
  <c r="BB189" i="66"/>
  <c r="AU195" i="66"/>
  <c r="BB193" i="67"/>
  <c r="BK192" i="90"/>
  <c r="H189" i="90"/>
  <c r="AU189" i="90"/>
  <c r="R193" i="88"/>
  <c r="AE192" i="88"/>
  <c r="AI189" i="57"/>
  <c r="AJ185" i="91"/>
  <c r="AP187" i="88"/>
  <c r="AD188" i="89"/>
  <c r="AH186" i="62"/>
  <c r="AA193" i="93"/>
  <c r="T187" i="93"/>
  <c r="AH188" i="88"/>
  <c r="AI187" i="89"/>
  <c r="BI188" i="92"/>
  <c r="V188" i="90"/>
  <c r="AS186" i="88"/>
  <c r="N185" i="93"/>
  <c r="BB186" i="90"/>
  <c r="BG193" i="90"/>
  <c r="P186" i="89"/>
  <c r="G189" i="93"/>
  <c r="BJ187" i="92"/>
  <c r="BK186" i="92"/>
  <c r="AL185" i="90"/>
  <c r="Q189" i="88"/>
  <c r="AZ185" i="89"/>
  <c r="U192" i="91"/>
  <c r="V193" i="92"/>
  <c r="BD187" i="91"/>
  <c r="AI192" i="67"/>
  <c r="AG192" i="89"/>
  <c r="AH192" i="92"/>
  <c r="BE189" i="92"/>
  <c r="AJ188" i="91"/>
  <c r="BG193" i="92"/>
  <c r="BG193" i="91"/>
  <c r="BF187" i="91"/>
  <c r="BH192" i="67"/>
  <c r="AV192" i="92"/>
  <c r="AU189" i="92"/>
  <c r="O186" i="89"/>
  <c r="AV193" i="92"/>
  <c r="AK193" i="91"/>
  <c r="BG186" i="91"/>
  <c r="T186" i="55"/>
  <c r="AL186" i="55"/>
  <c r="BL186" i="55"/>
  <c r="T194" i="53"/>
  <c r="AV194" i="53"/>
  <c r="AC194" i="53"/>
  <c r="BC194" i="53"/>
  <c r="BA193" i="53"/>
  <c r="AH193" i="53"/>
  <c r="BE193" i="53"/>
  <c r="AY193" i="53"/>
  <c r="AH193" i="55"/>
  <c r="AP193" i="55"/>
  <c r="AS193" i="55"/>
  <c r="M193" i="55"/>
  <c r="AR189" i="56"/>
  <c r="BJ195" i="56"/>
  <c r="AC195" i="56"/>
  <c r="G195" i="56"/>
  <c r="AG195" i="56"/>
  <c r="AV196" i="54"/>
  <c r="K196" i="54"/>
  <c r="BL196" i="54"/>
  <c r="S196" i="54"/>
  <c r="N187" i="59"/>
  <c r="AK187" i="59"/>
  <c r="K187" i="59"/>
  <c r="BB187" i="59"/>
  <c r="U187" i="59"/>
  <c r="H194" i="57"/>
  <c r="Z194" i="57"/>
  <c r="U194" i="57"/>
  <c r="AC194" i="57"/>
  <c r="BC194" i="57"/>
  <c r="AP187" i="61"/>
  <c r="N187" i="61"/>
  <c r="AO195" i="61"/>
  <c r="AV195" i="64"/>
  <c r="AK195" i="64"/>
  <c r="BB195" i="64"/>
  <c r="U195" i="64"/>
  <c r="Z194" i="55"/>
  <c r="AI194" i="55"/>
  <c r="AK194" i="55"/>
  <c r="AZ194" i="55"/>
  <c r="G194" i="55"/>
  <c r="AJ186" i="54"/>
  <c r="BH186" i="54"/>
  <c r="AK186" i="54"/>
  <c r="G186" i="54"/>
  <c r="AG186" i="54"/>
  <c r="AT195" i="59"/>
  <c r="BK195" i="59"/>
  <c r="AG195" i="59"/>
  <c r="AE195" i="59"/>
  <c r="AY187" i="57"/>
  <c r="AC187" i="57"/>
  <c r="Z187" i="57"/>
  <c r="G187" i="57"/>
  <c r="AG187" i="57"/>
  <c r="AY194" i="68"/>
  <c r="AS194" i="68"/>
  <c r="AE194" i="68"/>
  <c r="BG194" i="68"/>
  <c r="AY195" i="57"/>
  <c r="BH195" i="57"/>
  <c r="N195" i="57"/>
  <c r="AC195" i="57"/>
  <c r="BC195" i="57"/>
  <c r="AT196" i="61"/>
  <c r="Q196" i="61"/>
  <c r="BA196" i="61"/>
  <c r="R196" i="61"/>
  <c r="AQ195" i="61"/>
  <c r="AB195" i="61"/>
  <c r="AH195" i="61"/>
  <c r="K195" i="61"/>
  <c r="AK195" i="61"/>
  <c r="AD189" i="69"/>
  <c r="AU189" i="69"/>
  <c r="BL189" i="69"/>
  <c r="BE189" i="69"/>
  <c r="Z189" i="69"/>
  <c r="BE189" i="56"/>
  <c r="U189" i="56"/>
  <c r="AV189" i="56"/>
  <c r="BB189" i="56"/>
  <c r="AV193" i="54"/>
  <c r="U193" i="54"/>
  <c r="AB193" i="54"/>
  <c r="AP193" i="54"/>
  <c r="BA185" i="54"/>
  <c r="F185" i="54"/>
  <c r="AF185" i="54"/>
  <c r="BF185" i="54"/>
  <c r="BK196" i="57"/>
  <c r="BJ196" i="57"/>
  <c r="AB196" i="57"/>
  <c r="AQ196" i="57"/>
  <c r="Z186" i="61"/>
  <c r="N186" i="61"/>
  <c r="U186" i="61"/>
  <c r="AU186" i="61"/>
  <c r="U188" i="69"/>
  <c r="AZ188" i="69"/>
  <c r="BL188" i="69"/>
  <c r="AW188" i="69"/>
  <c r="AZ195" i="69"/>
  <c r="AC195" i="69"/>
  <c r="AT195" i="69"/>
  <c r="BK195" i="69"/>
  <c r="T195" i="69"/>
  <c r="G186" i="68"/>
  <c r="AF186" i="68"/>
  <c r="AX186" i="68"/>
  <c r="AP186" i="68"/>
  <c r="K186" i="68"/>
  <c r="AZ188" i="68"/>
  <c r="V188" i="68"/>
  <c r="AX188" i="68"/>
  <c r="BB188" i="68"/>
  <c r="AT188" i="56"/>
  <c r="AI188" i="56"/>
  <c r="Z188" i="56"/>
  <c r="AC188" i="56"/>
  <c r="BC188" i="56"/>
  <c r="BI192" i="58"/>
  <c r="AH192" i="58"/>
  <c r="BB192" i="58"/>
  <c r="BL185" i="58"/>
  <c r="BH185" i="58"/>
  <c r="G185" i="58"/>
  <c r="AG185" i="58"/>
  <c r="BG185" i="58"/>
  <c r="AN193" i="56"/>
  <c r="AA192" i="54"/>
  <c r="AX192" i="54"/>
  <c r="F192" i="54"/>
  <c r="T192" i="54"/>
  <c r="BA194" i="54"/>
  <c r="BC194" i="54"/>
  <c r="V194" i="54"/>
  <c r="AY193" i="59"/>
  <c r="BI193" i="59"/>
  <c r="AB193" i="59"/>
  <c r="AQ193" i="59"/>
  <c r="K186" i="57"/>
  <c r="AW186" i="57"/>
  <c r="BF186" i="57"/>
  <c r="AA186" i="57"/>
  <c r="AC186" i="57"/>
  <c r="M185" i="61"/>
  <c r="AC185" i="61"/>
  <c r="AD185" i="61"/>
  <c r="BF185" i="61"/>
  <c r="AE186" i="69"/>
  <c r="AS186" i="69"/>
  <c r="BJ186" i="69"/>
  <c r="AJ186" i="69"/>
  <c r="BL186" i="69"/>
  <c r="N185" i="68"/>
  <c r="G185" i="68"/>
  <c r="F185" i="68"/>
  <c r="AH185" i="68"/>
  <c r="BH185" i="68"/>
  <c r="AS195" i="62"/>
  <c r="AU195" i="62"/>
  <c r="AE195" i="62"/>
  <c r="AO195" i="62"/>
  <c r="AX188" i="62"/>
  <c r="AZ188" i="62"/>
  <c r="AJ188" i="62"/>
  <c r="BF185" i="59"/>
  <c r="AV185" i="59"/>
  <c r="R185" i="59"/>
  <c r="AC193" i="69"/>
  <c r="AB193" i="69"/>
  <c r="K193" i="69"/>
  <c r="AK193" i="69"/>
  <c r="AY193" i="68"/>
  <c r="H193" i="68"/>
  <c r="BE194" i="62"/>
  <c r="AS194" i="62"/>
  <c r="M194" i="62"/>
  <c r="Q194" i="62"/>
  <c r="AQ194" i="62"/>
  <c r="AI189" i="63"/>
  <c r="BL189" i="63"/>
  <c r="S189" i="63"/>
  <c r="S195" i="63"/>
  <c r="M195" i="63"/>
  <c r="AB195" i="63"/>
  <c r="AS195" i="63"/>
  <c r="L195" i="63"/>
  <c r="Q187" i="66"/>
  <c r="S187" i="66"/>
  <c r="BE187" i="66"/>
  <c r="AT187" i="66"/>
  <c r="AY188" i="58"/>
  <c r="AG188" i="58"/>
  <c r="V188" i="58"/>
  <c r="BB188" i="58"/>
  <c r="Q195" i="58"/>
  <c r="AE195" i="58"/>
  <c r="AO195" i="58"/>
  <c r="AW195" i="58"/>
  <c r="AY194" i="58"/>
  <c r="Z194" i="58"/>
  <c r="U194" i="58"/>
  <c r="AU194" i="58"/>
  <c r="L196" i="56"/>
  <c r="AX196" i="56"/>
  <c r="F196" i="56"/>
  <c r="AF196" i="56"/>
  <c r="AU188" i="54"/>
  <c r="AK188" i="54"/>
  <c r="AX188" i="54"/>
  <c r="BA188" i="54"/>
  <c r="T188" i="54"/>
  <c r="AW192" i="57"/>
  <c r="K192" i="57"/>
  <c r="AE192" i="57"/>
  <c r="BE192" i="57"/>
  <c r="AS193" i="61"/>
  <c r="BK193" i="61"/>
  <c r="AB193" i="61"/>
  <c r="AE193" i="61"/>
  <c r="BA188" i="64"/>
  <c r="U188" i="64"/>
  <c r="K188" i="64"/>
  <c r="AK188" i="64"/>
  <c r="AV186" i="56"/>
  <c r="AC186" i="56"/>
  <c r="AP186" i="56"/>
  <c r="AG192" i="61"/>
  <c r="Z192" i="61"/>
  <c r="AP192" i="61"/>
  <c r="BD192" i="61"/>
  <c r="AI187" i="58"/>
  <c r="BF187" i="58"/>
  <c r="Z187" i="58"/>
  <c r="AZ187" i="58"/>
  <c r="BE187" i="54"/>
  <c r="AS187" i="54"/>
  <c r="AH187" i="54"/>
  <c r="BI187" i="54"/>
  <c r="AB187" i="54"/>
  <c r="AS194" i="59"/>
  <c r="M194" i="59"/>
  <c r="AB194" i="59"/>
  <c r="AP194" i="59"/>
  <c r="AR194" i="59"/>
  <c r="M196" i="52"/>
  <c r="AA196" i="52"/>
  <c r="AE196" i="52"/>
  <c r="AO196" i="52"/>
  <c r="AS187" i="68"/>
  <c r="BL196" i="68"/>
  <c r="F196" i="68"/>
  <c r="O195" i="62"/>
  <c r="BC185" i="62"/>
  <c r="BK185" i="62"/>
  <c r="T193" i="63"/>
  <c r="BA193" i="63"/>
  <c r="AL193" i="66"/>
  <c r="BB193" i="66"/>
  <c r="AW192" i="59"/>
  <c r="AZ192" i="59"/>
  <c r="K187" i="62"/>
  <c r="AL187" i="62"/>
  <c r="N189" i="62"/>
  <c r="T186" i="63"/>
  <c r="AS186" i="63"/>
  <c r="N192" i="63"/>
  <c r="Q192" i="63"/>
  <c r="M188" i="59"/>
  <c r="BL188" i="59"/>
  <c r="AL188" i="63"/>
  <c r="AE194" i="63"/>
  <c r="AY194" i="63"/>
  <c r="AU194" i="63"/>
  <c r="U188" i="66"/>
  <c r="AA194" i="66"/>
  <c r="AW185" i="57"/>
  <c r="AB185" i="57"/>
  <c r="AD194" i="61"/>
  <c r="M194" i="61"/>
  <c r="AW185" i="69"/>
  <c r="AV185" i="69"/>
  <c r="BH192" i="69"/>
  <c r="U195" i="68"/>
  <c r="H196" i="62"/>
  <c r="AP196" i="62"/>
  <c r="AD185" i="67"/>
  <c r="AF192" i="62"/>
  <c r="F192" i="62"/>
  <c r="BF189" i="54"/>
  <c r="AU192" i="68"/>
  <c r="AF192" i="68"/>
  <c r="AG189" i="68"/>
  <c r="N196" i="66"/>
  <c r="T189" i="67"/>
  <c r="AH189" i="67"/>
  <c r="Q185" i="63"/>
  <c r="R196" i="65"/>
  <c r="BG195" i="67"/>
  <c r="T188" i="67"/>
  <c r="BG188" i="67"/>
  <c r="T196" i="67"/>
  <c r="AU196" i="67"/>
  <c r="AI194" i="69"/>
  <c r="AQ196" i="69"/>
  <c r="AL194" i="67"/>
  <c r="Q194" i="67"/>
  <c r="AU187" i="63"/>
  <c r="P189" i="63"/>
  <c r="G193" i="62"/>
  <c r="AJ193" i="62"/>
  <c r="H185" i="66"/>
  <c r="AS185" i="66"/>
  <c r="AS186" i="67"/>
  <c r="BH189" i="66"/>
  <c r="AC195" i="66"/>
  <c r="AQ193" i="67"/>
  <c r="BF193" i="67"/>
  <c r="G192" i="90"/>
  <c r="BI192" i="90"/>
  <c r="AB189" i="90"/>
  <c r="M189" i="90"/>
  <c r="AZ193" i="88"/>
  <c r="AD192" i="88"/>
  <c r="L189" i="61"/>
  <c r="AB189" i="57"/>
  <c r="AZ189" i="89"/>
  <c r="F185" i="91"/>
  <c r="AT188" i="89"/>
  <c r="BB189" i="91"/>
  <c r="BL186" i="62"/>
  <c r="S193" i="93"/>
  <c r="AU187" i="93"/>
  <c r="M188" i="88"/>
  <c r="BB186" i="93"/>
  <c r="G188" i="93"/>
  <c r="T188" i="92"/>
  <c r="BH188" i="90"/>
  <c r="N186" i="88"/>
  <c r="AP185" i="93"/>
  <c r="AT186" i="90"/>
  <c r="AL193" i="90"/>
  <c r="AI189" i="93"/>
  <c r="R187" i="92"/>
  <c r="Q186" i="92"/>
  <c r="AD185" i="90"/>
  <c r="BL189" i="88"/>
  <c r="AP193" i="89"/>
  <c r="AG185" i="89"/>
  <c r="AY192" i="91"/>
  <c r="BA187" i="90"/>
  <c r="BC185" i="92"/>
  <c r="AY193" i="91"/>
  <c r="AL192" i="89"/>
  <c r="Q188" i="91"/>
  <c r="AD187" i="58"/>
  <c r="AS187" i="58"/>
  <c r="BG187" i="58"/>
  <c r="L187" i="58"/>
  <c r="AL187" i="58"/>
  <c r="BL187" i="58"/>
  <c r="BG187" i="54"/>
  <c r="AT187" i="54"/>
  <c r="N187" i="54"/>
  <c r="V194" i="59"/>
  <c r="BB194" i="59"/>
  <c r="U196" i="52"/>
  <c r="BG196" i="52"/>
  <c r="AY196" i="52"/>
  <c r="Q196" i="52"/>
  <c r="AQ196" i="52"/>
  <c r="K187" i="68"/>
  <c r="BD187" i="68"/>
  <c r="AD196" i="68"/>
  <c r="AM195" i="62"/>
  <c r="BD185" i="62"/>
  <c r="F193" i="63"/>
  <c r="BJ193" i="66"/>
  <c r="G193" i="66"/>
  <c r="AY192" i="59"/>
  <c r="BL192" i="59"/>
  <c r="M187" i="62"/>
  <c r="AX187" i="62"/>
  <c r="V187" i="62"/>
  <c r="Q189" i="62"/>
  <c r="O189" i="62"/>
  <c r="AI189" i="62"/>
  <c r="AT186" i="63"/>
  <c r="AJ192" i="63"/>
  <c r="AC192" i="63"/>
  <c r="BF192" i="66"/>
  <c r="BA192" i="66"/>
  <c r="AD188" i="59"/>
  <c r="AX188" i="63"/>
  <c r="M194" i="63"/>
  <c r="BA194" i="63"/>
  <c r="BG194" i="63"/>
  <c r="V188" i="66"/>
  <c r="F188" i="66"/>
  <c r="E188" i="66"/>
  <c r="AL194" i="66"/>
  <c r="AH194" i="66"/>
  <c r="G185" i="57"/>
  <c r="AC185" i="57"/>
  <c r="AW194" i="61"/>
  <c r="AU185" i="69"/>
  <c r="AK192" i="69"/>
  <c r="AF195" i="68"/>
  <c r="BE195" i="68"/>
  <c r="BI196" i="62"/>
  <c r="AI185" i="67"/>
  <c r="AP185" i="67"/>
  <c r="AX192" i="62"/>
  <c r="U192" i="62"/>
  <c r="J189" i="66"/>
  <c r="AG189" i="54"/>
  <c r="AZ192" i="68"/>
  <c r="BH189" i="68"/>
  <c r="AT196" i="66"/>
  <c r="AY187" i="67"/>
  <c r="AF189" i="67"/>
  <c r="S196" i="65"/>
  <c r="AE188" i="67"/>
  <c r="AV187" i="69"/>
  <c r="AH187" i="69"/>
  <c r="AQ186" i="66"/>
  <c r="AE196" i="67"/>
  <c r="AO196" i="67"/>
  <c r="L196" i="67"/>
  <c r="AK194" i="69"/>
  <c r="U196" i="69"/>
  <c r="AX194" i="67"/>
  <c r="R194" i="67"/>
  <c r="AI196" i="63"/>
  <c r="BG187" i="63"/>
  <c r="Z187" i="63"/>
  <c r="N193" i="62"/>
  <c r="M185" i="66"/>
  <c r="V185" i="66"/>
  <c r="Z186" i="67"/>
  <c r="N189" i="66"/>
  <c r="G195" i="66"/>
  <c r="AY193" i="67"/>
  <c r="BJ192" i="90"/>
  <c r="BA189" i="90"/>
  <c r="N189" i="90"/>
  <c r="AG193" i="88"/>
  <c r="AF192" i="88"/>
  <c r="N189" i="61"/>
  <c r="F189" i="57"/>
  <c r="AN186" i="89"/>
  <c r="F189" i="89"/>
  <c r="E189" i="89"/>
  <c r="R185" i="91"/>
  <c r="AI188" i="89"/>
  <c r="AC192" i="93"/>
  <c r="AU189" i="91"/>
  <c r="AQ193" i="93"/>
  <c r="AJ187" i="93"/>
  <c r="AX187" i="89"/>
  <c r="AQ186" i="93"/>
  <c r="BF188" i="93"/>
  <c r="Z188" i="90"/>
  <c r="AL186" i="88"/>
  <c r="G185" i="93"/>
  <c r="G186" i="90"/>
  <c r="BK193" i="90"/>
  <c r="L189" i="93"/>
  <c r="AU187" i="92"/>
  <c r="AQ187" i="92"/>
  <c r="T186" i="92"/>
  <c r="BG185" i="90"/>
  <c r="BB185" i="90"/>
  <c r="T189" i="88"/>
  <c r="AF193" i="89"/>
  <c r="BF185" i="89"/>
  <c r="AK187" i="90"/>
  <c r="BD185" i="92"/>
  <c r="BA193" i="91"/>
  <c r="BH187" i="91"/>
  <c r="BL192" i="89"/>
  <c r="F188" i="91"/>
  <c r="AK187" i="68"/>
  <c r="BA196" i="68"/>
  <c r="BB196" i="68"/>
  <c r="BG185" i="62"/>
  <c r="BL185" i="62"/>
  <c r="AE193" i="63"/>
  <c r="AF193" i="66"/>
  <c r="AI193" i="66"/>
  <c r="BC193" i="66"/>
  <c r="J192" i="59"/>
  <c r="AN188" i="59"/>
  <c r="AI192" i="59"/>
  <c r="S192" i="59"/>
  <c r="AD187" i="62"/>
  <c r="G187" i="62"/>
  <c r="AY189" i="62"/>
  <c r="AQ189" i="62"/>
  <c r="BD186" i="63"/>
  <c r="K186" i="63"/>
  <c r="U192" i="63"/>
  <c r="F192" i="63"/>
  <c r="N192" i="66"/>
  <c r="AE192" i="66"/>
  <c r="P188" i="59"/>
  <c r="AQ188" i="59"/>
  <c r="BI188" i="63"/>
  <c r="AF194" i="63"/>
  <c r="F194" i="63"/>
  <c r="AV188" i="66"/>
  <c r="AE188" i="66"/>
  <c r="K194" i="66"/>
  <c r="BD185" i="57"/>
  <c r="BA185" i="57"/>
  <c r="Q194" i="61"/>
  <c r="BK185" i="69"/>
  <c r="AY192" i="69"/>
  <c r="N192" i="69"/>
  <c r="K195" i="68"/>
  <c r="AJ195" i="68"/>
  <c r="Q196" i="62"/>
  <c r="AH196" i="62"/>
  <c r="U185" i="67"/>
  <c r="L185" i="67"/>
  <c r="AW192" i="62"/>
  <c r="AS192" i="62"/>
  <c r="AI189" i="54"/>
  <c r="R189" i="54"/>
  <c r="L192" i="68"/>
  <c r="AX196" i="66"/>
  <c r="AZ187" i="67"/>
  <c r="AX189" i="67"/>
  <c r="AV189" i="67"/>
  <c r="AC185" i="63"/>
  <c r="AC196" i="65"/>
  <c r="U196" i="65"/>
  <c r="V195" i="67"/>
  <c r="AY188" i="67"/>
  <c r="K187" i="69"/>
  <c r="AZ186" i="66"/>
  <c r="Q196" i="67"/>
  <c r="N194" i="69"/>
  <c r="BB196" i="69"/>
  <c r="AV196" i="69"/>
  <c r="G194" i="67"/>
  <c r="AK196" i="63"/>
  <c r="AY187" i="63"/>
  <c r="BK193" i="62"/>
  <c r="AX185" i="66"/>
  <c r="BG185" i="66"/>
  <c r="BI186" i="67"/>
  <c r="AC186" i="67"/>
  <c r="AI189" i="66"/>
  <c r="BI193" i="67"/>
  <c r="BC189" i="90"/>
  <c r="H193" i="88"/>
  <c r="BE192" i="88"/>
  <c r="BJ189" i="61"/>
  <c r="AQ189" i="57"/>
  <c r="T189" i="89"/>
  <c r="AW187" i="88"/>
  <c r="BF187" i="88"/>
  <c r="M188" i="89"/>
  <c r="AK192" i="93"/>
  <c r="AD192" i="93"/>
  <c r="BE189" i="91"/>
  <c r="U186" i="62"/>
  <c r="F186" i="62"/>
  <c r="E186" i="62"/>
  <c r="AV193" i="93"/>
  <c r="AL187" i="93"/>
  <c r="Z188" i="88"/>
  <c r="AY187" i="89"/>
  <c r="AK186" i="93"/>
  <c r="AS186" i="93"/>
  <c r="AK188" i="93"/>
  <c r="K188" i="92"/>
  <c r="BL186" i="88"/>
  <c r="AD186" i="89"/>
  <c r="M189" i="93"/>
  <c r="K187" i="92"/>
  <c r="AL185" i="88"/>
  <c r="BA186" i="92"/>
  <c r="S185" i="90"/>
  <c r="U189" i="88"/>
  <c r="AX185" i="89"/>
  <c r="BB192" i="91"/>
  <c r="AU185" i="92"/>
  <c r="Q193" i="92"/>
  <c r="AE193" i="91"/>
  <c r="AL187" i="91"/>
  <c r="AW192" i="67"/>
  <c r="AR192" i="88"/>
  <c r="AA192" i="92"/>
  <c r="G186" i="91"/>
  <c r="BL189" i="92"/>
  <c r="H186" i="55"/>
  <c r="S186" i="55"/>
  <c r="BC186" i="55"/>
  <c r="AA186" i="55"/>
  <c r="AC186" i="55"/>
  <c r="AL194" i="53"/>
  <c r="BF194" i="53"/>
  <c r="AI194" i="53"/>
  <c r="BK194" i="53"/>
  <c r="R194" i="53"/>
  <c r="H193" i="53"/>
  <c r="BD193" i="53"/>
  <c r="Q193" i="53"/>
  <c r="O193" i="53"/>
  <c r="AU193" i="53"/>
  <c r="N193" i="53"/>
  <c r="F193" i="55"/>
  <c r="AI193" i="55"/>
  <c r="BI193" i="55"/>
  <c r="K195" i="56"/>
  <c r="AV195" i="56"/>
  <c r="BC195" i="56"/>
  <c r="V195" i="56"/>
  <c r="L196" i="54"/>
  <c r="AA196" i="54"/>
  <c r="Z196" i="54"/>
  <c r="H196" i="54"/>
  <c r="AV187" i="59"/>
  <c r="AW187" i="59"/>
  <c r="AB187" i="59"/>
  <c r="AQ187" i="59"/>
  <c r="AJ194" i="57"/>
  <c r="K194" i="57"/>
  <c r="BK194" i="57"/>
  <c r="R194" i="57"/>
  <c r="AC187" i="61"/>
  <c r="AI187" i="61"/>
  <c r="AH187" i="61"/>
  <c r="BJ187" i="61"/>
  <c r="BF195" i="64"/>
  <c r="AA195" i="64"/>
  <c r="AQ195" i="64"/>
  <c r="AX194" i="55"/>
  <c r="AU194" i="55"/>
  <c r="BH194" i="55"/>
  <c r="AC194" i="55"/>
  <c r="BC194" i="55"/>
  <c r="AU186" i="54"/>
  <c r="BK186" i="54"/>
  <c r="BC186" i="54"/>
  <c r="V186" i="54"/>
  <c r="BF195" i="59"/>
  <c r="AU195" i="59"/>
  <c r="AL195" i="59"/>
  <c r="BA195" i="59"/>
  <c r="T195" i="59"/>
  <c r="BA187" i="57"/>
  <c r="Q187" i="57"/>
  <c r="BC187" i="57"/>
  <c r="AD194" i="68"/>
  <c r="AZ194" i="68"/>
  <c r="BL194" i="68"/>
  <c r="V194" i="68"/>
  <c r="AV194" i="68"/>
  <c r="AR194" i="54"/>
  <c r="K195" i="57"/>
  <c r="U195" i="57"/>
  <c r="BJ195" i="57"/>
  <c r="R195" i="57"/>
  <c r="AW196" i="61"/>
  <c r="G196" i="61"/>
  <c r="AG196" i="61"/>
  <c r="BK195" i="61"/>
  <c r="BA195" i="61"/>
  <c r="AD195" i="61"/>
  <c r="BG195" i="61"/>
  <c r="Z195" i="61"/>
  <c r="S189" i="69"/>
  <c r="AV189" i="69"/>
  <c r="AO188" i="62"/>
  <c r="L189" i="56"/>
  <c r="AY189" i="56"/>
  <c r="Q189" i="56"/>
  <c r="AQ189" i="56"/>
  <c r="BH193" i="54"/>
  <c r="AI193" i="54"/>
  <c r="AE193" i="54"/>
  <c r="N185" i="54"/>
  <c r="M185" i="54"/>
  <c r="BB185" i="54"/>
  <c r="U185" i="54"/>
  <c r="AU196" i="57"/>
  <c r="F196" i="57"/>
  <c r="AF196" i="57"/>
  <c r="BF196" i="57"/>
  <c r="AR189" i="61"/>
  <c r="AY186" i="61"/>
  <c r="BL186" i="61"/>
  <c r="AJ186" i="61"/>
  <c r="BA188" i="69"/>
  <c r="AP188" i="69"/>
  <c r="L188" i="69"/>
  <c r="AL188" i="69"/>
  <c r="AX195" i="69"/>
  <c r="BG195" i="69"/>
  <c r="AP195" i="69"/>
  <c r="AB186" i="68"/>
  <c r="AG186" i="68"/>
  <c r="BG186" i="68"/>
  <c r="AK188" i="68"/>
  <c r="K188" i="68"/>
  <c r="L188" i="68"/>
  <c r="Q188" i="68"/>
  <c r="AQ188" i="68"/>
  <c r="BH188" i="56"/>
  <c r="R188" i="56"/>
  <c r="V192" i="58"/>
  <c r="BG192" i="58"/>
  <c r="Q192" i="58"/>
  <c r="AE192" i="58"/>
  <c r="AW185" i="58"/>
  <c r="AX185" i="58"/>
  <c r="N185" i="58"/>
  <c r="BC185" i="58"/>
  <c r="V185" i="58"/>
  <c r="AG192" i="54"/>
  <c r="AW192" i="54"/>
  <c r="AS192" i="54"/>
  <c r="BB192" i="54"/>
  <c r="N194" i="54"/>
  <c r="L194" i="54"/>
  <c r="R194" i="54"/>
  <c r="BH193" i="59"/>
  <c r="F193" i="59"/>
  <c r="AF193" i="59"/>
  <c r="BF193" i="59"/>
  <c r="H186" i="57"/>
  <c r="AV186" i="57"/>
  <c r="R186" i="57"/>
  <c r="BA185" i="61"/>
  <c r="BD185" i="61"/>
  <c r="U185" i="61"/>
  <c r="AU185" i="61"/>
  <c r="H186" i="69"/>
  <c r="AA186" i="69"/>
  <c r="AC186" i="69"/>
  <c r="AL185" i="68"/>
  <c r="M185" i="68"/>
  <c r="AA185" i="68"/>
  <c r="BB185" i="68"/>
  <c r="U195" i="62"/>
  <c r="Z195" i="62"/>
  <c r="AJ195" i="62"/>
  <c r="AK195" i="62"/>
  <c r="BA195" i="62"/>
  <c r="T188" i="62"/>
  <c r="BI188" i="62"/>
  <c r="AC188" i="62"/>
  <c r="AD188" i="62"/>
  <c r="BF188" i="62"/>
  <c r="H185" i="59"/>
  <c r="G185" i="59"/>
  <c r="M185" i="59"/>
  <c r="AL185" i="59"/>
  <c r="AZ185" i="59"/>
  <c r="S193" i="69"/>
  <c r="AD193" i="69"/>
  <c r="BG193" i="69"/>
  <c r="Z193" i="69"/>
  <c r="BJ193" i="68"/>
  <c r="BF193" i="68"/>
  <c r="M193" i="68"/>
  <c r="AD193" i="68"/>
  <c r="BD193" i="68"/>
  <c r="BD194" i="62"/>
  <c r="BK194" i="62"/>
  <c r="AV194" i="62"/>
  <c r="BI194" i="62"/>
  <c r="F194" i="62"/>
  <c r="BD189" i="63"/>
  <c r="AL189" i="63"/>
  <c r="U189" i="63"/>
  <c r="AA195" i="63"/>
  <c r="AL195" i="63"/>
  <c r="F195" i="63"/>
  <c r="E195" i="63"/>
  <c r="AH195" i="63"/>
  <c r="BH195" i="63"/>
  <c r="AS187" i="66"/>
  <c r="F187" i="66"/>
  <c r="H187" i="66"/>
  <c r="AK187" i="66"/>
  <c r="BK187" i="66"/>
  <c r="AJ188" i="58"/>
  <c r="M188" i="58"/>
  <c r="N188" i="58"/>
  <c r="Q188" i="58"/>
  <c r="AQ188" i="58"/>
  <c r="BC195" i="58"/>
  <c r="R195" i="58"/>
  <c r="AD195" i="58"/>
  <c r="L195" i="58"/>
  <c r="AL195" i="58"/>
  <c r="AA194" i="58"/>
  <c r="AD194" i="58"/>
  <c r="AJ194" i="58"/>
  <c r="BE196" i="56"/>
  <c r="AA196" i="56"/>
  <c r="AK196" i="56"/>
  <c r="BB196" i="56"/>
  <c r="AW188" i="54"/>
  <c r="AG188" i="54"/>
  <c r="AB188" i="54"/>
  <c r="AP188" i="54"/>
  <c r="AM196" i="52"/>
  <c r="AJ192" i="57"/>
  <c r="BL192" i="57"/>
  <c r="T192" i="57"/>
  <c r="AT192" i="57"/>
  <c r="BE193" i="61"/>
  <c r="V193" i="61"/>
  <c r="AJ193" i="61"/>
  <c r="BA193" i="61"/>
  <c r="T193" i="61"/>
  <c r="AA188" i="64"/>
  <c r="AD188" i="64"/>
  <c r="BG188" i="64"/>
  <c r="Z188" i="64"/>
  <c r="AY186" i="56"/>
  <c r="BH186" i="56"/>
  <c r="AE186" i="56"/>
  <c r="BE186" i="56"/>
  <c r="AR196" i="57"/>
  <c r="M192" i="61"/>
  <c r="AB192" i="61"/>
  <c r="S192" i="61"/>
  <c r="BD187" i="58"/>
  <c r="BA187" i="58"/>
  <c r="R187" i="58"/>
  <c r="AV187" i="58"/>
  <c r="S187" i="54"/>
  <c r="AX187" i="54"/>
  <c r="BG194" i="59"/>
  <c r="AU194" i="59"/>
  <c r="BI194" i="59"/>
  <c r="AE194" i="59"/>
  <c r="AS196" i="52"/>
  <c r="AH196" i="52"/>
  <c r="AL196" i="52"/>
  <c r="BA196" i="52"/>
  <c r="T196" i="52"/>
  <c r="BI187" i="68"/>
  <c r="BF196" i="68"/>
  <c r="S196" i="68"/>
  <c r="T185" i="62"/>
  <c r="AK185" i="62"/>
  <c r="Z193" i="63"/>
  <c r="AI193" i="63"/>
  <c r="AQ193" i="63"/>
  <c r="BG193" i="66"/>
  <c r="BG192" i="59"/>
  <c r="AE192" i="59"/>
  <c r="AI187" i="62"/>
  <c r="S187" i="62"/>
  <c r="AB189" i="62"/>
  <c r="BJ186" i="63"/>
  <c r="AC186" i="63"/>
  <c r="AI186" i="63"/>
  <c r="AS192" i="63"/>
  <c r="AD192" i="63"/>
  <c r="U192" i="66"/>
  <c r="AL192" i="66"/>
  <c r="AQ192" i="66"/>
  <c r="AW188" i="59"/>
  <c r="BC188" i="59"/>
  <c r="G194" i="63"/>
  <c r="R194" i="63"/>
  <c r="BD188" i="66"/>
  <c r="AI188" i="66"/>
  <c r="BC188" i="66"/>
  <c r="Q194" i="66"/>
  <c r="BF185" i="57"/>
  <c r="AP185" i="57"/>
  <c r="BA194" i="61"/>
  <c r="AX185" i="69"/>
  <c r="R192" i="69"/>
  <c r="AW195" i="68"/>
  <c r="S196" i="62"/>
  <c r="K196" i="62"/>
  <c r="AQ185" i="67"/>
  <c r="M192" i="62"/>
  <c r="AH192" i="62"/>
  <c r="AK189" i="54"/>
  <c r="S189" i="54"/>
  <c r="AJ192" i="68"/>
  <c r="AK189" i="68"/>
  <c r="S187" i="67"/>
  <c r="BH189" i="67"/>
  <c r="BA185" i="63"/>
  <c r="T196" i="65"/>
  <c r="BE196" i="65"/>
  <c r="AA195" i="67"/>
  <c r="Q195" i="67"/>
  <c r="BH187" i="69"/>
  <c r="AY196" i="67"/>
  <c r="BL194" i="69"/>
  <c r="H196" i="69"/>
  <c r="M196" i="69"/>
  <c r="AJ194" i="67"/>
  <c r="AQ194" i="67"/>
  <c r="V196" i="63"/>
  <c r="BL196" i="63"/>
  <c r="AE187" i="63"/>
  <c r="AZ187" i="63"/>
  <c r="Q193" i="62"/>
  <c r="L185" i="66"/>
  <c r="G186" i="67"/>
  <c r="BA186" i="67"/>
  <c r="AW189" i="66"/>
  <c r="AD195" i="66"/>
  <c r="N193" i="67"/>
  <c r="BB192" i="90"/>
  <c r="BF189" i="90"/>
  <c r="AC193" i="88"/>
  <c r="BH193" i="88"/>
  <c r="AX192" i="88"/>
  <c r="BF192" i="88"/>
  <c r="U189" i="61"/>
  <c r="AC189" i="61"/>
  <c r="AF189" i="57"/>
  <c r="AF189" i="89"/>
  <c r="K187" i="88"/>
  <c r="Z188" i="89"/>
  <c r="AI192" i="93"/>
  <c r="BG189" i="91"/>
  <c r="Z186" i="62"/>
  <c r="H193" i="93"/>
  <c r="AY187" i="93"/>
  <c r="BJ187" i="93"/>
  <c r="BA186" i="93"/>
  <c r="AI188" i="92"/>
  <c r="BK188" i="90"/>
  <c r="BE185" i="93"/>
  <c r="N186" i="90"/>
  <c r="T193" i="90"/>
  <c r="BC186" i="89"/>
  <c r="BI189" i="93"/>
  <c r="AJ187" i="92"/>
  <c r="U185" i="90"/>
  <c r="AX193" i="92"/>
  <c r="M192" i="67"/>
  <c r="BC192" i="89"/>
  <c r="AY192" i="92"/>
  <c r="T186" i="91"/>
  <c r="K193" i="68"/>
  <c r="L193" i="68"/>
  <c r="AP193" i="68"/>
  <c r="BF194" i="62"/>
  <c r="AG194" i="62"/>
  <c r="Z194" i="62"/>
  <c r="R194" i="62"/>
  <c r="BJ189" i="63"/>
  <c r="AX189" i="63"/>
  <c r="AS189" i="63"/>
  <c r="AK189" i="63"/>
  <c r="BA189" i="63"/>
  <c r="AQ195" i="63"/>
  <c r="BJ195" i="63"/>
  <c r="R195" i="63"/>
  <c r="AT195" i="63"/>
  <c r="AD187" i="66"/>
  <c r="T187" i="66"/>
  <c r="AW187" i="66"/>
  <c r="AK188" i="58"/>
  <c r="Z188" i="58"/>
  <c r="AC188" i="58"/>
  <c r="BC188" i="58"/>
  <c r="BD195" i="58"/>
  <c r="AP195" i="58"/>
  <c r="BB195" i="58"/>
  <c r="AX195" i="58"/>
  <c r="BB194" i="58"/>
  <c r="BL194" i="58"/>
  <c r="V194" i="58"/>
  <c r="AV194" i="58"/>
  <c r="AT196" i="56"/>
  <c r="AY196" i="56"/>
  <c r="BI196" i="56"/>
  <c r="AZ196" i="56"/>
  <c r="G196" i="56"/>
  <c r="BF188" i="54"/>
  <c r="BE188" i="54"/>
  <c r="BB188" i="54"/>
  <c r="BH192" i="57"/>
  <c r="F192" i="57"/>
  <c r="AF192" i="57"/>
  <c r="BF192" i="57"/>
  <c r="AT193" i="61"/>
  <c r="AV193" i="61"/>
  <c r="F193" i="61"/>
  <c r="E193" i="61"/>
  <c r="AF193" i="61"/>
  <c r="AH188" i="64"/>
  <c r="AG188" i="64"/>
  <c r="AP188" i="64"/>
  <c r="L188" i="64"/>
  <c r="AL188" i="64"/>
  <c r="M186" i="56"/>
  <c r="AB186" i="56"/>
  <c r="AQ186" i="56"/>
  <c r="AS192" i="61"/>
  <c r="AZ192" i="61"/>
  <c r="Q192" i="61"/>
  <c r="AE192" i="61"/>
  <c r="F187" i="58"/>
  <c r="G187" i="58"/>
  <c r="AP187" i="58"/>
  <c r="BH187" i="58"/>
  <c r="AA187" i="58"/>
  <c r="AI187" i="54"/>
  <c r="AC187" i="54"/>
  <c r="AJ187" i="54"/>
  <c r="BJ187" i="54"/>
  <c r="L194" i="59"/>
  <c r="Q194" i="59"/>
  <c r="O194" i="59"/>
  <c r="AQ194" i="59"/>
  <c r="AT196" i="52"/>
  <c r="BI196" i="52"/>
  <c r="AX196" i="52"/>
  <c r="F196" i="52"/>
  <c r="F199" i="52" s="1"/>
  <c r="AF196" i="52"/>
  <c r="AE187" i="68"/>
  <c r="N187" i="68"/>
  <c r="K196" i="68"/>
  <c r="AF196" i="68"/>
  <c r="BI185" i="62"/>
  <c r="Q185" i="62"/>
  <c r="BE193" i="63"/>
  <c r="BG193" i="63"/>
  <c r="BC193" i="63"/>
  <c r="T193" i="66"/>
  <c r="M193" i="66"/>
  <c r="M192" i="59"/>
  <c r="H192" i="59"/>
  <c r="Q187" i="62"/>
  <c r="AE187" i="62"/>
  <c r="H189" i="62"/>
  <c r="AL186" i="63"/>
  <c r="BA186" i="63"/>
  <c r="BG186" i="63"/>
  <c r="V192" i="63"/>
  <c r="AP192" i="63"/>
  <c r="AV192" i="66"/>
  <c r="AU192" i="66"/>
  <c r="BC192" i="66"/>
  <c r="Z188" i="59"/>
  <c r="T188" i="59"/>
  <c r="AA188" i="63"/>
  <c r="AZ188" i="63"/>
  <c r="BC194" i="63"/>
  <c r="AP194" i="63"/>
  <c r="AR194" i="63"/>
  <c r="AG188" i="66"/>
  <c r="BG188" i="66"/>
  <c r="H194" i="66"/>
  <c r="AJ194" i="66"/>
  <c r="L185" i="57"/>
  <c r="BB185" i="57"/>
  <c r="AX194" i="61"/>
  <c r="BC194" i="61"/>
  <c r="AF185" i="69"/>
  <c r="BK192" i="69"/>
  <c r="AD192" i="69"/>
  <c r="BI195" i="68"/>
  <c r="AA196" i="62"/>
  <c r="AI196" i="62"/>
  <c r="AS185" i="67"/>
  <c r="AV185" i="67"/>
  <c r="AK192" i="62"/>
  <c r="AT192" i="62"/>
  <c r="AQ189" i="54"/>
  <c r="N192" i="68"/>
  <c r="AW189" i="68"/>
  <c r="AK196" i="66"/>
  <c r="K187" i="67"/>
  <c r="T187" i="67"/>
  <c r="AL189" i="67"/>
  <c r="AQ196" i="65"/>
  <c r="BF196" i="65"/>
  <c r="BF199" i="65" s="1"/>
  <c r="AX195" i="67"/>
  <c r="AD195" i="67"/>
  <c r="U186" i="66"/>
  <c r="E193" i="67"/>
  <c r="BA196" i="67"/>
  <c r="AJ194" i="69"/>
  <c r="Q194" i="69"/>
  <c r="T196" i="69"/>
  <c r="AW196" i="69"/>
  <c r="N196" i="63"/>
  <c r="AC196" i="63"/>
  <c r="AG187" i="63"/>
  <c r="AZ193" i="62"/>
  <c r="BC185" i="66"/>
  <c r="AV185" i="66"/>
  <c r="H186" i="67"/>
  <c r="R186" i="67"/>
  <c r="H189" i="66"/>
  <c r="BI189" i="66"/>
  <c r="N195" i="66"/>
  <c r="U195" i="66"/>
  <c r="H192" i="90"/>
  <c r="Q189" i="90"/>
  <c r="G193" i="88"/>
  <c r="BI193" i="88"/>
  <c r="AQ192" i="88"/>
  <c r="AD189" i="61"/>
  <c r="AK189" i="89"/>
  <c r="AV185" i="91"/>
  <c r="BF185" i="91"/>
  <c r="N187" i="88"/>
  <c r="L189" i="91"/>
  <c r="L193" i="93"/>
  <c r="S187" i="93"/>
  <c r="AC188" i="88"/>
  <c r="AY186" i="93"/>
  <c r="Z188" i="93"/>
  <c r="BL188" i="90"/>
  <c r="BD186" i="88"/>
  <c r="F186" i="88"/>
  <c r="BJ186" i="90"/>
  <c r="BD193" i="90"/>
  <c r="BD186" i="89"/>
  <c r="BH187" i="92"/>
  <c r="AB185" i="88"/>
  <c r="AV186" i="92"/>
  <c r="H185" i="90"/>
  <c r="AV189" i="88"/>
  <c r="BI193" i="89"/>
  <c r="AP187" i="90"/>
  <c r="AJ185" i="92"/>
  <c r="G193" i="92"/>
  <c r="Z187" i="91"/>
  <c r="Q192" i="67"/>
  <c r="V186" i="91"/>
  <c r="AQ189" i="92"/>
  <c r="BE192" i="61"/>
  <c r="L192" i="61"/>
  <c r="AC192" i="61"/>
  <c r="AQ192" i="61"/>
  <c r="AE187" i="58"/>
  <c r="S187" i="58"/>
  <c r="M187" i="58"/>
  <c r="T187" i="54"/>
  <c r="AP187" i="54"/>
  <c r="AR187" i="54"/>
  <c r="BA187" i="54"/>
  <c r="AV187" i="54"/>
  <c r="BF194" i="59"/>
  <c r="BH194" i="59"/>
  <c r="AV194" i="59"/>
  <c r="AC194" i="59"/>
  <c r="BC194" i="59"/>
  <c r="BE196" i="52"/>
  <c r="AI196" i="52"/>
  <c r="BJ196" i="52"/>
  <c r="R196" i="52"/>
  <c r="AR193" i="61"/>
  <c r="BC187" i="68"/>
  <c r="Z187" i="68"/>
  <c r="AU185" i="62"/>
  <c r="V185" i="62"/>
  <c r="BA185" i="62"/>
  <c r="BF193" i="63"/>
  <c r="M193" i="63"/>
  <c r="U193" i="66"/>
  <c r="AB193" i="66"/>
  <c r="BI192" i="59"/>
  <c r="T192" i="59"/>
  <c r="H187" i="62"/>
  <c r="AA189" i="62"/>
  <c r="AP189" i="62"/>
  <c r="AF186" i="63"/>
  <c r="AB186" i="63"/>
  <c r="Z192" i="63"/>
  <c r="AV192" i="63"/>
  <c r="AQ192" i="63"/>
  <c r="AS192" i="66"/>
  <c r="M192" i="66"/>
  <c r="AX188" i="59"/>
  <c r="H188" i="63"/>
  <c r="H194" i="63"/>
  <c r="BB194" i="63"/>
  <c r="AJ188" i="66"/>
  <c r="M188" i="66"/>
  <c r="M194" i="66"/>
  <c r="J194" i="66"/>
  <c r="AV194" i="66"/>
  <c r="N194" i="61"/>
  <c r="M185" i="69"/>
  <c r="Q185" i="69"/>
  <c r="R195" i="68"/>
  <c r="Z195" i="68"/>
  <c r="AY196" i="62"/>
  <c r="AU196" i="62"/>
  <c r="AN193" i="66"/>
  <c r="BI185" i="67"/>
  <c r="AA185" i="67"/>
  <c r="BI192" i="62"/>
  <c r="AU192" i="62"/>
  <c r="H189" i="54"/>
  <c r="BK189" i="68"/>
  <c r="AA196" i="66"/>
  <c r="AW196" i="66"/>
  <c r="AD187" i="67"/>
  <c r="BK189" i="67"/>
  <c r="AP195" i="67"/>
  <c r="AB187" i="69"/>
  <c r="BE186" i="66"/>
  <c r="AB196" i="67"/>
  <c r="L194" i="69"/>
  <c r="BA194" i="69"/>
  <c r="BG196" i="69"/>
  <c r="AX196" i="69"/>
  <c r="AO196" i="63"/>
  <c r="BA196" i="63"/>
  <c r="Q187" i="63"/>
  <c r="AD193" i="62"/>
  <c r="BJ185" i="66"/>
  <c r="BD186" i="67"/>
  <c r="BL189" i="66"/>
  <c r="M195" i="66"/>
  <c r="BE195" i="66"/>
  <c r="BK193" i="67"/>
  <c r="AE193" i="88"/>
  <c r="Z193" i="88"/>
  <c r="Q192" i="88"/>
  <c r="AU192" i="88"/>
  <c r="K189" i="61"/>
  <c r="S189" i="61"/>
  <c r="AL187" i="88"/>
  <c r="T192" i="93"/>
  <c r="AK189" i="91"/>
  <c r="BD186" i="62"/>
  <c r="AL193" i="93"/>
  <c r="BD188" i="88"/>
  <c r="AP187" i="89"/>
  <c r="AJ186" i="93"/>
  <c r="AX188" i="92"/>
  <c r="AY188" i="90"/>
  <c r="AK186" i="88"/>
  <c r="AP186" i="88"/>
  <c r="S193" i="90"/>
  <c r="V186" i="89"/>
  <c r="BL189" i="93"/>
  <c r="AZ185" i="88"/>
  <c r="AK186" i="92"/>
  <c r="AG185" i="90"/>
  <c r="BH189" i="88"/>
  <c r="AS193" i="89"/>
  <c r="L185" i="89"/>
  <c r="AF187" i="90"/>
  <c r="M185" i="92"/>
  <c r="N193" i="92"/>
  <c r="BJ193" i="91"/>
  <c r="AB187" i="91"/>
  <c r="F192" i="92"/>
  <c r="BF186" i="91"/>
  <c r="AZ189" i="92"/>
  <c r="M188" i="91"/>
  <c r="AJ187" i="68"/>
  <c r="BJ187" i="68"/>
  <c r="Z196" i="68"/>
  <c r="AJ196" i="68"/>
  <c r="U185" i="62"/>
  <c r="AH185" i="62"/>
  <c r="F185" i="62"/>
  <c r="AL193" i="63"/>
  <c r="AK193" i="63"/>
  <c r="Z193" i="66"/>
  <c r="AL192" i="59"/>
  <c r="U192" i="59"/>
  <c r="AU187" i="62"/>
  <c r="AW189" i="62"/>
  <c r="BB189" i="62"/>
  <c r="H186" i="63"/>
  <c r="AF192" i="63"/>
  <c r="BG192" i="63"/>
  <c r="AY192" i="66"/>
  <c r="AA188" i="59"/>
  <c r="BE188" i="59"/>
  <c r="P194" i="63"/>
  <c r="F188" i="63"/>
  <c r="BD194" i="63"/>
  <c r="AG194" i="63"/>
  <c r="AW188" i="66"/>
  <c r="AW194" i="66"/>
  <c r="AZ194" i="66"/>
  <c r="M185" i="57"/>
  <c r="N185" i="57"/>
  <c r="BK194" i="61"/>
  <c r="AT194" i="61"/>
  <c r="AK185" i="69"/>
  <c r="F185" i="69"/>
  <c r="AF192" i="69"/>
  <c r="AX195" i="68"/>
  <c r="BA196" i="62"/>
  <c r="BH196" i="62"/>
  <c r="N185" i="67"/>
  <c r="BG192" i="62"/>
  <c r="I188" i="66"/>
  <c r="AT189" i="54"/>
  <c r="AT192" i="68"/>
  <c r="AC192" i="68"/>
  <c r="AB189" i="68"/>
  <c r="F189" i="68"/>
  <c r="AG196" i="66"/>
  <c r="AZ196" i="66"/>
  <c r="BI187" i="67"/>
  <c r="Q189" i="67"/>
  <c r="AP185" i="63"/>
  <c r="BB196" i="65"/>
  <c r="AU196" i="65"/>
  <c r="AV195" i="67"/>
  <c r="AQ195" i="67"/>
  <c r="AP188" i="67"/>
  <c r="G187" i="69"/>
  <c r="H186" i="66"/>
  <c r="V186" i="66"/>
  <c r="AD196" i="67"/>
  <c r="AS194" i="69"/>
  <c r="BB194" i="69"/>
  <c r="K194" i="67"/>
  <c r="Z196" i="63"/>
  <c r="G196" i="63"/>
  <c r="S187" i="63"/>
  <c r="AP193" i="62"/>
  <c r="BG186" i="67"/>
  <c r="F189" i="66"/>
  <c r="AF195" i="66"/>
  <c r="BF195" i="66"/>
  <c r="BL193" i="67"/>
  <c r="AX193" i="88"/>
  <c r="AA192" i="88"/>
  <c r="M189" i="61"/>
  <c r="J189" i="61"/>
  <c r="BC189" i="61"/>
  <c r="AU189" i="57"/>
  <c r="BF189" i="57"/>
  <c r="BH189" i="89"/>
  <c r="AA185" i="91"/>
  <c r="Q187" i="88"/>
  <c r="AC188" i="89"/>
  <c r="AU192" i="93"/>
  <c r="BK189" i="91"/>
  <c r="AI186" i="62"/>
  <c r="AK193" i="93"/>
  <c r="AE187" i="93"/>
  <c r="S188" i="88"/>
  <c r="BB187" i="89"/>
  <c r="BJ186" i="93"/>
  <c r="AA188" i="93"/>
  <c r="AA188" i="92"/>
  <c r="BA188" i="90"/>
  <c r="BG185" i="93"/>
  <c r="AE193" i="90"/>
  <c r="AV186" i="89"/>
  <c r="BF186" i="89"/>
  <c r="R185" i="88"/>
  <c r="N186" i="92"/>
  <c r="AV185" i="90"/>
  <c r="BI189" i="88"/>
  <c r="BG193" i="89"/>
  <c r="BI185" i="89"/>
  <c r="AK192" i="91"/>
  <c r="AS187" i="90"/>
  <c r="Z185" i="92"/>
  <c r="AS193" i="91"/>
  <c r="F192" i="67"/>
  <c r="AL189" i="92"/>
  <c r="AE188" i="91"/>
  <c r="AS187" i="63"/>
  <c r="T193" i="62"/>
  <c r="BE193" i="62"/>
  <c r="BK189" i="66"/>
  <c r="R189" i="66"/>
  <c r="BI195" i="66"/>
  <c r="AD193" i="67"/>
  <c r="AI192" i="90"/>
  <c r="AS189" i="90"/>
  <c r="AA193" i="88"/>
  <c r="AZ192" i="88"/>
  <c r="BD189" i="61"/>
  <c r="AX189" i="57"/>
  <c r="AT189" i="89"/>
  <c r="AZ187" i="88"/>
  <c r="R188" i="89"/>
  <c r="AF192" i="93"/>
  <c r="BL189" i="91"/>
  <c r="V186" i="62"/>
  <c r="BI193" i="93"/>
  <c r="BE187" i="93"/>
  <c r="AS188" i="88"/>
  <c r="AY188" i="93"/>
  <c r="F188" i="92"/>
  <c r="K186" i="88"/>
  <c r="AJ185" i="93"/>
  <c r="Q186" i="90"/>
  <c r="K193" i="90"/>
  <c r="K186" i="89"/>
  <c r="AT187" i="92"/>
  <c r="BE185" i="88"/>
  <c r="N185" i="90"/>
  <c r="BK185" i="89"/>
  <c r="S192" i="91"/>
  <c r="AS193" i="92"/>
  <c r="AE187" i="91"/>
  <c r="AJ192" i="89"/>
  <c r="AR188" i="92"/>
  <c r="AG192" i="92"/>
  <c r="AD189" i="92"/>
  <c r="BD188" i="91"/>
  <c r="AI187" i="68"/>
  <c r="L187" i="68"/>
  <c r="AW187" i="68"/>
  <c r="AV196" i="68"/>
  <c r="AK196" i="68"/>
  <c r="BD196" i="68"/>
  <c r="N185" i="62"/>
  <c r="AF185" i="62"/>
  <c r="AX193" i="63"/>
  <c r="AS193" i="63"/>
  <c r="Q193" i="63"/>
  <c r="H193" i="66"/>
  <c r="AH193" i="66"/>
  <c r="AZ193" i="66"/>
  <c r="AV192" i="59"/>
  <c r="BJ192" i="59"/>
  <c r="AQ192" i="59"/>
  <c r="BA187" i="62"/>
  <c r="U187" i="62"/>
  <c r="S189" i="62"/>
  <c r="K189" i="62"/>
  <c r="Q186" i="63"/>
  <c r="AD186" i="63"/>
  <c r="L186" i="63"/>
  <c r="AB192" i="63"/>
  <c r="H192" i="66"/>
  <c r="AJ192" i="66"/>
  <c r="AC192" i="66"/>
  <c r="BI188" i="59"/>
  <c r="AB188" i="59"/>
  <c r="BD188" i="59"/>
  <c r="T188" i="63"/>
  <c r="AF188" i="63"/>
  <c r="BJ194" i="63"/>
  <c r="Z194" i="63"/>
  <c r="U194" i="63"/>
  <c r="AA188" i="66"/>
  <c r="AQ188" i="66"/>
  <c r="N194" i="66"/>
  <c r="AP194" i="66"/>
  <c r="BH194" i="66"/>
  <c r="AS185" i="57"/>
  <c r="AK194" i="61"/>
  <c r="AZ192" i="69"/>
  <c r="M192" i="69"/>
  <c r="BG195" i="68"/>
  <c r="AG195" i="68"/>
  <c r="AR196" i="62"/>
  <c r="AT196" i="62"/>
  <c r="P196" i="66"/>
  <c r="M185" i="67"/>
  <c r="BF185" i="67"/>
  <c r="AC185" i="67"/>
  <c r="R192" i="62"/>
  <c r="AX189" i="54"/>
  <c r="AF189" i="54"/>
  <c r="Q192" i="68"/>
  <c r="AY189" i="68"/>
  <c r="L196" i="66"/>
  <c r="AI196" i="66"/>
  <c r="S196" i="66"/>
  <c r="Q187" i="67"/>
  <c r="AA187" i="67"/>
  <c r="AG187" i="67"/>
  <c r="AW189" i="67"/>
  <c r="AD189" i="67"/>
  <c r="AL185" i="63"/>
  <c r="BK196" i="65"/>
  <c r="BI196" i="65"/>
  <c r="L196" i="65"/>
  <c r="L199" i="65" s="1"/>
  <c r="T195" i="67"/>
  <c r="L195" i="67"/>
  <c r="R195" i="67"/>
  <c r="G188" i="67"/>
  <c r="AZ188" i="67"/>
  <c r="AJ188" i="67"/>
  <c r="AD187" i="69"/>
  <c r="T187" i="69"/>
  <c r="M186" i="66"/>
  <c r="AB186" i="66"/>
  <c r="BG186" i="66"/>
  <c r="AF196" i="67"/>
  <c r="BB196" i="67"/>
  <c r="V194" i="69"/>
  <c r="BD194" i="69"/>
  <c r="AK196" i="69"/>
  <c r="BD194" i="67"/>
  <c r="BG194" i="67"/>
  <c r="AE194" i="67"/>
  <c r="T196" i="63"/>
  <c r="AU196" i="63"/>
  <c r="AE196" i="63"/>
  <c r="M187" i="63"/>
  <c r="E189" i="63"/>
  <c r="AH193" i="62"/>
  <c r="Z185" i="66"/>
  <c r="AL186" i="67"/>
  <c r="V186" i="67"/>
  <c r="T189" i="66"/>
  <c r="AU189" i="66"/>
  <c r="AE189" i="66"/>
  <c r="BD195" i="66"/>
  <c r="AB195" i="66"/>
  <c r="L195" i="66"/>
  <c r="AL193" i="67"/>
  <c r="AH193" i="67"/>
  <c r="AS192" i="90"/>
  <c r="AD192" i="90"/>
  <c r="AK192" i="90"/>
  <c r="F189" i="90"/>
  <c r="BH189" i="90"/>
  <c r="BA193" i="88"/>
  <c r="U193" i="88"/>
  <c r="R192" i="88"/>
  <c r="L192" i="88"/>
  <c r="Q189" i="61"/>
  <c r="AK189" i="57"/>
  <c r="BD189" i="57"/>
  <c r="M189" i="89"/>
  <c r="BL189" i="89"/>
  <c r="Z185" i="91"/>
  <c r="M185" i="91"/>
  <c r="H185" i="91"/>
  <c r="L187" i="88"/>
  <c r="U187" i="88"/>
  <c r="AX188" i="89"/>
  <c r="T188" i="89"/>
  <c r="AA192" i="93"/>
  <c r="G189" i="91"/>
  <c r="AW186" i="62"/>
  <c r="AV186" i="62"/>
  <c r="AJ193" i="93"/>
  <c r="BC187" i="93"/>
  <c r="BG187" i="93"/>
  <c r="AP188" i="88"/>
  <c r="AR188" i="88"/>
  <c r="AL188" i="88"/>
  <c r="AJ188" i="88"/>
  <c r="AU187" i="89"/>
  <c r="AV187" i="89"/>
  <c r="BH186" i="93"/>
  <c r="G186" i="93"/>
  <c r="AE188" i="93"/>
  <c r="AJ188" i="93"/>
  <c r="BA188" i="93"/>
  <c r="AY188" i="92"/>
  <c r="AF188" i="92"/>
  <c r="AB188" i="90"/>
  <c r="L188" i="90"/>
  <c r="V186" i="88"/>
  <c r="Z185" i="93"/>
  <c r="AU185" i="93"/>
  <c r="U185" i="93"/>
  <c r="BI186" i="90"/>
  <c r="BF186" i="90"/>
  <c r="AF193" i="90"/>
  <c r="AB193" i="90"/>
  <c r="BI193" i="90"/>
  <c r="BI186" i="89"/>
  <c r="H186" i="89"/>
  <c r="AP189" i="93"/>
  <c r="AV187" i="92"/>
  <c r="AD187" i="92"/>
  <c r="BF185" i="88"/>
  <c r="BH185" i="88"/>
  <c r="AD185" i="88"/>
  <c r="AI186" i="92"/>
  <c r="AH186" i="92"/>
  <c r="AB186" i="92"/>
  <c r="AF185" i="90"/>
  <c r="AB185" i="90"/>
  <c r="BD189" i="88"/>
  <c r="U193" i="89"/>
  <c r="BJ193" i="89"/>
  <c r="AY185" i="89"/>
  <c r="F185" i="89"/>
  <c r="AG192" i="91"/>
  <c r="AL192" i="91"/>
  <c r="AC187" i="90"/>
  <c r="H187" i="90"/>
  <c r="R185" i="92"/>
  <c r="AL185" i="92"/>
  <c r="F193" i="92"/>
  <c r="AX193" i="91"/>
  <c r="AB193" i="91"/>
  <c r="BA187" i="91"/>
  <c r="BC187" i="91"/>
  <c r="AE192" i="67"/>
  <c r="R192" i="67"/>
  <c r="BF192" i="89"/>
  <c r="AD192" i="89"/>
  <c r="BL192" i="92"/>
  <c r="AP192" i="92"/>
  <c r="AW186" i="91"/>
  <c r="S186" i="91"/>
  <c r="AM193" i="89"/>
  <c r="AA189" i="92"/>
  <c r="BF189" i="92"/>
  <c r="AL188" i="91"/>
  <c r="V189" i="89"/>
  <c r="BA189" i="89"/>
  <c r="AO187" i="91"/>
  <c r="BI185" i="91"/>
  <c r="AF185" i="91"/>
  <c r="AC187" i="88"/>
  <c r="AS188" i="89"/>
  <c r="AT192" i="93"/>
  <c r="AY192" i="93"/>
  <c r="AV189" i="91"/>
  <c r="AY189" i="91"/>
  <c r="AF186" i="62"/>
  <c r="AY186" i="62"/>
  <c r="BH193" i="93"/>
  <c r="Q193" i="93"/>
  <c r="L187" i="93"/>
  <c r="BK188" i="88"/>
  <c r="G188" i="88"/>
  <c r="BH188" i="88"/>
  <c r="AD187" i="89"/>
  <c r="M187" i="89"/>
  <c r="N186" i="93"/>
  <c r="S186" i="93"/>
  <c r="AU188" i="93"/>
  <c r="BH188" i="93"/>
  <c r="F188" i="93"/>
  <c r="AB188" i="92"/>
  <c r="AQ188" i="90"/>
  <c r="AJ188" i="90"/>
  <c r="AA185" i="93"/>
  <c r="AG185" i="93"/>
  <c r="K186" i="90"/>
  <c r="L186" i="90"/>
  <c r="BA186" i="90"/>
  <c r="AH193" i="90"/>
  <c r="G193" i="90"/>
  <c r="Z193" i="90"/>
  <c r="AL186" i="89"/>
  <c r="AF186" i="89"/>
  <c r="AF189" i="93"/>
  <c r="AK189" i="93"/>
  <c r="BB189" i="93"/>
  <c r="AA187" i="92"/>
  <c r="V187" i="92"/>
  <c r="AE187" i="92"/>
  <c r="M185" i="88"/>
  <c r="N185" i="88"/>
  <c r="AP185" i="88"/>
  <c r="AQ186" i="92"/>
  <c r="AT186" i="92"/>
  <c r="BD185" i="90"/>
  <c r="H189" i="88"/>
  <c r="AA189" i="88"/>
  <c r="AI193" i="89"/>
  <c r="AD185" i="89"/>
  <c r="AW192" i="91"/>
  <c r="AA192" i="91"/>
  <c r="AJ187" i="90"/>
  <c r="T187" i="90"/>
  <c r="BK185" i="92"/>
  <c r="R193" i="92"/>
  <c r="T193" i="91"/>
  <c r="AC187" i="91"/>
  <c r="AS192" i="67"/>
  <c r="K192" i="89"/>
  <c r="AP192" i="89"/>
  <c r="BK192" i="92"/>
  <c r="BB192" i="92"/>
  <c r="AI186" i="91"/>
  <c r="BC186" i="91"/>
  <c r="AB189" i="92"/>
  <c r="AI189" i="92"/>
  <c r="BI188" i="91"/>
  <c r="AG192" i="68"/>
  <c r="R192" i="68"/>
  <c r="BF189" i="68"/>
  <c r="AD189" i="68"/>
  <c r="BD196" i="66"/>
  <c r="BI196" i="66"/>
  <c r="R187" i="67"/>
  <c r="AH187" i="67"/>
  <c r="BI189" i="67"/>
  <c r="N185" i="63"/>
  <c r="AI185" i="63"/>
  <c r="Z196" i="65"/>
  <c r="Z199" i="65" s="1"/>
  <c r="AZ196" i="65"/>
  <c r="Z195" i="67"/>
  <c r="G195" i="67"/>
  <c r="N188" i="67"/>
  <c r="Q187" i="69"/>
  <c r="BG187" i="69"/>
  <c r="AK186" i="66"/>
  <c r="F186" i="66"/>
  <c r="BH186" i="66"/>
  <c r="BE196" i="67"/>
  <c r="AT194" i="69"/>
  <c r="AU194" i="69"/>
  <c r="G194" i="69"/>
  <c r="BF196" i="69"/>
  <c r="G196" i="69"/>
  <c r="BJ196" i="69"/>
  <c r="AG194" i="67"/>
  <c r="AW196" i="63"/>
  <c r="AL187" i="63"/>
  <c r="AY193" i="62"/>
  <c r="AB193" i="62"/>
  <c r="L193" i="62"/>
  <c r="AD185" i="66"/>
  <c r="N186" i="67"/>
  <c r="AP186" i="67"/>
  <c r="Z189" i="66"/>
  <c r="AW195" i="66"/>
  <c r="AP195" i="66"/>
  <c r="Q193" i="67"/>
  <c r="O193" i="67"/>
  <c r="AI193" i="67"/>
  <c r="R192" i="90"/>
  <c r="AF192" i="90"/>
  <c r="Z192" i="90"/>
  <c r="AH189" i="90"/>
  <c r="Z189" i="90"/>
  <c r="AF193" i="88"/>
  <c r="AU193" i="88"/>
  <c r="S192" i="88"/>
  <c r="AO193" i="89"/>
  <c r="AI189" i="61"/>
  <c r="AP189" i="61"/>
  <c r="AO195" i="57"/>
  <c r="AA189" i="57"/>
  <c r="V189" i="57"/>
  <c r="R189" i="89"/>
  <c r="AX185" i="91"/>
  <c r="BK185" i="91"/>
  <c r="AS185" i="91"/>
  <c r="AX187" i="88"/>
  <c r="BL187" i="88"/>
  <c r="V187" i="88"/>
  <c r="BF188" i="89"/>
  <c r="AB192" i="93"/>
  <c r="BD189" i="91"/>
  <c r="AB189" i="91"/>
  <c r="Z193" i="93"/>
  <c r="T193" i="93"/>
  <c r="F193" i="93"/>
  <c r="Q187" i="93"/>
  <c r="BH187" i="93"/>
  <c r="R188" i="88"/>
  <c r="U188" i="88"/>
  <c r="AF187" i="89"/>
  <c r="Z187" i="89"/>
  <c r="H186" i="93"/>
  <c r="BC188" i="93"/>
  <c r="AL188" i="93"/>
  <c r="BB188" i="93"/>
  <c r="BB188" i="92"/>
  <c r="AG188" i="92"/>
  <c r="G188" i="90"/>
  <c r="F188" i="90"/>
  <c r="M188" i="90"/>
  <c r="T186" i="88"/>
  <c r="AW186" i="88"/>
  <c r="AI185" i="93"/>
  <c r="V185" i="93"/>
  <c r="Z186" i="90"/>
  <c r="H193" i="90"/>
  <c r="AS193" i="90"/>
  <c r="P189" i="89"/>
  <c r="Z186" i="89"/>
  <c r="H189" i="93"/>
  <c r="AA189" i="93"/>
  <c r="AE189" i="93"/>
  <c r="AY187" i="92"/>
  <c r="N187" i="92"/>
  <c r="BC187" i="92"/>
  <c r="AI185" i="88"/>
  <c r="BJ185" i="88"/>
  <c r="S186" i="92"/>
  <c r="BH186" i="92"/>
  <c r="K185" i="90"/>
  <c r="Q185" i="90"/>
  <c r="AS189" i="88"/>
  <c r="BK189" i="88"/>
  <c r="AC193" i="89"/>
  <c r="H185" i="89"/>
  <c r="G192" i="91"/>
  <c r="BK192" i="91"/>
  <c r="AL187" i="90"/>
  <c r="AB185" i="92"/>
  <c r="BL193" i="92"/>
  <c r="BD193" i="92"/>
  <c r="F193" i="91"/>
  <c r="AY192" i="67"/>
  <c r="V192" i="67"/>
  <c r="V192" i="89"/>
  <c r="BI186" i="91"/>
  <c r="AF186" i="91"/>
  <c r="AK189" i="92"/>
  <c r="AZ188" i="91"/>
  <c r="AV187" i="68"/>
  <c r="H187" i="68"/>
  <c r="AX187" i="68"/>
  <c r="AX196" i="68"/>
  <c r="R196" i="68"/>
  <c r="BE196" i="68"/>
  <c r="AX185" i="62"/>
  <c r="M185" i="62"/>
  <c r="AY193" i="63"/>
  <c r="AU193" i="63"/>
  <c r="G193" i="63"/>
  <c r="AS193" i="66"/>
  <c r="K193" i="66"/>
  <c r="AD193" i="66"/>
  <c r="BA192" i="59"/>
  <c r="AG192" i="59"/>
  <c r="AJ187" i="62"/>
  <c r="AZ187" i="62"/>
  <c r="AE189" i="62"/>
  <c r="AD189" i="62"/>
  <c r="L189" i="62"/>
  <c r="G186" i="63"/>
  <c r="AY186" i="63"/>
  <c r="AG186" i="63"/>
  <c r="AL192" i="63"/>
  <c r="BA192" i="63"/>
  <c r="BG192" i="66"/>
  <c r="AD192" i="66"/>
  <c r="R188" i="59"/>
  <c r="AH188" i="59"/>
  <c r="AT188" i="63"/>
  <c r="L188" i="63"/>
  <c r="BA188" i="63"/>
  <c r="AK194" i="63"/>
  <c r="BF194" i="63"/>
  <c r="H188" i="66"/>
  <c r="AS188" i="66"/>
  <c r="AF194" i="66"/>
  <c r="V194" i="66"/>
  <c r="AV185" i="57"/>
  <c r="R185" i="57"/>
  <c r="AM192" i="57"/>
  <c r="AA194" i="61"/>
  <c r="V194" i="61"/>
  <c r="Z185" i="69"/>
  <c r="BH185" i="69"/>
  <c r="AC192" i="69"/>
  <c r="T192" i="69"/>
  <c r="V195" i="68"/>
  <c r="AZ195" i="68"/>
  <c r="AK195" i="68"/>
  <c r="M196" i="62"/>
  <c r="BL196" i="62"/>
  <c r="AV196" i="62"/>
  <c r="AL192" i="62"/>
  <c r="O192" i="66"/>
  <c r="BG189" i="54"/>
  <c r="Q189" i="54"/>
  <c r="BE192" i="68"/>
  <c r="AD192" i="68"/>
  <c r="AJ189" i="68"/>
  <c r="BB189" i="68"/>
  <c r="AH196" i="66"/>
  <c r="AB196" i="66"/>
  <c r="AI187" i="67"/>
  <c r="AB187" i="67"/>
  <c r="AT187" i="67"/>
  <c r="N189" i="67"/>
  <c r="V189" i="67"/>
  <c r="S185" i="63"/>
  <c r="BG185" i="63"/>
  <c r="AE196" i="65"/>
  <c r="AE199" i="65" s="1"/>
  <c r="BL196" i="65"/>
  <c r="AT195" i="67"/>
  <c r="AU195" i="67"/>
  <c r="AE195" i="67"/>
  <c r="BJ188" i="67"/>
  <c r="AG188" i="67"/>
  <c r="AJ187" i="69"/>
  <c r="AG187" i="69"/>
  <c r="G186" i="66"/>
  <c r="G196" i="67"/>
  <c r="AA196" i="67"/>
  <c r="BF196" i="67"/>
  <c r="M194" i="69"/>
  <c r="S194" i="69"/>
  <c r="BL196" i="69"/>
  <c r="S196" i="69"/>
  <c r="BE194" i="67"/>
  <c r="AB194" i="67"/>
  <c r="AF196" i="63"/>
  <c r="AZ196" i="63"/>
  <c r="F187" i="63"/>
  <c r="R187" i="63"/>
  <c r="AX187" i="63"/>
  <c r="BD193" i="62"/>
  <c r="AE185" i="66"/>
  <c r="AG185" i="66"/>
  <c r="AU186" i="67"/>
  <c r="AA186" i="67"/>
  <c r="BB186" i="67"/>
  <c r="BB195" i="66"/>
  <c r="AA193" i="67"/>
  <c r="AZ193" i="67"/>
  <c r="AJ193" i="67"/>
  <c r="U192" i="90"/>
  <c r="BD192" i="90"/>
  <c r="AX192" i="90"/>
  <c r="AP189" i="90"/>
  <c r="AL189" i="90"/>
  <c r="BG193" i="88"/>
  <c r="BD192" i="88"/>
  <c r="AK189" i="61"/>
  <c r="AW189" i="61"/>
  <c r="BB189" i="61"/>
  <c r="AZ189" i="57"/>
  <c r="AH189" i="57"/>
  <c r="AS189" i="89"/>
  <c r="AP189" i="89"/>
  <c r="BA185" i="91"/>
  <c r="BE185" i="91"/>
  <c r="R187" i="88"/>
  <c r="AH187" i="88"/>
  <c r="K188" i="89"/>
  <c r="Q188" i="89"/>
  <c r="AG192" i="93"/>
  <c r="H192" i="93"/>
  <c r="Q192" i="93"/>
  <c r="AG189" i="91"/>
  <c r="AZ189" i="91"/>
  <c r="BE186" i="62"/>
  <c r="J192" i="62"/>
  <c r="AH193" i="93"/>
  <c r="R193" i="93"/>
  <c r="AC187" i="93"/>
  <c r="BK187" i="93"/>
  <c r="M187" i="93"/>
  <c r="T188" i="88"/>
  <c r="AG188" i="88"/>
  <c r="AS187" i="89"/>
  <c r="BD187" i="89"/>
  <c r="AL187" i="89"/>
  <c r="BK186" i="93"/>
  <c r="T186" i="93"/>
  <c r="AH188" i="93"/>
  <c r="AV188" i="92"/>
  <c r="L188" i="92"/>
  <c r="AS188" i="92"/>
  <c r="AF188" i="90"/>
  <c r="N188" i="90"/>
  <c r="AH186" i="88"/>
  <c r="BA186" i="88"/>
  <c r="AX185" i="93"/>
  <c r="AZ185" i="93"/>
  <c r="AH185" i="93"/>
  <c r="AS186" i="90"/>
  <c r="AL186" i="90"/>
  <c r="BE193" i="90"/>
  <c r="AY193" i="90"/>
  <c r="AW186" i="89"/>
  <c r="AB186" i="89"/>
  <c r="BD189" i="93"/>
  <c r="BC189" i="93"/>
  <c r="BE187" i="92"/>
  <c r="AL187" i="92"/>
  <c r="T187" i="92"/>
  <c r="AK185" i="88"/>
  <c r="R186" i="92"/>
  <c r="M186" i="92"/>
  <c r="AH185" i="90"/>
  <c r="AC185" i="90"/>
  <c r="BC189" i="88"/>
  <c r="K189" i="88"/>
  <c r="BF193" i="89"/>
  <c r="R193" i="89"/>
  <c r="AC185" i="89"/>
  <c r="T185" i="89"/>
  <c r="BG192" i="91"/>
  <c r="AG187" i="90"/>
  <c r="AD185" i="92"/>
  <c r="AZ185" i="92"/>
  <c r="AQ193" i="92"/>
  <c r="AG193" i="91"/>
  <c r="R193" i="91"/>
  <c r="AW187" i="91"/>
  <c r="V187" i="91"/>
  <c r="AC192" i="67"/>
  <c r="AT192" i="67"/>
  <c r="AU192" i="89"/>
  <c r="G192" i="89"/>
  <c r="AQ192" i="92"/>
  <c r="U192" i="92"/>
  <c r="N186" i="91"/>
  <c r="BI189" i="92"/>
  <c r="AU188" i="91"/>
  <c r="BL188" i="91"/>
  <c r="AW192" i="68"/>
  <c r="BG192" i="68"/>
  <c r="S192" i="68"/>
  <c r="N189" i="68"/>
  <c r="H189" i="68"/>
  <c r="AL196" i="66"/>
  <c r="BL196" i="66"/>
  <c r="L187" i="67"/>
  <c r="G187" i="67"/>
  <c r="BC189" i="67"/>
  <c r="BF189" i="67"/>
  <c r="M185" i="63"/>
  <c r="AZ185" i="63"/>
  <c r="AJ185" i="63"/>
  <c r="AW196" i="65"/>
  <c r="AS196" i="65"/>
  <c r="AS195" i="67"/>
  <c r="BI195" i="67"/>
  <c r="BJ187" i="69"/>
  <c r="AN195" i="66"/>
  <c r="BC186" i="66"/>
  <c r="AG186" i="66"/>
  <c r="BH194" i="69"/>
  <c r="AW194" i="69"/>
  <c r="R196" i="69"/>
  <c r="BK196" i="69"/>
  <c r="T194" i="67"/>
  <c r="BC187" i="63"/>
  <c r="U187" i="63"/>
  <c r="AW193" i="62"/>
  <c r="F193" i="62"/>
  <c r="BH193" i="62"/>
  <c r="N185" i="66"/>
  <c r="BE185" i="66"/>
  <c r="AE186" i="67"/>
  <c r="AY186" i="67"/>
  <c r="AQ195" i="66"/>
  <c r="AS195" i="66"/>
  <c r="F193" i="67"/>
  <c r="BH193" i="67"/>
  <c r="BL192" i="90"/>
  <c r="K192" i="90"/>
  <c r="AG189" i="90"/>
  <c r="AA189" i="90"/>
  <c r="BL193" i="88"/>
  <c r="AV193" i="88"/>
  <c r="AB192" i="88"/>
  <c r="AS192" i="88"/>
  <c r="AH189" i="61"/>
  <c r="AZ189" i="61"/>
  <c r="AQ189" i="61"/>
  <c r="Z189" i="57"/>
  <c r="AD189" i="57"/>
  <c r="AN189" i="57"/>
  <c r="U189" i="89"/>
  <c r="AW189" i="89"/>
  <c r="S189" i="89"/>
  <c r="AW185" i="91"/>
  <c r="AZ185" i="91"/>
  <c r="AH185" i="91"/>
  <c r="AI187" i="88"/>
  <c r="BB187" i="88"/>
  <c r="L188" i="89"/>
  <c r="BA188" i="89"/>
  <c r="AS192" i="93"/>
  <c r="BD192" i="93"/>
  <c r="U189" i="91"/>
  <c r="AI189" i="91"/>
  <c r="T186" i="62"/>
  <c r="BG186" i="62"/>
  <c r="AU193" i="93"/>
  <c r="AW193" i="93"/>
  <c r="AE193" i="93"/>
  <c r="R187" i="93"/>
  <c r="AF187" i="93"/>
  <c r="Z187" i="93"/>
  <c r="AO193" i="92"/>
  <c r="AB188" i="88"/>
  <c r="Q187" i="89"/>
  <c r="BE187" i="89"/>
  <c r="AX186" i="93"/>
  <c r="AV186" i="93"/>
  <c r="AG186" i="93"/>
  <c r="K188" i="93"/>
  <c r="AL188" i="92"/>
  <c r="BF188" i="92"/>
  <c r="BE188" i="90"/>
  <c r="BD188" i="90"/>
  <c r="AL188" i="90"/>
  <c r="AV186" i="88"/>
  <c r="R186" i="88"/>
  <c r="L185" i="93"/>
  <c r="BB185" i="93"/>
  <c r="O193" i="92"/>
  <c r="AW186" i="90"/>
  <c r="AA186" i="90"/>
  <c r="R193" i="90"/>
  <c r="AI193" i="90"/>
  <c r="BG186" i="89"/>
  <c r="AZ186" i="89"/>
  <c r="AH186" i="89"/>
  <c r="BG189" i="93"/>
  <c r="AZ189" i="93"/>
  <c r="L187" i="92"/>
  <c r="BD187" i="92"/>
  <c r="AT185" i="88"/>
  <c r="U186" i="92"/>
  <c r="BI186" i="92"/>
  <c r="BI185" i="90"/>
  <c r="BH185" i="90"/>
  <c r="AP185" i="90"/>
  <c r="AJ189" i="88"/>
  <c r="G193" i="89"/>
  <c r="AK185" i="89"/>
  <c r="U185" i="89"/>
  <c r="T192" i="91"/>
  <c r="BA192" i="91"/>
  <c r="AX187" i="90"/>
  <c r="V185" i="92"/>
  <c r="Z193" i="92"/>
  <c r="AI193" i="91"/>
  <c r="S193" i="91"/>
  <c r="BG187" i="91"/>
  <c r="AY187" i="91"/>
  <c r="BI192" i="67"/>
  <c r="AU192" i="67"/>
  <c r="Z192" i="89"/>
  <c r="H192" i="89"/>
  <c r="AZ192" i="92"/>
  <c r="BK186" i="91"/>
  <c r="AH186" i="91"/>
  <c r="F189" i="92"/>
  <c r="E189" i="92"/>
  <c r="H188" i="91"/>
  <c r="L192" i="89"/>
  <c r="AX192" i="89"/>
  <c r="M192" i="92"/>
  <c r="AT192" i="92"/>
  <c r="AZ186" i="91"/>
  <c r="T189" i="92"/>
  <c r="BB188" i="91"/>
  <c r="G187" i="68"/>
  <c r="V187" i="68"/>
  <c r="N196" i="68"/>
  <c r="BH196" i="68"/>
  <c r="AE196" i="68"/>
  <c r="G185" i="62"/>
  <c r="AJ185" i="62"/>
  <c r="AC185" i="62"/>
  <c r="BK193" i="63"/>
  <c r="AZ193" i="63"/>
  <c r="AQ193" i="66"/>
  <c r="AK192" i="59"/>
  <c r="G192" i="59"/>
  <c r="AT192" i="59"/>
  <c r="F187" i="62"/>
  <c r="AY187" i="62"/>
  <c r="BC187" i="62"/>
  <c r="BA189" i="62"/>
  <c r="BK189" i="62"/>
  <c r="AS189" i="62"/>
  <c r="AQ186" i="63"/>
  <c r="L192" i="63"/>
  <c r="AK192" i="63"/>
  <c r="BC192" i="63"/>
  <c r="P194" i="66"/>
  <c r="AF192" i="66"/>
  <c r="AH192" i="66"/>
  <c r="AV188" i="59"/>
  <c r="H188" i="59"/>
  <c r="AV188" i="63"/>
  <c r="AK188" i="63"/>
  <c r="G188" i="63"/>
  <c r="AD194" i="63"/>
  <c r="BH194" i="63"/>
  <c r="AY188" i="66"/>
  <c r="AU188" i="66"/>
  <c r="R188" i="66"/>
  <c r="BL194" i="66"/>
  <c r="AE185" i="57"/>
  <c r="AY185" i="57"/>
  <c r="AP194" i="61"/>
  <c r="AG194" i="61"/>
  <c r="AJ194" i="61"/>
  <c r="AE185" i="69"/>
  <c r="S185" i="69"/>
  <c r="BL185" i="69"/>
  <c r="BA192" i="69"/>
  <c r="AT192" i="69"/>
  <c r="AU192" i="69"/>
  <c r="AI195" i="68"/>
  <c r="G195" i="68"/>
  <c r="BJ195" i="68"/>
  <c r="AQ196" i="62"/>
  <c r="U196" i="62"/>
  <c r="BE185" i="67"/>
  <c r="AY192" i="62"/>
  <c r="AB192" i="62"/>
  <c r="L192" i="62"/>
  <c r="AA189" i="54"/>
  <c r="AE189" i="54"/>
  <c r="P196" i="67"/>
  <c r="BI192" i="68"/>
  <c r="BH192" i="68"/>
  <c r="H192" i="68"/>
  <c r="AL189" i="68"/>
  <c r="M189" i="68"/>
  <c r="BD189" i="68"/>
  <c r="AJ196" i="66"/>
  <c r="AV196" i="66"/>
  <c r="R196" i="66"/>
  <c r="AU187" i="67"/>
  <c r="AF187" i="67"/>
  <c r="AZ189" i="67"/>
  <c r="AJ189" i="67"/>
  <c r="T185" i="63"/>
  <c r="AP196" i="65"/>
  <c r="AP199" i="65" s="1"/>
  <c r="Q196" i="65"/>
  <c r="Q199" i="65" s="1"/>
  <c r="K196" i="65"/>
  <c r="K199" i="65" s="1"/>
  <c r="AF195" i="67"/>
  <c r="AZ195" i="67"/>
  <c r="AC188" i="67"/>
  <c r="AM188" i="67"/>
  <c r="AI188" i="67"/>
  <c r="R187" i="69"/>
  <c r="AZ187" i="69"/>
  <c r="BF187" i="69"/>
  <c r="AF186" i="66"/>
  <c r="AH186" i="66"/>
  <c r="AM195" i="63"/>
  <c r="BK196" i="67"/>
  <c r="AX194" i="69"/>
  <c r="AZ194" i="69"/>
  <c r="AJ196" i="69"/>
  <c r="AH194" i="67"/>
  <c r="AV194" i="67"/>
  <c r="AD194" i="67"/>
  <c r="BF196" i="63"/>
  <c r="F196" i="63"/>
  <c r="AI187" i="63"/>
  <c r="BL187" i="63"/>
  <c r="BI193" i="62"/>
  <c r="AS193" i="62"/>
  <c r="BK185" i="66"/>
  <c r="BF185" i="66"/>
  <c r="AQ186" i="67"/>
  <c r="AZ186" i="67"/>
  <c r="AA189" i="66"/>
  <c r="AL189" i="66"/>
  <c r="AD189" i="66"/>
  <c r="BJ195" i="66"/>
  <c r="BA195" i="66"/>
  <c r="K195" i="66"/>
  <c r="BG192" i="90"/>
  <c r="AC189" i="90"/>
  <c r="BG189" i="90"/>
  <c r="V193" i="88"/>
  <c r="N193" i="88"/>
  <c r="AL192" i="88"/>
  <c r="BC192" i="88"/>
  <c r="K192" i="88"/>
  <c r="BG189" i="61"/>
  <c r="Z189" i="61"/>
  <c r="BG189" i="57"/>
  <c r="BC189" i="57"/>
  <c r="BF189" i="89"/>
  <c r="BJ189" i="89"/>
  <c r="BG185" i="91"/>
  <c r="S185" i="91"/>
  <c r="BJ187" i="88"/>
  <c r="T187" i="88"/>
  <c r="AV188" i="89"/>
  <c r="BK188" i="89"/>
  <c r="AE188" i="89"/>
  <c r="BF192" i="93"/>
  <c r="BH192" i="93"/>
  <c r="AP192" i="93"/>
  <c r="AS189" i="91"/>
  <c r="BH189" i="91"/>
  <c r="F189" i="91"/>
  <c r="AL186" i="62"/>
  <c r="AT186" i="62"/>
  <c r="R186" i="62"/>
  <c r="AY193" i="93"/>
  <c r="AB187" i="93"/>
  <c r="AH187" i="93"/>
  <c r="H188" i="88"/>
  <c r="AU188" i="88"/>
  <c r="BF187" i="89"/>
  <c r="AZ187" i="89"/>
  <c r="BG186" i="93"/>
  <c r="BL186" i="93"/>
  <c r="AH186" i="93"/>
  <c r="U188" i="93"/>
  <c r="BI188" i="93"/>
  <c r="BL188" i="92"/>
  <c r="G188" i="92"/>
  <c r="BG188" i="92"/>
  <c r="Q188" i="90"/>
  <c r="BF188" i="90"/>
  <c r="BG186" i="88"/>
  <c r="AX186" i="88"/>
  <c r="BJ185" i="93"/>
  <c r="BC185" i="93"/>
  <c r="AI186" i="90"/>
  <c r="AZ186" i="90"/>
  <c r="Q193" i="90"/>
  <c r="M193" i="90"/>
  <c r="AC186" i="89"/>
  <c r="AP186" i="89"/>
  <c r="AL189" i="93"/>
  <c r="AK187" i="92"/>
  <c r="AC187" i="92"/>
  <c r="G185" i="88"/>
  <c r="F186" i="92"/>
  <c r="AA186" i="92"/>
  <c r="AT185" i="90"/>
  <c r="BJ185" i="90"/>
  <c r="AP189" i="88"/>
  <c r="AW193" i="89"/>
  <c r="BD193" i="89"/>
  <c r="Q185" i="89"/>
  <c r="AU192" i="91"/>
  <c r="AA187" i="90"/>
  <c r="BL187" i="90"/>
  <c r="K185" i="92"/>
  <c r="AE193" i="92"/>
  <c r="L193" i="92"/>
  <c r="N193" i="91"/>
  <c r="AW193" i="91"/>
  <c r="L187" i="91"/>
  <c r="G187" i="91"/>
  <c r="P195" i="67"/>
  <c r="U192" i="89"/>
  <c r="AB192" i="89"/>
  <c r="AK192" i="92"/>
  <c r="BA186" i="91"/>
  <c r="AG189" i="92"/>
  <c r="L188" i="91"/>
  <c r="L189" i="57"/>
  <c r="H189" i="57"/>
  <c r="BG189" i="89"/>
  <c r="AB189" i="89"/>
  <c r="L185" i="91"/>
  <c r="AE185" i="91"/>
  <c r="AJ187" i="88"/>
  <c r="N188" i="89"/>
  <c r="AQ188" i="89"/>
  <c r="S192" i="93"/>
  <c r="BJ192" i="93"/>
  <c r="AX189" i="91"/>
  <c r="AD189" i="91"/>
  <c r="L186" i="62"/>
  <c r="AP186" i="62"/>
  <c r="O188" i="62"/>
  <c r="AG193" i="93"/>
  <c r="BK193" i="93"/>
  <c r="AZ187" i="93"/>
  <c r="AT187" i="93"/>
  <c r="AA188" i="88"/>
  <c r="AF188" i="88"/>
  <c r="BG188" i="88"/>
  <c r="L187" i="89"/>
  <c r="BL187" i="89"/>
  <c r="Z186" i="93"/>
  <c r="AT186" i="93"/>
  <c r="BE188" i="93"/>
  <c r="L188" i="93"/>
  <c r="AZ188" i="93"/>
  <c r="R188" i="92"/>
  <c r="S188" i="92"/>
  <c r="AA188" i="90"/>
  <c r="BG188" i="90"/>
  <c r="U186" i="88"/>
  <c r="AY186" i="88"/>
  <c r="M185" i="93"/>
  <c r="H185" i="93"/>
  <c r="AU186" i="90"/>
  <c r="AG186" i="90"/>
  <c r="BL186" i="90"/>
  <c r="AT193" i="90"/>
  <c r="M186" i="89"/>
  <c r="AQ186" i="89"/>
  <c r="Z189" i="93"/>
  <c r="BJ189" i="93"/>
  <c r="AC189" i="93"/>
  <c r="BA187" i="92"/>
  <c r="T185" i="88"/>
  <c r="AE185" i="88"/>
  <c r="Q185" i="88"/>
  <c r="BC186" i="92"/>
  <c r="AD186" i="92"/>
  <c r="O188" i="92"/>
  <c r="AQ189" i="88"/>
  <c r="AW189" i="88"/>
  <c r="AY193" i="89"/>
  <c r="AV185" i="89"/>
  <c r="AF192" i="91"/>
  <c r="N192" i="91"/>
  <c r="BH187" i="90"/>
  <c r="R187" i="90"/>
  <c r="S185" i="92"/>
  <c r="AW185" i="92"/>
  <c r="AK193" i="92"/>
  <c r="V193" i="91"/>
  <c r="AA193" i="91"/>
  <c r="N187" i="91"/>
  <c r="S187" i="91"/>
  <c r="G192" i="67"/>
  <c r="AZ192" i="67"/>
  <c r="BI192" i="89"/>
  <c r="AZ192" i="89"/>
  <c r="AL192" i="92"/>
  <c r="AJ192" i="92"/>
  <c r="BB186" i="91"/>
  <c r="AS189" i="92"/>
  <c r="T185" i="57"/>
  <c r="BC185" i="57"/>
  <c r="AJ185" i="57"/>
  <c r="BK185" i="57"/>
  <c r="F185" i="57"/>
  <c r="AY194" i="61"/>
  <c r="AH194" i="61"/>
  <c r="BH194" i="61"/>
  <c r="G185" i="69"/>
  <c r="H185" i="69"/>
  <c r="AA185" i="69"/>
  <c r="AC185" i="69"/>
  <c r="BE192" i="69"/>
  <c r="AB192" i="69"/>
  <c r="BD192" i="69"/>
  <c r="AH195" i="68"/>
  <c r="BA195" i="68"/>
  <c r="AS195" i="68"/>
  <c r="N195" i="68"/>
  <c r="BK196" i="62"/>
  <c r="AC196" i="62"/>
  <c r="AD196" i="62"/>
  <c r="BF196" i="62"/>
  <c r="S185" i="67"/>
  <c r="BJ185" i="67"/>
  <c r="AG185" i="67"/>
  <c r="AJ185" i="67"/>
  <c r="AZ185" i="67"/>
  <c r="BD192" i="62"/>
  <c r="N192" i="62"/>
  <c r="BE192" i="62"/>
  <c r="E195" i="54"/>
  <c r="BE189" i="54"/>
  <c r="M189" i="54"/>
  <c r="N189" i="54"/>
  <c r="AC189" i="54"/>
  <c r="BC189" i="54"/>
  <c r="AR196" i="66"/>
  <c r="AB192" i="68"/>
  <c r="BC192" i="68"/>
  <c r="AI189" i="68"/>
  <c r="AH189" i="68"/>
  <c r="AV189" i="68"/>
  <c r="R189" i="68"/>
  <c r="BE196" i="66"/>
  <c r="Z196" i="66"/>
  <c r="AD196" i="66"/>
  <c r="F187" i="67"/>
  <c r="AK187" i="67"/>
  <c r="AV187" i="67"/>
  <c r="BD187" i="67"/>
  <c r="AY189" i="67"/>
  <c r="BJ189" i="67"/>
  <c r="R189" i="67"/>
  <c r="AT189" i="67"/>
  <c r="G185" i="63"/>
  <c r="U185" i="63"/>
  <c r="AU185" i="63"/>
  <c r="AF196" i="65"/>
  <c r="AF199" i="65" s="1"/>
  <c r="BD196" i="65"/>
  <c r="AI196" i="65"/>
  <c r="AI199" i="65" s="1"/>
  <c r="H195" i="67"/>
  <c r="K195" i="67"/>
  <c r="BB195" i="67"/>
  <c r="BI188" i="67"/>
  <c r="AL188" i="67"/>
  <c r="BA188" i="67"/>
  <c r="U188" i="67"/>
  <c r="AU188" i="67"/>
  <c r="M187" i="69"/>
  <c r="AI187" i="69"/>
  <c r="BD187" i="69"/>
  <c r="N186" i="66"/>
  <c r="AS186" i="66"/>
  <c r="L186" i="66"/>
  <c r="AM189" i="63"/>
  <c r="AN193" i="67"/>
  <c r="N196" i="67"/>
  <c r="AC196" i="67"/>
  <c r="AI196" i="67"/>
  <c r="AV194" i="69"/>
  <c r="AA194" i="69"/>
  <c r="BG194" i="69"/>
  <c r="AE194" i="69"/>
  <c r="AE196" i="69"/>
  <c r="BH196" i="69"/>
  <c r="AA196" i="69"/>
  <c r="O192" i="63"/>
  <c r="L194" i="67"/>
  <c r="BB194" i="67"/>
  <c r="U196" i="63"/>
  <c r="AG196" i="63"/>
  <c r="BG196" i="63"/>
  <c r="Q196" i="63"/>
  <c r="AQ196" i="63"/>
  <c r="BA187" i="63"/>
  <c r="AD187" i="63"/>
  <c r="AP187" i="63"/>
  <c r="AH187" i="63"/>
  <c r="BJ187" i="63"/>
  <c r="BJ193" i="62"/>
  <c r="BL193" i="62"/>
  <c r="V193" i="62"/>
  <c r="AV193" i="62"/>
  <c r="T185" i="66"/>
  <c r="AL185" i="66"/>
  <c r="AZ185" i="66"/>
  <c r="AJ185" i="66"/>
  <c r="AW186" i="67"/>
  <c r="BC186" i="67"/>
  <c r="AH186" i="67"/>
  <c r="BK186" i="67"/>
  <c r="F186" i="67"/>
  <c r="AY189" i="66"/>
  <c r="AX189" i="66"/>
  <c r="BJ189" i="66"/>
  <c r="AB189" i="66"/>
  <c r="AP189" i="66"/>
  <c r="AR189" i="66"/>
  <c r="T195" i="66"/>
  <c r="AE195" i="66"/>
  <c r="AI195" i="66"/>
  <c r="S193" i="67"/>
  <c r="AW193" i="67"/>
  <c r="BJ193" i="67"/>
  <c r="R193" i="67"/>
  <c r="AT193" i="67"/>
  <c r="BC192" i="90"/>
  <c r="T192" i="90"/>
  <c r="AU192" i="90"/>
  <c r="N192" i="90"/>
  <c r="BB189" i="90"/>
  <c r="AX189" i="90"/>
  <c r="Q193" i="88"/>
  <c r="AH193" i="88"/>
  <c r="AB193" i="88"/>
  <c r="L193" i="88"/>
  <c r="AL193" i="88"/>
  <c r="AW192" i="88"/>
  <c r="AK192" i="88"/>
  <c r="AI192" i="88"/>
  <c r="AS189" i="61"/>
  <c r="BI189" i="61"/>
  <c r="AA189" i="61"/>
  <c r="AX189" i="61"/>
  <c r="G189" i="61"/>
  <c r="AJ189" i="57"/>
  <c r="BL189" i="57"/>
  <c r="T189" i="57"/>
  <c r="AT189" i="57"/>
  <c r="K189" i="89"/>
  <c r="AU189" i="89"/>
  <c r="AD189" i="89"/>
  <c r="BD189" i="89"/>
  <c r="BH185" i="91"/>
  <c r="BC185" i="91"/>
  <c r="V185" i="91"/>
  <c r="AY187" i="88"/>
  <c r="F187" i="88"/>
  <c r="AF187" i="88"/>
  <c r="AT187" i="88"/>
  <c r="V188" i="89"/>
  <c r="BG188" i="89"/>
  <c r="AL188" i="89"/>
  <c r="H188" i="89"/>
  <c r="BE192" i="93"/>
  <c r="V192" i="93"/>
  <c r="L192" i="93"/>
  <c r="BA192" i="93"/>
  <c r="AF189" i="91"/>
  <c r="AJ189" i="91"/>
  <c r="R189" i="91"/>
  <c r="AQ186" i="62"/>
  <c r="AG186" i="62"/>
  <c r="BF186" i="62"/>
  <c r="AB186" i="62"/>
  <c r="AD186" i="62"/>
  <c r="V193" i="93"/>
  <c r="AX193" i="93"/>
  <c r="N193" i="93"/>
  <c r="AC193" i="93"/>
  <c r="BC193" i="93"/>
  <c r="U187" i="93"/>
  <c r="AG187" i="93"/>
  <c r="BD187" i="93"/>
  <c r="AX187" i="93"/>
  <c r="AX188" i="88"/>
  <c r="N188" i="88"/>
  <c r="BE188" i="88"/>
  <c r="AQ187" i="89"/>
  <c r="AG187" i="89"/>
  <c r="AJ187" i="89"/>
  <c r="BJ187" i="89"/>
  <c r="BI186" i="93"/>
  <c r="AL186" i="93"/>
  <c r="AB186" i="93"/>
  <c r="AE186" i="93"/>
  <c r="BE186" i="93"/>
  <c r="AT188" i="93"/>
  <c r="AI188" i="93"/>
  <c r="AV188" i="93"/>
  <c r="BK188" i="93"/>
  <c r="R188" i="93"/>
  <c r="AP188" i="92"/>
  <c r="AZ188" i="92"/>
  <c r="AC188" i="92"/>
  <c r="BD188" i="92"/>
  <c r="AZ188" i="90"/>
  <c r="AX188" i="90"/>
  <c r="BE186" i="88"/>
  <c r="AT186" i="88"/>
  <c r="BH186" i="88"/>
  <c r="AB186" i="88"/>
  <c r="AD186" i="88"/>
  <c r="AC185" i="93"/>
  <c r="BH185" i="93"/>
  <c r="AV185" i="93"/>
  <c r="S185" i="93"/>
  <c r="AS185" i="93"/>
  <c r="BG186" i="90"/>
  <c r="V186" i="90"/>
  <c r="BE186" i="90"/>
  <c r="AX186" i="90"/>
  <c r="BA193" i="90"/>
  <c r="AQ193" i="90"/>
  <c r="AW193" i="90"/>
  <c r="AR189" i="89"/>
  <c r="N186" i="89"/>
  <c r="BL186" i="89"/>
  <c r="T186" i="89"/>
  <c r="AT186" i="89"/>
  <c r="AU189" i="93"/>
  <c r="AJ189" i="93"/>
  <c r="AW189" i="93"/>
  <c r="S189" i="93"/>
  <c r="AW187" i="92"/>
  <c r="M187" i="92"/>
  <c r="Z187" i="92"/>
  <c r="H187" i="92"/>
  <c r="BI185" i="88"/>
  <c r="AU185" i="88"/>
  <c r="Z185" i="88"/>
  <c r="BB185" i="88"/>
  <c r="BD186" i="92"/>
  <c r="AP186" i="92"/>
  <c r="BB186" i="92"/>
  <c r="AY186" i="92"/>
  <c r="T185" i="90"/>
  <c r="Z185" i="90"/>
  <c r="AZ185" i="90"/>
  <c r="J192" i="88"/>
  <c r="AC189" i="88"/>
  <c r="R189" i="88"/>
  <c r="AG189" i="88"/>
  <c r="M189" i="88"/>
  <c r="AY189" i="88"/>
  <c r="BE193" i="89"/>
  <c r="AA193" i="89"/>
  <c r="F193" i="89"/>
  <c r="Z185" i="89"/>
  <c r="BA185" i="89"/>
  <c r="AF185" i="89"/>
  <c r="AH192" i="91"/>
  <c r="AX192" i="91"/>
  <c r="F192" i="91"/>
  <c r="L187" i="90"/>
  <c r="N187" i="90"/>
  <c r="AZ187" i="90"/>
  <c r="BG185" i="92"/>
  <c r="AC185" i="92"/>
  <c r="AK185" i="92"/>
  <c r="AY193" i="92"/>
  <c r="BI193" i="92"/>
  <c r="AG193" i="92"/>
  <c r="AJ193" i="92"/>
  <c r="AL193" i="91"/>
  <c r="BE193" i="91"/>
  <c r="AP193" i="91"/>
  <c r="AA187" i="91"/>
  <c r="AQ187" i="91"/>
  <c r="AB192" i="67"/>
  <c r="AH192" i="67"/>
  <c r="M192" i="89"/>
  <c r="BK192" i="89"/>
  <c r="AW192" i="92"/>
  <c r="BJ192" i="92"/>
  <c r="BE192" i="92"/>
  <c r="BH192" i="92"/>
  <c r="AQ186" i="91"/>
  <c r="AT186" i="91"/>
  <c r="E188" i="88"/>
  <c r="BJ189" i="92"/>
  <c r="AT189" i="92"/>
  <c r="AQ188" i="91"/>
  <c r="BC188" i="91"/>
  <c r="Z188" i="91"/>
  <c r="AC188" i="91"/>
  <c r="BB187" i="68"/>
  <c r="U187" i="68"/>
  <c r="BH187" i="68"/>
  <c r="AL187" i="68"/>
  <c r="BL187" i="68"/>
  <c r="BJ196" i="68"/>
  <c r="AH196" i="68"/>
  <c r="AW196" i="68"/>
  <c r="G196" i="68"/>
  <c r="AG196" i="68"/>
  <c r="BJ185" i="62"/>
  <c r="H185" i="62"/>
  <c r="H193" i="63"/>
  <c r="U193" i="63"/>
  <c r="AY193" i="66"/>
  <c r="AU193" i="66"/>
  <c r="AE193" i="66"/>
  <c r="E188" i="59"/>
  <c r="N192" i="59"/>
  <c r="BC192" i="59"/>
  <c r="V192" i="59"/>
  <c r="AK187" i="62"/>
  <c r="Z187" i="62"/>
  <c r="AQ187" i="62"/>
  <c r="T189" i="62"/>
  <c r="AK189" i="62"/>
  <c r="AG189" i="62"/>
  <c r="BG189" i="62"/>
  <c r="BK186" i="63"/>
  <c r="U186" i="63"/>
  <c r="AU186" i="63"/>
  <c r="AA192" i="63"/>
  <c r="BJ192" i="63"/>
  <c r="AT192" i="63"/>
  <c r="BI192" i="63"/>
  <c r="R192" i="63"/>
  <c r="V192" i="66"/>
  <c r="BH192" i="66"/>
  <c r="AW192" i="66"/>
  <c r="F192" i="66"/>
  <c r="BK188" i="59"/>
  <c r="AY188" i="59"/>
  <c r="F188" i="59"/>
  <c r="AF188" i="59"/>
  <c r="BF188" i="59"/>
  <c r="E194" i="63"/>
  <c r="AS188" i="63"/>
  <c r="AY188" i="63"/>
  <c r="BH188" i="63"/>
  <c r="AB188" i="63"/>
  <c r="AP188" i="63"/>
  <c r="S194" i="63"/>
  <c r="BK194" i="63"/>
  <c r="AC194" i="63"/>
  <c r="AI194" i="63"/>
  <c r="BK188" i="66"/>
  <c r="BH188" i="66"/>
  <c r="AT188" i="66"/>
  <c r="AK188" i="66"/>
  <c r="BA188" i="66"/>
  <c r="AK194" i="66"/>
  <c r="Z194" i="66"/>
  <c r="BK194" i="66"/>
  <c r="AD194" i="66"/>
  <c r="BF194" i="66"/>
  <c r="AI185" i="57"/>
  <c r="AF185" i="57"/>
  <c r="BH185" i="57"/>
  <c r="AD185" i="57"/>
  <c r="BJ194" i="61"/>
  <c r="AZ194" i="61"/>
  <c r="AC194" i="61"/>
  <c r="BF194" i="61"/>
  <c r="AI185" i="69"/>
  <c r="BD185" i="69"/>
  <c r="V185" i="69"/>
  <c r="AY185" i="69"/>
  <c r="BA185" i="69"/>
  <c r="BF192" i="69"/>
  <c r="F192" i="69"/>
  <c r="AW192" i="69"/>
  <c r="BL195" i="68"/>
  <c r="AD195" i="68"/>
  <c r="L195" i="68"/>
  <c r="AL195" i="68"/>
  <c r="BD196" i="62"/>
  <c r="AK196" i="62"/>
  <c r="G196" i="62"/>
  <c r="BB196" i="62"/>
  <c r="AK185" i="67"/>
  <c r="K185" i="67"/>
  <c r="BH185" i="67"/>
  <c r="BJ192" i="62"/>
  <c r="BL192" i="62"/>
  <c r="V192" i="62"/>
  <c r="AV192" i="62"/>
  <c r="BH189" i="54"/>
  <c r="BI189" i="54"/>
  <c r="AL189" i="54"/>
  <c r="BA189" i="54"/>
  <c r="T189" i="54"/>
  <c r="AO192" i="66"/>
  <c r="M192" i="68"/>
  <c r="AV192" i="68"/>
  <c r="F192" i="68"/>
  <c r="T192" i="68"/>
  <c r="BG189" i="68"/>
  <c r="L189" i="68"/>
  <c r="AP189" i="68"/>
  <c r="BH196" i="66"/>
  <c r="BF196" i="66"/>
  <c r="K196" i="66"/>
  <c r="BB196" i="66"/>
  <c r="AC187" i="67"/>
  <c r="AP187" i="67"/>
  <c r="AW187" i="67"/>
  <c r="BL187" i="67"/>
  <c r="U187" i="67"/>
  <c r="AE189" i="67"/>
  <c r="Z189" i="67"/>
  <c r="AP189" i="67"/>
  <c r="K189" i="67"/>
  <c r="O196" i="63"/>
  <c r="AB185" i="63"/>
  <c r="AS185" i="63"/>
  <c r="L185" i="63"/>
  <c r="AA196" i="65"/>
  <c r="AG196" i="65"/>
  <c r="BG196" i="65"/>
  <c r="AL195" i="67"/>
  <c r="BD195" i="67"/>
  <c r="AI195" i="67"/>
  <c r="BL195" i="67"/>
  <c r="S195" i="67"/>
  <c r="H188" i="67"/>
  <c r="Q188" i="67"/>
  <c r="AB188" i="67"/>
  <c r="AS188" i="67"/>
  <c r="L188" i="67"/>
  <c r="AU187" i="69"/>
  <c r="AP187" i="69"/>
  <c r="L187" i="69"/>
  <c r="BL187" i="69"/>
  <c r="U187" i="69"/>
  <c r="AM193" i="69"/>
  <c r="T186" i="66"/>
  <c r="BJ186" i="66"/>
  <c r="BL186" i="66"/>
  <c r="AJ186" i="66"/>
  <c r="BC196" i="67"/>
  <c r="BJ196" i="67"/>
  <c r="AG196" i="67"/>
  <c r="BG196" i="67"/>
  <c r="T194" i="69"/>
  <c r="BF194" i="69"/>
  <c r="H194" i="69"/>
  <c r="AC194" i="69"/>
  <c r="AM194" i="69"/>
  <c r="BC194" i="69"/>
  <c r="BD196" i="69"/>
  <c r="AT196" i="69"/>
  <c r="BC196" i="69"/>
  <c r="AY196" i="69"/>
  <c r="H194" i="67"/>
  <c r="BH194" i="67"/>
  <c r="AU194" i="67"/>
  <c r="BL194" i="67"/>
  <c r="S194" i="67"/>
  <c r="BK196" i="63"/>
  <c r="AL196" i="63"/>
  <c r="BB187" i="63"/>
  <c r="AV187" i="63"/>
  <c r="AQ187" i="63"/>
  <c r="BF187" i="63"/>
  <c r="AA187" i="63"/>
  <c r="H193" i="62"/>
  <c r="R193" i="62"/>
  <c r="AT193" i="62"/>
  <c r="AM193" i="66"/>
  <c r="AO196" i="66"/>
  <c r="AK185" i="66"/>
  <c r="F185" i="66"/>
  <c r="AH185" i="66"/>
  <c r="BH185" i="66"/>
  <c r="M186" i="67"/>
  <c r="AF186" i="67"/>
  <c r="BF186" i="67"/>
  <c r="AB186" i="67"/>
  <c r="AD186" i="67"/>
  <c r="BD189" i="66"/>
  <c r="AG189" i="66"/>
  <c r="AZ189" i="66"/>
  <c r="G189" i="66"/>
  <c r="AK195" i="66"/>
  <c r="S195" i="66"/>
  <c r="AG195" i="66"/>
  <c r="BG195" i="66"/>
  <c r="H193" i="67"/>
  <c r="Z193" i="67"/>
  <c r="AP193" i="67"/>
  <c r="K193" i="67"/>
  <c r="S192" i="90"/>
  <c r="L192" i="90"/>
  <c r="AL192" i="90"/>
  <c r="AD189" i="90"/>
  <c r="U189" i="90"/>
  <c r="AV189" i="90"/>
  <c r="AJ193" i="88"/>
  <c r="BJ193" i="88"/>
  <c r="BJ192" i="88"/>
  <c r="AY192" i="88"/>
  <c r="F192" i="88"/>
  <c r="AG192" i="88"/>
  <c r="BG192" i="88"/>
  <c r="AG189" i="61"/>
  <c r="BK189" i="61"/>
  <c r="AB189" i="61"/>
  <c r="AE189" i="61"/>
  <c r="Q189" i="57"/>
  <c r="O189" i="57"/>
  <c r="AV189" i="57"/>
  <c r="M189" i="57"/>
  <c r="R189" i="57"/>
  <c r="BE189" i="89"/>
  <c r="L189" i="89"/>
  <c r="AV189" i="89"/>
  <c r="BB189" i="89"/>
  <c r="AK185" i="91"/>
  <c r="BL185" i="91"/>
  <c r="T185" i="91"/>
  <c r="AT185" i="91"/>
  <c r="AV187" i="88"/>
  <c r="BA187" i="88"/>
  <c r="BK187" i="88"/>
  <c r="AD187" i="88"/>
  <c r="BD187" i="88"/>
  <c r="AG188" i="89"/>
  <c r="AJ188" i="89"/>
  <c r="BJ188" i="89"/>
  <c r="F188" i="89"/>
  <c r="AF188" i="89"/>
  <c r="AQ192" i="93"/>
  <c r="AJ192" i="93"/>
  <c r="BK192" i="93"/>
  <c r="R192" i="93"/>
  <c r="AT189" i="91"/>
  <c r="M189" i="91"/>
  <c r="AP189" i="91"/>
  <c r="S186" i="62"/>
  <c r="AS186" i="62"/>
  <c r="K186" i="62"/>
  <c r="AZ186" i="62"/>
  <c r="BB186" i="62"/>
  <c r="BD193" i="93"/>
  <c r="BJ193" i="93"/>
  <c r="BA193" i="93"/>
  <c r="AA187" i="93"/>
  <c r="V187" i="93"/>
  <c r="AV187" i="93"/>
  <c r="E193" i="92"/>
  <c r="AY188" i="88"/>
  <c r="AZ188" i="88"/>
  <c r="BJ188" i="88"/>
  <c r="V188" i="88"/>
  <c r="AV188" i="88"/>
  <c r="S187" i="89"/>
  <c r="F187" i="89"/>
  <c r="K187" i="89"/>
  <c r="BH187" i="89"/>
  <c r="AA187" i="89"/>
  <c r="K186" i="93"/>
  <c r="AZ186" i="93"/>
  <c r="BC186" i="93"/>
  <c r="V186" i="93"/>
  <c r="AW188" i="93"/>
  <c r="M188" i="93"/>
  <c r="N188" i="93"/>
  <c r="AB188" i="93"/>
  <c r="AP188" i="93"/>
  <c r="AD188" i="92"/>
  <c r="BA188" i="92"/>
  <c r="U188" i="92"/>
  <c r="AU188" i="92"/>
  <c r="BC188" i="90"/>
  <c r="AC188" i="90"/>
  <c r="AH188" i="90"/>
  <c r="AV188" i="90"/>
  <c r="H186" i="88"/>
  <c r="BF186" i="88"/>
  <c r="AU186" i="88"/>
  <c r="Z186" i="88"/>
  <c r="AZ186" i="88"/>
  <c r="BB186" i="88"/>
  <c r="AL185" i="93"/>
  <c r="AB185" i="93"/>
  <c r="AQ185" i="93"/>
  <c r="AH186" i="90"/>
  <c r="AC186" i="90"/>
  <c r="AD193" i="90"/>
  <c r="BB193" i="90"/>
  <c r="AZ193" i="90"/>
  <c r="AU193" i="90"/>
  <c r="N193" i="90"/>
  <c r="AA186" i="89"/>
  <c r="BJ186" i="89"/>
  <c r="R186" i="89"/>
  <c r="AX189" i="93"/>
  <c r="N189" i="93"/>
  <c r="Q189" i="93"/>
  <c r="AQ189" i="93"/>
  <c r="BI187" i="92"/>
  <c r="AX187" i="92"/>
  <c r="F187" i="92"/>
  <c r="AF187" i="92"/>
  <c r="K185" i="88"/>
  <c r="AH185" i="88"/>
  <c r="AW185" i="88"/>
  <c r="AX185" i="88"/>
  <c r="BL185" i="88"/>
  <c r="H186" i="92"/>
  <c r="V186" i="92"/>
  <c r="AW186" i="92"/>
  <c r="AU185" i="90"/>
  <c r="V185" i="90"/>
  <c r="BE185" i="90"/>
  <c r="AX185" i="90"/>
  <c r="G189" i="88"/>
  <c r="S189" i="88"/>
  <c r="BE189" i="88"/>
  <c r="AK189" i="88"/>
  <c r="K193" i="89"/>
  <c r="N193" i="89"/>
  <c r="AD193" i="89"/>
  <c r="AI185" i="89"/>
  <c r="AJ185" i="89"/>
  <c r="BL185" i="89"/>
  <c r="BE192" i="91"/>
  <c r="AS192" i="91"/>
  <c r="AP192" i="91"/>
  <c r="AY187" i="90"/>
  <c r="BJ187" i="90"/>
  <c r="F187" i="90"/>
  <c r="U187" i="90"/>
  <c r="AG185" i="92"/>
  <c r="BB185" i="92"/>
  <c r="N185" i="92"/>
  <c r="BL185" i="92"/>
  <c r="AA193" i="92"/>
  <c r="AL193" i="92"/>
  <c r="BE193" i="92"/>
  <c r="AT193" i="91"/>
  <c r="K193" i="91"/>
  <c r="BK193" i="91"/>
  <c r="G193" i="91"/>
  <c r="M187" i="91"/>
  <c r="AF187" i="91"/>
  <c r="E195" i="67"/>
  <c r="H192" i="67"/>
  <c r="BA192" i="67"/>
  <c r="BL192" i="67"/>
  <c r="BF192" i="67"/>
  <c r="BH192" i="89"/>
  <c r="AT192" i="89"/>
  <c r="AQ192" i="89"/>
  <c r="AB192" i="92"/>
  <c r="R192" i="92"/>
  <c r="V192" i="92"/>
  <c r="K186" i="91"/>
  <c r="H186" i="91"/>
  <c r="Z189" i="92"/>
  <c r="R189" i="92"/>
  <c r="K189" i="92"/>
  <c r="AW188" i="91"/>
  <c r="AF188" i="91"/>
  <c r="AX188" i="91"/>
  <c r="BA188" i="91"/>
  <c r="BE187" i="68"/>
  <c r="R187" i="68"/>
  <c r="AT187" i="68"/>
  <c r="AU196" i="68"/>
  <c r="Q196" i="68"/>
  <c r="AI196" i="68"/>
  <c r="AA196" i="68"/>
  <c r="AQ196" i="68"/>
  <c r="AL185" i="62"/>
  <c r="AT185" i="62"/>
  <c r="R185" i="62"/>
  <c r="AA193" i="63"/>
  <c r="BJ193" i="63"/>
  <c r="AT193" i="63"/>
  <c r="BI193" i="63"/>
  <c r="R193" i="63"/>
  <c r="L193" i="66"/>
  <c r="AR188" i="59"/>
  <c r="BH192" i="59"/>
  <c r="F192" i="59"/>
  <c r="AF192" i="59"/>
  <c r="BF192" i="59"/>
  <c r="BH187" i="62"/>
  <c r="AV187" i="62"/>
  <c r="BJ187" i="62"/>
  <c r="T187" i="62"/>
  <c r="AH187" i="62"/>
  <c r="AC189" i="62"/>
  <c r="AL189" i="62"/>
  <c r="AZ189" i="62"/>
  <c r="AJ189" i="62"/>
  <c r="AZ186" i="63"/>
  <c r="BE186" i="63"/>
  <c r="AG192" i="63"/>
  <c r="BH192" i="63"/>
  <c r="K192" i="63"/>
  <c r="BB192" i="63"/>
  <c r="AM194" i="66"/>
  <c r="AX192" i="66"/>
  <c r="BJ192" i="66"/>
  <c r="AB192" i="66"/>
  <c r="AP192" i="66"/>
  <c r="L188" i="59"/>
  <c r="AJ188" i="59"/>
  <c r="BA188" i="59"/>
  <c r="AP188" i="59"/>
  <c r="BJ188" i="63"/>
  <c r="BD188" i="63"/>
  <c r="AI188" i="63"/>
  <c r="BL188" i="63"/>
  <c r="S188" i="63"/>
  <c r="AL194" i="63"/>
  <c r="T194" i="63"/>
  <c r="AB194" i="63"/>
  <c r="AS194" i="63"/>
  <c r="L194" i="63"/>
  <c r="BE188" i="66"/>
  <c r="Z188" i="66"/>
  <c r="AD188" i="66"/>
  <c r="AY194" i="66"/>
  <c r="S194" i="66"/>
  <c r="AI194" i="66"/>
  <c r="AU185" i="57"/>
  <c r="AG185" i="57"/>
  <c r="AL185" i="57"/>
  <c r="AZ185" i="57"/>
  <c r="BB194" i="61"/>
  <c r="G194" i="61"/>
  <c r="AI194" i="61"/>
  <c r="BI194" i="61"/>
  <c r="BE185" i="69"/>
  <c r="BI185" i="69"/>
  <c r="BF185" i="69"/>
  <c r="AD185" i="69"/>
  <c r="AQ192" i="69"/>
  <c r="BL192" i="69"/>
  <c r="AP192" i="69"/>
  <c r="BG192" i="69"/>
  <c r="Z192" i="69"/>
  <c r="AT195" i="68"/>
  <c r="AP195" i="68"/>
  <c r="S195" i="68"/>
  <c r="AV195" i="68"/>
  <c r="N196" i="62"/>
  <c r="AG196" i="62"/>
  <c r="BG196" i="62"/>
  <c r="Z185" i="67"/>
  <c r="G185" i="67"/>
  <c r="BA192" i="62"/>
  <c r="BK192" i="62"/>
  <c r="AD192" i="62"/>
  <c r="BF192" i="62"/>
  <c r="P195" i="66"/>
  <c r="AH189" i="54"/>
  <c r="BK189" i="54"/>
  <c r="AD189" i="54"/>
  <c r="AN189" i="54"/>
  <c r="BD189" i="54"/>
  <c r="V192" i="68"/>
  <c r="BK192" i="68"/>
  <c r="Z192" i="68"/>
  <c r="AP192" i="68"/>
  <c r="BD192" i="68"/>
  <c r="AC189" i="68"/>
  <c r="Q189" i="68"/>
  <c r="O189" i="68"/>
  <c r="BI189" i="68"/>
  <c r="S189" i="68"/>
  <c r="AS189" i="68"/>
  <c r="T196" i="66"/>
  <c r="BJ196" i="66"/>
  <c r="AU196" i="66"/>
  <c r="AE196" i="66"/>
  <c r="BA187" i="67"/>
  <c r="BH187" i="67"/>
  <c r="N187" i="67"/>
  <c r="AE187" i="67"/>
  <c r="BE187" i="67"/>
  <c r="BD189" i="67"/>
  <c r="AC189" i="67"/>
  <c r="AM189" i="67"/>
  <c r="U189" i="67"/>
  <c r="AU189" i="67"/>
  <c r="AF185" i="63"/>
  <c r="Z185" i="63"/>
  <c r="BL185" i="63"/>
  <c r="V185" i="63"/>
  <c r="AV185" i="63"/>
  <c r="M196" i="65"/>
  <c r="AD196" i="65"/>
  <c r="AJ196" i="65"/>
  <c r="AY195" i="67"/>
  <c r="BE195" i="67"/>
  <c r="M195" i="67"/>
  <c r="AC195" i="67"/>
  <c r="BC195" i="67"/>
  <c r="BC188" i="67"/>
  <c r="AW188" i="67"/>
  <c r="BL188" i="67"/>
  <c r="V188" i="67"/>
  <c r="AV188" i="67"/>
  <c r="BI187" i="69"/>
  <c r="N187" i="69"/>
  <c r="AE187" i="69"/>
  <c r="BE187" i="69"/>
  <c r="AW186" i="66"/>
  <c r="BK186" i="66"/>
  <c r="R186" i="66"/>
  <c r="AT186" i="66"/>
  <c r="O189" i="63"/>
  <c r="AZ196" i="67"/>
  <c r="AJ196" i="67"/>
  <c r="AH194" i="69"/>
  <c r="BI194" i="69"/>
  <c r="F194" i="69"/>
  <c r="F196" i="69"/>
  <c r="AD196" i="69"/>
  <c r="AB196" i="69"/>
  <c r="AG196" i="69"/>
  <c r="BI196" i="69"/>
  <c r="AY194" i="67"/>
  <c r="BK194" i="67"/>
  <c r="U194" i="67"/>
  <c r="AC194" i="67"/>
  <c r="BC194" i="67"/>
  <c r="AV196" i="63"/>
  <c r="L196" i="63"/>
  <c r="BI196" i="63"/>
  <c r="R196" i="63"/>
  <c r="BE187" i="63"/>
  <c r="H187" i="63"/>
  <c r="AK187" i="63"/>
  <c r="BK187" i="63"/>
  <c r="AA193" i="62"/>
  <c r="AE193" i="62"/>
  <c r="BB193" i="62"/>
  <c r="AC185" i="66"/>
  <c r="AA185" i="66"/>
  <c r="Q185" i="66"/>
  <c r="AP185" i="66"/>
  <c r="K185" i="66"/>
  <c r="AK186" i="67"/>
  <c r="BJ186" i="67"/>
  <c r="AG186" i="67"/>
  <c r="AJ186" i="67"/>
  <c r="BL186" i="67"/>
  <c r="AH189" i="66"/>
  <c r="BG189" i="66"/>
  <c r="Q189" i="66"/>
  <c r="AQ189" i="66"/>
  <c r="Q195" i="66"/>
  <c r="AX195" i="66"/>
  <c r="AZ195" i="66"/>
  <c r="AJ195" i="66"/>
  <c r="AF193" i="67"/>
  <c r="AC193" i="67"/>
  <c r="U193" i="67"/>
  <c r="AU193" i="67"/>
  <c r="Q192" i="90"/>
  <c r="AC192" i="90"/>
  <c r="AP192" i="90"/>
  <c r="V192" i="90"/>
  <c r="AV192" i="90"/>
  <c r="R189" i="90"/>
  <c r="AE189" i="90"/>
  <c r="BE189" i="90"/>
  <c r="AY189" i="90"/>
  <c r="BC193" i="88"/>
  <c r="AP193" i="88"/>
  <c r="AS193" i="88"/>
  <c r="M193" i="88"/>
  <c r="AP192" i="88"/>
  <c r="AJ192" i="88"/>
  <c r="BL189" i="61"/>
  <c r="H189" i="61"/>
  <c r="N189" i="57"/>
  <c r="BB189" i="57"/>
  <c r="U189" i="57"/>
  <c r="AG189" i="89"/>
  <c r="BI189" i="89"/>
  <c r="AA189" i="89"/>
  <c r="AE189" i="89"/>
  <c r="Q185" i="91"/>
  <c r="AY185" i="91"/>
  <c r="AL185" i="91"/>
  <c r="AD185" i="91"/>
  <c r="BD185" i="91"/>
  <c r="BG187" i="88"/>
  <c r="G187" i="88"/>
  <c r="AG187" i="88"/>
  <c r="U188" i="89"/>
  <c r="AA188" i="89"/>
  <c r="AK188" i="89"/>
  <c r="AB188" i="89"/>
  <c r="AP188" i="89"/>
  <c r="K192" i="93"/>
  <c r="AW192" i="93"/>
  <c r="N192" i="93"/>
  <c r="BB192" i="93"/>
  <c r="N189" i="91"/>
  <c r="AW189" i="91"/>
  <c r="S189" i="91"/>
  <c r="G186" i="62"/>
  <c r="M186" i="62"/>
  <c r="BH186" i="62"/>
  <c r="BF193" i="93"/>
  <c r="BE193" i="93"/>
  <c r="U193" i="93"/>
  <c r="AD193" i="93"/>
  <c r="AN193" i="93"/>
  <c r="AP187" i="93"/>
  <c r="F187" i="93"/>
  <c r="BF187" i="93"/>
  <c r="BA188" i="88"/>
  <c r="AE188" i="88"/>
  <c r="BF188" i="88"/>
  <c r="BA187" i="89"/>
  <c r="G187" i="89"/>
  <c r="AK187" i="89"/>
  <c r="BK187" i="89"/>
  <c r="I189" i="89"/>
  <c r="AM186" i="89"/>
  <c r="AW186" i="93"/>
  <c r="AA186" i="93"/>
  <c r="Q186" i="93"/>
  <c r="F186" i="93"/>
  <c r="AF186" i="93"/>
  <c r="BF186" i="93"/>
  <c r="V188" i="93"/>
  <c r="H188" i="93"/>
  <c r="S188" i="93"/>
  <c r="AX188" i="93"/>
  <c r="BL188" i="93"/>
  <c r="BK188" i="92"/>
  <c r="AJ188" i="92"/>
  <c r="AE188" i="92"/>
  <c r="BE188" i="92"/>
  <c r="S188" i="90"/>
  <c r="R188" i="90"/>
  <c r="AD188" i="90"/>
  <c r="K188" i="90"/>
  <c r="AF186" i="88"/>
  <c r="M186" i="88"/>
  <c r="G186" i="88"/>
  <c r="BJ186" i="88"/>
  <c r="AY185" i="93"/>
  <c r="BL185" i="93"/>
  <c r="T185" i="93"/>
  <c r="AT185" i="93"/>
  <c r="M186" i="90"/>
  <c r="AE186" i="90"/>
  <c r="AY186" i="90"/>
  <c r="F186" i="90"/>
  <c r="V193" i="90"/>
  <c r="BC193" i="90"/>
  <c r="AX193" i="90"/>
  <c r="AI186" i="89"/>
  <c r="BA186" i="89"/>
  <c r="BK186" i="89"/>
  <c r="BB186" i="89"/>
  <c r="U186" i="89"/>
  <c r="V189" i="93"/>
  <c r="T189" i="93"/>
  <c r="AY189" i="93"/>
  <c r="BA189" i="93"/>
  <c r="BG187" i="92"/>
  <c r="BK187" i="92"/>
  <c r="AB187" i="92"/>
  <c r="AP187" i="92"/>
  <c r="AF185" i="88"/>
  <c r="S185" i="88"/>
  <c r="BC185" i="88"/>
  <c r="AA185" i="88"/>
  <c r="AC185" i="88"/>
  <c r="BF186" i="92"/>
  <c r="Z186" i="92"/>
  <c r="AZ186" i="92"/>
  <c r="AI185" i="90"/>
  <c r="AW185" i="90"/>
  <c r="BF185" i="90"/>
  <c r="AA185" i="90"/>
  <c r="BF189" i="88"/>
  <c r="AI189" i="88"/>
  <c r="N189" i="88"/>
  <c r="AH193" i="89"/>
  <c r="S193" i="89"/>
  <c r="N185" i="89"/>
  <c r="AP185" i="89"/>
  <c r="AS185" i="89"/>
  <c r="BC192" i="91"/>
  <c r="L192" i="91"/>
  <c r="AB192" i="91"/>
  <c r="BK187" i="90"/>
  <c r="BB187" i="90"/>
  <c r="BE187" i="90"/>
  <c r="Q185" i="92"/>
  <c r="AP185" i="92"/>
  <c r="AT185" i="92"/>
  <c r="AX185" i="92"/>
  <c r="BK193" i="92"/>
  <c r="AB193" i="92"/>
  <c r="AD193" i="92"/>
  <c r="BF193" i="92"/>
  <c r="L193" i="91"/>
  <c r="AZ193" i="91"/>
  <c r="AJ187" i="91"/>
  <c r="F187" i="91"/>
  <c r="BC192" i="67"/>
  <c r="N192" i="67"/>
  <c r="AD192" i="67"/>
  <c r="BG192" i="67"/>
  <c r="AI192" i="89"/>
  <c r="AV192" i="89"/>
  <c r="AC192" i="89"/>
  <c r="T192" i="89"/>
  <c r="Q192" i="92"/>
  <c r="AC192" i="92"/>
  <c r="L186" i="91"/>
  <c r="BL186" i="91"/>
  <c r="AO188" i="88"/>
  <c r="AF189" i="92"/>
  <c r="BG189" i="92"/>
  <c r="T188" i="91"/>
  <c r="AH188" i="91"/>
  <c r="AA188" i="91"/>
  <c r="F187" i="68"/>
  <c r="AP187" i="68"/>
  <c r="BF187" i="68"/>
  <c r="AA187" i="68"/>
  <c r="AB196" i="68"/>
  <c r="V196" i="68"/>
  <c r="BG196" i="68"/>
  <c r="BC196" i="68"/>
  <c r="AQ185" i="62"/>
  <c r="AG185" i="62"/>
  <c r="BF185" i="62"/>
  <c r="AD185" i="62"/>
  <c r="AG193" i="63"/>
  <c r="L193" i="63"/>
  <c r="AD193" i="63"/>
  <c r="BD193" i="66"/>
  <c r="AA193" i="66"/>
  <c r="AJ193" i="66"/>
  <c r="AK193" i="66"/>
  <c r="BA193" i="66"/>
  <c r="AA192" i="59"/>
  <c r="R192" i="59"/>
  <c r="AF187" i="62"/>
  <c r="AT187" i="62"/>
  <c r="AF189" i="62"/>
  <c r="BJ189" i="62"/>
  <c r="BL189" i="62"/>
  <c r="V189" i="62"/>
  <c r="AV189" i="62"/>
  <c r="S186" i="63"/>
  <c r="AW186" i="63"/>
  <c r="BL186" i="63"/>
  <c r="AJ186" i="63"/>
  <c r="AX192" i="63"/>
  <c r="AZ192" i="63"/>
  <c r="G192" i="63"/>
  <c r="K192" i="66"/>
  <c r="BB192" i="66"/>
  <c r="AK188" i="59"/>
  <c r="K188" i="59"/>
  <c r="BB188" i="59"/>
  <c r="U188" i="59"/>
  <c r="AN192" i="63"/>
  <c r="AU188" i="63"/>
  <c r="AE188" i="63"/>
  <c r="AQ194" i="63"/>
  <c r="BE194" i="63"/>
  <c r="AH188" i="66"/>
  <c r="AX188" i="66"/>
  <c r="AB188" i="66"/>
  <c r="AP188" i="66"/>
  <c r="AX194" i="66"/>
  <c r="G194" i="66"/>
  <c r="AQ194" i="66"/>
  <c r="U194" i="66"/>
  <c r="AU194" i="66"/>
  <c r="BG185" i="57"/>
  <c r="V185" i="57"/>
  <c r="BE185" i="57"/>
  <c r="AX185" i="57"/>
  <c r="BL185" i="57"/>
  <c r="AL194" i="61"/>
  <c r="BL194" i="61"/>
  <c r="H194" i="61"/>
  <c r="S194" i="61"/>
  <c r="AU194" i="61"/>
  <c r="K185" i="69"/>
  <c r="N185" i="69"/>
  <c r="L185" i="69"/>
  <c r="AB185" i="69"/>
  <c r="AP185" i="69"/>
  <c r="G192" i="69"/>
  <c r="U192" i="69"/>
  <c r="BB192" i="69"/>
  <c r="L192" i="69"/>
  <c r="AL192" i="69"/>
  <c r="H195" i="68"/>
  <c r="AE195" i="68"/>
  <c r="BH195" i="68"/>
  <c r="AA195" i="68"/>
  <c r="J196" i="62"/>
  <c r="T196" i="62"/>
  <c r="AW196" i="62"/>
  <c r="AB196" i="62"/>
  <c r="AS196" i="62"/>
  <c r="L196" i="62"/>
  <c r="AR188" i="63"/>
  <c r="AN192" i="67"/>
  <c r="AL185" i="67"/>
  <c r="AE185" i="67"/>
  <c r="V185" i="67"/>
  <c r="AY185" i="67"/>
  <c r="BA185" i="67"/>
  <c r="AO189" i="67"/>
  <c r="H192" i="62"/>
  <c r="G192" i="62"/>
  <c r="Q192" i="62"/>
  <c r="AP192" i="62"/>
  <c r="AR192" i="62"/>
  <c r="K192" i="62"/>
  <c r="AJ189" i="54"/>
  <c r="U189" i="54"/>
  <c r="AB189" i="54"/>
  <c r="AP189" i="54"/>
  <c r="AR192" i="66"/>
  <c r="O196" i="67"/>
  <c r="AA192" i="68"/>
  <c r="AH192" i="68"/>
  <c r="AL192" i="68"/>
  <c r="BB192" i="68"/>
  <c r="K189" i="68"/>
  <c r="AE189" i="68"/>
  <c r="BE189" i="68"/>
  <c r="AF196" i="66"/>
  <c r="U196" i="66"/>
  <c r="BG196" i="66"/>
  <c r="Q196" i="66"/>
  <c r="O196" i="66"/>
  <c r="AQ196" i="66"/>
  <c r="BB187" i="67"/>
  <c r="Z187" i="67"/>
  <c r="AQ187" i="67"/>
  <c r="G189" i="67"/>
  <c r="BA189" i="67"/>
  <c r="AG189" i="67"/>
  <c r="BG189" i="67"/>
  <c r="BJ185" i="63"/>
  <c r="AK185" i="63"/>
  <c r="AX185" i="63"/>
  <c r="F185" i="63"/>
  <c r="AH185" i="63"/>
  <c r="BH185" i="63"/>
  <c r="G196" i="65"/>
  <c r="G199" i="65" s="1"/>
  <c r="AY196" i="65"/>
  <c r="AY199" i="65" s="1"/>
  <c r="BJ196" i="65"/>
  <c r="BJ199" i="65" s="1"/>
  <c r="V196" i="65"/>
  <c r="AV196" i="65"/>
  <c r="N195" i="67"/>
  <c r="Z188" i="67"/>
  <c r="F188" i="67"/>
  <c r="AH188" i="67"/>
  <c r="BH188" i="67"/>
  <c r="AY187" i="69"/>
  <c r="AC187" i="69"/>
  <c r="Z187" i="69"/>
  <c r="AQ187" i="69"/>
  <c r="BD186" i="66"/>
  <c r="AX186" i="66"/>
  <c r="Q186" i="66"/>
  <c r="AD186" i="66"/>
  <c r="AN186" i="66"/>
  <c r="BF186" i="66"/>
  <c r="H196" i="67"/>
  <c r="AW196" i="67"/>
  <c r="BL196" i="67"/>
  <c r="V196" i="67"/>
  <c r="AV196" i="67"/>
  <c r="AL194" i="69"/>
  <c r="AG194" i="69"/>
  <c r="R194" i="69"/>
  <c r="AF196" i="69"/>
  <c r="AZ196" i="69"/>
  <c r="AS196" i="69"/>
  <c r="N196" i="69"/>
  <c r="AR195" i="62"/>
  <c r="BJ194" i="67"/>
  <c r="Z194" i="67"/>
  <c r="AS194" i="67"/>
  <c r="AK194" i="67"/>
  <c r="AT196" i="63"/>
  <c r="AA196" i="63"/>
  <c r="AJ196" i="63"/>
  <c r="AD196" i="63"/>
  <c r="G187" i="63"/>
  <c r="L187" i="63"/>
  <c r="T187" i="63"/>
  <c r="AW187" i="63"/>
  <c r="Z193" i="62"/>
  <c r="BC193" i="62"/>
  <c r="S193" i="62"/>
  <c r="P193" i="62"/>
  <c r="AI193" i="62"/>
  <c r="AY185" i="66"/>
  <c r="BB185" i="66"/>
  <c r="S186" i="67"/>
  <c r="T186" i="67"/>
  <c r="BE186" i="67"/>
  <c r="AV186" i="67"/>
  <c r="BF189" i="66"/>
  <c r="M189" i="66"/>
  <c r="AC189" i="66"/>
  <c r="BC189" i="66"/>
  <c r="AA195" i="66"/>
  <c r="BL195" i="66"/>
  <c r="V195" i="66"/>
  <c r="AV195" i="66"/>
  <c r="BC193" i="67"/>
  <c r="BA193" i="67"/>
  <c r="AG193" i="67"/>
  <c r="BG193" i="67"/>
  <c r="AQ192" i="90"/>
  <c r="BE192" i="90"/>
  <c r="AB192" i="90"/>
  <c r="AH192" i="90"/>
  <c r="BH192" i="90"/>
  <c r="AZ189" i="90"/>
  <c r="S189" i="90"/>
  <c r="BD189" i="90"/>
  <c r="K189" i="90"/>
  <c r="AK189" i="90"/>
  <c r="BK189" i="90"/>
  <c r="S193" i="88"/>
  <c r="BE193" i="88"/>
  <c r="AY193" i="88"/>
  <c r="BK192" i="88"/>
  <c r="AC192" i="88"/>
  <c r="BB192" i="88"/>
  <c r="V192" i="88"/>
  <c r="AV192" i="88"/>
  <c r="AR193" i="89"/>
  <c r="BE189" i="61"/>
  <c r="V189" i="61"/>
  <c r="AJ189" i="61"/>
  <c r="BA189" i="61"/>
  <c r="T189" i="61"/>
  <c r="AW189" i="57"/>
  <c r="AC189" i="57"/>
  <c r="AL189" i="57"/>
  <c r="G189" i="57"/>
  <c r="AG189" i="57"/>
  <c r="AH189" i="89"/>
  <c r="AY189" i="89"/>
  <c r="Q189" i="89"/>
  <c r="AQ189" i="89"/>
  <c r="BJ185" i="91"/>
  <c r="AP185" i="91"/>
  <c r="M187" i="88"/>
  <c r="AU187" i="88"/>
  <c r="S187" i="88"/>
  <c r="AS187" i="88"/>
  <c r="AY188" i="89"/>
  <c r="BI188" i="89"/>
  <c r="BB188" i="89"/>
  <c r="AH192" i="93"/>
  <c r="BG192" i="93"/>
  <c r="G192" i="93"/>
  <c r="Z192" i="93"/>
  <c r="AZ192" i="93"/>
  <c r="BJ189" i="91"/>
  <c r="AH189" i="91"/>
  <c r="BI189" i="91"/>
  <c r="AE189" i="91"/>
  <c r="AU186" i="62"/>
  <c r="AE186" i="62"/>
  <c r="AK186" i="62"/>
  <c r="Q186" i="62"/>
  <c r="AT193" i="93"/>
  <c r="K193" i="93"/>
  <c r="AS193" i="93"/>
  <c r="AB193" i="93"/>
  <c r="AP193" i="93"/>
  <c r="AS187" i="93"/>
  <c r="AD187" i="93"/>
  <c r="K187" i="93"/>
  <c r="AK187" i="93"/>
  <c r="F188" i="88"/>
  <c r="AQ188" i="88"/>
  <c r="K188" i="88"/>
  <c r="AK188" i="88"/>
  <c r="R187" i="89"/>
  <c r="AE187" i="89"/>
  <c r="V187" i="89"/>
  <c r="AW187" i="89"/>
  <c r="AM193" i="92"/>
  <c r="M186" i="93"/>
  <c r="AC186" i="93"/>
  <c r="R186" i="93"/>
  <c r="AG188" i="93"/>
  <c r="AF188" i="93"/>
  <c r="AQ188" i="93"/>
  <c r="BJ188" i="93"/>
  <c r="Z188" i="92"/>
  <c r="BH188" i="92"/>
  <c r="AQ188" i="92"/>
  <c r="AE188" i="90"/>
  <c r="AP188" i="90"/>
  <c r="BB188" i="90"/>
  <c r="AK188" i="90"/>
  <c r="AG186" i="88"/>
  <c r="BI186" i="88"/>
  <c r="AE186" i="88"/>
  <c r="Q186" i="88"/>
  <c r="E193" i="89"/>
  <c r="AK185" i="93"/>
  <c r="BK185" i="93"/>
  <c r="F185" i="93"/>
  <c r="AF185" i="93"/>
  <c r="BF185" i="93"/>
  <c r="S186" i="90"/>
  <c r="BC186" i="90"/>
  <c r="AJ186" i="90"/>
  <c r="BK186" i="90"/>
  <c r="R186" i="90"/>
  <c r="AP193" i="90"/>
  <c r="AR193" i="90"/>
  <c r="BF193" i="90"/>
  <c r="AJ193" i="90"/>
  <c r="BJ193" i="90"/>
  <c r="AX186" i="89"/>
  <c r="L186" i="89"/>
  <c r="Q186" i="89"/>
  <c r="G186" i="89"/>
  <c r="AG186" i="89"/>
  <c r="AG189" i="93"/>
  <c r="BK189" i="93"/>
  <c r="F189" i="93"/>
  <c r="U187" i="92"/>
  <c r="BB187" i="92"/>
  <c r="BD185" i="88"/>
  <c r="AQ185" i="88"/>
  <c r="L185" i="88"/>
  <c r="BE186" i="92"/>
  <c r="AU186" i="92"/>
  <c r="L186" i="92"/>
  <c r="AL186" i="92"/>
  <c r="BL186" i="92"/>
  <c r="AK185" i="90"/>
  <c r="G185" i="90"/>
  <c r="L185" i="90"/>
  <c r="BA185" i="90"/>
  <c r="AO192" i="88"/>
  <c r="AD189" i="88"/>
  <c r="V189" i="88"/>
  <c r="AU189" i="88"/>
  <c r="AL189" i="88"/>
  <c r="AJ193" i="89"/>
  <c r="AT193" i="89"/>
  <c r="AB193" i="89"/>
  <c r="AE193" i="89"/>
  <c r="K185" i="89"/>
  <c r="AL185" i="89"/>
  <c r="BB185" i="89"/>
  <c r="V185" i="89"/>
  <c r="BG187" i="90"/>
  <c r="AV187" i="90"/>
  <c r="G187" i="90"/>
  <c r="AH187" i="90"/>
  <c r="H185" i="92"/>
  <c r="T185" i="92"/>
  <c r="BF185" i="92"/>
  <c r="BJ185" i="92"/>
  <c r="AP193" i="92"/>
  <c r="K193" i="92"/>
  <c r="AV193" i="91"/>
  <c r="BH193" i="91"/>
  <c r="BL193" i="91"/>
  <c r="BK187" i="91"/>
  <c r="R187" i="91"/>
  <c r="AG187" i="91"/>
  <c r="BD192" i="67"/>
  <c r="AL192" i="67"/>
  <c r="L192" i="67"/>
  <c r="G192" i="92"/>
  <c r="H192" i="92"/>
  <c r="AI192" i="92"/>
  <c r="AC186" i="91"/>
  <c r="AM186" i="91"/>
  <c r="BH186" i="91"/>
  <c r="U186" i="91"/>
  <c r="AC189" i="92"/>
  <c r="AM189" i="92"/>
  <c r="L189" i="92"/>
  <c r="V188" i="91"/>
  <c r="BF188" i="91"/>
  <c r="AC187" i="68"/>
  <c r="S187" i="68"/>
  <c r="M187" i="68"/>
  <c r="AT196" i="68"/>
  <c r="AY196" i="68"/>
  <c r="H196" i="68"/>
  <c r="BE185" i="62"/>
  <c r="L185" i="62"/>
  <c r="AB185" i="62"/>
  <c r="AP185" i="62"/>
  <c r="AF193" i="63"/>
  <c r="AJ193" i="63"/>
  <c r="AV193" i="63"/>
  <c r="AB193" i="63"/>
  <c r="AP193" i="63"/>
  <c r="AV193" i="66"/>
  <c r="V193" i="66"/>
  <c r="BH193" i="66"/>
  <c r="AW193" i="66"/>
  <c r="F193" i="66"/>
  <c r="Z192" i="59"/>
  <c r="BK192" i="59"/>
  <c r="AD192" i="59"/>
  <c r="BD192" i="59"/>
  <c r="AP187" i="62"/>
  <c r="BK187" i="62"/>
  <c r="AW187" i="62"/>
  <c r="AB187" i="62"/>
  <c r="BF187" i="62"/>
  <c r="F189" i="62"/>
  <c r="AH189" i="62"/>
  <c r="BH189" i="62"/>
  <c r="AE186" i="63"/>
  <c r="Z186" i="63"/>
  <c r="V186" i="63"/>
  <c r="AV186" i="63"/>
  <c r="BE192" i="63"/>
  <c r="AI192" i="63"/>
  <c r="BL192" i="63"/>
  <c r="S192" i="63"/>
  <c r="BD192" i="66"/>
  <c r="AG192" i="66"/>
  <c r="AZ192" i="66"/>
  <c r="G192" i="66"/>
  <c r="AI188" i="59"/>
  <c r="G188" i="59"/>
  <c r="AG188" i="59"/>
  <c r="BK188" i="63"/>
  <c r="AG188" i="63"/>
  <c r="BG188" i="63"/>
  <c r="Q188" i="63"/>
  <c r="O188" i="63"/>
  <c r="AQ188" i="63"/>
  <c r="BI194" i="63"/>
  <c r="AZ194" i="63"/>
  <c r="AJ194" i="63"/>
  <c r="BF188" i="66"/>
  <c r="K188" i="66"/>
  <c r="BB188" i="66"/>
  <c r="BD194" i="66"/>
  <c r="AE194" i="66"/>
  <c r="AG194" i="66"/>
  <c r="BG194" i="66"/>
  <c r="BI185" i="57"/>
  <c r="AT185" i="57"/>
  <c r="BJ185" i="57"/>
  <c r="Z194" i="61"/>
  <c r="R194" i="61"/>
  <c r="AF194" i="61"/>
  <c r="AE194" i="61"/>
  <c r="BG194" i="61"/>
  <c r="BC185" i="69"/>
  <c r="BG185" i="69"/>
  <c r="AL185" i="69"/>
  <c r="BB185" i="69"/>
  <c r="BC192" i="69"/>
  <c r="AS192" i="69"/>
  <c r="AX192" i="69"/>
  <c r="BD195" i="68"/>
  <c r="AU195" i="68"/>
  <c r="AQ195" i="68"/>
  <c r="M195" i="68"/>
  <c r="AF196" i="62"/>
  <c r="Z196" i="62"/>
  <c r="BE196" i="62"/>
  <c r="AW185" i="67"/>
  <c r="BC185" i="67"/>
  <c r="AH185" i="67"/>
  <c r="BK185" i="67"/>
  <c r="F185" i="67"/>
  <c r="T192" i="62"/>
  <c r="AE192" i="62"/>
  <c r="BB192" i="62"/>
  <c r="AO195" i="54"/>
  <c r="AV189" i="54"/>
  <c r="AS189" i="54"/>
  <c r="BB189" i="54"/>
  <c r="AM196" i="65"/>
  <c r="BL192" i="68"/>
  <c r="BF192" i="68"/>
  <c r="AX192" i="68"/>
  <c r="BL189" i="68"/>
  <c r="AX189" i="68"/>
  <c r="V189" i="68"/>
  <c r="AA189" i="68"/>
  <c r="AQ189" i="68"/>
  <c r="AS196" i="66"/>
  <c r="M196" i="66"/>
  <c r="AC196" i="66"/>
  <c r="AM196" i="66"/>
  <c r="BC196" i="66"/>
  <c r="BG187" i="67"/>
  <c r="AL187" i="67"/>
  <c r="BC187" i="67"/>
  <c r="H189" i="67"/>
  <c r="M189" i="67"/>
  <c r="J189" i="67"/>
  <c r="AB189" i="67"/>
  <c r="AS189" i="67"/>
  <c r="L189" i="67"/>
  <c r="AO193" i="63"/>
  <c r="BK185" i="63"/>
  <c r="AA185" i="63"/>
  <c r="R185" i="63"/>
  <c r="AT185" i="63"/>
  <c r="AX196" i="65"/>
  <c r="AX199" i="65" s="1"/>
  <c r="AH196" i="65"/>
  <c r="AH199" i="65" s="1"/>
  <c r="BH196" i="65"/>
  <c r="BK195" i="67"/>
  <c r="BJ195" i="67"/>
  <c r="AH195" i="67"/>
  <c r="AK195" i="67"/>
  <c r="BA195" i="67"/>
  <c r="M188" i="67"/>
  <c r="BK188" i="67"/>
  <c r="AX188" i="67"/>
  <c r="R188" i="67"/>
  <c r="AT188" i="67"/>
  <c r="BA187" i="69"/>
  <c r="AL187" i="69"/>
  <c r="BC187" i="69"/>
  <c r="AR195" i="66"/>
  <c r="BA186" i="66"/>
  <c r="AA186" i="66"/>
  <c r="AP186" i="66"/>
  <c r="K186" i="66"/>
  <c r="BD196" i="67"/>
  <c r="Z196" i="67"/>
  <c r="F196" i="67"/>
  <c r="AH196" i="67"/>
  <c r="BH196" i="67"/>
  <c r="BK194" i="69"/>
  <c r="BE194" i="69"/>
  <c r="AD194" i="69"/>
  <c r="AN194" i="69"/>
  <c r="AH196" i="69"/>
  <c r="K196" i="69"/>
  <c r="BE196" i="69"/>
  <c r="Z196" i="69"/>
  <c r="BF194" i="67"/>
  <c r="AA194" i="67"/>
  <c r="V194" i="67"/>
  <c r="AW194" i="67"/>
  <c r="BA194" i="67"/>
  <c r="AR196" i="67"/>
  <c r="AX196" i="63"/>
  <c r="AY196" i="63"/>
  <c r="BH196" i="63"/>
  <c r="AB196" i="63"/>
  <c r="AP196" i="63"/>
  <c r="K187" i="63"/>
  <c r="AJ187" i="63"/>
  <c r="AF187" i="63"/>
  <c r="BI187" i="63"/>
  <c r="AB187" i="63"/>
  <c r="AF193" i="62"/>
  <c r="M193" i="62"/>
  <c r="AQ193" i="62"/>
  <c r="U193" i="62"/>
  <c r="AU193" i="62"/>
  <c r="BA185" i="66"/>
  <c r="S185" i="66"/>
  <c r="AI185" i="66"/>
  <c r="U186" i="67"/>
  <c r="K186" i="67"/>
  <c r="BH186" i="67"/>
  <c r="E188" i="67"/>
  <c r="U189" i="66"/>
  <c r="AS189" i="66"/>
  <c r="L189" i="66"/>
  <c r="AL195" i="66"/>
  <c r="AY195" i="66"/>
  <c r="F195" i="66"/>
  <c r="AH195" i="66"/>
  <c r="BH195" i="66"/>
  <c r="BD193" i="67"/>
  <c r="M193" i="67"/>
  <c r="AB193" i="67"/>
  <c r="AS193" i="67"/>
  <c r="L193" i="67"/>
  <c r="BA192" i="90"/>
  <c r="AZ192" i="90"/>
  <c r="AT192" i="90"/>
  <c r="M192" i="90"/>
  <c r="AQ189" i="90"/>
  <c r="T189" i="90"/>
  <c r="G189" i="90"/>
  <c r="AW189" i="90"/>
  <c r="BD193" i="88"/>
  <c r="BF193" i="88"/>
  <c r="AQ193" i="88"/>
  <c r="K193" i="88"/>
  <c r="AK193" i="88"/>
  <c r="BK193" i="88"/>
  <c r="BA192" i="88"/>
  <c r="H192" i="88"/>
  <c r="AH192" i="88"/>
  <c r="BH192" i="88"/>
  <c r="AM185" i="89"/>
  <c r="AT189" i="61"/>
  <c r="AV189" i="61"/>
  <c r="F189" i="61"/>
  <c r="AF189" i="61"/>
  <c r="AY189" i="57"/>
  <c r="BA189" i="57"/>
  <c r="BJ189" i="57"/>
  <c r="S189" i="57"/>
  <c r="P189" i="57"/>
  <c r="AS189" i="57"/>
  <c r="AJ189" i="89"/>
  <c r="N189" i="89"/>
  <c r="AC189" i="89"/>
  <c r="AM189" i="89"/>
  <c r="BC189" i="89"/>
  <c r="AC185" i="91"/>
  <c r="K185" i="91"/>
  <c r="BB185" i="91"/>
  <c r="U185" i="91"/>
  <c r="AA187" i="88"/>
  <c r="AK187" i="88"/>
  <c r="AE187" i="88"/>
  <c r="BE187" i="88"/>
  <c r="AZ188" i="89"/>
  <c r="G188" i="89"/>
  <c r="U192" i="93"/>
  <c r="M192" i="93"/>
  <c r="AE192" i="93"/>
  <c r="AL192" i="93"/>
  <c r="BL192" i="93"/>
  <c r="V189" i="91"/>
  <c r="BF189" i="91"/>
  <c r="Q189" i="91"/>
  <c r="AQ189" i="91"/>
  <c r="AX186" i="62"/>
  <c r="BC186" i="62"/>
  <c r="BI186" i="62"/>
  <c r="AA186" i="62"/>
  <c r="AC186" i="62"/>
  <c r="AI193" i="93"/>
  <c r="M193" i="93"/>
  <c r="BB193" i="93"/>
  <c r="BA187" i="93"/>
  <c r="BB187" i="93"/>
  <c r="BL187" i="93"/>
  <c r="AW187" i="93"/>
  <c r="BL188" i="88"/>
  <c r="AD188" i="88"/>
  <c r="BC188" i="88"/>
  <c r="AW188" i="88"/>
  <c r="U187" i="89"/>
  <c r="BC187" i="89"/>
  <c r="AH187" i="89"/>
  <c r="BI187" i="89"/>
  <c r="AB187" i="89"/>
  <c r="AI186" i="93"/>
  <c r="AD186" i="93"/>
  <c r="BD186" i="93"/>
  <c r="P188" i="88"/>
  <c r="BD188" i="93"/>
  <c r="T188" i="93"/>
  <c r="Q188" i="93"/>
  <c r="AN188" i="92"/>
  <c r="BJ188" i="92"/>
  <c r="M188" i="92"/>
  <c r="BC188" i="92"/>
  <c r="V188" i="92"/>
  <c r="AG188" i="90"/>
  <c r="U188" i="90"/>
  <c r="H188" i="90"/>
  <c r="AI188" i="90"/>
  <c r="AW188" i="90"/>
  <c r="AI186" i="88"/>
  <c r="S186" i="88"/>
  <c r="BC186" i="88"/>
  <c r="AA186" i="88"/>
  <c r="AC186" i="88"/>
  <c r="P185" i="89"/>
  <c r="BI185" i="93"/>
  <c r="BA185" i="93"/>
  <c r="Q185" i="93"/>
  <c r="R185" i="93"/>
  <c r="U186" i="90"/>
  <c r="H186" i="90"/>
  <c r="AV186" i="90"/>
  <c r="AD186" i="90"/>
  <c r="AC193" i="90"/>
  <c r="U193" i="90"/>
  <c r="AV193" i="90"/>
  <c r="AY186" i="89"/>
  <c r="AJ186" i="89"/>
  <c r="S186" i="89"/>
  <c r="AS186" i="89"/>
  <c r="AH189" i="93"/>
  <c r="BE189" i="93"/>
  <c r="U189" i="93"/>
  <c r="R189" i="93"/>
  <c r="AH187" i="92"/>
  <c r="AS187" i="92"/>
  <c r="AZ187" i="92"/>
  <c r="G187" i="92"/>
  <c r="BG185" i="88"/>
  <c r="U185" i="88"/>
  <c r="AY185" i="88"/>
  <c r="BA185" i="88"/>
  <c r="AF186" i="92"/>
  <c r="K186" i="92"/>
  <c r="AX186" i="92"/>
  <c r="AQ185" i="90"/>
  <c r="AE185" i="90"/>
  <c r="AY185" i="90"/>
  <c r="F185" i="90"/>
  <c r="BB189" i="88"/>
  <c r="AE189" i="88"/>
  <c r="AT189" i="88"/>
  <c r="L189" i="88"/>
  <c r="AX189" i="88"/>
  <c r="AK193" i="89"/>
  <c r="AZ193" i="89"/>
  <c r="AQ193" i="89"/>
  <c r="BG185" i="89"/>
  <c r="G185" i="89"/>
  <c r="AH185" i="89"/>
  <c r="H192" i="91"/>
  <c r="K192" i="91"/>
  <c r="AJ192" i="91"/>
  <c r="AZ192" i="91"/>
  <c r="M187" i="90"/>
  <c r="AW187" i="90"/>
  <c r="S187" i="90"/>
  <c r="AT187" i="90"/>
  <c r="AE185" i="92"/>
  <c r="L185" i="92"/>
  <c r="AC193" i="92"/>
  <c r="BB193" i="92"/>
  <c r="H193" i="91"/>
  <c r="M193" i="91"/>
  <c r="BJ187" i="91"/>
  <c r="AD187" i="91"/>
  <c r="AN187" i="91"/>
  <c r="AS187" i="91"/>
  <c r="AA192" i="67"/>
  <c r="BJ192" i="67"/>
  <c r="U192" i="67"/>
  <c r="AJ192" i="67"/>
  <c r="BE192" i="89"/>
  <c r="AW192" i="89"/>
  <c r="BA192" i="89"/>
  <c r="BD192" i="89"/>
  <c r="AE192" i="92"/>
  <c r="T192" i="92"/>
  <c r="AU192" i="92"/>
  <c r="AU186" i="91"/>
  <c r="M186" i="91"/>
  <c r="F186" i="91"/>
  <c r="AG186" i="91"/>
  <c r="BA189" i="92"/>
  <c r="AI188" i="91"/>
  <c r="AY188" i="91"/>
  <c r="AD187" i="68"/>
  <c r="BA187" i="68"/>
  <c r="AQ187" i="68"/>
  <c r="AY187" i="68"/>
  <c r="L196" i="68"/>
  <c r="BK196" i="68"/>
  <c r="T196" i="68"/>
  <c r="E196" i="52"/>
  <c r="S185" i="62"/>
  <c r="AS185" i="62"/>
  <c r="K185" i="62"/>
  <c r="BB185" i="62"/>
  <c r="AH193" i="63"/>
  <c r="BH193" i="63"/>
  <c r="K193" i="63"/>
  <c r="BB193" i="63"/>
  <c r="BK193" i="66"/>
  <c r="AT193" i="66"/>
  <c r="N193" i="66"/>
  <c r="BI193" i="66"/>
  <c r="R193" i="66"/>
  <c r="E192" i="59"/>
  <c r="AC192" i="59"/>
  <c r="K192" i="59"/>
  <c r="Q192" i="59"/>
  <c r="O192" i="59"/>
  <c r="AP192" i="59"/>
  <c r="AR192" i="59"/>
  <c r="BB187" i="62"/>
  <c r="R187" i="62"/>
  <c r="AA187" i="62"/>
  <c r="BD187" i="62"/>
  <c r="BD189" i="62"/>
  <c r="AX189" i="62"/>
  <c r="R189" i="62"/>
  <c r="AT189" i="62"/>
  <c r="BC186" i="63"/>
  <c r="AK186" i="63"/>
  <c r="AX186" i="63"/>
  <c r="F186" i="63"/>
  <c r="E186" i="63"/>
  <c r="AH186" i="63"/>
  <c r="BH186" i="63"/>
  <c r="O194" i="63"/>
  <c r="BF192" i="63"/>
  <c r="BK192" i="63"/>
  <c r="AU192" i="63"/>
  <c r="AE192" i="63"/>
  <c r="BK192" i="66"/>
  <c r="BE192" i="66"/>
  <c r="AI192" i="66"/>
  <c r="BL192" i="66"/>
  <c r="S192" i="66"/>
  <c r="AL188" i="59"/>
  <c r="AU188" i="59"/>
  <c r="BG188" i="59"/>
  <c r="S188" i="59"/>
  <c r="AS188" i="59"/>
  <c r="U188" i="63"/>
  <c r="BE188" i="63"/>
  <c r="M188" i="63"/>
  <c r="AC188" i="63"/>
  <c r="BC188" i="63"/>
  <c r="AW194" i="63"/>
  <c r="BL194" i="63"/>
  <c r="V194" i="63"/>
  <c r="AV194" i="63"/>
  <c r="AF188" i="66"/>
  <c r="N188" i="66"/>
  <c r="AZ188" i="66"/>
  <c r="G188" i="66"/>
  <c r="BI194" i="66"/>
  <c r="BC194" i="66"/>
  <c r="AB194" i="66"/>
  <c r="AS194" i="66"/>
  <c r="L194" i="66"/>
  <c r="AO196" i="56"/>
  <c r="K185" i="57"/>
  <c r="AH185" i="57"/>
  <c r="Q185" i="57"/>
  <c r="T194" i="61"/>
  <c r="BD194" i="61"/>
  <c r="AQ194" i="61"/>
  <c r="L194" i="61"/>
  <c r="AS185" i="69"/>
  <c r="U185" i="69"/>
  <c r="BJ185" i="69"/>
  <c r="AJ185" i="69"/>
  <c r="AZ185" i="69"/>
  <c r="Q192" i="69"/>
  <c r="O192" i="69"/>
  <c r="V192" i="69"/>
  <c r="H192" i="69"/>
  <c r="AJ192" i="69"/>
  <c r="BJ192" i="69"/>
  <c r="AB195" i="68"/>
  <c r="BC195" i="68"/>
  <c r="AY195" i="68"/>
  <c r="AL196" i="62"/>
  <c r="AX196" i="62"/>
  <c r="AZ196" i="62"/>
  <c r="AJ196" i="62"/>
  <c r="AX185" i="67"/>
  <c r="H185" i="67"/>
  <c r="AT185" i="67"/>
  <c r="R185" i="67"/>
  <c r="Z192" i="62"/>
  <c r="BC192" i="62"/>
  <c r="S192" i="62"/>
  <c r="AI192" i="62"/>
  <c r="O195" i="54"/>
  <c r="AW189" i="54"/>
  <c r="V189" i="54"/>
  <c r="AZ189" i="54"/>
  <c r="G189" i="54"/>
  <c r="U192" i="68"/>
  <c r="K192" i="68"/>
  <c r="BJ192" i="68"/>
  <c r="G192" i="68"/>
  <c r="AZ189" i="68"/>
  <c r="AT189" i="68"/>
  <c r="BC189" i="68"/>
  <c r="V196" i="66"/>
  <c r="M187" i="67"/>
  <c r="BK187" i="67"/>
  <c r="AX187" i="67"/>
  <c r="H187" i="67"/>
  <c r="V187" i="67"/>
  <c r="S189" i="67"/>
  <c r="AK189" i="67"/>
  <c r="BE189" i="67"/>
  <c r="H185" i="63"/>
  <c r="AQ185" i="63"/>
  <c r="AY185" i="63"/>
  <c r="AD185" i="63"/>
  <c r="BF185" i="63"/>
  <c r="BA196" i="65"/>
  <c r="N196" i="65"/>
  <c r="N199" i="65" s="1"/>
  <c r="AK196" i="65"/>
  <c r="AB196" i="65"/>
  <c r="AB199" i="65" s="1"/>
  <c r="AT196" i="65"/>
  <c r="U195" i="67"/>
  <c r="BF195" i="67"/>
  <c r="AW195" i="67"/>
  <c r="F195" i="67"/>
  <c r="AF188" i="67"/>
  <c r="S188" i="67"/>
  <c r="P188" i="67"/>
  <c r="AA188" i="67"/>
  <c r="AD188" i="67"/>
  <c r="BF188" i="67"/>
  <c r="BK187" i="69"/>
  <c r="F187" i="69"/>
  <c r="AX187" i="69"/>
  <c r="H187" i="69"/>
  <c r="V187" i="69"/>
  <c r="BI186" i="66"/>
  <c r="AY186" i="66"/>
  <c r="S186" i="66"/>
  <c r="BB186" i="66"/>
  <c r="M196" i="67"/>
  <c r="S196" i="67"/>
  <c r="AX196" i="67"/>
  <c r="R196" i="67"/>
  <c r="AT196" i="67"/>
  <c r="BJ194" i="69"/>
  <c r="U194" i="69"/>
  <c r="K194" i="69"/>
  <c r="AB194" i="69"/>
  <c r="AP194" i="69"/>
  <c r="AP196" i="69"/>
  <c r="AI196" i="69"/>
  <c r="AC196" i="69"/>
  <c r="L196" i="69"/>
  <c r="AL196" i="69"/>
  <c r="AF194" i="67"/>
  <c r="AT194" i="67"/>
  <c r="BI194" i="67"/>
  <c r="F194" i="67"/>
  <c r="E194" i="67"/>
  <c r="BJ196" i="63"/>
  <c r="H196" i="63"/>
  <c r="K196" i="63"/>
  <c r="BB196" i="63"/>
  <c r="BH187" i="63"/>
  <c r="N187" i="63"/>
  <c r="AX193" i="62"/>
  <c r="AK193" i="62"/>
  <c r="AG193" i="62"/>
  <c r="BG193" i="62"/>
  <c r="BD185" i="66"/>
  <c r="G185" i="66"/>
  <c r="AQ185" i="66"/>
  <c r="U185" i="66"/>
  <c r="AU185" i="66"/>
  <c r="AI186" i="67"/>
  <c r="Q186" i="67"/>
  <c r="AF189" i="66"/>
  <c r="AV189" i="66"/>
  <c r="AJ189" i="66"/>
  <c r="AK189" i="66"/>
  <c r="BA189" i="66"/>
  <c r="H195" i="66"/>
  <c r="R195" i="66"/>
  <c r="AT195" i="66"/>
  <c r="AN196" i="67"/>
  <c r="T193" i="67"/>
  <c r="AK193" i="67"/>
  <c r="BE193" i="67"/>
  <c r="AE192" i="90"/>
  <c r="AG192" i="90"/>
  <c r="F192" i="90"/>
  <c r="BF192" i="90"/>
  <c r="BL189" i="90"/>
  <c r="AT189" i="90"/>
  <c r="AF189" i="90"/>
  <c r="AI189" i="90"/>
  <c r="BI189" i="90"/>
  <c r="F193" i="88"/>
  <c r="E193" i="88"/>
  <c r="AD193" i="88"/>
  <c r="T193" i="88"/>
  <c r="AW193" i="88"/>
  <c r="Z192" i="88"/>
  <c r="BL192" i="88"/>
  <c r="G192" i="88"/>
  <c r="T192" i="88"/>
  <c r="AT192" i="88"/>
  <c r="BF189" i="61"/>
  <c r="BH189" i="61"/>
  <c r="R189" i="61"/>
  <c r="BK189" i="57"/>
  <c r="K189" i="57"/>
  <c r="AE189" i="57"/>
  <c r="AO189" i="57"/>
  <c r="BE189" i="57"/>
  <c r="AI189" i="89"/>
  <c r="BK189" i="89"/>
  <c r="Z189" i="89"/>
  <c r="H189" i="89"/>
  <c r="AU185" i="91"/>
  <c r="AI185" i="91"/>
  <c r="G185" i="91"/>
  <c r="AG185" i="91"/>
  <c r="Z187" i="88"/>
  <c r="BI187" i="88"/>
  <c r="AB187" i="88"/>
  <c r="AQ187" i="88"/>
  <c r="AU188" i="89"/>
  <c r="AH188" i="89"/>
  <c r="BL188" i="89"/>
  <c r="S188" i="89"/>
  <c r="P188" i="89"/>
  <c r="BI192" i="93"/>
  <c r="BC192" i="93"/>
  <c r="AX192" i="93"/>
  <c r="T189" i="91"/>
  <c r="AL189" i="91"/>
  <c r="K189" i="91"/>
  <c r="AA189" i="91"/>
  <c r="AC189" i="91"/>
  <c r="AM189" i="91"/>
  <c r="BC189" i="91"/>
  <c r="BJ186" i="62"/>
  <c r="H186" i="62"/>
  <c r="AF193" i="93"/>
  <c r="BG193" i="93"/>
  <c r="AZ193" i="93"/>
  <c r="G193" i="93"/>
  <c r="AQ187" i="93"/>
  <c r="G187" i="93"/>
  <c r="H187" i="93"/>
  <c r="AI187" i="93"/>
  <c r="BI187" i="93"/>
  <c r="Q188" i="88"/>
  <c r="BB188" i="88"/>
  <c r="AI188" i="88"/>
  <c r="BI188" i="88"/>
  <c r="AC187" i="89"/>
  <c r="H187" i="89"/>
  <c r="AT187" i="89"/>
  <c r="N187" i="89"/>
  <c r="L186" i="93"/>
  <c r="AU186" i="93"/>
  <c r="AP186" i="93"/>
  <c r="AS188" i="93"/>
  <c r="AC188" i="93"/>
  <c r="N188" i="92"/>
  <c r="AW188" i="92"/>
  <c r="AK188" i="92"/>
  <c r="H188" i="92"/>
  <c r="AH188" i="92"/>
  <c r="AS188" i="90"/>
  <c r="T188" i="90"/>
  <c r="AU188" i="90"/>
  <c r="BI188" i="90"/>
  <c r="AQ186" i="88"/>
  <c r="L186" i="88"/>
  <c r="AO185" i="89"/>
  <c r="AW185" i="93"/>
  <c r="K185" i="93"/>
  <c r="AD185" i="93"/>
  <c r="BD185" i="93"/>
  <c r="AK186" i="90"/>
  <c r="AF186" i="90"/>
  <c r="BH186" i="90"/>
  <c r="AB186" i="90"/>
  <c r="AP186" i="90"/>
  <c r="F193" i="90"/>
  <c r="BL193" i="90"/>
  <c r="AG193" i="90"/>
  <c r="BH193" i="90"/>
  <c r="AA193" i="90"/>
  <c r="AU186" i="89"/>
  <c r="BH186" i="89"/>
  <c r="AE186" i="89"/>
  <c r="BE186" i="89"/>
  <c r="AT189" i="93"/>
  <c r="K189" i="93"/>
  <c r="AS189" i="93"/>
  <c r="AB189" i="93"/>
  <c r="AD189" i="93"/>
  <c r="AG187" i="92"/>
  <c r="BF187" i="92"/>
  <c r="BL187" i="92"/>
  <c r="S187" i="92"/>
  <c r="H185" i="88"/>
  <c r="AS185" i="88"/>
  <c r="AJ185" i="88"/>
  <c r="BK185" i="88"/>
  <c r="F185" i="88"/>
  <c r="AG186" i="92"/>
  <c r="BG186" i="92"/>
  <c r="AC186" i="92"/>
  <c r="AJ186" i="92"/>
  <c r="BJ186" i="92"/>
  <c r="AS185" i="90"/>
  <c r="BC185" i="90"/>
  <c r="AJ185" i="90"/>
  <c r="BK185" i="90"/>
  <c r="R185" i="90"/>
  <c r="AM188" i="88"/>
  <c r="BA189" i="88"/>
  <c r="AF189" i="88"/>
  <c r="AZ189" i="88"/>
  <c r="BJ189" i="88"/>
  <c r="BH193" i="89"/>
  <c r="AU193" i="89"/>
  <c r="BL193" i="89"/>
  <c r="BC193" i="89"/>
  <c r="S185" i="89"/>
  <c r="AT185" i="89"/>
  <c r="AI192" i="91"/>
  <c r="BH192" i="91"/>
  <c r="BL192" i="91"/>
  <c r="BI187" i="90"/>
  <c r="Z187" i="90"/>
  <c r="AE187" i="90"/>
  <c r="BF187" i="90"/>
  <c r="AF185" i="92"/>
  <c r="AS185" i="92"/>
  <c r="AY185" i="92"/>
  <c r="BA193" i="92"/>
  <c r="AF193" i="92"/>
  <c r="AI193" i="92"/>
  <c r="AU193" i="91"/>
  <c r="AF193" i="91"/>
  <c r="K187" i="91"/>
  <c r="AV187" i="91"/>
  <c r="AP187" i="91"/>
  <c r="BE187" i="91"/>
  <c r="AQ192" i="67"/>
  <c r="AG192" i="67"/>
  <c r="AV192" i="67"/>
  <c r="N192" i="89"/>
  <c r="F192" i="89"/>
  <c r="BC192" i="92"/>
  <c r="BD192" i="92"/>
  <c r="BG192" i="92"/>
  <c r="AV186" i="91"/>
  <c r="AK186" i="91"/>
  <c r="AP186" i="91"/>
  <c r="AS186" i="91"/>
  <c r="M189" i="92"/>
  <c r="U189" i="92"/>
  <c r="AS188" i="91"/>
  <c r="BG188" i="91"/>
  <c r="L193" i="89"/>
  <c r="BK193" i="89"/>
  <c r="Z193" i="89"/>
  <c r="H193" i="89"/>
  <c r="AU185" i="89"/>
  <c r="BH185" i="89"/>
  <c r="AE185" i="89"/>
  <c r="BE185" i="89"/>
  <c r="M192" i="91"/>
  <c r="BF192" i="91"/>
  <c r="AT192" i="91"/>
  <c r="BJ192" i="91"/>
  <c r="Q192" i="91"/>
  <c r="Q187" i="90"/>
  <c r="AB187" i="90"/>
  <c r="AQ187" i="90"/>
  <c r="AN189" i="89"/>
  <c r="G185" i="92"/>
  <c r="BA185" i="92"/>
  <c r="AV185" i="92"/>
  <c r="S193" i="92"/>
  <c r="BC193" i="92"/>
  <c r="H193" i="92"/>
  <c r="AH193" i="92"/>
  <c r="BH193" i="92"/>
  <c r="AH193" i="91"/>
  <c r="BI193" i="91"/>
  <c r="Q193" i="91"/>
  <c r="AQ193" i="91"/>
  <c r="Q187" i="91"/>
  <c r="AU187" i="91"/>
  <c r="AZ187" i="91"/>
  <c r="H187" i="91"/>
  <c r="AH187" i="91"/>
  <c r="I188" i="67"/>
  <c r="S192" i="67"/>
  <c r="Z192" i="67"/>
  <c r="AP192" i="67"/>
  <c r="K192" i="67"/>
  <c r="AH192" i="89"/>
  <c r="BG192" i="89"/>
  <c r="AA192" i="89"/>
  <c r="S192" i="89"/>
  <c r="Z192" i="92"/>
  <c r="BI192" i="92"/>
  <c r="AF192" i="92"/>
  <c r="BF192" i="92"/>
  <c r="Z186" i="91"/>
  <c r="AA186" i="91"/>
  <c r="AL186" i="91"/>
  <c r="R186" i="91"/>
  <c r="I192" i="88"/>
  <c r="AN188" i="88"/>
  <c r="AY189" i="92"/>
  <c r="G189" i="92"/>
  <c r="AP189" i="92"/>
  <c r="AR189" i="92"/>
  <c r="AJ189" i="92"/>
  <c r="S188" i="91"/>
  <c r="AV188" i="91"/>
  <c r="BK188" i="91"/>
  <c r="R188" i="91"/>
  <c r="AG193" i="89"/>
  <c r="V193" i="89"/>
  <c r="AL193" i="89"/>
  <c r="BA193" i="89"/>
  <c r="T193" i="89"/>
  <c r="AW185" i="89"/>
  <c r="M185" i="89"/>
  <c r="AB185" i="89"/>
  <c r="AQ185" i="89"/>
  <c r="BI192" i="91"/>
  <c r="AE192" i="91"/>
  <c r="AC192" i="91"/>
  <c r="K187" i="90"/>
  <c r="BC187" i="90"/>
  <c r="V187" i="90"/>
  <c r="AQ185" i="92"/>
  <c r="F185" i="92"/>
  <c r="BH185" i="92"/>
  <c r="AA185" i="92"/>
  <c r="M193" i="92"/>
  <c r="T193" i="92"/>
  <c r="AT193" i="92"/>
  <c r="U193" i="91"/>
  <c r="BF193" i="91"/>
  <c r="AC193" i="91"/>
  <c r="AM193" i="91"/>
  <c r="BC193" i="91"/>
  <c r="AI187" i="91"/>
  <c r="BL187" i="91"/>
  <c r="T187" i="91"/>
  <c r="AT187" i="91"/>
  <c r="AX192" i="67"/>
  <c r="BK192" i="67"/>
  <c r="BB192" i="67"/>
  <c r="AK192" i="89"/>
  <c r="AY192" i="89"/>
  <c r="Q192" i="89"/>
  <c r="AE192" i="89"/>
  <c r="AX192" i="92"/>
  <c r="N192" i="92"/>
  <c r="K192" i="92"/>
  <c r="Q186" i="91"/>
  <c r="AY186" i="91"/>
  <c r="BJ186" i="91"/>
  <c r="AD186" i="91"/>
  <c r="BD186" i="91"/>
  <c r="Q189" i="92"/>
  <c r="AE189" i="92"/>
  <c r="BB189" i="92"/>
  <c r="V189" i="92"/>
  <c r="AV189" i="92"/>
  <c r="U188" i="91"/>
  <c r="AG188" i="91"/>
  <c r="BH188" i="91"/>
  <c r="AD188" i="91"/>
  <c r="BK189" i="92"/>
  <c r="S189" i="92"/>
  <c r="BC189" i="92"/>
  <c r="H189" i="92"/>
  <c r="AH189" i="92"/>
  <c r="BH189" i="92"/>
  <c r="AK188" i="91"/>
  <c r="BE188" i="91"/>
  <c r="N188" i="91"/>
  <c r="AB188" i="91"/>
  <c r="AP188" i="91"/>
  <c r="F189" i="88"/>
  <c r="AH189" i="88"/>
  <c r="AB189" i="88"/>
  <c r="BG189" i="88"/>
  <c r="Z189" i="88"/>
  <c r="M193" i="89"/>
  <c r="AV193" i="89"/>
  <c r="BB193" i="89"/>
  <c r="AA185" i="89"/>
  <c r="BJ185" i="89"/>
  <c r="R185" i="89"/>
  <c r="BD192" i="91"/>
  <c r="AQ192" i="91"/>
  <c r="AV192" i="91"/>
  <c r="AD192" i="91"/>
  <c r="AI187" i="90"/>
  <c r="AD187" i="90"/>
  <c r="BD187" i="90"/>
  <c r="BE185" i="92"/>
  <c r="U185" i="92"/>
  <c r="AH185" i="92"/>
  <c r="BI185" i="92"/>
  <c r="AZ193" i="92"/>
  <c r="BJ193" i="92"/>
  <c r="U193" i="92"/>
  <c r="AU193" i="92"/>
  <c r="Z193" i="91"/>
  <c r="BD193" i="91"/>
  <c r="AJ193" i="91"/>
  <c r="AD193" i="91"/>
  <c r="AK187" i="91"/>
  <c r="BI187" i="91"/>
  <c r="AX187" i="91"/>
  <c r="BB187" i="91"/>
  <c r="U187" i="91"/>
  <c r="T192" i="67"/>
  <c r="AK192" i="67"/>
  <c r="BE192" i="67"/>
  <c r="AS192" i="89"/>
  <c r="BJ192" i="89"/>
  <c r="R192" i="89"/>
  <c r="AF192" i="89"/>
  <c r="S192" i="92"/>
  <c r="BA192" i="92"/>
  <c r="AD192" i="92"/>
  <c r="AS192" i="92"/>
  <c r="L192" i="92"/>
  <c r="AX186" i="91"/>
  <c r="AJ186" i="91"/>
  <c r="AB186" i="91"/>
  <c r="AE186" i="91"/>
  <c r="BE186" i="91"/>
  <c r="AW189" i="92"/>
  <c r="AX189" i="92"/>
  <c r="N189" i="92"/>
  <c r="BD189" i="92"/>
  <c r="AT188" i="91"/>
  <c r="G188" i="91"/>
  <c r="K188" i="91"/>
  <c r="BJ188" i="91"/>
  <c r="D199" i="55"/>
  <c r="D199" i="64"/>
  <c r="D199" i="53"/>
  <c r="D199" i="60"/>
  <c r="D199" i="65"/>
  <c r="D199" i="68"/>
  <c r="D199" i="61"/>
  <c r="D199" i="57"/>
  <c r="D199" i="54"/>
  <c r="D199" i="58"/>
  <c r="D199" i="59"/>
  <c r="D199" i="56"/>
  <c r="D199" i="69"/>
  <c r="D199" i="88"/>
  <c r="D199" i="63"/>
  <c r="D199" i="90"/>
  <c r="D199" i="93"/>
  <c r="D199" i="62"/>
  <c r="D199" i="89"/>
  <c r="D199" i="91"/>
  <c r="D199" i="66"/>
  <c r="D199" i="67"/>
  <c r="P193" i="69"/>
  <c r="J189" i="52"/>
  <c r="AM188" i="52"/>
  <c r="P185" i="52"/>
  <c r="O189" i="56"/>
  <c r="AM194" i="52"/>
  <c r="AN192" i="66"/>
  <c r="AJ199" i="65"/>
  <c r="AR189" i="54"/>
  <c r="I196" i="63"/>
  <c r="I193" i="62"/>
  <c r="I188" i="57"/>
  <c r="AN193" i="57"/>
  <c r="I196" i="62"/>
  <c r="P192" i="66"/>
  <c r="AR193" i="62"/>
  <c r="O186" i="58"/>
  <c r="AM196" i="59"/>
  <c r="AO185" i="65"/>
  <c r="H199" i="65"/>
  <c r="AN189" i="66"/>
  <c r="O195" i="65"/>
  <c r="AM189" i="62"/>
  <c r="I186" i="65"/>
  <c r="BE199" i="65"/>
  <c r="P193" i="89"/>
  <c r="AO188" i="67"/>
  <c r="AO185" i="58"/>
  <c r="J196" i="57"/>
  <c r="I193" i="52"/>
  <c r="E189" i="53"/>
  <c r="J196" i="52"/>
  <c r="AM189" i="56"/>
  <c r="AO194" i="56"/>
  <c r="J188" i="57"/>
  <c r="I194" i="54"/>
  <c r="AN195" i="54"/>
  <c r="AM186" i="58"/>
  <c r="P186" i="52"/>
  <c r="O188" i="59"/>
  <c r="AM195" i="61"/>
  <c r="AN194" i="56"/>
  <c r="AN196" i="62"/>
  <c r="E185" i="52"/>
  <c r="AM194" i="56"/>
  <c r="E193" i="54"/>
  <c r="E189" i="58"/>
  <c r="E196" i="65"/>
  <c r="AO189" i="62"/>
  <c r="I194" i="52"/>
  <c r="AN186" i="56"/>
  <c r="E193" i="63"/>
  <c r="I185" i="65"/>
  <c r="E186" i="65"/>
  <c r="AM185" i="65"/>
  <c r="P189" i="67"/>
  <c r="P189" i="66"/>
  <c r="P192" i="65"/>
  <c r="P193" i="66"/>
  <c r="J186" i="65"/>
  <c r="J193" i="52"/>
  <c r="X193" i="52"/>
  <c r="AH199" i="52"/>
  <c r="P187" i="52"/>
  <c r="AO194" i="52"/>
  <c r="AO196" i="59"/>
  <c r="AR195" i="56"/>
  <c r="AT199" i="52"/>
  <c r="BC199" i="52"/>
  <c r="I195" i="57"/>
  <c r="J196" i="63"/>
  <c r="AR189" i="63"/>
  <c r="AR187" i="65"/>
  <c r="I188" i="65"/>
  <c r="AM188" i="57"/>
  <c r="E188" i="63"/>
  <c r="J195" i="65"/>
  <c r="O195" i="66"/>
  <c r="P193" i="56"/>
  <c r="J194" i="52"/>
  <c r="O195" i="57"/>
  <c r="I192" i="65"/>
  <c r="J185" i="65"/>
  <c r="BL199" i="65"/>
  <c r="E193" i="66"/>
  <c r="AG199" i="65"/>
  <c r="AO193" i="56"/>
  <c r="O194" i="65"/>
  <c r="E187" i="65"/>
  <c r="I189" i="66"/>
  <c r="E196" i="66"/>
  <c r="I189" i="67"/>
  <c r="AN185" i="65"/>
  <c r="P193" i="67"/>
  <c r="J188" i="88"/>
  <c r="AO185" i="54"/>
  <c r="AR186" i="54"/>
  <c r="E189" i="54"/>
  <c r="J189" i="57"/>
  <c r="AM192" i="52"/>
  <c r="AN195" i="52"/>
  <c r="AO186" i="54"/>
  <c r="AR195" i="59"/>
  <c r="E186" i="52"/>
  <c r="AN189" i="56"/>
  <c r="I189" i="59"/>
  <c r="AN193" i="54"/>
  <c r="AN187" i="52"/>
  <c r="AO193" i="57"/>
  <c r="E195" i="65"/>
  <c r="J194" i="63"/>
  <c r="I189" i="57"/>
  <c r="AR189" i="67"/>
  <c r="O193" i="61"/>
  <c r="AN189" i="59"/>
  <c r="P186" i="58"/>
  <c r="AM189" i="59"/>
  <c r="I189" i="65"/>
  <c r="E195" i="66"/>
  <c r="AN194" i="65"/>
  <c r="AM192" i="65"/>
  <c r="AD199" i="65"/>
  <c r="AR193" i="67"/>
  <c r="AO194" i="66"/>
  <c r="E185" i="65"/>
  <c r="E186" i="89"/>
  <c r="O193" i="89"/>
  <c r="I189" i="52"/>
  <c r="AR196" i="54"/>
  <c r="AR195" i="52"/>
  <c r="AN189" i="52"/>
  <c r="AM187" i="52"/>
  <c r="AR185" i="52"/>
  <c r="AR193" i="52"/>
  <c r="I192" i="59"/>
  <c r="AR196" i="65"/>
  <c r="E186" i="58"/>
  <c r="R199" i="52"/>
  <c r="AR186" i="56"/>
  <c r="P194" i="52"/>
  <c r="E189" i="59"/>
  <c r="J193" i="56"/>
  <c r="AR188" i="65"/>
  <c r="M199" i="65"/>
  <c r="AO196" i="65"/>
  <c r="AO193" i="61"/>
  <c r="AO195" i="65"/>
  <c r="AR185" i="56"/>
  <c r="BD199" i="65"/>
  <c r="J189" i="53"/>
  <c r="P195" i="54"/>
  <c r="AR196" i="59"/>
  <c r="AO192" i="62"/>
  <c r="AO188" i="63"/>
  <c r="O189" i="61"/>
  <c r="O186" i="65"/>
  <c r="F199" i="65"/>
  <c r="O185" i="89"/>
  <c r="I193" i="89"/>
  <c r="AR189" i="52"/>
  <c r="AN189" i="53"/>
  <c r="AM195" i="59"/>
  <c r="I185" i="52"/>
  <c r="P188" i="52"/>
  <c r="AM194" i="54"/>
  <c r="AP199" i="52"/>
  <c r="J188" i="62"/>
  <c r="BA199" i="65"/>
  <c r="O196" i="65"/>
  <c r="I189" i="63"/>
  <c r="AO192" i="65"/>
  <c r="AK199" i="65"/>
  <c r="O188" i="65"/>
  <c r="E192" i="63"/>
  <c r="BH199" i="65"/>
  <c r="AN195" i="63"/>
  <c r="P192" i="52"/>
  <c r="J193" i="63"/>
  <c r="AO193" i="62"/>
  <c r="O189" i="58"/>
  <c r="AN192" i="65"/>
  <c r="AM188" i="65"/>
  <c r="AR188" i="52"/>
  <c r="O193" i="63"/>
  <c r="AM194" i="63"/>
  <c r="I194" i="65"/>
  <c r="I195" i="66"/>
  <c r="O194" i="66"/>
  <c r="E189" i="66"/>
  <c r="P193" i="61"/>
  <c r="AA199" i="65"/>
  <c r="AN189" i="62"/>
  <c r="AM192" i="63"/>
  <c r="AS199" i="65"/>
  <c r="E189" i="62"/>
  <c r="J195" i="66"/>
  <c r="J193" i="92"/>
  <c r="I189" i="92"/>
  <c r="O185" i="58"/>
  <c r="O196" i="54"/>
  <c r="AN196" i="52"/>
  <c r="AO189" i="52"/>
  <c r="I195" i="52"/>
  <c r="BL199" i="52"/>
  <c r="I193" i="65"/>
  <c r="O189" i="52"/>
  <c r="P185" i="56"/>
  <c r="AR193" i="54"/>
  <c r="J193" i="54"/>
  <c r="AN193" i="52"/>
  <c r="J185" i="52"/>
  <c r="BI199" i="52"/>
  <c r="AD199" i="52"/>
  <c r="AO187" i="65"/>
  <c r="AO189" i="54"/>
  <c r="E188" i="57"/>
  <c r="AO189" i="59"/>
  <c r="AO188" i="65"/>
  <c r="I188" i="59"/>
  <c r="AW199" i="65"/>
  <c r="AC199" i="65"/>
  <c r="O195" i="67"/>
  <c r="I194" i="56"/>
  <c r="E196" i="63"/>
  <c r="AM193" i="63"/>
  <c r="P196" i="65"/>
  <c r="J193" i="61"/>
  <c r="AR186" i="65"/>
  <c r="J194" i="56"/>
  <c r="AO195" i="52"/>
  <c r="P189" i="62"/>
  <c r="BG199" i="52"/>
  <c r="AO189" i="66"/>
  <c r="AM194" i="65"/>
  <c r="BK199" i="52"/>
  <c r="P192" i="67"/>
  <c r="E188" i="62"/>
  <c r="AO193" i="66"/>
  <c r="AN195" i="65"/>
  <c r="P187" i="91"/>
  <c r="E185" i="89"/>
  <c r="I196" i="54"/>
  <c r="J193" i="65"/>
  <c r="E187" i="52"/>
  <c r="I195" i="53"/>
  <c r="I195" i="61"/>
  <c r="E189" i="52"/>
  <c r="I189" i="58"/>
  <c r="AN194" i="52"/>
  <c r="J193" i="57"/>
  <c r="K199" i="52"/>
  <c r="AM195" i="56"/>
  <c r="P189" i="61"/>
  <c r="AO187" i="52"/>
  <c r="AO186" i="58"/>
  <c r="I185" i="54"/>
  <c r="I186" i="52"/>
  <c r="P189" i="58"/>
  <c r="AX199" i="52"/>
  <c r="J189" i="59"/>
  <c r="J189" i="65"/>
  <c r="E188" i="52"/>
  <c r="AR196" i="63"/>
  <c r="AQ199" i="65"/>
  <c r="O192" i="65"/>
  <c r="AU199" i="65"/>
  <c r="P194" i="65"/>
  <c r="AM195" i="67"/>
  <c r="AN196" i="57"/>
  <c r="AN189" i="61"/>
  <c r="E196" i="56"/>
  <c r="AM192" i="66"/>
  <c r="P189" i="54"/>
  <c r="O185" i="65"/>
  <c r="AZ199" i="65"/>
  <c r="AT199" i="65"/>
  <c r="AO195" i="66"/>
  <c r="AR195" i="65"/>
  <c r="U199" i="65"/>
  <c r="J192" i="67"/>
  <c r="AR187" i="91"/>
  <c r="J193" i="89"/>
  <c r="I193" i="69"/>
  <c r="AR196" i="52"/>
  <c r="J187" i="52"/>
  <c r="AM186" i="54"/>
  <c r="AO192" i="59"/>
  <c r="O195" i="52"/>
  <c r="E193" i="57"/>
  <c r="I195" i="56"/>
  <c r="AN196" i="65"/>
  <c r="AN185" i="52"/>
  <c r="J192" i="66"/>
  <c r="P195" i="52"/>
  <c r="P193" i="52"/>
  <c r="V199" i="52"/>
  <c r="AM193" i="65"/>
  <c r="J186" i="52"/>
  <c r="X186" i="52"/>
  <c r="BA199" i="52"/>
  <c r="AM193" i="58"/>
  <c r="AO193" i="59"/>
  <c r="J192" i="65"/>
  <c r="E192" i="62"/>
  <c r="I189" i="62"/>
  <c r="I195" i="63"/>
  <c r="AV199" i="65"/>
  <c r="AO188" i="52"/>
  <c r="AN188" i="65"/>
  <c r="Z199" i="52"/>
  <c r="P193" i="63"/>
  <c r="BK199" i="65"/>
  <c r="O188" i="66"/>
  <c r="AR189" i="62"/>
  <c r="J188" i="65"/>
  <c r="E189" i="56"/>
  <c r="E194" i="52"/>
  <c r="P188" i="63"/>
  <c r="AO189" i="65"/>
  <c r="P195" i="65"/>
  <c r="R199" i="65"/>
  <c r="P187" i="65"/>
  <c r="I193" i="67"/>
  <c r="J193" i="66"/>
  <c r="J194" i="65"/>
  <c r="X194" i="65"/>
  <c r="AO193" i="67"/>
  <c r="O193" i="66"/>
  <c r="J193" i="67"/>
  <c r="AN193" i="92"/>
  <c r="AR189" i="53"/>
  <c r="J195" i="53"/>
  <c r="E186" i="54"/>
  <c r="AO189" i="53"/>
  <c r="AR189" i="58"/>
  <c r="O186" i="54"/>
  <c r="AN192" i="59"/>
  <c r="AO185" i="52"/>
  <c r="AO189" i="56"/>
  <c r="AR188" i="57"/>
  <c r="AM185" i="52"/>
  <c r="AM193" i="61"/>
  <c r="E192" i="52"/>
  <c r="P185" i="54"/>
  <c r="AM189" i="53"/>
  <c r="AM193" i="62"/>
  <c r="AM193" i="59"/>
  <c r="AM189" i="54"/>
  <c r="E192" i="67"/>
  <c r="AU199" i="52"/>
  <c r="J189" i="54"/>
  <c r="AM188" i="63"/>
  <c r="AN186" i="52"/>
  <c r="P189" i="65"/>
  <c r="BI199" i="65"/>
  <c r="I195" i="65"/>
  <c r="AN189" i="67"/>
  <c r="AO194" i="65"/>
  <c r="AN193" i="62"/>
  <c r="E195" i="62"/>
  <c r="T199" i="65"/>
  <c r="J192" i="63"/>
  <c r="S199" i="65"/>
  <c r="AN186" i="65"/>
  <c r="P189" i="92"/>
  <c r="AR194" i="56"/>
  <c r="E185" i="58"/>
  <c r="I196" i="52"/>
  <c r="P189" i="52"/>
  <c r="BD199" i="52"/>
  <c r="AM193" i="52"/>
  <c r="J195" i="52"/>
  <c r="AM189" i="52"/>
  <c r="AR186" i="52"/>
  <c r="P196" i="52"/>
  <c r="AI199" i="52"/>
  <c r="AM189" i="61"/>
  <c r="AN195" i="56"/>
  <c r="AM186" i="56"/>
  <c r="AM188" i="59"/>
  <c r="AR194" i="52"/>
  <c r="I193" i="59"/>
  <c r="E194" i="56"/>
  <c r="AO192" i="52"/>
  <c r="P195" i="57"/>
  <c r="P195" i="56"/>
  <c r="E192" i="65"/>
  <c r="AN188" i="63"/>
  <c r="E193" i="59"/>
  <c r="AN187" i="65"/>
  <c r="J193" i="62"/>
  <c r="AN193" i="61"/>
  <c r="AO193" i="54"/>
  <c r="J194" i="54"/>
  <c r="AR192" i="65"/>
  <c r="AM188" i="62"/>
  <c r="P189" i="56"/>
  <c r="E194" i="65"/>
  <c r="AN188" i="66"/>
  <c r="AM186" i="52"/>
  <c r="AN188" i="62"/>
  <c r="J187" i="65"/>
  <c r="AM195" i="65"/>
  <c r="E193" i="62"/>
  <c r="AR193" i="66"/>
  <c r="I188" i="88"/>
  <c r="AO188" i="92"/>
  <c r="P186" i="56"/>
  <c r="O193" i="52"/>
  <c r="AO195" i="56"/>
  <c r="AO193" i="52"/>
  <c r="AR193" i="56"/>
  <c r="I187" i="52"/>
  <c r="AO186" i="52"/>
  <c r="AO196" i="57"/>
  <c r="O193" i="56"/>
  <c r="AO189" i="63"/>
  <c r="AR187" i="52"/>
  <c r="AO194" i="54"/>
  <c r="AM193" i="54"/>
  <c r="BG199" i="65"/>
  <c r="E189" i="57"/>
  <c r="AR188" i="62"/>
  <c r="AM186" i="65"/>
  <c r="E192" i="66"/>
  <c r="AM189" i="57"/>
  <c r="AR193" i="63"/>
  <c r="I188" i="63"/>
  <c r="P193" i="54"/>
  <c r="AO194" i="63"/>
  <c r="AM196" i="67"/>
  <c r="AR192" i="52"/>
  <c r="AR185" i="65"/>
  <c r="V199" i="65"/>
  <c r="AR194" i="65"/>
  <c r="AM193" i="67"/>
  <c r="AM189" i="66"/>
  <c r="AO186" i="65"/>
  <c r="AN188" i="67"/>
  <c r="BB199" i="65"/>
  <c r="P193" i="92"/>
  <c r="O189" i="89"/>
  <c r="AO189" i="89"/>
  <c r="O189" i="92"/>
  <c r="AO169" i="214" l="1"/>
  <c r="C71" i="217" s="1"/>
  <c r="D71" i="217"/>
  <c r="F71" i="217" s="1"/>
  <c r="D66" i="217"/>
  <c r="F66" i="217" s="1"/>
  <c r="W169" i="214"/>
  <c r="C66" i="217" s="1"/>
  <c r="BG169" i="214"/>
  <c r="C77" i="217" s="1"/>
  <c r="D77" i="217"/>
  <c r="F77" i="217" s="1"/>
  <c r="AS169" i="214"/>
  <c r="C73" i="217" s="1"/>
  <c r="D73" i="217"/>
  <c r="F73" i="217" s="1"/>
  <c r="D72" i="217"/>
  <c r="F72" i="217" s="1"/>
  <c r="AR169" i="214"/>
  <c r="C72" i="217" s="1"/>
  <c r="D79" i="217"/>
  <c r="F79" i="217" s="1"/>
  <c r="BJ169" i="214"/>
  <c r="C79" i="217" s="1"/>
  <c r="D75" i="217"/>
  <c r="F75" i="217" s="1"/>
  <c r="BB169" i="214"/>
  <c r="C75" i="217" s="1"/>
  <c r="D65" i="217"/>
  <c r="E65" i="217" s="1"/>
  <c r="D169" i="214"/>
  <c r="C65" i="217" s="1"/>
  <c r="D69" i="217"/>
  <c r="F69" i="217" s="1"/>
  <c r="AM169" i="214"/>
  <c r="C69" i="217" s="1"/>
  <c r="AN169" i="214"/>
  <c r="C70" i="217" s="1"/>
  <c r="D70" i="217"/>
  <c r="F70" i="217" s="1"/>
  <c r="AB169" i="214"/>
  <c r="C68" i="217" s="1"/>
  <c r="D68" i="217"/>
  <c r="F68" i="217" s="1"/>
  <c r="X169" i="214"/>
  <c r="C67" i="217" s="1"/>
  <c r="D67" i="217"/>
  <c r="F67" i="217" s="1"/>
  <c r="D76" i="217"/>
  <c r="F76" i="217" s="1"/>
  <c r="BD169" i="214"/>
  <c r="C76" i="217" s="1"/>
  <c r="D74" i="217"/>
  <c r="F74" i="217" s="1"/>
  <c r="AW169" i="214"/>
  <c r="C74" i="217" s="1"/>
  <c r="D78" i="217"/>
  <c r="F78" i="217" s="1"/>
  <c r="BI169" i="214"/>
  <c r="C78" i="217" s="1"/>
  <c r="Q199" i="57"/>
  <c r="T199" i="52"/>
  <c r="AF199" i="52"/>
  <c r="U199" i="52"/>
  <c r="BJ199" i="52"/>
  <c r="AG199" i="52"/>
  <c r="AV199" i="52"/>
  <c r="DS10" i="217"/>
  <c r="M26" i="217"/>
  <c r="AS27" i="217"/>
  <c r="CD45" i="217"/>
  <c r="EJ38" i="217"/>
  <c r="CJ53" i="217"/>
  <c r="L6" i="217"/>
  <c r="FD23" i="217"/>
  <c r="X49" i="217"/>
  <c r="BO27" i="217"/>
  <c r="BR36" i="217"/>
  <c r="BP52" i="217"/>
  <c r="BN11" i="217"/>
  <c r="CS24" i="217"/>
  <c r="BR27" i="217"/>
  <c r="DB23" i="217"/>
  <c r="FE23" i="217"/>
  <c r="L52" i="217"/>
  <c r="CO15" i="217"/>
  <c r="R31" i="217"/>
  <c r="T25" i="217"/>
  <c r="DT23" i="217"/>
  <c r="E4" i="217"/>
  <c r="CG49" i="217"/>
  <c r="CI50" i="217"/>
  <c r="DG27" i="217"/>
  <c r="BR49" i="217"/>
  <c r="AX37" i="217"/>
  <c r="CL30" i="217"/>
  <c r="EL12" i="217"/>
  <c r="FC40" i="217"/>
  <c r="EK37" i="217"/>
  <c r="CU11" i="217"/>
  <c r="CJ30" i="217"/>
  <c r="FI27" i="217"/>
  <c r="CT49" i="217"/>
  <c r="CR15" i="217"/>
  <c r="BI20" i="217"/>
  <c r="EV19" i="217"/>
  <c r="EY30" i="217"/>
  <c r="CE27" i="217"/>
  <c r="BK36" i="217"/>
  <c r="BR25" i="217"/>
  <c r="DR23" i="217"/>
  <c r="V25" i="217"/>
  <c r="CE50" i="217"/>
  <c r="FF43" i="217"/>
  <c r="N51" i="217"/>
  <c r="CJ5" i="217"/>
  <c r="FC17" i="217"/>
  <c r="DX8" i="217"/>
  <c r="CM16" i="217"/>
  <c r="BV34" i="217"/>
  <c r="AV9" i="217"/>
  <c r="DH18" i="217"/>
  <c r="CK13" i="217"/>
  <c r="BX44" i="217"/>
  <c r="FG5" i="217"/>
  <c r="BI24" i="217"/>
  <c r="F50" i="217"/>
  <c r="CH21" i="217"/>
  <c r="BT13" i="217"/>
  <c r="AJ44" i="217"/>
  <c r="CP17" i="217"/>
  <c r="EV50" i="217"/>
  <c r="BL7" i="217"/>
  <c r="DI31" i="217"/>
  <c r="CG15" i="217"/>
  <c r="EU33" i="217"/>
  <c r="DB17" i="217"/>
  <c r="Q13" i="217"/>
  <c r="DS15" i="217"/>
  <c r="AS11" i="217"/>
  <c r="BK21" i="217"/>
  <c r="DV52" i="217"/>
  <c r="EZ25" i="217"/>
  <c r="J30" i="217"/>
  <c r="W52" i="217"/>
  <c r="W32" i="217"/>
  <c r="AQ38" i="217"/>
  <c r="DK14" i="217"/>
  <c r="Z14" i="217"/>
  <c r="BY10" i="217"/>
  <c r="EP37" i="217"/>
  <c r="CB33" i="217"/>
  <c r="CD48" i="217"/>
  <c r="DI14" i="217"/>
  <c r="L33" i="217"/>
  <c r="EM7" i="217"/>
  <c r="L25" i="217"/>
  <c r="DG36" i="217"/>
  <c r="CQ8" i="217"/>
  <c r="DJ19" i="217"/>
  <c r="DK13" i="217"/>
  <c r="CD14" i="217"/>
  <c r="BM27" i="217"/>
  <c r="CZ29" i="217"/>
  <c r="DM36" i="217"/>
  <c r="EV15" i="217"/>
  <c r="ET31" i="217"/>
  <c r="BP5" i="217"/>
  <c r="DU4" i="217"/>
  <c r="AV38" i="217"/>
  <c r="DJ11" i="217"/>
  <c r="EQ8" i="217"/>
  <c r="EV23" i="217"/>
  <c r="CF51" i="217"/>
  <c r="AQ33" i="217"/>
  <c r="EL16" i="217"/>
  <c r="FI16" i="217"/>
  <c r="CO31" i="217"/>
  <c r="BT33" i="217"/>
  <c r="DD50" i="217"/>
  <c r="CY39" i="217"/>
  <c r="N5" i="217"/>
  <c r="EF16" i="217"/>
  <c r="CA48" i="217"/>
  <c r="CZ49" i="217"/>
  <c r="G35" i="217"/>
  <c r="CA50" i="217"/>
  <c r="EK23" i="217"/>
  <c r="CW29" i="217"/>
  <c r="CO24" i="217"/>
  <c r="ES17" i="217"/>
  <c r="ED25" i="217"/>
  <c r="AU22" i="217"/>
  <c r="AA13" i="217"/>
  <c r="FB21" i="217"/>
  <c r="AY8" i="217"/>
  <c r="DM5" i="217"/>
  <c r="DU48" i="217"/>
  <c r="CW51" i="217"/>
  <c r="AN24" i="217"/>
  <c r="AX5" i="217"/>
  <c r="CH11" i="217"/>
  <c r="EC30" i="217"/>
  <c r="AN43" i="217"/>
  <c r="BQ20" i="217"/>
  <c r="U22" i="217"/>
  <c r="BW26" i="217"/>
  <c r="EM4" i="217"/>
  <c r="DN34" i="217"/>
  <c r="DS36" i="217"/>
  <c r="CC52" i="217"/>
  <c r="AN21" i="217"/>
  <c r="DP33" i="217"/>
  <c r="FD25" i="217"/>
  <c r="CK44" i="217"/>
  <c r="EX49" i="217"/>
  <c r="CO13" i="217"/>
  <c r="BJ23" i="217"/>
  <c r="BZ31" i="217"/>
  <c r="DO29" i="217"/>
  <c r="BA24" i="217"/>
  <c r="BO48" i="217"/>
  <c r="EB18" i="217"/>
  <c r="Z19" i="217"/>
  <c r="CO18" i="217"/>
  <c r="BX45" i="217"/>
  <c r="BJ28" i="217"/>
  <c r="CR48" i="217"/>
  <c r="BR15" i="217"/>
  <c r="EB12" i="217"/>
  <c r="CI26" i="217"/>
  <c r="BF49" i="217"/>
  <c r="M45" i="217"/>
  <c r="BH18" i="217"/>
  <c r="BM28" i="217"/>
  <c r="DA43" i="217"/>
  <c r="BI44" i="217"/>
  <c r="FI12" i="217"/>
  <c r="EX44" i="217"/>
  <c r="DE53" i="217"/>
  <c r="AD14" i="217"/>
  <c r="AH6" i="217"/>
  <c r="DK11" i="217"/>
  <c r="DQ17" i="217"/>
  <c r="AK11" i="217"/>
  <c r="CS29" i="217"/>
  <c r="AT45" i="217"/>
  <c r="DI50" i="217"/>
  <c r="CN11" i="217"/>
  <c r="L21" i="217"/>
  <c r="U29" i="217"/>
  <c r="DE45" i="217"/>
  <c r="BM51" i="217"/>
  <c r="CI37" i="217"/>
  <c r="AV27" i="217"/>
  <c r="CL45" i="217"/>
  <c r="BV40" i="217"/>
  <c r="BU18" i="217"/>
  <c r="CD40" i="217"/>
  <c r="BT6" i="217"/>
  <c r="AP18" i="217"/>
  <c r="DJ51" i="217"/>
  <c r="AR51" i="217"/>
  <c r="ER6" i="217"/>
  <c r="DO14" i="217"/>
  <c r="FC30" i="217"/>
  <c r="FC28" i="217"/>
  <c r="BD19" i="217"/>
  <c r="EX38" i="217"/>
  <c r="DA36" i="217"/>
  <c r="Z25" i="217"/>
  <c r="EB11" i="217"/>
  <c r="DE12" i="217"/>
  <c r="BY27" i="217"/>
  <c r="AZ20" i="217"/>
  <c r="EY5" i="217"/>
  <c r="CP16" i="217"/>
  <c r="AL37" i="217"/>
  <c r="DI5" i="217"/>
  <c r="EC53" i="217"/>
  <c r="EV27" i="217"/>
  <c r="AM35" i="217"/>
  <c r="DS33" i="217"/>
  <c r="F16" i="217"/>
  <c r="BL15" i="217"/>
  <c r="EZ17" i="217"/>
  <c r="AU20" i="217"/>
  <c r="CF26" i="217"/>
  <c r="DU22" i="217"/>
  <c r="BF25" i="217"/>
  <c r="EK49" i="217"/>
  <c r="Z53" i="217"/>
  <c r="AM10" i="217"/>
  <c r="AG13" i="217"/>
  <c r="BV16" i="217"/>
  <c r="J5" i="217"/>
  <c r="EA26" i="217"/>
  <c r="DN4" i="217"/>
  <c r="AT17" i="217"/>
  <c r="AJ30" i="217"/>
  <c r="BA25" i="217"/>
  <c r="Z50" i="217"/>
  <c r="AS29" i="217"/>
  <c r="CY37" i="217"/>
  <c r="AF6" i="217"/>
  <c r="BG20" i="217"/>
  <c r="CI43" i="217"/>
  <c r="DC4" i="217"/>
  <c r="EZ45" i="217"/>
  <c r="DE35" i="217"/>
  <c r="CH36" i="217"/>
  <c r="Z36" i="217"/>
  <c r="EJ19" i="217"/>
  <c r="BU22" i="217"/>
  <c r="E44" i="217"/>
  <c r="Y31" i="217"/>
  <c r="EA34" i="217"/>
  <c r="EE5" i="217"/>
  <c r="N43" i="217"/>
  <c r="AJ45" i="217"/>
  <c r="BZ22" i="217"/>
  <c r="DR39" i="217"/>
  <c r="EI16" i="217"/>
  <c r="AF25" i="217"/>
  <c r="J28" i="217"/>
  <c r="EJ5" i="217"/>
  <c r="AS4" i="217"/>
  <c r="E45" i="217"/>
  <c r="CE31" i="217"/>
  <c r="CG10" i="217"/>
  <c r="DF32" i="217"/>
  <c r="FA25" i="217"/>
  <c r="AC10" i="217"/>
  <c r="CL11" i="217"/>
  <c r="CV14" i="217"/>
  <c r="BR16" i="217"/>
  <c r="AX9" i="217"/>
  <c r="AG35" i="217"/>
  <c r="CM48" i="217"/>
  <c r="EX31" i="217"/>
  <c r="DG49" i="217"/>
  <c r="E8" i="217"/>
  <c r="V19" i="217"/>
  <c r="EZ9" i="217"/>
  <c r="DU18" i="217"/>
  <c r="FF21" i="217"/>
  <c r="S26" i="217"/>
  <c r="FF10" i="217"/>
  <c r="EI10" i="217"/>
  <c r="DG11" i="217"/>
  <c r="DQ30" i="217"/>
  <c r="AH4" i="217"/>
  <c r="DQ8" i="217"/>
  <c r="BM20" i="217"/>
  <c r="AX10" i="217"/>
  <c r="R13" i="217"/>
  <c r="AF33" i="217"/>
  <c r="FE8" i="217"/>
  <c r="AA29" i="217"/>
  <c r="S53" i="217"/>
  <c r="BY17" i="217"/>
  <c r="P26" i="217"/>
  <c r="AT7" i="217"/>
  <c r="DN44" i="217"/>
  <c r="EY22" i="217"/>
  <c r="BX36" i="217"/>
  <c r="BC29" i="217"/>
  <c r="BD36" i="217"/>
  <c r="AE7" i="217"/>
  <c r="X25" i="217"/>
  <c r="AG23" i="217"/>
  <c r="EM49" i="217"/>
  <c r="FB16" i="217"/>
  <c r="DR6" i="217"/>
  <c r="X48" i="217"/>
  <c r="AB24" i="217"/>
  <c r="ER52" i="217"/>
  <c r="CS7" i="217"/>
  <c r="V14" i="217"/>
  <c r="CH32" i="217"/>
  <c r="BZ28" i="217"/>
  <c r="DT44" i="217"/>
  <c r="L51" i="217"/>
  <c r="CJ15" i="217"/>
  <c r="AJ33" i="217"/>
  <c r="EO53" i="217"/>
  <c r="EZ21" i="217"/>
  <c r="AA12" i="217"/>
  <c r="DM44" i="217"/>
  <c r="Q14" i="217"/>
  <c r="EE13" i="217"/>
  <c r="S51" i="217"/>
  <c r="DC8" i="217"/>
  <c r="BO28" i="217"/>
  <c r="EZ7" i="217"/>
  <c r="BM18" i="217"/>
  <c r="EN35" i="217"/>
  <c r="K21" i="217"/>
  <c r="AZ21" i="217"/>
  <c r="AW20" i="217"/>
  <c r="BT22" i="217"/>
  <c r="DY23" i="217"/>
  <c r="CH19" i="217"/>
  <c r="FE17" i="217"/>
  <c r="EE45" i="217"/>
  <c r="EG10" i="217"/>
  <c r="EH21" i="217"/>
  <c r="N21" i="217"/>
  <c r="BW18" i="217"/>
  <c r="BU15" i="217"/>
  <c r="CZ45" i="217"/>
  <c r="BE13" i="217"/>
  <c r="K30" i="217"/>
  <c r="AJ35" i="217"/>
  <c r="EX37" i="217"/>
  <c r="BO7" i="217"/>
  <c r="X9" i="217"/>
  <c r="FG8" i="217"/>
  <c r="DZ8" i="217"/>
  <c r="T8" i="217"/>
  <c r="BY21" i="217"/>
  <c r="CT39" i="217"/>
  <c r="S44" i="217"/>
  <c r="DK32" i="217"/>
  <c r="CR38" i="217"/>
  <c r="FH6" i="217"/>
  <c r="DS14" i="217"/>
  <c r="CM12" i="217"/>
  <c r="BE51" i="217"/>
  <c r="FC7" i="217"/>
  <c r="AA5" i="217"/>
  <c r="O9" i="217"/>
  <c r="BM37" i="217"/>
  <c r="EU29" i="217"/>
  <c r="ES35" i="217"/>
  <c r="CI4" i="217"/>
  <c r="X30" i="217"/>
  <c r="FF4" i="217"/>
  <c r="DS9" i="217"/>
  <c r="EH17" i="217"/>
  <c r="EE35" i="217"/>
  <c r="CG16" i="217"/>
  <c r="EN40" i="217"/>
  <c r="DR14" i="217"/>
  <c r="EE29" i="217"/>
  <c r="DC32" i="217"/>
  <c r="AF44" i="217"/>
  <c r="Q36" i="217"/>
  <c r="BS24" i="217"/>
  <c r="AP35" i="217"/>
  <c r="AK22" i="217"/>
  <c r="CA10" i="217"/>
  <c r="FC35" i="217"/>
  <c r="EF31" i="217"/>
  <c r="CZ20" i="217"/>
  <c r="CA20" i="217"/>
  <c r="AE12" i="217"/>
  <c r="AB19" i="217"/>
  <c r="BO15" i="217"/>
  <c r="DN39" i="217"/>
  <c r="U33" i="217"/>
  <c r="CR11" i="217"/>
  <c r="DH35" i="217"/>
  <c r="EP30" i="217"/>
  <c r="E38" i="217"/>
  <c r="DA8" i="217"/>
  <c r="DY5" i="217"/>
  <c r="BB40" i="217"/>
  <c r="F38" i="217"/>
  <c r="BO49" i="217"/>
  <c r="EQ44" i="217"/>
  <c r="DT39" i="217"/>
  <c r="EO29" i="217"/>
  <c r="Y49" i="217"/>
  <c r="EP6" i="217"/>
  <c r="AH12" i="217"/>
  <c r="AW12" i="217"/>
  <c r="FG39" i="217"/>
  <c r="AD35" i="217"/>
  <c r="CT25" i="217"/>
  <c r="FC53" i="217"/>
  <c r="AP33" i="217"/>
  <c r="DM4" i="217"/>
  <c r="CL24" i="217"/>
  <c r="K28" i="217"/>
  <c r="EQ30" i="217"/>
  <c r="EW17" i="217"/>
  <c r="ET50" i="217"/>
  <c r="EJ43" i="217"/>
  <c r="FI33" i="217"/>
  <c r="AJ43" i="217"/>
  <c r="BJ27" i="217"/>
  <c r="AU53" i="217"/>
  <c r="DH10" i="217"/>
  <c r="CP15" i="217"/>
  <c r="AC31" i="217"/>
  <c r="AH27" i="217"/>
  <c r="T17" i="217"/>
  <c r="V13" i="217"/>
  <c r="DS23" i="217"/>
  <c r="CY4" i="217"/>
  <c r="BE52" i="217"/>
  <c r="AJ28" i="217"/>
  <c r="BA7" i="217"/>
  <c r="DD45" i="217"/>
  <c r="CU35" i="217"/>
  <c r="BQ26" i="217"/>
  <c r="BH22" i="217"/>
  <c r="DP44" i="217"/>
  <c r="DR35" i="217"/>
  <c r="AO31" i="217"/>
  <c r="AG28" i="217"/>
  <c r="EM53" i="217"/>
  <c r="FB8" i="217"/>
  <c r="AZ53" i="217"/>
  <c r="EA13" i="217"/>
  <c r="H10" i="217"/>
  <c r="Z32" i="217"/>
  <c r="DG28" i="217"/>
  <c r="EU19" i="217"/>
  <c r="L24" i="217"/>
  <c r="AM18" i="217"/>
  <c r="BR9" i="217"/>
  <c r="CE53" i="217"/>
  <c r="AQ45" i="217"/>
  <c r="ED24" i="217"/>
  <c r="EV43" i="217"/>
  <c r="M19" i="217"/>
  <c r="EF13" i="217"/>
  <c r="CG35" i="217"/>
  <c r="BY23" i="217"/>
  <c r="AS13" i="217"/>
  <c r="BA26" i="217"/>
  <c r="AZ18" i="217"/>
  <c r="AX53" i="217"/>
  <c r="P11" i="217"/>
  <c r="AT26" i="217"/>
  <c r="DQ44" i="217"/>
  <c r="BU44" i="217"/>
  <c r="EX17" i="217"/>
  <c r="CC6" i="217"/>
  <c r="DQ35" i="217"/>
  <c r="EQ23" i="217"/>
  <c r="FF49" i="217"/>
  <c r="BW31" i="217"/>
  <c r="W51" i="217"/>
  <c r="DC49" i="217"/>
  <c r="G17" i="217"/>
  <c r="H23" i="217"/>
  <c r="BE19" i="217"/>
  <c r="AS15" i="217"/>
  <c r="EU31" i="217"/>
  <c r="BO37" i="217"/>
  <c r="DW16" i="217"/>
  <c r="K48" i="217"/>
  <c r="EP43" i="217"/>
  <c r="DO32" i="217"/>
  <c r="I29" i="217"/>
  <c r="DG44" i="217"/>
  <c r="DL5" i="217"/>
  <c r="ED15" i="217"/>
  <c r="EO44" i="217"/>
  <c r="BM44" i="217"/>
  <c r="Z44" i="217"/>
  <c r="DP27" i="217"/>
  <c r="CI25" i="217"/>
  <c r="ED34" i="217"/>
  <c r="AL43" i="217"/>
  <c r="DS32" i="217"/>
  <c r="CR43" i="217"/>
  <c r="AE40" i="217"/>
  <c r="EA30" i="217"/>
  <c r="L40" i="217"/>
  <c r="CQ26" i="217"/>
  <c r="H7" i="217"/>
  <c r="BA43" i="217"/>
  <c r="EH28" i="217"/>
  <c r="D24" i="217"/>
  <c r="J26" i="217"/>
  <c r="G44" i="217"/>
  <c r="CZ6" i="217"/>
  <c r="DB15" i="217"/>
  <c r="G16" i="217"/>
  <c r="DI8" i="217"/>
  <c r="U12" i="217"/>
  <c r="E36" i="217"/>
  <c r="DB29" i="217"/>
  <c r="DO27" i="217"/>
  <c r="AN6" i="217"/>
  <c r="AO38" i="217"/>
  <c r="EU45" i="217"/>
  <c r="AB32" i="217"/>
  <c r="AT28" i="217"/>
  <c r="CM15" i="217"/>
  <c r="CL26" i="217"/>
  <c r="X40" i="217"/>
  <c r="P51" i="217"/>
  <c r="CU49" i="217"/>
  <c r="DJ34" i="217"/>
  <c r="EW50" i="217"/>
  <c r="W50" i="217"/>
  <c r="AE8" i="217"/>
  <c r="DT32" i="217"/>
  <c r="CQ9" i="217"/>
  <c r="DW17" i="217"/>
  <c r="I50" i="217"/>
  <c r="BY51" i="217"/>
  <c r="BF35" i="217"/>
  <c r="V8" i="217"/>
  <c r="AQ35" i="217"/>
  <c r="P37" i="217"/>
  <c r="DN30" i="217"/>
  <c r="EV39" i="217"/>
  <c r="J44" i="217"/>
  <c r="DM11" i="217"/>
  <c r="BE33" i="217"/>
  <c r="CM37" i="217"/>
  <c r="AY37" i="217"/>
  <c r="I13" i="217"/>
  <c r="J29" i="217"/>
  <c r="AK32" i="217"/>
  <c r="CE18" i="217"/>
  <c r="DA52" i="217"/>
  <c r="CP37" i="217"/>
  <c r="CO32" i="217"/>
  <c r="EV38" i="217"/>
  <c r="AA50" i="217"/>
  <c r="DJ50" i="217"/>
  <c r="V44" i="217"/>
  <c r="DN18" i="217"/>
  <c r="EA48" i="217"/>
  <c r="AZ48" i="217"/>
  <c r="AQ23" i="217"/>
  <c r="DK51" i="217"/>
  <c r="CV34" i="217"/>
  <c r="BR33" i="217"/>
  <c r="Y5" i="217"/>
  <c r="FF36" i="217"/>
  <c r="DJ40" i="217"/>
  <c r="ES30" i="217"/>
  <c r="FF37" i="217"/>
  <c r="BZ52" i="217"/>
  <c r="CO39" i="217"/>
  <c r="Y45" i="217"/>
  <c r="AE29" i="217"/>
  <c r="AS6" i="217"/>
  <c r="BB11" i="217"/>
  <c r="EE6" i="217"/>
  <c r="AP27" i="217"/>
  <c r="W9" i="217"/>
  <c r="AT38" i="217"/>
  <c r="BO12" i="217"/>
  <c r="AS24" i="217"/>
  <c r="DH13" i="217"/>
  <c r="V40" i="217"/>
  <c r="AL27" i="217"/>
  <c r="CB39" i="217"/>
  <c r="CU10" i="217"/>
  <c r="EN37" i="217"/>
  <c r="AO7" i="217"/>
  <c r="DR15" i="217"/>
  <c r="G27" i="217"/>
  <c r="BO38" i="217"/>
  <c r="BX6" i="217"/>
  <c r="F17" i="217"/>
  <c r="S27" i="217"/>
  <c r="AG26" i="217"/>
  <c r="M34" i="217"/>
  <c r="CD39" i="217"/>
  <c r="BK37" i="217"/>
  <c r="CZ19" i="217"/>
  <c r="BS30" i="217"/>
  <c r="BO23" i="217"/>
  <c r="AI31" i="217"/>
  <c r="AH36" i="217"/>
  <c r="FI7" i="217"/>
  <c r="AX52" i="217"/>
  <c r="CE13" i="217"/>
  <c r="DS37" i="217"/>
  <c r="EU11" i="217"/>
  <c r="FD11" i="217"/>
  <c r="BE31" i="217"/>
  <c r="S38" i="217"/>
  <c r="N24" i="217"/>
  <c r="O29" i="217"/>
  <c r="AV53" i="217"/>
  <c r="EU24" i="217"/>
  <c r="F31" i="217"/>
  <c r="EI12" i="217"/>
  <c r="AF5" i="217"/>
  <c r="DW13" i="217"/>
  <c r="AC19" i="217"/>
  <c r="FC44" i="217"/>
  <c r="K7" i="217"/>
  <c r="BH48" i="217"/>
  <c r="DT40" i="217"/>
  <c r="CH43" i="217"/>
  <c r="BW4" i="217"/>
  <c r="I25" i="217"/>
  <c r="Q29" i="217"/>
  <c r="DW6" i="217"/>
  <c r="I45" i="217"/>
  <c r="DR26" i="217"/>
  <c r="K8" i="217"/>
  <c r="CH35" i="217"/>
  <c r="BE49" i="217"/>
  <c r="FG51" i="217"/>
  <c r="X5" i="217"/>
  <c r="EA31" i="217"/>
  <c r="W8" i="217"/>
  <c r="AT20" i="217"/>
  <c r="CV11" i="217"/>
  <c r="AP17" i="217"/>
  <c r="BW44" i="217"/>
  <c r="DN50" i="217"/>
  <c r="D19" i="217"/>
  <c r="AT13" i="217"/>
  <c r="AQ12" i="217"/>
  <c r="EF32" i="217"/>
  <c r="EA25" i="217"/>
  <c r="FC27" i="217"/>
  <c r="FD9" i="217"/>
  <c r="CM7" i="217"/>
  <c r="DG23" i="217"/>
  <c r="CR9" i="217"/>
  <c r="AY44" i="217"/>
  <c r="EU17" i="217"/>
  <c r="L16" i="217"/>
  <c r="DQ26" i="217"/>
  <c r="EF49" i="217"/>
  <c r="EP25" i="217"/>
  <c r="J27" i="217"/>
  <c r="BK12" i="217"/>
  <c r="DH12" i="217"/>
  <c r="AN49" i="217"/>
  <c r="EL51" i="217"/>
  <c r="CH26" i="217"/>
  <c r="BW21" i="217"/>
  <c r="AX51" i="217"/>
  <c r="CL39" i="217"/>
  <c r="BD31" i="217"/>
  <c r="EQ34" i="217"/>
  <c r="U32" i="217"/>
  <c r="EW21" i="217"/>
  <c r="DP37" i="217"/>
  <c r="CN21" i="217"/>
  <c r="CY51" i="217"/>
  <c r="EX35" i="217"/>
  <c r="G30" i="217"/>
  <c r="CN27" i="217"/>
  <c r="BE7" i="217"/>
  <c r="BN48" i="217"/>
  <c r="EI35" i="217"/>
  <c r="EH18" i="217"/>
  <c r="AU48" i="217"/>
  <c r="BR48" i="217"/>
  <c r="BQ52" i="217"/>
  <c r="BW49" i="217"/>
  <c r="CM6" i="217"/>
  <c r="DH11" i="217"/>
  <c r="BP44" i="217"/>
  <c r="EP20" i="217"/>
  <c r="EK48" i="217"/>
  <c r="DU35" i="217"/>
  <c r="BQ16" i="217"/>
  <c r="CD27" i="217"/>
  <c r="W44" i="217"/>
  <c r="ES15" i="217"/>
  <c r="DH28" i="217"/>
  <c r="AS48" i="217"/>
  <c r="CU22" i="217"/>
  <c r="BU19" i="217"/>
  <c r="EW22" i="217"/>
  <c r="P4" i="217"/>
  <c r="DZ29" i="217"/>
  <c r="T21" i="217"/>
  <c r="FC10" i="217"/>
  <c r="EJ30" i="217"/>
  <c r="CV28" i="217"/>
  <c r="AT48" i="217"/>
  <c r="EV29" i="217"/>
  <c r="G32" i="217"/>
  <c r="FC52" i="217"/>
  <c r="CL22" i="217"/>
  <c r="BU50" i="217"/>
  <c r="CF22" i="217"/>
  <c r="EG17" i="217"/>
  <c r="BB38" i="217"/>
  <c r="BI52" i="217"/>
  <c r="EN52" i="217"/>
  <c r="AU25" i="217"/>
  <c r="BQ17" i="217"/>
  <c r="EO38" i="217"/>
  <c r="BZ53" i="217"/>
  <c r="S21" i="217"/>
  <c r="BL33" i="217"/>
  <c r="EJ9" i="217"/>
  <c r="EB29" i="217"/>
  <c r="DV30" i="217"/>
  <c r="BX38" i="217"/>
  <c r="BE39" i="217"/>
  <c r="CA34" i="217"/>
  <c r="L23" i="217"/>
  <c r="DR30" i="217"/>
  <c r="BG32" i="217"/>
  <c r="DO35" i="217"/>
  <c r="H31" i="217"/>
  <c r="R35" i="217"/>
  <c r="EO43" i="217"/>
  <c r="BN52" i="217"/>
  <c r="BB49" i="217"/>
  <c r="EL24" i="217"/>
  <c r="BI14" i="217"/>
  <c r="DX36" i="217"/>
  <c r="EP16" i="217"/>
  <c r="O19" i="217"/>
  <c r="BQ39" i="217"/>
  <c r="AU24" i="217"/>
  <c r="CD31" i="217"/>
  <c r="CC15" i="217"/>
  <c r="AR44" i="217"/>
  <c r="BF8" i="217"/>
  <c r="BP43" i="217"/>
  <c r="AV21" i="217"/>
  <c r="CF30" i="217"/>
  <c r="AX29" i="217"/>
  <c r="DP6" i="217"/>
  <c r="AL51" i="217"/>
  <c r="AD45" i="217"/>
  <c r="DL37" i="217"/>
  <c r="EE26" i="217"/>
  <c r="EY29" i="217"/>
  <c r="EB48" i="217"/>
  <c r="CR18" i="217"/>
  <c r="EF10" i="217"/>
  <c r="DI26" i="217"/>
  <c r="BV31" i="217"/>
  <c r="DX12" i="217"/>
  <c r="CZ30" i="217"/>
  <c r="AV26" i="217"/>
  <c r="DV5" i="217"/>
  <c r="EM52" i="217"/>
  <c r="BZ36" i="217"/>
  <c r="N32" i="217"/>
  <c r="AL20" i="217"/>
  <c r="CQ33" i="217"/>
  <c r="FB22" i="217"/>
  <c r="BN5" i="217"/>
  <c r="EP11" i="217"/>
  <c r="FD36" i="217"/>
  <c r="CN15" i="217"/>
  <c r="AB27" i="217"/>
  <c r="FI28" i="217"/>
  <c r="AG30" i="217"/>
  <c r="O14" i="217"/>
  <c r="CK25" i="217"/>
  <c r="BN22" i="217"/>
  <c r="EH53" i="217"/>
  <c r="AM12" i="217"/>
  <c r="FD34" i="217"/>
  <c r="EN7" i="217"/>
  <c r="AD11" i="217"/>
  <c r="BY30" i="217"/>
  <c r="BI12" i="217"/>
  <c r="AG15" i="217"/>
  <c r="CW25" i="217"/>
  <c r="CT9" i="217"/>
  <c r="CR16" i="217"/>
  <c r="EV53" i="217"/>
  <c r="CB27" i="217"/>
  <c r="CW30" i="217"/>
  <c r="EC22" i="217"/>
  <c r="BZ35" i="217"/>
  <c r="DZ43" i="217"/>
  <c r="AS7" i="217"/>
  <c r="CV43" i="217"/>
  <c r="ED4" i="217"/>
  <c r="ER24" i="217"/>
  <c r="CB43" i="217"/>
  <c r="DR20" i="217"/>
  <c r="EV30" i="217"/>
  <c r="DI44" i="217"/>
  <c r="EZ6" i="217"/>
  <c r="BL23" i="217"/>
  <c r="M24" i="217"/>
  <c r="P30" i="217"/>
  <c r="AL26" i="217"/>
  <c r="CL4" i="217"/>
  <c r="FA43" i="217"/>
  <c r="J11" i="217"/>
  <c r="DP43" i="217"/>
  <c r="BQ34" i="217"/>
  <c r="BR31" i="217"/>
  <c r="BJ51" i="217"/>
  <c r="EH26" i="217"/>
  <c r="FE18" i="217"/>
  <c r="BG40" i="217"/>
  <c r="DU9" i="217"/>
  <c r="BO13" i="217"/>
  <c r="BG12" i="217"/>
  <c r="DQ32" i="217"/>
  <c r="AY15" i="217"/>
  <c r="EG28" i="217"/>
  <c r="DV10" i="217"/>
  <c r="FD14" i="217"/>
  <c r="CO21" i="217"/>
  <c r="N9" i="217"/>
  <c r="BD30" i="217"/>
  <c r="CK37" i="217"/>
  <c r="BX53" i="217"/>
  <c r="CP51" i="217"/>
  <c r="BQ18" i="217"/>
  <c r="O5" i="217"/>
  <c r="EN15" i="217"/>
  <c r="CL29" i="217"/>
  <c r="CN33" i="217"/>
  <c r="EI53" i="217"/>
  <c r="FC16" i="217"/>
  <c r="FH7" i="217"/>
  <c r="FA18" i="217"/>
  <c r="L9" i="217"/>
  <c r="AR36" i="217"/>
  <c r="P5" i="217"/>
  <c r="P54" i="217" s="1"/>
  <c r="DG40" i="217"/>
  <c r="CF16" i="217"/>
  <c r="EL10" i="217"/>
  <c r="AD13" i="217"/>
  <c r="CT43" i="217"/>
  <c r="BI34" i="217"/>
  <c r="CO38" i="217"/>
  <c r="BT21" i="217"/>
  <c r="DH45" i="217"/>
  <c r="EW25" i="217"/>
  <c r="F39" i="217"/>
  <c r="Y13" i="217"/>
  <c r="DU36" i="217"/>
  <c r="EK7" i="217"/>
  <c r="EZ12" i="217"/>
  <c r="CK52" i="217"/>
  <c r="DE19" i="217"/>
  <c r="BY13" i="217"/>
  <c r="CX18" i="217"/>
  <c r="DB44" i="217"/>
  <c r="EU4" i="217"/>
  <c r="DY26" i="217"/>
  <c r="BK49" i="217"/>
  <c r="BK30" i="217"/>
  <c r="FA48" i="217"/>
  <c r="AS28" i="217"/>
  <c r="FI39" i="217"/>
  <c r="BH37" i="217"/>
  <c r="EF40" i="217"/>
  <c r="BR7" i="217"/>
  <c r="DB8" i="217"/>
  <c r="Z5" i="217"/>
  <c r="EZ35" i="217"/>
  <c r="FG21" i="217"/>
  <c r="AW13" i="217"/>
  <c r="CS36" i="217"/>
  <c r="CI40" i="217"/>
  <c r="CS17" i="217"/>
  <c r="BQ30" i="217"/>
  <c r="AS10" i="217"/>
  <c r="AU4" i="217"/>
  <c r="BZ40" i="217"/>
  <c r="BU27" i="217"/>
  <c r="ER27" i="217"/>
  <c r="EI51" i="217"/>
  <c r="FA13" i="217"/>
  <c r="CK51" i="217"/>
  <c r="EY27" i="217"/>
  <c r="AC11" i="217"/>
  <c r="DX6" i="217"/>
  <c r="EP28" i="217"/>
  <c r="V5" i="217"/>
  <c r="S10" i="217"/>
  <c r="BP53" i="217"/>
  <c r="FF18" i="217"/>
  <c r="DR37" i="217"/>
  <c r="EL40" i="217"/>
  <c r="R6" i="217"/>
  <c r="DK36" i="217"/>
  <c r="AU32" i="217"/>
  <c r="DW33" i="217"/>
  <c r="AR35" i="217"/>
  <c r="BA40" i="217"/>
  <c r="EM40" i="217"/>
  <c r="CY24" i="217"/>
  <c r="V45" i="217"/>
  <c r="BY31" i="217"/>
  <c r="BF13" i="217"/>
  <c r="DI23" i="217"/>
  <c r="EI45" i="217"/>
  <c r="BM34" i="217"/>
  <c r="EV33" i="217"/>
  <c r="CS38" i="217"/>
  <c r="FD28" i="217"/>
  <c r="BY9" i="217"/>
  <c r="ER18" i="217"/>
  <c r="AN17" i="217"/>
  <c r="FH28" i="217"/>
  <c r="AF34" i="217"/>
  <c r="EV28" i="217"/>
  <c r="CM27" i="217"/>
  <c r="O40" i="217"/>
  <c r="CM45" i="217"/>
  <c r="CA53" i="217"/>
  <c r="EE52" i="217"/>
  <c r="EC8" i="217"/>
  <c r="I18" i="217"/>
  <c r="CQ12" i="217"/>
  <c r="BW52" i="217"/>
  <c r="FB28" i="217"/>
  <c r="EL9" i="217"/>
  <c r="BI15" i="217"/>
  <c r="ED18" i="217"/>
  <c r="BZ18" i="217"/>
  <c r="DV4" i="217"/>
  <c r="E51" i="217"/>
  <c r="AT35" i="217"/>
  <c r="ET6" i="217"/>
  <c r="AO24" i="217"/>
  <c r="DY35" i="217"/>
  <c r="DV6" i="217"/>
  <c r="DG35" i="217"/>
  <c r="BG30" i="217"/>
  <c r="AP52" i="217"/>
  <c r="BS25" i="217"/>
  <c r="FG19" i="217"/>
  <c r="FA29" i="217"/>
  <c r="AR38" i="217"/>
  <c r="DY29" i="217"/>
  <c r="DZ28" i="217"/>
  <c r="CG24" i="217"/>
  <c r="CB38" i="217"/>
  <c r="FC13" i="217"/>
  <c r="FH32" i="217"/>
  <c r="DC11" i="217"/>
  <c r="AJ52" i="217"/>
  <c r="BR53" i="217"/>
  <c r="BW9" i="217"/>
  <c r="X36" i="217"/>
  <c r="CM39" i="217"/>
  <c r="CC32" i="217"/>
  <c r="CD16" i="217"/>
  <c r="CQ19" i="217"/>
  <c r="EA8" i="217"/>
  <c r="DB33" i="217"/>
  <c r="AJ25" i="217"/>
  <c r="AQ15" i="217"/>
  <c r="AX24" i="217"/>
  <c r="EZ49" i="217"/>
  <c r="DL25" i="217"/>
  <c r="CJ45" i="217"/>
  <c r="Z31" i="217"/>
  <c r="DO10" i="217"/>
  <c r="R22" i="217"/>
  <c r="AV33" i="217"/>
  <c r="BR50" i="217"/>
  <c r="BH13" i="217"/>
  <c r="AB53" i="217"/>
  <c r="O28" i="217"/>
  <c r="DI28" i="217"/>
  <c r="BG21" i="217"/>
  <c r="AR11" i="217"/>
  <c r="R53" i="217"/>
  <c r="FD27" i="217"/>
  <c r="J21" i="217"/>
  <c r="BA9" i="217"/>
  <c r="AS39" i="217"/>
  <c r="DT9" i="217"/>
  <c r="DK15" i="217"/>
  <c r="W23" i="217"/>
  <c r="EA43" i="217"/>
  <c r="CE44" i="217"/>
  <c r="X44" i="217"/>
  <c r="EE19" i="217"/>
  <c r="Y29" i="217"/>
  <c r="DC16" i="217"/>
  <c r="AV25" i="217"/>
  <c r="CE33" i="217"/>
  <c r="DM38" i="217"/>
  <c r="BE23" i="217"/>
  <c r="DJ25" i="217"/>
  <c r="EW10" i="217"/>
  <c r="EJ26" i="217"/>
  <c r="ET8" i="217"/>
  <c r="BK53" i="217"/>
  <c r="AB33" i="217"/>
  <c r="CX7" i="217"/>
  <c r="BK28" i="217"/>
  <c r="AQ48" i="217"/>
  <c r="CI14" i="217"/>
  <c r="BN14" i="217"/>
  <c r="FE53" i="217"/>
  <c r="AY31" i="217"/>
  <c r="AO36" i="217"/>
  <c r="CK29" i="217"/>
  <c r="CI19" i="217"/>
  <c r="DS31" i="217"/>
  <c r="CW7" i="217"/>
  <c r="DL24" i="217"/>
  <c r="X14" i="217"/>
  <c r="DQ13" i="217"/>
  <c r="DS50" i="217"/>
  <c r="CN12" i="217"/>
  <c r="Y8" i="217"/>
  <c r="U38" i="217"/>
  <c r="EX34" i="217"/>
  <c r="AK4" i="217"/>
  <c r="AI30" i="217"/>
  <c r="CU40" i="217"/>
  <c r="CX17" i="217"/>
  <c r="AX27" i="217"/>
  <c r="FF29" i="217"/>
  <c r="M25" i="217"/>
  <c r="BH28" i="217"/>
  <c r="BG19" i="217"/>
  <c r="AO51" i="217"/>
  <c r="AS37" i="217"/>
  <c r="AM15" i="217"/>
  <c r="BF19" i="217"/>
  <c r="Y19" i="217"/>
  <c r="BY29" i="217"/>
  <c r="FA22" i="217"/>
  <c r="DM22" i="217"/>
  <c r="CE37" i="217"/>
  <c r="BQ25" i="217"/>
  <c r="AQ29" i="217"/>
  <c r="FA32" i="217"/>
  <c r="BO30" i="217"/>
  <c r="AW23" i="217"/>
  <c r="D21" i="217"/>
  <c r="DW29" i="217"/>
  <c r="CU33" i="217"/>
  <c r="AI29" i="217"/>
  <c r="F32" i="217"/>
  <c r="BS37" i="217"/>
  <c r="AM29" i="217"/>
  <c r="AP20" i="217"/>
  <c r="CW38" i="217"/>
  <c r="AO43" i="217"/>
  <c r="U17" i="217"/>
  <c r="FA9" i="217"/>
  <c r="EF33" i="217"/>
  <c r="AZ45" i="217"/>
  <c r="BU14" i="217"/>
  <c r="AA18" i="217"/>
  <c r="CA11" i="217"/>
  <c r="CP45" i="217"/>
  <c r="EY51" i="217"/>
  <c r="M29" i="217"/>
  <c r="W48" i="217"/>
  <c r="AR13" i="217"/>
  <c r="FD51" i="217"/>
  <c r="Y26" i="217"/>
  <c r="FB35" i="217"/>
  <c r="BZ27" i="217"/>
  <c r="EU52" i="217"/>
  <c r="DW48" i="217"/>
  <c r="DW12" i="217"/>
  <c r="AE38" i="217"/>
  <c r="BN36" i="217"/>
  <c r="DK25" i="217"/>
  <c r="BD7" i="217"/>
  <c r="CG20" i="217"/>
  <c r="EZ52" i="217"/>
  <c r="BX51" i="217"/>
  <c r="BX20" i="217"/>
  <c r="CV22" i="217"/>
  <c r="Z34" i="217"/>
  <c r="ET9" i="217"/>
  <c r="DQ21" i="217"/>
  <c r="EE32" i="217"/>
  <c r="D10" i="217"/>
  <c r="CR50" i="217"/>
  <c r="AW37" i="217"/>
  <c r="AU23" i="217"/>
  <c r="AQ13" i="217"/>
  <c r="BA51" i="217"/>
  <c r="X21" i="217"/>
  <c r="AX23" i="217"/>
  <c r="CO5" i="217"/>
  <c r="F22" i="217"/>
  <c r="AD25" i="217"/>
  <c r="CQ24" i="217"/>
  <c r="L49" i="217"/>
  <c r="DC7" i="217"/>
  <c r="CN26" i="217"/>
  <c r="BJ40" i="217"/>
  <c r="AK10" i="217"/>
  <c r="EX40" i="217"/>
  <c r="EM14" i="217"/>
  <c r="AE44" i="217"/>
  <c r="Y18" i="217"/>
  <c r="DE18" i="217"/>
  <c r="BZ50" i="217"/>
  <c r="W43" i="217"/>
  <c r="BE32" i="217"/>
  <c r="FC6" i="217"/>
  <c r="S6" i="217"/>
  <c r="CP39" i="217"/>
  <c r="AX16" i="217"/>
  <c r="CQ44" i="217"/>
  <c r="CS37" i="217"/>
  <c r="CR35" i="217"/>
  <c r="BH43" i="217"/>
  <c r="DC6" i="217"/>
  <c r="DC23" i="217"/>
  <c r="U20" i="217"/>
  <c r="AA21" i="217"/>
  <c r="CX30" i="217"/>
  <c r="FG40" i="217"/>
  <c r="DR18" i="217"/>
  <c r="AB39" i="217"/>
  <c r="AG39" i="217"/>
  <c r="CU53" i="217"/>
  <c r="AN48" i="217"/>
  <c r="EG25" i="217"/>
  <c r="DS22" i="217"/>
  <c r="AV32" i="217"/>
  <c r="EC14" i="217"/>
  <c r="BQ15" i="217"/>
  <c r="EU53" i="217"/>
  <c r="EH5" i="217"/>
  <c r="FH4" i="217"/>
  <c r="E50" i="217"/>
  <c r="Y34" i="217"/>
  <c r="BJ44" i="217"/>
  <c r="CA22" i="217"/>
  <c r="DK17" i="217"/>
  <c r="DM40" i="217"/>
  <c r="BA48" i="217"/>
  <c r="D22" i="217"/>
  <c r="DK30" i="217"/>
  <c r="AR4" i="217"/>
  <c r="U48" i="217"/>
  <c r="FG28" i="217"/>
  <c r="U9" i="217"/>
  <c r="AS20" i="217"/>
  <c r="FF15" i="217"/>
  <c r="AG6" i="217"/>
  <c r="CD24" i="217"/>
  <c r="BD5" i="217"/>
  <c r="CV20" i="217"/>
  <c r="CT37" i="217"/>
  <c r="AV52" i="217"/>
  <c r="FH21" i="217"/>
  <c r="AZ43" i="217"/>
  <c r="AW19" i="217"/>
  <c r="FF30" i="217"/>
  <c r="AT9" i="217"/>
  <c r="CG8" i="217"/>
  <c r="AT6" i="217"/>
  <c r="T20" i="217"/>
  <c r="BK45" i="217"/>
  <c r="BN43" i="217"/>
  <c r="I40" i="217"/>
  <c r="AC51" i="217"/>
  <c r="Y10" i="217"/>
  <c r="EQ15" i="217"/>
  <c r="BI18" i="217"/>
  <c r="T27" i="217"/>
  <c r="N53" i="217"/>
  <c r="DX33" i="217"/>
  <c r="DT6" i="217"/>
  <c r="DX25" i="217"/>
  <c r="FE5" i="217"/>
  <c r="BI8" i="217"/>
  <c r="CM23" i="217"/>
  <c r="P39" i="217"/>
  <c r="AH38" i="217"/>
  <c r="AM21" i="217"/>
  <c r="ET20" i="217"/>
  <c r="BE12" i="217"/>
  <c r="H43" i="217"/>
  <c r="CI53" i="217"/>
  <c r="EV25" i="217"/>
  <c r="AM14" i="217"/>
  <c r="AI16" i="217"/>
  <c r="CD52" i="217"/>
  <c r="CZ8" i="217"/>
  <c r="EA38" i="217"/>
  <c r="EQ33" i="217"/>
  <c r="FG38" i="217"/>
  <c r="FC20" i="217"/>
  <c r="E15" i="217"/>
  <c r="CJ38" i="217"/>
  <c r="BA30" i="217"/>
  <c r="BE45" i="217"/>
  <c r="BF27" i="217"/>
  <c r="M22" i="217"/>
  <c r="EE51" i="217"/>
  <c r="BE25" i="217"/>
  <c r="EW30" i="217"/>
  <c r="W40" i="217"/>
  <c r="BB8" i="217"/>
  <c r="FG48" i="217"/>
  <c r="BG36" i="217"/>
  <c r="O35" i="217"/>
  <c r="BE22" i="217"/>
  <c r="CE14" i="217"/>
  <c r="AT4" i="217"/>
  <c r="DW34" i="217"/>
  <c r="AV7" i="217"/>
  <c r="AB37" i="217"/>
  <c r="ER40" i="217"/>
  <c r="R45" i="217"/>
  <c r="AC4" i="217"/>
  <c r="CI35" i="217"/>
  <c r="CU36" i="217"/>
  <c r="BY48" i="217"/>
  <c r="AY45" i="217"/>
  <c r="AK17" i="217"/>
  <c r="EN45" i="217"/>
  <c r="AM34" i="217"/>
  <c r="BR38" i="217"/>
  <c r="BK20" i="217"/>
  <c r="ET18" i="217"/>
  <c r="S28" i="217"/>
  <c r="ES40" i="217"/>
  <c r="CA13" i="217"/>
  <c r="BW29" i="217"/>
  <c r="J17" i="217"/>
  <c r="EU28" i="217"/>
  <c r="EP4" i="217"/>
  <c r="CM33" i="217"/>
  <c r="EA29" i="217"/>
  <c r="DH16" i="217"/>
  <c r="CA35" i="217"/>
  <c r="AI8" i="217"/>
  <c r="DK10" i="217"/>
  <c r="CJ39" i="217"/>
  <c r="AW9" i="217"/>
  <c r="FG32" i="217"/>
  <c r="BA21" i="217"/>
  <c r="BW20" i="217"/>
  <c r="AJ15" i="217"/>
  <c r="ER10" i="217"/>
  <c r="AY13" i="217"/>
  <c r="AY22" i="217"/>
  <c r="I23" i="217"/>
  <c r="T31" i="217"/>
  <c r="S36" i="217"/>
  <c r="EJ37" i="217"/>
  <c r="AU10" i="217"/>
  <c r="CV39" i="217"/>
  <c r="FF38" i="217"/>
  <c r="U39" i="217"/>
  <c r="O37" i="217"/>
  <c r="AE21" i="217"/>
  <c r="CQ21" i="217"/>
  <c r="E33" i="217"/>
  <c r="AS38" i="217"/>
  <c r="V37" i="217"/>
  <c r="DJ8" i="217"/>
  <c r="AE4" i="217"/>
  <c r="CA52" i="217"/>
  <c r="EX30" i="217"/>
  <c r="AJ7" i="217"/>
  <c r="BE6" i="217"/>
  <c r="DC19" i="217"/>
  <c r="DG17" i="217"/>
  <c r="D23" i="217"/>
  <c r="CQ5" i="217"/>
  <c r="CP49" i="217"/>
  <c r="AI48" i="217"/>
  <c r="FB7" i="217"/>
  <c r="BY16" i="217"/>
  <c r="DK8" i="217"/>
  <c r="DD26" i="217"/>
  <c r="BC33" i="217"/>
  <c r="AX18" i="217"/>
  <c r="EF26" i="217"/>
  <c r="AD16" i="217"/>
  <c r="EF45" i="217"/>
  <c r="DS44" i="217"/>
  <c r="AD27" i="217"/>
  <c r="CI9" i="217"/>
  <c r="CV6" i="217"/>
  <c r="DZ36" i="217"/>
  <c r="EZ11" i="217"/>
  <c r="AE28" i="217"/>
  <c r="CI12" i="217"/>
  <c r="AH33" i="217"/>
  <c r="EG22" i="217"/>
  <c r="BW32" i="217"/>
  <c r="DZ44" i="217"/>
  <c r="AW32" i="217"/>
  <c r="AF21" i="217"/>
  <c r="BU26" i="217"/>
  <c r="AT51" i="217"/>
  <c r="AQ8" i="217"/>
  <c r="AY51" i="217"/>
  <c r="BK25" i="217"/>
  <c r="EM6" i="217"/>
  <c r="BB7" i="217"/>
  <c r="BO45" i="217"/>
  <c r="DO28" i="217"/>
  <c r="L14" i="217"/>
  <c r="EW27" i="217"/>
  <c r="FC9" i="217"/>
  <c r="AL39" i="217"/>
  <c r="N16" i="217"/>
  <c r="DT21" i="217"/>
  <c r="DO22" i="217"/>
  <c r="ED11" i="217"/>
  <c r="EC23" i="217"/>
  <c r="BI26" i="217"/>
  <c r="BY22" i="217"/>
  <c r="CN38" i="217"/>
  <c r="FE50" i="217"/>
  <c r="BU40" i="217"/>
  <c r="AJ23" i="217"/>
  <c r="H11" i="217"/>
  <c r="EW51" i="217"/>
  <c r="AY53" i="217"/>
  <c r="AQ30" i="217"/>
  <c r="AX39" i="217"/>
  <c r="L11" i="217"/>
  <c r="FD8" i="217"/>
  <c r="BB30" i="217"/>
  <c r="CX6" i="217"/>
  <c r="BA15" i="217"/>
  <c r="EI21" i="217"/>
  <c r="BK38" i="217"/>
  <c r="CP10" i="217"/>
  <c r="BV37" i="217"/>
  <c r="M17" i="217"/>
  <c r="EC37" i="217"/>
  <c r="FF50" i="217"/>
  <c r="EJ39" i="217"/>
  <c r="AE50" i="217"/>
  <c r="BY6" i="217"/>
  <c r="EU20" i="217"/>
  <c r="EC9" i="217"/>
  <c r="EN44" i="217"/>
  <c r="DH9" i="217"/>
  <c r="DZ7" i="217"/>
  <c r="AN45" i="217"/>
  <c r="BU7" i="217"/>
  <c r="BX26" i="217"/>
  <c r="ER30" i="217"/>
  <c r="BL11" i="217"/>
  <c r="CE19" i="217"/>
  <c r="S52" i="217"/>
  <c r="K45" i="217"/>
  <c r="DJ16" i="217"/>
  <c r="FE33" i="217"/>
  <c r="CW40" i="217"/>
  <c r="CL20" i="217"/>
  <c r="I44" i="217"/>
  <c r="DO8" i="217"/>
  <c r="EE39" i="217"/>
  <c r="FH52" i="217"/>
  <c r="BH9" i="217"/>
  <c r="AN13" i="217"/>
  <c r="DZ45" i="217"/>
  <c r="BN8" i="217"/>
  <c r="CR45" i="217"/>
  <c r="O12" i="217"/>
  <c r="EC25" i="217"/>
  <c r="CF10" i="217"/>
  <c r="BG22" i="217"/>
  <c r="FC51" i="217"/>
  <c r="EA53" i="217"/>
  <c r="AC26" i="217"/>
  <c r="FA52" i="217"/>
  <c r="AM22" i="217"/>
  <c r="EC34" i="217"/>
  <c r="FF9" i="217"/>
  <c r="BT39" i="217"/>
  <c r="DB25" i="217"/>
  <c r="DL14" i="217"/>
  <c r="FF13" i="217"/>
  <c r="EB31" i="217"/>
  <c r="J37" i="217"/>
  <c r="FE24" i="217"/>
  <c r="BN51" i="217"/>
  <c r="AZ22" i="217"/>
  <c r="BP45" i="217"/>
  <c r="EG6" i="217"/>
  <c r="V6" i="217"/>
  <c r="EJ28" i="217"/>
  <c r="DN51" i="217"/>
  <c r="CO11" i="217"/>
  <c r="Y32" i="217"/>
  <c r="AH18" i="217"/>
  <c r="ES51" i="217"/>
  <c r="T35" i="217"/>
  <c r="AZ19" i="217"/>
  <c r="DU24" i="217"/>
  <c r="CK38" i="217"/>
  <c r="DE25" i="217"/>
  <c r="BA16" i="217"/>
  <c r="CD38" i="217"/>
  <c r="EC27" i="217"/>
  <c r="BP49" i="217"/>
  <c r="AE23" i="217"/>
  <c r="Q9" i="217"/>
  <c r="EB22" i="217"/>
  <c r="BR35" i="217"/>
  <c r="EK20" i="217"/>
  <c r="K17" i="217"/>
  <c r="AZ44" i="217"/>
  <c r="BH6" i="217"/>
  <c r="EF11" i="217"/>
  <c r="DH27" i="217"/>
  <c r="AA31" i="217"/>
  <c r="CY31" i="217"/>
  <c r="EI22" i="217"/>
  <c r="FA19" i="217"/>
  <c r="V48" i="217"/>
  <c r="BF43" i="217"/>
  <c r="CW8" i="217"/>
  <c r="BQ8" i="217"/>
  <c r="K39" i="217"/>
  <c r="DX7" i="217"/>
  <c r="DB48" i="217"/>
  <c r="BF33" i="217"/>
  <c r="AL14" i="217"/>
  <c r="FA33" i="217"/>
  <c r="ED29" i="217"/>
  <c r="Z9" i="217"/>
  <c r="CM32" i="217"/>
  <c r="BM48" i="217"/>
  <c r="CX52" i="217"/>
  <c r="AH31" i="217"/>
  <c r="EC10" i="217"/>
  <c r="BT9" i="217"/>
  <c r="ES12" i="217"/>
  <c r="E48" i="217"/>
  <c r="DE52" i="217"/>
  <c r="CG22" i="217"/>
  <c r="EB19" i="217"/>
  <c r="AI21" i="217"/>
  <c r="AT24" i="217"/>
  <c r="DC29" i="217"/>
  <c r="CR37" i="217"/>
  <c r="DW24" i="217"/>
  <c r="U44" i="217"/>
  <c r="BN9" i="217"/>
  <c r="CP24" i="217"/>
  <c r="BP36" i="217"/>
  <c r="EQ36" i="217"/>
  <c r="DG31" i="217"/>
  <c r="CI36" i="217"/>
  <c r="ET5" i="217"/>
  <c r="V7" i="217"/>
  <c r="AL52" i="217"/>
  <c r="DN21" i="217"/>
  <c r="Q51" i="217"/>
  <c r="CC10" i="217"/>
  <c r="DL13" i="217"/>
  <c r="CV24" i="217"/>
  <c r="CS45" i="217"/>
  <c r="EJ7" i="217"/>
  <c r="AV39" i="217"/>
  <c r="BM13" i="217"/>
  <c r="X26" i="217"/>
  <c r="H33" i="217"/>
  <c r="ET14" i="217"/>
  <c r="EC51" i="217"/>
  <c r="CL34" i="217"/>
  <c r="N36" i="217"/>
  <c r="BL9" i="217"/>
  <c r="G37" i="217"/>
  <c r="AP31" i="217"/>
  <c r="BC44" i="217"/>
  <c r="AD28" i="217"/>
  <c r="EK52" i="217"/>
  <c r="DY25" i="217"/>
  <c r="H28" i="217"/>
  <c r="EL35" i="217"/>
  <c r="DI30" i="217"/>
  <c r="S34" i="217"/>
  <c r="FA27" i="217"/>
  <c r="AS40" i="217"/>
  <c r="G19" i="217"/>
  <c r="BC18" i="217"/>
  <c r="M32" i="217"/>
  <c r="J24" i="217"/>
  <c r="G13" i="217"/>
  <c r="AL23" i="217"/>
  <c r="AG17" i="217"/>
  <c r="BY33" i="217"/>
  <c r="ET40" i="217"/>
  <c r="DW38" i="217"/>
  <c r="EJ6" i="217"/>
  <c r="EZ5" i="217"/>
  <c r="AH51" i="217"/>
  <c r="P44" i="217"/>
  <c r="Q45" i="217"/>
  <c r="ER51" i="217"/>
  <c r="FB13" i="217"/>
  <c r="AL11" i="217"/>
  <c r="N44" i="217"/>
  <c r="CV40" i="217"/>
  <c r="AN52" i="217"/>
  <c r="AC16" i="217"/>
  <c r="BK18" i="217"/>
  <c r="AI12" i="217"/>
  <c r="Z48" i="217"/>
  <c r="P17" i="217"/>
  <c r="AY23" i="217"/>
  <c r="AW16" i="217"/>
  <c r="F9" i="217"/>
  <c r="FD19" i="217"/>
  <c r="AQ53" i="217"/>
  <c r="DT19" i="217"/>
  <c r="AQ43" i="217"/>
  <c r="N14" i="217"/>
  <c r="Q52" i="217"/>
  <c r="EU13" i="217"/>
  <c r="EW15" i="217"/>
  <c r="DG18" i="217"/>
  <c r="AN51" i="217"/>
  <c r="DV31" i="217"/>
  <c r="CO26" i="217"/>
  <c r="DC9" i="217"/>
  <c r="BE4" i="217"/>
  <c r="DX49" i="217"/>
  <c r="U15" i="217"/>
  <c r="AK14" i="217"/>
  <c r="DQ29" i="217"/>
  <c r="I31" i="217"/>
  <c r="EK34" i="217"/>
  <c r="EO8" i="217"/>
  <c r="BN30" i="217"/>
  <c r="EJ8" i="217"/>
  <c r="BE21" i="217"/>
  <c r="AV6" i="217"/>
  <c r="DG26" i="217"/>
  <c r="K6" i="217"/>
  <c r="CI51" i="217"/>
  <c r="FE14" i="217"/>
  <c r="EA16" i="217"/>
  <c r="AE52" i="217"/>
  <c r="AL35" i="217"/>
  <c r="AD49" i="217"/>
  <c r="CC49" i="217"/>
  <c r="Z38" i="217"/>
  <c r="AP10" i="217"/>
  <c r="EA33" i="217"/>
  <c r="AM23" i="217"/>
  <c r="EQ10" i="217"/>
  <c r="S25" i="217"/>
  <c r="BB20" i="217"/>
  <c r="CR49" i="217"/>
  <c r="CL48" i="217"/>
  <c r="AN4" i="217"/>
  <c r="EO4" i="217"/>
  <c r="BQ36" i="217"/>
  <c r="EU10" i="217"/>
  <c r="S12" i="217"/>
  <c r="Z30" i="217"/>
  <c r="AR18" i="217"/>
  <c r="W6" i="217"/>
  <c r="DB5" i="217"/>
  <c r="J38" i="217"/>
  <c r="ER23" i="217"/>
  <c r="AZ12" i="217"/>
  <c r="DF37" i="217"/>
  <c r="G4" i="217"/>
  <c r="BJ35" i="217"/>
  <c r="DJ12" i="217"/>
  <c r="E14" i="217"/>
  <c r="AB11" i="217"/>
  <c r="EV52" i="217"/>
  <c r="EW38" i="217"/>
  <c r="EG27" i="217"/>
  <c r="L22" i="217"/>
  <c r="AU30" i="217"/>
  <c r="CJ36" i="217"/>
  <c r="DM7" i="217"/>
  <c r="BH10" i="217"/>
  <c r="CM21" i="217"/>
  <c r="DS30" i="217"/>
  <c r="EW48" i="217"/>
  <c r="EB34" i="217"/>
  <c r="CH39" i="217"/>
  <c r="N18" i="217"/>
  <c r="ET28" i="217"/>
  <c r="EI32" i="217"/>
  <c r="EW7" i="217"/>
  <c r="AN38" i="217"/>
  <c r="CE34" i="217"/>
  <c r="AJ49" i="217"/>
  <c r="FG4" i="217"/>
  <c r="AB4" i="217"/>
  <c r="AJ4" i="217"/>
  <c r="DC36" i="217"/>
  <c r="AX33" i="217"/>
  <c r="AP26" i="217"/>
  <c r="AK35" i="217"/>
  <c r="CM53" i="217"/>
  <c r="BD24" i="217"/>
  <c r="M5" i="217"/>
  <c r="K50" i="217"/>
  <c r="AO16" i="217"/>
  <c r="Q18" i="217"/>
  <c r="J33" i="217"/>
  <c r="Q5" i="217"/>
  <c r="CP26" i="217"/>
  <c r="CE32" i="217"/>
  <c r="BS17" i="217"/>
  <c r="AO21" i="217"/>
  <c r="F4" i="217"/>
  <c r="DS38" i="217"/>
  <c r="FG17" i="217"/>
  <c r="DV35" i="217"/>
  <c r="H24" i="217"/>
  <c r="Q34" i="217"/>
  <c r="J35" i="217"/>
  <c r="BB19" i="217"/>
  <c r="CE25" i="217"/>
  <c r="AK44" i="217"/>
  <c r="BO51" i="217"/>
  <c r="R9" i="217"/>
  <c r="CJ50" i="217"/>
  <c r="DZ15" i="217"/>
  <c r="EY11" i="217"/>
  <c r="DV19" i="217"/>
  <c r="CP6" i="217"/>
  <c r="Z33" i="217"/>
  <c r="L37" i="217"/>
  <c r="EO33" i="217"/>
  <c r="FB11" i="217"/>
  <c r="BD13" i="217"/>
  <c r="BD49" i="217"/>
  <c r="BB48" i="217"/>
  <c r="FC5" i="217"/>
  <c r="I8" i="217"/>
  <c r="BG5" i="217"/>
  <c r="ER48" i="217"/>
  <c r="CV16" i="217"/>
  <c r="AH37" i="217"/>
  <c r="EG36" i="217"/>
  <c r="E24" i="217"/>
  <c r="BX43" i="217"/>
  <c r="BN26" i="217"/>
  <c r="FI13" i="217"/>
  <c r="EY18" i="217"/>
  <c r="AY7" i="217"/>
  <c r="EU27" i="217"/>
  <c r="EQ18" i="217"/>
  <c r="H12" i="217"/>
  <c r="EN27" i="217"/>
  <c r="ER16" i="217"/>
  <c r="FE7" i="217"/>
  <c r="BB44" i="217"/>
  <c r="BX39" i="217"/>
  <c r="EM20" i="217"/>
  <c r="BG9" i="217"/>
  <c r="EF30" i="217"/>
  <c r="DZ13" i="217"/>
  <c r="G20" i="217"/>
  <c r="AJ11" i="217"/>
  <c r="BW14" i="217"/>
  <c r="BA36" i="217"/>
  <c r="DB18" i="217"/>
  <c r="CI8" i="217"/>
  <c r="FH48" i="217"/>
  <c r="FF33" i="217"/>
  <c r="EF29" i="217"/>
  <c r="N45" i="217"/>
  <c r="FG13" i="217"/>
  <c r="AU36" i="217"/>
  <c r="AD20" i="217"/>
  <c r="CW19" i="217"/>
  <c r="BL43" i="217"/>
  <c r="P43" i="217"/>
  <c r="CT27" i="217"/>
  <c r="F49" i="217"/>
  <c r="M21" i="217"/>
  <c r="EW26" i="217"/>
  <c r="BS6" i="217"/>
  <c r="N8" i="217"/>
  <c r="BL34" i="217"/>
  <c r="ET36" i="217"/>
  <c r="T6" i="217"/>
  <c r="BA38" i="217"/>
  <c r="EK50" i="217"/>
  <c r="EY31" i="217"/>
  <c r="DD49" i="217"/>
  <c r="DD22" i="217"/>
  <c r="BC11" i="217"/>
  <c r="FB30" i="217"/>
  <c r="F26" i="217"/>
  <c r="EQ39" i="217"/>
  <c r="BJ16" i="217"/>
  <c r="CU27" i="217"/>
  <c r="CL16" i="217"/>
  <c r="DR9" i="217"/>
  <c r="P22" i="217"/>
  <c r="CV13" i="217"/>
  <c r="L27" i="217"/>
  <c r="BE37" i="217"/>
  <c r="ET30" i="217"/>
  <c r="DS28" i="217"/>
  <c r="EY48" i="217"/>
  <c r="BH34" i="217"/>
  <c r="BA32" i="217"/>
  <c r="BA14" i="217"/>
  <c r="ED6" i="217"/>
  <c r="BI50" i="217"/>
  <c r="S37" i="217"/>
  <c r="CQ53" i="217"/>
  <c r="DR16" i="217"/>
  <c r="D13" i="217"/>
  <c r="CU52" i="217"/>
  <c r="EI8" i="217"/>
  <c r="CB17" i="217"/>
  <c r="DB26" i="217"/>
  <c r="CF6" i="217"/>
  <c r="BU20" i="217"/>
  <c r="BG50" i="217"/>
  <c r="DP38" i="217"/>
  <c r="DQ19" i="217"/>
  <c r="N52" i="217"/>
  <c r="DU31" i="217"/>
  <c r="DP45" i="217"/>
  <c r="AF50" i="217"/>
  <c r="BU8" i="217"/>
  <c r="CK14" i="217"/>
  <c r="EM44" i="217"/>
  <c r="AB23" i="217"/>
  <c r="DV43" i="217"/>
  <c r="AG11" i="217"/>
  <c r="Y39" i="217"/>
  <c r="DR11" i="217"/>
  <c r="BY28" i="217"/>
  <c r="BT36" i="217"/>
  <c r="ET22" i="217"/>
  <c r="BH16" i="217"/>
  <c r="EF44" i="217"/>
  <c r="EX7" i="217"/>
  <c r="DS53" i="217"/>
  <c r="EP8" i="217"/>
  <c r="BC25" i="217"/>
  <c r="FD35" i="217"/>
  <c r="AF39" i="217"/>
  <c r="EY37" i="217"/>
  <c r="BT45" i="217"/>
  <c r="J19" i="217"/>
  <c r="Y24" i="217"/>
  <c r="DO43" i="217"/>
  <c r="FH12" i="217"/>
  <c r="CK20" i="217"/>
  <c r="EQ43" i="217"/>
  <c r="EQ29" i="217"/>
  <c r="AB15" i="217"/>
  <c r="DM45" i="217"/>
  <c r="CJ14" i="217"/>
  <c r="AA17" i="217"/>
  <c r="DI38" i="217"/>
  <c r="M39" i="217"/>
  <c r="BK4" i="217"/>
  <c r="AG25" i="217"/>
  <c r="I19" i="217"/>
  <c r="DX14" i="217"/>
  <c r="BF53" i="217"/>
  <c r="CU20" i="217"/>
  <c r="EH9" i="217"/>
  <c r="EZ48" i="217"/>
  <c r="EM32" i="217"/>
  <c r="BL24" i="217"/>
  <c r="DQ20" i="217"/>
  <c r="EW31" i="217"/>
  <c r="DQ40" i="217"/>
  <c r="DD23" i="217"/>
  <c r="AI37" i="217"/>
  <c r="FH26" i="217"/>
  <c r="FB34" i="217"/>
  <c r="EF27" i="217"/>
  <c r="AE27" i="217"/>
  <c r="AO27" i="217"/>
  <c r="H21" i="217"/>
  <c r="CI6" i="217"/>
  <c r="AJ12" i="217"/>
  <c r="DF44" i="217"/>
  <c r="AO34" i="217"/>
  <c r="AL5" i="217"/>
  <c r="FF12" i="217"/>
  <c r="EY39" i="217"/>
  <c r="FA53" i="217"/>
  <c r="CR24" i="217"/>
  <c r="AI6" i="217"/>
  <c r="AW51" i="217"/>
  <c r="AN29" i="217"/>
  <c r="CB49" i="217"/>
  <c r="BQ11" i="217"/>
  <c r="BH11" i="217"/>
  <c r="CK16" i="217"/>
  <c r="CZ31" i="217"/>
  <c r="G12" i="217"/>
  <c r="BU17" i="217"/>
  <c r="P29" i="217"/>
  <c r="FB4" i="217"/>
  <c r="DY44" i="217"/>
  <c r="DT13" i="217"/>
  <c r="EL36" i="217"/>
  <c r="FI36" i="217"/>
  <c r="BL48" i="217"/>
  <c r="EG12" i="217"/>
  <c r="EH52" i="217"/>
  <c r="AF28" i="217"/>
  <c r="CS51" i="217"/>
  <c r="ES27" i="217"/>
  <c r="DX52" i="217"/>
  <c r="AQ31" i="217"/>
  <c r="AX17" i="217"/>
  <c r="FG9" i="217"/>
  <c r="EW14" i="217"/>
  <c r="D7" i="217"/>
  <c r="DD34" i="217"/>
  <c r="G14" i="217"/>
  <c r="ES21" i="217"/>
  <c r="BF37" i="217"/>
  <c r="DZ6" i="217"/>
  <c r="CP25" i="217"/>
  <c r="CK19" i="217"/>
  <c r="BT8" i="217"/>
  <c r="DT22" i="217"/>
  <c r="DS27" i="217"/>
  <c r="AH7" i="217"/>
  <c r="BZ15" i="217"/>
  <c r="DU13" i="217"/>
  <c r="BX48" i="217"/>
  <c r="CV32" i="217"/>
  <c r="CQ31" i="217"/>
  <c r="DC37" i="217"/>
  <c r="N10" i="217"/>
  <c r="EU32" i="217"/>
  <c r="EQ48" i="217"/>
  <c r="BN16" i="217"/>
  <c r="T51" i="217"/>
  <c r="AX30" i="217"/>
  <c r="EV12" i="217"/>
  <c r="CR53" i="217"/>
  <c r="CD33" i="217"/>
  <c r="EB6" i="217"/>
  <c r="EP40" i="217"/>
  <c r="BT34" i="217"/>
  <c r="DD24" i="217"/>
  <c r="CH16" i="217"/>
  <c r="DR53" i="217"/>
  <c r="EU21" i="217"/>
  <c r="EP36" i="217"/>
  <c r="DL29" i="217"/>
  <c r="AS32" i="217"/>
  <c r="CH53" i="217"/>
  <c r="BA10" i="217"/>
  <c r="O27" i="217"/>
  <c r="CD6" i="217"/>
  <c r="CO9" i="217"/>
  <c r="DC13" i="217"/>
  <c r="DZ24" i="217"/>
  <c r="DL50" i="217"/>
  <c r="V4" i="217"/>
  <c r="EN49" i="217"/>
  <c r="AV19" i="217"/>
  <c r="AK43" i="217"/>
  <c r="FB45" i="217"/>
  <c r="BW40" i="217"/>
  <c r="EB52" i="217"/>
  <c r="CA8" i="217"/>
  <c r="AK45" i="217"/>
  <c r="DU20" i="217"/>
  <c r="AG21" i="217"/>
  <c r="CH10" i="217"/>
  <c r="BP11" i="217"/>
  <c r="EN4" i="217"/>
  <c r="AA34" i="217"/>
  <c r="EJ50" i="217"/>
  <c r="BZ9" i="217"/>
  <c r="DX18" i="217"/>
  <c r="FB32" i="217"/>
  <c r="EA28" i="217"/>
  <c r="CD8" i="217"/>
  <c r="Q44" i="217"/>
  <c r="L36" i="217"/>
  <c r="FF32" i="217"/>
  <c r="FH8" i="217"/>
  <c r="FA36" i="217"/>
  <c r="EF4" i="217"/>
  <c r="BH12" i="217"/>
  <c r="CW31" i="217"/>
  <c r="CX5" i="217"/>
  <c r="BS8" i="217"/>
  <c r="DT35" i="217"/>
  <c r="EB53" i="217"/>
  <c r="EU26" i="217"/>
  <c r="CI32" i="217"/>
  <c r="EN28" i="217"/>
  <c r="BB39" i="217"/>
  <c r="BS27" i="217"/>
  <c r="DX32" i="217"/>
  <c r="BQ40" i="217"/>
  <c r="AO48" i="217"/>
  <c r="BV11" i="217"/>
  <c r="CY45" i="217"/>
  <c r="EG24" i="217"/>
  <c r="AY29" i="217"/>
  <c r="FH13" i="217"/>
  <c r="DN7" i="217"/>
  <c r="AC44" i="217"/>
  <c r="AE26" i="217"/>
  <c r="Z35" i="217"/>
  <c r="AB7" i="217"/>
  <c r="DQ9" i="217"/>
  <c r="N34" i="217"/>
  <c r="AY36" i="217"/>
  <c r="AZ28" i="217"/>
  <c r="CE48" i="217"/>
  <c r="ET49" i="217"/>
  <c r="W4" i="217"/>
  <c r="EU6" i="217"/>
  <c r="EP29" i="217"/>
  <c r="BX23" i="217"/>
  <c r="G52" i="217"/>
  <c r="CA25" i="217"/>
  <c r="AF24" i="217"/>
  <c r="BJ33" i="217"/>
  <c r="BA45" i="217"/>
  <c r="AU14" i="217"/>
  <c r="DQ43" i="217"/>
  <c r="DN53" i="217"/>
  <c r="DM9" i="217"/>
  <c r="CX23" i="217"/>
  <c r="AR24" i="217"/>
  <c r="AU51" i="217"/>
  <c r="CI31" i="217"/>
  <c r="DE21" i="217"/>
  <c r="EF35" i="217"/>
  <c r="BG43" i="217"/>
  <c r="CP28" i="217"/>
  <c r="BP9" i="217"/>
  <c r="CH44" i="217"/>
  <c r="P35" i="217"/>
  <c r="M6" i="217"/>
  <c r="BP20" i="217"/>
  <c r="U11" i="217"/>
  <c r="BD43" i="217"/>
  <c r="CT17" i="217"/>
  <c r="AT21" i="217"/>
  <c r="H37" i="217"/>
  <c r="CC18" i="217"/>
  <c r="BJ31" i="217"/>
  <c r="CE21" i="217"/>
  <c r="CF20" i="217"/>
  <c r="AG52" i="217"/>
  <c r="M48" i="217"/>
  <c r="DA23" i="217"/>
  <c r="AN44" i="217"/>
  <c r="I17" i="217"/>
  <c r="CQ6" i="217"/>
  <c r="DK48" i="217"/>
  <c r="DU33" i="217"/>
  <c r="K24" i="217"/>
  <c r="BW34" i="217"/>
  <c r="FB25" i="217"/>
  <c r="EF39" i="217"/>
  <c r="DE7" i="217"/>
  <c r="EK4" i="217"/>
  <c r="EZ23" i="217"/>
  <c r="EK19" i="217"/>
  <c r="DT5" i="217"/>
  <c r="DD9" i="217"/>
  <c r="BX52" i="217"/>
  <c r="D35" i="217"/>
  <c r="EI31" i="217"/>
  <c r="AM45" i="217"/>
  <c r="CN48" i="217"/>
  <c r="ED28" i="217"/>
  <c r="FE29" i="217"/>
  <c r="L26" i="217"/>
  <c r="U40" i="217"/>
  <c r="Y38" i="217"/>
  <c r="ES25" i="217"/>
  <c r="BP7" i="217"/>
  <c r="CJ32" i="217"/>
  <c r="ES28" i="217"/>
  <c r="AZ4" i="217"/>
  <c r="D31" i="217"/>
  <c r="DA20" i="217"/>
  <c r="AF11" i="217"/>
  <c r="AN30" i="217"/>
  <c r="FE35" i="217"/>
  <c r="Z51" i="217"/>
  <c r="AK31" i="217"/>
  <c r="K34" i="217"/>
  <c r="AF14" i="217"/>
  <c r="AH10" i="217"/>
  <c r="DJ53" i="217"/>
  <c r="EE33" i="217"/>
  <c r="EW18" i="217"/>
  <c r="EO35" i="217"/>
  <c r="G25" i="217"/>
  <c r="CX35" i="217"/>
  <c r="CX53" i="217"/>
  <c r="EY6" i="217"/>
  <c r="H36" i="217"/>
  <c r="EY25" i="217"/>
  <c r="O48" i="217"/>
  <c r="EL26" i="217"/>
  <c r="AC21" i="217"/>
  <c r="S15" i="217"/>
  <c r="DC25" i="217"/>
  <c r="AA6" i="217"/>
  <c r="CW35" i="217"/>
  <c r="S50" i="217"/>
  <c r="DL51" i="217"/>
  <c r="ET17" i="217"/>
  <c r="BW10" i="217"/>
  <c r="CT12" i="217"/>
  <c r="FH24" i="217"/>
  <c r="DH15" i="217"/>
  <c r="AM30" i="217"/>
  <c r="CF28" i="217"/>
  <c r="DH43" i="217"/>
  <c r="BX40" i="217"/>
  <c r="CH50" i="217"/>
  <c r="DJ52" i="217"/>
  <c r="U23" i="217"/>
  <c r="EG39" i="217"/>
  <c r="ES9" i="217"/>
  <c r="CZ33" i="217"/>
  <c r="CF27" i="217"/>
  <c r="CG38" i="217"/>
  <c r="AM24" i="217"/>
  <c r="DJ35" i="217"/>
  <c r="BF38" i="217"/>
  <c r="ES31" i="217"/>
  <c r="BW7" i="217"/>
  <c r="CE29" i="217"/>
  <c r="CQ11" i="217"/>
  <c r="E32" i="217"/>
  <c r="BJ6" i="217"/>
  <c r="T15" i="217"/>
  <c r="DI21" i="217"/>
  <c r="DM52" i="217"/>
  <c r="AW44" i="217"/>
  <c r="DX39" i="217"/>
  <c r="EX22" i="217"/>
  <c r="EP14" i="217"/>
  <c r="AM20" i="217"/>
  <c r="AV13" i="217"/>
  <c r="AF43" i="217"/>
  <c r="EI7" i="217"/>
  <c r="AT52" i="217"/>
  <c r="EH13" i="217"/>
  <c r="DM50" i="217"/>
  <c r="DI6" i="217"/>
  <c r="AK16" i="217"/>
  <c r="AK18" i="217"/>
  <c r="P21" i="217"/>
  <c r="CD49" i="217"/>
  <c r="BC45" i="217"/>
  <c r="F15" i="217"/>
  <c r="BK43" i="217"/>
  <c r="CN30" i="217"/>
  <c r="AM25" i="217"/>
  <c r="CK17" i="217"/>
  <c r="V52" i="217"/>
  <c r="EV16" i="217"/>
  <c r="CY29" i="217"/>
  <c r="BU53" i="217"/>
  <c r="ER32" i="217"/>
  <c r="DS4" i="217"/>
  <c r="AJ26" i="217"/>
  <c r="BS20" i="217"/>
  <c r="G7" i="217"/>
  <c r="EM50" i="217"/>
  <c r="AX7" i="217"/>
  <c r="DI19" i="217"/>
  <c r="AX13" i="217"/>
  <c r="AO52" i="217"/>
  <c r="EO50" i="217"/>
  <c r="CD15" i="217"/>
  <c r="DE37" i="217"/>
  <c r="P15" i="217"/>
  <c r="DK21" i="217"/>
  <c r="AD10" i="217"/>
  <c r="CU23" i="217"/>
  <c r="DQ53" i="217"/>
  <c r="CQ38" i="217"/>
  <c r="EK6" i="217"/>
  <c r="DL35" i="217"/>
  <c r="BX24" i="217"/>
  <c r="DM49" i="217"/>
  <c r="DZ17" i="217"/>
  <c r="DS26" i="217"/>
  <c r="CY43" i="217"/>
  <c r="CU30" i="217"/>
  <c r="FB12" i="217"/>
  <c r="EB7" i="217"/>
  <c r="X45" i="217"/>
  <c r="G50" i="217"/>
  <c r="ES32" i="217"/>
  <c r="CN23" i="217"/>
  <c r="DZ10" i="217"/>
  <c r="Y14" i="217"/>
  <c r="BC49" i="217"/>
  <c r="EI26" i="217"/>
  <c r="DB24" i="217"/>
  <c r="AD51" i="217"/>
  <c r="CA26" i="217"/>
  <c r="DK43" i="217"/>
  <c r="DX38" i="217"/>
  <c r="DH49" i="217"/>
  <c r="CA16" i="217"/>
  <c r="CG30" i="217"/>
  <c r="BL49" i="217"/>
  <c r="CW12" i="217"/>
  <c r="BV45" i="217"/>
  <c r="U34" i="217"/>
  <c r="AA36" i="217"/>
  <c r="BZ49" i="217"/>
  <c r="DG10" i="217"/>
  <c r="CR26" i="217"/>
  <c r="BV26" i="217"/>
  <c r="AS45" i="217"/>
  <c r="EW35" i="217"/>
  <c r="EY44" i="217"/>
  <c r="CN22" i="217"/>
  <c r="CF21" i="217"/>
  <c r="I9" i="217"/>
  <c r="DG38" i="217"/>
  <c r="EB38" i="217"/>
  <c r="BS49" i="217"/>
  <c r="DF45" i="217"/>
  <c r="DP8" i="217"/>
  <c r="BW33" i="217"/>
  <c r="DF17" i="217"/>
  <c r="DW43" i="217"/>
  <c r="Q50" i="217"/>
  <c r="DW37" i="217"/>
  <c r="AA15" i="217"/>
  <c r="BW13" i="217"/>
  <c r="BC12" i="217"/>
  <c r="AC38" i="217"/>
  <c r="N11" i="217"/>
  <c r="AA22" i="217"/>
  <c r="AR17" i="217"/>
  <c r="BN20" i="217"/>
  <c r="DL23" i="217"/>
  <c r="DL18" i="217"/>
  <c r="CU38" i="217"/>
  <c r="EV17" i="217"/>
  <c r="Z28" i="217"/>
  <c r="CM14" i="217"/>
  <c r="BX15" i="217"/>
  <c r="AQ7" i="217"/>
  <c r="EN9" i="217"/>
  <c r="N48" i="217"/>
  <c r="BR24" i="217"/>
  <c r="DE28" i="217"/>
  <c r="EP27" i="217"/>
  <c r="BJ24" i="217"/>
  <c r="AP39" i="217"/>
  <c r="DC27" i="217"/>
  <c r="BT20" i="217"/>
  <c r="BZ26" i="217"/>
  <c r="BH53" i="217"/>
  <c r="DZ21" i="217"/>
  <c r="BY43" i="217"/>
  <c r="EU23" i="217"/>
  <c r="T43" i="217"/>
  <c r="BI30" i="217"/>
  <c r="U51" i="217"/>
  <c r="BB5" i="217"/>
  <c r="EI39" i="217"/>
  <c r="EE23" i="217"/>
  <c r="DH32" i="217"/>
  <c r="T18" i="217"/>
  <c r="AA24" i="217"/>
  <c r="EE50" i="217"/>
  <c r="EV4" i="217"/>
  <c r="DP20" i="217"/>
  <c r="AY20" i="217"/>
  <c r="DF9" i="217"/>
  <c r="F48" i="217"/>
  <c r="BN33" i="217"/>
  <c r="DU29" i="217"/>
  <c r="DT43" i="217"/>
  <c r="AK38" i="217"/>
  <c r="AW18" i="217"/>
  <c r="BB17" i="217"/>
  <c r="DQ51" i="217"/>
  <c r="CY21" i="217"/>
  <c r="DF11" i="217"/>
  <c r="W20" i="217"/>
  <c r="CY36" i="217"/>
  <c r="EC48" i="217"/>
  <c r="DN43" i="217"/>
  <c r="BX4" i="217"/>
  <c r="V21" i="217"/>
  <c r="D9" i="217"/>
  <c r="DP39" i="217"/>
  <c r="CY44" i="217"/>
  <c r="BK34" i="217"/>
  <c r="DJ32" i="217"/>
  <c r="AL33" i="217"/>
  <c r="DG15" i="217"/>
  <c r="BR21" i="217"/>
  <c r="FA26" i="217"/>
  <c r="DF22" i="217"/>
  <c r="BQ27" i="217"/>
  <c r="BW38" i="217"/>
  <c r="BD12" i="217"/>
  <c r="EI52" i="217"/>
  <c r="EW49" i="217"/>
  <c r="BA18" i="217"/>
  <c r="DA13" i="217"/>
  <c r="BA52" i="217"/>
  <c r="AM37" i="217"/>
  <c r="M51" i="217"/>
  <c r="Y50" i="217"/>
  <c r="CJ21" i="217"/>
  <c r="J18" i="217"/>
  <c r="BW19" i="217"/>
  <c r="BG15" i="217"/>
  <c r="BZ44" i="217"/>
  <c r="BF34" i="217"/>
  <c r="DK27" i="217"/>
  <c r="DF53" i="217"/>
  <c r="AJ18" i="217"/>
  <c r="DP40" i="217"/>
  <c r="AM52" i="217"/>
  <c r="CN7" i="217"/>
  <c r="CN13" i="217"/>
  <c r="DG6" i="217"/>
  <c r="EV40" i="217"/>
  <c r="N12" i="217"/>
  <c r="FI24" i="217"/>
  <c r="W30" i="217"/>
  <c r="BZ48" i="217"/>
  <c r="CI48" i="217"/>
  <c r="CO44" i="217"/>
  <c r="CE36" i="217"/>
  <c r="CW9" i="217"/>
  <c r="CO10" i="217"/>
  <c r="EB8" i="217"/>
  <c r="S11" i="217"/>
  <c r="AC39" i="217"/>
  <c r="BU9" i="217"/>
  <c r="T19" i="217"/>
  <c r="AX38" i="217"/>
  <c r="EH44" i="217"/>
  <c r="AH53" i="217"/>
  <c r="EG38" i="217"/>
  <c r="DR45" i="217"/>
  <c r="EP33" i="217"/>
  <c r="BZ6" i="217"/>
  <c r="EP10" i="217"/>
  <c r="BC17" i="217"/>
  <c r="EK25" i="217"/>
  <c r="CV12" i="217"/>
  <c r="CG37" i="217"/>
  <c r="AQ28" i="217"/>
  <c r="EV11" i="217"/>
  <c r="FE16" i="217"/>
  <c r="CA45" i="217"/>
  <c r="DX31" i="217"/>
  <c r="AI34" i="217"/>
  <c r="BK33" i="217"/>
  <c r="ER11" i="217"/>
  <c r="AJ6" i="217"/>
  <c r="AG22" i="217"/>
  <c r="R37" i="217"/>
  <c r="BO14" i="217"/>
  <c r="I36" i="217"/>
  <c r="CO34" i="217"/>
  <c r="DD40" i="217"/>
  <c r="BM12" i="217"/>
  <c r="CS31" i="217"/>
  <c r="AV45" i="217"/>
  <c r="FI31" i="217"/>
  <c r="BB22" i="217"/>
  <c r="EN38" i="217"/>
  <c r="M10" i="217"/>
  <c r="BR30" i="217"/>
  <c r="DU25" i="217"/>
  <c r="EK5" i="217"/>
  <c r="X6" i="217"/>
  <c r="DR50" i="217"/>
  <c r="CM38" i="217"/>
  <c r="DJ38" i="217"/>
  <c r="BC8" i="217"/>
  <c r="BV7" i="217"/>
  <c r="CH40" i="217"/>
  <c r="AY32" i="217"/>
  <c r="EG23" i="217"/>
  <c r="CR34" i="217"/>
  <c r="CB50" i="217"/>
  <c r="BF4" i="217"/>
  <c r="EV26" i="217"/>
  <c r="AT8" i="217"/>
  <c r="EY34" i="217"/>
  <c r="BM30" i="217"/>
  <c r="CW45" i="217"/>
  <c r="DZ19" i="217"/>
  <c r="K53" i="217"/>
  <c r="BJ25" i="217"/>
  <c r="CQ50" i="217"/>
  <c r="AZ9" i="217"/>
  <c r="FI20" i="217"/>
  <c r="FA50" i="217"/>
  <c r="FA24" i="217"/>
  <c r="AZ26" i="217"/>
  <c r="BP22" i="217"/>
  <c r="EG30" i="217"/>
  <c r="AO29" i="217"/>
  <c r="FC25" i="217"/>
  <c r="BP23" i="217"/>
  <c r="DE38" i="217"/>
  <c r="DR28" i="217"/>
  <c r="CE8" i="217"/>
  <c r="CF37" i="217"/>
  <c r="EO20" i="217"/>
  <c r="EB27" i="217"/>
  <c r="EL49" i="217"/>
  <c r="X12" i="217"/>
  <c r="AE22" i="217"/>
  <c r="FG24" i="217"/>
  <c r="DB7" i="217"/>
  <c r="V27" i="217"/>
  <c r="AZ40" i="217"/>
  <c r="O50" i="217"/>
  <c r="DC53" i="217"/>
  <c r="AG20" i="217"/>
  <c r="Z45" i="217"/>
  <c r="BW28" i="217"/>
  <c r="CY26" i="217"/>
  <c r="DL28" i="217"/>
  <c r="AR15" i="217"/>
  <c r="X18" i="217"/>
  <c r="Q35" i="217"/>
  <c r="EI44" i="217"/>
  <c r="EP34" i="217"/>
  <c r="BC15" i="217"/>
  <c r="H20" i="217"/>
  <c r="U5" i="217"/>
  <c r="S48" i="217"/>
  <c r="E27" i="217"/>
  <c r="CN16" i="217"/>
  <c r="EQ12" i="217"/>
  <c r="AP37" i="217"/>
  <c r="BW23" i="217"/>
  <c r="BE53" i="217"/>
  <c r="O43" i="217"/>
  <c r="AU50" i="217"/>
  <c r="BI9" i="217"/>
  <c r="X15" i="217"/>
  <c r="AQ51" i="217"/>
  <c r="AA48" i="217"/>
  <c r="T33" i="217"/>
  <c r="DL49" i="217"/>
  <c r="AW24" i="217"/>
  <c r="AL25" i="217"/>
  <c r="AA14" i="217"/>
  <c r="DL33" i="217"/>
  <c r="AP45" i="217"/>
  <c r="BF20" i="217"/>
  <c r="L4" i="217"/>
  <c r="BG39" i="217"/>
  <c r="CA31" i="217"/>
  <c r="BS14" i="217"/>
  <c r="CF33" i="217"/>
  <c r="EF19" i="217"/>
  <c r="DI27" i="217"/>
  <c r="ES34" i="217"/>
  <c r="AT43" i="217"/>
  <c r="CW36" i="217"/>
  <c r="EP21" i="217"/>
  <c r="FA14" i="217"/>
  <c r="DO53" i="217"/>
  <c r="X51" i="217"/>
  <c r="ED27" i="217"/>
  <c r="EL13" i="217"/>
  <c r="ER39" i="217"/>
  <c r="BU29" i="217"/>
  <c r="CN31" i="217"/>
  <c r="CK8" i="217"/>
  <c r="FF22" i="217"/>
  <c r="FA8" i="217"/>
  <c r="S8" i="217"/>
  <c r="DH8" i="217"/>
  <c r="EV21" i="217"/>
  <c r="CI20" i="217"/>
  <c r="FI9" i="217"/>
  <c r="G34" i="217"/>
  <c r="BJ52" i="217"/>
  <c r="DF8" i="217"/>
  <c r="BI4" i="217"/>
  <c r="BH44" i="217"/>
  <c r="DL38" i="217"/>
  <c r="BZ33" i="217"/>
  <c r="EV35" i="217"/>
  <c r="CK23" i="217"/>
  <c r="AC30" i="217"/>
  <c r="CI16" i="217"/>
  <c r="AC36" i="217"/>
  <c r="CA21" i="217"/>
  <c r="CO4" i="217"/>
  <c r="ER43" i="217"/>
  <c r="AN9" i="217"/>
  <c r="CF24" i="217"/>
  <c r="BE8" i="217"/>
  <c r="AL16" i="217"/>
  <c r="BP32" i="217"/>
  <c r="BP28" i="217"/>
  <c r="CS52" i="217"/>
  <c r="DW15" i="217"/>
  <c r="AX15" i="217"/>
  <c r="AG36" i="217"/>
  <c r="BX27" i="217"/>
  <c r="EF53" i="217"/>
  <c r="FB9" i="217"/>
  <c r="ER50" i="217"/>
  <c r="EL21" i="217"/>
  <c r="CW50" i="217"/>
  <c r="EY49" i="217"/>
  <c r="EE16" i="217"/>
  <c r="DZ31" i="217"/>
  <c r="DQ28" i="217"/>
  <c r="AB29" i="217"/>
  <c r="O11" i="217"/>
  <c r="FH25" i="217"/>
  <c r="J22" i="217"/>
  <c r="FG11" i="217"/>
  <c r="V34" i="217"/>
  <c r="DR51" i="217"/>
  <c r="EY28" i="217"/>
  <c r="CJ34" i="217"/>
  <c r="DC22" i="217"/>
  <c r="I28" i="217"/>
  <c r="EI27" i="217"/>
  <c r="EF5" i="217"/>
  <c r="EF54" i="217" s="1"/>
  <c r="AE37" i="217"/>
  <c r="EP51" i="217"/>
  <c r="BW53" i="217"/>
  <c r="CP9" i="217"/>
  <c r="AV15" i="217"/>
  <c r="CM34" i="217"/>
  <c r="EZ22" i="217"/>
  <c r="DK16" i="217"/>
  <c r="EK32" i="217"/>
  <c r="DO25" i="217"/>
  <c r="AK9" i="217"/>
  <c r="BK19" i="217"/>
  <c r="DD38" i="217"/>
  <c r="CH37" i="217"/>
  <c r="I30" i="217"/>
  <c r="AF51" i="217"/>
  <c r="T14" i="217"/>
  <c r="DQ48" i="217"/>
  <c r="CC20" i="217"/>
  <c r="FA23" i="217"/>
  <c r="EF50" i="217"/>
  <c r="EH23" i="217"/>
  <c r="AT29" i="217"/>
  <c r="CZ44" i="217"/>
  <c r="DM26" i="217"/>
  <c r="BZ23" i="217"/>
  <c r="BN17" i="217"/>
  <c r="CU48" i="217"/>
  <c r="ER17" i="217"/>
  <c r="DP26" i="217"/>
  <c r="BD21" i="217"/>
  <c r="BU28" i="217"/>
  <c r="CL44" i="217"/>
  <c r="CZ4" i="217"/>
  <c r="BH17" i="217"/>
  <c r="DU28" i="217"/>
  <c r="BV25" i="217"/>
  <c r="CB37" i="217"/>
  <c r="CR5" i="217"/>
  <c r="CJ17" i="217"/>
  <c r="EJ29" i="217"/>
  <c r="BQ35" i="217"/>
  <c r="EH20" i="217"/>
  <c r="DR24" i="217"/>
  <c r="BN40" i="217"/>
  <c r="E52" i="217"/>
  <c r="CD18" i="217"/>
  <c r="DL27" i="217"/>
  <c r="P13" i="217"/>
  <c r="EZ37" i="217"/>
  <c r="DO19" i="217"/>
  <c r="AZ52" i="217"/>
  <c r="EB40" i="217"/>
  <c r="I52" i="217"/>
  <c r="BP39" i="217"/>
  <c r="AN40" i="217"/>
  <c r="BY52" i="217"/>
  <c r="CW37" i="217"/>
  <c r="EH22" i="217"/>
  <c r="EQ28" i="217"/>
  <c r="BU43" i="217"/>
  <c r="CY16" i="217"/>
  <c r="EJ53" i="217"/>
  <c r="FF24" i="217"/>
  <c r="BL32" i="217"/>
  <c r="CF14" i="217"/>
  <c r="EP53" i="217"/>
  <c r="DG24" i="217"/>
  <c r="AZ16" i="217"/>
  <c r="J6" i="217"/>
  <c r="D28" i="217"/>
  <c r="EF6" i="217"/>
  <c r="DG37" i="217"/>
  <c r="EM45" i="217"/>
  <c r="AZ8" i="217"/>
  <c r="DI25" i="217"/>
  <c r="BB27" i="217"/>
  <c r="W21" i="217"/>
  <c r="AR23" i="217"/>
  <c r="FE27" i="217"/>
  <c r="T22" i="217"/>
  <c r="E12" i="217"/>
  <c r="EC18" i="217"/>
  <c r="EO5" i="217"/>
  <c r="EO54" i="217" s="1"/>
  <c r="AZ39" i="217"/>
  <c r="CI15" i="217"/>
  <c r="EZ36" i="217"/>
  <c r="AW38" i="217"/>
  <c r="EA22" i="217"/>
  <c r="AN31" i="217"/>
  <c r="AK39" i="217"/>
  <c r="BG38" i="217"/>
  <c r="AK29" i="217"/>
  <c r="DW18" i="217"/>
  <c r="BN10" i="217"/>
  <c r="W7" i="217"/>
  <c r="EA50" i="217"/>
  <c r="DC38" i="217"/>
  <c r="AD9" i="217"/>
  <c r="F23" i="217"/>
  <c r="R12" i="217"/>
  <c r="X4" i="217"/>
  <c r="AD52" i="217"/>
  <c r="BJ53" i="217"/>
  <c r="CQ39" i="217"/>
  <c r="BP37" i="217"/>
  <c r="CG50" i="217"/>
  <c r="BN12" i="217"/>
  <c r="CG40" i="217"/>
  <c r="M28" i="217"/>
  <c r="ER33" i="217"/>
  <c r="DR12" i="217"/>
  <c r="AH14" i="217"/>
  <c r="CP40" i="217"/>
  <c r="FG50" i="217"/>
  <c r="AJ24" i="217"/>
  <c r="AW15" i="217"/>
  <c r="FE4" i="217"/>
  <c r="EC35" i="217"/>
  <c r="ES33" i="217"/>
  <c r="AI51" i="217"/>
  <c r="CS11" i="217"/>
  <c r="EI37" i="217"/>
  <c r="EB20" i="217"/>
  <c r="FH50" i="217"/>
  <c r="DN9" i="217"/>
  <c r="CV33" i="217"/>
  <c r="BP17" i="217"/>
  <c r="DQ27" i="217"/>
  <c r="DB35" i="217"/>
  <c r="CX16" i="217"/>
  <c r="DU8" i="217"/>
  <c r="EH34" i="217"/>
  <c r="AA38" i="217"/>
  <c r="CX44" i="217"/>
  <c r="DZ51" i="217"/>
  <c r="EM24" i="217"/>
  <c r="Y33" i="217"/>
  <c r="BT37" i="217"/>
  <c r="BZ30" i="217"/>
  <c r="AZ31" i="217"/>
  <c r="DI43" i="217"/>
  <c r="CD32" i="217"/>
  <c r="AI28" i="217"/>
  <c r="AY38" i="217"/>
  <c r="BQ33" i="217"/>
  <c r="AR10" i="217"/>
  <c r="BX31" i="217"/>
  <c r="BA28" i="217"/>
  <c r="DE34" i="217"/>
  <c r="EB23" i="217"/>
  <c r="DW44" i="217"/>
  <c r="EI25" i="217"/>
  <c r="CD51" i="217"/>
  <c r="BJ11" i="217"/>
  <c r="FI22" i="217"/>
  <c r="EU37" i="217"/>
  <c r="BQ6" i="217"/>
  <c r="DC35" i="217"/>
  <c r="AD44" i="217"/>
  <c r="BR20" i="217"/>
  <c r="X20" i="217"/>
  <c r="DW27" i="217"/>
  <c r="E5" i="217"/>
  <c r="EE10" i="217"/>
  <c r="EI20" i="217"/>
  <c r="BT35" i="217"/>
  <c r="AV18" i="217"/>
  <c r="DU52" i="217"/>
  <c r="FC50" i="217"/>
  <c r="BU21" i="217"/>
  <c r="BT5" i="217"/>
  <c r="CM44" i="217"/>
  <c r="AE9" i="217"/>
  <c r="BK24" i="217"/>
  <c r="CQ51" i="217"/>
  <c r="DY19" i="217"/>
  <c r="CA28" i="217"/>
  <c r="DW7" i="217"/>
  <c r="CJ25" i="217"/>
  <c r="BE30" i="217"/>
  <c r="AT37" i="217"/>
  <c r="EP49" i="217"/>
  <c r="BY45" i="217"/>
  <c r="CT11" i="217"/>
  <c r="DN49" i="217"/>
  <c r="CM10" i="217"/>
  <c r="BD17" i="217"/>
  <c r="ES11" i="217"/>
  <c r="CH45" i="217"/>
  <c r="DL17" i="217"/>
  <c r="BM9" i="217"/>
  <c r="EJ49" i="217"/>
  <c r="FC19" i="217"/>
  <c r="ES39" i="217"/>
  <c r="BL20" i="217"/>
  <c r="EN21" i="217"/>
  <c r="DX4" i="217"/>
  <c r="AE53" i="217"/>
  <c r="CZ23" i="217"/>
  <c r="CV29" i="217"/>
  <c r="FG30" i="217"/>
  <c r="DH29" i="217"/>
  <c r="DM19" i="217"/>
  <c r="CF50" i="217"/>
  <c r="CZ39" i="217"/>
  <c r="CK6" i="217"/>
  <c r="CS53" i="217"/>
  <c r="EK38" i="217"/>
  <c r="H29" i="217"/>
  <c r="DE4" i="217"/>
  <c r="CN43" i="217"/>
  <c r="DD27" i="217"/>
  <c r="DR8" i="217"/>
  <c r="EK44" i="217"/>
  <c r="BL37" i="217"/>
  <c r="E49" i="217"/>
  <c r="CO50" i="217"/>
  <c r="AR29" i="217"/>
  <c r="BW25" i="217"/>
  <c r="EP18" i="217"/>
  <c r="BS15" i="217"/>
  <c r="I10" i="217"/>
  <c r="DL12" i="217"/>
  <c r="BB15" i="217"/>
  <c r="DR33" i="217"/>
  <c r="DX26" i="217"/>
  <c r="P19" i="217"/>
  <c r="U31" i="217"/>
  <c r="CN44" i="217"/>
  <c r="EV32" i="217"/>
  <c r="DB30" i="217"/>
  <c r="BA29" i="217"/>
  <c r="EY8" i="217"/>
  <c r="CK15" i="217"/>
  <c r="DD4" i="217"/>
  <c r="AU34" i="217"/>
  <c r="O6" i="217"/>
  <c r="EL33" i="217"/>
  <c r="BC4" i="217"/>
  <c r="DY28" i="217"/>
  <c r="CJ16" i="217"/>
  <c r="BF48" i="217"/>
  <c r="BW37" i="217"/>
  <c r="U16" i="217"/>
  <c r="AQ39" i="217"/>
  <c r="AF32" i="217"/>
  <c r="AU8" i="217"/>
  <c r="CN9" i="217"/>
  <c r="FI49" i="217"/>
  <c r="CA23" i="217"/>
  <c r="EE27" i="217"/>
  <c r="Q20" i="217"/>
  <c r="CP44" i="217"/>
  <c r="AE35" i="217"/>
  <c r="FD48" i="217"/>
  <c r="BG44" i="217"/>
  <c r="AW25" i="217"/>
  <c r="BR8" i="217"/>
  <c r="DZ9" i="217"/>
  <c r="CE35" i="217"/>
  <c r="AE48" i="217"/>
  <c r="CH14" i="217"/>
  <c r="DD31" i="217"/>
  <c r="DD14" i="217"/>
  <c r="BB24" i="217"/>
  <c r="I6" i="217"/>
  <c r="G33" i="217"/>
  <c r="AM40" i="217"/>
  <c r="EY38" i="217"/>
  <c r="EC49" i="217"/>
  <c r="DX22" i="217"/>
  <c r="CV48" i="217"/>
  <c r="DO37" i="217"/>
  <c r="DG45" i="217"/>
  <c r="CX22" i="217"/>
  <c r="BN21" i="217"/>
  <c r="AZ35" i="217"/>
  <c r="L13" i="217"/>
  <c r="FB17" i="217"/>
  <c r="BI16" i="217"/>
  <c r="DZ11" i="217"/>
  <c r="AC8" i="217"/>
  <c r="CB48" i="217"/>
  <c r="O13" i="217"/>
  <c r="R49" i="217"/>
  <c r="EX8" i="217"/>
  <c r="BI32" i="217"/>
  <c r="BV15" i="217"/>
  <c r="EF51" i="217"/>
  <c r="AP16" i="217"/>
  <c r="AC29" i="217"/>
  <c r="FH5" i="217"/>
  <c r="BW5" i="217"/>
  <c r="EM25" i="217"/>
  <c r="BA50" i="217"/>
  <c r="BR26" i="217"/>
  <c r="EO24" i="217"/>
  <c r="DT36" i="217"/>
  <c r="BZ29" i="217"/>
  <c r="BR52" i="217"/>
  <c r="X22" i="217"/>
  <c r="BC28" i="217"/>
  <c r="FI15" i="217"/>
  <c r="AI22" i="217"/>
  <c r="ER5" i="217"/>
  <c r="DF29" i="217"/>
  <c r="FD10" i="217"/>
  <c r="DF39" i="217"/>
  <c r="EX13" i="217"/>
  <c r="CO30" i="217"/>
  <c r="AM33" i="217"/>
  <c r="EY35" i="217"/>
  <c r="CA33" i="217"/>
  <c r="CC14" i="217"/>
  <c r="FF45" i="217"/>
  <c r="DM51" i="217"/>
  <c r="CL38" i="217"/>
  <c r="CB11" i="217"/>
  <c r="BG4" i="217"/>
  <c r="FG52" i="217"/>
  <c r="AA8" i="217"/>
  <c r="W12" i="217"/>
  <c r="DP15" i="217"/>
  <c r="AI11" i="217"/>
  <c r="DK5" i="217"/>
  <c r="BU37" i="217"/>
  <c r="EZ8" i="217"/>
  <c r="EL29" i="217"/>
  <c r="EN43" i="217"/>
  <c r="DQ7" i="217"/>
  <c r="CX13" i="217"/>
  <c r="DF34" i="217"/>
  <c r="BI39" i="217"/>
  <c r="M44" i="217"/>
  <c r="DU19" i="217"/>
  <c r="EB50" i="217"/>
  <c r="BX30" i="217"/>
  <c r="AN50" i="217"/>
  <c r="CX48" i="217"/>
  <c r="AS34" i="217"/>
  <c r="K35" i="217"/>
  <c r="AZ32" i="217"/>
  <c r="CG13" i="217"/>
  <c r="DF19" i="217"/>
  <c r="CT13" i="217"/>
  <c r="CC19" i="217"/>
  <c r="DL43" i="217"/>
  <c r="ES43" i="217"/>
  <c r="Z4" i="217"/>
  <c r="AN23" i="217"/>
  <c r="EX18" i="217"/>
  <c r="CS48" i="217"/>
  <c r="CH28" i="217"/>
  <c r="BR6" i="217"/>
  <c r="BP18" i="217"/>
  <c r="CG9" i="217"/>
  <c r="ET38" i="217"/>
  <c r="U52" i="217"/>
  <c r="AS30" i="217"/>
  <c r="ER8" i="217"/>
  <c r="DU40" i="217"/>
  <c r="BQ49" i="217"/>
  <c r="CI45" i="217"/>
  <c r="Z10" i="217"/>
  <c r="EC29" i="217"/>
  <c r="BX22" i="217"/>
  <c r="BQ10" i="217"/>
  <c r="FE37" i="217"/>
  <c r="EY50" i="217"/>
  <c r="EH25" i="217"/>
  <c r="CQ29" i="217"/>
  <c r="DQ24" i="217"/>
  <c r="BW22" i="217"/>
  <c r="AM6" i="217"/>
  <c r="BN38" i="217"/>
  <c r="BI53" i="217"/>
  <c r="AR40" i="217"/>
  <c r="D30" i="217"/>
  <c r="CE9" i="217"/>
  <c r="EF12" i="217"/>
  <c r="Y51" i="217"/>
  <c r="BE5" i="217"/>
  <c r="EQ53" i="217"/>
  <c r="DJ49" i="217"/>
  <c r="CU4" i="217"/>
  <c r="ER45" i="217"/>
  <c r="BJ9" i="217"/>
  <c r="BW35" i="217"/>
  <c r="AK13" i="217"/>
  <c r="AD6" i="217"/>
  <c r="DP12" i="217"/>
  <c r="AC52" i="217"/>
  <c r="AZ15" i="217"/>
  <c r="BY38" i="217"/>
  <c r="CY27" i="217"/>
  <c r="DD43" i="217"/>
  <c r="AP38" i="217"/>
  <c r="DO4" i="217"/>
  <c r="BM36" i="217"/>
  <c r="BS10" i="217"/>
  <c r="EW23" i="217"/>
  <c r="W53" i="217"/>
  <c r="DJ33" i="217"/>
  <c r="DO17" i="217"/>
  <c r="AV5" i="217"/>
  <c r="K44" i="217"/>
  <c r="AH43" i="217"/>
  <c r="AJ27" i="217"/>
  <c r="BC36" i="217"/>
  <c r="CT16" i="217"/>
  <c r="AB35" i="217"/>
  <c r="CV50" i="217"/>
  <c r="DD11" i="217"/>
  <c r="BX5" i="217"/>
  <c r="BX54" i="217" s="1"/>
  <c r="AT25" i="217"/>
  <c r="FI34" i="217"/>
  <c r="H32" i="217"/>
  <c r="AV22" i="217"/>
  <c r="AJ19" i="217"/>
  <c r="CQ40" i="217"/>
  <c r="DW49" i="217"/>
  <c r="F29" i="217"/>
  <c r="FD5" i="217"/>
  <c r="DD33" i="217"/>
  <c r="BV49" i="217"/>
  <c r="CZ15" i="217"/>
  <c r="DQ10" i="217"/>
  <c r="AR45" i="217"/>
  <c r="EC4" i="217"/>
  <c r="O45" i="217"/>
  <c r="AY26" i="217"/>
  <c r="DB12" i="217"/>
  <c r="CN52" i="217"/>
  <c r="DY11" i="217"/>
  <c r="EP35" i="217"/>
  <c r="T32" i="217"/>
  <c r="AD39" i="217"/>
  <c r="AG43" i="217"/>
  <c r="L12" i="217"/>
  <c r="X7" i="217"/>
  <c r="DW28" i="217"/>
  <c r="AE30" i="217"/>
  <c r="DA39" i="217"/>
  <c r="EB21" i="217"/>
  <c r="DO33" i="217"/>
  <c r="AY43" i="217"/>
  <c r="AG50" i="217"/>
  <c r="DA18" i="217"/>
  <c r="AI38" i="217"/>
  <c r="AJ37" i="217"/>
  <c r="FB26" i="217"/>
  <c r="DA17" i="217"/>
  <c r="DI39" i="217"/>
  <c r="EN26" i="217"/>
  <c r="P45" i="217"/>
  <c r="CO14" i="217"/>
  <c r="AB9" i="217"/>
  <c r="BT30" i="217"/>
  <c r="EK12" i="217"/>
  <c r="CX49" i="217"/>
  <c r="AK6" i="217"/>
  <c r="DG39" i="217"/>
  <c r="ER26" i="217"/>
  <c r="U45" i="217"/>
  <c r="EV18" i="217"/>
  <c r="CS5" i="217"/>
  <c r="AI10" i="217"/>
  <c r="BF9" i="217"/>
  <c r="M4" i="217"/>
  <c r="N31" i="217"/>
  <c r="CF36" i="217"/>
  <c r="AK7" i="217"/>
  <c r="AY39" i="217"/>
  <c r="CQ34" i="217"/>
  <c r="EE25" i="217"/>
  <c r="BR23" i="217"/>
  <c r="CE7" i="217"/>
  <c r="AP21" i="217"/>
  <c r="EX23" i="217"/>
  <c r="AF19" i="217"/>
  <c r="AU49" i="217"/>
  <c r="BX8" i="217"/>
  <c r="DX17" i="217"/>
  <c r="CY53" i="217"/>
  <c r="AL12" i="217"/>
  <c r="Z39" i="217"/>
  <c r="EZ16" i="217"/>
  <c r="V16" i="217"/>
  <c r="DK35" i="217"/>
  <c r="CI18" i="217"/>
  <c r="BE28" i="217"/>
  <c r="BI45" i="217"/>
  <c r="O20" i="217"/>
  <c r="DK45" i="217"/>
  <c r="AF18" i="217"/>
  <c r="BG18" i="217"/>
  <c r="N26" i="217"/>
  <c r="AH5" i="217"/>
  <c r="AH54" i="217" s="1"/>
  <c r="AH52" i="217"/>
  <c r="AX12" i="217"/>
  <c r="AJ10" i="217"/>
  <c r="AD30" i="217"/>
  <c r="EF34" i="217"/>
  <c r="BC48" i="217"/>
  <c r="I4" i="217"/>
  <c r="L50" i="217"/>
  <c r="I38" i="217"/>
  <c r="D11" i="217"/>
  <c r="BW16" i="217"/>
  <c r="AS22" i="217"/>
  <c r="H8" i="217"/>
  <c r="AK12" i="217"/>
  <c r="FH19" i="217"/>
  <c r="F8" i="217"/>
  <c r="ER9" i="217"/>
  <c r="H27" i="217"/>
  <c r="EG7" i="217"/>
  <c r="BF18" i="217"/>
  <c r="AB5" i="217"/>
  <c r="AB54" i="217" s="1"/>
  <c r="CF29" i="217"/>
  <c r="BR10" i="217"/>
  <c r="CY23" i="217"/>
  <c r="FA12" i="217"/>
  <c r="FG36" i="217"/>
  <c r="AH50" i="217"/>
  <c r="CQ45" i="217"/>
  <c r="E30" i="217"/>
  <c r="AK26" i="217"/>
  <c r="EM26" i="217"/>
  <c r="L44" i="217"/>
  <c r="DY22" i="217"/>
  <c r="AU39" i="217"/>
  <c r="FF23" i="217"/>
  <c r="I15" i="217"/>
  <c r="ED35" i="217"/>
  <c r="CE38" i="217"/>
  <c r="EA20" i="217"/>
  <c r="ET23" i="217"/>
  <c r="AV30" i="217"/>
  <c r="DM10" i="217"/>
  <c r="EN33" i="217"/>
  <c r="EO12" i="217"/>
  <c r="CT6" i="217"/>
  <c r="DO26" i="217"/>
  <c r="X11" i="217"/>
  <c r="X53" i="217"/>
  <c r="G28" i="217"/>
  <c r="AL9" i="217"/>
  <c r="L29" i="217"/>
  <c r="FG35" i="217"/>
  <c r="AI32" i="217"/>
  <c r="EC28" i="217"/>
  <c r="DF52" i="217"/>
  <c r="AN27" i="217"/>
  <c r="AC5" i="217"/>
  <c r="AJ21" i="217"/>
  <c r="AB20" i="217"/>
  <c r="BC34" i="217"/>
  <c r="BT32" i="217"/>
  <c r="BC22" i="217"/>
  <c r="M49" i="217"/>
  <c r="DH40" i="217"/>
  <c r="AW53" i="217"/>
  <c r="AT50" i="217"/>
  <c r="AT53" i="217"/>
  <c r="CX15" i="217"/>
  <c r="BS34" i="217"/>
  <c r="BA23" i="217"/>
  <c r="AI23" i="217"/>
  <c r="CA19" i="217"/>
  <c r="BW43" i="217"/>
  <c r="N35" i="217"/>
  <c r="CH18" i="217"/>
  <c r="K15" i="217"/>
  <c r="H26" i="217"/>
  <c r="AX50" i="217"/>
  <c r="AP4" i="217"/>
  <c r="DR52" i="217"/>
  <c r="EQ38" i="217"/>
  <c r="DP51" i="217"/>
  <c r="FE20" i="217"/>
  <c r="AF49" i="217"/>
  <c r="DF48" i="217"/>
  <c r="BS45" i="217"/>
  <c r="AH45" i="217"/>
  <c r="DL40" i="217"/>
  <c r="EK43" i="217"/>
  <c r="AJ29" i="217"/>
  <c r="CT19" i="217"/>
  <c r="AJ31" i="217"/>
  <c r="I7" i="217"/>
  <c r="AA7" i="217"/>
  <c r="BS31" i="217"/>
  <c r="BV52" i="217"/>
  <c r="CD28" i="217"/>
  <c r="DT17" i="217"/>
  <c r="DT33" i="217"/>
  <c r="BS18" i="217"/>
  <c r="FA49" i="217"/>
  <c r="CF34" i="217"/>
  <c r="BM7" i="217"/>
  <c r="EA19" i="217"/>
  <c r="EL6" i="217"/>
  <c r="DT52" i="217"/>
  <c r="DS40" i="217"/>
  <c r="EC5" i="217"/>
  <c r="EC54" i="217" s="1"/>
  <c r="BG37" i="217"/>
  <c r="BE15" i="217"/>
  <c r="EJ23" i="217"/>
  <c r="DY8" i="217"/>
  <c r="AY10" i="217"/>
  <c r="BU49" i="217"/>
  <c r="EO6" i="217"/>
  <c r="DD21" i="217"/>
  <c r="BH35" i="217"/>
  <c r="F36" i="217"/>
  <c r="CW43" i="217"/>
  <c r="DT12" i="217"/>
  <c r="ED36" i="217"/>
  <c r="DV12" i="217"/>
  <c r="AG16" i="217"/>
  <c r="R44" i="217"/>
  <c r="FI38" i="217"/>
  <c r="AD38" i="217"/>
  <c r="CR23" i="217"/>
  <c r="BO40" i="217"/>
  <c r="DP4" i="217"/>
  <c r="T10" i="217"/>
  <c r="EF14" i="217"/>
  <c r="FB36" i="217"/>
  <c r="AR7" i="217"/>
  <c r="AA9" i="217"/>
  <c r="DG34" i="217"/>
  <c r="DW19" i="217"/>
  <c r="ES22" i="217"/>
  <c r="CR17" i="217"/>
  <c r="AF38" i="217"/>
  <c r="DM31" i="217"/>
  <c r="CK53" i="217"/>
  <c r="DU37" i="217"/>
  <c r="DD52" i="217"/>
  <c r="CN51" i="217"/>
  <c r="DY10" i="217"/>
  <c r="EF37" i="217"/>
  <c r="F13" i="217"/>
  <c r="AQ50" i="217"/>
  <c r="AL4" i="217"/>
  <c r="AG24" i="217"/>
  <c r="CL21" i="217"/>
  <c r="Q48" i="217"/>
  <c r="AN32" i="217"/>
  <c r="DZ30" i="217"/>
  <c r="CT4" i="217"/>
  <c r="ES14" i="217"/>
  <c r="R4" i="217"/>
  <c r="AI25" i="217"/>
  <c r="BG49" i="217"/>
  <c r="EH33" i="217"/>
  <c r="BA35" i="217"/>
  <c r="DI13" i="217"/>
  <c r="EJ20" i="217"/>
  <c r="EX20" i="217"/>
  <c r="BO32" i="217"/>
  <c r="CD12" i="217"/>
  <c r="FE40" i="217"/>
  <c r="DN31" i="217"/>
  <c r="CV7" i="217"/>
  <c r="DD10" i="217"/>
  <c r="E26" i="217"/>
  <c r="DB28" i="217"/>
  <c r="EG4" i="217"/>
  <c r="EF38" i="217"/>
  <c r="EW8" i="217"/>
  <c r="CS40" i="217"/>
  <c r="DD36" i="217"/>
  <c r="AE13" i="217"/>
  <c r="E31" i="217"/>
  <c r="CU21" i="217"/>
  <c r="AC34" i="217"/>
  <c r="W11" i="217"/>
  <c r="DF30" i="217"/>
  <c r="T38" i="217"/>
  <c r="CI24" i="217"/>
  <c r="EG37" i="217"/>
  <c r="EZ33" i="217"/>
  <c r="DN36" i="217"/>
  <c r="EO25" i="217"/>
  <c r="AV28" i="217"/>
  <c r="AF26" i="217"/>
  <c r="AV43" i="217"/>
  <c r="CF17" i="217"/>
  <c r="CH29" i="217"/>
  <c r="CO48" i="217"/>
  <c r="EP23" i="217"/>
  <c r="CY11" i="217"/>
  <c r="G53" i="217"/>
  <c r="H44" i="217"/>
  <c r="DK49" i="217"/>
  <c r="DE39" i="217"/>
  <c r="DG8" i="217"/>
  <c r="BT50" i="217"/>
  <c r="AE20" i="217"/>
  <c r="DI45" i="217"/>
  <c r="CC21" i="217"/>
  <c r="AK36" i="217"/>
  <c r="X34" i="217"/>
  <c r="CY20" i="217"/>
  <c r="I11" i="217"/>
  <c r="AN34" i="217"/>
  <c r="U10" i="217"/>
  <c r="DO24" i="217"/>
  <c r="CA9" i="217"/>
  <c r="AX40" i="217"/>
  <c r="K18" i="217"/>
  <c r="BL31" i="217"/>
  <c r="AQ4" i="217"/>
  <c r="U7" i="217"/>
  <c r="EO45" i="217"/>
  <c r="K26" i="217"/>
  <c r="EJ36" i="217"/>
  <c r="P6" i="217"/>
  <c r="AF35" i="217"/>
  <c r="BB26" i="217"/>
  <c r="EL4" i="217"/>
  <c r="CJ27" i="217"/>
  <c r="CL40" i="217"/>
  <c r="AL13" i="217"/>
  <c r="CE5" i="217"/>
  <c r="AC27" i="217"/>
  <c r="DX13" i="217"/>
  <c r="FD21" i="217"/>
  <c r="EY7" i="217"/>
  <c r="FH30" i="217"/>
  <c r="EQ24" i="217"/>
  <c r="BO18" i="217"/>
  <c r="EG21" i="217"/>
  <c r="AH21" i="217"/>
  <c r="AD8" i="217"/>
  <c r="EG15" i="217"/>
  <c r="FC24" i="217"/>
  <c r="J40" i="217"/>
  <c r="DW39" i="217"/>
  <c r="P25" i="217"/>
  <c r="CJ22" i="217"/>
  <c r="N20" i="217"/>
  <c r="CE12" i="217"/>
  <c r="AX43" i="217"/>
  <c r="CW20" i="217"/>
  <c r="AF30" i="217"/>
  <c r="BH30" i="217"/>
  <c r="ES6" i="217"/>
  <c r="DS51" i="217"/>
  <c r="CJ48" i="217"/>
  <c r="L30" i="217"/>
  <c r="DJ23" i="217"/>
  <c r="BO53" i="217"/>
  <c r="CS26" i="217"/>
  <c r="R5" i="217"/>
  <c r="ER14" i="217"/>
  <c r="AQ16" i="217"/>
  <c r="M30" i="217"/>
  <c r="AU44" i="217"/>
  <c r="EU49" i="217"/>
  <c r="BF29" i="217"/>
  <c r="CM49" i="217"/>
  <c r="J23" i="217"/>
  <c r="BO43" i="217"/>
  <c r="DC50" i="217"/>
  <c r="AB49" i="217"/>
  <c r="AV40" i="217"/>
  <c r="CQ36" i="217"/>
  <c r="AS9" i="217"/>
  <c r="EI49" i="217"/>
  <c r="CX33" i="217"/>
  <c r="ET43" i="217"/>
  <c r="H48" i="217"/>
  <c r="AJ13" i="217"/>
  <c r="F21" i="217"/>
  <c r="D18" i="217"/>
  <c r="FE45" i="217"/>
  <c r="FD7" i="217"/>
  <c r="CM29" i="217"/>
  <c r="DM17" i="217"/>
  <c r="CH17" i="217"/>
  <c r="BH5" i="217"/>
  <c r="BD35" i="217"/>
  <c r="DL7" i="217"/>
  <c r="DT34" i="217"/>
  <c r="DV8" i="217"/>
  <c r="BL19" i="217"/>
  <c r="H51" i="217"/>
  <c r="Y9" i="217"/>
  <c r="M27" i="217"/>
  <c r="AB51" i="217"/>
  <c r="H13" i="217"/>
  <c r="CV9" i="217"/>
  <c r="ER53" i="217"/>
  <c r="AI15" i="217"/>
  <c r="AM43" i="217"/>
  <c r="DW35" i="217"/>
  <c r="CR14" i="217"/>
  <c r="CX31" i="217"/>
  <c r="AR52" i="217"/>
  <c r="EK16" i="217"/>
  <c r="DP50" i="217"/>
  <c r="DE44" i="217"/>
  <c r="CN29" i="217"/>
  <c r="AV20" i="217"/>
  <c r="DP36" i="217"/>
  <c r="CR12" i="217"/>
  <c r="DB6" i="217"/>
  <c r="CF43" i="217"/>
  <c r="BU39" i="217"/>
  <c r="EV45" i="217"/>
  <c r="EZ30" i="217"/>
  <c r="ER22" i="217"/>
  <c r="CW53" i="217"/>
  <c r="G22" i="217"/>
  <c r="EP45" i="217"/>
  <c r="AM5" i="217"/>
  <c r="EI6" i="217"/>
  <c r="EU18" i="217"/>
  <c r="AE25" i="217"/>
  <c r="BI38" i="217"/>
  <c r="DZ22" i="217"/>
  <c r="ET35" i="217"/>
  <c r="DV48" i="217"/>
  <c r="BL21" i="217"/>
  <c r="BL45" i="217"/>
  <c r="BY35" i="217"/>
  <c r="CH23" i="217"/>
  <c r="EW37" i="217"/>
  <c r="CZ27" i="217"/>
  <c r="BH19" i="217"/>
  <c r="CO51" i="217"/>
  <c r="FD30" i="217"/>
  <c r="EL20" i="217"/>
  <c r="BH27" i="217"/>
  <c r="DM25" i="217"/>
  <c r="AX19" i="217"/>
  <c r="CD19" i="217"/>
  <c r="X24" i="217"/>
  <c r="CS9" i="217"/>
  <c r="DC10" i="217"/>
  <c r="DH51" i="217"/>
  <c r="BE14" i="217"/>
  <c r="F12" i="217"/>
  <c r="BP8" i="217"/>
  <c r="EH10" i="217"/>
  <c r="CE16" i="217"/>
  <c r="H14" i="217"/>
  <c r="DJ7" i="217"/>
  <c r="Q17" i="217"/>
  <c r="AW52" i="217"/>
  <c r="DF51" i="217"/>
  <c r="DQ38" i="217"/>
  <c r="ET19" i="217"/>
  <c r="BP40" i="217"/>
  <c r="DS49" i="217"/>
  <c r="DX16" i="217"/>
  <c r="AD12" i="217"/>
  <c r="CB32" i="217"/>
  <c r="EO26" i="217"/>
  <c r="DY36" i="217"/>
  <c r="DH24" i="217"/>
  <c r="BO22" i="217"/>
  <c r="DM53" i="217"/>
  <c r="CT45" i="217"/>
  <c r="CJ23" i="217"/>
  <c r="DK40" i="217"/>
  <c r="DZ52" i="217"/>
  <c r="EK14" i="217"/>
  <c r="CC35" i="217"/>
  <c r="S7" i="217"/>
  <c r="EF24" i="217"/>
  <c r="AL31" i="217"/>
  <c r="CP33" i="217"/>
  <c r="N29" i="217"/>
  <c r="V17" i="217"/>
  <c r="N7" i="217"/>
  <c r="DL39" i="217"/>
  <c r="AU15" i="217"/>
  <c r="AP12" i="217"/>
  <c r="BY14" i="217"/>
  <c r="J45" i="217"/>
  <c r="AI4" i="217"/>
  <c r="AV51" i="217"/>
  <c r="CN25" i="217"/>
  <c r="BT40" i="217"/>
  <c r="AY52" i="217"/>
  <c r="I34" i="217"/>
  <c r="DD35" i="217"/>
  <c r="DX20" i="217"/>
  <c r="FH34" i="217"/>
  <c r="BT14" i="217"/>
  <c r="EZ13" i="217"/>
  <c r="EI33" i="217"/>
  <c r="AR16" i="217"/>
  <c r="EC11" i="217"/>
  <c r="AN10" i="217"/>
  <c r="CB44" i="217"/>
  <c r="FF16" i="217"/>
  <c r="CC23" i="217"/>
  <c r="DJ30" i="217"/>
  <c r="BE38" i="217"/>
  <c r="BC19" i="217"/>
  <c r="EL5" i="217"/>
  <c r="EL54" i="217" s="1"/>
  <c r="AO25" i="217"/>
  <c r="CH9" i="217"/>
  <c r="CI28" i="217"/>
  <c r="EX5" i="217"/>
  <c r="AI39" i="217"/>
  <c r="AH22" i="217"/>
  <c r="CT23" i="217"/>
  <c r="E7" i="217"/>
  <c r="EK17" i="217"/>
  <c r="AW8" i="217"/>
  <c r="DU5" i="217"/>
  <c r="BV10" i="217"/>
  <c r="CK26" i="217"/>
  <c r="S22" i="217"/>
  <c r="BE11" i="217"/>
  <c r="DM35" i="217"/>
  <c r="FA44" i="217"/>
  <c r="BA12" i="217"/>
  <c r="DG22" i="217"/>
  <c r="CW48" i="217"/>
  <c r="CF15" i="217"/>
  <c r="AI53" i="217"/>
  <c r="L31" i="217"/>
  <c r="CX40" i="217"/>
  <c r="BG48" i="217"/>
  <c r="CV4" i="217"/>
  <c r="EI5" i="217"/>
  <c r="G8" i="217"/>
  <c r="EQ25" i="217"/>
  <c r="AI9" i="217"/>
  <c r="BM49" i="217"/>
  <c r="DE27" i="217"/>
  <c r="S18" i="217"/>
  <c r="EH43" i="217"/>
  <c r="CU15" i="217"/>
  <c r="DF20" i="217"/>
  <c r="AZ14" i="217"/>
  <c r="DH33" i="217"/>
  <c r="CO53" i="217"/>
  <c r="AH30" i="217"/>
  <c r="DQ6" i="217"/>
  <c r="AS50" i="217"/>
  <c r="EX45" i="217"/>
  <c r="EU36" i="217"/>
  <c r="EX36" i="217"/>
  <c r="EH6" i="217"/>
  <c r="BN7" i="217"/>
  <c r="BX25" i="217"/>
  <c r="ER7" i="217"/>
  <c r="DK20" i="217"/>
  <c r="CB18" i="217"/>
  <c r="AG40" i="217"/>
  <c r="CU45" i="217"/>
  <c r="FC32" i="217"/>
  <c r="CB29" i="217"/>
  <c r="BZ43" i="217"/>
  <c r="E23" i="217"/>
  <c r="AS16" i="217"/>
  <c r="BD53" i="217"/>
  <c r="DO34" i="217"/>
  <c r="AS53" i="217"/>
  <c r="BK50" i="217"/>
  <c r="EH30" i="217"/>
  <c r="FE11" i="217"/>
  <c r="AE11" i="217"/>
  <c r="DF33" i="217"/>
  <c r="FB14" i="217"/>
  <c r="DD17" i="217"/>
  <c r="AX44" i="217"/>
  <c r="EU22" i="217"/>
  <c r="BY40" i="217"/>
  <c r="DD16" i="217"/>
  <c r="CT5" i="217"/>
  <c r="Z29" i="217"/>
  <c r="EX50" i="217"/>
  <c r="F7" i="217"/>
  <c r="BV44" i="217"/>
  <c r="CC45" i="217"/>
  <c r="AV14" i="217"/>
  <c r="CG48" i="217"/>
  <c r="CM51" i="217"/>
  <c r="W49" i="217"/>
  <c r="AA33" i="217"/>
  <c r="DF5" i="217"/>
  <c r="DE23" i="217"/>
  <c r="CT35" i="217"/>
  <c r="EM23" i="217"/>
  <c r="BR29" i="217"/>
  <c r="DN15" i="217"/>
  <c r="DO6" i="217"/>
  <c r="CI5" i="217"/>
  <c r="ER12" i="217"/>
  <c r="BM15" i="217"/>
  <c r="AM26" i="217"/>
  <c r="AG38" i="217"/>
  <c r="EU16" i="217"/>
  <c r="F20" i="217"/>
  <c r="FG22" i="217"/>
  <c r="CH20" i="217"/>
  <c r="G49" i="217"/>
  <c r="DH37" i="217"/>
  <c r="AO8" i="217"/>
  <c r="CM8" i="217"/>
  <c r="BE16" i="217"/>
  <c r="EJ11" i="217"/>
  <c r="BT29" i="217"/>
  <c r="CQ15" i="217"/>
  <c r="CZ51" i="217"/>
  <c r="AA16" i="217"/>
  <c r="DF35" i="217"/>
  <c r="EM12" i="217"/>
  <c r="EU30" i="217"/>
  <c r="CQ7" i="217"/>
  <c r="AS26" i="217"/>
  <c r="AY27" i="217"/>
  <c r="ER38" i="217"/>
  <c r="FI18" i="217"/>
  <c r="FE21" i="217"/>
  <c r="ET15" i="217"/>
  <c r="CI10" i="217"/>
  <c r="BD39" i="217"/>
  <c r="EJ44" i="217"/>
  <c r="AK21" i="217"/>
  <c r="AA25" i="217"/>
  <c r="E19" i="217"/>
  <c r="EO30" i="217"/>
  <c r="Q37" i="217"/>
  <c r="CT15" i="217"/>
  <c r="DB45" i="217"/>
  <c r="CC4" i="217"/>
  <c r="DS21" i="217"/>
  <c r="BO21" i="217"/>
  <c r="P9" i="217"/>
  <c r="EQ40" i="217"/>
  <c r="R10" i="217"/>
  <c r="AB45" i="217"/>
  <c r="U18" i="217"/>
  <c r="DA25" i="217"/>
  <c r="CT18" i="217"/>
  <c r="DE15" i="217"/>
  <c r="EL38" i="217"/>
  <c r="P8" i="217"/>
  <c r="M11" i="217"/>
  <c r="AI20" i="217"/>
  <c r="BS36" i="217"/>
  <c r="DG12" i="217"/>
  <c r="ET53" i="217"/>
  <c r="AR22" i="217"/>
  <c r="AH17" i="217"/>
  <c r="EZ15" i="217"/>
  <c r="ES45" i="217"/>
  <c r="M38" i="217"/>
  <c r="CD21" i="217"/>
  <c r="J7" i="217"/>
  <c r="D36" i="217"/>
  <c r="AD33" i="217"/>
  <c r="Y37" i="217"/>
  <c r="FI43" i="217"/>
  <c r="AR27" i="217"/>
  <c r="DB37" i="217"/>
  <c r="CS32" i="217"/>
  <c r="CZ48" i="217"/>
  <c r="CG53" i="217"/>
  <c r="AT49" i="217"/>
  <c r="X13" i="217"/>
  <c r="EW40" i="217"/>
  <c r="BP21" i="217"/>
  <c r="EG53" i="217"/>
  <c r="AW10" i="217"/>
  <c r="AT32" i="217"/>
  <c r="DL8" i="217"/>
  <c r="AK24" i="217"/>
  <c r="X28" i="217"/>
  <c r="BL30" i="217"/>
  <c r="CY22" i="217"/>
  <c r="CW15" i="217"/>
  <c r="CF48" i="217"/>
  <c r="BF44" i="217"/>
  <c r="CN5" i="217"/>
  <c r="AW14" i="217"/>
  <c r="DT11" i="217"/>
  <c r="EG40" i="217"/>
  <c r="DO12" i="217"/>
  <c r="DA32" i="217"/>
  <c r="AA28" i="217"/>
  <c r="CG5" i="217"/>
  <c r="CT7" i="217"/>
  <c r="ER21" i="217"/>
  <c r="FA51" i="217"/>
  <c r="K23" i="217"/>
  <c r="DM39" i="217"/>
  <c r="AK50" i="217"/>
  <c r="BS5" i="217"/>
  <c r="EA11" i="217"/>
  <c r="ES50" i="217"/>
  <c r="EN12" i="217"/>
  <c r="DZ49" i="217"/>
  <c r="DC33" i="217"/>
  <c r="FI5" i="217"/>
  <c r="FC26" i="217"/>
  <c r="BH7" i="217"/>
  <c r="CA39" i="217"/>
  <c r="BT51" i="217"/>
  <c r="Y7" i="217"/>
  <c r="H17" i="217"/>
  <c r="EG32" i="217"/>
  <c r="CE49" i="217"/>
  <c r="ET29" i="217"/>
  <c r="DS17" i="217"/>
  <c r="CL19" i="217"/>
  <c r="CZ5" i="217"/>
  <c r="DT29" i="217"/>
  <c r="L32" i="217"/>
  <c r="DU53" i="217"/>
  <c r="Z26" i="217"/>
  <c r="FF44" i="217"/>
  <c r="CQ27" i="217"/>
  <c r="AE34" i="217"/>
  <c r="CX24" i="217"/>
  <c r="BB9" i="217"/>
  <c r="DI20" i="217"/>
  <c r="DJ4" i="217"/>
  <c r="BM25" i="217"/>
  <c r="AR33" i="217"/>
  <c r="DD48" i="217"/>
  <c r="DF10" i="217"/>
  <c r="AC12" i="217"/>
  <c r="AM32" i="217"/>
  <c r="R30" i="217"/>
  <c r="AS17" i="217"/>
  <c r="BU33" i="217"/>
  <c r="M43" i="217"/>
  <c r="CC11" i="217"/>
  <c r="CA12" i="217"/>
  <c r="EW36" i="217"/>
  <c r="AD43" i="217"/>
  <c r="EL39" i="217"/>
  <c r="AP5" i="217"/>
  <c r="R48" i="217"/>
  <c r="FC39" i="217"/>
  <c r="CI33" i="217"/>
  <c r="EM9" i="217"/>
  <c r="DG21" i="217"/>
  <c r="DL9" i="217"/>
  <c r="ET32" i="217"/>
  <c r="CS14" i="217"/>
  <c r="AR49" i="217"/>
  <c r="BU31" i="217"/>
  <c r="BV5" i="217"/>
  <c r="CE26" i="217"/>
  <c r="EJ40" i="217"/>
  <c r="DB14" i="217"/>
  <c r="BL8" i="217"/>
  <c r="AG10" i="217"/>
  <c r="CH13" i="217"/>
  <c r="BP6" i="217"/>
  <c r="CV52" i="217"/>
  <c r="AS44" i="217"/>
  <c r="DS13" i="217"/>
  <c r="BX37" i="217"/>
  <c r="DD37" i="217"/>
  <c r="EU8" i="217"/>
  <c r="EL22" i="217"/>
  <c r="AC17" i="217"/>
  <c r="BI19" i="217"/>
  <c r="E20" i="217"/>
  <c r="EN10" i="217"/>
  <c r="CD36" i="217"/>
  <c r="BF14" i="217"/>
  <c r="EC21" i="217"/>
  <c r="K11" i="217"/>
  <c r="FD43" i="217"/>
  <c r="AQ37" i="217"/>
  <c r="EE20" i="217"/>
  <c r="DP5" i="217"/>
  <c r="DY33" i="217"/>
  <c r="DM21" i="217"/>
  <c r="CW21" i="217"/>
  <c r="EK11" i="217"/>
  <c r="CW16" i="217"/>
  <c r="CT48" i="217"/>
  <c r="BF15" i="217"/>
  <c r="BM52" i="217"/>
  <c r="BP13" i="217"/>
  <c r="EC43" i="217"/>
  <c r="BC20" i="217"/>
  <c r="Q28" i="217"/>
  <c r="AO40" i="217"/>
  <c r="BZ24" i="217"/>
  <c r="CS19" i="217"/>
  <c r="CC43" i="217"/>
  <c r="EE53" i="217"/>
  <c r="CT40" i="217"/>
  <c r="U8" i="217"/>
  <c r="EX12" i="217"/>
  <c r="ED32" i="217"/>
  <c r="DM28" i="217"/>
  <c r="Y43" i="217"/>
  <c r="DE8" i="217"/>
  <c r="BN49" i="217"/>
  <c r="AS25" i="217"/>
  <c r="BP51" i="217"/>
  <c r="K20" i="217"/>
  <c r="CY13" i="217"/>
  <c r="BO24" i="217"/>
  <c r="G6" i="217"/>
  <c r="EV14" i="217"/>
  <c r="EL15" i="217"/>
  <c r="CB23" i="217"/>
  <c r="AA4" i="217"/>
  <c r="DF40" i="217"/>
  <c r="DL30" i="217"/>
  <c r="Q30" i="217"/>
  <c r="BC7" i="217"/>
  <c r="DT26" i="217"/>
  <c r="FG31" i="217"/>
  <c r="DY7" i="217"/>
  <c r="EH31" i="217"/>
  <c r="EK27" i="217"/>
  <c r="AS43" i="217"/>
  <c r="Y21" i="217"/>
  <c r="FI6" i="217"/>
  <c r="DL6" i="217"/>
  <c r="CS27" i="217"/>
  <c r="AN14" i="217"/>
  <c r="AA23" i="217"/>
  <c r="CN39" i="217"/>
  <c r="BM35" i="217"/>
  <c r="DV28" i="217"/>
  <c r="AL53" i="217"/>
  <c r="BK8" i="217"/>
  <c r="AX35" i="217"/>
  <c r="AT23" i="217"/>
  <c r="CZ22" i="217"/>
  <c r="DC34" i="217"/>
  <c r="G9" i="217"/>
  <c r="AS12" i="217"/>
  <c r="DP19" i="217"/>
  <c r="DJ45" i="217"/>
  <c r="AV34" i="217"/>
  <c r="BF22" i="217"/>
  <c r="EM28" i="217"/>
  <c r="ED37" i="217"/>
  <c r="EW16" i="217"/>
  <c r="ET52" i="217"/>
  <c r="CN8" i="217"/>
  <c r="AD37" i="217"/>
  <c r="EA10" i="217"/>
  <c r="EF8" i="217"/>
  <c r="DX10" i="217"/>
  <c r="EB10" i="217"/>
  <c r="BT44" i="217"/>
  <c r="ED17" i="217"/>
  <c r="BP15" i="217"/>
  <c r="AR50" i="217"/>
  <c r="AQ22" i="217"/>
  <c r="BE20" i="217"/>
  <c r="BV22" i="217"/>
  <c r="FI8" i="217"/>
  <c r="O7" i="217"/>
  <c r="BR32" i="217"/>
  <c r="AR6" i="217"/>
  <c r="EY36" i="217"/>
  <c r="X17" i="217"/>
  <c r="AN37" i="217"/>
  <c r="EF43" i="217"/>
  <c r="DO40" i="217"/>
  <c r="BC6" i="217"/>
  <c r="DV9" i="217"/>
  <c r="DM20" i="217"/>
  <c r="I24" i="217"/>
  <c r="CD4" i="217"/>
  <c r="DJ29" i="217"/>
  <c r="CF13" i="217"/>
  <c r="CU19" i="217"/>
  <c r="AF4" i="217"/>
  <c r="DK34" i="217"/>
  <c r="CY35" i="217"/>
  <c r="AB44" i="217"/>
  <c r="Z11" i="217"/>
  <c r="AV12" i="217"/>
  <c r="AK27" i="217"/>
  <c r="AW22" i="217"/>
  <c r="DF16" i="217"/>
  <c r="S24" i="217"/>
  <c r="EK39" i="217"/>
  <c r="CH25" i="217"/>
  <c r="AY33" i="217"/>
  <c r="AT18" i="217"/>
  <c r="R11" i="217"/>
  <c r="CP34" i="217"/>
  <c r="U35" i="217"/>
  <c r="AQ25" i="217"/>
  <c r="CQ28" i="217"/>
  <c r="AN16" i="217"/>
  <c r="AB36" i="217"/>
  <c r="AK25" i="217"/>
  <c r="FE9" i="217"/>
  <c r="CE20" i="217"/>
  <c r="CC37" i="217"/>
  <c r="ER49" i="217"/>
  <c r="AZ51" i="217"/>
  <c r="EV8" i="217"/>
  <c r="DG25" i="217"/>
  <c r="AG14" i="217"/>
  <c r="BW8" i="217"/>
  <c r="AN8" i="217"/>
  <c r="S17" i="217"/>
  <c r="CH4" i="217"/>
  <c r="DO13" i="217"/>
  <c r="BM31" i="217"/>
  <c r="AD18" i="217"/>
  <c r="BY32" i="217"/>
  <c r="EO21" i="217"/>
  <c r="DJ44" i="217"/>
  <c r="EK28" i="217"/>
  <c r="CP53" i="217"/>
  <c r="AQ11" i="217"/>
  <c r="EN34" i="217"/>
  <c r="BQ21" i="217"/>
  <c r="CI52" i="217"/>
  <c r="EB36" i="217"/>
  <c r="DZ16" i="217"/>
  <c r="DL32" i="217"/>
  <c r="BM50" i="217"/>
  <c r="EG19" i="217"/>
  <c r="CA51" i="217"/>
  <c r="CS39" i="217"/>
  <c r="BN4" i="217"/>
  <c r="DN26" i="217"/>
  <c r="FE10" i="217"/>
  <c r="AT15" i="217"/>
  <c r="FH43" i="217"/>
  <c r="AE49" i="217"/>
  <c r="BY39" i="217"/>
  <c r="W17" i="217"/>
  <c r="EK31" i="217"/>
  <c r="AH28" i="217"/>
  <c r="BB32" i="217"/>
  <c r="W27" i="217"/>
  <c r="CX38" i="217"/>
  <c r="CW28" i="217"/>
  <c r="DM29" i="217"/>
  <c r="M12" i="217"/>
  <c r="DI7" i="217"/>
  <c r="AK51" i="217"/>
  <c r="BR14" i="217"/>
  <c r="CH49" i="217"/>
  <c r="Q33" i="217"/>
  <c r="CK31" i="217"/>
  <c r="EH48" i="217"/>
  <c r="CR40" i="217"/>
  <c r="DY16" i="217"/>
  <c r="AF37" i="217"/>
  <c r="AL40" i="217"/>
  <c r="CG19" i="217"/>
  <c r="BD9" i="217"/>
  <c r="V30" i="217"/>
  <c r="DM48" i="217"/>
  <c r="CD23" i="217"/>
  <c r="AR5" i="217"/>
  <c r="CM30" i="217"/>
  <c r="BI48" i="217"/>
  <c r="EM18" i="217"/>
  <c r="Q24" i="217"/>
  <c r="BK52" i="217"/>
  <c r="CM35" i="217"/>
  <c r="Q39" i="217"/>
  <c r="AH35" i="217"/>
  <c r="CX9" i="217"/>
  <c r="BS19" i="217"/>
  <c r="Z12" i="217"/>
  <c r="EO14" i="217"/>
  <c r="T36" i="217"/>
  <c r="ED8" i="217"/>
  <c r="BD50" i="217"/>
  <c r="CF39" i="217"/>
  <c r="EL23" i="217"/>
  <c r="AZ11" i="217"/>
  <c r="D39" i="217"/>
  <c r="CX28" i="217"/>
  <c r="CB22" i="217"/>
  <c r="CM25" i="217"/>
  <c r="R15" i="217"/>
  <c r="BT24" i="217"/>
  <c r="BL35" i="217"/>
  <c r="EP52" i="217"/>
  <c r="EK26" i="217"/>
  <c r="DF18" i="217"/>
  <c r="Y36" i="217"/>
  <c r="CK40" i="217"/>
  <c r="BV43" i="217"/>
  <c r="EB32" i="217"/>
  <c r="AY5" i="217"/>
  <c r="DL34" i="217"/>
  <c r="BM53" i="217"/>
  <c r="BV18" i="217"/>
  <c r="BD26" i="217"/>
  <c r="BE50" i="217"/>
  <c r="BZ10" i="217"/>
  <c r="AV49" i="217"/>
  <c r="FA17" i="217"/>
  <c r="BO5" i="217"/>
  <c r="U50" i="217"/>
  <c r="CG39" i="217"/>
  <c r="CC36" i="217"/>
  <c r="BU34" i="217"/>
  <c r="EK8" i="217"/>
  <c r="BV13" i="217"/>
  <c r="CT31" i="217"/>
  <c r="AF53" i="217"/>
  <c r="BJ20" i="217"/>
  <c r="AW43" i="217"/>
  <c r="BJ18" i="217"/>
  <c r="BU24" i="217"/>
  <c r="DR19" i="217"/>
  <c r="DW8" i="217"/>
  <c r="CQ13" i="217"/>
  <c r="BW30" i="217"/>
  <c r="J52" i="217"/>
  <c r="CE45" i="217"/>
  <c r="CA30" i="217"/>
  <c r="DC26" i="217"/>
  <c r="ET13" i="217"/>
  <c r="CG11" i="217"/>
  <c r="O8" i="217"/>
  <c r="BH20" i="217"/>
  <c r="EM35" i="217"/>
  <c r="AL38" i="217"/>
  <c r="CP30" i="217"/>
  <c r="AE6" i="217"/>
  <c r="EJ22" i="217"/>
  <c r="DP48" i="217"/>
  <c r="DG16" i="217"/>
  <c r="CX8" i="217"/>
  <c r="R36" i="217"/>
  <c r="X52" i="217"/>
  <c r="FD15" i="217"/>
  <c r="EM21" i="217"/>
  <c r="FB23" i="217"/>
  <c r="BH32" i="217"/>
  <c r="EB16" i="217"/>
  <c r="BV36" i="217"/>
  <c r="CP19" i="217"/>
  <c r="ED12" i="217"/>
  <c r="EQ19" i="217"/>
  <c r="CH52" i="217"/>
  <c r="EX28" i="217"/>
  <c r="AB50" i="217"/>
  <c r="DP16" i="217"/>
  <c r="F10" i="217"/>
  <c r="F19" i="217"/>
  <c r="DC17" i="217"/>
  <c r="DL20" i="217"/>
  <c r="EJ13" i="217"/>
  <c r="ES36" i="217"/>
  <c r="CG23" i="217"/>
  <c r="AH48" i="217"/>
  <c r="DE5" i="217"/>
  <c r="DE54" i="217" s="1"/>
  <c r="FH53" i="217"/>
  <c r="FD37" i="217"/>
  <c r="BO29" i="217"/>
  <c r="EZ18" i="217"/>
  <c r="P24" i="217"/>
  <c r="CY34" i="217"/>
  <c r="EO17" i="217"/>
  <c r="DW51" i="217"/>
  <c r="BW51" i="217"/>
  <c r="G24" i="217"/>
  <c r="BX28" i="217"/>
  <c r="DZ37" i="217"/>
  <c r="DV14" i="217"/>
  <c r="BU51" i="217"/>
  <c r="M20" i="217"/>
  <c r="CX20" i="217"/>
  <c r="DU32" i="217"/>
  <c r="DN10" i="217"/>
  <c r="AS23" i="217"/>
  <c r="FD52" i="217"/>
  <c r="BN23" i="217"/>
  <c r="AR28" i="217"/>
  <c r="AI27" i="217"/>
  <c r="EZ29" i="217"/>
  <c r="AD24" i="217"/>
  <c r="AR8" i="217"/>
  <c r="EA4" i="217"/>
  <c r="EH39" i="217"/>
  <c r="DE30" i="217"/>
  <c r="CB35" i="217"/>
  <c r="DY30" i="217"/>
  <c r="BC38" i="217"/>
  <c r="CS34" i="217"/>
  <c r="CZ53" i="217"/>
  <c r="DU45" i="217"/>
  <c r="DF43" i="217"/>
  <c r="EH49" i="217"/>
  <c r="BW45" i="217"/>
  <c r="CT22" i="217"/>
  <c r="DN14" i="217"/>
  <c r="AH23" i="217"/>
  <c r="DS43" i="217"/>
  <c r="EA32" i="217"/>
  <c r="AI43" i="217"/>
  <c r="DY15" i="217"/>
  <c r="CR8" i="217"/>
  <c r="DY17" i="217"/>
  <c r="E9" i="217"/>
  <c r="AF9" i="217"/>
  <c r="FE13" i="217"/>
  <c r="BA34" i="217"/>
  <c r="AG32" i="217"/>
  <c r="CJ26" i="217"/>
  <c r="CG52" i="217"/>
  <c r="CS20" i="217"/>
  <c r="ES4" i="217"/>
  <c r="AU52" i="217"/>
  <c r="EV20" i="217"/>
  <c r="EW43" i="217"/>
  <c r="CG31" i="217"/>
  <c r="DY39" i="217"/>
  <c r="CA29" i="217"/>
  <c r="CV44" i="217"/>
  <c r="D6" i="217"/>
  <c r="BV12" i="217"/>
  <c r="EV7" i="217"/>
  <c r="G18" i="217"/>
  <c r="K25" i="217"/>
  <c r="V12" i="217"/>
  <c r="BO25" i="217"/>
  <c r="EQ32" i="217"/>
  <c r="EQ22" i="217"/>
  <c r="EA14" i="217"/>
  <c r="BP24" i="217"/>
  <c r="AO19" i="217"/>
  <c r="DV17" i="217"/>
  <c r="BC21" i="217"/>
  <c r="DA24" i="217"/>
  <c r="BU35" i="217"/>
  <c r="EO51" i="217"/>
  <c r="DZ12" i="217"/>
  <c r="AO26" i="217"/>
  <c r="Z20" i="217"/>
  <c r="CE40" i="217"/>
  <c r="BF52" i="217"/>
  <c r="AP11" i="217"/>
  <c r="EC15" i="217"/>
  <c r="AX32" i="217"/>
  <c r="BA39" i="217"/>
  <c r="AU45" i="217"/>
  <c r="AH26" i="217"/>
  <c r="CG25" i="217"/>
  <c r="FH10" i="217"/>
  <c r="AB48" i="217"/>
  <c r="EG33" i="217"/>
  <c r="CV8" i="217"/>
  <c r="CS4" i="217"/>
  <c r="AC24" i="217"/>
  <c r="AF29" i="217"/>
  <c r="AM8" i="217"/>
  <c r="CW18" i="217"/>
  <c r="R27" i="217"/>
  <c r="AB10" i="217"/>
  <c r="EZ28" i="217"/>
  <c r="R51" i="217"/>
  <c r="AD50" i="217"/>
  <c r="CL14" i="217"/>
  <c r="CE28" i="217"/>
  <c r="AS5" i="217"/>
  <c r="DS16" i="217"/>
  <c r="P32" i="217"/>
  <c r="BI35" i="217"/>
  <c r="FB24" i="217"/>
  <c r="CS8" i="217"/>
  <c r="CV53" i="217"/>
  <c r="CB25" i="217"/>
  <c r="DN23" i="217"/>
  <c r="BK35" i="217"/>
  <c r="FE31" i="217"/>
  <c r="AR31" i="217"/>
  <c r="DF28" i="217"/>
  <c r="BD22" i="217"/>
  <c r="DC30" i="217"/>
  <c r="EO40" i="217"/>
  <c r="R20" i="217"/>
  <c r="EA23" i="217"/>
  <c r="BU30" i="217"/>
  <c r="ED53" i="217"/>
  <c r="DN8" i="217"/>
  <c r="ET4" i="217"/>
  <c r="FE52" i="217"/>
  <c r="DT51" i="217"/>
  <c r="CP4" i="217"/>
  <c r="EL43" i="217"/>
  <c r="DY51" i="217"/>
  <c r="DX44" i="217"/>
  <c r="EW11" i="217"/>
  <c r="AB31" i="217"/>
  <c r="CH6" i="217"/>
  <c r="CC31" i="217"/>
  <c r="BB51" i="217"/>
  <c r="CZ40" i="217"/>
  <c r="BA8" i="217"/>
  <c r="AA27" i="217"/>
  <c r="FA34" i="217"/>
  <c r="AQ14" i="217"/>
  <c r="CY28" i="217"/>
  <c r="BG7" i="217"/>
  <c r="CA14" i="217"/>
  <c r="EX24" i="217"/>
  <c r="AT33" i="217"/>
  <c r="AI5" i="217"/>
  <c r="U30" i="217"/>
  <c r="AZ23" i="217"/>
  <c r="EZ10" i="217"/>
  <c r="EV31" i="217"/>
  <c r="CM5" i="217"/>
  <c r="BS21" i="217"/>
  <c r="BU13" i="217"/>
  <c r="AE33" i="217"/>
  <c r="EC19" i="217"/>
  <c r="I51" i="217"/>
  <c r="EI43" i="217"/>
  <c r="CE51" i="217"/>
  <c r="P31" i="217"/>
  <c r="D45" i="217"/>
  <c r="BV35" i="217"/>
  <c r="AP43" i="217"/>
  <c r="CI11" i="217"/>
  <c r="BA4" i="217"/>
  <c r="R23" i="217"/>
  <c r="DK31" i="217"/>
  <c r="DH39" i="217"/>
  <c r="BD11" i="217"/>
  <c r="AU27" i="217"/>
  <c r="AH32" i="217"/>
  <c r="BC23" i="217"/>
  <c r="AE32" i="217"/>
  <c r="DO38" i="217"/>
  <c r="M18" i="217"/>
  <c r="BO19" i="217"/>
  <c r="EU38" i="217"/>
  <c r="EF20" i="217"/>
  <c r="O25" i="217"/>
  <c r="EQ9" i="217"/>
  <c r="EQ20" i="217"/>
  <c r="AT30" i="217"/>
  <c r="CL52" i="217"/>
  <c r="DR34" i="217"/>
  <c r="CX34" i="217"/>
  <c r="AM53" i="217"/>
  <c r="EE38" i="217"/>
  <c r="CZ37" i="217"/>
  <c r="AY24" i="217"/>
  <c r="E22" i="217"/>
  <c r="AX31" i="217"/>
  <c r="AW31" i="217"/>
  <c r="EC39" i="217"/>
  <c r="BT7" i="217"/>
  <c r="EF23" i="217"/>
  <c r="BT25" i="217"/>
  <c r="DA14" i="217"/>
  <c r="BK16" i="217"/>
  <c r="EG49" i="217"/>
  <c r="EQ31" i="217"/>
  <c r="DH25" i="217"/>
  <c r="CG36" i="217"/>
  <c r="FI29" i="217"/>
  <c r="AP23" i="217"/>
  <c r="Y27" i="217"/>
  <c r="FH17" i="217"/>
  <c r="DN19" i="217"/>
  <c r="ES20" i="217"/>
  <c r="CW26" i="217"/>
  <c r="DE33" i="217"/>
  <c r="BJ37" i="217"/>
  <c r="CO22" i="217"/>
  <c r="DN5" i="217"/>
  <c r="DN54" i="217" s="1"/>
  <c r="BP50" i="217"/>
  <c r="DI11" i="217"/>
  <c r="BY4" i="217"/>
  <c r="EI18" i="217"/>
  <c r="BJ8" i="217"/>
  <c r="DM12" i="217"/>
  <c r="CC13" i="217"/>
  <c r="DE40" i="217"/>
  <c r="DA34" i="217"/>
  <c r="DS52" i="217"/>
  <c r="ES19" i="217"/>
  <c r="CX32" i="217"/>
  <c r="S14" i="217"/>
  <c r="AF45" i="217"/>
  <c r="CD34" i="217"/>
  <c r="EW44" i="217"/>
  <c r="M35" i="217"/>
  <c r="AU31" i="217"/>
  <c r="AQ9" i="217"/>
  <c r="AF48" i="217"/>
  <c r="AJ34" i="217"/>
  <c r="FA10" i="217"/>
  <c r="DJ26" i="217"/>
  <c r="DU38" i="217"/>
  <c r="EC45" i="217"/>
  <c r="EK18" i="217"/>
  <c r="J10" i="217"/>
  <c r="DM8" i="217"/>
  <c r="AU6" i="217"/>
  <c r="BS50" i="217"/>
  <c r="EI29" i="217"/>
  <c r="AG29" i="217"/>
  <c r="DB40" i="217"/>
  <c r="EE9" i="217"/>
  <c r="CK41" i="217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CN28" i="217"/>
  <c r="S39" i="217"/>
  <c r="BG51" i="217"/>
  <c r="EA15" i="217"/>
  <c r="EG52" i="217"/>
  <c r="CZ16" i="217"/>
  <c r="CZ9" i="217"/>
  <c r="BQ48" i="217"/>
  <c r="BU48" i="217"/>
  <c r="DA35" i="217"/>
  <c r="BP27" i="217"/>
  <c r="CG34" i="217"/>
  <c r="AB6" i="217"/>
  <c r="EM17" i="217"/>
  <c r="AI13" i="217"/>
  <c r="EY14" i="217"/>
  <c r="U4" i="217"/>
  <c r="AG19" i="217"/>
  <c r="AA40" i="217"/>
  <c r="H38" i="217"/>
  <c r="EP12" i="217"/>
  <c r="CT28" i="217"/>
  <c r="AA51" i="217"/>
  <c r="DH44" i="217"/>
  <c r="AK30" i="217"/>
  <c r="DV32" i="217"/>
  <c r="CH51" i="217"/>
  <c r="AD5" i="217"/>
  <c r="CK48" i="217"/>
  <c r="AA45" i="217"/>
  <c r="CF12" i="217"/>
  <c r="DQ16" i="217"/>
  <c r="FH22" i="217"/>
  <c r="FD40" i="217"/>
  <c r="AO5" i="217"/>
  <c r="BH8" i="217"/>
  <c r="BH14" i="217"/>
  <c r="L7" i="217"/>
  <c r="AJ48" i="217"/>
  <c r="BF10" i="217"/>
  <c r="BV21" i="217"/>
  <c r="BR11" i="217"/>
  <c r="CL35" i="217"/>
  <c r="EG29" i="217"/>
  <c r="AN28" i="217"/>
  <c r="BY36" i="217"/>
  <c r="EH51" i="217"/>
  <c r="EF52" i="217"/>
  <c r="DK24" i="217"/>
  <c r="BB6" i="217"/>
  <c r="BL50" i="217"/>
  <c r="DE20" i="217"/>
  <c r="CB14" i="217"/>
  <c r="D20" i="217"/>
  <c r="AW48" i="217"/>
  <c r="EN24" i="217"/>
  <c r="BB36" i="217"/>
  <c r="BX34" i="217"/>
  <c r="H18" i="217"/>
  <c r="CT38" i="217"/>
  <c r="CB53" i="217"/>
  <c r="BT49" i="217"/>
  <c r="BK32" i="217"/>
  <c r="K27" i="217"/>
  <c r="AE24" i="217"/>
  <c r="AI40" i="217"/>
  <c r="DB13" i="217"/>
  <c r="DW36" i="217"/>
  <c r="D38" i="217"/>
  <c r="ES18" i="217"/>
  <c r="AU38" i="217"/>
  <c r="CV51" i="217"/>
  <c r="CD7" i="217"/>
  <c r="CR6" i="217"/>
  <c r="AQ27" i="217"/>
  <c r="CL8" i="217"/>
  <c r="CQ49" i="217"/>
  <c r="EO9" i="217"/>
  <c r="CG27" i="217"/>
  <c r="BE17" i="217"/>
  <c r="Y12" i="217"/>
  <c r="AP44" i="217"/>
  <c r="CU44" i="217"/>
  <c r="J14" i="217"/>
  <c r="EW28" i="217"/>
  <c r="D27" i="217"/>
  <c r="EY19" i="217"/>
  <c r="AT16" i="217"/>
  <c r="CN6" i="217"/>
  <c r="BD20" i="217"/>
  <c r="CA4" i="217"/>
  <c r="D34" i="217"/>
  <c r="N49" i="217"/>
  <c r="DX15" i="217"/>
  <c r="BN39" i="217"/>
  <c r="BN37" i="217"/>
  <c r="AO17" i="217"/>
  <c r="CU16" i="217"/>
  <c r="BM11" i="217"/>
  <c r="CX19" i="217"/>
  <c r="EK45" i="217"/>
  <c r="BV38" i="217"/>
  <c r="H49" i="217"/>
  <c r="V18" i="217"/>
  <c r="BA53" i="217"/>
  <c r="EI11" i="217"/>
  <c r="EU12" i="217"/>
  <c r="BG10" i="217"/>
  <c r="DO44" i="217"/>
  <c r="G48" i="217"/>
  <c r="DJ21" i="217"/>
  <c r="AE16" i="217"/>
  <c r="AX22" i="217"/>
  <c r="EY20" i="217"/>
  <c r="EO37" i="217"/>
  <c r="EE17" i="217"/>
  <c r="CE52" i="217"/>
  <c r="FC22" i="217"/>
  <c r="DH23" i="217"/>
  <c r="DK19" i="217"/>
  <c r="EA9" i="217"/>
  <c r="T53" i="217"/>
  <c r="FD22" i="217"/>
  <c r="DM33" i="217"/>
  <c r="FH51" i="217"/>
  <c r="AG5" i="217"/>
  <c r="DI33" i="217"/>
  <c r="AF40" i="217"/>
  <c r="DK26" i="217"/>
  <c r="DB52" i="217"/>
  <c r="EC26" i="217"/>
  <c r="I39" i="217"/>
  <c r="AM11" i="217"/>
  <c r="AZ36" i="217"/>
  <c r="EE37" i="217"/>
  <c r="AE36" i="217"/>
  <c r="AL28" i="217"/>
  <c r="AH8" i="217"/>
  <c r="BM16" i="217"/>
  <c r="CV21" i="217"/>
  <c r="L35" i="217"/>
  <c r="AB8" i="217"/>
  <c r="DP11" i="217"/>
  <c r="AV24" i="217"/>
  <c r="DY37" i="217"/>
  <c r="DH5" i="217"/>
  <c r="AK23" i="217"/>
  <c r="BW50" i="217"/>
  <c r="DA12" i="217"/>
  <c r="T37" i="217"/>
  <c r="AM48" i="217"/>
  <c r="CJ29" i="217"/>
  <c r="CP14" i="217"/>
  <c r="ER34" i="217"/>
  <c r="AK53" i="217"/>
  <c r="DU16" i="217"/>
  <c r="BK15" i="217"/>
  <c r="E43" i="217"/>
  <c r="BS38" i="217"/>
  <c r="BB29" i="217"/>
  <c r="DB19" i="217"/>
  <c r="EA40" i="217"/>
  <c r="CN50" i="217"/>
  <c r="AI49" i="217"/>
  <c r="DC12" i="217"/>
  <c r="CX29" i="217"/>
  <c r="ET11" i="217"/>
  <c r="DW21" i="217"/>
  <c r="Q6" i="217"/>
  <c r="CG4" i="217"/>
  <c r="L39" i="217"/>
  <c r="EJ34" i="217"/>
  <c r="AY25" i="217"/>
  <c r="EK24" i="217"/>
  <c r="DF21" i="217"/>
  <c r="I53" i="217"/>
  <c r="EN19" i="217"/>
  <c r="BO17" i="217"/>
  <c r="CZ14" i="217"/>
  <c r="T4" i="217"/>
  <c r="AM7" i="217"/>
  <c r="FH49" i="217"/>
  <c r="BW39" i="217"/>
  <c r="DI48" i="217"/>
  <c r="EY43" i="217"/>
  <c r="CT34" i="217"/>
  <c r="EC40" i="217"/>
  <c r="F53" i="217"/>
  <c r="EO31" i="217"/>
  <c r="AO30" i="217"/>
  <c r="E16" i="217"/>
  <c r="BJ13" i="217"/>
  <c r="BT12" i="217"/>
  <c r="BB16" i="217"/>
  <c r="FE36" i="217"/>
  <c r="BJ21" i="217"/>
  <c r="J8" i="217"/>
  <c r="T44" i="217"/>
  <c r="CK21" i="217"/>
  <c r="AS49" i="217"/>
  <c r="FB15" i="217"/>
  <c r="AJ9" i="217"/>
  <c r="DX30" i="217"/>
  <c r="EJ17" i="217"/>
  <c r="EU14" i="217"/>
  <c r="DY43" i="217"/>
  <c r="DR31" i="217"/>
  <c r="EB43" i="217"/>
  <c r="AK40" i="217"/>
  <c r="DQ22" i="217"/>
  <c r="AY16" i="217"/>
  <c r="CU8" i="217"/>
  <c r="BS22" i="217"/>
  <c r="BR37" i="217"/>
  <c r="DC24" i="217"/>
  <c r="DQ31" i="217"/>
  <c r="F37" i="217"/>
  <c r="BB18" i="217"/>
  <c r="CL13" i="217"/>
  <c r="AD7" i="217"/>
  <c r="CT52" i="217"/>
  <c r="DX40" i="217"/>
  <c r="DG29" i="217"/>
  <c r="BP30" i="217"/>
  <c r="BM45" i="217"/>
  <c r="BH38" i="217"/>
  <c r="R21" i="217"/>
  <c r="DA9" i="217"/>
  <c r="CT26" i="217"/>
  <c r="BD25" i="217"/>
  <c r="AG31" i="217"/>
  <c r="BN27" i="217"/>
  <c r="DY24" i="217"/>
  <c r="AV37" i="217"/>
  <c r="BO20" i="217"/>
  <c r="EQ6" i="217"/>
  <c r="AH44" i="217"/>
  <c r="BY20" i="217"/>
  <c r="BE35" i="217"/>
  <c r="N33" i="217"/>
  <c r="ES16" i="217"/>
  <c r="N6" i="217"/>
  <c r="EM10" i="217"/>
  <c r="DU11" i="217"/>
  <c r="CL43" i="217"/>
  <c r="T52" i="217"/>
  <c r="Q25" i="217"/>
  <c r="L38" i="217"/>
  <c r="CS28" i="217"/>
  <c r="CJ28" i="217"/>
  <c r="CW22" i="217"/>
  <c r="FI11" i="217"/>
  <c r="CD44" i="217"/>
  <c r="ER29" i="217"/>
  <c r="CB9" i="217"/>
  <c r="Y44" i="217"/>
  <c r="BL36" i="217"/>
  <c r="CK34" i="217"/>
  <c r="D44" i="217"/>
  <c r="CZ35" i="217"/>
  <c r="DK37" i="217"/>
  <c r="DK28" i="217"/>
  <c r="FD39" i="217"/>
  <c r="BG24" i="217"/>
  <c r="CD29" i="217"/>
  <c r="H53" i="217"/>
  <c r="FE34" i="217"/>
  <c r="BL16" i="217"/>
  <c r="H22" i="217"/>
  <c r="BJ45" i="217"/>
  <c r="AX34" i="217"/>
  <c r="DZ23" i="217"/>
  <c r="BA11" i="217"/>
  <c r="BY15" i="217"/>
  <c r="BX9" i="217"/>
  <c r="CT29" i="217"/>
  <c r="EB49" i="217"/>
  <c r="AC13" i="217"/>
  <c r="S20" i="217"/>
  <c r="BP4" i="217"/>
  <c r="U13" i="217"/>
  <c r="AA19" i="217"/>
  <c r="FA31" i="217"/>
  <c r="AF31" i="217"/>
  <c r="EB15" i="217"/>
  <c r="DC20" i="217"/>
  <c r="FD29" i="217"/>
  <c r="BB37" i="217"/>
  <c r="BQ38" i="217"/>
  <c r="EH19" i="217"/>
  <c r="EM13" i="217"/>
  <c r="BY24" i="217"/>
  <c r="G15" i="217"/>
  <c r="AU9" i="217"/>
  <c r="CL12" i="217"/>
  <c r="AP48" i="217"/>
  <c r="EO10" i="217"/>
  <c r="AN39" i="217"/>
  <c r="CV18" i="217"/>
  <c r="F24" i="217"/>
  <c r="CM43" i="217"/>
  <c r="FG15" i="217"/>
  <c r="EX53" i="217"/>
  <c r="EB39" i="217"/>
  <c r="BJ17" i="217"/>
  <c r="AY35" i="217"/>
  <c r="EH37" i="217"/>
  <c r="CP20" i="217"/>
  <c r="CR25" i="217"/>
  <c r="CO12" i="217"/>
  <c r="AI7" i="217"/>
  <c r="DJ28" i="217"/>
  <c r="AW39" i="217"/>
  <c r="AM19" i="217"/>
  <c r="ES44" i="217"/>
  <c r="BC13" i="217"/>
  <c r="CK49" i="217"/>
  <c r="CK43" i="217"/>
  <c r="DO15" i="217"/>
  <c r="DW22" i="217"/>
  <c r="DR5" i="217"/>
  <c r="DZ27" i="217"/>
  <c r="DR38" i="217"/>
  <c r="DA10" i="217"/>
  <c r="FB19" i="217"/>
  <c r="BH29" i="217"/>
  <c r="ED44" i="217"/>
  <c r="AU37" i="217"/>
  <c r="DY13" i="217"/>
  <c r="CX25" i="217"/>
  <c r="ET12" i="217"/>
  <c r="O17" i="217"/>
  <c r="EB30" i="217"/>
  <c r="CW24" i="217"/>
  <c r="FI37" i="217"/>
  <c r="AR48" i="217"/>
  <c r="CH31" i="217"/>
  <c r="CO20" i="217"/>
  <c r="DX28" i="217"/>
  <c r="DX45" i="217"/>
  <c r="Y35" i="217"/>
  <c r="CH38" i="217"/>
  <c r="O22" i="217"/>
  <c r="DB20" i="217"/>
  <c r="FG6" i="217"/>
  <c r="P48" i="217"/>
  <c r="EG18" i="217"/>
  <c r="FC4" i="217"/>
  <c r="K29" i="217"/>
  <c r="AG18" i="217"/>
  <c r="DT27" i="217"/>
  <c r="BE36" i="217"/>
  <c r="DA15" i="217"/>
  <c r="CP18" i="217"/>
  <c r="BT48" i="217"/>
  <c r="CC48" i="217"/>
  <c r="DR25" i="217"/>
  <c r="EC33" i="217"/>
  <c r="ED26" i="217"/>
  <c r="BK27" i="217"/>
  <c r="DJ18" i="217"/>
  <c r="CC9" i="217"/>
  <c r="AN35" i="217"/>
  <c r="BI33" i="217"/>
  <c r="EX26" i="217"/>
  <c r="EI36" i="217"/>
  <c r="EA39" i="217"/>
  <c r="AZ27" i="217"/>
  <c r="CV31" i="217"/>
  <c r="DG4" i="217"/>
  <c r="DY52" i="217"/>
  <c r="BB50" i="217"/>
  <c r="AC22" i="217"/>
  <c r="CF45" i="217"/>
  <c r="DF36" i="217"/>
  <c r="AB14" i="217"/>
  <c r="EV44" i="217"/>
  <c r="FE15" i="217"/>
  <c r="AS18" i="217"/>
  <c r="DW14" i="217"/>
  <c r="DU27" i="217"/>
  <c r="AZ17" i="217"/>
  <c r="CC44" i="217"/>
  <c r="CW14" i="217"/>
  <c r="DU50" i="217"/>
  <c r="CK32" i="217"/>
  <c r="R29" i="217"/>
  <c r="EP44" i="217"/>
  <c r="FI32" i="217"/>
  <c r="X19" i="217"/>
  <c r="AI24" i="217"/>
  <c r="AC18" i="217"/>
  <c r="G29" i="217"/>
  <c r="FA30" i="217"/>
  <c r="CJ44" i="217"/>
  <c r="BN35" i="217"/>
  <c r="AW29" i="217"/>
  <c r="AO13" i="217"/>
  <c r="BM38" i="217"/>
  <c r="BM43" i="217"/>
  <c r="CI23" i="217"/>
  <c r="AR30" i="217"/>
  <c r="AH20" i="217"/>
  <c r="Y15" i="217"/>
  <c r="CB31" i="217"/>
  <c r="ET7" i="217"/>
  <c r="DT10" i="217"/>
  <c r="DY31" i="217"/>
  <c r="CP32" i="217"/>
  <c r="DX23" i="217"/>
  <c r="DL36" i="217"/>
  <c r="H5" i="217"/>
  <c r="CF38" i="217"/>
  <c r="DU49" i="217"/>
  <c r="BX12" i="217"/>
  <c r="DV38" i="217"/>
  <c r="CZ52" i="217"/>
  <c r="AK8" i="217"/>
  <c r="EV9" i="217"/>
  <c r="BO4" i="217"/>
  <c r="EX9" i="217"/>
  <c r="CW44" i="217"/>
  <c r="ED13" i="217"/>
  <c r="CA18" i="217"/>
  <c r="EM5" i="217"/>
  <c r="AU7" i="217"/>
  <c r="CR30" i="217"/>
  <c r="G39" i="217"/>
  <c r="AR14" i="217"/>
  <c r="AM28" i="217"/>
  <c r="Y25" i="217"/>
  <c r="R17" i="217"/>
  <c r="DY21" i="217"/>
  <c r="AI50" i="217"/>
  <c r="AT12" i="217"/>
  <c r="O51" i="217"/>
  <c r="FH40" i="217"/>
  <c r="DI9" i="217"/>
  <c r="DD13" i="217"/>
  <c r="DD12" i="217"/>
  <c r="EB33" i="217"/>
  <c r="ES49" i="217"/>
  <c r="BG34" i="217"/>
  <c r="M7" i="217"/>
  <c r="FG14" i="217"/>
  <c r="DI40" i="217"/>
  <c r="AY19" i="217"/>
  <c r="BI6" i="217"/>
  <c r="EZ27" i="217"/>
  <c r="DA27" i="217"/>
  <c r="EV48" i="217"/>
  <c r="AY48" i="217"/>
  <c r="CT30" i="217"/>
  <c r="BV53" i="217"/>
  <c r="DE22" i="217"/>
  <c r="BT31" i="217"/>
  <c r="Z52" i="217"/>
  <c r="W36" i="217"/>
  <c r="T13" i="217"/>
  <c r="DK7" i="217"/>
  <c r="BZ16" i="217"/>
  <c r="BH45" i="217"/>
  <c r="CR39" i="217"/>
  <c r="K14" i="217"/>
  <c r="EQ13" i="217"/>
  <c r="U6" i="217"/>
  <c r="CJ33" i="217"/>
  <c r="BN13" i="217"/>
  <c r="AU21" i="217"/>
  <c r="DK18" i="217"/>
  <c r="DN12" i="217"/>
  <c r="BG14" i="217"/>
  <c r="DG30" i="217"/>
  <c r="BE44" i="217"/>
  <c r="AW35" i="217"/>
  <c r="AL10" i="217"/>
  <c r="EE15" i="217"/>
  <c r="FI48" i="217"/>
  <c r="FI14" i="217"/>
  <c r="FF25" i="217"/>
  <c r="X10" i="217"/>
  <c r="DK12" i="217"/>
  <c r="AW28" i="217"/>
  <c r="E18" i="217"/>
  <c r="EW24" i="217"/>
  <c r="CX51" i="217"/>
  <c r="EW32" i="217"/>
  <c r="CS22" i="217"/>
  <c r="AQ36" i="217"/>
  <c r="BS51" i="217"/>
  <c r="Z6" i="217"/>
  <c r="EZ19" i="217"/>
  <c r="BA5" i="217"/>
  <c r="EP5" i="217"/>
  <c r="DU43" i="217"/>
  <c r="E34" i="217"/>
  <c r="BY11" i="217"/>
  <c r="CI27" i="217"/>
  <c r="FF28" i="217"/>
  <c r="L45" i="217"/>
  <c r="AA32" i="217"/>
  <c r="DV36" i="217"/>
  <c r="P14" i="217"/>
  <c r="CI44" i="217"/>
  <c r="Q21" i="217"/>
  <c r="BJ12" i="217"/>
  <c r="F40" i="217"/>
  <c r="EE7" i="217"/>
  <c r="CD26" i="217"/>
  <c r="DO30" i="217"/>
  <c r="EM37" i="217"/>
  <c r="DZ32" i="217"/>
  <c r="AL32" i="217"/>
  <c r="CO33" i="217"/>
  <c r="BG23" i="217"/>
  <c r="BZ5" i="217"/>
  <c r="EL48" i="217"/>
  <c r="ER31" i="217"/>
  <c r="CA43" i="217"/>
  <c r="CA37" i="217"/>
  <c r="AN7" i="217"/>
  <c r="AO15" i="217"/>
  <c r="AG45" i="217"/>
  <c r="ED52" i="217"/>
  <c r="BC51" i="217"/>
  <c r="AT11" i="217"/>
  <c r="CT33" i="217"/>
  <c r="AL8" i="217"/>
  <c r="DB36" i="217"/>
  <c r="FI21" i="217"/>
  <c r="EO22" i="217"/>
  <c r="H15" i="217"/>
  <c r="DC21" i="217"/>
  <c r="EC52" i="217"/>
  <c r="DM30" i="217"/>
  <c r="H34" i="217"/>
  <c r="BE34" i="217"/>
  <c r="BD52" i="217"/>
  <c r="EZ32" i="217"/>
  <c r="EQ21" i="217"/>
  <c r="FI17" i="217"/>
  <c r="FC49" i="217"/>
  <c r="DB39" i="217"/>
  <c r="CZ10" i="217"/>
  <c r="CD5" i="217"/>
  <c r="CD54" i="217" s="1"/>
  <c r="DX48" i="217"/>
  <c r="R43" i="217"/>
  <c r="BF28" i="217"/>
  <c r="CG14" i="217"/>
  <c r="L15" i="217"/>
  <c r="FD44" i="217"/>
  <c r="P36" i="217"/>
  <c r="DA44" i="217"/>
  <c r="BD15" i="217"/>
  <c r="CY14" i="217"/>
  <c r="EA52" i="217"/>
  <c r="AL19" i="217"/>
  <c r="CH24" i="217"/>
  <c r="EE44" i="217"/>
  <c r="CY15" i="217"/>
  <c r="CL7" i="217"/>
  <c r="CD13" i="217"/>
  <c r="CN32" i="217"/>
  <c r="BB35" i="217"/>
  <c r="BT4" i="217"/>
  <c r="EZ4" i="217"/>
  <c r="FD6" i="217"/>
  <c r="EA35" i="217"/>
  <c r="BQ23" i="217"/>
  <c r="O21" i="217"/>
  <c r="M9" i="217"/>
  <c r="I35" i="217"/>
  <c r="ER35" i="217"/>
  <c r="BH15" i="217"/>
  <c r="AJ51" i="217"/>
  <c r="FF39" i="217"/>
  <c r="DL48" i="217"/>
  <c r="BN15" i="217"/>
  <c r="FB44" i="217"/>
  <c r="DV40" i="217"/>
  <c r="FB20" i="217"/>
  <c r="BT27" i="217"/>
  <c r="CC51" i="217"/>
  <c r="DY48" i="217"/>
  <c r="AO23" i="217"/>
  <c r="BF17" i="217"/>
  <c r="DI36" i="217"/>
  <c r="BE24" i="217"/>
  <c r="EF48" i="217"/>
  <c r="CO16" i="217"/>
  <c r="X37" i="217"/>
  <c r="BF21" i="217"/>
  <c r="DN37" i="217"/>
  <c r="AP7" i="217"/>
  <c r="CX14" i="217"/>
  <c r="AF52" i="217"/>
  <c r="Q11" i="217"/>
  <c r="BF26" i="217"/>
  <c r="AP53" i="217"/>
  <c r="J12" i="217"/>
  <c r="AR39" i="217"/>
  <c r="AP9" i="217"/>
  <c r="CG21" i="217"/>
  <c r="O18" i="217"/>
  <c r="AR25" i="217"/>
  <c r="T45" i="217"/>
  <c r="AX8" i="217"/>
  <c r="CN37" i="217"/>
  <c r="I26" i="217"/>
  <c r="EZ31" i="217"/>
  <c r="BU32" i="217"/>
  <c r="EZ50" i="217"/>
  <c r="E25" i="217"/>
  <c r="CI22" i="217"/>
  <c r="CM18" i="217"/>
  <c r="BC43" i="217"/>
  <c r="S31" i="217"/>
  <c r="U27" i="217"/>
  <c r="FF7" i="217"/>
  <c r="EZ20" i="217"/>
  <c r="DT25" i="217"/>
  <c r="EK21" i="217"/>
  <c r="AC49" i="217"/>
  <c r="BO9" i="217"/>
  <c r="EL52" i="217"/>
  <c r="CM28" i="217"/>
  <c r="E21" i="217"/>
  <c r="EK15" i="217"/>
  <c r="CT51" i="217"/>
  <c r="BA6" i="217"/>
  <c r="R18" i="217"/>
  <c r="DL22" i="217"/>
  <c r="EP9" i="217"/>
  <c r="AI45" i="217"/>
  <c r="CL31" i="217"/>
  <c r="FG33" i="217"/>
  <c r="EZ14" i="217"/>
  <c r="ET26" i="217"/>
  <c r="DP49" i="217"/>
  <c r="EE8" i="217"/>
  <c r="AE10" i="217"/>
  <c r="CF32" i="217"/>
  <c r="ED16" i="217"/>
  <c r="G11" i="217"/>
  <c r="BD8" i="217"/>
  <c r="AL21" i="217"/>
  <c r="DQ5" i="217"/>
  <c r="DH19" i="217"/>
  <c r="EO48" i="217"/>
  <c r="CT50" i="217"/>
  <c r="AF23" i="217"/>
  <c r="AJ8" i="217"/>
  <c r="CR19" i="217"/>
  <c r="F14" i="217"/>
  <c r="BC37" i="217"/>
  <c r="EO49" i="217"/>
  <c r="AN11" i="217"/>
  <c r="DB4" i="217"/>
  <c r="E53" i="217"/>
  <c r="FE43" i="217"/>
  <c r="FB52" i="217"/>
  <c r="BC53" i="217"/>
  <c r="EY21" i="217"/>
  <c r="BD10" i="217"/>
  <c r="DZ33" i="217"/>
  <c r="D48" i="217"/>
  <c r="ET37" i="217"/>
  <c r="BU5" i="217"/>
  <c r="EO18" i="217"/>
  <c r="AG12" i="217"/>
  <c r="CE22" i="217"/>
  <c r="T23" i="217"/>
  <c r="R38" i="217"/>
  <c r="K38" i="217"/>
  <c r="DO7" i="217"/>
  <c r="EK10" i="217"/>
  <c r="DM34" i="217"/>
  <c r="CL23" i="217"/>
  <c r="DH30" i="217"/>
  <c r="EE11" i="217"/>
  <c r="BS35" i="217"/>
  <c r="U36" i="217"/>
  <c r="D8" i="217"/>
  <c r="CF23" i="217"/>
  <c r="AR37" i="217"/>
  <c r="CJ18" i="217"/>
  <c r="CB30" i="217"/>
  <c r="BJ5" i="217"/>
  <c r="CN18" i="217"/>
  <c r="DU44" i="217"/>
  <c r="BJ4" i="217"/>
  <c r="BF6" i="217"/>
  <c r="EC20" i="217"/>
  <c r="CM24" i="217"/>
  <c r="EP15" i="217"/>
  <c r="DV13" i="217"/>
  <c r="DC40" i="217"/>
  <c r="DE49" i="217"/>
  <c r="EZ39" i="217"/>
  <c r="EB4" i="217"/>
  <c r="BF51" i="217"/>
  <c r="BY19" i="217"/>
  <c r="R34" i="217"/>
  <c r="CL25" i="217"/>
  <c r="FB49" i="217"/>
  <c r="BY50" i="217"/>
  <c r="CU39" i="217"/>
  <c r="BC32" i="217"/>
  <c r="AU19" i="217"/>
  <c r="N27" i="217"/>
  <c r="S19" i="217"/>
  <c r="BF30" i="217"/>
  <c r="BY44" i="217"/>
  <c r="BJ48" i="217"/>
  <c r="DV24" i="217"/>
  <c r="O23" i="217"/>
  <c r="FD18" i="217"/>
  <c r="EI14" i="217"/>
  <c r="FB37" i="217"/>
  <c r="BS48" i="217"/>
  <c r="EW33" i="217"/>
  <c r="AG8" i="217"/>
  <c r="AU17" i="217"/>
  <c r="DZ39" i="217"/>
  <c r="AG37" i="217"/>
  <c r="EZ34" i="217"/>
  <c r="DR48" i="217"/>
  <c r="J32" i="217"/>
  <c r="CU9" i="217"/>
  <c r="BP16" i="217"/>
  <c r="N39" i="217"/>
  <c r="DQ14" i="217"/>
  <c r="AJ32" i="217"/>
  <c r="AH15" i="217"/>
  <c r="CV17" i="217"/>
  <c r="BC24" i="217"/>
  <c r="BD48" i="217"/>
  <c r="CI38" i="217"/>
  <c r="U14" i="217"/>
  <c r="BH36" i="217"/>
  <c r="DG5" i="217"/>
  <c r="BC9" i="217"/>
  <c r="Q27" i="217"/>
  <c r="BM32" i="217"/>
  <c r="EO34" i="217"/>
  <c r="DC31" i="217"/>
  <c r="AB40" i="217"/>
  <c r="BT26" i="217"/>
  <c r="BJ29" i="217"/>
  <c r="EH40" i="217"/>
  <c r="DN13" i="217"/>
  <c r="DP30" i="217"/>
  <c r="EV36" i="217"/>
  <c r="DB49" i="217"/>
  <c r="DI52" i="217"/>
  <c r="V29" i="217"/>
  <c r="EN20" i="217"/>
  <c r="BH52" i="217"/>
  <c r="DQ33" i="217"/>
  <c r="G23" i="217"/>
  <c r="D52" i="217"/>
  <c r="DD53" i="217"/>
  <c r="CG43" i="217"/>
  <c r="FD31" i="217"/>
  <c r="CU51" i="217"/>
  <c r="DP53" i="217"/>
  <c r="O34" i="217"/>
  <c r="DV26" i="217"/>
  <c r="ED19" i="217"/>
  <c r="CD50" i="217"/>
  <c r="EN22" i="217"/>
  <c r="CB16" i="217"/>
  <c r="CX10" i="217"/>
  <c r="AT36" i="217"/>
  <c r="CX39" i="217"/>
  <c r="Z17" i="217"/>
  <c r="EY12" i="217"/>
  <c r="CQ20" i="217"/>
  <c r="AQ20" i="217"/>
  <c r="AO9" i="217"/>
  <c r="DB31" i="217"/>
  <c r="FG29" i="217"/>
  <c r="DA51" i="217"/>
  <c r="CG45" i="217"/>
  <c r="DH14" i="217"/>
  <c r="CD17" i="217"/>
  <c r="AN18" i="217"/>
  <c r="FF17" i="217"/>
  <c r="DQ45" i="217"/>
  <c r="BP33" i="217"/>
  <c r="S40" i="217"/>
  <c r="ED33" i="217"/>
  <c r="EA17" i="217"/>
  <c r="AC33" i="217"/>
  <c r="FF52" i="217"/>
  <c r="BB43" i="217"/>
  <c r="AA37" i="217"/>
  <c r="AU18" i="217"/>
  <c r="DT45" i="217"/>
  <c r="CV25" i="217"/>
  <c r="H9" i="217"/>
  <c r="AJ53" i="217"/>
  <c r="BI23" i="217"/>
  <c r="CU26" i="217"/>
  <c r="BC10" i="217"/>
  <c r="CM17" i="217"/>
  <c r="AB34" i="217"/>
  <c r="AZ29" i="217"/>
  <c r="CU12" i="217"/>
  <c r="AX26" i="217"/>
  <c r="Z43" i="217"/>
  <c r="BD14" i="217"/>
  <c r="DU14" i="217"/>
  <c r="S30" i="217"/>
  <c r="AA52" i="217"/>
  <c r="EH16" i="217"/>
  <c r="CJ49" i="217"/>
  <c r="DA53" i="217"/>
  <c r="AF15" i="217"/>
  <c r="BO39" i="217"/>
  <c r="FH45" i="217"/>
  <c r="EL50" i="217"/>
  <c r="BT28" i="217"/>
  <c r="V11" i="217"/>
  <c r="DX43" i="217"/>
  <c r="BK6" i="217"/>
  <c r="CB28" i="217"/>
  <c r="DH36" i="217"/>
  <c r="DD51" i="217"/>
  <c r="AG34" i="217"/>
  <c r="BT15" i="217"/>
  <c r="ET27" i="217"/>
  <c r="F5" i="217"/>
  <c r="CV45" i="217"/>
  <c r="BZ17" i="217"/>
  <c r="FD17" i="217"/>
  <c r="BN19" i="217"/>
  <c r="T12" i="217"/>
  <c r="BL13" i="217"/>
  <c r="AF36" i="217"/>
  <c r="EE14" i="217"/>
  <c r="R25" i="217"/>
  <c r="EB25" i="217"/>
  <c r="FD13" i="217"/>
  <c r="BI7" i="217"/>
  <c r="EQ7" i="217"/>
  <c r="DR44" i="217"/>
  <c r="CZ43" i="217"/>
  <c r="ES7" i="217"/>
  <c r="CW32" i="217"/>
  <c r="CC40" i="217"/>
  <c r="FF14" i="217"/>
  <c r="DI53" i="217"/>
  <c r="AS51" i="217"/>
  <c r="AU28" i="217"/>
  <c r="F33" i="217"/>
  <c r="ED22" i="217"/>
  <c r="DG52" i="217"/>
  <c r="S32" i="217"/>
  <c r="BF16" i="217"/>
  <c r="AY50" i="217"/>
  <c r="AA44" i="217"/>
  <c r="BK13" i="217"/>
  <c r="BW48" i="217"/>
  <c r="Z16" i="217"/>
  <c r="EA6" i="217"/>
  <c r="EN51" i="217"/>
  <c r="FG45" i="217"/>
  <c r="T30" i="217"/>
  <c r="EJ16" i="217"/>
  <c r="W31" i="217"/>
  <c r="R7" i="217"/>
  <c r="EW45" i="217"/>
  <c r="S33" i="217"/>
  <c r="CO17" i="217"/>
  <c r="X31" i="217"/>
  <c r="DV37" i="217"/>
  <c r="V22" i="217"/>
  <c r="CB52" i="217"/>
  <c r="DR22" i="217"/>
  <c r="DV29" i="217"/>
  <c r="EX29" i="217"/>
  <c r="P52" i="217"/>
  <c r="EP22" i="217"/>
  <c r="BI21" i="217"/>
  <c r="EX10" i="217"/>
  <c r="EG5" i="217"/>
  <c r="DW25" i="217"/>
  <c r="EC24" i="217"/>
  <c r="BN50" i="217"/>
  <c r="BI11" i="217"/>
  <c r="BO31" i="217"/>
  <c r="EK30" i="217"/>
  <c r="EL19" i="217"/>
  <c r="I48" i="217"/>
  <c r="CO19" i="217"/>
  <c r="O33" i="217"/>
  <c r="CX26" i="217"/>
  <c r="AH49" i="217"/>
  <c r="FA37" i="217"/>
  <c r="CR10" i="217"/>
  <c r="EM48" i="217"/>
  <c r="FH9" i="217"/>
  <c r="BB45" i="217"/>
  <c r="DI22" i="217"/>
  <c r="DQ50" i="217"/>
  <c r="BT23" i="217"/>
  <c r="CF18" i="217"/>
  <c r="BP31" i="217"/>
  <c r="AG33" i="217"/>
  <c r="DH48" i="217"/>
  <c r="DJ15" i="217"/>
  <c r="FD12" i="217"/>
  <c r="CX4" i="217"/>
  <c r="F35" i="217"/>
  <c r="EQ26" i="217"/>
  <c r="EH35" i="217"/>
  <c r="BD51" i="217"/>
  <c r="AO35" i="217"/>
  <c r="EU34" i="217"/>
  <c r="AG44" i="217"/>
  <c r="EK33" i="217"/>
  <c r="EY17" i="217"/>
  <c r="J16" i="217"/>
  <c r="AX11" i="217"/>
  <c r="EE30" i="217"/>
  <c r="AM4" i="217"/>
  <c r="BG53" i="217"/>
  <c r="AH11" i="217"/>
  <c r="FA40" i="217"/>
  <c r="EC32" i="217"/>
  <c r="DW4" i="217"/>
  <c r="FC12" i="217"/>
  <c r="AU26" i="217"/>
  <c r="CA49" i="217"/>
  <c r="CM50" i="217"/>
  <c r="EH32" i="217"/>
  <c r="EC44" i="217"/>
  <c r="AH39" i="217"/>
  <c r="AP51" i="217"/>
  <c r="AD26" i="217"/>
  <c r="CR32" i="217"/>
  <c r="EE34" i="217"/>
  <c r="AO12" i="217"/>
  <c r="AV29" i="217"/>
  <c r="FH33" i="217"/>
  <c r="DI15" i="217"/>
  <c r="BU52" i="217"/>
  <c r="EG50" i="217"/>
  <c r="DB11" i="217"/>
  <c r="BV24" i="217"/>
  <c r="DC15" i="217"/>
  <c r="DF24" i="217"/>
  <c r="EX33" i="217"/>
  <c r="EK53" i="217"/>
  <c r="DE48" i="217"/>
  <c r="AR32" i="217"/>
  <c r="DV50" i="217"/>
  <c r="D40" i="217"/>
  <c r="R32" i="217"/>
  <c r="AN12" i="217"/>
  <c r="CJ11" i="217"/>
  <c r="CP5" i="217"/>
  <c r="CP54" i="217" s="1"/>
  <c r="DE50" i="217"/>
  <c r="L18" i="217"/>
  <c r="DV45" i="217"/>
  <c r="DL16" i="217"/>
  <c r="BR40" i="217"/>
  <c r="DZ14" i="217"/>
  <c r="ED45" i="217"/>
  <c r="AS14" i="217"/>
  <c r="DN17" i="217"/>
  <c r="BQ12" i="217"/>
  <c r="DP23" i="217"/>
  <c r="DU34" i="217"/>
  <c r="EL44" i="217"/>
  <c r="DD44" i="217"/>
  <c r="CS10" i="217"/>
  <c r="CP52" i="217"/>
  <c r="AO14" i="217"/>
  <c r="BD23" i="217"/>
  <c r="DF25" i="217"/>
  <c r="Y28" i="217"/>
  <c r="E11" i="217"/>
  <c r="Q31" i="217"/>
  <c r="CJ19" i="217"/>
  <c r="ED49" i="217"/>
  <c r="AN53" i="217"/>
  <c r="CV5" i="217"/>
  <c r="CV54" i="217" s="1"/>
  <c r="DN29" i="217"/>
  <c r="T28" i="217"/>
  <c r="AV36" i="217"/>
  <c r="I16" i="217"/>
  <c r="CD30" i="217"/>
  <c r="CB12" i="217"/>
  <c r="FF5" i="217"/>
  <c r="BL5" i="217"/>
  <c r="ED50" i="217"/>
  <c r="DL52" i="217"/>
  <c r="EJ21" i="217"/>
  <c r="FD16" i="217"/>
  <c r="AQ18" i="217"/>
  <c r="FC38" i="217"/>
  <c r="P53" i="217"/>
  <c r="EK29" i="217"/>
  <c r="DT15" i="217"/>
  <c r="DD19" i="217"/>
  <c r="AE5" i="217"/>
  <c r="AE54" i="217" s="1"/>
  <c r="AU40" i="217"/>
  <c r="E29" i="217"/>
  <c r="EH24" i="217"/>
  <c r="FF48" i="217"/>
  <c r="EG51" i="217"/>
  <c r="CB4" i="217"/>
  <c r="CB7" i="217"/>
  <c r="DV33" i="217"/>
  <c r="CA6" i="217"/>
  <c r="AF27" i="217"/>
  <c r="U24" i="217"/>
  <c r="H16" i="217"/>
  <c r="FA38" i="217"/>
  <c r="EQ52" i="217"/>
  <c r="EI30" i="217"/>
  <c r="T39" i="217"/>
  <c r="FG27" i="217"/>
  <c r="AO10" i="217"/>
  <c r="DH26" i="217"/>
  <c r="AH19" i="217"/>
  <c r="W29" i="217"/>
  <c r="BV50" i="217"/>
  <c r="CP35" i="217"/>
  <c r="DA30" i="217"/>
  <c r="EX21" i="217"/>
  <c r="EV24" i="217"/>
  <c r="DP35" i="217"/>
  <c r="BM6" i="217"/>
  <c r="AY6" i="217"/>
  <c r="EM38" i="217"/>
  <c r="AD19" i="217"/>
  <c r="I14" i="217"/>
  <c r="DO48" i="217"/>
  <c r="S23" i="217"/>
  <c r="CE11" i="217"/>
  <c r="AO20" i="217"/>
  <c r="DD30" i="217"/>
  <c r="BZ45" i="217"/>
  <c r="BJ10" i="217"/>
  <c r="DA4" i="217"/>
  <c r="ER37" i="217"/>
  <c r="EE48" i="217"/>
  <c r="CK5" i="217"/>
  <c r="CN14" i="217"/>
  <c r="DD25" i="217"/>
  <c r="EC38" i="217"/>
  <c r="CG51" i="217"/>
  <c r="EK36" i="217"/>
  <c r="DH52" i="217"/>
  <c r="CX12" i="217"/>
  <c r="BX13" i="217"/>
  <c r="CF11" i="217"/>
  <c r="AD34" i="217"/>
  <c r="AC45" i="217"/>
  <c r="P50" i="217"/>
  <c r="V28" i="217"/>
  <c r="ES53" i="217"/>
  <c r="DG50" i="217"/>
  <c r="AO18" i="217"/>
  <c r="F44" i="217"/>
  <c r="FH31" i="217"/>
  <c r="DV15" i="217"/>
  <c r="DB21" i="217"/>
  <c r="CQ25" i="217"/>
  <c r="DB9" i="217"/>
  <c r="AM17" i="217"/>
  <c r="EB35" i="217"/>
  <c r="CB5" i="217"/>
  <c r="FB53" i="217"/>
  <c r="CF9" i="217"/>
  <c r="EP39" i="217"/>
  <c r="BQ43" i="217"/>
  <c r="EC12" i="217"/>
  <c r="EK40" i="217"/>
  <c r="BI29" i="217"/>
  <c r="AQ52" i="217"/>
  <c r="T9" i="217"/>
  <c r="BX11" i="217"/>
  <c r="FB50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CV26" i="217"/>
  <c r="BX16" i="217"/>
  <c r="EC50" i="217"/>
  <c r="BR34" i="217"/>
  <c r="BE48" i="217"/>
  <c r="EF17" i="217"/>
  <c r="BX21" i="217"/>
  <c r="CU13" i="217"/>
  <c r="DT7" i="217"/>
  <c r="BU16" i="217"/>
  <c r="FH39" i="217"/>
  <c r="P34" i="217"/>
  <c r="BF45" i="217"/>
  <c r="CU24" i="217"/>
  <c r="DR29" i="217"/>
  <c r="AW6" i="217"/>
  <c r="Y52" i="217"/>
  <c r="ES13" i="217"/>
  <c r="AF17" i="217"/>
  <c r="BI5" i="217"/>
  <c r="BI54" i="217" s="1"/>
  <c r="BN31" i="217"/>
  <c r="BS7" i="217"/>
  <c r="CL28" i="217"/>
  <c r="CK35" i="217"/>
  <c r="ER20" i="217"/>
  <c r="CH12" i="217"/>
  <c r="AJ40" i="217"/>
  <c r="EA44" i="217"/>
  <c r="BA49" i="217"/>
  <c r="ET51" i="217"/>
  <c r="EP50" i="217"/>
  <c r="CH8" i="217"/>
  <c r="CG18" i="217"/>
  <c r="DY14" i="217"/>
  <c r="ET10" i="217"/>
  <c r="BI27" i="217"/>
  <c r="BL17" i="217"/>
  <c r="DO39" i="217"/>
  <c r="DP10" i="217"/>
  <c r="BV48" i="217"/>
  <c r="DT28" i="217"/>
  <c r="DB10" i="217"/>
  <c r="CO25" i="217"/>
  <c r="DF7" i="217"/>
  <c r="CE4" i="217"/>
  <c r="CL10" i="217"/>
  <c r="DT20" i="217"/>
  <c r="DJ9" i="217"/>
  <c r="EO7" i="217"/>
  <c r="EE21" i="217"/>
  <c r="EX14" i="217"/>
  <c r="BZ12" i="217"/>
  <c r="CD25" i="217"/>
  <c r="BO34" i="217"/>
  <c r="CV36" i="217"/>
  <c r="ER25" i="217"/>
  <c r="EY15" i="217"/>
  <c r="CK10" i="217"/>
  <c r="EQ27" i="217"/>
  <c r="AI17" i="217"/>
  <c r="AI36" i="217"/>
  <c r="CH7" i="217"/>
  <c r="AN36" i="217"/>
  <c r="CU32" i="217"/>
  <c r="CO8" i="217"/>
  <c r="DX37" i="217"/>
  <c r="DN22" i="217"/>
  <c r="CC17" i="217"/>
  <c r="BB10" i="217"/>
  <c r="AC40" i="217"/>
  <c r="CO27" i="217"/>
  <c r="AU35" i="217"/>
  <c r="EM15" i="217"/>
  <c r="AT40" i="217"/>
  <c r="BY12" i="217"/>
  <c r="AL6" i="217"/>
  <c r="E10" i="217"/>
  <c r="CN24" i="217"/>
  <c r="AJ16" i="217"/>
  <c r="FD38" i="217"/>
  <c r="AP25" i="217"/>
  <c r="CU28" i="217"/>
  <c r="M52" i="217"/>
  <c r="CC34" i="217"/>
  <c r="CX27" i="217"/>
  <c r="Y53" i="217"/>
  <c r="EA51" i="217"/>
  <c r="EA27" i="217"/>
  <c r="DX51" i="217"/>
  <c r="DA40" i="217"/>
  <c r="BV27" i="217"/>
  <c r="AO22" i="217"/>
  <c r="BA37" i="217"/>
  <c r="DV44" i="217"/>
  <c r="CW52" i="217"/>
  <c r="CQ18" i="217"/>
  <c r="AL15" i="217"/>
  <c r="AC15" i="217"/>
  <c r="CI7" i="217"/>
  <c r="DI37" i="217"/>
  <c r="DG20" i="217"/>
  <c r="BB31" i="217"/>
  <c r="DJ5" i="217"/>
  <c r="CY25" i="217"/>
  <c r="CF49" i="217"/>
  <c r="FD45" i="217"/>
  <c r="AO45" i="217"/>
  <c r="AM39" i="217"/>
  <c r="I5" i="217"/>
  <c r="CJ31" i="217"/>
  <c r="AY4" i="217"/>
  <c r="DC51" i="217"/>
  <c r="U21" i="217"/>
  <c r="W10" i="217"/>
  <c r="AA10" i="217"/>
  <c r="FG26" i="217"/>
  <c r="BB14" i="217"/>
  <c r="W25" i="217"/>
  <c r="M16" i="217"/>
  <c r="CU29" i="217"/>
  <c r="F28" i="217"/>
  <c r="Z23" i="217"/>
  <c r="AP19" i="217"/>
  <c r="CJ24" i="217"/>
  <c r="BV17" i="217"/>
  <c r="AZ7" i="217"/>
  <c r="AF10" i="217"/>
  <c r="AM44" i="217"/>
  <c r="FF20" i="217"/>
  <c r="CY9" i="217"/>
  <c r="P23" i="217"/>
  <c r="G5" i="217"/>
  <c r="G54" i="217" s="1"/>
  <c r="CM52" i="217"/>
  <c r="AU16" i="217"/>
  <c r="BC26" i="217"/>
  <c r="DJ43" i="217"/>
  <c r="FE30" i="217"/>
  <c r="DH50" i="217"/>
  <c r="EP48" i="217"/>
  <c r="EF9" i="217"/>
  <c r="EZ40" i="217"/>
  <c r="FC18" i="217"/>
  <c r="Q19" i="217"/>
  <c r="BH25" i="217"/>
  <c r="CG44" i="217"/>
  <c r="N15" i="217"/>
  <c r="X23" i="217"/>
  <c r="FB27" i="217"/>
  <c r="BT11" i="217"/>
  <c r="DI29" i="217"/>
  <c r="BF12" i="217"/>
  <c r="M36" i="217"/>
  <c r="AP34" i="217"/>
  <c r="AO6" i="217"/>
  <c r="AJ22" i="217"/>
  <c r="DV49" i="217"/>
  <c r="AB21" i="217"/>
  <c r="AR26" i="217"/>
  <c r="T16" i="217"/>
  <c r="BC35" i="217"/>
  <c r="CE15" i="217"/>
  <c r="EQ35" i="217"/>
  <c r="DC48" i="217"/>
  <c r="V23" i="217"/>
  <c r="E35" i="217"/>
  <c r="K5" i="217"/>
  <c r="Y48" i="217"/>
  <c r="J34" i="217"/>
  <c r="DT8" i="217"/>
  <c r="EA37" i="217"/>
  <c r="AV17" i="217"/>
  <c r="BQ24" i="217"/>
  <c r="AT31" i="217"/>
  <c r="DH31" i="217"/>
  <c r="DY20" i="217"/>
  <c r="AW30" i="217"/>
  <c r="EB24" i="217"/>
  <c r="AZ37" i="217"/>
  <c r="AL36" i="217"/>
  <c r="AX14" i="217"/>
  <c r="CN34" i="217"/>
  <c r="DJ36" i="217"/>
  <c r="DG14" i="217"/>
  <c r="DI17" i="217"/>
  <c r="BA27" i="217"/>
  <c r="S4" i="217"/>
  <c r="BB25" i="217"/>
  <c r="N23" i="217"/>
  <c r="FE38" i="217"/>
  <c r="AW34" i="217"/>
  <c r="FG7" i="217"/>
  <c r="AO28" i="217"/>
  <c r="CR36" i="217"/>
  <c r="BL40" i="217"/>
  <c r="DT53" i="217"/>
  <c r="DN35" i="217"/>
  <c r="DM23" i="217"/>
  <c r="R26" i="217"/>
  <c r="AP28" i="217"/>
  <c r="F43" i="217"/>
  <c r="FD20" i="217"/>
  <c r="AK28" i="217"/>
  <c r="D5" i="217"/>
  <c r="BN29" i="217"/>
  <c r="EM36" i="217"/>
  <c r="CD37" i="217"/>
  <c r="EQ17" i="217"/>
  <c r="AR43" i="217"/>
  <c r="N13" i="217"/>
  <c r="DO51" i="217"/>
  <c r="R24" i="217"/>
  <c r="AZ13" i="217"/>
  <c r="AZ6" i="217"/>
  <c r="AD21" i="217"/>
  <c r="BS26" i="217"/>
  <c r="BH49" i="217"/>
  <c r="AQ24" i="217"/>
  <c r="DA33" i="217"/>
  <c r="FD24" i="217"/>
  <c r="AU29" i="217"/>
  <c r="I49" i="217"/>
  <c r="O4" i="217"/>
  <c r="DK52" i="217"/>
  <c r="FC45" i="217"/>
  <c r="EJ15" i="217"/>
  <c r="BT16" i="217"/>
  <c r="EE43" i="217"/>
  <c r="EJ33" i="217"/>
  <c r="BL22" i="217"/>
  <c r="CZ24" i="217"/>
  <c r="CJ8" i="217"/>
  <c r="T50" i="217"/>
  <c r="CP13" i="217"/>
  <c r="CY10" i="217"/>
  <c r="DH6" i="217"/>
  <c r="BN45" i="217"/>
  <c r="AB28" i="217"/>
  <c r="EC36" i="217"/>
  <c r="BN6" i="217"/>
  <c r="CB13" i="217"/>
  <c r="EN36" i="217"/>
  <c r="EU40" i="217"/>
  <c r="DM37" i="217"/>
  <c r="ED14" i="217"/>
  <c r="CY18" i="217"/>
  <c r="CP8" i="217"/>
  <c r="AN33" i="217"/>
  <c r="CN36" i="217"/>
  <c r="AD23" i="217"/>
  <c r="FG34" i="217"/>
  <c r="DO11" i="217"/>
  <c r="AF8" i="217"/>
  <c r="FA4" i="217"/>
  <c r="DY40" i="217"/>
  <c r="CZ34" i="217"/>
  <c r="CL9" i="217"/>
  <c r="CV37" i="217"/>
  <c r="DX5" i="217"/>
  <c r="AB18" i="217"/>
  <c r="DP21" i="217"/>
  <c r="K36" i="217"/>
  <c r="BM21" i="217"/>
  <c r="BI28" i="217"/>
  <c r="DG51" i="217"/>
  <c r="DA49" i="217"/>
  <c r="BG13" i="217"/>
  <c r="DX27" i="217"/>
  <c r="BI49" i="217"/>
  <c r="CR44" i="217"/>
  <c r="CF31" i="217"/>
  <c r="FE19" i="217"/>
  <c r="O16" i="217"/>
  <c r="BL14" i="217"/>
  <c r="AW49" i="217"/>
  <c r="FE26" i="217"/>
  <c r="CC28" i="217"/>
  <c r="FC31" i="217"/>
  <c r="N38" i="217"/>
  <c r="Y23" i="217"/>
  <c r="CA15" i="217"/>
  <c r="BG6" i="217"/>
  <c r="V49" i="217"/>
  <c r="FI35" i="217"/>
  <c r="BN53" i="217"/>
  <c r="DJ27" i="217"/>
  <c r="BZ51" i="217"/>
  <c r="CU43" i="217"/>
  <c r="AM49" i="217"/>
  <c r="EN13" i="217"/>
  <c r="CT21" i="217"/>
  <c r="O38" i="217"/>
  <c r="DM27" i="217"/>
  <c r="AO4" i="217"/>
  <c r="DD7" i="217"/>
  <c r="FI50" i="217"/>
  <c r="O49" i="217"/>
  <c r="BN34" i="217"/>
  <c r="AN20" i="217"/>
  <c r="DW20" i="217"/>
  <c r="DP7" i="217"/>
  <c r="EW13" i="217"/>
  <c r="CL36" i="217"/>
  <c r="CT10" i="217"/>
  <c r="EU7" i="217"/>
  <c r="W22" i="217"/>
  <c r="Y11" i="217"/>
  <c r="CJ51" i="217"/>
  <c r="BO26" i="217"/>
  <c r="AA43" i="217"/>
  <c r="BV39" i="217"/>
  <c r="EB14" i="217"/>
  <c r="DO31" i="217"/>
  <c r="EJ51" i="217"/>
  <c r="P7" i="217"/>
  <c r="AK52" i="217"/>
  <c r="DQ11" i="217"/>
  <c r="Q49" i="217"/>
  <c r="EE12" i="217"/>
  <c r="AH16" i="217"/>
  <c r="AQ32" i="217"/>
  <c r="DQ15" i="217"/>
  <c r="EA36" i="217"/>
  <c r="AR21" i="217"/>
  <c r="CR52" i="217"/>
  <c r="AC43" i="217"/>
  <c r="DQ49" i="217"/>
  <c r="AY17" i="217"/>
  <c r="CV30" i="217"/>
  <c r="CT14" i="217"/>
  <c r="DN25" i="217"/>
  <c r="D14" i="217"/>
  <c r="DO50" i="217"/>
  <c r="EJ14" i="217"/>
  <c r="BA44" i="217"/>
  <c r="EZ38" i="217"/>
  <c r="W37" i="217"/>
  <c r="DZ35" i="217"/>
  <c r="O26" i="217"/>
  <c r="AF12" i="217"/>
  <c r="I27" i="217"/>
  <c r="BY26" i="217"/>
  <c r="EE36" i="217"/>
  <c r="AE14" i="217"/>
  <c r="BO50" i="217"/>
  <c r="CF40" i="217"/>
  <c r="BW27" i="217"/>
  <c r="T11" i="217"/>
  <c r="DO52" i="217"/>
  <c r="DG7" i="217"/>
  <c r="AM50" i="217"/>
  <c r="AM9" i="217"/>
  <c r="DZ26" i="217"/>
  <c r="EG16" i="217"/>
  <c r="EW29" i="217"/>
  <c r="EQ16" i="217"/>
  <c r="EX51" i="217"/>
  <c r="X43" i="217"/>
  <c r="AB26" i="217"/>
  <c r="DE31" i="217"/>
  <c r="DL45" i="217"/>
  <c r="AP24" i="217"/>
  <c r="CA5" i="217"/>
  <c r="CA54" i="217" s="1"/>
  <c r="DH22" i="217"/>
  <c r="FH35" i="217"/>
  <c r="G38" i="217"/>
  <c r="DX11" i="217"/>
  <c r="AZ33" i="217"/>
  <c r="D25" i="217"/>
  <c r="ER19" i="217"/>
  <c r="DV23" i="217"/>
  <c r="EP19" i="217"/>
  <c r="Z37" i="217"/>
  <c r="DF49" i="217"/>
  <c r="S16" i="217"/>
  <c r="EK35" i="217"/>
  <c r="EW20" i="217"/>
  <c r="P38" i="217"/>
  <c r="DZ5" i="217"/>
  <c r="CJ35" i="217"/>
  <c r="AL34" i="217"/>
  <c r="K31" i="217"/>
  <c r="BY49" i="217"/>
  <c r="T49" i="217"/>
  <c r="DN28" i="217"/>
  <c r="EN48" i="217"/>
  <c r="DY12" i="217"/>
  <c r="BV14" i="217"/>
  <c r="W38" i="217"/>
  <c r="EH29" i="217"/>
  <c r="CW6" i="217"/>
  <c r="BX17" i="217"/>
  <c r="EN53" i="217"/>
  <c r="BB12" i="217"/>
  <c r="DI12" i="217"/>
  <c r="BI13" i="217"/>
  <c r="EL37" i="217"/>
  <c r="DE43" i="217"/>
  <c r="CK50" i="217"/>
  <c r="BH26" i="217"/>
  <c r="BO33" i="217"/>
  <c r="CC50" i="217"/>
  <c r="CM22" i="217"/>
  <c r="BX49" i="217"/>
  <c r="U26" i="217"/>
  <c r="Y20" i="217"/>
  <c r="BV29" i="217"/>
  <c r="BI36" i="217"/>
  <c r="BF50" i="217"/>
  <c r="CH33" i="217"/>
  <c r="BD18" i="217"/>
  <c r="D12" i="217"/>
  <c r="BV20" i="217"/>
  <c r="L48" i="217"/>
  <c r="R16" i="217"/>
  <c r="DW53" i="217"/>
  <c r="BQ4" i="217"/>
  <c r="EV37" i="217"/>
  <c r="DU7" i="217"/>
  <c r="EZ43" i="217"/>
  <c r="BH51" i="217"/>
  <c r="BB52" i="217"/>
  <c r="BG29" i="217"/>
  <c r="CR7" i="217"/>
  <c r="I37" i="217"/>
  <c r="J36" i="217"/>
  <c r="BO6" i="217"/>
  <c r="CU25" i="217"/>
  <c r="AG7" i="217"/>
  <c r="EN8" i="217"/>
  <c r="S5" i="217"/>
  <c r="S54" i="217" s="1"/>
  <c r="EP7" i="217"/>
  <c r="FI10" i="217"/>
  <c r="AQ26" i="217"/>
  <c r="EJ18" i="217"/>
  <c r="BA33" i="217"/>
  <c r="BA17" i="217"/>
  <c r="CM11" i="217"/>
  <c r="DQ23" i="217"/>
  <c r="CW39" i="217"/>
  <c r="BR19" i="217"/>
  <c r="BF40" i="217"/>
  <c r="EK22" i="217"/>
  <c r="EV34" i="217"/>
  <c r="BX14" i="217"/>
  <c r="EG31" i="217"/>
  <c r="BR28" i="217"/>
  <c r="Z24" i="217"/>
  <c r="EX48" i="217"/>
  <c r="BG8" i="217"/>
  <c r="J31" i="217"/>
  <c r="AC6" i="217"/>
  <c r="AQ10" i="217"/>
  <c r="AI14" i="217"/>
  <c r="CP7" i="217"/>
  <c r="BS40" i="217"/>
  <c r="CY48" i="217"/>
  <c r="FG10" i="217"/>
  <c r="BD4" i="217"/>
  <c r="AR12" i="217"/>
  <c r="BM14" i="217"/>
  <c r="FH11" i="217"/>
  <c r="AO32" i="217"/>
  <c r="DX35" i="217"/>
  <c r="DG53" i="217"/>
  <c r="CS15" i="217"/>
  <c r="EY10" i="217"/>
  <c r="BZ19" i="217"/>
  <c r="DM13" i="217"/>
  <c r="DW50" i="217"/>
  <c r="CZ13" i="217"/>
  <c r="V38" i="217"/>
  <c r="AH34" i="217"/>
  <c r="E6" i="217"/>
  <c r="FC11" i="217"/>
  <c r="J4" i="217"/>
  <c r="AF16" i="217"/>
  <c r="AS36" i="217"/>
  <c r="O24" i="217"/>
  <c r="DO9" i="217"/>
  <c r="DP18" i="217"/>
  <c r="R14" i="217"/>
  <c r="V24" i="217"/>
  <c r="AV11" i="217"/>
  <c r="X38" i="217"/>
  <c r="AO44" i="217"/>
  <c r="DV53" i="217"/>
  <c r="X16" i="217"/>
  <c r="CQ16" i="217"/>
  <c r="BF7" i="217"/>
  <c r="AU12" i="217"/>
  <c r="BQ50" i="217"/>
  <c r="EG26" i="217"/>
  <c r="DZ20" i="217"/>
  <c r="I43" i="217"/>
  <c r="DE6" i="217"/>
  <c r="AB12" i="217"/>
  <c r="BD45" i="217"/>
  <c r="DL26" i="217"/>
  <c r="EX16" i="217"/>
  <c r="EB51" i="217"/>
  <c r="CY52" i="217"/>
  <c r="DB53" i="217"/>
  <c r="H30" i="217"/>
  <c r="AI44" i="217"/>
  <c r="DN48" i="217"/>
  <c r="AY9" i="217"/>
  <c r="AB16" i="217"/>
  <c r="AR20" i="217"/>
  <c r="EN31" i="217"/>
  <c r="DG48" i="217"/>
  <c r="BK7" i="217"/>
  <c r="ER4" i="217"/>
  <c r="DK22" i="217"/>
  <c r="CV35" i="217"/>
  <c r="EY26" i="217"/>
  <c r="AL49" i="217"/>
  <c r="CI30" i="217"/>
  <c r="DE10" i="217"/>
  <c r="FE12" i="217"/>
  <c r="EM43" i="217"/>
  <c r="DA48" i="217"/>
  <c r="U37" i="217"/>
  <c r="W26" i="217"/>
  <c r="AZ30" i="217"/>
  <c r="FF53" i="217"/>
  <c r="CY5" i="217"/>
  <c r="CY54" i="217" s="1"/>
  <c r="AV23" i="217"/>
  <c r="Y30" i="217"/>
  <c r="ES10" i="217"/>
  <c r="CW13" i="217"/>
  <c r="BI17" i="217"/>
  <c r="DR4" i="217"/>
  <c r="AS52" i="217"/>
  <c r="EY32" i="217"/>
  <c r="BX29" i="217"/>
  <c r="DB43" i="217"/>
  <c r="DN16" i="217"/>
  <c r="AG48" i="217"/>
  <c r="H19" i="217"/>
  <c r="BE40" i="217"/>
  <c r="BW17" i="217"/>
  <c r="EY23" i="217"/>
  <c r="EZ51" i="217"/>
  <c r="CB21" i="217"/>
  <c r="DS39" i="217"/>
  <c r="DX9" i="217"/>
  <c r="Z22" i="217"/>
  <c r="AV48" i="217"/>
  <c r="DP13" i="217"/>
  <c r="AB38" i="217"/>
  <c r="EW4" i="217"/>
  <c r="EW53" i="217"/>
  <c r="BX35" i="217"/>
  <c r="BW6" i="217"/>
  <c r="DI35" i="217"/>
  <c r="CI34" i="217"/>
  <c r="ES8" i="217"/>
  <c r="EG48" i="217"/>
  <c r="Q16" i="217"/>
  <c r="CQ14" i="217"/>
  <c r="BX32" i="217"/>
  <c r="D26" i="217"/>
  <c r="CN19" i="217"/>
  <c r="N30" i="217"/>
  <c r="EA5" i="217"/>
  <c r="ET45" i="217"/>
  <c r="CJ10" i="217"/>
  <c r="BZ8" i="217"/>
  <c r="CZ11" i="217"/>
  <c r="T24" i="217"/>
  <c r="DJ13" i="217"/>
  <c r="AZ24" i="217"/>
  <c r="CJ37" i="217"/>
  <c r="Y16" i="217"/>
  <c r="N19" i="217"/>
  <c r="S43" i="217"/>
  <c r="DF13" i="217"/>
  <c r="BJ15" i="217"/>
  <c r="EE49" i="217"/>
  <c r="AV8" i="217"/>
  <c r="DK23" i="217"/>
  <c r="K19" i="217"/>
  <c r="BG11" i="217"/>
  <c r="EI4" i="217"/>
  <c r="CJ9" i="217"/>
  <c r="AL30" i="217"/>
  <c r="CK7" i="217"/>
  <c r="DB16" i="217"/>
  <c r="CL51" i="217"/>
  <c r="AD4" i="217"/>
  <c r="Y40" i="217"/>
  <c r="DW26" i="217"/>
  <c r="EP17" i="217"/>
  <c r="AY40" i="217"/>
  <c r="EJ27" i="217"/>
  <c r="CD35" i="217"/>
  <c r="AJ17" i="217"/>
  <c r="CF7" i="217"/>
  <c r="DR36" i="217"/>
  <c r="DU6" i="217"/>
  <c r="H45" i="217"/>
  <c r="K40" i="217"/>
  <c r="V20" i="217"/>
  <c r="BJ38" i="217"/>
  <c r="CQ37" i="217"/>
  <c r="EU39" i="217"/>
  <c r="M40" i="217"/>
  <c r="FD26" i="217"/>
  <c r="AB52" i="217"/>
  <c r="BX50" i="217"/>
  <c r="CP22" i="217"/>
  <c r="BZ21" i="217"/>
  <c r="EH4" i="217"/>
  <c r="DA5" i="217"/>
  <c r="BK29" i="217"/>
  <c r="DT37" i="217"/>
  <c r="AD31" i="217"/>
  <c r="EM31" i="217"/>
  <c r="CK30" i="217"/>
  <c r="DA11" i="217"/>
  <c r="CS13" i="217"/>
  <c r="CN49" i="217"/>
  <c r="W18" i="217"/>
  <c r="ED10" i="217"/>
  <c r="AX45" i="217"/>
  <c r="BD34" i="217"/>
  <c r="BU36" i="217"/>
  <c r="DA31" i="217"/>
  <c r="CC27" i="217"/>
  <c r="CT24" i="217"/>
  <c r="FF19" i="217"/>
  <c r="W35" i="217"/>
  <c r="DP31" i="217"/>
  <c r="EW52" i="217"/>
  <c r="CZ17" i="217"/>
  <c r="BQ22" i="217"/>
  <c r="DR10" i="217"/>
  <c r="BP48" i="217"/>
  <c r="EM34" i="217"/>
  <c r="BK31" i="217"/>
  <c r="AB22" i="217"/>
  <c r="AX25" i="217"/>
  <c r="AH25" i="217"/>
  <c r="AD17" i="217"/>
  <c r="CS25" i="217"/>
  <c r="W19" i="217"/>
  <c r="DX24" i="217"/>
  <c r="DV20" i="217"/>
  <c r="W16" i="217"/>
  <c r="AO37" i="217"/>
  <c r="Z49" i="217"/>
  <c r="BG27" i="217"/>
  <c r="BC30" i="217"/>
  <c r="V51" i="217"/>
  <c r="EL11" i="217"/>
  <c r="DI32" i="217"/>
  <c r="EJ31" i="217"/>
  <c r="FC37" i="217"/>
  <c r="H25" i="217"/>
  <c r="DE11" i="217"/>
  <c r="Y17" i="217"/>
  <c r="CQ43" i="217"/>
  <c r="EV5" i="217"/>
  <c r="Q43" i="217"/>
  <c r="DD15" i="217"/>
  <c r="AD40" i="217"/>
  <c r="DS7" i="217"/>
  <c r="CY19" i="217"/>
  <c r="EH11" i="217"/>
  <c r="DW40" i="217"/>
  <c r="BI31" i="217"/>
  <c r="AV35" i="217"/>
  <c r="EQ14" i="217"/>
  <c r="CA17" i="217"/>
  <c r="AK48" i="217"/>
  <c r="AC9" i="217"/>
  <c r="P10" i="217"/>
  <c r="CK39" i="217"/>
  <c r="Q10" i="217"/>
  <c r="BU11" i="217"/>
  <c r="AL48" i="217"/>
  <c r="BR4" i="217"/>
  <c r="CP38" i="217"/>
  <c r="ES24" i="217"/>
  <c r="CC16" i="217"/>
  <c r="BG45" i="217"/>
  <c r="DQ4" i="217"/>
  <c r="BM8" i="217"/>
  <c r="BW24" i="217"/>
  <c r="AP36" i="217"/>
  <c r="AJ50" i="217"/>
  <c r="L28" i="217"/>
  <c r="DH38" i="217"/>
  <c r="BD37" i="217"/>
  <c r="AE43" i="217"/>
  <c r="BM19" i="217"/>
  <c r="BW36" i="217"/>
  <c r="CP21" i="217"/>
  <c r="ED40" i="217"/>
  <c r="BL51" i="217"/>
  <c r="T34" i="217"/>
  <c r="O31" i="217"/>
  <c r="D15" i="217"/>
  <c r="G36" i="217"/>
  <c r="DQ37" i="217"/>
  <c r="Z18" i="217"/>
  <c r="BL18" i="217"/>
  <c r="DL31" i="217"/>
  <c r="EN29" i="217"/>
  <c r="AX21" i="217"/>
  <c r="AX20" i="217"/>
  <c r="AL29" i="217"/>
  <c r="DD5" i="217"/>
  <c r="CQ10" i="217"/>
  <c r="BQ28" i="217"/>
  <c r="AW26" i="217"/>
  <c r="D4" i="217"/>
  <c r="ES37" i="217"/>
  <c r="BH39" i="217"/>
  <c r="DU39" i="217"/>
  <c r="EM8" i="217"/>
  <c r="CY6" i="217"/>
  <c r="BR17" i="217"/>
  <c r="AC32" i="217"/>
  <c r="BL4" i="217"/>
  <c r="J15" i="217"/>
  <c r="FF27" i="217"/>
  <c r="V53" i="217"/>
  <c r="FE44" i="217"/>
  <c r="EB45" i="217"/>
  <c r="FA5" i="217"/>
  <c r="FA54" i="217" s="1"/>
  <c r="FC33" i="217"/>
  <c r="FI23" i="217"/>
  <c r="DA45" i="217"/>
  <c r="BN28" i="217"/>
  <c r="BC50" i="217"/>
  <c r="S9" i="217"/>
  <c r="DE17" i="217"/>
  <c r="DX34" i="217"/>
  <c r="AA35" i="217"/>
  <c r="BV33" i="217"/>
  <c r="DE13" i="217"/>
  <c r="EJ24" i="217"/>
  <c r="EV51" i="217"/>
  <c r="FH20" i="217"/>
  <c r="W28" i="217"/>
  <c r="EF36" i="217"/>
  <c r="CY8" i="217"/>
  <c r="CO6" i="217"/>
  <c r="CJ12" i="217"/>
  <c r="BE29" i="217"/>
  <c r="DQ52" i="217"/>
  <c r="EH14" i="217"/>
  <c r="CZ32" i="217"/>
  <c r="EK13" i="217"/>
  <c r="DO20" i="217"/>
  <c r="DL15" i="217"/>
  <c r="Z15" i="217"/>
  <c r="FA28" i="217"/>
  <c r="FD50" i="217"/>
  <c r="EI19" i="217"/>
  <c r="DW45" i="217"/>
  <c r="FG18" i="217"/>
  <c r="I22" i="217"/>
  <c r="U28" i="217"/>
  <c r="ED9" i="217"/>
  <c r="CU34" i="217"/>
  <c r="EG35" i="217"/>
  <c r="FG23" i="217"/>
  <c r="CQ30" i="217"/>
  <c r="DG13" i="217"/>
  <c r="AI35" i="217"/>
  <c r="AC35" i="217"/>
  <c r="EY52" i="217"/>
  <c r="FC48" i="217"/>
  <c r="DR13" i="217"/>
  <c r="BP14" i="217"/>
  <c r="CC7" i="217"/>
  <c r="EO36" i="217"/>
  <c r="EV49" i="217"/>
  <c r="CF8" i="217"/>
  <c r="V32" i="217"/>
  <c r="BT19" i="217"/>
  <c r="BG52" i="217"/>
  <c r="D29" i="217"/>
  <c r="EB44" i="217"/>
  <c r="CI39" i="217"/>
  <c r="I12" i="217"/>
  <c r="CE17" i="217"/>
  <c r="DJ48" i="217"/>
  <c r="FI19" i="217"/>
  <c r="DV39" i="217"/>
  <c r="EM39" i="217"/>
  <c r="CZ12" i="217"/>
  <c r="EK51" i="217"/>
  <c r="DJ14" i="217"/>
  <c r="CM9" i="217"/>
  <c r="DA26" i="217"/>
  <c r="EV10" i="217"/>
  <c r="EO27" i="217"/>
  <c r="DE26" i="217"/>
  <c r="CE43" i="217"/>
  <c r="EF18" i="217"/>
  <c r="FA16" i="217"/>
  <c r="N17" i="217"/>
  <c r="EW19" i="217"/>
  <c r="AK49" i="217"/>
  <c r="ER13" i="217"/>
  <c r="DC28" i="217"/>
  <c r="FB5" i="217"/>
  <c r="FB29" i="217"/>
  <c r="FB10" i="217"/>
  <c r="AS33" i="217"/>
  <c r="BP19" i="217"/>
  <c r="BC52" i="217"/>
  <c r="AD15" i="217"/>
  <c r="BW11" i="217"/>
  <c r="AQ49" i="217"/>
  <c r="DC5" i="217"/>
  <c r="BO36" i="217"/>
  <c r="DS6" i="217"/>
  <c r="BJ49" i="217"/>
  <c r="AA49" i="217"/>
  <c r="EY53" i="217"/>
  <c r="EL34" i="217"/>
  <c r="DY4" i="217"/>
  <c r="BS52" i="217"/>
  <c r="CO52" i="217"/>
  <c r="EQ49" i="217"/>
  <c r="CO40" i="217"/>
  <c r="DJ24" i="217"/>
  <c r="CK33" i="217"/>
  <c r="FI44" i="217"/>
  <c r="Q8" i="217"/>
  <c r="DQ39" i="217"/>
  <c r="M14" i="217"/>
  <c r="BV9" i="217"/>
  <c r="FA20" i="217"/>
  <c r="BC27" i="217"/>
  <c r="DN27" i="217"/>
  <c r="CE39" i="217"/>
  <c r="G40" i="217"/>
  <c r="DA19" i="217"/>
  <c r="EO32" i="217"/>
  <c r="AI18" i="217"/>
  <c r="AG9" i="217"/>
  <c r="Q40" i="217"/>
  <c r="Y22" i="217"/>
  <c r="EE28" i="217"/>
  <c r="EN39" i="217"/>
  <c r="EC17" i="217"/>
  <c r="CF53" i="217"/>
  <c r="CC8" i="217"/>
  <c r="DB22" i="217"/>
  <c r="CB6" i="217"/>
  <c r="V26" i="217"/>
  <c r="DP9" i="217"/>
  <c r="AD36" i="217"/>
  <c r="CU50" i="217"/>
  <c r="BF11" i="217"/>
  <c r="BM29" i="217"/>
  <c r="DL19" i="217"/>
  <c r="L43" i="217"/>
  <c r="ED7" i="217"/>
  <c r="ED5" i="217"/>
  <c r="BR22" i="217"/>
  <c r="BQ19" i="217"/>
  <c r="CL32" i="217"/>
  <c r="FE39" i="217"/>
  <c r="BV30" i="217"/>
  <c r="J43" i="217"/>
  <c r="CR33" i="217"/>
  <c r="AW27" i="217"/>
  <c r="CB20" i="217"/>
  <c r="F27" i="217"/>
  <c r="AK34" i="217"/>
  <c r="V35" i="217"/>
  <c r="ET24" i="217"/>
  <c r="BR45" i="217"/>
  <c r="EE31" i="217"/>
  <c r="EL25" i="217"/>
  <c r="EO16" i="217"/>
  <c r="BI25" i="217"/>
  <c r="BZ38" i="217"/>
  <c r="EH45" i="217"/>
  <c r="EF28" i="217"/>
  <c r="BU38" i="217"/>
  <c r="BJ34" i="217"/>
  <c r="BR39" i="217"/>
  <c r="R52" i="217"/>
  <c r="BS11" i="217"/>
  <c r="AW50" i="217"/>
  <c r="EA12" i="217"/>
  <c r="CX43" i="217"/>
  <c r="CG29" i="217"/>
  <c r="BZ34" i="217"/>
  <c r="ES29" i="217"/>
  <c r="BP35" i="217"/>
  <c r="BV6" i="217"/>
  <c r="CW34" i="217"/>
  <c r="BL39" i="217"/>
  <c r="ES26" i="217"/>
  <c r="CX11" i="217"/>
  <c r="CJ43" i="217"/>
  <c r="DL11" i="217"/>
  <c r="DE16" i="217"/>
  <c r="DD28" i="217"/>
  <c r="G31" i="217"/>
  <c r="BS12" i="217"/>
  <c r="BE18" i="217"/>
  <c r="DN32" i="217"/>
  <c r="AS8" i="217"/>
  <c r="Z13" i="217"/>
  <c r="EW39" i="217"/>
  <c r="BB4" i="217"/>
  <c r="CV49" i="217"/>
  <c r="CG12" i="217"/>
  <c r="DL44" i="217"/>
  <c r="EN18" i="217"/>
  <c r="ET21" i="217"/>
  <c r="FH38" i="217"/>
  <c r="DP22" i="217"/>
  <c r="CV19" i="217"/>
  <c r="CP27" i="217"/>
  <c r="EG43" i="217"/>
  <c r="BU6" i="217"/>
  <c r="F51" i="217"/>
  <c r="DZ18" i="217"/>
  <c r="AX36" i="217"/>
  <c r="CD10" i="217"/>
  <c r="CQ23" i="217"/>
  <c r="EU50" i="217"/>
  <c r="DN52" i="217"/>
  <c r="EN6" i="217"/>
  <c r="CR4" i="217"/>
  <c r="BJ19" i="217"/>
  <c r="V9" i="217"/>
  <c r="CH5" i="217"/>
  <c r="Q12" i="217"/>
  <c r="AV44" i="217"/>
  <c r="EU35" i="217"/>
  <c r="P20" i="217"/>
  <c r="FH23" i="217"/>
  <c r="DJ39" i="217"/>
  <c r="CY12" i="217"/>
  <c r="AC48" i="217"/>
  <c r="DE51" i="217"/>
  <c r="DB32" i="217"/>
  <c r="BD33" i="217"/>
  <c r="EV22" i="217"/>
  <c r="S49" i="217"/>
  <c r="BI40" i="217"/>
  <c r="BV28" i="217"/>
  <c r="ES23" i="217"/>
  <c r="BM4" i="217"/>
  <c r="J9" i="217"/>
  <c r="DG32" i="217"/>
  <c r="CG26" i="217"/>
  <c r="DZ48" i="217"/>
  <c r="EB37" i="217"/>
  <c r="EO28" i="217"/>
  <c r="ED31" i="217"/>
  <c r="DV27" i="217"/>
  <c r="DF14" i="217"/>
  <c r="CB8" i="217"/>
  <c r="AS35" i="217"/>
  <c r="L20" i="217"/>
  <c r="DF4" i="217"/>
  <c r="DK53" i="217"/>
  <c r="CS16" i="217"/>
  <c r="BB53" i="217"/>
  <c r="FC34" i="217"/>
  <c r="X29" i="217"/>
  <c r="AE19" i="217"/>
  <c r="CY49" i="217"/>
  <c r="BG31" i="217"/>
  <c r="BS43" i="217"/>
  <c r="BK51" i="217"/>
  <c r="AJ39" i="217"/>
  <c r="DW10" i="217"/>
  <c r="AP6" i="217"/>
  <c r="BK40" i="217"/>
  <c r="EP38" i="217"/>
  <c r="EG9" i="217"/>
  <c r="X27" i="217"/>
  <c r="DU23" i="217"/>
  <c r="CZ21" i="217"/>
  <c r="FE22" i="217"/>
  <c r="EH8" i="217"/>
  <c r="BB21" i="217"/>
  <c r="AM13" i="217"/>
  <c r="N40" i="217"/>
  <c r="DT50" i="217"/>
  <c r="CP36" i="217"/>
  <c r="BZ4" i="217"/>
  <c r="CF19" i="217"/>
  <c r="FD4" i="217"/>
  <c r="DS20" i="217"/>
  <c r="CK4" i="217"/>
  <c r="CT20" i="217"/>
  <c r="AM27" i="217"/>
  <c r="FH18" i="217"/>
  <c r="BG35" i="217"/>
  <c r="AV4" i="217"/>
  <c r="J51" i="217"/>
  <c r="AD32" i="217"/>
  <c r="FB6" i="217"/>
  <c r="FA35" i="217"/>
  <c r="N28" i="217"/>
  <c r="CS23" i="217"/>
  <c r="N50" i="217"/>
  <c r="BU23" i="217"/>
  <c r="BP38" i="217"/>
  <c r="EI23" i="217"/>
  <c r="V39" i="217"/>
  <c r="BS23" i="217"/>
  <c r="AC14" i="217"/>
  <c r="BL6" i="217"/>
  <c r="BD38" i="217"/>
  <c r="AY12" i="217"/>
  <c r="AF7" i="217"/>
  <c r="CU31" i="217"/>
  <c r="DX19" i="217"/>
  <c r="AO11" i="217"/>
  <c r="Z7" i="217"/>
  <c r="CO37" i="217"/>
  <c r="L8" i="217"/>
  <c r="CT36" i="217"/>
  <c r="DH34" i="217"/>
  <c r="BQ9" i="217"/>
  <c r="EY45" i="217"/>
  <c r="EN5" i="217"/>
  <c r="BU12" i="217"/>
  <c r="BT18" i="217"/>
  <c r="X35" i="217"/>
  <c r="BI22" i="217"/>
  <c r="FI52" i="217"/>
  <c r="DF15" i="217"/>
  <c r="AR9" i="217"/>
  <c r="AC28" i="217"/>
  <c r="CC25" i="217"/>
  <c r="DY38" i="217"/>
  <c r="E28" i="217"/>
  <c r="AR19" i="217"/>
  <c r="AJ14" i="217"/>
  <c r="BO16" i="217"/>
  <c r="BU45" i="217"/>
  <c r="CL27" i="217"/>
  <c r="J13" i="217"/>
  <c r="BD29" i="217"/>
  <c r="AK37" i="217"/>
  <c r="DS25" i="217"/>
  <c r="AW21" i="217"/>
  <c r="AF22" i="217"/>
  <c r="CX3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Q26" i="217"/>
  <c r="X50" i="217"/>
  <c r="EP31" i="217"/>
  <c r="G45" i="217"/>
  <c r="DR32" i="217"/>
  <c r="DN33" i="217"/>
  <c r="CC29" i="217"/>
  <c r="DT49" i="217"/>
  <c r="BM39" i="217"/>
  <c r="CZ18" i="217"/>
  <c r="CS43" i="217"/>
  <c r="EL32" i="217"/>
  <c r="X39" i="217"/>
  <c r="BS28" i="217"/>
  <c r="F30" i="217"/>
  <c r="FC36" i="217"/>
  <c r="FI30" i="217"/>
  <c r="CT53" i="217"/>
  <c r="BC16" i="217"/>
  <c r="DA7" i="217"/>
  <c r="K37" i="217"/>
  <c r="CJ13" i="217"/>
  <c r="DA28" i="217"/>
  <c r="FE6" i="217"/>
  <c r="EN30" i="217"/>
  <c r="Y4" i="217"/>
  <c r="FC14" i="217"/>
  <c r="CE10" i="217"/>
  <c r="AX4" i="217"/>
  <c r="J48" i="217"/>
  <c r="CX36" i="217"/>
  <c r="DH4" i="217"/>
  <c r="FG44" i="217"/>
  <c r="AN22" i="217"/>
  <c r="AU11" i="217"/>
  <c r="FG12" i="217"/>
  <c r="BB23" i="217"/>
  <c r="BJ26" i="217"/>
  <c r="DS45" i="217"/>
  <c r="BF23" i="217"/>
  <c r="CF25" i="217"/>
  <c r="K49" i="217"/>
  <c r="AC20" i="217"/>
  <c r="FE28" i="217"/>
  <c r="BV19" i="217"/>
  <c r="CZ36" i="217"/>
  <c r="W39" i="217"/>
  <c r="I21" i="217"/>
  <c r="FF34" i="217"/>
  <c r="BQ31" i="217"/>
  <c r="AW7" i="217"/>
  <c r="AG51" i="217"/>
  <c r="AP40" i="217"/>
  <c r="AB25" i="217"/>
  <c r="DS35" i="217"/>
  <c r="CR27" i="217"/>
  <c r="BZ14" i="217"/>
  <c r="CK18" i="217"/>
  <c r="AM38" i="217"/>
  <c r="EA21" i="217"/>
  <c r="EN25" i="217"/>
  <c r="AH13" i="217"/>
  <c r="DC39" i="217"/>
  <c r="CB40" i="217"/>
  <c r="FI4" i="217"/>
  <c r="EV13" i="217"/>
  <c r="BP12" i="217"/>
  <c r="AP13" i="217"/>
  <c r="BK39" i="217"/>
  <c r="EK9" i="217"/>
  <c r="R50" i="217"/>
  <c r="FA7" i="217"/>
  <c r="DM6" i="217"/>
  <c r="T26" i="217"/>
  <c r="EM19" i="217"/>
  <c r="DF31" i="217"/>
  <c r="AL44" i="217"/>
  <c r="O36" i="217"/>
  <c r="AF20" i="217"/>
  <c r="CS30" i="217"/>
  <c r="I33" i="217"/>
  <c r="DX21" i="217"/>
  <c r="CM26" i="217"/>
  <c r="DV21" i="217"/>
  <c r="CQ4" i="217"/>
  <c r="DL10" i="217"/>
  <c r="BM5" i="217"/>
  <c r="FA21" i="217"/>
  <c r="BJ39" i="217"/>
  <c r="EN32" i="217"/>
  <c r="EI38" i="217"/>
  <c r="FD53" i="217"/>
  <c r="AC53" i="217"/>
  <c r="CQ52" i="217"/>
  <c r="CY30" i="217"/>
  <c r="ED23" i="217"/>
  <c r="DS18" i="217"/>
  <c r="CL5" i="217"/>
  <c r="DW31" i="217"/>
  <c r="DV25" i="217"/>
  <c r="DU30" i="217"/>
  <c r="BX10" i="217"/>
  <c r="BK5" i="217"/>
  <c r="BK44" i="217"/>
  <c r="EY24" i="217"/>
  <c r="E40" i="217"/>
  <c r="CX21" i="217"/>
  <c r="EC13" i="217"/>
  <c r="BY18" i="217"/>
  <c r="AE15" i="217"/>
  <c r="CC24" i="217"/>
  <c r="EO39" i="217"/>
  <c r="BS32" i="217"/>
  <c r="CK22" i="217"/>
  <c r="BQ37" i="217"/>
  <c r="CG33" i="217"/>
  <c r="O52" i="217"/>
  <c r="BL29" i="217"/>
  <c r="DU21" i="217"/>
  <c r="DM15" i="217"/>
  <c r="Q38" i="217"/>
  <c r="CB19" i="217"/>
  <c r="BY7" i="217"/>
  <c r="O15" i="217"/>
  <c r="EH36" i="217"/>
  <c r="EM51" i="217"/>
  <c r="AK33" i="217"/>
  <c r="EP26" i="217"/>
  <c r="L53" i="217"/>
  <c r="DG43" i="217"/>
  <c r="BL26" i="217"/>
  <c r="ES48" i="217"/>
  <c r="CI49" i="217"/>
  <c r="CD9" i="217"/>
  <c r="BL10" i="217"/>
  <c r="DK6" i="217"/>
  <c r="EH12" i="217"/>
  <c r="Z21" i="217"/>
  <c r="CV27" i="217"/>
  <c r="D33" i="217"/>
  <c r="BA20" i="217"/>
  <c r="BZ7" i="217"/>
  <c r="BL38" i="217"/>
  <c r="R33" i="217"/>
  <c r="AY14" i="217"/>
  <c r="BE10" i="217"/>
  <c r="DA29" i="217"/>
  <c r="AW40" i="217"/>
  <c r="DO45" i="217"/>
  <c r="ES52" i="217"/>
  <c r="CJ7" i="217"/>
  <c r="DV18" i="217"/>
  <c r="AG53" i="217"/>
  <c r="DY50" i="217"/>
  <c r="CR29" i="217"/>
  <c r="CN53" i="217"/>
  <c r="FE48" i="217"/>
  <c r="EX19" i="217"/>
  <c r="CC53" i="217"/>
  <c r="DJ22" i="217"/>
  <c r="BB13" i="217"/>
  <c r="ED30" i="217"/>
  <c r="EO15" i="217"/>
  <c r="AI26" i="217"/>
  <c r="AZ49" i="217"/>
  <c r="F45" i="217"/>
  <c r="DO36" i="217"/>
  <c r="BA13" i="217"/>
  <c r="G43" i="217"/>
  <c r="DR43" i="217"/>
  <c r="DW30" i="217"/>
  <c r="CK28" i="217"/>
  <c r="BY8" i="217"/>
  <c r="H39" i="217"/>
  <c r="FA39" i="217"/>
  <c r="BQ13" i="217"/>
  <c r="DB38" i="217"/>
  <c r="DL53" i="217"/>
  <c r="CL50" i="217"/>
  <c r="FB43" i="217"/>
  <c r="CR31" i="217"/>
  <c r="CS21" i="217"/>
  <c r="CW23" i="217"/>
  <c r="DR40" i="217"/>
  <c r="EX52" i="217"/>
  <c r="DQ18" i="217"/>
  <c r="DA38" i="217"/>
  <c r="DY49" i="217"/>
  <c r="AD29" i="217"/>
  <c r="EM33" i="217"/>
  <c r="DH21" i="217"/>
  <c r="EU44" i="217"/>
  <c r="EH50" i="217"/>
  <c r="FG20" i="217"/>
  <c r="CU18" i="217"/>
  <c r="BH50" i="217"/>
  <c r="CS18" i="217"/>
  <c r="BI43" i="217"/>
  <c r="ET25" i="217"/>
  <c r="AX49" i="217"/>
  <c r="EA24" i="217"/>
  <c r="CJ40" i="217"/>
  <c r="AZ10" i="217"/>
  <c r="H50" i="217"/>
  <c r="CR13" i="217"/>
  <c r="AW36" i="217"/>
  <c r="O53" i="217"/>
  <c r="BR13" i="217"/>
  <c r="EZ24" i="217"/>
  <c r="CN17" i="217"/>
  <c r="EI50" i="217"/>
  <c r="DK39" i="217"/>
  <c r="FA6" i="217"/>
  <c r="DI49" i="217"/>
  <c r="DI18" i="217"/>
  <c r="T29" i="217"/>
  <c r="BF39" i="217"/>
  <c r="BJ7" i="217"/>
  <c r="H40" i="217"/>
  <c r="CL18" i="217"/>
  <c r="DW9" i="217"/>
  <c r="M50" i="217"/>
  <c r="AY18" i="217"/>
  <c r="BJ22" i="217"/>
  <c r="EH7" i="217"/>
  <c r="BO35" i="217"/>
  <c r="W33" i="217"/>
  <c r="S29" i="217"/>
  <c r="DQ34" i="217"/>
  <c r="W15" i="217"/>
  <c r="CK36" i="217"/>
  <c r="DF27" i="217"/>
  <c r="DS8" i="217"/>
  <c r="AZ38" i="217"/>
  <c r="M33" i="217"/>
  <c r="EL7" i="217"/>
  <c r="M31" i="217"/>
  <c r="DN20" i="217"/>
  <c r="AA20" i="217"/>
  <c r="U25" i="217"/>
  <c r="FB31" i="217"/>
  <c r="AT10" i="217"/>
  <c r="ET48" i="217"/>
  <c r="EX39" i="217"/>
  <c r="DD39" i="217"/>
  <c r="BH24" i="217"/>
  <c r="EH27" i="217"/>
  <c r="AA11" i="217"/>
  <c r="AT27" i="217"/>
  <c r="FB51" i="217"/>
  <c r="CA40" i="217"/>
  <c r="AY21" i="217"/>
  <c r="D16" i="217"/>
  <c r="E37" i="217"/>
  <c r="CQ35" i="217"/>
  <c r="J25" i="217"/>
  <c r="BT53" i="217"/>
  <c r="FC8" i="217"/>
  <c r="DO16" i="217"/>
  <c r="BJ50" i="217"/>
  <c r="DP34" i="217"/>
  <c r="J50" i="217"/>
  <c r="AQ34" i="217"/>
  <c r="AZ5" i="217"/>
  <c r="AZ54" i="217" s="1"/>
  <c r="BK23" i="217"/>
  <c r="EZ26" i="217"/>
  <c r="CW5" i="217"/>
  <c r="K10" i="217"/>
  <c r="DC45" i="217"/>
  <c r="AX28" i="217"/>
  <c r="BS29" i="217"/>
  <c r="DG19" i="217"/>
  <c r="EI34" i="217"/>
  <c r="K13" i="217"/>
  <c r="DN38" i="217"/>
  <c r="DR17" i="217"/>
  <c r="CN45" i="217"/>
  <c r="ES38" i="217"/>
  <c r="CB15" i="217"/>
  <c r="DV34" i="217"/>
  <c r="CY50" i="217"/>
  <c r="O44" i="217"/>
  <c r="BK11" i="217"/>
  <c r="CH48" i="217"/>
  <c r="FG25" i="217"/>
  <c r="AO39" i="217"/>
  <c r="K22" i="217"/>
  <c r="BR44" i="217"/>
  <c r="EC31" i="217"/>
  <c r="CC38" i="217"/>
  <c r="DO49" i="217"/>
  <c r="AL18" i="217"/>
  <c r="EY4" i="217"/>
  <c r="U43" i="217"/>
  <c r="BS4" i="217"/>
  <c r="AL45" i="217"/>
  <c r="CR20" i="217"/>
  <c r="AQ44" i="217"/>
  <c r="BO52" i="217"/>
  <c r="AJ20" i="217"/>
  <c r="DW23" i="217"/>
  <c r="FI51" i="217"/>
  <c r="L34" i="217"/>
  <c r="EJ25" i="217"/>
  <c r="ET44" i="217"/>
  <c r="CL17" i="217"/>
  <c r="AN26" i="217"/>
  <c r="EE18" i="217"/>
  <c r="EG34" i="217"/>
  <c r="DX29" i="217"/>
  <c r="FD49" i="217"/>
  <c r="T5" i="217"/>
  <c r="CD43" i="217"/>
  <c r="CN10" i="217"/>
  <c r="DM24" i="217"/>
  <c r="DH7" i="217"/>
  <c r="BN44" i="217"/>
  <c r="DT48" i="217"/>
  <c r="CL37" i="217"/>
  <c r="DE24" i="217"/>
  <c r="FB38" i="217"/>
  <c r="FF35" i="217"/>
  <c r="BZ25" i="217"/>
  <c r="AH24" i="217"/>
  <c r="CG17" i="217"/>
  <c r="BJ43" i="217"/>
  <c r="CV15" i="217"/>
  <c r="M23" i="217"/>
  <c r="DU17" i="217"/>
  <c r="BQ14" i="217"/>
  <c r="AL22" i="217"/>
  <c r="BK14" i="217"/>
  <c r="CY17" i="217"/>
  <c r="AT39" i="217"/>
  <c r="AH9" i="217"/>
  <c r="V36" i="217"/>
  <c r="DG9" i="217"/>
  <c r="BN32" i="217"/>
  <c r="AP49" i="217"/>
  <c r="BC5" i="217"/>
  <c r="BC54" i="217" s="1"/>
  <c r="G10" i="217"/>
  <c r="EI40" i="217"/>
  <c r="R8" i="217"/>
  <c r="FD33" i="217"/>
  <c r="CU37" i="217"/>
  <c r="FC43" i="217"/>
  <c r="AG49" i="217"/>
  <c r="CH22" i="217"/>
  <c r="EL14" i="217"/>
  <c r="DY34" i="217"/>
  <c r="CN20" i="217"/>
  <c r="U49" i="217"/>
  <c r="AQ17" i="217"/>
  <c r="EW9" i="217"/>
  <c r="EG14" i="217"/>
  <c r="DY53" i="217"/>
  <c r="CN4" i="217"/>
  <c r="AQ19" i="217"/>
  <c r="BF24" i="217"/>
  <c r="DD18" i="217"/>
  <c r="FF8" i="217"/>
  <c r="DD6" i="217"/>
  <c r="BP34" i="217"/>
  <c r="CZ7" i="217"/>
  <c r="L17" i="217"/>
  <c r="EF22" i="217"/>
  <c r="I32" i="217"/>
  <c r="EN17" i="217"/>
  <c r="AM31" i="217"/>
  <c r="EN23" i="217"/>
  <c r="O30" i="217"/>
  <c r="AE51" i="217"/>
  <c r="M37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DD32" i="217"/>
  <c r="FE32" i="217"/>
  <c r="BG28" i="217"/>
  <c r="CJ52" i="217"/>
  <c r="EL27" i="217"/>
  <c r="P28" i="217"/>
  <c r="E13" i="217"/>
  <c r="DI51" i="217"/>
  <c r="EI15" i="217"/>
  <c r="AU5" i="217"/>
  <c r="K12" i="217"/>
  <c r="DA16" i="217"/>
  <c r="FA15" i="217"/>
  <c r="EX43" i="217"/>
  <c r="EQ11" i="217"/>
  <c r="D49" i="217"/>
  <c r="DA6" i="217"/>
  <c r="CT32" i="217"/>
  <c r="EB26" i="217"/>
  <c r="DR49" i="217"/>
  <c r="EU43" i="217"/>
  <c r="BE27" i="217"/>
  <c r="AA39" i="217"/>
  <c r="BM24" i="217"/>
  <c r="D51" i="217"/>
  <c r="BJ36" i="217"/>
  <c r="CA32" i="217"/>
  <c r="EG20" i="217"/>
  <c r="DK33" i="217"/>
  <c r="FC29" i="217"/>
  <c r="EQ51" i="217"/>
  <c r="AX6" i="217"/>
  <c r="AC23" i="217"/>
  <c r="CB36" i="217"/>
  <c r="AR34" i="217"/>
  <c r="EM11" i="217"/>
  <c r="CO7" i="217"/>
  <c r="H6" i="217"/>
  <c r="AO53" i="217"/>
  <c r="AI33" i="217"/>
  <c r="BR5" i="217"/>
  <c r="BR54" i="217" s="1"/>
  <c r="BH31" i="217"/>
  <c r="FB39" i="217"/>
  <c r="FB33" i="217"/>
  <c r="EU5" i="217"/>
  <c r="EU54" i="217" s="1"/>
  <c r="EI17" i="217"/>
  <c r="FH36" i="217"/>
  <c r="CH15" i="217"/>
  <c r="AE17" i="217"/>
  <c r="D43" i="217"/>
  <c r="CH34" i="217"/>
  <c r="BY5" i="217"/>
  <c r="DP32" i="217"/>
  <c r="AQ5" i="217"/>
  <c r="AQ54" i="217" s="1"/>
  <c r="BH40" i="217"/>
  <c r="DR27" i="217"/>
  <c r="EA7" i="217"/>
  <c r="EZ53" i="217"/>
  <c r="CO49" i="217"/>
  <c r="CL53" i="217"/>
  <c r="BY53" i="217"/>
  <c r="BQ29" i="217"/>
  <c r="BH4" i="217"/>
  <c r="CU17" i="217"/>
  <c r="AP29" i="217"/>
  <c r="DT4" i="217"/>
  <c r="FB40" i="217"/>
  <c r="CK27" i="217"/>
  <c r="CJ4" i="217"/>
  <c r="EU9" i="217"/>
  <c r="DF26" i="217"/>
  <c r="BO11" i="217"/>
  <c r="Q32" i="217"/>
  <c r="BW15" i="217"/>
  <c r="W45" i="217"/>
  <c r="BH23" i="217"/>
  <c r="AZ25" i="217"/>
  <c r="H52" i="217"/>
  <c r="BR12" i="217"/>
  <c r="EN16" i="217"/>
  <c r="AL50" i="217"/>
  <c r="BE9" i="217"/>
  <c r="CD22" i="217"/>
  <c r="DJ20" i="217"/>
  <c r="H35" i="217"/>
  <c r="DL21" i="217"/>
  <c r="FI45" i="217"/>
  <c r="EE40" i="217"/>
  <c r="DP14" i="217"/>
  <c r="AW5" i="217"/>
  <c r="ET33" i="217"/>
  <c r="P27" i="217"/>
  <c r="CN40" i="217"/>
  <c r="K9" i="217"/>
  <c r="AO33" i="217"/>
  <c r="Q7" i="217"/>
  <c r="AF13" i="217"/>
  <c r="AT22" i="217"/>
  <c r="BZ37" i="217"/>
  <c r="P16" i="217"/>
  <c r="EI24" i="217"/>
  <c r="DX50" i="217"/>
  <c r="BC14" i="217"/>
  <c r="DK50" i="217"/>
  <c r="CS12" i="217"/>
  <c r="CL15" i="217"/>
  <c r="BD27" i="217"/>
  <c r="CC5" i="217"/>
  <c r="BC31" i="217"/>
  <c r="DV22" i="217"/>
  <c r="DS12" i="217"/>
  <c r="S13" i="217"/>
  <c r="DP25" i="217"/>
  <c r="BQ44" i="217"/>
  <c r="R40" i="217"/>
  <c r="FE49" i="217"/>
  <c r="EO52" i="217"/>
  <c r="L10" i="217"/>
  <c r="DA21" i="217"/>
  <c r="FE51" i="217"/>
  <c r="I20" i="217"/>
  <c r="DU51" i="217"/>
  <c r="BL52" i="217"/>
  <c r="K33" i="217"/>
  <c r="R39" i="217"/>
  <c r="AT5" i="217"/>
  <c r="AT54" i="217" s="1"/>
  <c r="J20" i="217"/>
  <c r="BR18" i="217"/>
  <c r="CA27" i="217"/>
  <c r="CG28" i="217"/>
  <c r="CP11" i="217"/>
  <c r="EA49" i="217"/>
  <c r="CW27" i="217"/>
  <c r="BC39" i="217"/>
  <c r="AK5" i="217"/>
  <c r="AK54" i="217" s="1"/>
  <c r="AW33" i="217"/>
  <c r="CI13" i="217"/>
  <c r="CY40" i="217"/>
  <c r="DZ50" i="217"/>
  <c r="EF15" i="217"/>
  <c r="DR7" i="217"/>
  <c r="AW4" i="217"/>
  <c r="CI21" i="217"/>
  <c r="CW33" i="217"/>
  <c r="S35" i="217"/>
  <c r="ED51" i="217"/>
  <c r="DA22" i="217"/>
  <c r="BS44" i="217"/>
  <c r="DS5" i="217"/>
  <c r="CR51" i="217"/>
  <c r="BI51" i="217"/>
  <c r="ET16" i="217"/>
  <c r="H4" i="217"/>
  <c r="DW32" i="217"/>
  <c r="BN18" i="217"/>
  <c r="AH40" i="217"/>
  <c r="DT24" i="217"/>
  <c r="F11" i="217"/>
  <c r="DQ12" i="217"/>
  <c r="CM31" i="217"/>
  <c r="BZ13" i="217"/>
  <c r="DE9" i="217"/>
  <c r="N37" i="217"/>
  <c r="BG25" i="217"/>
  <c r="EW34" i="217"/>
  <c r="AN15" i="217"/>
  <c r="Q22" i="217"/>
  <c r="CP12" i="217"/>
  <c r="EF25" i="217"/>
  <c r="CO23" i="217"/>
  <c r="EY16" i="217"/>
  <c r="CS50" i="217"/>
  <c r="BY25" i="217"/>
  <c r="DU15" i="217"/>
  <c r="BL12" i="217"/>
  <c r="BU25" i="217"/>
  <c r="DI24" i="217"/>
  <c r="CE23" i="217"/>
  <c r="DD29" i="217"/>
  <c r="CC22" i="217"/>
  <c r="CD20" i="217"/>
  <c r="FA45" i="217"/>
  <c r="EI28" i="217"/>
  <c r="AT44" i="217"/>
  <c r="BG16" i="217"/>
  <c r="EV6" i="217"/>
  <c r="K52" i="217"/>
  <c r="AB17" i="217"/>
  <c r="CF44" i="217"/>
  <c r="D37" i="217"/>
  <c r="DI10" i="217"/>
  <c r="EQ50" i="217"/>
  <c r="E39" i="217"/>
  <c r="DR21" i="217"/>
  <c r="DS48" i="217"/>
  <c r="CV10" i="217"/>
  <c r="EQ37" i="217"/>
  <c r="O32" i="217"/>
  <c r="DK9" i="217"/>
  <c r="BO44" i="217"/>
  <c r="CA24" i="217"/>
  <c r="CI29" i="217"/>
  <c r="CE6" i="217"/>
  <c r="AW45" i="217"/>
  <c r="ED20" i="217"/>
  <c r="FF31" i="217"/>
  <c r="DO18" i="217"/>
  <c r="CO28" i="217"/>
  <c r="EO23" i="217"/>
  <c r="BY37" i="217"/>
  <c r="CV38" i="217"/>
  <c r="DT16" i="217"/>
  <c r="EF21" i="217"/>
  <c r="AC7" i="217"/>
  <c r="DL4" i="217"/>
  <c r="CW4" i="217"/>
  <c r="BR51" i="217"/>
  <c r="DV51" i="217"/>
  <c r="BN24" i="217"/>
  <c r="DF23" i="217"/>
  <c r="BS33" i="217"/>
  <c r="BD28" i="217"/>
  <c r="K51" i="217"/>
  <c r="X33" i="217"/>
  <c r="DQ25" i="217"/>
  <c r="EQ45" i="217"/>
  <c r="BF36" i="217"/>
  <c r="BX7" i="217"/>
  <c r="BS39" i="217"/>
  <c r="DZ25" i="217"/>
  <c r="EL30" i="217"/>
  <c r="EI9" i="217"/>
  <c r="AS31" i="217"/>
  <c r="ED43" i="217"/>
  <c r="BO8" i="217"/>
  <c r="AQ40" i="217"/>
  <c r="CC12" i="217"/>
  <c r="BV32" i="217"/>
  <c r="EU25" i="217"/>
  <c r="BZ32" i="217"/>
  <c r="FI40" i="217"/>
  <c r="AY34" i="217"/>
  <c r="FI53" i="217"/>
  <c r="BG33" i="217"/>
  <c r="CD53" i="217"/>
  <c r="DH20" i="217"/>
  <c r="DM16" i="217"/>
  <c r="EG8" i="217"/>
  <c r="CO29" i="217"/>
  <c r="S45" i="217"/>
  <c r="BJ14" i="217"/>
  <c r="EX4" i="217"/>
  <c r="F18" i="217"/>
  <c r="DS19" i="217"/>
  <c r="CA7" i="217"/>
  <c r="AB13" i="217"/>
  <c r="CL33" i="217"/>
  <c r="W5" i="217"/>
  <c r="FC15" i="217"/>
  <c r="DD8" i="217"/>
  <c r="CG32" i="217"/>
  <c r="BE26" i="217"/>
  <c r="BQ32" i="217"/>
  <c r="AY28" i="217"/>
  <c r="BB33" i="217"/>
  <c r="BV23" i="217"/>
  <c r="DK44" i="217"/>
  <c r="EP13" i="217"/>
  <c r="DH17" i="217"/>
  <c r="CR21" i="217"/>
  <c r="L5" i="217"/>
  <c r="ET39" i="217"/>
  <c r="DY9" i="217"/>
  <c r="DB27" i="217"/>
  <c r="EZ44" i="217"/>
  <c r="AU13" i="217"/>
  <c r="BL25" i="217"/>
  <c r="EO13" i="217"/>
  <c r="FF51" i="217"/>
  <c r="CS6" i="217"/>
  <c r="EB9" i="217"/>
  <c r="AE18" i="217"/>
  <c r="AA26" i="217"/>
  <c r="L19" i="217"/>
  <c r="DQ36" i="217"/>
  <c r="AM36" i="217"/>
  <c r="T7" i="217"/>
  <c r="ER28" i="217"/>
  <c r="EY33" i="217"/>
  <c r="P18" i="217"/>
  <c r="FH14" i="217"/>
  <c r="FI25" i="217"/>
  <c r="BK10" i="217"/>
  <c r="EC16" i="217"/>
  <c r="DC14" i="217"/>
  <c r="W24" i="217"/>
  <c r="M8" i="217"/>
  <c r="BK48" i="217"/>
  <c r="BK9" i="217"/>
  <c r="ED38" i="217"/>
  <c r="DJ17" i="217"/>
  <c r="EC7" i="217"/>
  <c r="EA18" i="217"/>
  <c r="ED39" i="217"/>
  <c r="CB26" i="217"/>
  <c r="BD44" i="217"/>
  <c r="CW11" i="217"/>
  <c r="FG37" i="217"/>
  <c r="V33" i="217"/>
  <c r="BQ7" i="217"/>
  <c r="DY6" i="217"/>
  <c r="BS9" i="217"/>
  <c r="DN11" i="217"/>
  <c r="DA37" i="217"/>
  <c r="CR22" i="217"/>
  <c r="DY18" i="217"/>
  <c r="DM43" i="217"/>
  <c r="CS35" i="217"/>
  <c r="BR43" i="217"/>
  <c r="CU6" i="217"/>
  <c r="EI13" i="217"/>
  <c r="AV16" i="217"/>
  <c r="CP23" i="217"/>
  <c r="AH29" i="217"/>
  <c r="FF11" i="217"/>
  <c r="CF5" i="217"/>
  <c r="BQ45" i="217"/>
  <c r="J49" i="217"/>
  <c r="DS24" i="217"/>
  <c r="CO45" i="217"/>
  <c r="BU10" i="217"/>
  <c r="DT30" i="217"/>
  <c r="AO50" i="217"/>
  <c r="AI52" i="217"/>
  <c r="BQ5" i="217"/>
  <c r="Q53" i="217"/>
  <c r="DK38" i="217"/>
  <c r="BS13" i="217"/>
  <c r="BA31" i="217"/>
  <c r="BT38" i="217"/>
  <c r="DY32" i="217"/>
  <c r="Z8" i="217"/>
  <c r="BA22" i="217"/>
  <c r="AA53" i="217"/>
  <c r="AJ36" i="217"/>
  <c r="CD11" i="217"/>
  <c r="ER36" i="217"/>
  <c r="CA44" i="217"/>
  <c r="BS53" i="217"/>
  <c r="EN11" i="217"/>
  <c r="BV8" i="217"/>
  <c r="CM19" i="217"/>
  <c r="BM22" i="217"/>
  <c r="CB10" i="217"/>
  <c r="ER15" i="217"/>
  <c r="DU26" i="217"/>
  <c r="CS33" i="217"/>
  <c r="BH21" i="217"/>
  <c r="DJ31" i="217"/>
  <c r="BM26" i="217"/>
  <c r="AA30" i="217"/>
  <c r="AR53" i="217"/>
  <c r="EM16" i="217"/>
  <c r="DW11" i="217"/>
  <c r="CZ50" i="217"/>
  <c r="BK22" i="217"/>
  <c r="R19" i="217"/>
  <c r="BU4" i="217"/>
  <c r="O39" i="217"/>
  <c r="CF4" i="217"/>
  <c r="DT38" i="217"/>
  <c r="FH44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AE31" i="217"/>
  <c r="EX27" i="217"/>
  <c r="CP50" i="217"/>
  <c r="AP22" i="217"/>
  <c r="FC23" i="217"/>
  <c r="DE14" i="217"/>
  <c r="AN25" i="217"/>
  <c r="X8" i="217"/>
  <c r="EO11" i="217"/>
  <c r="EG11" i="217"/>
  <c r="DJ10" i="217"/>
  <c r="AS19" i="217"/>
  <c r="DC44" i="217"/>
  <c r="BF5" i="217"/>
  <c r="BF54" i="217" s="1"/>
  <c r="AY11" i="217"/>
  <c r="CA38" i="217"/>
  <c r="BV51" i="217"/>
  <c r="CO35" i="217"/>
  <c r="CM40" i="217"/>
  <c r="DF6" i="217"/>
  <c r="DZ53" i="217"/>
  <c r="EJ35" i="217"/>
  <c r="EQ4" i="217"/>
  <c r="CI17" i="217"/>
  <c r="EE24" i="217"/>
  <c r="AP50" i="217"/>
  <c r="AT14" i="217"/>
  <c r="AY49" i="217"/>
  <c r="DT14" i="217"/>
  <c r="EJ32" i="217"/>
  <c r="AB43" i="217"/>
  <c r="BV4" i="217"/>
  <c r="FG53" i="217"/>
  <c r="EX32" i="217"/>
  <c r="AD53" i="217"/>
  <c r="V31" i="217"/>
  <c r="AQ21" i="217"/>
  <c r="AM51" i="217"/>
  <c r="CR28" i="217"/>
  <c r="EQ5" i="217"/>
  <c r="U19" i="217"/>
  <c r="DD20" i="217"/>
  <c r="BP10" i="217"/>
  <c r="DM18" i="217"/>
  <c r="CW49" i="217"/>
  <c r="CA36" i="217"/>
  <c r="BB34" i="217"/>
  <c r="AK15" i="217"/>
  <c r="V10" i="217"/>
  <c r="DE32" i="217"/>
  <c r="DC18" i="217"/>
  <c r="D50" i="217"/>
  <c r="BG26" i="217"/>
  <c r="BS16" i="217"/>
  <c r="AO49" i="217"/>
  <c r="V50" i="217"/>
  <c r="DV16" i="217"/>
  <c r="AX48" i="217"/>
  <c r="EF7" i="217"/>
  <c r="BM23" i="217"/>
  <c r="AK20" i="217"/>
  <c r="DE29" i="217"/>
  <c r="AL7" i="217"/>
  <c r="F34" i="217"/>
  <c r="FD32" i="217"/>
  <c r="FF26" i="217"/>
  <c r="CK24" i="217"/>
  <c r="F6" i="217"/>
  <c r="EX11" i="217"/>
  <c r="BM17" i="217"/>
  <c r="BP26" i="217"/>
  <c r="DI4" i="217"/>
  <c r="DM14" i="217"/>
  <c r="CT44" i="217"/>
  <c r="CP31" i="217"/>
  <c r="BI37" i="217"/>
  <c r="AV50" i="217"/>
  <c r="G51" i="217"/>
  <c r="EO19" i="217"/>
  <c r="DC52" i="217"/>
  <c r="CN35" i="217"/>
  <c r="EL8" i="217"/>
  <c r="BD32" i="217"/>
  <c r="DZ38" i="217"/>
  <c r="CC39" i="217"/>
  <c r="AP15" i="217"/>
  <c r="EJ48" i="217"/>
  <c r="EJ52" i="217"/>
  <c r="EC6" i="217"/>
  <c r="AD22" i="217"/>
  <c r="EH15" i="217"/>
  <c r="DZ40" i="217"/>
  <c r="K43" i="217"/>
  <c r="FH29" i="217"/>
  <c r="ET34" i="217"/>
  <c r="EW12" i="217"/>
  <c r="BO10" i="217"/>
  <c r="EL45" i="217"/>
  <c r="DO5" i="217"/>
  <c r="AP14" i="217"/>
  <c r="BF31" i="217"/>
  <c r="EG13" i="217"/>
  <c r="Y6" i="217"/>
  <c r="EH38" i="217"/>
  <c r="FG43" i="217"/>
  <c r="AW11" i="217"/>
  <c r="BN25" i="217"/>
  <c r="CB51" i="217"/>
  <c r="DB50" i="217"/>
  <c r="BK17" i="217"/>
  <c r="EJ4" i="217"/>
  <c r="CU7" i="217"/>
  <c r="DO21" i="217"/>
  <c r="FH16" i="217"/>
  <c r="ER44" i="217"/>
  <c r="F25" i="217"/>
  <c r="AP30" i="217"/>
  <c r="DE36" i="217"/>
  <c r="CZ28" i="217"/>
  <c r="EL31" i="217"/>
  <c r="BX33" i="217"/>
  <c r="BE43" i="217"/>
  <c r="CQ32" i="217"/>
  <c r="DN6" i="217"/>
  <c r="CB34" i="217"/>
  <c r="FB48" i="217"/>
  <c r="EM29" i="217"/>
  <c r="DN24" i="217"/>
  <c r="P49" i="217"/>
  <c r="CQ17" i="217"/>
  <c r="BP25" i="217"/>
  <c r="EX15" i="217"/>
  <c r="BL44" i="217"/>
  <c r="DT18" i="217"/>
  <c r="T40" i="217"/>
  <c r="BP29" i="217"/>
  <c r="AY30" i="217"/>
  <c r="DS11" i="217"/>
  <c r="CQ22" i="217"/>
  <c r="EB5" i="217"/>
  <c r="CP43" i="217"/>
  <c r="DV7" i="217"/>
  <c r="ED48" i="217"/>
  <c r="AS21" i="217"/>
  <c r="EN14" i="217"/>
  <c r="Z27" i="217"/>
  <c r="DN40" i="217"/>
  <c r="CL6" i="217"/>
  <c r="M13" i="217"/>
  <c r="CK45" i="217"/>
  <c r="CB45" i="217"/>
  <c r="BM33" i="217"/>
  <c r="AZ34" i="217"/>
  <c r="W13" i="217"/>
  <c r="CM13" i="217"/>
  <c r="AP8" i="217"/>
  <c r="DA50" i="217"/>
  <c r="P40" i="217"/>
  <c r="O10" i="217"/>
  <c r="EG44" i="217"/>
  <c r="BJ30" i="217"/>
  <c r="P33" i="217"/>
  <c r="E17" i="217"/>
  <c r="N4" i="217"/>
  <c r="CM4" i="217"/>
  <c r="DO23" i="217"/>
  <c r="D32" i="217"/>
  <c r="BB28" i="217"/>
  <c r="EE22" i="217"/>
  <c r="FC21" i="217"/>
  <c r="BT52" i="217"/>
  <c r="DK29" i="217"/>
  <c r="FH27" i="217"/>
  <c r="CW10" i="217"/>
  <c r="EP24" i="217"/>
  <c r="N25" i="217"/>
  <c r="EM30" i="217"/>
  <c r="Z40" i="217"/>
  <c r="CO36" i="217"/>
  <c r="D53" i="217"/>
  <c r="EB17" i="217"/>
  <c r="BX18" i="217"/>
  <c r="EU51" i="217"/>
  <c r="AG4" i="217"/>
  <c r="AE45" i="217"/>
  <c r="ES5" i="217"/>
  <c r="ED21" i="217"/>
  <c r="CK9" i="217"/>
  <c r="EP32" i="217"/>
  <c r="EY13" i="217"/>
  <c r="FB18" i="217"/>
  <c r="AJ5" i="217"/>
  <c r="DS29" i="217"/>
  <c r="CX45" i="217"/>
  <c r="AN5" i="217"/>
  <c r="AN54" i="217" s="1"/>
  <c r="BA19" i="217"/>
  <c r="CU5" i="217"/>
  <c r="DW52" i="217"/>
  <c r="U53" i="217"/>
  <c r="CY7" i="217"/>
  <c r="DS34" i="217"/>
  <c r="BM40" i="217"/>
  <c r="DB34" i="217"/>
  <c r="CK11" i="217"/>
  <c r="AU43" i="217"/>
  <c r="DV11" i="217"/>
  <c r="CC30" i="217"/>
  <c r="BC40" i="217"/>
  <c r="CO43" i="217"/>
  <c r="D17" i="217"/>
  <c r="CY38" i="217"/>
  <c r="CJ6" i="217"/>
  <c r="FG16" i="217"/>
  <c r="EX6" i="217"/>
  <c r="CY32" i="217"/>
  <c r="DZ34" i="217"/>
  <c r="BL53" i="217"/>
  <c r="CK12" i="217"/>
  <c r="BM10" i="217"/>
  <c r="EY9" i="217"/>
  <c r="AU33" i="217"/>
  <c r="CJ20" i="217"/>
  <c r="CB24" i="217"/>
  <c r="DJ37" i="217"/>
  <c r="CG6" i="217"/>
  <c r="CZ38" i="217"/>
  <c r="BD16" i="217"/>
  <c r="AL24" i="217"/>
  <c r="CQ48" i="217"/>
  <c r="CP29" i="217"/>
  <c r="EU48" i="217"/>
  <c r="CV23" i="217"/>
  <c r="AP32" i="217"/>
  <c r="CH27" i="217"/>
  <c r="DP29" i="217"/>
  <c r="DJ6" i="217"/>
  <c r="AZ50" i="217"/>
  <c r="CZ25" i="217"/>
  <c r="EW5" i="217"/>
  <c r="EY40" i="217"/>
  <c r="CH30" i="217"/>
  <c r="CT8" i="217"/>
  <c r="DP17" i="217"/>
  <c r="EL28" i="217"/>
  <c r="DY27" i="217"/>
  <c r="BT43" i="217"/>
  <c r="DZ4" i="217"/>
  <c r="FE25" i="217"/>
  <c r="BJ32" i="217"/>
  <c r="FA11" i="217"/>
  <c r="DT31" i="217"/>
  <c r="DX53" i="217"/>
  <c r="K16" i="217"/>
  <c r="BY34" i="217"/>
  <c r="P12" i="217"/>
  <c r="M15" i="217"/>
  <c r="AQ6" i="217"/>
  <c r="AW17" i="217"/>
  <c r="AE39" i="217"/>
  <c r="AC25" i="217"/>
  <c r="J39" i="217"/>
  <c r="BD6" i="217"/>
  <c r="G21" i="217"/>
  <c r="AN19" i="217"/>
  <c r="EX25" i="217"/>
  <c r="EM27" i="217"/>
  <c r="DC43" i="217"/>
  <c r="M53" i="217"/>
  <c r="EI48" i="217"/>
  <c r="K32" i="217"/>
  <c r="EL53" i="217"/>
  <c r="J53" i="217"/>
  <c r="BL28" i="217"/>
  <c r="CC33" i="217"/>
  <c r="EJ45" i="217"/>
  <c r="W14" i="217"/>
  <c r="CF52" i="217"/>
  <c r="CZ26" i="217"/>
  <c r="EW6" i="217"/>
  <c r="FI26" i="217"/>
  <c r="DP24" i="217"/>
  <c r="CY33" i="217"/>
  <c r="DI16" i="217"/>
  <c r="AK19" i="217"/>
  <c r="W34" i="217"/>
  <c r="V43" i="217"/>
  <c r="EM22" i="217"/>
  <c r="CL49" i="217"/>
  <c r="EJ12" i="217"/>
  <c r="AC37" i="217"/>
  <c r="BT17" i="217"/>
  <c r="EA45" i="217"/>
  <c r="K4" i="217"/>
  <c r="G26" i="217"/>
  <c r="DK4" i="217"/>
  <c r="AM16" i="217"/>
  <c r="DB51" i="217"/>
  <c r="BG17" i="217"/>
  <c r="BZ11" i="217"/>
  <c r="N22" i="217"/>
  <c r="F52" i="217"/>
  <c r="CU14" i="217"/>
  <c r="AV10" i="217"/>
  <c r="Q4" i="217"/>
  <c r="BQ53" i="217"/>
  <c r="BH33" i="217"/>
  <c r="AI19" i="217"/>
  <c r="EN50" i="217"/>
  <c r="AV31" i="217"/>
  <c r="CG7" i="217"/>
  <c r="CF35" i="217"/>
  <c r="DU10" i="217"/>
  <c r="CS44" i="217"/>
  <c r="BL27" i="217"/>
  <c r="DH53" i="217"/>
  <c r="BW12" i="217"/>
  <c r="BQ51" i="217"/>
  <c r="DY45" i="217"/>
  <c r="EB28" i="217"/>
  <c r="CW17" i="217"/>
  <c r="EG45" i="217"/>
  <c r="BF32" i="217"/>
  <c r="DW5" i="217"/>
  <c r="DW54" i="217" s="1"/>
  <c r="DG33" i="217"/>
  <c r="DP28" i="217"/>
  <c r="EB13" i="217"/>
  <c r="Q15" i="217"/>
  <c r="CE30" i="217"/>
  <c r="AJ38" i="217"/>
  <c r="FH15" i="217"/>
  <c r="FH37" i="217"/>
  <c r="AG27" i="217"/>
  <c r="FG49" i="217"/>
  <c r="R28" i="217"/>
  <c r="CS49" i="217"/>
  <c r="AC50" i="217"/>
  <c r="CM36" i="217"/>
  <c r="X32" i="217"/>
  <c r="AT19" i="217"/>
  <c r="EU15" i="217"/>
  <c r="CE24" i="217"/>
  <c r="FF6" i="217"/>
  <c r="Q23" i="217"/>
  <c r="DF50" i="217"/>
  <c r="EJ10" i="217"/>
  <c r="EE4" i="217"/>
  <c r="AD48" i="217"/>
  <c r="CC26" i="217"/>
  <c r="AB30" i="217"/>
  <c r="BT10" i="217"/>
  <c r="AT34" i="217"/>
  <c r="DN45" i="217"/>
  <c r="AL17" i="217"/>
  <c r="BI10" i="217"/>
  <c r="CM20" i="217"/>
  <c r="V15" i="217"/>
  <c r="BZ20" i="217"/>
  <c r="DP52" i="217"/>
  <c r="EL18" i="217"/>
  <c r="DI34" i="217"/>
  <c r="DU12" i="217"/>
  <c r="BK26" i="217"/>
  <c r="T48" i="217"/>
  <c r="CP48" i="217"/>
  <c r="EL17" i="217"/>
  <c r="BD40" i="217"/>
  <c r="FF40" i="217"/>
  <c r="DF38" i="217"/>
  <c r="BX19" i="217"/>
  <c r="BZ39" i="217"/>
  <c r="DM32" i="217"/>
  <c r="CX50" i="217"/>
  <c r="DF12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AS199" i="52"/>
  <c r="S199" i="52"/>
  <c r="M199" i="52"/>
  <c r="AC199" i="52"/>
  <c r="AE199" i="52"/>
  <c r="BH199" i="52"/>
  <c r="AQ199" i="92"/>
  <c r="AA199" i="52"/>
  <c r="AJ199" i="52"/>
  <c r="N199" i="52"/>
  <c r="Q199" i="52"/>
  <c r="H199" i="52"/>
  <c r="AZ199" i="52"/>
  <c r="BE199" i="52"/>
  <c r="BF199" i="52"/>
  <c r="AM199" i="65"/>
  <c r="AW199" i="89"/>
  <c r="G199" i="89"/>
  <c r="AA199" i="63"/>
  <c r="G199" i="52"/>
  <c r="N199" i="58"/>
  <c r="AB199" i="89"/>
  <c r="AX199" i="57"/>
  <c r="AH199" i="60"/>
  <c r="AS199" i="69"/>
  <c r="AL199" i="52"/>
  <c r="AJ199" i="88"/>
  <c r="K199" i="93"/>
  <c r="AU199" i="64"/>
  <c r="BB199" i="69"/>
  <c r="L199" i="90"/>
  <c r="AY199" i="63"/>
  <c r="AQ199" i="52"/>
  <c r="AY199" i="90"/>
  <c r="BF199" i="63"/>
  <c r="J196" i="65"/>
  <c r="J192" i="57"/>
  <c r="I195" i="67"/>
  <c r="X187" i="65"/>
  <c r="I189" i="61"/>
  <c r="J185" i="58"/>
  <c r="I193" i="61"/>
  <c r="AN195" i="67"/>
  <c r="AO195" i="63"/>
  <c r="AN196" i="63"/>
  <c r="I185" i="89"/>
  <c r="J188" i="92"/>
  <c r="J189" i="89"/>
  <c r="AM186" i="88"/>
  <c r="P195" i="63"/>
  <c r="AB199" i="62"/>
  <c r="I193" i="92"/>
  <c r="J189" i="63"/>
  <c r="AN193" i="63"/>
  <c r="AN195" i="61"/>
  <c r="P188" i="92"/>
  <c r="AO189" i="61"/>
  <c r="I194" i="66"/>
  <c r="I196" i="66"/>
  <c r="J185" i="89"/>
  <c r="AR185" i="89"/>
  <c r="J188" i="66"/>
  <c r="J195" i="62"/>
  <c r="AR194" i="66"/>
  <c r="O192" i="88"/>
  <c r="J195" i="67"/>
  <c r="AR188" i="67"/>
  <c r="P192" i="62"/>
  <c r="AO192" i="67"/>
  <c r="J193" i="59"/>
  <c r="AM192" i="59"/>
  <c r="J185" i="56"/>
  <c r="AO185" i="56"/>
  <c r="O185" i="56"/>
  <c r="AO192" i="57"/>
  <c r="J196" i="54"/>
  <c r="AM195" i="53"/>
  <c r="J189" i="92"/>
  <c r="I188" i="92"/>
  <c r="H199" i="88"/>
  <c r="H199" i="63"/>
  <c r="AS199" i="62"/>
  <c r="AN192" i="88"/>
  <c r="U199" i="88"/>
  <c r="AM188" i="66"/>
  <c r="BG199" i="69"/>
  <c r="AO186" i="63"/>
  <c r="AM192" i="88"/>
  <c r="I192" i="67"/>
  <c r="AR193" i="69"/>
  <c r="E192" i="57"/>
  <c r="I196" i="67"/>
  <c r="AN185" i="57"/>
  <c r="AN195" i="59"/>
  <c r="J187" i="91"/>
  <c r="I196" i="65"/>
  <c r="AO189" i="92"/>
  <c r="E187" i="91"/>
  <c r="P192" i="88"/>
  <c r="AM187" i="91"/>
  <c r="E192" i="88"/>
  <c r="AM188" i="92"/>
  <c r="I186" i="89"/>
  <c r="AR195" i="63"/>
  <c r="AR195" i="67"/>
  <c r="J186" i="56"/>
  <c r="AN192" i="62"/>
  <c r="AW199" i="58"/>
  <c r="J195" i="56"/>
  <c r="I192" i="63"/>
  <c r="AM195" i="66"/>
  <c r="J195" i="63"/>
  <c r="J185" i="54"/>
  <c r="J195" i="54"/>
  <c r="AO195" i="67"/>
  <c r="AM187" i="59"/>
  <c r="I195" i="54"/>
  <c r="BE199" i="60"/>
  <c r="AM196" i="63"/>
  <c r="P195" i="62"/>
  <c r="P188" i="62"/>
  <c r="I186" i="58"/>
  <c r="O185" i="54"/>
  <c r="E195" i="61"/>
  <c r="O188" i="54"/>
  <c r="O196" i="62"/>
  <c r="I195" i="62"/>
  <c r="AN195" i="62"/>
  <c r="AO195" i="59"/>
  <c r="J195" i="57"/>
  <c r="BI199" i="53"/>
  <c r="I196" i="57"/>
  <c r="AR185" i="58"/>
  <c r="J186" i="54"/>
  <c r="AR196" i="56"/>
  <c r="J195" i="61"/>
  <c r="E195" i="57"/>
  <c r="P185" i="58"/>
  <c r="AN194" i="54"/>
  <c r="AR195" i="61"/>
  <c r="AO196" i="54"/>
  <c r="J196" i="59"/>
  <c r="L199" i="60"/>
  <c r="J196" i="66"/>
  <c r="E194" i="66"/>
  <c r="I186" i="54"/>
  <c r="E196" i="57"/>
  <c r="O195" i="61"/>
  <c r="E195" i="56"/>
  <c r="AO195" i="53"/>
  <c r="AR195" i="54"/>
  <c r="AM196" i="54"/>
  <c r="I195" i="59"/>
  <c r="AN192" i="92"/>
  <c r="AM199" i="52"/>
  <c r="O199" i="65"/>
  <c r="AA199" i="89"/>
  <c r="AN185" i="89"/>
  <c r="AM196" i="69"/>
  <c r="E187" i="69"/>
  <c r="J188" i="63"/>
  <c r="P185" i="62"/>
  <c r="E196" i="67"/>
  <c r="O192" i="67"/>
  <c r="AN194" i="66"/>
  <c r="P192" i="63"/>
  <c r="BF199" i="93"/>
  <c r="O186" i="62"/>
  <c r="P196" i="63"/>
  <c r="AR192" i="67"/>
  <c r="AN189" i="63"/>
  <c r="I193" i="57"/>
  <c r="J196" i="67"/>
  <c r="AM195" i="57"/>
  <c r="AR192" i="57"/>
  <c r="J193" i="69"/>
  <c r="O192" i="57"/>
  <c r="J195" i="59"/>
  <c r="I185" i="58"/>
  <c r="AN193" i="69"/>
  <c r="AN195" i="57"/>
  <c r="I193" i="54"/>
  <c r="I188" i="62"/>
  <c r="J193" i="58"/>
  <c r="AM196" i="62"/>
  <c r="AM196" i="56"/>
  <c r="AO188" i="59"/>
  <c r="AN185" i="58"/>
  <c r="E196" i="54"/>
  <c r="AR195" i="53"/>
  <c r="X193" i="67"/>
  <c r="I186" i="56"/>
  <c r="F199" i="92"/>
  <c r="AQ199" i="89"/>
  <c r="AU199" i="89"/>
  <c r="BK199" i="88"/>
  <c r="I194" i="63"/>
  <c r="AR194" i="69"/>
  <c r="P186" i="66"/>
  <c r="AD199" i="63"/>
  <c r="AR193" i="92"/>
  <c r="AO189" i="91"/>
  <c r="I192" i="66"/>
  <c r="O189" i="66"/>
  <c r="BF199" i="69"/>
  <c r="BH199" i="93"/>
  <c r="AM192" i="67"/>
  <c r="AN196" i="66"/>
  <c r="E188" i="92"/>
  <c r="I187" i="91"/>
  <c r="O187" i="91"/>
  <c r="R199" i="90"/>
  <c r="AN193" i="89"/>
  <c r="O188" i="88"/>
  <c r="O199" i="52"/>
  <c r="BK199" i="90"/>
  <c r="AM188" i="93"/>
  <c r="AU199" i="66"/>
  <c r="AO192" i="63"/>
  <c r="I192" i="62"/>
  <c r="J189" i="62"/>
  <c r="AR193" i="93"/>
  <c r="AE199" i="67"/>
  <c r="BG199" i="57"/>
  <c r="P186" i="63"/>
  <c r="AN185" i="62"/>
  <c r="AN189" i="92"/>
  <c r="P188" i="66"/>
  <c r="X188" i="52"/>
  <c r="P199" i="65"/>
  <c r="J188" i="67"/>
  <c r="AN193" i="91"/>
  <c r="BI199" i="92"/>
  <c r="AR186" i="89"/>
  <c r="O188" i="67"/>
  <c r="O193" i="91"/>
  <c r="O192" i="91"/>
  <c r="BE199" i="89"/>
  <c r="AR186" i="91"/>
  <c r="AS199" i="92"/>
  <c r="AT199" i="89"/>
  <c r="BC199" i="90"/>
  <c r="AO186" i="89"/>
  <c r="AM192" i="62"/>
  <c r="E187" i="58"/>
  <c r="AR193" i="68"/>
  <c r="P187" i="54"/>
  <c r="E188" i="64"/>
  <c r="P192" i="55"/>
  <c r="BH199" i="64"/>
  <c r="AM189" i="60"/>
  <c r="X193" i="59"/>
  <c r="AN187" i="90"/>
  <c r="AS199" i="88"/>
  <c r="AW199" i="93"/>
  <c r="AQ199" i="63"/>
  <c r="K199" i="62"/>
  <c r="AY199" i="88"/>
  <c r="P186" i="88"/>
  <c r="AO189" i="68"/>
  <c r="BL199" i="57"/>
  <c r="AP199" i="89"/>
  <c r="AM189" i="68"/>
  <c r="P195" i="68"/>
  <c r="BC199" i="57"/>
  <c r="P193" i="91"/>
  <c r="P194" i="69"/>
  <c r="AR195" i="58"/>
  <c r="AM186" i="55"/>
  <c r="AF199" i="53"/>
  <c r="H199" i="67"/>
  <c r="O185" i="57"/>
  <c r="V199" i="57"/>
  <c r="O187" i="90"/>
  <c r="AJ199" i="90"/>
  <c r="AR196" i="69"/>
  <c r="AH199" i="57"/>
  <c r="F199" i="93"/>
  <c r="O186" i="66"/>
  <c r="AD199" i="62"/>
  <c r="E194" i="69"/>
  <c r="E193" i="90"/>
  <c r="AQ199" i="66"/>
  <c r="BJ199" i="69"/>
  <c r="AM186" i="62"/>
  <c r="BA199" i="66"/>
  <c r="AT199" i="63"/>
  <c r="AT199" i="57"/>
  <c r="AR185" i="62"/>
  <c r="K199" i="89"/>
  <c r="BK199" i="93"/>
  <c r="O186" i="88"/>
  <c r="AX199" i="63"/>
  <c r="N199" i="69"/>
  <c r="BF199" i="62"/>
  <c r="AM192" i="89"/>
  <c r="AN192" i="91"/>
  <c r="AN188" i="91"/>
  <c r="AA199" i="92"/>
  <c r="AO192" i="91"/>
  <c r="P188" i="91"/>
  <c r="AF199" i="92"/>
  <c r="AS199" i="90"/>
  <c r="BD199" i="93"/>
  <c r="U199" i="69"/>
  <c r="K199" i="57"/>
  <c r="R199" i="63"/>
  <c r="BI199" i="57"/>
  <c r="AP199" i="62"/>
  <c r="AN189" i="88"/>
  <c r="AK199" i="93"/>
  <c r="AR188" i="90"/>
  <c r="AO195" i="68"/>
  <c r="P189" i="68"/>
  <c r="AM189" i="88"/>
  <c r="P187" i="58"/>
  <c r="AR187" i="58"/>
  <c r="AO192" i="58"/>
  <c r="AB199" i="64"/>
  <c r="E185" i="57"/>
  <c r="AM194" i="55"/>
  <c r="X193" i="65"/>
  <c r="I193" i="66"/>
  <c r="BE199" i="92"/>
  <c r="BH199" i="89"/>
  <c r="AN189" i="93"/>
  <c r="AR186" i="66"/>
  <c r="F199" i="57"/>
  <c r="AO185" i="57"/>
  <c r="AO187" i="58"/>
  <c r="AM187" i="54"/>
  <c r="AR188" i="64"/>
  <c r="AP199" i="57"/>
  <c r="O188" i="56"/>
  <c r="F199" i="53"/>
  <c r="AZ199" i="57"/>
  <c r="AD199" i="57"/>
  <c r="AO194" i="69"/>
  <c r="AM194" i="59"/>
  <c r="AO194" i="59"/>
  <c r="AG199" i="58"/>
  <c r="AM194" i="53"/>
  <c r="AD199" i="56"/>
  <c r="AR192" i="56"/>
  <c r="X189" i="59"/>
  <c r="AR189" i="68"/>
  <c r="BH199" i="57"/>
  <c r="BG199" i="56"/>
  <c r="AD199" i="60"/>
  <c r="AQ199" i="60"/>
  <c r="AF199" i="57"/>
  <c r="AM188" i="58"/>
  <c r="E193" i="55"/>
  <c r="P186" i="55"/>
  <c r="AM186" i="57"/>
  <c r="AM188" i="56"/>
  <c r="P193" i="53"/>
  <c r="AA199" i="60"/>
  <c r="AU199" i="57"/>
  <c r="AI199" i="57"/>
  <c r="AZ199" i="59"/>
  <c r="N199" i="60"/>
  <c r="E193" i="53"/>
  <c r="P193" i="59"/>
  <c r="P194" i="67"/>
  <c r="AR193" i="91"/>
  <c r="W193" i="92"/>
  <c r="S199" i="69"/>
  <c r="AN194" i="58"/>
  <c r="O187" i="59"/>
  <c r="AM193" i="53"/>
  <c r="AN196" i="64"/>
  <c r="AN189" i="55"/>
  <c r="O193" i="64"/>
  <c r="E194" i="53"/>
  <c r="E199" i="65"/>
  <c r="P199" i="52"/>
  <c r="O192" i="89"/>
  <c r="G199" i="91"/>
  <c r="AT199" i="67"/>
  <c r="J186" i="91"/>
  <c r="J193" i="91"/>
  <c r="AE199" i="92"/>
  <c r="I192" i="91"/>
  <c r="BG199" i="89"/>
  <c r="AQ199" i="90"/>
  <c r="BG199" i="88"/>
  <c r="BI199" i="93"/>
  <c r="O189" i="91"/>
  <c r="K199" i="91"/>
  <c r="I187" i="63"/>
  <c r="BC199" i="69"/>
  <c r="AR187" i="62"/>
  <c r="AM187" i="68"/>
  <c r="V199" i="89"/>
  <c r="BA199" i="90"/>
  <c r="J187" i="88"/>
  <c r="AY199" i="66"/>
  <c r="BH199" i="63"/>
  <c r="I189" i="68"/>
  <c r="V199" i="67"/>
  <c r="AR185" i="69"/>
  <c r="BE199" i="57"/>
  <c r="AR187" i="68"/>
  <c r="O185" i="92"/>
  <c r="AF199" i="88"/>
  <c r="AY199" i="91"/>
  <c r="AR192" i="90"/>
  <c r="AP199" i="66"/>
  <c r="V199" i="63"/>
  <c r="G199" i="67"/>
  <c r="AR195" i="68"/>
  <c r="AR192" i="69"/>
  <c r="AI199" i="89"/>
  <c r="AH199" i="88"/>
  <c r="J188" i="93"/>
  <c r="E187" i="89"/>
  <c r="AR189" i="91"/>
  <c r="E192" i="69"/>
  <c r="E192" i="91"/>
  <c r="P189" i="93"/>
  <c r="AJ199" i="66"/>
  <c r="AN187" i="63"/>
  <c r="S199" i="67"/>
  <c r="P185" i="92"/>
  <c r="AM189" i="93"/>
  <c r="BJ199" i="93"/>
  <c r="P185" i="91"/>
  <c r="AM189" i="90"/>
  <c r="AN194" i="67"/>
  <c r="T199" i="63"/>
  <c r="N199" i="66"/>
  <c r="J194" i="69"/>
  <c r="M199" i="62"/>
  <c r="Q199" i="90"/>
  <c r="E193" i="93"/>
  <c r="AI199" i="63"/>
  <c r="AO187" i="92"/>
  <c r="J185" i="91"/>
  <c r="AS199" i="57"/>
  <c r="J185" i="57"/>
  <c r="AA199" i="67"/>
  <c r="AR187" i="90"/>
  <c r="AB199" i="88"/>
  <c r="AV199" i="67"/>
  <c r="J192" i="61"/>
  <c r="AN188" i="64"/>
  <c r="J193" i="68"/>
  <c r="BB199" i="68"/>
  <c r="P185" i="90"/>
  <c r="I187" i="92"/>
  <c r="L199" i="67"/>
  <c r="BB199" i="90"/>
  <c r="G199" i="93"/>
  <c r="M199" i="66"/>
  <c r="AM185" i="57"/>
  <c r="AD199" i="90"/>
  <c r="AR185" i="93"/>
  <c r="AW199" i="69"/>
  <c r="O195" i="58"/>
  <c r="O194" i="62"/>
  <c r="BF199" i="59"/>
  <c r="AD199" i="61"/>
  <c r="BA199" i="54"/>
  <c r="N199" i="93"/>
  <c r="AR186" i="63"/>
  <c r="BL199" i="68"/>
  <c r="I195" i="64"/>
  <c r="I192" i="56"/>
  <c r="AA199" i="61"/>
  <c r="P192" i="58"/>
  <c r="P187" i="61"/>
  <c r="O196" i="53"/>
  <c r="BG199" i="64"/>
  <c r="AR192" i="64"/>
  <c r="AN185" i="60"/>
  <c r="BB199" i="59"/>
  <c r="BB199" i="61"/>
  <c r="L199" i="58"/>
  <c r="AN193" i="55"/>
  <c r="BC199" i="89"/>
  <c r="AQ199" i="59"/>
  <c r="AN192" i="54"/>
  <c r="J188" i="56"/>
  <c r="AM187" i="56"/>
  <c r="I192" i="64"/>
  <c r="S199" i="57"/>
  <c r="I193" i="53"/>
  <c r="O186" i="55"/>
  <c r="AB199" i="56"/>
  <c r="AU199" i="53"/>
  <c r="BF199" i="64"/>
  <c r="BH199" i="61"/>
  <c r="E188" i="68"/>
  <c r="AW199" i="60"/>
  <c r="I185" i="55"/>
  <c r="BE199" i="68"/>
  <c r="BL199" i="66"/>
  <c r="AM187" i="62"/>
  <c r="AS199" i="58"/>
  <c r="J187" i="59"/>
  <c r="AR187" i="56"/>
  <c r="AO185" i="64"/>
  <c r="F199" i="60"/>
  <c r="H199" i="55"/>
  <c r="AR188" i="53"/>
  <c r="AM188" i="61"/>
  <c r="J187" i="56"/>
  <c r="BA199" i="64"/>
  <c r="AG199" i="60"/>
  <c r="J186" i="63"/>
  <c r="K199" i="59"/>
  <c r="BH199" i="56"/>
  <c r="AM188" i="55"/>
  <c r="P192" i="56"/>
  <c r="O193" i="57"/>
  <c r="AO187" i="56"/>
  <c r="O186" i="64"/>
  <c r="AX199" i="68"/>
  <c r="H199" i="58"/>
  <c r="E187" i="64"/>
  <c r="O187" i="56"/>
  <c r="AQ199" i="55"/>
  <c r="AM188" i="60"/>
  <c r="BE199" i="63"/>
  <c r="AR188" i="68"/>
  <c r="BA199" i="56"/>
  <c r="N199" i="64"/>
  <c r="AF199" i="60"/>
  <c r="AC199" i="55"/>
  <c r="E186" i="57"/>
  <c r="J194" i="57"/>
  <c r="J196" i="58"/>
  <c r="BF199" i="55"/>
  <c r="E192" i="58"/>
  <c r="E189" i="64"/>
  <c r="O187" i="64"/>
  <c r="O196" i="58"/>
  <c r="AT199" i="60"/>
  <c r="E193" i="60"/>
  <c r="AO185" i="61"/>
  <c r="I186" i="61"/>
  <c r="AM192" i="58"/>
  <c r="O189" i="55"/>
  <c r="AM193" i="60"/>
  <c r="H199" i="54"/>
  <c r="J189" i="60"/>
  <c r="AN188" i="55"/>
  <c r="AM185" i="59"/>
  <c r="AR193" i="64"/>
  <c r="AR185" i="53"/>
  <c r="AN199" i="52"/>
  <c r="W193" i="57"/>
  <c r="W185" i="52"/>
  <c r="X194" i="52"/>
  <c r="O186" i="91"/>
  <c r="P192" i="89"/>
  <c r="AI199" i="91"/>
  <c r="I193" i="63"/>
  <c r="S199" i="62"/>
  <c r="AO192" i="93"/>
  <c r="AM185" i="91"/>
  <c r="I186" i="67"/>
  <c r="AI199" i="66"/>
  <c r="J195" i="68"/>
  <c r="BJ199" i="92"/>
  <c r="BB199" i="89"/>
  <c r="AF199" i="93"/>
  <c r="AH199" i="63"/>
  <c r="AO185" i="67"/>
  <c r="AP199" i="69"/>
  <c r="Q199" i="92"/>
  <c r="O185" i="91"/>
  <c r="O185" i="66"/>
  <c r="BL199" i="63"/>
  <c r="AO187" i="67"/>
  <c r="AR192" i="68"/>
  <c r="Z199" i="67"/>
  <c r="AL199" i="57"/>
  <c r="I185" i="88"/>
  <c r="O189" i="93"/>
  <c r="AM186" i="90"/>
  <c r="AT199" i="91"/>
  <c r="P192" i="90"/>
  <c r="BH199" i="66"/>
  <c r="H199" i="62"/>
  <c r="AK199" i="92"/>
  <c r="J189" i="88"/>
  <c r="AM193" i="93"/>
  <c r="E187" i="88"/>
  <c r="AZ199" i="66"/>
  <c r="J187" i="69"/>
  <c r="S199" i="92"/>
  <c r="AM187" i="92"/>
  <c r="S199" i="91"/>
  <c r="J189" i="68"/>
  <c r="P192" i="68"/>
  <c r="AX199" i="62"/>
  <c r="I185" i="90"/>
  <c r="E186" i="66"/>
  <c r="N199" i="63"/>
  <c r="AB199" i="90"/>
  <c r="AN185" i="88"/>
  <c r="M199" i="91"/>
  <c r="AN192" i="90"/>
  <c r="BE199" i="88"/>
  <c r="E185" i="69"/>
  <c r="M199" i="57"/>
  <c r="BI199" i="67"/>
  <c r="AS199" i="67"/>
  <c r="AX199" i="69"/>
  <c r="AK199" i="62"/>
  <c r="AA199" i="68"/>
  <c r="I188" i="68"/>
  <c r="S199" i="90"/>
  <c r="AM186" i="67"/>
  <c r="U199" i="67"/>
  <c r="I186" i="63"/>
  <c r="BG199" i="90"/>
  <c r="AC199" i="57"/>
  <c r="AP199" i="93"/>
  <c r="E185" i="91"/>
  <c r="AM185" i="61"/>
  <c r="G199" i="58"/>
  <c r="AR186" i="68"/>
  <c r="AM195" i="69"/>
  <c r="AB199" i="67"/>
  <c r="BK199" i="68"/>
  <c r="P187" i="59"/>
  <c r="O196" i="69"/>
  <c r="I187" i="55"/>
  <c r="O195" i="68"/>
  <c r="AJ199" i="59"/>
  <c r="O185" i="61"/>
  <c r="AY199" i="58"/>
  <c r="I192" i="61"/>
  <c r="I188" i="54"/>
  <c r="I188" i="69"/>
  <c r="AM187" i="64"/>
  <c r="AK199" i="57"/>
  <c r="AO188" i="58"/>
  <c r="BC199" i="59"/>
  <c r="AJ199" i="68"/>
  <c r="AS199" i="54"/>
  <c r="V199" i="56"/>
  <c r="P188" i="55"/>
  <c r="AO187" i="60"/>
  <c r="AN187" i="54"/>
  <c r="P194" i="62"/>
  <c r="AD199" i="54"/>
  <c r="J194" i="64"/>
  <c r="BG199" i="53"/>
  <c r="P187" i="64"/>
  <c r="AK199" i="64"/>
  <c r="R199" i="66"/>
  <c r="P194" i="58"/>
  <c r="AO186" i="92"/>
  <c r="I187" i="66"/>
  <c r="AM192" i="56"/>
  <c r="P194" i="64"/>
  <c r="I187" i="60"/>
  <c r="K199" i="55"/>
  <c r="AN193" i="60"/>
  <c r="BC199" i="68"/>
  <c r="O186" i="61"/>
  <c r="I195" i="55"/>
  <c r="O188" i="53"/>
  <c r="P189" i="55"/>
  <c r="AO187" i="66"/>
  <c r="AE199" i="64"/>
  <c r="I192" i="60"/>
  <c r="AZ199" i="61"/>
  <c r="I187" i="61"/>
  <c r="AN194" i="64"/>
  <c r="AO196" i="58"/>
  <c r="T199" i="64"/>
  <c r="AM189" i="55"/>
  <c r="BC199" i="60"/>
  <c r="N199" i="91"/>
  <c r="T199" i="58"/>
  <c r="P186" i="68"/>
  <c r="I195" i="58"/>
  <c r="AM195" i="55"/>
  <c r="AM187" i="60"/>
  <c r="AM185" i="60"/>
  <c r="AI199" i="55"/>
  <c r="AM195" i="58"/>
  <c r="I189" i="69"/>
  <c r="E196" i="64"/>
  <c r="BE199" i="64"/>
  <c r="BK199" i="60"/>
  <c r="AA199" i="55"/>
  <c r="AU199" i="58"/>
  <c r="J195" i="55"/>
  <c r="BL199" i="53"/>
  <c r="AG199" i="55"/>
  <c r="P196" i="53"/>
  <c r="P188" i="53"/>
  <c r="H199" i="60"/>
  <c r="BJ199" i="55"/>
  <c r="AE199" i="61"/>
  <c r="S199" i="56"/>
  <c r="AK199" i="60"/>
  <c r="R199" i="55"/>
  <c r="AF199" i="64"/>
  <c r="AY199" i="61"/>
  <c r="AL199" i="64"/>
  <c r="J187" i="53"/>
  <c r="AM192" i="53"/>
  <c r="AO192" i="60"/>
  <c r="AC199" i="59"/>
  <c r="O196" i="55"/>
  <c r="AP199" i="53"/>
  <c r="I186" i="69"/>
  <c r="AR196" i="53"/>
  <c r="W186" i="52"/>
  <c r="Y186" i="52"/>
  <c r="I199" i="52"/>
  <c r="W188" i="65"/>
  <c r="Y188" i="65"/>
  <c r="AO186" i="91"/>
  <c r="P192" i="92"/>
  <c r="AU199" i="91"/>
  <c r="AO192" i="90"/>
  <c r="O186" i="67"/>
  <c r="AX199" i="67"/>
  <c r="AZ199" i="69"/>
  <c r="P187" i="90"/>
  <c r="AC199" i="91"/>
  <c r="P185" i="66"/>
  <c r="E185" i="67"/>
  <c r="BF199" i="92"/>
  <c r="AL199" i="89"/>
  <c r="G199" i="90"/>
  <c r="E185" i="93"/>
  <c r="AR185" i="91"/>
  <c r="P189" i="90"/>
  <c r="P186" i="67"/>
  <c r="E185" i="63"/>
  <c r="AB199" i="69"/>
  <c r="E187" i="68"/>
  <c r="AO186" i="90"/>
  <c r="P188" i="93"/>
  <c r="Q199" i="91"/>
  <c r="AM192" i="90"/>
  <c r="Q199" i="66"/>
  <c r="AO187" i="69"/>
  <c r="Z199" i="63"/>
  <c r="AG199" i="57"/>
  <c r="K199" i="88"/>
  <c r="P187" i="89"/>
  <c r="I186" i="62"/>
  <c r="J189" i="91"/>
  <c r="E188" i="89"/>
  <c r="T199" i="91"/>
  <c r="AH199" i="66"/>
  <c r="AM194" i="61"/>
  <c r="BJ199" i="62"/>
  <c r="AM185" i="92"/>
  <c r="AF199" i="89"/>
  <c r="AR186" i="92"/>
  <c r="AN186" i="88"/>
  <c r="AL199" i="66"/>
  <c r="G199" i="88"/>
  <c r="BG199" i="91"/>
  <c r="BE199" i="67"/>
  <c r="BL199" i="69"/>
  <c r="AZ199" i="92"/>
  <c r="I189" i="88"/>
  <c r="BH199" i="69"/>
  <c r="K199" i="90"/>
  <c r="AM187" i="90"/>
  <c r="AF199" i="90"/>
  <c r="AD199" i="88"/>
  <c r="AN187" i="92"/>
  <c r="Z199" i="91"/>
  <c r="AL199" i="63"/>
  <c r="R199" i="88"/>
  <c r="AM188" i="89"/>
  <c r="O189" i="67"/>
  <c r="F199" i="69"/>
  <c r="AM192" i="61"/>
  <c r="L199" i="66"/>
  <c r="T199" i="62"/>
  <c r="J185" i="68"/>
  <c r="AU199" i="61"/>
  <c r="P189" i="69"/>
  <c r="AN194" i="68"/>
  <c r="I187" i="69"/>
  <c r="G199" i="57"/>
  <c r="F199" i="91"/>
  <c r="AS199" i="66"/>
  <c r="X192" i="66"/>
  <c r="J194" i="61"/>
  <c r="J194" i="62"/>
  <c r="AC199" i="61"/>
  <c r="BH199" i="58"/>
  <c r="AN189" i="69"/>
  <c r="AG199" i="63"/>
  <c r="AU199" i="67"/>
  <c r="AF199" i="66"/>
  <c r="AI199" i="62"/>
  <c r="I187" i="54"/>
  <c r="AM185" i="68"/>
  <c r="J186" i="61"/>
  <c r="AR187" i="57"/>
  <c r="J194" i="53"/>
  <c r="J192" i="56"/>
  <c r="I194" i="59"/>
  <c r="AT199" i="68"/>
  <c r="P194" i="53"/>
  <c r="BE199" i="59"/>
  <c r="Q199" i="61"/>
  <c r="O195" i="63"/>
  <c r="AR185" i="59"/>
  <c r="O186" i="68"/>
  <c r="S199" i="54"/>
  <c r="AO196" i="53"/>
  <c r="AN188" i="93"/>
  <c r="AS199" i="68"/>
  <c r="I185" i="61"/>
  <c r="AM195" i="64"/>
  <c r="BC199" i="56"/>
  <c r="J187" i="64"/>
  <c r="AT199" i="66"/>
  <c r="AM187" i="66"/>
  <c r="AT199" i="61"/>
  <c r="J195" i="69"/>
  <c r="P186" i="61"/>
  <c r="M199" i="56"/>
  <c r="AM189" i="64"/>
  <c r="AI199" i="64"/>
  <c r="J187" i="66"/>
  <c r="AX199" i="59"/>
  <c r="O194" i="57"/>
  <c r="E193" i="64"/>
  <c r="AN188" i="60"/>
  <c r="E188" i="61"/>
  <c r="AM195" i="68"/>
  <c r="AQ199" i="68"/>
  <c r="AD199" i="58"/>
  <c r="AO193" i="64"/>
  <c r="H199" i="56"/>
  <c r="E187" i="53"/>
  <c r="BC199" i="61"/>
  <c r="BD199" i="58"/>
  <c r="Z199" i="64"/>
  <c r="P185" i="60"/>
  <c r="AR193" i="60"/>
  <c r="G199" i="54"/>
  <c r="O193" i="55"/>
  <c r="AM192" i="55"/>
  <c r="R199" i="58"/>
  <c r="R199" i="53"/>
  <c r="P189" i="60"/>
  <c r="I186" i="60"/>
  <c r="P194" i="59"/>
  <c r="AC199" i="60"/>
  <c r="J192" i="53"/>
  <c r="AN186" i="57"/>
  <c r="AO187" i="55"/>
  <c r="AM185" i="53"/>
  <c r="BC199" i="55"/>
  <c r="AR194" i="60"/>
  <c r="E192" i="93"/>
  <c r="AO195" i="69"/>
  <c r="AS199" i="56"/>
  <c r="AN189" i="64"/>
  <c r="BH199" i="53"/>
  <c r="W189" i="58"/>
  <c r="P193" i="57"/>
  <c r="AN194" i="60"/>
  <c r="AW199" i="63"/>
  <c r="AR188" i="58"/>
  <c r="E194" i="57"/>
  <c r="AN188" i="61"/>
  <c r="AS199" i="64"/>
  <c r="AB199" i="60"/>
  <c r="G199" i="55"/>
  <c r="AI199" i="59"/>
  <c r="U199" i="60"/>
  <c r="E194" i="64"/>
  <c r="BD199" i="64"/>
  <c r="V199" i="55"/>
  <c r="I186" i="64"/>
  <c r="O192" i="54"/>
  <c r="R199" i="64"/>
  <c r="AR186" i="53"/>
  <c r="AO193" i="55"/>
  <c r="O186" i="60"/>
  <c r="X185" i="52"/>
  <c r="Y192" i="52"/>
  <c r="W189" i="67"/>
  <c r="X188" i="67"/>
  <c r="W186" i="65"/>
  <c r="Y186" i="65"/>
  <c r="X192" i="52"/>
  <c r="AM192" i="91"/>
  <c r="AY199" i="92"/>
  <c r="I189" i="91"/>
  <c r="U199" i="66"/>
  <c r="I192" i="68"/>
  <c r="AJ199" i="69"/>
  <c r="I186" i="92"/>
  <c r="AN186" i="90"/>
  <c r="O188" i="93"/>
  <c r="AN186" i="93"/>
  <c r="J192" i="93"/>
  <c r="S199" i="66"/>
  <c r="F199" i="67"/>
  <c r="AO194" i="61"/>
  <c r="BJ199" i="57"/>
  <c r="T199" i="92"/>
  <c r="AK199" i="90"/>
  <c r="AO186" i="62"/>
  <c r="AP199" i="91"/>
  <c r="F199" i="63"/>
  <c r="AL199" i="67"/>
  <c r="L199" i="69"/>
  <c r="AA199" i="66"/>
  <c r="AF199" i="63"/>
  <c r="I186" i="91"/>
  <c r="BL199" i="91"/>
  <c r="E185" i="66"/>
  <c r="BH199" i="67"/>
  <c r="AN195" i="68"/>
  <c r="AC199" i="92"/>
  <c r="BA199" i="89"/>
  <c r="AZ199" i="90"/>
  <c r="T199" i="66"/>
  <c r="P192" i="93"/>
  <c r="AO185" i="91"/>
  <c r="BJ199" i="90"/>
  <c r="AO188" i="89"/>
  <c r="BF199" i="66"/>
  <c r="P185" i="69"/>
  <c r="AR185" i="90"/>
  <c r="AH199" i="91"/>
  <c r="AN185" i="92"/>
  <c r="AR189" i="90"/>
  <c r="AN192" i="68"/>
  <c r="Z199" i="69"/>
  <c r="F199" i="89"/>
  <c r="BH199" i="88"/>
  <c r="AM185" i="67"/>
  <c r="AF199" i="62"/>
  <c r="P192" i="91"/>
  <c r="AJ199" i="93"/>
  <c r="AR185" i="63"/>
  <c r="AK199" i="69"/>
  <c r="AR186" i="88"/>
  <c r="J187" i="58"/>
  <c r="I187" i="67"/>
  <c r="J196" i="69"/>
  <c r="P187" i="62"/>
  <c r="AR188" i="54"/>
  <c r="O188" i="58"/>
  <c r="E194" i="62"/>
  <c r="M199" i="68"/>
  <c r="U199" i="61"/>
  <c r="AO193" i="91"/>
  <c r="AN192" i="93"/>
  <c r="AM185" i="63"/>
  <c r="BA199" i="57"/>
  <c r="E188" i="91"/>
  <c r="J187" i="62"/>
  <c r="I187" i="68"/>
  <c r="H199" i="66"/>
  <c r="I187" i="62"/>
  <c r="J185" i="61"/>
  <c r="BL199" i="58"/>
  <c r="AR187" i="61"/>
  <c r="AN188" i="89"/>
  <c r="AJ199" i="91"/>
  <c r="BD199" i="63"/>
  <c r="AC199" i="68"/>
  <c r="J194" i="55"/>
  <c r="E187" i="61"/>
  <c r="AM196" i="68"/>
  <c r="O194" i="58"/>
  <c r="AZ199" i="68"/>
  <c r="E186" i="68"/>
  <c r="I188" i="55"/>
  <c r="AW199" i="62"/>
  <c r="V199" i="59"/>
  <c r="V199" i="68"/>
  <c r="AN186" i="69"/>
  <c r="Z199" i="61"/>
  <c r="AM186" i="61"/>
  <c r="AO186" i="55"/>
  <c r="H199" i="57"/>
  <c r="AP199" i="59"/>
  <c r="AI199" i="61"/>
  <c r="BG199" i="54"/>
  <c r="AN194" i="57"/>
  <c r="R199" i="69"/>
  <c r="J196" i="56"/>
  <c r="BD199" i="68"/>
  <c r="K199" i="61"/>
  <c r="J192" i="54"/>
  <c r="U199" i="58"/>
  <c r="AP199" i="54"/>
  <c r="AK199" i="56"/>
  <c r="AN196" i="58"/>
  <c r="AR185" i="64"/>
  <c r="BL199" i="61"/>
  <c r="AO186" i="57"/>
  <c r="J186" i="68"/>
  <c r="AC199" i="54"/>
  <c r="I187" i="64"/>
  <c r="T199" i="59"/>
  <c r="V199" i="61"/>
  <c r="E188" i="58"/>
  <c r="AR193" i="53"/>
  <c r="AB199" i="53"/>
  <c r="AX199" i="56"/>
  <c r="AN185" i="68"/>
  <c r="AB199" i="58"/>
  <c r="S199" i="60"/>
  <c r="AN185" i="55"/>
  <c r="AF199" i="58"/>
  <c r="AV199" i="54"/>
  <c r="BL199" i="59"/>
  <c r="AL199" i="53"/>
  <c r="J188" i="61"/>
  <c r="AO188" i="60"/>
  <c r="I188" i="58"/>
  <c r="E186" i="69"/>
  <c r="I192" i="58"/>
  <c r="BA199" i="53"/>
  <c r="AM195" i="60"/>
  <c r="O186" i="69"/>
  <c r="E186" i="61"/>
  <c r="AZ199" i="54"/>
  <c r="AC199" i="53"/>
  <c r="P185" i="55"/>
  <c r="P192" i="53"/>
  <c r="J186" i="69"/>
  <c r="AR192" i="58"/>
  <c r="AZ199" i="56"/>
  <c r="I185" i="53"/>
  <c r="AH199" i="61"/>
  <c r="AN193" i="64"/>
  <c r="AO194" i="64"/>
  <c r="J196" i="60"/>
  <c r="BJ199" i="60"/>
  <c r="AF199" i="55"/>
  <c r="BB199" i="55"/>
  <c r="AN186" i="60"/>
  <c r="AL199" i="60"/>
  <c r="AO193" i="60"/>
  <c r="P187" i="56"/>
  <c r="E185" i="55"/>
  <c r="AZ199" i="55"/>
  <c r="E188" i="60"/>
  <c r="AR188" i="56"/>
  <c r="AO196" i="55"/>
  <c r="AR192" i="53"/>
  <c r="AX199" i="60"/>
  <c r="J196" i="55"/>
  <c r="BG199" i="60"/>
  <c r="I187" i="53"/>
  <c r="AS199" i="61"/>
  <c r="W187" i="52"/>
  <c r="Y187" i="52"/>
  <c r="W195" i="65"/>
  <c r="J199" i="52"/>
  <c r="AR199" i="52"/>
  <c r="I188" i="91"/>
  <c r="I185" i="57"/>
  <c r="AO187" i="88"/>
  <c r="BK199" i="67"/>
  <c r="H199" i="92"/>
  <c r="BJ199" i="91"/>
  <c r="AM192" i="92"/>
  <c r="J186" i="90"/>
  <c r="I188" i="90"/>
  <c r="P189" i="91"/>
  <c r="O192" i="90"/>
  <c r="AM185" i="66"/>
  <c r="AQ199" i="93"/>
  <c r="AK199" i="91"/>
  <c r="F199" i="66"/>
  <c r="I185" i="67"/>
  <c r="BG199" i="92"/>
  <c r="Z199" i="89"/>
  <c r="Z199" i="90"/>
  <c r="AS199" i="93"/>
  <c r="AM185" i="69"/>
  <c r="AE199" i="91"/>
  <c r="AT199" i="90"/>
  <c r="J193" i="90"/>
  <c r="BK199" i="66"/>
  <c r="E187" i="62"/>
  <c r="AP199" i="90"/>
  <c r="AZ199" i="91"/>
  <c r="AD199" i="92"/>
  <c r="AG199" i="66"/>
  <c r="E187" i="63"/>
  <c r="AO189" i="93"/>
  <c r="AR192" i="89"/>
  <c r="AL199" i="92"/>
  <c r="AY199" i="89"/>
  <c r="BF199" i="88"/>
  <c r="O187" i="67"/>
  <c r="AC199" i="67"/>
  <c r="AN186" i="63"/>
  <c r="N199" i="62"/>
  <c r="I194" i="67"/>
  <c r="AP199" i="63"/>
  <c r="E185" i="62"/>
  <c r="L199" i="89"/>
  <c r="O187" i="63"/>
  <c r="E186" i="88"/>
  <c r="P187" i="93"/>
  <c r="AO187" i="62"/>
  <c r="AM193" i="88"/>
  <c r="AO187" i="63"/>
  <c r="BA199" i="63"/>
  <c r="AL199" i="59"/>
  <c r="AL199" i="68"/>
  <c r="BD199" i="61"/>
  <c r="I194" i="57"/>
  <c r="J189" i="93"/>
  <c r="AC199" i="63"/>
  <c r="BD199" i="57"/>
  <c r="AN194" i="61"/>
  <c r="M199" i="61"/>
  <c r="AM187" i="57"/>
  <c r="BH199" i="62"/>
  <c r="N199" i="59"/>
  <c r="AO185" i="63"/>
  <c r="AM194" i="62"/>
  <c r="BJ199" i="68"/>
  <c r="AR186" i="69"/>
  <c r="AR186" i="59"/>
  <c r="AG199" i="59"/>
  <c r="AR185" i="61"/>
  <c r="O188" i="69"/>
  <c r="AX199" i="54"/>
  <c r="P188" i="61"/>
  <c r="BD199" i="89"/>
  <c r="AR194" i="58"/>
  <c r="AO194" i="62"/>
  <c r="P185" i="68"/>
  <c r="E185" i="61"/>
  <c r="AN194" i="55"/>
  <c r="AP199" i="64"/>
  <c r="AQ199" i="91"/>
  <c r="BJ199" i="61"/>
  <c r="AU199" i="54"/>
  <c r="J196" i="64"/>
  <c r="AR188" i="55"/>
  <c r="AM192" i="64"/>
  <c r="AM187" i="58"/>
  <c r="J185" i="90"/>
  <c r="AH199" i="69"/>
  <c r="AF199" i="61"/>
  <c r="AN193" i="53"/>
  <c r="I186" i="59"/>
  <c r="BK199" i="64"/>
  <c r="P196" i="55"/>
  <c r="X196" i="54"/>
  <c r="AN187" i="55"/>
  <c r="AT199" i="53"/>
  <c r="E189" i="69"/>
  <c r="AM193" i="64"/>
  <c r="I196" i="53"/>
  <c r="AN195" i="60"/>
  <c r="AO192" i="53"/>
  <c r="AK199" i="59"/>
  <c r="AD199" i="68"/>
  <c r="T199" i="54"/>
  <c r="AD199" i="55"/>
  <c r="AM192" i="60"/>
  <c r="I188" i="60"/>
  <c r="BD199" i="53"/>
  <c r="J189" i="55"/>
  <c r="AO188" i="68"/>
  <c r="Z199" i="53"/>
  <c r="I186" i="53"/>
  <c r="P187" i="69"/>
  <c r="AJ199" i="54"/>
  <c r="AR194" i="55"/>
  <c r="N199" i="53"/>
  <c r="AO196" i="60"/>
  <c r="S199" i="55"/>
  <c r="AF199" i="67"/>
  <c r="AO193" i="53"/>
  <c r="P187" i="55"/>
  <c r="K199" i="53"/>
  <c r="AT199" i="69"/>
  <c r="N199" i="61"/>
  <c r="AB199" i="54"/>
  <c r="AR192" i="55"/>
  <c r="BI199" i="60"/>
  <c r="AU199" i="55"/>
  <c r="AM186" i="59"/>
  <c r="J185" i="64"/>
  <c r="E189" i="60"/>
  <c r="BD199" i="54"/>
  <c r="F199" i="55"/>
  <c r="AO186" i="59"/>
  <c r="Z199" i="55"/>
  <c r="AU199" i="60"/>
  <c r="AJ199" i="55"/>
  <c r="P194" i="60"/>
  <c r="X193" i="92"/>
  <c r="W194" i="65"/>
  <c r="Y194" i="65"/>
  <c r="W189" i="52"/>
  <c r="Y189" i="52"/>
  <c r="AH199" i="92"/>
  <c r="I192" i="92"/>
  <c r="AM186" i="92"/>
  <c r="AR186" i="93"/>
  <c r="G199" i="66"/>
  <c r="J187" i="90"/>
  <c r="I186" i="66"/>
  <c r="AH199" i="67"/>
  <c r="P193" i="88"/>
  <c r="AK199" i="63"/>
  <c r="I185" i="69"/>
  <c r="AG199" i="62"/>
  <c r="AA199" i="90"/>
  <c r="AT199" i="93"/>
  <c r="AC199" i="66"/>
  <c r="AM194" i="67"/>
  <c r="I193" i="91"/>
  <c r="AB199" i="93"/>
  <c r="P186" i="62"/>
  <c r="AN187" i="88"/>
  <c r="AN186" i="67"/>
  <c r="AK199" i="66"/>
  <c r="AR187" i="69"/>
  <c r="L199" i="63"/>
  <c r="K199" i="67"/>
  <c r="BA199" i="69"/>
  <c r="T199" i="90"/>
  <c r="BB199" i="88"/>
  <c r="J187" i="92"/>
  <c r="P185" i="93"/>
  <c r="O193" i="88"/>
  <c r="AC199" i="69"/>
  <c r="O185" i="88"/>
  <c r="L199" i="91"/>
  <c r="Q199" i="89"/>
  <c r="AO185" i="69"/>
  <c r="BH199" i="90"/>
  <c r="AT199" i="88"/>
  <c r="AO193" i="93"/>
  <c r="AW199" i="91"/>
  <c r="BE199" i="91"/>
  <c r="AO185" i="66"/>
  <c r="O187" i="69"/>
  <c r="E188" i="93"/>
  <c r="J187" i="89"/>
  <c r="O193" i="93"/>
  <c r="AN192" i="89"/>
  <c r="R199" i="92"/>
  <c r="U199" i="93"/>
  <c r="AO188" i="93"/>
  <c r="O192" i="68"/>
  <c r="BF199" i="67"/>
  <c r="J192" i="69"/>
  <c r="BK199" i="89"/>
  <c r="I193" i="90"/>
  <c r="AO188" i="91"/>
  <c r="O187" i="88"/>
  <c r="F199" i="62"/>
  <c r="J188" i="91"/>
  <c r="E192" i="92"/>
  <c r="AZ199" i="88"/>
  <c r="BB199" i="57"/>
  <c r="AO192" i="61"/>
  <c r="I187" i="88"/>
  <c r="O193" i="62"/>
  <c r="AQ199" i="67"/>
  <c r="J185" i="59"/>
  <c r="BA199" i="61"/>
  <c r="AR188" i="69"/>
  <c r="O187" i="57"/>
  <c r="BD199" i="92"/>
  <c r="AR185" i="67"/>
  <c r="O194" i="67"/>
  <c r="J193" i="55"/>
  <c r="I192" i="69"/>
  <c r="AA199" i="57"/>
  <c r="T199" i="67"/>
  <c r="AH199" i="59"/>
  <c r="AE199" i="63"/>
  <c r="I187" i="58"/>
  <c r="AH199" i="58"/>
  <c r="O195" i="55"/>
  <c r="O188" i="61"/>
  <c r="AR187" i="59"/>
  <c r="Z199" i="62"/>
  <c r="J194" i="58"/>
  <c r="U199" i="59"/>
  <c r="AP199" i="61"/>
  <c r="AT199" i="56"/>
  <c r="AR194" i="67"/>
  <c r="S199" i="68"/>
  <c r="F199" i="61"/>
  <c r="AC199" i="58"/>
  <c r="K199" i="54"/>
  <c r="O189" i="64"/>
  <c r="AM194" i="64"/>
  <c r="BI199" i="61"/>
  <c r="J195" i="64"/>
  <c r="AR195" i="55"/>
  <c r="AM196" i="53"/>
  <c r="BB199" i="63"/>
  <c r="M199" i="90"/>
  <c r="I194" i="55"/>
  <c r="AW199" i="64"/>
  <c r="AN192" i="60"/>
  <c r="AM196" i="61"/>
  <c r="P187" i="57"/>
  <c r="O194" i="55"/>
  <c r="AI199" i="53"/>
  <c r="I187" i="56"/>
  <c r="AG199" i="69"/>
  <c r="AF199" i="68"/>
  <c r="P188" i="56"/>
  <c r="BJ199" i="54"/>
  <c r="P193" i="64"/>
  <c r="AE199" i="56"/>
  <c r="BB199" i="53"/>
  <c r="J186" i="53"/>
  <c r="BH199" i="55"/>
  <c r="O193" i="68"/>
  <c r="E188" i="56"/>
  <c r="AN186" i="61"/>
  <c r="R199" i="54"/>
  <c r="AO189" i="69"/>
  <c r="AS199" i="53"/>
  <c r="O188" i="55"/>
  <c r="O185" i="64"/>
  <c r="AI199" i="60"/>
  <c r="BA199" i="55"/>
  <c r="AH199" i="56"/>
  <c r="BC199" i="53"/>
  <c r="BL199" i="64"/>
  <c r="AR196" i="60"/>
  <c r="E192" i="53"/>
  <c r="AA199" i="58"/>
  <c r="AO186" i="61"/>
  <c r="J193" i="53"/>
  <c r="AW199" i="53"/>
  <c r="AO188" i="61"/>
  <c r="AR189" i="60"/>
  <c r="E196" i="55"/>
  <c r="T199" i="55"/>
  <c r="P187" i="53"/>
  <c r="I194" i="60"/>
  <c r="AL199" i="61"/>
  <c r="AM188" i="69"/>
  <c r="AL199" i="54"/>
  <c r="AR195" i="64"/>
  <c r="AC199" i="56"/>
  <c r="J188" i="60"/>
  <c r="L199" i="54"/>
  <c r="AZ199" i="53"/>
  <c r="P195" i="60"/>
  <c r="I193" i="60"/>
  <c r="R199" i="68"/>
  <c r="M199" i="64"/>
  <c r="P196" i="61"/>
  <c r="BK199" i="56"/>
  <c r="AS199" i="55"/>
  <c r="AO186" i="60"/>
  <c r="P186" i="60"/>
  <c r="AR196" i="58"/>
  <c r="E195" i="69"/>
  <c r="E195" i="55"/>
  <c r="J185" i="55"/>
  <c r="O185" i="60"/>
  <c r="X192" i="65"/>
  <c r="X195" i="65"/>
  <c r="X186" i="65"/>
  <c r="AO199" i="65"/>
  <c r="W193" i="62"/>
  <c r="W188" i="52"/>
  <c r="U199" i="92"/>
  <c r="BH199" i="92"/>
  <c r="AV199" i="92"/>
  <c r="AE199" i="89"/>
  <c r="S199" i="89"/>
  <c r="E185" i="88"/>
  <c r="P187" i="92"/>
  <c r="AN185" i="93"/>
  <c r="BD199" i="66"/>
  <c r="AO192" i="92"/>
  <c r="J192" i="90"/>
  <c r="I196" i="69"/>
  <c r="BC199" i="67"/>
  <c r="AO186" i="88"/>
  <c r="AO187" i="89"/>
  <c r="I193" i="93"/>
  <c r="BJ199" i="63"/>
  <c r="K199" i="69"/>
  <c r="AQ199" i="62"/>
  <c r="O192" i="92"/>
  <c r="BF199" i="90"/>
  <c r="AM185" i="88"/>
  <c r="T199" i="93"/>
  <c r="AN188" i="90"/>
  <c r="AR188" i="89"/>
  <c r="AN185" i="69"/>
  <c r="BL199" i="92"/>
  <c r="E187" i="92"/>
  <c r="AL199" i="93"/>
  <c r="AM188" i="90"/>
  <c r="AS199" i="63"/>
  <c r="AR187" i="67"/>
  <c r="AK199" i="67"/>
  <c r="AY199" i="69"/>
  <c r="Z199" i="88"/>
  <c r="S199" i="93"/>
  <c r="E186" i="67"/>
  <c r="AA199" i="69"/>
  <c r="Q199" i="88"/>
  <c r="H199" i="93"/>
  <c r="O193" i="90"/>
  <c r="AR192" i="93"/>
  <c r="AE199" i="69"/>
  <c r="AY199" i="57"/>
  <c r="V199" i="92"/>
  <c r="BI199" i="90"/>
  <c r="O187" i="89"/>
  <c r="I192" i="90"/>
  <c r="AJ199" i="63"/>
  <c r="AH199" i="93"/>
  <c r="BA199" i="91"/>
  <c r="AE199" i="66"/>
  <c r="AB199" i="92"/>
  <c r="AN185" i="66"/>
  <c r="I192" i="89"/>
  <c r="P186" i="91"/>
  <c r="AU199" i="93"/>
  <c r="AN187" i="69"/>
  <c r="J185" i="67"/>
  <c r="O186" i="63"/>
  <c r="BI199" i="89"/>
  <c r="E189" i="68"/>
  <c r="AH199" i="62"/>
  <c r="AN187" i="67"/>
  <c r="H199" i="90"/>
  <c r="O194" i="69"/>
  <c r="L199" i="57"/>
  <c r="O187" i="62"/>
  <c r="O185" i="62"/>
  <c r="I196" i="68"/>
  <c r="AR185" i="57"/>
  <c r="J188" i="58"/>
  <c r="E187" i="66"/>
  <c r="M199" i="59"/>
  <c r="U199" i="54"/>
  <c r="AP199" i="67"/>
  <c r="AG199" i="89"/>
  <c r="O185" i="63"/>
  <c r="E196" i="68"/>
  <c r="P187" i="66"/>
  <c r="BH199" i="68"/>
  <c r="AO186" i="69"/>
  <c r="AZ199" i="89"/>
  <c r="AR187" i="88"/>
  <c r="AB199" i="66"/>
  <c r="U199" i="57"/>
  <c r="BD199" i="59"/>
  <c r="AG199" i="61"/>
  <c r="AT199" i="58"/>
  <c r="X196" i="65"/>
  <c r="AH199" i="54"/>
  <c r="I196" i="64"/>
  <c r="E185" i="53"/>
  <c r="I196" i="60"/>
  <c r="Z199" i="57"/>
  <c r="O189" i="69"/>
  <c r="P194" i="55"/>
  <c r="I194" i="53"/>
  <c r="BK199" i="61"/>
  <c r="T199" i="56"/>
  <c r="AM187" i="55"/>
  <c r="E188" i="53"/>
  <c r="BB199" i="67"/>
  <c r="P186" i="69"/>
  <c r="G199" i="61"/>
  <c r="O185" i="53"/>
  <c r="L199" i="64"/>
  <c r="Q199" i="58"/>
  <c r="W186" i="58"/>
  <c r="AY199" i="62"/>
  <c r="J188" i="64"/>
  <c r="AR194" i="62"/>
  <c r="O185" i="59"/>
  <c r="AL199" i="58"/>
  <c r="J196" i="61"/>
  <c r="AO187" i="57"/>
  <c r="P196" i="64"/>
  <c r="E194" i="60"/>
  <c r="O188" i="64"/>
  <c r="K199" i="58"/>
  <c r="AR194" i="53"/>
  <c r="Q199" i="56"/>
  <c r="P189" i="64"/>
  <c r="J195" i="60"/>
  <c r="I187" i="57"/>
  <c r="AL199" i="56"/>
  <c r="AY199" i="53"/>
  <c r="AN192" i="64"/>
  <c r="AT199" i="55"/>
  <c r="I195" i="60"/>
  <c r="AB199" i="61"/>
  <c r="AN188" i="56"/>
  <c r="AO187" i="61"/>
  <c r="J189" i="64"/>
  <c r="AO192" i="68"/>
  <c r="AR196" i="61"/>
  <c r="Q199" i="64"/>
  <c r="BD199" i="60"/>
  <c r="AY199" i="55"/>
  <c r="I185" i="63"/>
  <c r="I194" i="62"/>
  <c r="AU199" i="59"/>
  <c r="AV199" i="61"/>
  <c r="BL199" i="54"/>
  <c r="P186" i="59"/>
  <c r="BF199" i="53"/>
  <c r="AT199" i="64"/>
  <c r="AN194" i="59"/>
  <c r="AN196" i="60"/>
  <c r="AO193" i="68"/>
  <c r="AA199" i="59"/>
  <c r="AR187" i="60"/>
  <c r="AV199" i="53"/>
  <c r="P186" i="64"/>
  <c r="AA199" i="53"/>
  <c r="BD199" i="55"/>
  <c r="AK199" i="55"/>
  <c r="AM185" i="64"/>
  <c r="AL199" i="55"/>
  <c r="M199" i="55"/>
  <c r="J192" i="60"/>
  <c r="I192" i="53"/>
  <c r="AN186" i="64"/>
  <c r="Q199" i="60"/>
  <c r="AO194" i="60"/>
  <c r="P186" i="57"/>
  <c r="V199" i="60"/>
  <c r="W189" i="62"/>
  <c r="W189" i="65"/>
  <c r="J199" i="65"/>
  <c r="P199" i="89"/>
  <c r="I199" i="65"/>
  <c r="Y188" i="52"/>
  <c r="W192" i="52"/>
  <c r="E185" i="92"/>
  <c r="BA199" i="92"/>
  <c r="F199" i="88"/>
  <c r="AD199" i="93"/>
  <c r="AN193" i="88"/>
  <c r="AN185" i="63"/>
  <c r="AN187" i="68"/>
  <c r="E185" i="90"/>
  <c r="BK199" i="63"/>
  <c r="AW199" i="67"/>
  <c r="L199" i="62"/>
  <c r="E189" i="93"/>
  <c r="AO188" i="90"/>
  <c r="AM186" i="93"/>
  <c r="I187" i="93"/>
  <c r="AW199" i="90"/>
  <c r="AC199" i="88"/>
  <c r="BL199" i="93"/>
  <c r="J186" i="62"/>
  <c r="AO189" i="90"/>
  <c r="AD199" i="69"/>
  <c r="N199" i="92"/>
  <c r="AX199" i="90"/>
  <c r="I186" i="93"/>
  <c r="AB199" i="63"/>
  <c r="V199" i="69"/>
  <c r="J192" i="89"/>
  <c r="AU199" i="88"/>
  <c r="AV199" i="93"/>
  <c r="AO196" i="69"/>
  <c r="AZ199" i="67"/>
  <c r="H199" i="69"/>
  <c r="AO185" i="88"/>
  <c r="X186" i="89"/>
  <c r="J185" i="93"/>
  <c r="AO196" i="68"/>
  <c r="AZ199" i="63"/>
  <c r="AM185" i="90"/>
  <c r="AZ199" i="93"/>
  <c r="J187" i="93"/>
  <c r="P196" i="69"/>
  <c r="BJ199" i="88"/>
  <c r="V199" i="93"/>
  <c r="AD199" i="66"/>
  <c r="AR185" i="88"/>
  <c r="AN187" i="89"/>
  <c r="Z199" i="93"/>
  <c r="M199" i="67"/>
  <c r="AO193" i="90"/>
  <c r="U199" i="62"/>
  <c r="AO193" i="88"/>
  <c r="O185" i="69"/>
  <c r="O189" i="90"/>
  <c r="AV199" i="66"/>
  <c r="AN192" i="69"/>
  <c r="Q199" i="62"/>
  <c r="O192" i="61"/>
  <c r="AN187" i="66"/>
  <c r="G199" i="59"/>
  <c r="V199" i="58"/>
  <c r="O192" i="58"/>
  <c r="BB199" i="54"/>
  <c r="AU199" i="92"/>
  <c r="AX199" i="89"/>
  <c r="J188" i="89"/>
  <c r="BL199" i="62"/>
  <c r="BF199" i="89"/>
  <c r="R199" i="91"/>
  <c r="AI199" i="67"/>
  <c r="AN196" i="68"/>
  <c r="AN187" i="58"/>
  <c r="Q199" i="63"/>
  <c r="AN185" i="67"/>
  <c r="BK199" i="62"/>
  <c r="AH199" i="68"/>
  <c r="I186" i="57"/>
  <c r="E192" i="54"/>
  <c r="O189" i="88"/>
  <c r="P192" i="69"/>
  <c r="E194" i="59"/>
  <c r="AQ199" i="61"/>
  <c r="AQ199" i="58"/>
  <c r="AR186" i="55"/>
  <c r="AB199" i="59"/>
  <c r="AE199" i="58"/>
  <c r="AM188" i="68"/>
  <c r="AQ199" i="54"/>
  <c r="AO194" i="55"/>
  <c r="AN186" i="55"/>
  <c r="R199" i="56"/>
  <c r="J194" i="68"/>
  <c r="AI199" i="92"/>
  <c r="AO192" i="69"/>
  <c r="AN187" i="59"/>
  <c r="E186" i="55"/>
  <c r="BL199" i="56"/>
  <c r="L199" i="53"/>
  <c r="AQ199" i="57"/>
  <c r="P193" i="68"/>
  <c r="F199" i="58"/>
  <c r="P195" i="69"/>
  <c r="Q199" i="53"/>
  <c r="X195" i="56"/>
  <c r="BI199" i="64"/>
  <c r="BA199" i="59"/>
  <c r="AZ199" i="58"/>
  <c r="E196" i="53"/>
  <c r="E186" i="53"/>
  <c r="AM187" i="63"/>
  <c r="AQ199" i="69"/>
  <c r="Q199" i="59"/>
  <c r="BI199" i="58"/>
  <c r="AM189" i="69"/>
  <c r="AY199" i="56"/>
  <c r="BB199" i="64"/>
  <c r="AO194" i="58"/>
  <c r="AN185" i="59"/>
  <c r="R199" i="61"/>
  <c r="I192" i="54"/>
  <c r="X196" i="57"/>
  <c r="AN186" i="59"/>
  <c r="AN192" i="55"/>
  <c r="AN195" i="55"/>
  <c r="O192" i="64"/>
  <c r="AM194" i="60"/>
  <c r="AW199" i="66"/>
  <c r="AW199" i="56"/>
  <c r="E192" i="55"/>
  <c r="P185" i="53"/>
  <c r="O194" i="60"/>
  <c r="E194" i="58"/>
  <c r="AX199" i="61"/>
  <c r="J192" i="58"/>
  <c r="AR186" i="61"/>
  <c r="I188" i="56"/>
  <c r="X193" i="54"/>
  <c r="BF199" i="56"/>
  <c r="P185" i="64"/>
  <c r="BA199" i="60"/>
  <c r="U199" i="55"/>
  <c r="K199" i="63"/>
  <c r="AZ199" i="62"/>
  <c r="T199" i="61"/>
  <c r="AP199" i="56"/>
  <c r="I194" i="64"/>
  <c r="BC199" i="64"/>
  <c r="AN189" i="60"/>
  <c r="AO187" i="53"/>
  <c r="BD199" i="67"/>
  <c r="E192" i="61"/>
  <c r="BK199" i="59"/>
  <c r="AJ199" i="61"/>
  <c r="O195" i="69"/>
  <c r="E196" i="61"/>
  <c r="AR187" i="64"/>
  <c r="I188" i="53"/>
  <c r="AR196" i="55"/>
  <c r="O187" i="54"/>
  <c r="AF199" i="59"/>
  <c r="AO195" i="60"/>
  <c r="AO188" i="54"/>
  <c r="J186" i="59"/>
  <c r="X186" i="59"/>
  <c r="AK199" i="53"/>
  <c r="AO186" i="53"/>
  <c r="I189" i="60"/>
  <c r="AM196" i="55"/>
  <c r="AR188" i="60"/>
  <c r="AM186" i="64"/>
  <c r="BA199" i="68"/>
  <c r="T199" i="53"/>
  <c r="G199" i="53"/>
  <c r="AH199" i="53"/>
  <c r="G199" i="64"/>
  <c r="AC199" i="64"/>
  <c r="BH199" i="60"/>
  <c r="BK199" i="54"/>
  <c r="E195" i="60"/>
  <c r="Z199" i="54"/>
  <c r="BI199" i="55"/>
  <c r="W188" i="59"/>
  <c r="L199" i="59"/>
  <c r="X187" i="52"/>
  <c r="X185" i="65"/>
  <c r="W185" i="65"/>
  <c r="Y185" i="65"/>
  <c r="AR188" i="91"/>
  <c r="G199" i="92"/>
  <c r="E192" i="89"/>
  <c r="E199" i="89" s="1"/>
  <c r="AR186" i="90"/>
  <c r="I185" i="93"/>
  <c r="AM187" i="89"/>
  <c r="BB199" i="62"/>
  <c r="F199" i="90"/>
  <c r="R199" i="93"/>
  <c r="I193" i="88"/>
  <c r="BE199" i="62"/>
  <c r="J187" i="68"/>
  <c r="AX199" i="92"/>
  <c r="AS199" i="89"/>
  <c r="AI199" i="90"/>
  <c r="AA199" i="88"/>
  <c r="AY199" i="93"/>
  <c r="E187" i="93"/>
  <c r="I192" i="93"/>
  <c r="BD199" i="91"/>
  <c r="J193" i="88"/>
  <c r="R199" i="62"/>
  <c r="BB199" i="92"/>
  <c r="AR192" i="91"/>
  <c r="BE199" i="90"/>
  <c r="AN193" i="90"/>
  <c r="AR188" i="93"/>
  <c r="AN189" i="90"/>
  <c r="AM187" i="67"/>
  <c r="E192" i="68"/>
  <c r="BD199" i="69"/>
  <c r="BI199" i="88"/>
  <c r="AU199" i="63"/>
  <c r="AJ199" i="67"/>
  <c r="G199" i="69"/>
  <c r="BK199" i="57"/>
  <c r="AV199" i="89"/>
  <c r="AE199" i="88"/>
  <c r="M199" i="93"/>
  <c r="AN189" i="91"/>
  <c r="AE199" i="57"/>
  <c r="AM185" i="62"/>
  <c r="U199" i="89"/>
  <c r="I188" i="93"/>
  <c r="J185" i="63"/>
  <c r="AC199" i="90"/>
  <c r="AX199" i="93"/>
  <c r="BG199" i="63"/>
  <c r="AI199" i="88"/>
  <c r="AI199" i="93"/>
  <c r="J188" i="90"/>
  <c r="AS199" i="91"/>
  <c r="BK199" i="92"/>
  <c r="AD199" i="89"/>
  <c r="AP199" i="88"/>
  <c r="I186" i="90"/>
  <c r="AR189" i="93"/>
  <c r="W192" i="63"/>
  <c r="N199" i="90"/>
  <c r="BG199" i="93"/>
  <c r="AA199" i="91"/>
  <c r="Q199" i="69"/>
  <c r="AJ199" i="92"/>
  <c r="BC199" i="66"/>
  <c r="BI199" i="62"/>
  <c r="BF199" i="57"/>
  <c r="H199" i="59"/>
  <c r="AM186" i="69"/>
  <c r="BC199" i="58"/>
  <c r="BG199" i="66"/>
  <c r="BK199" i="69"/>
  <c r="BG199" i="62"/>
  <c r="AU199" i="69"/>
  <c r="X194" i="63"/>
  <c r="BD199" i="62"/>
  <c r="O188" i="91"/>
  <c r="P193" i="93"/>
  <c r="AD199" i="67"/>
  <c r="AB199" i="57"/>
  <c r="BC199" i="62"/>
  <c r="I188" i="64"/>
  <c r="O187" i="66"/>
  <c r="E185" i="68"/>
  <c r="BF199" i="54"/>
  <c r="AO194" i="68"/>
  <c r="AR193" i="55"/>
  <c r="BI199" i="63"/>
  <c r="AT199" i="54"/>
  <c r="J189" i="69"/>
  <c r="AM186" i="66"/>
  <c r="BH199" i="59"/>
  <c r="AJ199" i="58"/>
  <c r="BI199" i="54"/>
  <c r="BJ199" i="56"/>
  <c r="BK199" i="53"/>
  <c r="AN187" i="64"/>
  <c r="I188" i="61"/>
  <c r="AM196" i="60"/>
  <c r="AV199" i="88"/>
  <c r="V199" i="54"/>
  <c r="V199" i="88"/>
  <c r="AB199" i="68"/>
  <c r="BE199" i="58"/>
  <c r="N199" i="56"/>
  <c r="AO192" i="55"/>
  <c r="U199" i="53"/>
  <c r="P188" i="68"/>
  <c r="E187" i="59"/>
  <c r="V199" i="53"/>
  <c r="H199" i="64"/>
  <c r="BL199" i="67"/>
  <c r="P188" i="58"/>
  <c r="P185" i="59"/>
  <c r="E194" i="68"/>
  <c r="BG199" i="67"/>
  <c r="AN188" i="58"/>
  <c r="BJ199" i="59"/>
  <c r="AU199" i="68"/>
  <c r="O187" i="92"/>
  <c r="I185" i="68"/>
  <c r="AN195" i="69"/>
  <c r="I196" i="61"/>
  <c r="BL199" i="55"/>
  <c r="O192" i="60"/>
  <c r="AY199" i="64"/>
  <c r="AD199" i="59"/>
  <c r="I186" i="55"/>
  <c r="AR189" i="64"/>
  <c r="AQ199" i="53"/>
  <c r="O187" i="60"/>
  <c r="AR185" i="55"/>
  <c r="E186" i="60"/>
  <c r="E186" i="64"/>
  <c r="I193" i="55"/>
  <c r="O196" i="64"/>
  <c r="S199" i="53"/>
  <c r="AM186" i="68"/>
  <c r="BB199" i="56"/>
  <c r="AO188" i="53"/>
  <c r="S199" i="64"/>
  <c r="BL199" i="60"/>
  <c r="BG199" i="55"/>
  <c r="J196" i="68"/>
  <c r="X196" i="68"/>
  <c r="AN186" i="68"/>
  <c r="L199" i="56"/>
  <c r="BJ199" i="64"/>
  <c r="AN196" i="55"/>
  <c r="AT199" i="59"/>
  <c r="AK199" i="61"/>
  <c r="X193" i="57"/>
  <c r="AN187" i="61"/>
  <c r="P193" i="55"/>
  <c r="AN196" i="53"/>
  <c r="O196" i="60"/>
  <c r="AM193" i="68"/>
  <c r="AN188" i="68"/>
  <c r="AN192" i="56"/>
  <c r="V199" i="64"/>
  <c r="J187" i="60"/>
  <c r="O185" i="55"/>
  <c r="E192" i="56"/>
  <c r="AR192" i="60"/>
  <c r="O192" i="53"/>
  <c r="O193" i="59"/>
  <c r="AF199" i="56"/>
  <c r="O187" i="53"/>
  <c r="BI199" i="66"/>
  <c r="AO189" i="64"/>
  <c r="E192" i="60"/>
  <c r="BI199" i="56"/>
  <c r="AO185" i="60"/>
  <c r="AN187" i="53"/>
  <c r="AN186" i="53"/>
  <c r="J187" i="55"/>
  <c r="I192" i="55"/>
  <c r="AO189" i="60"/>
  <c r="AJ199" i="64"/>
  <c r="J186" i="64"/>
  <c r="AR199" i="65"/>
  <c r="X189" i="62"/>
  <c r="W193" i="65"/>
  <c r="Y193" i="65"/>
  <c r="X195" i="54"/>
  <c r="AN199" i="65"/>
  <c r="E199" i="52"/>
  <c r="Y187" i="65"/>
  <c r="AN186" i="91"/>
  <c r="J192" i="91"/>
  <c r="I185" i="62"/>
  <c r="BA199" i="88"/>
  <c r="O185" i="93"/>
  <c r="U199" i="91"/>
  <c r="L199" i="88"/>
  <c r="J186" i="93"/>
  <c r="AN187" i="93"/>
  <c r="P187" i="88"/>
  <c r="AT199" i="92"/>
  <c r="BC199" i="88"/>
  <c r="AR187" i="92"/>
  <c r="J186" i="88"/>
  <c r="P188" i="90"/>
  <c r="E186" i="93"/>
  <c r="AN185" i="91"/>
  <c r="I185" i="66"/>
  <c r="AN196" i="69"/>
  <c r="BI199" i="69"/>
  <c r="AT199" i="62"/>
  <c r="AG199" i="92"/>
  <c r="V199" i="90"/>
  <c r="BL199" i="88"/>
  <c r="AI199" i="69"/>
  <c r="AM188" i="91"/>
  <c r="AM185" i="93"/>
  <c r="AN186" i="62"/>
  <c r="V199" i="91"/>
  <c r="U199" i="63"/>
  <c r="AG199" i="67"/>
  <c r="AJ199" i="57"/>
  <c r="T199" i="88"/>
  <c r="I185" i="92"/>
  <c r="AR189" i="88"/>
  <c r="E186" i="92"/>
  <c r="AC199" i="62"/>
  <c r="J192" i="92"/>
  <c r="AK199" i="89"/>
  <c r="M199" i="63"/>
  <c r="T199" i="89"/>
  <c r="AH199" i="90"/>
  <c r="O188" i="89"/>
  <c r="O199" i="89" s="1"/>
  <c r="P185" i="63"/>
  <c r="BK199" i="91"/>
  <c r="AN189" i="68"/>
  <c r="BD199" i="90"/>
  <c r="N199" i="88"/>
  <c r="AG199" i="93"/>
  <c r="P186" i="93"/>
  <c r="AF199" i="91"/>
  <c r="AR192" i="92"/>
  <c r="X195" i="67"/>
  <c r="Z199" i="66"/>
  <c r="P187" i="63"/>
  <c r="AM192" i="68"/>
  <c r="P193" i="90"/>
  <c r="BJ199" i="66"/>
  <c r="J185" i="69"/>
  <c r="BA199" i="62"/>
  <c r="BF199" i="91"/>
  <c r="U199" i="90"/>
  <c r="P192" i="61"/>
  <c r="M199" i="54"/>
  <c r="AX199" i="66"/>
  <c r="AN187" i="62"/>
  <c r="X189" i="66"/>
  <c r="AW199" i="57"/>
  <c r="J194" i="59"/>
  <c r="X194" i="59"/>
  <c r="F199" i="68"/>
  <c r="AF199" i="54"/>
  <c r="O196" i="61"/>
  <c r="AM194" i="57"/>
  <c r="I187" i="59"/>
  <c r="O187" i="58"/>
  <c r="M199" i="58"/>
  <c r="BC199" i="54"/>
  <c r="I194" i="61"/>
  <c r="AW199" i="59"/>
  <c r="L199" i="61"/>
  <c r="AY199" i="54"/>
  <c r="AU199" i="56"/>
  <c r="AJ199" i="53"/>
  <c r="BC199" i="63"/>
  <c r="E194" i="61"/>
  <c r="BI199" i="68"/>
  <c r="BA199" i="58"/>
  <c r="AA199" i="56"/>
  <c r="H199" i="53"/>
  <c r="J188" i="55"/>
  <c r="AO188" i="64"/>
  <c r="E195" i="58"/>
  <c r="E185" i="59"/>
  <c r="J186" i="57"/>
  <c r="AN192" i="58"/>
  <c r="J185" i="53"/>
  <c r="AR193" i="57"/>
  <c r="P196" i="60"/>
  <c r="I189" i="55"/>
  <c r="S199" i="59"/>
  <c r="AG199" i="68"/>
  <c r="AP199" i="58"/>
  <c r="AB199" i="91"/>
  <c r="BL199" i="90"/>
  <c r="O187" i="68"/>
  <c r="I196" i="56"/>
  <c r="BG199" i="59"/>
  <c r="AR185" i="68"/>
  <c r="P188" i="54"/>
  <c r="K199" i="68"/>
  <c r="U199" i="56"/>
  <c r="AO189" i="55"/>
  <c r="AX199" i="55"/>
  <c r="AR187" i="53"/>
  <c r="AN188" i="54"/>
  <c r="AN199" i="54" s="1"/>
  <c r="BE199" i="61"/>
  <c r="E195" i="64"/>
  <c r="AQ199" i="64"/>
  <c r="BI199" i="59"/>
  <c r="AA199" i="54"/>
  <c r="AG199" i="53"/>
  <c r="E185" i="64"/>
  <c r="AJ199" i="60"/>
  <c r="AP199" i="55"/>
  <c r="O194" i="53"/>
  <c r="AO185" i="53"/>
  <c r="P192" i="64"/>
  <c r="J194" i="60"/>
  <c r="AO192" i="56"/>
  <c r="AN185" i="53"/>
  <c r="AW199" i="61"/>
  <c r="AJ199" i="56"/>
  <c r="E196" i="58"/>
  <c r="U199" i="64"/>
  <c r="AN187" i="60"/>
  <c r="J185" i="60"/>
  <c r="AN192" i="53"/>
  <c r="AN196" i="61"/>
  <c r="I193" i="64"/>
  <c r="AM186" i="60"/>
  <c r="AN188" i="69"/>
  <c r="BE199" i="56"/>
  <c r="AO192" i="64"/>
  <c r="O193" i="60"/>
  <c r="AO185" i="93"/>
  <c r="AA199" i="62"/>
  <c r="AM196" i="58"/>
  <c r="AX199" i="64"/>
  <c r="O186" i="53"/>
  <c r="BF199" i="60"/>
  <c r="Q199" i="55"/>
  <c r="AV199" i="62"/>
  <c r="AI199" i="68"/>
  <c r="AI199" i="58"/>
  <c r="AG199" i="56"/>
  <c r="O188" i="60"/>
  <c r="AR189" i="55"/>
  <c r="AO186" i="64"/>
  <c r="J187" i="57"/>
  <c r="E192" i="64"/>
  <c r="J187" i="54"/>
  <c r="AE199" i="60"/>
  <c r="R199" i="60"/>
  <c r="AH199" i="55"/>
  <c r="AV199" i="60"/>
  <c r="X193" i="62"/>
  <c r="AO199" i="52"/>
  <c r="X193" i="63"/>
  <c r="W193" i="56"/>
  <c r="Y194" i="52"/>
  <c r="W194" i="52"/>
  <c r="W193" i="52"/>
  <c r="Y193" i="52"/>
  <c r="W187" i="65"/>
  <c r="R199" i="89"/>
  <c r="E189" i="88"/>
  <c r="AO192" i="89"/>
  <c r="I187" i="90"/>
  <c r="AO187" i="90"/>
  <c r="X196" i="67"/>
  <c r="E186" i="91"/>
  <c r="L199" i="92"/>
  <c r="AH199" i="89"/>
  <c r="AO189" i="88"/>
  <c r="AO185" i="90"/>
  <c r="AM193" i="90"/>
  <c r="Q199" i="93"/>
  <c r="BB199" i="91"/>
  <c r="AL199" i="69"/>
  <c r="P187" i="68"/>
  <c r="AQ199" i="88"/>
  <c r="P186" i="90"/>
  <c r="AM187" i="69"/>
  <c r="BA199" i="67"/>
  <c r="AR185" i="92"/>
  <c r="P185" i="88"/>
  <c r="AR187" i="93"/>
  <c r="AD199" i="91"/>
  <c r="K199" i="66"/>
  <c r="BE199" i="69"/>
  <c r="AL199" i="62"/>
  <c r="O196" i="68"/>
  <c r="BL199" i="89"/>
  <c r="P189" i="88"/>
  <c r="AU199" i="90"/>
  <c r="AX199" i="88"/>
  <c r="I187" i="89"/>
  <c r="J186" i="67"/>
  <c r="AC199" i="93"/>
  <c r="AO186" i="93"/>
  <c r="BC199" i="91"/>
  <c r="AR187" i="63"/>
  <c r="G199" i="63"/>
  <c r="E187" i="67"/>
  <c r="BJ199" i="67"/>
  <c r="AR186" i="62"/>
  <c r="AR199" i="62" s="1"/>
  <c r="K199" i="92"/>
  <c r="E189" i="91"/>
  <c r="AR194" i="61"/>
  <c r="AJ199" i="62"/>
  <c r="BB199" i="93"/>
  <c r="AK199" i="88"/>
  <c r="AM187" i="93"/>
  <c r="S199" i="63"/>
  <c r="AM192" i="69"/>
  <c r="R199" i="57"/>
  <c r="E193" i="91"/>
  <c r="H199" i="89"/>
  <c r="P186" i="92"/>
  <c r="E188" i="90"/>
  <c r="O187" i="93"/>
  <c r="AX199" i="91"/>
  <c r="AR186" i="67"/>
  <c r="J185" i="88"/>
  <c r="AA199" i="93"/>
  <c r="AM187" i="88"/>
  <c r="BI199" i="91"/>
  <c r="E189" i="90"/>
  <c r="J187" i="63"/>
  <c r="AO194" i="67"/>
  <c r="J186" i="66"/>
  <c r="O186" i="90"/>
  <c r="I186" i="88"/>
  <c r="Z199" i="92"/>
  <c r="AO187" i="93"/>
  <c r="J185" i="92"/>
  <c r="AG199" i="90"/>
  <c r="AR187" i="89"/>
  <c r="M199" i="69"/>
  <c r="V199" i="62"/>
  <c r="AV199" i="91"/>
  <c r="P187" i="67"/>
  <c r="P196" i="68"/>
  <c r="AN195" i="58"/>
  <c r="AN193" i="68"/>
  <c r="AX199" i="58"/>
  <c r="O188" i="68"/>
  <c r="AR195" i="69"/>
  <c r="N199" i="54"/>
  <c r="AM187" i="61"/>
  <c r="O194" i="61"/>
  <c r="AM192" i="93"/>
  <c r="V199" i="66"/>
  <c r="R199" i="59"/>
  <c r="G199" i="68"/>
  <c r="BF199" i="61"/>
  <c r="T199" i="69"/>
  <c r="AO186" i="66"/>
  <c r="BK199" i="58"/>
  <c r="BH199" i="54"/>
  <c r="I189" i="56"/>
  <c r="BD199" i="56"/>
  <c r="AO185" i="62"/>
  <c r="P185" i="61"/>
  <c r="P192" i="54"/>
  <c r="I185" i="64"/>
  <c r="P188" i="69"/>
  <c r="AE199" i="54"/>
  <c r="AR194" i="68"/>
  <c r="AR194" i="57"/>
  <c r="AO187" i="54"/>
  <c r="AO185" i="68"/>
  <c r="BB199" i="58"/>
  <c r="E187" i="57"/>
  <c r="J187" i="61"/>
  <c r="O192" i="55"/>
  <c r="I189" i="64"/>
  <c r="AG199" i="88"/>
  <c r="J195" i="58"/>
  <c r="O185" i="67"/>
  <c r="X189" i="63"/>
  <c r="F199" i="59"/>
  <c r="I195" i="69"/>
  <c r="X188" i="62"/>
  <c r="P194" i="68"/>
  <c r="M199" i="53"/>
  <c r="AO187" i="64"/>
  <c r="AO185" i="59"/>
  <c r="AY199" i="68"/>
  <c r="AO196" i="61"/>
  <c r="AN185" i="64"/>
  <c r="P187" i="60"/>
  <c r="E193" i="68"/>
  <c r="AS199" i="59"/>
  <c r="AP199" i="68"/>
  <c r="AK199" i="68"/>
  <c r="J188" i="69"/>
  <c r="BE199" i="54"/>
  <c r="Z199" i="56"/>
  <c r="BB199" i="60"/>
  <c r="AW199" i="55"/>
  <c r="E187" i="54"/>
  <c r="E199" i="54" s="1"/>
  <c r="AN194" i="62"/>
  <c r="H199" i="61"/>
  <c r="AR192" i="54"/>
  <c r="J186" i="55"/>
  <c r="O192" i="56"/>
  <c r="AO195" i="55"/>
  <c r="AR194" i="64"/>
  <c r="F199" i="64"/>
  <c r="AS199" i="60"/>
  <c r="AB199" i="55"/>
  <c r="AM192" i="54"/>
  <c r="E186" i="59"/>
  <c r="AE199" i="53"/>
  <c r="O194" i="68"/>
  <c r="O186" i="59"/>
  <c r="AD199" i="53"/>
  <c r="J188" i="68"/>
  <c r="J196" i="53"/>
  <c r="P186" i="53"/>
  <c r="M199" i="60"/>
  <c r="AR186" i="57"/>
  <c r="E196" i="59"/>
  <c r="AN187" i="56"/>
  <c r="P188" i="60"/>
  <c r="L199" i="68"/>
  <c r="AO194" i="57"/>
  <c r="O194" i="56"/>
  <c r="AM188" i="53"/>
  <c r="E187" i="56"/>
  <c r="AZ199" i="64"/>
  <c r="AM186" i="53"/>
  <c r="I185" i="60"/>
  <c r="AE199" i="93"/>
  <c r="P194" i="57"/>
  <c r="AG199" i="64"/>
  <c r="E196" i="60"/>
  <c r="T199" i="60"/>
  <c r="AO185" i="55"/>
  <c r="T199" i="68"/>
  <c r="BJ199" i="58"/>
  <c r="AN195" i="64"/>
  <c r="AI199" i="56"/>
  <c r="P192" i="60"/>
  <c r="O185" i="68"/>
  <c r="BE199" i="53"/>
  <c r="AR185" i="60"/>
  <c r="AV199" i="56"/>
  <c r="AK199" i="58"/>
  <c r="E187" i="60"/>
  <c r="P193" i="60"/>
  <c r="BK199" i="55"/>
  <c r="Z199" i="60"/>
  <c r="AO186" i="68"/>
  <c r="AV199" i="55"/>
  <c r="X188" i="65"/>
  <c r="X189" i="65"/>
  <c r="X193" i="61"/>
  <c r="AR199" i="56"/>
  <c r="W189" i="57"/>
  <c r="W192" i="65"/>
  <c r="X189" i="52"/>
  <c r="BJ199" i="89"/>
  <c r="M199" i="89"/>
  <c r="X189" i="92"/>
  <c r="I189" i="93"/>
  <c r="AG199" i="91"/>
  <c r="E192" i="90"/>
  <c r="I194" i="69"/>
  <c r="J187" i="67"/>
  <c r="R199" i="67"/>
  <c r="AO185" i="92"/>
  <c r="AE199" i="90"/>
  <c r="BA199" i="93"/>
  <c r="J193" i="93"/>
  <c r="X193" i="93"/>
  <c r="I185" i="91"/>
  <c r="BD199" i="88"/>
  <c r="I189" i="90"/>
  <c r="BB199" i="66"/>
  <c r="AY199" i="67"/>
  <c r="P194" i="61"/>
  <c r="AP199" i="92"/>
  <c r="N199" i="89"/>
  <c r="S199" i="88"/>
  <c r="E186" i="90"/>
  <c r="O186" i="93"/>
  <c r="AL199" i="91"/>
  <c r="AR193" i="88"/>
  <c r="AR185" i="66"/>
  <c r="E196" i="69"/>
  <c r="AV199" i="63"/>
  <c r="E187" i="90"/>
  <c r="AJ199" i="89"/>
  <c r="AW199" i="88"/>
  <c r="X193" i="66"/>
  <c r="J192" i="68"/>
  <c r="BH199" i="91"/>
  <c r="P185" i="67"/>
  <c r="T199" i="57"/>
  <c r="AW199" i="92"/>
  <c r="AN186" i="92"/>
  <c r="BC199" i="93"/>
  <c r="O188" i="90"/>
  <c r="G199" i="62"/>
  <c r="L199" i="93"/>
  <c r="AO186" i="67"/>
  <c r="BE199" i="66"/>
  <c r="AC199" i="89"/>
  <c r="J186" i="92"/>
  <c r="X186" i="92"/>
  <c r="O192" i="93"/>
  <c r="I188" i="89"/>
  <c r="AV199" i="57"/>
  <c r="J185" i="62"/>
  <c r="O185" i="90"/>
  <c r="X193" i="89"/>
  <c r="M199" i="88"/>
  <c r="H199" i="91"/>
  <c r="AV199" i="90"/>
  <c r="N199" i="67"/>
  <c r="N199" i="57"/>
  <c r="M199" i="92"/>
  <c r="AU199" i="62"/>
  <c r="AF199" i="69"/>
  <c r="AO187" i="68"/>
  <c r="I193" i="68"/>
  <c r="BE199" i="93"/>
  <c r="AM186" i="63"/>
  <c r="AL199" i="88"/>
  <c r="I195" i="68"/>
  <c r="J185" i="66"/>
  <c r="BC199" i="92"/>
  <c r="AN185" i="90"/>
  <c r="O186" i="92"/>
  <c r="J189" i="90"/>
  <c r="X189" i="90"/>
  <c r="AV199" i="69"/>
  <c r="AR192" i="61"/>
  <c r="AV199" i="59"/>
  <c r="N199" i="68"/>
  <c r="AN185" i="61"/>
  <c r="BG199" i="58"/>
  <c r="I186" i="68"/>
  <c r="F199" i="54"/>
  <c r="X195" i="52"/>
  <c r="AL199" i="90"/>
  <c r="J194" i="67"/>
  <c r="E195" i="68"/>
  <c r="BF199" i="68"/>
  <c r="AO192" i="54"/>
  <c r="E188" i="69"/>
  <c r="AW199" i="54"/>
  <c r="AR189" i="69"/>
  <c r="AO194" i="53"/>
  <c r="AE199" i="62"/>
  <c r="S199" i="61"/>
  <c r="Q199" i="54"/>
  <c r="AN187" i="57"/>
  <c r="K199" i="56"/>
  <c r="O187" i="55"/>
  <c r="P196" i="58"/>
  <c r="J188" i="53"/>
  <c r="K199" i="64"/>
  <c r="O189" i="60"/>
  <c r="BG199" i="61"/>
  <c r="S199" i="58"/>
  <c r="AK199" i="54"/>
  <c r="AE199" i="68"/>
  <c r="AV199" i="58"/>
  <c r="AO188" i="56"/>
  <c r="AM193" i="55"/>
  <c r="P195" i="55"/>
  <c r="Q199" i="67"/>
  <c r="P195" i="58"/>
  <c r="AY199" i="59"/>
  <c r="P195" i="64"/>
  <c r="AM196" i="64"/>
  <c r="P185" i="57"/>
  <c r="AE199" i="59"/>
  <c r="H199" i="68"/>
  <c r="AG199" i="54"/>
  <c r="AQ199" i="56"/>
  <c r="O194" i="64"/>
  <c r="BJ199" i="53"/>
  <c r="AR188" i="61"/>
  <c r="AD199" i="64"/>
  <c r="AN192" i="61"/>
  <c r="AW199" i="68"/>
  <c r="J188" i="54"/>
  <c r="X188" i="54"/>
  <c r="AI199" i="54"/>
  <c r="I194" i="68"/>
  <c r="O187" i="61"/>
  <c r="AY199" i="60"/>
  <c r="BE199" i="55"/>
  <c r="AR186" i="60"/>
  <c r="AR186" i="64"/>
  <c r="Z199" i="59"/>
  <c r="X195" i="61"/>
  <c r="O195" i="64"/>
  <c r="J192" i="64"/>
  <c r="AM188" i="64"/>
  <c r="AA199" i="64"/>
  <c r="E185" i="60"/>
  <c r="N199" i="55"/>
  <c r="X196" i="56"/>
  <c r="AO188" i="55"/>
  <c r="J193" i="60"/>
  <c r="AR196" i="68"/>
  <c r="I185" i="59"/>
  <c r="G199" i="56"/>
  <c r="AX199" i="53"/>
  <c r="AO188" i="69"/>
  <c r="J193" i="64"/>
  <c r="X193" i="64"/>
  <c r="O195" i="60"/>
  <c r="AV199" i="68"/>
  <c r="I196" i="58"/>
  <c r="AN188" i="53"/>
  <c r="L199" i="55"/>
  <c r="J186" i="60"/>
  <c r="AM194" i="58"/>
  <c r="AR187" i="66"/>
  <c r="Z199" i="68"/>
  <c r="AO195" i="64"/>
  <c r="F199" i="56"/>
  <c r="J192" i="55"/>
  <c r="X192" i="55"/>
  <c r="AR196" i="64"/>
  <c r="AH199" i="64"/>
  <c r="K199" i="60"/>
  <c r="AM185" i="55"/>
  <c r="BG199" i="68"/>
  <c r="E194" i="55"/>
  <c r="AZ199" i="60"/>
  <c r="AE199" i="55"/>
  <c r="AM187" i="53"/>
  <c r="I194" i="58"/>
  <c r="AO196" i="64"/>
  <c r="E188" i="55"/>
  <c r="I196" i="55"/>
  <c r="BF199" i="58"/>
  <c r="Q199" i="68"/>
  <c r="AP199" i="60"/>
  <c r="AO187" i="59"/>
  <c r="Z199" i="58"/>
  <c r="AM194" i="68"/>
  <c r="E187" i="55"/>
  <c r="G199" i="60"/>
  <c r="AR195" i="60"/>
  <c r="AV199" i="64"/>
  <c r="U199" i="68"/>
  <c r="DZ54" i="217" l="1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J199" i="89"/>
  <c r="AW54" i="217"/>
  <c r="BL54" i="217"/>
  <c r="CG54" i="217"/>
  <c r="DK54" i="217"/>
  <c r="ER54" i="217"/>
  <c r="M54" i="217"/>
  <c r="D54" i="217"/>
  <c r="BU54" i="217"/>
  <c r="Y54" i="217"/>
  <c r="FG54" i="217"/>
  <c r="AO199" i="92"/>
  <c r="AN199" i="58"/>
  <c r="O199" i="63"/>
  <c r="E199" i="62"/>
  <c r="P199" i="62"/>
  <c r="AO199" i="89"/>
  <c r="AR199" i="66"/>
  <c r="I199" i="56"/>
  <c r="AM199" i="89"/>
  <c r="J199" i="88"/>
  <c r="AO199" i="56"/>
  <c r="I199" i="60"/>
  <c r="I199" i="91"/>
  <c r="AN199" i="56"/>
  <c r="AR199" i="92"/>
  <c r="AM199" i="56"/>
  <c r="AN199" i="90"/>
  <c r="O199" i="57"/>
  <c r="AO199" i="57"/>
  <c r="P199" i="59"/>
  <c r="AN199" i="57"/>
  <c r="AM199" i="54"/>
  <c r="AN199" i="63"/>
  <c r="I199" i="54"/>
  <c r="J199" i="56"/>
  <c r="W193" i="89"/>
  <c r="X189" i="57"/>
  <c r="X193" i="58"/>
  <c r="W195" i="57"/>
  <c r="X188" i="66"/>
  <c r="X189" i="89"/>
  <c r="W189" i="59"/>
  <c r="E199" i="58"/>
  <c r="X196" i="63"/>
  <c r="J199" i="58"/>
  <c r="X194" i="54"/>
  <c r="W195" i="61"/>
  <c r="AN199" i="62"/>
  <c r="I199" i="66"/>
  <c r="P199" i="57"/>
  <c r="P199" i="67"/>
  <c r="X187" i="67"/>
  <c r="X188" i="92"/>
  <c r="AR199" i="54"/>
  <c r="X189" i="54"/>
  <c r="W194" i="63"/>
  <c r="J199" i="54"/>
  <c r="AM199" i="62"/>
  <c r="AN199" i="89"/>
  <c r="X195" i="53"/>
  <c r="W187" i="91"/>
  <c r="X194" i="56"/>
  <c r="Y195" i="52"/>
  <c r="X195" i="66"/>
  <c r="W195" i="66"/>
  <c r="X193" i="60"/>
  <c r="E199" i="60"/>
  <c r="J199" i="62"/>
  <c r="X185" i="58"/>
  <c r="X186" i="58"/>
  <c r="X186" i="57"/>
  <c r="X186" i="64"/>
  <c r="W196" i="67"/>
  <c r="X192" i="88"/>
  <c r="I199" i="58"/>
  <c r="X186" i="69"/>
  <c r="X193" i="91"/>
  <c r="X188" i="53"/>
  <c r="X185" i="66"/>
  <c r="Y186" i="89"/>
  <c r="E199" i="56"/>
  <c r="AO199" i="62"/>
  <c r="P199" i="54"/>
  <c r="AN199" i="67"/>
  <c r="O199" i="69"/>
  <c r="I199" i="63"/>
  <c r="I199" i="67"/>
  <c r="Y189" i="59"/>
  <c r="X196" i="66"/>
  <c r="O199" i="62"/>
  <c r="X185" i="62"/>
  <c r="X192" i="68"/>
  <c r="X188" i="68"/>
  <c r="I199" i="93"/>
  <c r="P199" i="56"/>
  <c r="X195" i="57"/>
  <c r="AN199" i="61"/>
  <c r="Y189" i="63"/>
  <c r="AR199" i="89"/>
  <c r="X186" i="66"/>
  <c r="W195" i="53"/>
  <c r="AO199" i="60"/>
  <c r="Y189" i="65"/>
  <c r="I199" i="59"/>
  <c r="P199" i="58"/>
  <c r="Y192" i="65"/>
  <c r="O199" i="67"/>
  <c r="X187" i="61"/>
  <c r="AO199" i="54"/>
  <c r="X188" i="88"/>
  <c r="AO199" i="90"/>
  <c r="E199" i="59"/>
  <c r="O199" i="58"/>
  <c r="X192" i="91"/>
  <c r="X192" i="57"/>
  <c r="X193" i="88"/>
  <c r="Y196" i="66"/>
  <c r="AM199" i="58"/>
  <c r="AR199" i="58"/>
  <c r="X194" i="66"/>
  <c r="X189" i="61"/>
  <c r="X193" i="56"/>
  <c r="O199" i="56"/>
  <c r="X188" i="69"/>
  <c r="X185" i="53"/>
  <c r="X188" i="57"/>
  <c r="X187" i="91"/>
  <c r="X185" i="63"/>
  <c r="X195" i="62"/>
  <c r="AO199" i="58"/>
  <c r="I199" i="89"/>
  <c r="Y185" i="54"/>
  <c r="X186" i="60"/>
  <c r="X192" i="63"/>
  <c r="X194" i="67"/>
  <c r="Y189" i="57"/>
  <c r="Y188" i="67"/>
  <c r="X186" i="55"/>
  <c r="X195" i="59"/>
  <c r="E199" i="57"/>
  <c r="X189" i="56"/>
  <c r="X189" i="58"/>
  <c r="X192" i="92"/>
  <c r="I199" i="62"/>
  <c r="O199" i="54"/>
  <c r="X188" i="89"/>
  <c r="X189" i="53"/>
  <c r="X186" i="54"/>
  <c r="Y193" i="58"/>
  <c r="X195" i="63"/>
  <c r="O199" i="90"/>
  <c r="W188" i="88"/>
  <c r="I199" i="92"/>
  <c r="X196" i="62"/>
  <c r="X192" i="67"/>
  <c r="Y193" i="63"/>
  <c r="W186" i="68"/>
  <c r="Y186" i="68"/>
  <c r="W195" i="68"/>
  <c r="O199" i="68"/>
  <c r="Y189" i="89"/>
  <c r="AR199" i="68"/>
  <c r="X188" i="55"/>
  <c r="Y193" i="92"/>
  <c r="X185" i="89"/>
  <c r="X187" i="60"/>
  <c r="Y186" i="56"/>
  <c r="W186" i="55"/>
  <c r="E199" i="68"/>
  <c r="W185" i="93"/>
  <c r="W189" i="66"/>
  <c r="W185" i="54"/>
  <c r="P199" i="64"/>
  <c r="W188" i="56"/>
  <c r="W192" i="54"/>
  <c r="X192" i="89"/>
  <c r="X192" i="60"/>
  <c r="W196" i="64"/>
  <c r="W196" i="69"/>
  <c r="W196" i="65"/>
  <c r="W199" i="65" s="1"/>
  <c r="X185" i="56"/>
  <c r="O199" i="60"/>
  <c r="X193" i="53"/>
  <c r="W187" i="56"/>
  <c r="W195" i="62"/>
  <c r="Y192" i="62"/>
  <c r="Y196" i="57"/>
  <c r="W187" i="62"/>
  <c r="W193" i="69"/>
  <c r="W185" i="61"/>
  <c r="Y185" i="61"/>
  <c r="W189" i="69"/>
  <c r="W187" i="55"/>
  <c r="AM199" i="61"/>
  <c r="W188" i="68"/>
  <c r="W185" i="55"/>
  <c r="AN199" i="60"/>
  <c r="W187" i="92"/>
  <c r="W187" i="63"/>
  <c r="W195" i="59"/>
  <c r="W193" i="64"/>
  <c r="X187" i="68"/>
  <c r="W188" i="67"/>
  <c r="Y192" i="66"/>
  <c r="AN199" i="69"/>
  <c r="W189" i="89"/>
  <c r="Y195" i="57"/>
  <c r="X188" i="91"/>
  <c r="W185" i="57"/>
  <c r="W192" i="62"/>
  <c r="W186" i="91"/>
  <c r="W186" i="56"/>
  <c r="P199" i="60"/>
  <c r="I199" i="61"/>
  <c r="AR199" i="59"/>
  <c r="X192" i="56"/>
  <c r="X194" i="62"/>
  <c r="W188" i="69"/>
  <c r="W185" i="90"/>
  <c r="X189" i="88"/>
  <c r="W186" i="54"/>
  <c r="AO199" i="61"/>
  <c r="I199" i="55"/>
  <c r="X194" i="69"/>
  <c r="O199" i="92"/>
  <c r="W187" i="59"/>
  <c r="Y187" i="59"/>
  <c r="X185" i="69"/>
  <c r="W188" i="61"/>
  <c r="W196" i="58"/>
  <c r="W185" i="59"/>
  <c r="W185" i="91"/>
  <c r="X192" i="59"/>
  <c r="W186" i="88"/>
  <c r="X185" i="60"/>
  <c r="E199" i="64"/>
  <c r="J199" i="53"/>
  <c r="J199" i="69"/>
  <c r="X193" i="69"/>
  <c r="W192" i="55"/>
  <c r="X196" i="59"/>
  <c r="W186" i="93"/>
  <c r="X186" i="62"/>
  <c r="Y189" i="62"/>
  <c r="W192" i="66"/>
  <c r="O199" i="53"/>
  <c r="W196" i="68"/>
  <c r="Y196" i="68"/>
  <c r="W193" i="93"/>
  <c r="Y193" i="93"/>
  <c r="AN199" i="93"/>
  <c r="Y186" i="58"/>
  <c r="X186" i="53"/>
  <c r="X194" i="58"/>
  <c r="Y195" i="67"/>
  <c r="I199" i="57"/>
  <c r="X196" i="55"/>
  <c r="X187" i="64"/>
  <c r="W189" i="88"/>
  <c r="Y189" i="88"/>
  <c r="Y189" i="66"/>
  <c r="AM199" i="60"/>
  <c r="W192" i="60"/>
  <c r="W195" i="55"/>
  <c r="E199" i="91"/>
  <c r="I199" i="90"/>
  <c r="W196" i="62"/>
  <c r="AM199" i="57"/>
  <c r="W196" i="59"/>
  <c r="W194" i="66"/>
  <c r="W186" i="89"/>
  <c r="J199" i="60"/>
  <c r="X196" i="52"/>
  <c r="X199" i="52" s="1"/>
  <c r="AR199" i="55"/>
  <c r="W185" i="68"/>
  <c r="X194" i="68"/>
  <c r="AR199" i="88"/>
  <c r="X187" i="93"/>
  <c r="E199" i="90"/>
  <c r="W194" i="62"/>
  <c r="AR199" i="57"/>
  <c r="W189" i="92"/>
  <c r="X192" i="69"/>
  <c r="W193" i="91"/>
  <c r="Y193" i="91"/>
  <c r="W195" i="67"/>
  <c r="X185" i="64"/>
  <c r="X189" i="55"/>
  <c r="X196" i="64"/>
  <c r="AR199" i="61"/>
  <c r="AM199" i="66"/>
  <c r="W188" i="90"/>
  <c r="X196" i="60"/>
  <c r="X188" i="61"/>
  <c r="X185" i="61"/>
  <c r="AM199" i="63"/>
  <c r="AR199" i="63"/>
  <c r="W189" i="91"/>
  <c r="Y189" i="91"/>
  <c r="X192" i="53"/>
  <c r="X194" i="53"/>
  <c r="Y193" i="89"/>
  <c r="E199" i="93"/>
  <c r="P199" i="66"/>
  <c r="X188" i="63"/>
  <c r="Y195" i="53"/>
  <c r="X189" i="68"/>
  <c r="AM199" i="59"/>
  <c r="P199" i="90"/>
  <c r="W195" i="69"/>
  <c r="X185" i="92"/>
  <c r="X187" i="63"/>
  <c r="P199" i="88"/>
  <c r="W185" i="56"/>
  <c r="W196" i="66"/>
  <c r="AO199" i="93"/>
  <c r="W196" i="56"/>
  <c r="W185" i="66"/>
  <c r="X186" i="88"/>
  <c r="I199" i="68"/>
  <c r="X188" i="90"/>
  <c r="Y193" i="54"/>
  <c r="W189" i="60"/>
  <c r="W194" i="64"/>
  <c r="Y194" i="64"/>
  <c r="AN199" i="59"/>
  <c r="X186" i="56"/>
  <c r="X189" i="64"/>
  <c r="W193" i="60"/>
  <c r="Y193" i="60"/>
  <c r="W192" i="69"/>
  <c r="AO199" i="66"/>
  <c r="J199" i="64"/>
  <c r="Y196" i="62"/>
  <c r="W188" i="91"/>
  <c r="Y188" i="91"/>
  <c r="W192" i="58"/>
  <c r="AN199" i="55"/>
  <c r="J199" i="61"/>
  <c r="W187" i="68"/>
  <c r="W192" i="68"/>
  <c r="X189" i="67"/>
  <c r="W195" i="58"/>
  <c r="Y195" i="58"/>
  <c r="W188" i="54"/>
  <c r="Y188" i="54"/>
  <c r="E199" i="69"/>
  <c r="AR199" i="53"/>
  <c r="X186" i="63"/>
  <c r="X192" i="61"/>
  <c r="X186" i="91"/>
  <c r="W194" i="68"/>
  <c r="Y194" i="68"/>
  <c r="X195" i="58"/>
  <c r="AO199" i="68"/>
  <c r="J199" i="92"/>
  <c r="Y196" i="52"/>
  <c r="Y188" i="63"/>
  <c r="W189" i="55"/>
  <c r="X188" i="59"/>
  <c r="W188" i="64"/>
  <c r="Y188" i="64"/>
  <c r="W188" i="93"/>
  <c r="W192" i="93"/>
  <c r="W193" i="54"/>
  <c r="W187" i="93"/>
  <c r="Y187" i="93"/>
  <c r="Y194" i="54"/>
  <c r="W187" i="57"/>
  <c r="W196" i="60"/>
  <c r="Y195" i="66"/>
  <c r="W194" i="55"/>
  <c r="P199" i="93"/>
  <c r="X187" i="90"/>
  <c r="E199" i="61"/>
  <c r="W185" i="67"/>
  <c r="Y193" i="67"/>
  <c r="P199" i="69"/>
  <c r="AO199" i="91"/>
  <c r="Y193" i="59"/>
  <c r="W186" i="64"/>
  <c r="Y186" i="64"/>
  <c r="W194" i="59"/>
  <c r="Y194" i="59"/>
  <c r="E199" i="67"/>
  <c r="Y192" i="57"/>
  <c r="Y185" i="56"/>
  <c r="W187" i="61"/>
  <c r="Y187" i="61"/>
  <c r="O199" i="61"/>
  <c r="X187" i="69"/>
  <c r="O199" i="66"/>
  <c r="AM199" i="91"/>
  <c r="W188" i="92"/>
  <c r="W194" i="56"/>
  <c r="Y195" i="56"/>
  <c r="X194" i="57"/>
  <c r="W193" i="53"/>
  <c r="W192" i="64"/>
  <c r="X185" i="57"/>
  <c r="AR199" i="60"/>
  <c r="AO199" i="55"/>
  <c r="X185" i="88"/>
  <c r="Y188" i="88"/>
  <c r="W196" i="52"/>
  <c r="W188" i="63"/>
  <c r="AO199" i="53"/>
  <c r="W194" i="61"/>
  <c r="Y194" i="61"/>
  <c r="P199" i="63"/>
  <c r="X186" i="93"/>
  <c r="O199" i="93"/>
  <c r="W192" i="57"/>
  <c r="X187" i="55"/>
  <c r="Y196" i="67"/>
  <c r="W193" i="88"/>
  <c r="Y193" i="88"/>
  <c r="E199" i="92"/>
  <c r="W194" i="54"/>
  <c r="AM199" i="88"/>
  <c r="W185" i="69"/>
  <c r="W188" i="60"/>
  <c r="W196" i="53"/>
  <c r="P199" i="68"/>
  <c r="X189" i="93"/>
  <c r="X186" i="90"/>
  <c r="W193" i="67"/>
  <c r="W185" i="89"/>
  <c r="P199" i="55"/>
  <c r="X186" i="68"/>
  <c r="X187" i="62"/>
  <c r="W193" i="59"/>
  <c r="Y195" i="61"/>
  <c r="X194" i="61"/>
  <c r="W187" i="69"/>
  <c r="E199" i="63"/>
  <c r="X187" i="53"/>
  <c r="W187" i="60"/>
  <c r="W192" i="61"/>
  <c r="J199" i="57"/>
  <c r="X185" i="91"/>
  <c r="AR199" i="69"/>
  <c r="W194" i="58"/>
  <c r="Y192" i="59"/>
  <c r="AN199" i="64"/>
  <c r="W192" i="67"/>
  <c r="X187" i="54"/>
  <c r="W186" i="90"/>
  <c r="J199" i="63"/>
  <c r="W193" i="58"/>
  <c r="X192" i="58"/>
  <c r="W186" i="57"/>
  <c r="Y186" i="57"/>
  <c r="AM199" i="64"/>
  <c r="W185" i="63"/>
  <c r="X196" i="61"/>
  <c r="O199" i="59"/>
  <c r="W192" i="89"/>
  <c r="Y192" i="89"/>
  <c r="AN199" i="66"/>
  <c r="X185" i="59"/>
  <c r="W187" i="88"/>
  <c r="X187" i="89"/>
  <c r="X187" i="92"/>
  <c r="I199" i="69"/>
  <c r="W186" i="66"/>
  <c r="W186" i="53"/>
  <c r="AO199" i="63"/>
  <c r="X193" i="90"/>
  <c r="AM199" i="69"/>
  <c r="Y196" i="54"/>
  <c r="W188" i="58"/>
  <c r="AN199" i="68"/>
  <c r="W187" i="64"/>
  <c r="AR199" i="64"/>
  <c r="X187" i="58"/>
  <c r="Y188" i="66"/>
  <c r="Y195" i="63"/>
  <c r="X195" i="69"/>
  <c r="X186" i="61"/>
  <c r="X189" i="91"/>
  <c r="W196" i="63"/>
  <c r="X195" i="55"/>
  <c r="Y185" i="58"/>
  <c r="W185" i="88"/>
  <c r="X195" i="68"/>
  <c r="X187" i="59"/>
  <c r="J199" i="91"/>
  <c r="P199" i="91"/>
  <c r="X192" i="64"/>
  <c r="Y186" i="54"/>
  <c r="W193" i="68"/>
  <c r="W188" i="89"/>
  <c r="Y188" i="89"/>
  <c r="W192" i="59"/>
  <c r="P199" i="61"/>
  <c r="W187" i="89"/>
  <c r="W187" i="90"/>
  <c r="Y187" i="90"/>
  <c r="W192" i="88"/>
  <c r="AN199" i="53"/>
  <c r="AM199" i="93"/>
  <c r="X185" i="93"/>
  <c r="W195" i="60"/>
  <c r="X185" i="67"/>
  <c r="Y193" i="61"/>
  <c r="X185" i="55"/>
  <c r="W194" i="60"/>
  <c r="Y194" i="60"/>
  <c r="X195" i="64"/>
  <c r="J199" i="59"/>
  <c r="Y189" i="92"/>
  <c r="W192" i="92"/>
  <c r="X185" i="54"/>
  <c r="Y189" i="53"/>
  <c r="W196" i="54"/>
  <c r="W187" i="53"/>
  <c r="W185" i="53"/>
  <c r="Y185" i="53"/>
  <c r="X196" i="69"/>
  <c r="AN199" i="92"/>
  <c r="W186" i="92"/>
  <c r="Y186" i="92"/>
  <c r="Y189" i="67"/>
  <c r="W189" i="54"/>
  <c r="Y194" i="63"/>
  <c r="AR199" i="91"/>
  <c r="Y188" i="57"/>
  <c r="W186" i="63"/>
  <c r="Y186" i="63"/>
  <c r="I199" i="88"/>
  <c r="AO199" i="67"/>
  <c r="Y188" i="62"/>
  <c r="X187" i="56"/>
  <c r="X188" i="56"/>
  <c r="W192" i="56"/>
  <c r="J199" i="66"/>
  <c r="W189" i="64"/>
  <c r="Y189" i="64"/>
  <c r="Y189" i="56"/>
  <c r="W189" i="56"/>
  <c r="Y193" i="56"/>
  <c r="X187" i="57"/>
  <c r="AN199" i="91"/>
  <c r="W188" i="66"/>
  <c r="W195" i="63"/>
  <c r="W188" i="53"/>
  <c r="Y188" i="53"/>
  <c r="J199" i="93"/>
  <c r="X188" i="64"/>
  <c r="Y195" i="54"/>
  <c r="J199" i="67"/>
  <c r="W192" i="90"/>
  <c r="Y192" i="90"/>
  <c r="E199" i="88"/>
  <c r="W193" i="61"/>
  <c r="J199" i="55"/>
  <c r="X193" i="55"/>
  <c r="AO199" i="69"/>
  <c r="W185" i="58"/>
  <c r="W189" i="53"/>
  <c r="X185" i="90"/>
  <c r="W194" i="57"/>
  <c r="W196" i="57"/>
  <c r="E199" i="55"/>
  <c r="I199" i="53"/>
  <c r="W188" i="55"/>
  <c r="Y185" i="89"/>
  <c r="W186" i="60"/>
  <c r="Y186" i="60"/>
  <c r="X187" i="66"/>
  <c r="AM199" i="68"/>
  <c r="W188" i="57"/>
  <c r="W187" i="66"/>
  <c r="O199" i="91"/>
  <c r="W186" i="67"/>
  <c r="Y186" i="67"/>
  <c r="W193" i="66"/>
  <c r="W188" i="62"/>
  <c r="Y193" i="57"/>
  <c r="X189" i="60"/>
  <c r="X196" i="58"/>
  <c r="W192" i="91"/>
  <c r="W195" i="56"/>
  <c r="W196" i="55"/>
  <c r="AM199" i="55"/>
  <c r="W189" i="90"/>
  <c r="Y189" i="90"/>
  <c r="W189" i="93"/>
  <c r="Y189" i="93"/>
  <c r="X196" i="53"/>
  <c r="W185" i="64"/>
  <c r="Y185" i="64"/>
  <c r="W185" i="92"/>
  <c r="O199" i="55"/>
  <c r="W193" i="55"/>
  <c r="Y193" i="55"/>
  <c r="X189" i="69"/>
  <c r="X199" i="65"/>
  <c r="Y188" i="59"/>
  <c r="Y189" i="54"/>
  <c r="P199" i="53"/>
  <c r="W192" i="53"/>
  <c r="X195" i="60"/>
  <c r="X192" i="90"/>
  <c r="Y187" i="91"/>
  <c r="Y189" i="61"/>
  <c r="X188" i="60"/>
  <c r="O199" i="64"/>
  <c r="W187" i="58"/>
  <c r="Y187" i="58"/>
  <c r="W193" i="90"/>
  <c r="Y193" i="90"/>
  <c r="W195" i="54"/>
  <c r="X192" i="62"/>
  <c r="J199" i="90"/>
  <c r="Y193" i="66"/>
  <c r="W195" i="52"/>
  <c r="W199" i="52" s="1"/>
  <c r="X192" i="54"/>
  <c r="W187" i="67"/>
  <c r="Y194" i="56"/>
  <c r="X192" i="93"/>
  <c r="AM199" i="53"/>
  <c r="X185" i="68"/>
  <c r="AM199" i="92"/>
  <c r="W186" i="62"/>
  <c r="Y186" i="62"/>
  <c r="W186" i="69"/>
  <c r="AN199" i="88"/>
  <c r="Y193" i="69"/>
  <c r="AO199" i="64"/>
  <c r="W195" i="64"/>
  <c r="AR199" i="93"/>
  <c r="X188" i="93"/>
  <c r="W189" i="68"/>
  <c r="Y189" i="68"/>
  <c r="X187" i="88"/>
  <c r="W194" i="69"/>
  <c r="Y194" i="69"/>
  <c r="W185" i="60"/>
  <c r="Y185" i="60"/>
  <c r="AO199" i="59"/>
  <c r="I199" i="64"/>
  <c r="X186" i="67"/>
  <c r="X194" i="60"/>
  <c r="W185" i="62"/>
  <c r="Y196" i="59"/>
  <c r="W196" i="61"/>
  <c r="Y192" i="63"/>
  <c r="Y196" i="63"/>
  <c r="AM199" i="90"/>
  <c r="AO199" i="88"/>
  <c r="W194" i="53"/>
  <c r="Y194" i="53"/>
  <c r="E199" i="53"/>
  <c r="X188" i="58"/>
  <c r="Y193" i="62"/>
  <c r="Y196" i="65"/>
  <c r="W189" i="61"/>
  <c r="AR199" i="67"/>
  <c r="O199" i="88"/>
  <c r="Y195" i="62"/>
  <c r="W186" i="59"/>
  <c r="Y186" i="59"/>
  <c r="W194" i="67"/>
  <c r="Y194" i="67"/>
  <c r="Y195" i="65"/>
  <c r="X194" i="55"/>
  <c r="AM199" i="67"/>
  <c r="AR199" i="90"/>
  <c r="E199" i="66"/>
  <c r="W193" i="63"/>
  <c r="W187" i="54"/>
  <c r="Y187" i="54"/>
  <c r="J199" i="68"/>
  <c r="X194" i="64"/>
  <c r="Y185" i="52"/>
  <c r="W186" i="61"/>
  <c r="Y186" i="61"/>
  <c r="X193" i="68"/>
  <c r="P199" i="92"/>
  <c r="W189" i="63"/>
  <c r="Y195" i="59"/>
  <c r="X199" i="67" l="1"/>
  <c r="Y187" i="63"/>
  <c r="Y199" i="52"/>
  <c r="Y189" i="58"/>
  <c r="Y188" i="60"/>
  <c r="Y185" i="67"/>
  <c r="Y194" i="55"/>
  <c r="Y188" i="92"/>
  <c r="X199" i="53"/>
  <c r="X199" i="90"/>
  <c r="X199" i="66"/>
  <c r="Y199" i="65"/>
  <c r="Y185" i="88"/>
  <c r="Y194" i="58"/>
  <c r="Y195" i="64"/>
  <c r="Y186" i="69"/>
  <c r="W199" i="88"/>
  <c r="X199" i="63"/>
  <c r="Y185" i="55"/>
  <c r="Y192" i="88"/>
  <c r="Y187" i="67"/>
  <c r="Y186" i="66"/>
  <c r="Y192" i="67"/>
  <c r="Y189" i="69"/>
  <c r="Y194" i="57"/>
  <c r="Y188" i="58"/>
  <c r="Y192" i="61"/>
  <c r="Y194" i="66"/>
  <c r="X199" i="62"/>
  <c r="W199" i="92"/>
  <c r="W199" i="62"/>
  <c r="Y196" i="55"/>
  <c r="X199" i="58"/>
  <c r="Y186" i="53"/>
  <c r="Y186" i="90"/>
  <c r="X199" i="91"/>
  <c r="Y192" i="68"/>
  <c r="Y189" i="60"/>
  <c r="Y185" i="66"/>
  <c r="Y187" i="56"/>
  <c r="Y186" i="55"/>
  <c r="X199" i="68"/>
  <c r="Y187" i="53"/>
  <c r="X199" i="93"/>
  <c r="Y193" i="53"/>
  <c r="Y189" i="55"/>
  <c r="W199" i="66"/>
  <c r="Y187" i="62"/>
  <c r="Y196" i="60"/>
  <c r="Y188" i="93"/>
  <c r="W199" i="56"/>
  <c r="X199" i="92"/>
  <c r="Y195" i="55"/>
  <c r="Y186" i="91"/>
  <c r="Y185" i="63"/>
  <c r="Y199" i="63" s="1"/>
  <c r="Y185" i="69"/>
  <c r="X199" i="88"/>
  <c r="Y187" i="68"/>
  <c r="Y194" i="62"/>
  <c r="Y188" i="69"/>
  <c r="W199" i="54"/>
  <c r="Y185" i="93"/>
  <c r="Y193" i="68"/>
  <c r="W199" i="63"/>
  <c r="W199" i="69"/>
  <c r="Y195" i="69"/>
  <c r="Y192" i="60"/>
  <c r="Y186" i="93"/>
  <c r="Y193" i="64"/>
  <c r="W199" i="55"/>
  <c r="X199" i="56"/>
  <c r="W199" i="93"/>
  <c r="X199" i="89"/>
  <c r="W199" i="58"/>
  <c r="Y195" i="60"/>
  <c r="Y187" i="88"/>
  <c r="Y185" i="68"/>
  <c r="Y188" i="61"/>
  <c r="Y188" i="68"/>
  <c r="Y196" i="64"/>
  <c r="Y185" i="62"/>
  <c r="Y192" i="53"/>
  <c r="Y185" i="92"/>
  <c r="W199" i="64"/>
  <c r="Y192" i="56"/>
  <c r="Y187" i="89"/>
  <c r="Y199" i="89" s="1"/>
  <c r="Y187" i="64"/>
  <c r="Y187" i="60"/>
  <c r="Y196" i="53"/>
  <c r="X199" i="57"/>
  <c r="Y187" i="57"/>
  <c r="W199" i="68"/>
  <c r="Y185" i="59"/>
  <c r="Y199" i="59" s="1"/>
  <c r="Y185" i="57"/>
  <c r="Y199" i="57" s="1"/>
  <c r="Y192" i="54"/>
  <c r="Y199" i="54" s="1"/>
  <c r="X199" i="54"/>
  <c r="X199" i="59"/>
  <c r="W199" i="89"/>
  <c r="Y192" i="55"/>
  <c r="W199" i="59"/>
  <c r="X199" i="69"/>
  <c r="W199" i="57"/>
  <c r="Y188" i="55"/>
  <c r="W199" i="67"/>
  <c r="Y192" i="58"/>
  <c r="Y192" i="69"/>
  <c r="X199" i="60"/>
  <c r="Y186" i="88"/>
  <c r="Y185" i="91"/>
  <c r="Y196" i="58"/>
  <c r="W199" i="61"/>
  <c r="Y188" i="56"/>
  <c r="Y192" i="91"/>
  <c r="Y192" i="92"/>
  <c r="Y196" i="56"/>
  <c r="W199" i="91"/>
  <c r="Y185" i="90"/>
  <c r="Y187" i="55"/>
  <c r="Y188" i="90"/>
  <c r="X199" i="64"/>
  <c r="W199" i="90"/>
  <c r="Y196" i="69"/>
  <c r="Y195" i="68"/>
  <c r="Y196" i="61"/>
  <c r="W199" i="60"/>
  <c r="Y187" i="66"/>
  <c r="W199" i="53"/>
  <c r="X199" i="55"/>
  <c r="Y187" i="69"/>
  <c r="Y192" i="64"/>
  <c r="Y192" i="93"/>
  <c r="X199" i="61"/>
  <c r="Y187" i="92"/>
  <c r="Y199" i="64" l="1"/>
  <c r="Y199" i="67"/>
  <c r="Y199" i="56"/>
  <c r="Y199" i="90"/>
  <c r="Y199" i="60"/>
  <c r="Y199" i="88"/>
  <c r="Y199" i="55"/>
  <c r="Y199" i="58"/>
  <c r="Y199" i="92"/>
  <c r="Y199" i="53"/>
  <c r="Y199" i="61"/>
  <c r="Y199" i="62"/>
  <c r="Y199" i="91"/>
  <c r="Y199" i="69"/>
  <c r="Y199" i="66"/>
  <c r="Y199" i="68"/>
  <c r="Y199" i="93"/>
</calcChain>
</file>

<file path=xl/sharedStrings.xml><?xml version="1.0" encoding="utf-8"?>
<sst xmlns="http://schemas.openxmlformats.org/spreadsheetml/2006/main" count="81666" uniqueCount="712">
  <si>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</si>
  <si>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</si>
  <si>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</si>
  <si>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</si>
  <si>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</si>
  <si>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</si>
  <si>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</si>
  <si>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</si>
  <si>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</si>
  <si>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</si>
  <si>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</si>
  <si>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</si>
  <si>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</si>
  <si>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</si>
  <si>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</si>
  <si>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</si>
  <si>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</si>
  <si>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</si>
  <si>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</si>
  <si>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</si>
  <si>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</si>
  <si>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</si>
  <si>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</si>
  <si>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</si>
  <si>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</si>
  <si>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</si>
  <si>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</si>
  <si>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</si>
  <si>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</si>
  <si>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</si>
  <si>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</si>
  <si>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</si>
  <si>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</si>
  <si>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</si>
  <si>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</si>
  <si>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</si>
  <si>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</si>
  <si>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</si>
  <si>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</si>
  <si>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</si>
  <si>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</si>
  <si>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</si>
  <si>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</si>
  <si>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</si>
  <si>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</si>
  <si>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</si>
  <si>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</si>
  <si>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</si>
  <si>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</si>
  <si>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</si>
  <si>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</si>
  <si>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</si>
  <si>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</si>
  <si>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</si>
  <si>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</si>
  <si>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</si>
  <si>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</si>
  <si>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</si>
  <si>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</si>
  <si>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</si>
  <si>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</si>
  <si>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</si>
  <si>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</si>
  <si>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</si>
  <si>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</si>
  <si>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</si>
  <si>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</si>
  <si>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</si>
  <si>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</si>
  <si>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</si>
  <si>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</si>
  <si>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</si>
  <si>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</si>
  <si>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</si>
  <si>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</si>
  <si>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</si>
  <si>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</si>
  <si>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</si>
  <si>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</si>
  <si>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</si>
  <si>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</si>
  <si>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</si>
  <si>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</si>
  <si>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</si>
  <si>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</si>
  <si>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</si>
  <si>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</si>
  <si>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</si>
  <si>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</si>
  <si>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</si>
  <si>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</si>
  <si>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</si>
  <si>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</si>
  <si>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</si>
  <si>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</si>
  <si>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</si>
  <si>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</si>
  <si>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</si>
  <si>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</si>
  <si>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</si>
  <si>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</si>
  <si>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</si>
  <si>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</si>
  <si>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</si>
  <si>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</si>
  <si>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</si>
  <si>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</si>
  <si>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</si>
  <si>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</si>
  <si>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</si>
  <si>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</si>
  <si>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</si>
  <si>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</si>
  <si>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</si>
  <si>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</si>
  <si>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</si>
  <si>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</si>
  <si>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</si>
  <si>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</si>
  <si>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</si>
  <si>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</si>
  <si>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</si>
  <si>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</si>
  <si>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</si>
  <si>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</si>
  <si>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</si>
  <si>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</si>
  <si>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</si>
  <si>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</si>
  <si>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</si>
  <si>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</si>
  <si>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</si>
  <si>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</si>
  <si>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</si>
  <si>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</si>
  <si>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</si>
  <si>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</si>
  <si>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</si>
  <si>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</si>
  <si>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</si>
  <si>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</si>
  <si>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</si>
  <si>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</si>
  <si>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</si>
  <si>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</si>
  <si>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</si>
  <si>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</si>
  <si>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</si>
  <si>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</si>
  <si>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</si>
  <si>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</si>
  <si>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</si>
  <si>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</si>
  <si>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</si>
  <si>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</si>
  <si>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</si>
  <si>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</si>
  <si>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</si>
  <si>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</si>
  <si>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</si>
  <si>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</si>
  <si>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</si>
  <si>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</si>
  <si>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</si>
  <si>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</si>
  <si>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</si>
  <si>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</si>
  <si>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</si>
  <si>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</si>
  <si>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</si>
  <si>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</si>
  <si>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</si>
  <si>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</si>
  <si>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</si>
  <si>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</si>
  <si>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</si>
  <si>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</si>
  <si>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</si>
  <si>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</si>
  <si>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</si>
  <si>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</si>
  <si>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</si>
  <si>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</si>
  <si>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</si>
  <si>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</si>
  <si>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</si>
  <si>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</si>
  <si>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</si>
  <si>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</si>
  <si>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</si>
  <si>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</si>
  <si>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</si>
  <si>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</si>
  <si>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</si>
  <si>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</si>
  <si>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</si>
  <si>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</si>
  <si>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</si>
  <si>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</si>
  <si>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</si>
  <si>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</si>
  <si>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</si>
  <si>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</si>
  <si>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</si>
  <si>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</si>
  <si>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</si>
  <si>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</si>
  <si>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</si>
  <si>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</si>
  <si>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</si>
  <si>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</si>
  <si>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</si>
  <si>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</si>
  <si>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</si>
  <si>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</si>
  <si>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</si>
  <si>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</si>
  <si>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</si>
  <si>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</si>
  <si>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</si>
  <si>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</si>
  <si>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</si>
  <si>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</si>
  <si>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</si>
  <si>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</si>
  <si>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</si>
  <si>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</si>
  <si>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</si>
  <si>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</si>
  <si>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</si>
  <si>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</si>
  <si>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</si>
  <si>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</si>
  <si>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</si>
  <si>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</si>
  <si>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</si>
  <si>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</si>
  <si>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</si>
  <si>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</si>
  <si>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</si>
  <si>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</si>
  <si>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</si>
  <si>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</si>
  <si>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</si>
  <si>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</si>
  <si>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</si>
  <si>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</si>
  <si>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</si>
  <si>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</si>
  <si>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</si>
  <si>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</si>
  <si>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</si>
  <si>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</si>
  <si>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</si>
  <si>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</si>
  <si>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</si>
  <si>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</si>
  <si>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</si>
  <si>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</si>
  <si>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</si>
  <si>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</si>
  <si>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</si>
  <si>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</si>
  <si>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</si>
  <si>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</si>
  <si>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</si>
  <si>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</si>
  <si>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</si>
  <si>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</si>
  <si>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</si>
  <si>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</si>
  <si>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</si>
  <si>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</si>
  <si>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</si>
  <si>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</si>
  <si>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</si>
  <si>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</si>
  <si>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</si>
  <si>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</si>
  <si>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</si>
  <si>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</si>
  <si>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</si>
  <si>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</si>
  <si>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</si>
  <si>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</si>
  <si>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</si>
  <si>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</si>
  <si>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</si>
  <si>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</si>
  <si>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</si>
  <si>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</si>
  <si>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</si>
  <si>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</si>
  <si>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</si>
  <si>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</si>
  <si>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</si>
  <si>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</si>
  <si>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</si>
  <si>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</si>
  <si>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</si>
  <si>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</si>
  <si>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</si>
  <si>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</si>
  <si>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</si>
  <si>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</si>
  <si>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</si>
  <si>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</si>
  <si>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</si>
  <si>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</si>
  <si>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</si>
  <si>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</si>
  <si>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</si>
  <si>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</si>
  <si>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</si>
  <si>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</si>
  <si>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</si>
  <si>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</si>
  <si>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</si>
  <si>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</si>
  <si>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</si>
  <si>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</si>
  <si>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</si>
  <si>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</si>
  <si>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</si>
  <si>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</si>
  <si>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</si>
  <si>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</si>
  <si>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現在のパターン</t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</si>
  <si>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</si>
  <si>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</si>
  <si>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</si>
  <si>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</si>
  <si>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</si>
  <si>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</si>
  <si>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</si>
  <si>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</si>
  <si>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</si>
  <si>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</si>
  <si>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</si>
  <si>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</si>
  <si>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</si>
  <si>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</si>
  <si>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</si>
  <si>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</si>
  <si>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</si>
  <si>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</si>
  <si>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</si>
  <si>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</si>
  <si>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</si>
  <si>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</si>
  <si>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</si>
  <si>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</si>
  <si>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</si>
  <si>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</si>
  <si>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</si>
  <si>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</si>
  <si>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</si>
  <si>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</si>
  <si>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</si>
  <si>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</si>
  <si>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</si>
  <si>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</si>
  <si>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</si>
  <si>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</si>
  <si>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</si>
  <si>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</si>
  <si>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</si>
  <si>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</si>
  <si>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</si>
  <si>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</si>
  <si>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</si>
  <si>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</si>
  <si>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</si>
  <si>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</si>
  <si>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</si>
  <si>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</si>
  <si>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</si>
  <si>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</si>
  <si>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</si>
  <si>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</si>
  <si>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</si>
  <si>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</si>
  <si>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</si>
  <si>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</si>
  <si>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</si>
  <si>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</si>
  <si>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</si>
  <si>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</si>
  <si>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</si>
  <si>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</si>
  <si>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</si>
  <si>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</si>
  <si>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</si>
  <si>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</si>
  <si>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</si>
  <si>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</si>
  <si>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</si>
  <si>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</si>
  <si>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</si>
  <si>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</si>
  <si>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</si>
  <si>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</si>
  <si>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</si>
  <si>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</si>
  <si>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</si>
  <si>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</si>
  <si>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</si>
  <si>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</si>
  <si>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</si>
  <si>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</si>
  <si>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</si>
  <si>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</si>
  <si>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</si>
  <si>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</si>
  <si>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</si>
  <si>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</si>
  <si>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</si>
  <si>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</si>
  <si>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</si>
  <si>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</si>
  <si>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</si>
  <si>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</si>
  <si>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</si>
  <si>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</si>
  <si>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</si>
  <si>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</si>
  <si>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</si>
  <si>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</si>
  <si>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</si>
  <si>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</si>
  <si>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</si>
  <si>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</si>
  <si>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</si>
  <si>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</si>
  <si>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</si>
  <si>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</si>
  <si>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</si>
  <si>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</si>
  <si>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</si>
  <si>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</si>
  <si>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</si>
  <si>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</si>
  <si>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</si>
  <si>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</si>
  <si>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</si>
  <si>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</si>
  <si>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</si>
  <si>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</si>
  <si>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</si>
  <si>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</si>
  <si>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</si>
  <si>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</si>
  <si>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</si>
  <si>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</si>
  <si>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</si>
  <si>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</si>
  <si>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</si>
  <si>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</si>
  <si>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</si>
  <si>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</si>
  <si>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</si>
  <si>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</si>
  <si>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</si>
  <si>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</si>
  <si>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</si>
  <si>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</si>
  <si>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</si>
  <si>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</si>
  <si>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</si>
  <si>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</si>
  <si>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</si>
  <si>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</si>
  <si>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</si>
  <si>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</si>
  <si>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</si>
  <si>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</si>
  <si>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</si>
  <si>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</si>
  <si>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</si>
  <si>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</si>
  <si>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</si>
  <si>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</si>
  <si>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</si>
  <si>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</si>
  <si>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</si>
  <si>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</si>
  <si>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</si>
  <si>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</si>
  <si>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</si>
  <si>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</si>
  <si>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</si>
  <si>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</si>
  <si>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</si>
  <si>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</si>
  <si>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</si>
  <si>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</si>
  <si>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</si>
  <si>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</si>
  <si>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</si>
  <si>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</si>
  <si>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</si>
  <si>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</si>
  <si>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</si>
  <si>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</si>
  <si>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</si>
  <si>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</si>
  <si>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</si>
  <si>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</si>
  <si>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</si>
  <si>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</si>
  <si>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</si>
  <si>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</si>
  <si>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</si>
  <si>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</si>
  <si>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</si>
  <si>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</si>
  <si>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</si>
  <si>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</si>
  <si>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</si>
  <si>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</si>
  <si>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</si>
  <si>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</si>
  <si>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</si>
  <si>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</si>
  <si>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</si>
  <si>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</si>
  <si>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</si>
  <si>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</si>
  <si>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</si>
  <si>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</si>
  <si>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</si>
  <si>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</si>
  <si>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</si>
  <si>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</si>
  <si>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</si>
  <si>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</si>
  <si>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</si>
  <si>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</si>
  <si>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</si>
  <si>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</si>
  <si>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</si>
  <si>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</si>
  <si>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</si>
  <si>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</si>
  <si>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</si>
  <si>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</si>
  <si>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</si>
  <si>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</si>
  <si>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</si>
  <si>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</si>
  <si>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</si>
  <si>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</si>
  <si>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</si>
  <si>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</si>
  <si>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</si>
  <si>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</si>
  <si>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</si>
  <si>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</si>
  <si>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</si>
  <si>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</si>
  <si>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</si>
  <si>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</si>
  <si>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</si>
  <si>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</si>
  <si>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</si>
  <si>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</si>
  <si>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</si>
  <si>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</si>
  <si>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</si>
  <si>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</si>
  <si>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</si>
  <si>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</si>
  <si>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</si>
  <si>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</si>
  <si>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</si>
  <si>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</si>
  <si>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</si>
  <si>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</si>
  <si>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</si>
  <si>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</si>
  <si>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</si>
  <si>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</si>
  <si>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</si>
  <si>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</si>
  <si>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</si>
  <si>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</si>
  <si>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</si>
  <si>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</si>
  <si>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</si>
  <si>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</si>
  <si>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</si>
  <si>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</si>
  <si>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</si>
  <si>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</si>
  <si>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</si>
  <si>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</si>
  <si>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</si>
  <si>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</si>
  <si>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</si>
  <si>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</si>
  <si>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</si>
  <si>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</si>
  <si>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</si>
  <si>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</si>
  <si>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</si>
  <si>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</si>
  <si>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</si>
  <si>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</si>
  <si>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</si>
  <si>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</si>
  <si>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</si>
  <si>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</si>
  <si>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</si>
  <si>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</si>
  <si>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</si>
  <si>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</si>
  <si>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</si>
  <si>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</si>
  <si>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</si>
  <si>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</si>
  <si>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</si>
  <si>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</si>
  <si>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</si>
  <si>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</si>
  <si>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</si>
  <si>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</si>
  <si>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</si>
  <si>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</si>
  <si>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</si>
  <si>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</si>
  <si>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</si>
  <si>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</si>
  <si>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</si>
  <si>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</si>
  <si>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</si>
  <si>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</si>
  <si>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</si>
  <si>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</si>
  <si>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</si>
  <si>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</si>
  <si>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</si>
  <si>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</si>
  <si>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</si>
  <si>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</si>
  <si>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</si>
  <si>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</si>
  <si>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</si>
  <si>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</si>
  <si>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</si>
  <si>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</si>
  <si>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</si>
  <si>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</si>
  <si>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</si>
  <si>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</si>
  <si>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</si>
  <si>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</si>
  <si>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</si>
  <si>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</si>
  <si>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</si>
  <si>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</si>
  <si>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</si>
  <si>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</si>
  <si>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</si>
  <si>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</si>
  <si>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</si>
  <si>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</si>
  <si>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</si>
  <si>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</si>
  <si>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</si>
  <si>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</si>
  <si>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</si>
  <si>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</si>
  <si>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</si>
  <si>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</si>
  <si>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</si>
  <si>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</si>
  <si>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</si>
  <si>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</si>
  <si>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</si>
  <si>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</si>
  <si>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</si>
  <si>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</si>
  <si>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</si>
  <si>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</si>
  <si>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</si>
  <si>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</si>
  <si>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</si>
  <si>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</si>
  <si>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</si>
  <si>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</si>
  <si>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</si>
  <si>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</si>
  <si>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</si>
  <si>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</si>
  <si>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</si>
  <si>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</si>
  <si>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</si>
  <si>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</si>
  <si>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</si>
  <si>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</si>
  <si>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</si>
  <si>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</si>
  <si>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</si>
  <si>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</si>
  <si>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</si>
  <si>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</si>
  <si>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</si>
  <si>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</si>
  <si>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</si>
  <si>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</si>
  <si>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</si>
  <si>
    <t>地表における震度(評価単位最大)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</si>
</sst>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89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5" xfId="0" applyNumberFormat="1" applyFont="1" applyBorder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4"/>
      <c r="E2" s="9" t="s">
        <v>330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443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443</v>
      </c>
      <c r="BN3" s="79" t="s">
        <v>443</v>
      </c>
      <c r="BO3" s="35" t="s">
        <v>444</v>
      </c>
    </row>
    <row r="4" spans="1:67" s="83" customFormat="1" x14ac:dyDescent="0.2">
      <c r="A4" s="80">
        <v>1</v>
      </c>
      <c r="B4" s="81" t="s">
        <v>359</v>
      </c>
      <c r="C4" s="80" t="str">
        <f>$C$3</f>
        <v>夕張市</v>
      </c>
      <c r="D4" s="80" t="e">
        <f t="shared" ref="D4:M13" ca="1" si="0">VLOOKUP($C4,INDIRECT("'"&amp;$B4&amp;"'!$C$4:$BL$182"),D$166,0)</f>
        <v>#REF!</v>
      </c>
      <c r="E4" s="80" t="e">
        <f t="shared" ca="1" si="0"/>
        <v>#REF!</v>
      </c>
      <c r="F4" s="80" t="e">
        <f t="shared" ca="1" si="0"/>
        <v>#REF!</v>
      </c>
      <c r="G4" s="80" t="e">
        <f t="shared" ca="1" si="0"/>
        <v>#REF!</v>
      </c>
      <c r="H4" s="80" t="e">
        <f t="shared" ca="1" si="0"/>
        <v>#REF!</v>
      </c>
      <c r="I4" s="80" t="e">
        <f t="shared" ca="1" si="0"/>
        <v>#REF!</v>
      </c>
      <c r="J4" s="80" t="e">
        <f t="shared" ca="1" si="0"/>
        <v>#REF!</v>
      </c>
      <c r="K4" s="80" t="e">
        <f t="shared" ca="1" si="0"/>
        <v>#REF!</v>
      </c>
      <c r="L4" s="80" t="e">
        <f t="shared" ca="1" si="0"/>
        <v>#REF!</v>
      </c>
      <c r="M4" s="80" t="e">
        <f t="shared" ca="1" si="0"/>
        <v>#REF!</v>
      </c>
      <c r="N4" s="80" t="e">
        <f t="shared" ref="N4:W13" ca="1" si="1">VLOOKUP($C4,INDIRECT("'"&amp;$B4&amp;"'!$C$4:$BL$182"),N$166,0)</f>
        <v>#REF!</v>
      </c>
      <c r="O4" s="80" t="e">
        <f t="shared" ca="1" si="1"/>
        <v>#REF!</v>
      </c>
      <c r="P4" s="80" t="e">
        <f t="shared" ca="1" si="1"/>
        <v>#REF!</v>
      </c>
      <c r="Q4" s="80" t="e">
        <f t="shared" ca="1" si="1"/>
        <v>#REF!</v>
      </c>
      <c r="R4" s="80" t="e">
        <f t="shared" ca="1" si="1"/>
        <v>#REF!</v>
      </c>
      <c r="S4" s="80" t="e">
        <f t="shared" ca="1" si="1"/>
        <v>#REF!</v>
      </c>
      <c r="T4" s="80" t="e">
        <f t="shared" ca="1" si="1"/>
        <v>#REF!</v>
      </c>
      <c r="U4" s="80" t="e">
        <f t="shared" ca="1" si="1"/>
        <v>#REF!</v>
      </c>
      <c r="V4" s="80" t="e">
        <f t="shared" ca="1" si="1"/>
        <v>#REF!</v>
      </c>
      <c r="W4" s="80" t="e">
        <f t="shared" ca="1" si="1"/>
        <v>#REF!</v>
      </c>
      <c r="X4" s="80" t="e">
        <f t="shared" ref="X4:AG13" ca="1" si="2">VLOOKUP($C4,INDIRECT("'"&amp;$B4&amp;"'!$C$4:$BL$182"),X$166,0)</f>
        <v>#REF!</v>
      </c>
      <c r="Y4" s="80" t="e">
        <f t="shared" ca="1" si="2"/>
        <v>#REF!</v>
      </c>
      <c r="Z4" s="80" t="e">
        <f t="shared" ca="1" si="2"/>
        <v>#REF!</v>
      </c>
      <c r="AA4" s="80" t="e">
        <f t="shared" ca="1" si="2"/>
        <v>#REF!</v>
      </c>
      <c r="AB4" s="80" t="e">
        <f t="shared" ca="1" si="2"/>
        <v>#REF!</v>
      </c>
      <c r="AC4" s="80" t="e">
        <f t="shared" ca="1" si="2"/>
        <v>#REF!</v>
      </c>
      <c r="AD4" s="80" t="e">
        <f t="shared" ca="1" si="2"/>
        <v>#REF!</v>
      </c>
      <c r="AE4" s="80" t="e">
        <f t="shared" ca="1" si="2"/>
        <v>#REF!</v>
      </c>
      <c r="AF4" s="80" t="e">
        <f t="shared" ca="1" si="2"/>
        <v>#REF!</v>
      </c>
      <c r="AG4" s="80" t="e">
        <f t="shared" ca="1" si="2"/>
        <v>#REF!</v>
      </c>
      <c r="AH4" s="80" t="e">
        <f t="shared" ref="AH4:AQ13" ca="1" si="3">VLOOKUP($C4,INDIRECT("'"&amp;$B4&amp;"'!$C$4:$BL$182"),AH$166,0)</f>
        <v>#REF!</v>
      </c>
      <c r="AI4" s="80" t="e">
        <f t="shared" ca="1" si="3"/>
        <v>#REF!</v>
      </c>
      <c r="AJ4" s="80" t="e">
        <f t="shared" ca="1" si="3"/>
        <v>#REF!</v>
      </c>
      <c r="AK4" s="80" t="e">
        <f t="shared" ca="1" si="3"/>
        <v>#REF!</v>
      </c>
      <c r="AL4" s="80" t="e">
        <f t="shared" ca="1" si="3"/>
        <v>#REF!</v>
      </c>
      <c r="AM4" s="80" t="e">
        <f t="shared" ca="1" si="3"/>
        <v>#REF!</v>
      </c>
      <c r="AN4" s="80" t="e">
        <f t="shared" ca="1" si="3"/>
        <v>#REF!</v>
      </c>
      <c r="AO4" s="80" t="e">
        <f t="shared" ca="1" si="3"/>
        <v>#REF!</v>
      </c>
      <c r="AP4" s="80" t="e">
        <f t="shared" ca="1" si="3"/>
        <v>#REF!</v>
      </c>
      <c r="AQ4" s="80" t="e">
        <f t="shared" ca="1" si="3"/>
        <v>#REF!</v>
      </c>
      <c r="AR4" s="80" t="e">
        <f t="shared" ref="AR4:BD13" ca="1" si="4">VLOOKUP($C4,INDIRECT("'"&amp;$B4&amp;"'!$C$4:$BL$182"),AR$166,0)</f>
        <v>#REF!</v>
      </c>
      <c r="AS4" s="80" t="e">
        <f t="shared" ca="1" si="4"/>
        <v>#REF!</v>
      </c>
      <c r="AT4" s="80" t="e">
        <f t="shared" ca="1" si="4"/>
        <v>#REF!</v>
      </c>
      <c r="AU4" s="80" t="e">
        <f t="shared" ca="1" si="4"/>
        <v>#REF!</v>
      </c>
      <c r="AV4" s="80" t="e">
        <f t="shared" ca="1" si="4"/>
        <v>#REF!</v>
      </c>
      <c r="AW4" s="80" t="e">
        <f t="shared" ca="1" si="4"/>
        <v>#REF!</v>
      </c>
      <c r="AX4" s="80" t="e">
        <f t="shared" ca="1" si="4"/>
        <v>#REF!</v>
      </c>
      <c r="AY4" s="80" t="e">
        <f t="shared" ca="1" si="4"/>
        <v>#REF!</v>
      </c>
      <c r="AZ4" s="80" t="e">
        <f t="shared" ca="1" si="4"/>
        <v>#REF!</v>
      </c>
      <c r="BA4" s="80" t="e">
        <f t="shared" ca="1" si="4"/>
        <v>#REF!</v>
      </c>
      <c r="BB4" s="80" t="e">
        <f t="shared" ca="1" si="4"/>
        <v>#REF!</v>
      </c>
      <c r="BC4" s="80" t="e">
        <f t="shared" ca="1" si="4"/>
        <v>#REF!</v>
      </c>
      <c r="BD4" s="80" t="e">
        <f t="shared" ca="1" si="4"/>
        <v>#REF!</v>
      </c>
      <c r="BE4" s="80" t="s">
        <v>610</v>
      </c>
      <c r="BF4" s="80" t="e">
        <f t="shared" ref="BF4:BL13" ca="1" si="5">VLOOKUP($C4,INDIRECT("'"&amp;$B4&amp;"'!$C$4:$BL$182"),BF$166,0)</f>
        <v>#REF!</v>
      </c>
      <c r="BG4" s="80" t="e">
        <f t="shared" ca="1" si="5"/>
        <v>#REF!</v>
      </c>
      <c r="BH4" s="80" t="e">
        <f t="shared" ca="1" si="5"/>
        <v>#REF!</v>
      </c>
      <c r="BI4" s="80" t="e">
        <f t="shared" ca="1" si="5"/>
        <v>#REF!</v>
      </c>
      <c r="BJ4" s="80" t="e">
        <f t="shared" ca="1" si="5"/>
        <v>#REF!</v>
      </c>
      <c r="BK4" s="80" t="e">
        <f t="shared" ca="1" si="5"/>
        <v>#REF!</v>
      </c>
      <c r="BL4" s="80" t="e">
        <f t="shared" ca="1" si="5"/>
        <v>#REF!</v>
      </c>
      <c r="BM4" s="81" t="s">
        <v>359</v>
      </c>
      <c r="BN4" s="81" t="s">
        <v>609</v>
      </c>
      <c r="BO4" s="81" t="s">
        <v>360</v>
      </c>
    </row>
    <row r="5" spans="1:67" s="83" customFormat="1" x14ac:dyDescent="0.2">
      <c r="A5" s="80">
        <v>2</v>
      </c>
      <c r="B5" s="81" t="s">
        <v>445</v>
      </c>
      <c r="C5" s="80" t="str">
        <f t="shared" ref="C5:C68" si="6">$C$3</f>
        <v>夕張市</v>
      </c>
      <c r="D5" s="80" t="e">
        <f t="shared" ca="1" si="0"/>
        <v>#REF!</v>
      </c>
      <c r="E5" s="80" t="e">
        <f t="shared" ca="1" si="0"/>
        <v>#REF!</v>
      </c>
      <c r="F5" s="80" t="e">
        <f t="shared" ca="1" si="0"/>
        <v>#REF!</v>
      </c>
      <c r="G5" s="80" t="e">
        <f t="shared" ca="1" si="0"/>
        <v>#REF!</v>
      </c>
      <c r="H5" s="80" t="e">
        <f t="shared" ca="1" si="0"/>
        <v>#REF!</v>
      </c>
      <c r="I5" s="80" t="e">
        <f t="shared" ca="1" si="0"/>
        <v>#REF!</v>
      </c>
      <c r="J5" s="80" t="e">
        <f t="shared" ca="1" si="0"/>
        <v>#REF!</v>
      </c>
      <c r="K5" s="80" t="e">
        <f t="shared" ca="1" si="0"/>
        <v>#REF!</v>
      </c>
      <c r="L5" s="80" t="e">
        <f t="shared" ca="1" si="0"/>
        <v>#REF!</v>
      </c>
      <c r="M5" s="80" t="e">
        <f t="shared" ca="1" si="0"/>
        <v>#REF!</v>
      </c>
      <c r="N5" s="80" t="e">
        <f t="shared" ca="1" si="1"/>
        <v>#REF!</v>
      </c>
      <c r="O5" s="80" t="e">
        <f t="shared" ca="1" si="1"/>
        <v>#REF!</v>
      </c>
      <c r="P5" s="80" t="e">
        <f t="shared" ca="1" si="1"/>
        <v>#REF!</v>
      </c>
      <c r="Q5" s="80" t="e">
        <f t="shared" ca="1" si="1"/>
        <v>#REF!</v>
      </c>
      <c r="R5" s="80" t="e">
        <f t="shared" ca="1" si="1"/>
        <v>#REF!</v>
      </c>
      <c r="S5" s="80" t="e">
        <f t="shared" ca="1" si="1"/>
        <v>#REF!</v>
      </c>
      <c r="T5" s="80" t="e">
        <f t="shared" ca="1" si="1"/>
        <v>#REF!</v>
      </c>
      <c r="U5" s="80" t="e">
        <f t="shared" ca="1" si="1"/>
        <v>#REF!</v>
      </c>
      <c r="V5" s="80" t="e">
        <f t="shared" ca="1" si="1"/>
        <v>#REF!</v>
      </c>
      <c r="W5" s="80" t="e">
        <f t="shared" ca="1" si="1"/>
        <v>#REF!</v>
      </c>
      <c r="X5" s="80" t="e">
        <f t="shared" ca="1" si="2"/>
        <v>#REF!</v>
      </c>
      <c r="Y5" s="80" t="e">
        <f t="shared" ca="1" si="2"/>
        <v>#REF!</v>
      </c>
      <c r="Z5" s="80" t="e">
        <f t="shared" ca="1" si="2"/>
        <v>#REF!</v>
      </c>
      <c r="AA5" s="80" t="e">
        <f t="shared" ca="1" si="2"/>
        <v>#REF!</v>
      </c>
      <c r="AB5" s="80" t="e">
        <f t="shared" ca="1" si="2"/>
        <v>#REF!</v>
      </c>
      <c r="AC5" s="80" t="e">
        <f t="shared" ca="1" si="2"/>
        <v>#REF!</v>
      </c>
      <c r="AD5" s="80" t="e">
        <f t="shared" ca="1" si="2"/>
        <v>#REF!</v>
      </c>
      <c r="AE5" s="80" t="e">
        <f t="shared" ca="1" si="2"/>
        <v>#REF!</v>
      </c>
      <c r="AF5" s="80" t="e">
        <f t="shared" ca="1" si="2"/>
        <v>#REF!</v>
      </c>
      <c r="AG5" s="80" t="e">
        <f t="shared" ca="1" si="2"/>
        <v>#REF!</v>
      </c>
      <c r="AH5" s="80" t="e">
        <f t="shared" ca="1" si="3"/>
        <v>#REF!</v>
      </c>
      <c r="AI5" s="80" t="e">
        <f t="shared" ca="1" si="3"/>
        <v>#REF!</v>
      </c>
      <c r="AJ5" s="80" t="e">
        <f t="shared" ca="1" si="3"/>
        <v>#REF!</v>
      </c>
      <c r="AK5" s="80" t="e">
        <f t="shared" ca="1" si="3"/>
        <v>#REF!</v>
      </c>
      <c r="AL5" s="80" t="e">
        <f t="shared" ca="1" si="3"/>
        <v>#REF!</v>
      </c>
      <c r="AM5" s="80" t="e">
        <f t="shared" ca="1" si="3"/>
        <v>#REF!</v>
      </c>
      <c r="AN5" s="80" t="e">
        <f t="shared" ca="1" si="3"/>
        <v>#REF!</v>
      </c>
      <c r="AO5" s="80" t="e">
        <f t="shared" ca="1" si="3"/>
        <v>#REF!</v>
      </c>
      <c r="AP5" s="80" t="e">
        <f t="shared" ca="1" si="3"/>
        <v>#REF!</v>
      </c>
      <c r="AQ5" s="80" t="e">
        <f t="shared" ca="1" si="3"/>
        <v>#REF!</v>
      </c>
      <c r="AR5" s="80" t="e">
        <f t="shared" ca="1" si="4"/>
        <v>#REF!</v>
      </c>
      <c r="AS5" s="80" t="e">
        <f t="shared" ca="1" si="4"/>
        <v>#REF!</v>
      </c>
      <c r="AT5" s="80" t="e">
        <f t="shared" ca="1" si="4"/>
        <v>#REF!</v>
      </c>
      <c r="AU5" s="80" t="e">
        <f t="shared" ca="1" si="4"/>
        <v>#REF!</v>
      </c>
      <c r="AV5" s="80" t="e">
        <f t="shared" ca="1" si="4"/>
        <v>#REF!</v>
      </c>
      <c r="AW5" s="80" t="e">
        <f t="shared" ca="1" si="4"/>
        <v>#REF!</v>
      </c>
      <c r="AX5" s="80" t="e">
        <f t="shared" ca="1" si="4"/>
        <v>#REF!</v>
      </c>
      <c r="AY5" s="80" t="e">
        <f t="shared" ca="1" si="4"/>
        <v>#REF!</v>
      </c>
      <c r="AZ5" s="80" t="e">
        <f t="shared" ca="1" si="4"/>
        <v>#REF!</v>
      </c>
      <c r="BA5" s="80" t="e">
        <f t="shared" ca="1" si="4"/>
        <v>#REF!</v>
      </c>
      <c r="BB5" s="80" t="e">
        <f t="shared" ca="1" si="4"/>
        <v>#REF!</v>
      </c>
      <c r="BC5" s="80" t="e">
        <f t="shared" ca="1" si="4"/>
        <v>#REF!</v>
      </c>
      <c r="BD5" s="80" t="e">
        <f t="shared" ca="1" si="4"/>
        <v>#REF!</v>
      </c>
      <c r="BE5" s="80" t="e">
        <f t="shared" ref="BE5:BE36" ca="1" si="7">VLOOKUP($C5,INDIRECT("'"&amp;$B5&amp;"'!$C$4:$BL$182"),BE$166,0)</f>
        <v>#REF!</v>
      </c>
      <c r="BF5" s="80" t="e">
        <f t="shared" ca="1" si="5"/>
        <v>#REF!</v>
      </c>
      <c r="BG5" s="80" t="e">
        <f t="shared" ca="1" si="5"/>
        <v>#REF!</v>
      </c>
      <c r="BH5" s="80" t="e">
        <f t="shared" ca="1" si="5"/>
        <v>#REF!</v>
      </c>
      <c r="BI5" s="80" t="e">
        <f t="shared" ca="1" si="5"/>
        <v>#REF!</v>
      </c>
      <c r="BJ5" s="80" t="e">
        <f t="shared" ca="1" si="5"/>
        <v>#REF!</v>
      </c>
      <c r="BK5" s="80" t="e">
        <f t="shared" ca="1" si="5"/>
        <v>#REF!</v>
      </c>
      <c r="BL5" s="80" t="e">
        <f t="shared" ca="1" si="5"/>
        <v>#REF!</v>
      </c>
      <c r="BM5" s="81" t="s">
        <v>445</v>
      </c>
      <c r="BN5" s="81" t="s">
        <v>271</v>
      </c>
      <c r="BO5" s="81" t="s">
        <v>441</v>
      </c>
    </row>
    <row r="6" spans="1:67" s="83" customFormat="1" x14ac:dyDescent="0.2">
      <c r="A6" s="80">
        <v>3</v>
      </c>
      <c r="B6" s="81" t="s">
        <v>446</v>
      </c>
      <c r="C6" s="80" t="str">
        <f t="shared" si="6"/>
        <v>夕張市</v>
      </c>
      <c r="D6" s="80" t="e">
        <f t="shared" ca="1" si="0"/>
        <v>#REF!</v>
      </c>
      <c r="E6" s="80" t="e">
        <f t="shared" ca="1" si="0"/>
        <v>#REF!</v>
      </c>
      <c r="F6" s="80" t="e">
        <f t="shared" ca="1" si="0"/>
        <v>#REF!</v>
      </c>
      <c r="G6" s="80" t="e">
        <f t="shared" ca="1" si="0"/>
        <v>#REF!</v>
      </c>
      <c r="H6" s="80" t="e">
        <f t="shared" ca="1" si="0"/>
        <v>#REF!</v>
      </c>
      <c r="I6" s="80" t="e">
        <f t="shared" ca="1" si="0"/>
        <v>#REF!</v>
      </c>
      <c r="J6" s="80" t="e">
        <f t="shared" ca="1" si="0"/>
        <v>#REF!</v>
      </c>
      <c r="K6" s="80" t="e">
        <f t="shared" ca="1" si="0"/>
        <v>#REF!</v>
      </c>
      <c r="L6" s="80" t="e">
        <f t="shared" ca="1" si="0"/>
        <v>#REF!</v>
      </c>
      <c r="M6" s="80" t="e">
        <f t="shared" ca="1" si="0"/>
        <v>#REF!</v>
      </c>
      <c r="N6" s="80" t="e">
        <f t="shared" ca="1" si="1"/>
        <v>#REF!</v>
      </c>
      <c r="O6" s="80" t="e">
        <f t="shared" ca="1" si="1"/>
        <v>#REF!</v>
      </c>
      <c r="P6" s="80" t="e">
        <f t="shared" ca="1" si="1"/>
        <v>#REF!</v>
      </c>
      <c r="Q6" s="80" t="e">
        <f t="shared" ca="1" si="1"/>
        <v>#REF!</v>
      </c>
      <c r="R6" s="80" t="e">
        <f t="shared" ca="1" si="1"/>
        <v>#REF!</v>
      </c>
      <c r="S6" s="80" t="e">
        <f t="shared" ca="1" si="1"/>
        <v>#REF!</v>
      </c>
      <c r="T6" s="80" t="e">
        <f t="shared" ca="1" si="1"/>
        <v>#REF!</v>
      </c>
      <c r="U6" s="80" t="e">
        <f t="shared" ca="1" si="1"/>
        <v>#REF!</v>
      </c>
      <c r="V6" s="80" t="e">
        <f t="shared" ca="1" si="1"/>
        <v>#REF!</v>
      </c>
      <c r="W6" s="80" t="e">
        <f t="shared" ca="1" si="1"/>
        <v>#REF!</v>
      </c>
      <c r="X6" s="80" t="e">
        <f t="shared" ca="1" si="2"/>
        <v>#REF!</v>
      </c>
      <c r="Y6" s="80" t="e">
        <f t="shared" ca="1" si="2"/>
        <v>#REF!</v>
      </c>
      <c r="Z6" s="80" t="e">
        <f t="shared" ca="1" si="2"/>
        <v>#REF!</v>
      </c>
      <c r="AA6" s="80" t="e">
        <f t="shared" ca="1" si="2"/>
        <v>#REF!</v>
      </c>
      <c r="AB6" s="80" t="e">
        <f t="shared" ca="1" si="2"/>
        <v>#REF!</v>
      </c>
      <c r="AC6" s="80" t="e">
        <f t="shared" ca="1" si="2"/>
        <v>#REF!</v>
      </c>
      <c r="AD6" s="80" t="e">
        <f t="shared" ca="1" si="2"/>
        <v>#REF!</v>
      </c>
      <c r="AE6" s="80" t="e">
        <f t="shared" ca="1" si="2"/>
        <v>#REF!</v>
      </c>
      <c r="AF6" s="80" t="e">
        <f t="shared" ca="1" si="2"/>
        <v>#REF!</v>
      </c>
      <c r="AG6" s="80" t="e">
        <f t="shared" ca="1" si="2"/>
        <v>#REF!</v>
      </c>
      <c r="AH6" s="80" t="e">
        <f t="shared" ca="1" si="3"/>
        <v>#REF!</v>
      </c>
      <c r="AI6" s="80" t="e">
        <f t="shared" ca="1" si="3"/>
        <v>#REF!</v>
      </c>
      <c r="AJ6" s="80" t="e">
        <f t="shared" ca="1" si="3"/>
        <v>#REF!</v>
      </c>
      <c r="AK6" s="80" t="e">
        <f t="shared" ca="1" si="3"/>
        <v>#REF!</v>
      </c>
      <c r="AL6" s="80" t="e">
        <f t="shared" ca="1" si="3"/>
        <v>#REF!</v>
      </c>
      <c r="AM6" s="80" t="e">
        <f t="shared" ca="1" si="3"/>
        <v>#REF!</v>
      </c>
      <c r="AN6" s="80" t="e">
        <f t="shared" ca="1" si="3"/>
        <v>#REF!</v>
      </c>
      <c r="AO6" s="80" t="e">
        <f t="shared" ca="1" si="3"/>
        <v>#REF!</v>
      </c>
      <c r="AP6" s="80" t="e">
        <f t="shared" ca="1" si="3"/>
        <v>#REF!</v>
      </c>
      <c r="AQ6" s="80" t="e">
        <f t="shared" ca="1" si="3"/>
        <v>#REF!</v>
      </c>
      <c r="AR6" s="80" t="e">
        <f t="shared" ca="1" si="4"/>
        <v>#REF!</v>
      </c>
      <c r="AS6" s="80" t="e">
        <f t="shared" ca="1" si="4"/>
        <v>#REF!</v>
      </c>
      <c r="AT6" s="80" t="e">
        <f t="shared" ca="1" si="4"/>
        <v>#REF!</v>
      </c>
      <c r="AU6" s="80" t="e">
        <f t="shared" ca="1" si="4"/>
        <v>#REF!</v>
      </c>
      <c r="AV6" s="80" t="e">
        <f t="shared" ca="1" si="4"/>
        <v>#REF!</v>
      </c>
      <c r="AW6" s="80" t="e">
        <f t="shared" ca="1" si="4"/>
        <v>#REF!</v>
      </c>
      <c r="AX6" s="80" t="e">
        <f t="shared" ca="1" si="4"/>
        <v>#REF!</v>
      </c>
      <c r="AY6" s="80" t="e">
        <f t="shared" ca="1" si="4"/>
        <v>#REF!</v>
      </c>
      <c r="AZ6" s="80" t="e">
        <f t="shared" ca="1" si="4"/>
        <v>#REF!</v>
      </c>
      <c r="BA6" s="80" t="e">
        <f t="shared" ca="1" si="4"/>
        <v>#REF!</v>
      </c>
      <c r="BB6" s="80" t="e">
        <f t="shared" ca="1" si="4"/>
        <v>#REF!</v>
      </c>
      <c r="BC6" s="80" t="e">
        <f t="shared" ca="1" si="4"/>
        <v>#REF!</v>
      </c>
      <c r="BD6" s="80" t="e">
        <f t="shared" ca="1" si="4"/>
        <v>#REF!</v>
      </c>
      <c r="BE6" s="80" t="e">
        <f t="shared" ca="1" si="7"/>
        <v>#REF!</v>
      </c>
      <c r="BF6" s="80" t="e">
        <f t="shared" ca="1" si="5"/>
        <v>#REF!</v>
      </c>
      <c r="BG6" s="80" t="e">
        <f t="shared" ca="1" si="5"/>
        <v>#REF!</v>
      </c>
      <c r="BH6" s="80" t="e">
        <f t="shared" ca="1" si="5"/>
        <v>#REF!</v>
      </c>
      <c r="BI6" s="80" t="e">
        <f t="shared" ca="1" si="5"/>
        <v>#REF!</v>
      </c>
      <c r="BJ6" s="80" t="e">
        <f t="shared" ca="1" si="5"/>
        <v>#REF!</v>
      </c>
      <c r="BK6" s="80" t="e">
        <f t="shared" ca="1" si="5"/>
        <v>#REF!</v>
      </c>
      <c r="BL6" s="80" t="e">
        <f t="shared" ca="1" si="5"/>
        <v>#REF!</v>
      </c>
      <c r="BM6" s="81" t="s">
        <v>446</v>
      </c>
      <c r="BN6" s="81" t="s">
        <v>271</v>
      </c>
      <c r="BO6" s="81" t="s">
        <v>442</v>
      </c>
    </row>
    <row r="7" spans="1:67" s="83" customFormat="1" x14ac:dyDescent="0.2">
      <c r="A7" s="80">
        <v>4</v>
      </c>
      <c r="B7" s="81" t="s">
        <v>447</v>
      </c>
      <c r="C7" s="80" t="str">
        <f t="shared" si="6"/>
        <v>夕張市</v>
      </c>
      <c r="D7" s="80" t="e">
        <f t="shared" ca="1" si="0"/>
        <v>#REF!</v>
      </c>
      <c r="E7" s="80" t="e">
        <f t="shared" ca="1" si="0"/>
        <v>#REF!</v>
      </c>
      <c r="F7" s="80" t="e">
        <f t="shared" ca="1" si="0"/>
        <v>#REF!</v>
      </c>
      <c r="G7" s="80" t="e">
        <f t="shared" ca="1" si="0"/>
        <v>#REF!</v>
      </c>
      <c r="H7" s="80" t="e">
        <f t="shared" ca="1" si="0"/>
        <v>#REF!</v>
      </c>
      <c r="I7" s="80" t="e">
        <f t="shared" ca="1" si="0"/>
        <v>#REF!</v>
      </c>
      <c r="J7" s="80" t="e">
        <f t="shared" ca="1" si="0"/>
        <v>#REF!</v>
      </c>
      <c r="K7" s="80" t="e">
        <f t="shared" ca="1" si="0"/>
        <v>#REF!</v>
      </c>
      <c r="L7" s="80" t="e">
        <f t="shared" ca="1" si="0"/>
        <v>#REF!</v>
      </c>
      <c r="M7" s="80" t="e">
        <f t="shared" ca="1" si="0"/>
        <v>#REF!</v>
      </c>
      <c r="N7" s="80" t="e">
        <f t="shared" ca="1" si="1"/>
        <v>#REF!</v>
      </c>
      <c r="O7" s="80" t="e">
        <f t="shared" ca="1" si="1"/>
        <v>#REF!</v>
      </c>
      <c r="P7" s="80" t="e">
        <f t="shared" ca="1" si="1"/>
        <v>#REF!</v>
      </c>
      <c r="Q7" s="80" t="e">
        <f t="shared" ca="1" si="1"/>
        <v>#REF!</v>
      </c>
      <c r="R7" s="80" t="e">
        <f t="shared" ca="1" si="1"/>
        <v>#REF!</v>
      </c>
      <c r="S7" s="80" t="e">
        <f t="shared" ca="1" si="1"/>
        <v>#REF!</v>
      </c>
      <c r="T7" s="80" t="e">
        <f t="shared" ca="1" si="1"/>
        <v>#REF!</v>
      </c>
      <c r="U7" s="80" t="e">
        <f t="shared" ca="1" si="1"/>
        <v>#REF!</v>
      </c>
      <c r="V7" s="80" t="e">
        <f t="shared" ca="1" si="1"/>
        <v>#REF!</v>
      </c>
      <c r="W7" s="80" t="e">
        <f t="shared" ca="1" si="1"/>
        <v>#REF!</v>
      </c>
      <c r="X7" s="80" t="e">
        <f t="shared" ca="1" si="2"/>
        <v>#REF!</v>
      </c>
      <c r="Y7" s="80" t="e">
        <f t="shared" ca="1" si="2"/>
        <v>#REF!</v>
      </c>
      <c r="Z7" s="80" t="e">
        <f t="shared" ca="1" si="2"/>
        <v>#REF!</v>
      </c>
      <c r="AA7" s="80" t="e">
        <f t="shared" ca="1" si="2"/>
        <v>#REF!</v>
      </c>
      <c r="AB7" s="80" t="e">
        <f t="shared" ca="1" si="2"/>
        <v>#REF!</v>
      </c>
      <c r="AC7" s="80" t="e">
        <f t="shared" ca="1" si="2"/>
        <v>#REF!</v>
      </c>
      <c r="AD7" s="80" t="e">
        <f t="shared" ca="1" si="2"/>
        <v>#REF!</v>
      </c>
      <c r="AE7" s="80" t="e">
        <f t="shared" ca="1" si="2"/>
        <v>#REF!</v>
      </c>
      <c r="AF7" s="80" t="e">
        <f t="shared" ca="1" si="2"/>
        <v>#REF!</v>
      </c>
      <c r="AG7" s="80" t="e">
        <f t="shared" ca="1" si="2"/>
        <v>#REF!</v>
      </c>
      <c r="AH7" s="80" t="e">
        <f t="shared" ca="1" si="3"/>
        <v>#REF!</v>
      </c>
      <c r="AI7" s="80" t="e">
        <f t="shared" ca="1" si="3"/>
        <v>#REF!</v>
      </c>
      <c r="AJ7" s="80" t="e">
        <f t="shared" ca="1" si="3"/>
        <v>#REF!</v>
      </c>
      <c r="AK7" s="80" t="e">
        <f t="shared" ca="1" si="3"/>
        <v>#REF!</v>
      </c>
      <c r="AL7" s="80" t="e">
        <f t="shared" ca="1" si="3"/>
        <v>#REF!</v>
      </c>
      <c r="AM7" s="80" t="e">
        <f t="shared" ca="1" si="3"/>
        <v>#REF!</v>
      </c>
      <c r="AN7" s="80" t="e">
        <f t="shared" ca="1" si="3"/>
        <v>#REF!</v>
      </c>
      <c r="AO7" s="80" t="e">
        <f t="shared" ca="1" si="3"/>
        <v>#REF!</v>
      </c>
      <c r="AP7" s="80" t="e">
        <f t="shared" ca="1" si="3"/>
        <v>#REF!</v>
      </c>
      <c r="AQ7" s="80" t="e">
        <f t="shared" ca="1" si="3"/>
        <v>#REF!</v>
      </c>
      <c r="AR7" s="80" t="e">
        <f t="shared" ca="1" si="4"/>
        <v>#REF!</v>
      </c>
      <c r="AS7" s="80" t="e">
        <f t="shared" ca="1" si="4"/>
        <v>#REF!</v>
      </c>
      <c r="AT7" s="80" t="e">
        <f t="shared" ca="1" si="4"/>
        <v>#REF!</v>
      </c>
      <c r="AU7" s="80" t="e">
        <f t="shared" ca="1" si="4"/>
        <v>#REF!</v>
      </c>
      <c r="AV7" s="80" t="e">
        <f t="shared" ca="1" si="4"/>
        <v>#REF!</v>
      </c>
      <c r="AW7" s="80" t="e">
        <f t="shared" ca="1" si="4"/>
        <v>#REF!</v>
      </c>
      <c r="AX7" s="80" t="e">
        <f t="shared" ca="1" si="4"/>
        <v>#REF!</v>
      </c>
      <c r="AY7" s="80" t="e">
        <f t="shared" ca="1" si="4"/>
        <v>#REF!</v>
      </c>
      <c r="AZ7" s="80" t="e">
        <f t="shared" ca="1" si="4"/>
        <v>#REF!</v>
      </c>
      <c r="BA7" s="80" t="e">
        <f t="shared" ca="1" si="4"/>
        <v>#REF!</v>
      </c>
      <c r="BB7" s="80" t="e">
        <f t="shared" ca="1" si="4"/>
        <v>#REF!</v>
      </c>
      <c r="BC7" s="80" t="e">
        <f t="shared" ca="1" si="4"/>
        <v>#REF!</v>
      </c>
      <c r="BD7" s="80" t="e">
        <f t="shared" ca="1" si="4"/>
        <v>#REF!</v>
      </c>
      <c r="BE7" s="80" t="e">
        <f t="shared" ca="1" si="7"/>
        <v>#REF!</v>
      </c>
      <c r="BF7" s="80" t="e">
        <f t="shared" ca="1" si="5"/>
        <v>#REF!</v>
      </c>
      <c r="BG7" s="80" t="e">
        <f t="shared" ca="1" si="5"/>
        <v>#REF!</v>
      </c>
      <c r="BH7" s="80" t="e">
        <f t="shared" ca="1" si="5"/>
        <v>#REF!</v>
      </c>
      <c r="BI7" s="80" t="e">
        <f t="shared" ca="1" si="5"/>
        <v>#REF!</v>
      </c>
      <c r="BJ7" s="80" t="e">
        <f t="shared" ca="1" si="5"/>
        <v>#REF!</v>
      </c>
      <c r="BK7" s="80" t="e">
        <f t="shared" ca="1" si="5"/>
        <v>#REF!</v>
      </c>
      <c r="BL7" s="80" t="e">
        <f t="shared" ca="1" si="5"/>
        <v>#REF!</v>
      </c>
      <c r="BM7" s="81" t="s">
        <v>447</v>
      </c>
      <c r="BN7" s="81" t="s">
        <v>272</v>
      </c>
      <c r="BO7" s="81" t="s">
        <v>360</v>
      </c>
    </row>
    <row r="8" spans="1:67" s="83" customFormat="1" x14ac:dyDescent="0.2">
      <c r="A8" s="80">
        <v>5</v>
      </c>
      <c r="B8" s="81" t="s">
        <v>448</v>
      </c>
      <c r="C8" s="80" t="str">
        <f t="shared" si="6"/>
        <v>夕張市</v>
      </c>
      <c r="D8" s="80" t="e">
        <f t="shared" ca="1" si="0"/>
        <v>#REF!</v>
      </c>
      <c r="E8" s="80" t="e">
        <f t="shared" ca="1" si="0"/>
        <v>#REF!</v>
      </c>
      <c r="F8" s="80" t="e">
        <f t="shared" ca="1" si="0"/>
        <v>#REF!</v>
      </c>
      <c r="G8" s="80" t="e">
        <f t="shared" ca="1" si="0"/>
        <v>#REF!</v>
      </c>
      <c r="H8" s="80" t="e">
        <f t="shared" ca="1" si="0"/>
        <v>#REF!</v>
      </c>
      <c r="I8" s="80" t="e">
        <f t="shared" ca="1" si="0"/>
        <v>#REF!</v>
      </c>
      <c r="J8" s="80" t="e">
        <f t="shared" ca="1" si="0"/>
        <v>#REF!</v>
      </c>
      <c r="K8" s="80" t="e">
        <f t="shared" ca="1" si="0"/>
        <v>#REF!</v>
      </c>
      <c r="L8" s="80" t="e">
        <f t="shared" ca="1" si="0"/>
        <v>#REF!</v>
      </c>
      <c r="M8" s="80" t="e">
        <f t="shared" ca="1" si="0"/>
        <v>#REF!</v>
      </c>
      <c r="N8" s="80" t="e">
        <f t="shared" ca="1" si="1"/>
        <v>#REF!</v>
      </c>
      <c r="O8" s="80" t="e">
        <f t="shared" ca="1" si="1"/>
        <v>#REF!</v>
      </c>
      <c r="P8" s="80" t="e">
        <f t="shared" ca="1" si="1"/>
        <v>#REF!</v>
      </c>
      <c r="Q8" s="80" t="e">
        <f t="shared" ca="1" si="1"/>
        <v>#REF!</v>
      </c>
      <c r="R8" s="80" t="e">
        <f t="shared" ca="1" si="1"/>
        <v>#REF!</v>
      </c>
      <c r="S8" s="80" t="e">
        <f t="shared" ca="1" si="1"/>
        <v>#REF!</v>
      </c>
      <c r="T8" s="80" t="e">
        <f t="shared" ca="1" si="1"/>
        <v>#REF!</v>
      </c>
      <c r="U8" s="80" t="e">
        <f t="shared" ca="1" si="1"/>
        <v>#REF!</v>
      </c>
      <c r="V8" s="80" t="e">
        <f t="shared" ca="1" si="1"/>
        <v>#REF!</v>
      </c>
      <c r="W8" s="80" t="e">
        <f t="shared" ca="1" si="1"/>
        <v>#REF!</v>
      </c>
      <c r="X8" s="80" t="e">
        <f t="shared" ca="1" si="2"/>
        <v>#REF!</v>
      </c>
      <c r="Y8" s="80" t="e">
        <f t="shared" ca="1" si="2"/>
        <v>#REF!</v>
      </c>
      <c r="Z8" s="80" t="e">
        <f t="shared" ca="1" si="2"/>
        <v>#REF!</v>
      </c>
      <c r="AA8" s="80" t="e">
        <f t="shared" ca="1" si="2"/>
        <v>#REF!</v>
      </c>
      <c r="AB8" s="80" t="e">
        <f t="shared" ca="1" si="2"/>
        <v>#REF!</v>
      </c>
      <c r="AC8" s="80" t="e">
        <f t="shared" ca="1" si="2"/>
        <v>#REF!</v>
      </c>
      <c r="AD8" s="80" t="e">
        <f t="shared" ca="1" si="2"/>
        <v>#REF!</v>
      </c>
      <c r="AE8" s="80" t="e">
        <f t="shared" ca="1" si="2"/>
        <v>#REF!</v>
      </c>
      <c r="AF8" s="80" t="e">
        <f t="shared" ca="1" si="2"/>
        <v>#REF!</v>
      </c>
      <c r="AG8" s="80" t="e">
        <f t="shared" ca="1" si="2"/>
        <v>#REF!</v>
      </c>
      <c r="AH8" s="80" t="e">
        <f t="shared" ca="1" si="3"/>
        <v>#REF!</v>
      </c>
      <c r="AI8" s="80" t="e">
        <f t="shared" ca="1" si="3"/>
        <v>#REF!</v>
      </c>
      <c r="AJ8" s="80" t="e">
        <f t="shared" ca="1" si="3"/>
        <v>#REF!</v>
      </c>
      <c r="AK8" s="80" t="e">
        <f t="shared" ca="1" si="3"/>
        <v>#REF!</v>
      </c>
      <c r="AL8" s="80" t="e">
        <f t="shared" ca="1" si="3"/>
        <v>#REF!</v>
      </c>
      <c r="AM8" s="80" t="e">
        <f t="shared" ca="1" si="3"/>
        <v>#REF!</v>
      </c>
      <c r="AN8" s="80" t="e">
        <f t="shared" ca="1" si="3"/>
        <v>#REF!</v>
      </c>
      <c r="AO8" s="80" t="e">
        <f t="shared" ca="1" si="3"/>
        <v>#REF!</v>
      </c>
      <c r="AP8" s="80" t="e">
        <f t="shared" ca="1" si="3"/>
        <v>#REF!</v>
      </c>
      <c r="AQ8" s="80" t="e">
        <f t="shared" ca="1" si="3"/>
        <v>#REF!</v>
      </c>
      <c r="AR8" s="80" t="e">
        <f t="shared" ca="1" si="4"/>
        <v>#REF!</v>
      </c>
      <c r="AS8" s="80" t="e">
        <f t="shared" ca="1" si="4"/>
        <v>#REF!</v>
      </c>
      <c r="AT8" s="80" t="e">
        <f t="shared" ca="1" si="4"/>
        <v>#REF!</v>
      </c>
      <c r="AU8" s="80" t="e">
        <f t="shared" ca="1" si="4"/>
        <v>#REF!</v>
      </c>
      <c r="AV8" s="80" t="e">
        <f t="shared" ca="1" si="4"/>
        <v>#REF!</v>
      </c>
      <c r="AW8" s="80" t="e">
        <f t="shared" ca="1" si="4"/>
        <v>#REF!</v>
      </c>
      <c r="AX8" s="80" t="e">
        <f t="shared" ca="1" si="4"/>
        <v>#REF!</v>
      </c>
      <c r="AY8" s="80" t="e">
        <f t="shared" ca="1" si="4"/>
        <v>#REF!</v>
      </c>
      <c r="AZ8" s="80" t="e">
        <f t="shared" ca="1" si="4"/>
        <v>#REF!</v>
      </c>
      <c r="BA8" s="80" t="e">
        <f t="shared" ca="1" si="4"/>
        <v>#REF!</v>
      </c>
      <c r="BB8" s="80" t="e">
        <f t="shared" ca="1" si="4"/>
        <v>#REF!</v>
      </c>
      <c r="BC8" s="80" t="e">
        <f t="shared" ca="1" si="4"/>
        <v>#REF!</v>
      </c>
      <c r="BD8" s="80" t="e">
        <f t="shared" ca="1" si="4"/>
        <v>#REF!</v>
      </c>
      <c r="BE8" s="80" t="e">
        <f t="shared" ca="1" si="7"/>
        <v>#REF!</v>
      </c>
      <c r="BF8" s="80" t="e">
        <f t="shared" ca="1" si="5"/>
        <v>#REF!</v>
      </c>
      <c r="BG8" s="80" t="e">
        <f t="shared" ca="1" si="5"/>
        <v>#REF!</v>
      </c>
      <c r="BH8" s="80" t="e">
        <f t="shared" ca="1" si="5"/>
        <v>#REF!</v>
      </c>
      <c r="BI8" s="80" t="e">
        <f t="shared" ca="1" si="5"/>
        <v>#REF!</v>
      </c>
      <c r="BJ8" s="80" t="e">
        <f t="shared" ca="1" si="5"/>
        <v>#REF!</v>
      </c>
      <c r="BK8" s="80" t="e">
        <f t="shared" ca="1" si="5"/>
        <v>#REF!</v>
      </c>
      <c r="BL8" s="80" t="e">
        <f t="shared" ca="1" si="5"/>
        <v>#REF!</v>
      </c>
      <c r="BM8" s="81" t="s">
        <v>448</v>
      </c>
      <c r="BN8" s="81" t="s">
        <v>272</v>
      </c>
      <c r="BO8" s="81" t="s">
        <v>441</v>
      </c>
    </row>
    <row r="9" spans="1:67" s="83" customFormat="1" x14ac:dyDescent="0.2">
      <c r="A9" s="80">
        <v>6</v>
      </c>
      <c r="B9" s="81" t="s">
        <v>449</v>
      </c>
      <c r="C9" s="80" t="str">
        <f t="shared" si="6"/>
        <v>夕張市</v>
      </c>
      <c r="D9" s="80" t="e">
        <f t="shared" ca="1" si="0"/>
        <v>#REF!</v>
      </c>
      <c r="E9" s="80" t="e">
        <f t="shared" ca="1" si="0"/>
        <v>#REF!</v>
      </c>
      <c r="F9" s="80" t="e">
        <f t="shared" ca="1" si="0"/>
        <v>#REF!</v>
      </c>
      <c r="G9" s="80" t="e">
        <f t="shared" ca="1" si="0"/>
        <v>#REF!</v>
      </c>
      <c r="H9" s="80" t="e">
        <f t="shared" ca="1" si="0"/>
        <v>#REF!</v>
      </c>
      <c r="I9" s="80" t="e">
        <f t="shared" ca="1" si="0"/>
        <v>#REF!</v>
      </c>
      <c r="J9" s="80" t="e">
        <f t="shared" ca="1" si="0"/>
        <v>#REF!</v>
      </c>
      <c r="K9" s="80" t="e">
        <f t="shared" ca="1" si="0"/>
        <v>#REF!</v>
      </c>
      <c r="L9" s="80" t="e">
        <f t="shared" ca="1" si="0"/>
        <v>#REF!</v>
      </c>
      <c r="M9" s="80" t="e">
        <f t="shared" ca="1" si="0"/>
        <v>#REF!</v>
      </c>
      <c r="N9" s="80" t="e">
        <f t="shared" ca="1" si="1"/>
        <v>#REF!</v>
      </c>
      <c r="O9" s="80" t="e">
        <f t="shared" ca="1" si="1"/>
        <v>#REF!</v>
      </c>
      <c r="P9" s="80" t="e">
        <f t="shared" ca="1" si="1"/>
        <v>#REF!</v>
      </c>
      <c r="Q9" s="80" t="e">
        <f t="shared" ca="1" si="1"/>
        <v>#REF!</v>
      </c>
      <c r="R9" s="80" t="e">
        <f t="shared" ca="1" si="1"/>
        <v>#REF!</v>
      </c>
      <c r="S9" s="80" t="e">
        <f t="shared" ca="1" si="1"/>
        <v>#REF!</v>
      </c>
      <c r="T9" s="80" t="e">
        <f t="shared" ca="1" si="1"/>
        <v>#REF!</v>
      </c>
      <c r="U9" s="80" t="e">
        <f t="shared" ca="1" si="1"/>
        <v>#REF!</v>
      </c>
      <c r="V9" s="80" t="e">
        <f t="shared" ca="1" si="1"/>
        <v>#REF!</v>
      </c>
      <c r="W9" s="80" t="e">
        <f t="shared" ca="1" si="1"/>
        <v>#REF!</v>
      </c>
      <c r="X9" s="80" t="e">
        <f t="shared" ca="1" si="2"/>
        <v>#REF!</v>
      </c>
      <c r="Y9" s="80" t="e">
        <f t="shared" ca="1" si="2"/>
        <v>#REF!</v>
      </c>
      <c r="Z9" s="80" t="e">
        <f t="shared" ca="1" si="2"/>
        <v>#REF!</v>
      </c>
      <c r="AA9" s="80" t="e">
        <f t="shared" ca="1" si="2"/>
        <v>#REF!</v>
      </c>
      <c r="AB9" s="80" t="e">
        <f t="shared" ca="1" si="2"/>
        <v>#REF!</v>
      </c>
      <c r="AC9" s="80" t="e">
        <f t="shared" ca="1" si="2"/>
        <v>#REF!</v>
      </c>
      <c r="AD9" s="80" t="e">
        <f t="shared" ca="1" si="2"/>
        <v>#REF!</v>
      </c>
      <c r="AE9" s="80" t="e">
        <f t="shared" ca="1" si="2"/>
        <v>#REF!</v>
      </c>
      <c r="AF9" s="80" t="e">
        <f t="shared" ca="1" si="2"/>
        <v>#REF!</v>
      </c>
      <c r="AG9" s="80" t="e">
        <f t="shared" ca="1" si="2"/>
        <v>#REF!</v>
      </c>
      <c r="AH9" s="80" t="e">
        <f t="shared" ca="1" si="3"/>
        <v>#REF!</v>
      </c>
      <c r="AI9" s="80" t="e">
        <f t="shared" ca="1" si="3"/>
        <v>#REF!</v>
      </c>
      <c r="AJ9" s="80" t="e">
        <f t="shared" ca="1" si="3"/>
        <v>#REF!</v>
      </c>
      <c r="AK9" s="80" t="e">
        <f t="shared" ca="1" si="3"/>
        <v>#REF!</v>
      </c>
      <c r="AL9" s="80" t="e">
        <f t="shared" ca="1" si="3"/>
        <v>#REF!</v>
      </c>
      <c r="AM9" s="80" t="e">
        <f t="shared" ca="1" si="3"/>
        <v>#REF!</v>
      </c>
      <c r="AN9" s="80" t="e">
        <f t="shared" ca="1" si="3"/>
        <v>#REF!</v>
      </c>
      <c r="AO9" s="80" t="e">
        <f t="shared" ca="1" si="3"/>
        <v>#REF!</v>
      </c>
      <c r="AP9" s="80" t="e">
        <f t="shared" ca="1" si="3"/>
        <v>#REF!</v>
      </c>
      <c r="AQ9" s="80" t="e">
        <f t="shared" ca="1" si="3"/>
        <v>#REF!</v>
      </c>
      <c r="AR9" s="80" t="e">
        <f t="shared" ca="1" si="4"/>
        <v>#REF!</v>
      </c>
      <c r="AS9" s="80" t="e">
        <f t="shared" ca="1" si="4"/>
        <v>#REF!</v>
      </c>
      <c r="AT9" s="80" t="e">
        <f t="shared" ca="1" si="4"/>
        <v>#REF!</v>
      </c>
      <c r="AU9" s="80" t="e">
        <f t="shared" ca="1" si="4"/>
        <v>#REF!</v>
      </c>
      <c r="AV9" s="80" t="e">
        <f t="shared" ca="1" si="4"/>
        <v>#REF!</v>
      </c>
      <c r="AW9" s="80" t="e">
        <f t="shared" ca="1" si="4"/>
        <v>#REF!</v>
      </c>
      <c r="AX9" s="80" t="e">
        <f t="shared" ca="1" si="4"/>
        <v>#REF!</v>
      </c>
      <c r="AY9" s="80" t="e">
        <f t="shared" ca="1" si="4"/>
        <v>#REF!</v>
      </c>
      <c r="AZ9" s="80" t="e">
        <f t="shared" ca="1" si="4"/>
        <v>#REF!</v>
      </c>
      <c r="BA9" s="80" t="e">
        <f t="shared" ca="1" si="4"/>
        <v>#REF!</v>
      </c>
      <c r="BB9" s="80" t="e">
        <f t="shared" ca="1" si="4"/>
        <v>#REF!</v>
      </c>
      <c r="BC9" s="80" t="e">
        <f t="shared" ca="1" si="4"/>
        <v>#REF!</v>
      </c>
      <c r="BD9" s="80" t="e">
        <f t="shared" ca="1" si="4"/>
        <v>#REF!</v>
      </c>
      <c r="BE9" s="80" t="e">
        <f t="shared" ca="1" si="7"/>
        <v>#REF!</v>
      </c>
      <c r="BF9" s="80" t="e">
        <f t="shared" ca="1" si="5"/>
        <v>#REF!</v>
      </c>
      <c r="BG9" s="80" t="e">
        <f t="shared" ca="1" si="5"/>
        <v>#REF!</v>
      </c>
      <c r="BH9" s="80" t="e">
        <f t="shared" ca="1" si="5"/>
        <v>#REF!</v>
      </c>
      <c r="BI9" s="80" t="e">
        <f t="shared" ca="1" si="5"/>
        <v>#REF!</v>
      </c>
      <c r="BJ9" s="80" t="e">
        <f t="shared" ca="1" si="5"/>
        <v>#REF!</v>
      </c>
      <c r="BK9" s="80" t="e">
        <f t="shared" ca="1" si="5"/>
        <v>#REF!</v>
      </c>
      <c r="BL9" s="80" t="e">
        <f t="shared" ca="1" si="5"/>
        <v>#REF!</v>
      </c>
      <c r="BM9" s="81" t="s">
        <v>449</v>
      </c>
      <c r="BN9" s="81" t="s">
        <v>272</v>
      </c>
      <c r="BO9" s="81" t="s">
        <v>442</v>
      </c>
    </row>
    <row r="10" spans="1:67" x14ac:dyDescent="0.2">
      <c r="A10" s="80">
        <v>7</v>
      </c>
      <c r="B10" s="53" t="s">
        <v>450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3" t="e">
        <f t="shared" ca="1" si="7"/>
        <v>#REF!</v>
      </c>
      <c r="BF10" s="73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3" t="s">
        <v>450</v>
      </c>
      <c r="BN10" s="53" t="s">
        <v>273</v>
      </c>
      <c r="BO10" s="53" t="s">
        <v>360</v>
      </c>
    </row>
    <row r="11" spans="1:67" x14ac:dyDescent="0.2">
      <c r="A11" s="80">
        <v>8</v>
      </c>
      <c r="B11" s="53" t="s">
        <v>451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3" t="s">
        <v>451</v>
      </c>
      <c r="BN11" s="53" t="s">
        <v>273</v>
      </c>
      <c r="BO11" s="53" t="s">
        <v>441</v>
      </c>
    </row>
    <row r="12" spans="1:67" x14ac:dyDescent="0.2">
      <c r="A12" s="80">
        <v>9</v>
      </c>
      <c r="B12" s="53" t="s">
        <v>452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3" t="s">
        <v>452</v>
      </c>
      <c r="BN12" s="53" t="s">
        <v>273</v>
      </c>
      <c r="BO12" s="53" t="s">
        <v>442</v>
      </c>
    </row>
    <row r="13" spans="1:67" s="83" customFormat="1" x14ac:dyDescent="0.2">
      <c r="A13" s="80">
        <v>10</v>
      </c>
      <c r="B13" s="81" t="s">
        <v>453</v>
      </c>
      <c r="C13" s="80" t="str">
        <f t="shared" si="6"/>
        <v>夕張市</v>
      </c>
      <c r="D13" s="80" t="e">
        <f t="shared" ca="1" si="0"/>
        <v>#REF!</v>
      </c>
      <c r="E13" s="80" t="e">
        <f t="shared" ca="1" si="0"/>
        <v>#REF!</v>
      </c>
      <c r="F13" s="80" t="e">
        <f t="shared" ca="1" si="0"/>
        <v>#REF!</v>
      </c>
      <c r="G13" s="80" t="e">
        <f t="shared" ca="1" si="0"/>
        <v>#REF!</v>
      </c>
      <c r="H13" s="80" t="e">
        <f t="shared" ca="1" si="0"/>
        <v>#REF!</v>
      </c>
      <c r="I13" s="80" t="e">
        <f t="shared" ca="1" si="0"/>
        <v>#REF!</v>
      </c>
      <c r="J13" s="80" t="e">
        <f t="shared" ca="1" si="0"/>
        <v>#REF!</v>
      </c>
      <c r="K13" s="80" t="e">
        <f t="shared" ca="1" si="0"/>
        <v>#REF!</v>
      </c>
      <c r="L13" s="80" t="e">
        <f t="shared" ca="1" si="0"/>
        <v>#REF!</v>
      </c>
      <c r="M13" s="80" t="e">
        <f t="shared" ca="1" si="0"/>
        <v>#REF!</v>
      </c>
      <c r="N13" s="80" t="e">
        <f t="shared" ca="1" si="1"/>
        <v>#REF!</v>
      </c>
      <c r="O13" s="80" t="e">
        <f t="shared" ca="1" si="1"/>
        <v>#REF!</v>
      </c>
      <c r="P13" s="80" t="e">
        <f t="shared" ca="1" si="1"/>
        <v>#REF!</v>
      </c>
      <c r="Q13" s="80" t="e">
        <f t="shared" ca="1" si="1"/>
        <v>#REF!</v>
      </c>
      <c r="R13" s="80" t="e">
        <f t="shared" ca="1" si="1"/>
        <v>#REF!</v>
      </c>
      <c r="S13" s="80" t="e">
        <f t="shared" ca="1" si="1"/>
        <v>#REF!</v>
      </c>
      <c r="T13" s="80" t="e">
        <f t="shared" ca="1" si="1"/>
        <v>#REF!</v>
      </c>
      <c r="U13" s="80" t="e">
        <f t="shared" ca="1" si="1"/>
        <v>#REF!</v>
      </c>
      <c r="V13" s="80" t="e">
        <f t="shared" ca="1" si="1"/>
        <v>#REF!</v>
      </c>
      <c r="W13" s="80" t="e">
        <f t="shared" ca="1" si="1"/>
        <v>#REF!</v>
      </c>
      <c r="X13" s="80" t="e">
        <f t="shared" ca="1" si="2"/>
        <v>#REF!</v>
      </c>
      <c r="Y13" s="80" t="e">
        <f t="shared" ca="1" si="2"/>
        <v>#REF!</v>
      </c>
      <c r="Z13" s="80" t="e">
        <f t="shared" ca="1" si="2"/>
        <v>#REF!</v>
      </c>
      <c r="AA13" s="80" t="e">
        <f t="shared" ca="1" si="2"/>
        <v>#REF!</v>
      </c>
      <c r="AB13" s="80" t="e">
        <f t="shared" ca="1" si="2"/>
        <v>#REF!</v>
      </c>
      <c r="AC13" s="80" t="e">
        <f t="shared" ca="1" si="2"/>
        <v>#REF!</v>
      </c>
      <c r="AD13" s="80" t="e">
        <f t="shared" ca="1" si="2"/>
        <v>#REF!</v>
      </c>
      <c r="AE13" s="80" t="e">
        <f t="shared" ca="1" si="2"/>
        <v>#REF!</v>
      </c>
      <c r="AF13" s="80" t="e">
        <f t="shared" ca="1" si="2"/>
        <v>#REF!</v>
      </c>
      <c r="AG13" s="80" t="e">
        <f t="shared" ca="1" si="2"/>
        <v>#REF!</v>
      </c>
      <c r="AH13" s="80" t="e">
        <f t="shared" ca="1" si="3"/>
        <v>#REF!</v>
      </c>
      <c r="AI13" s="80" t="e">
        <f t="shared" ca="1" si="3"/>
        <v>#REF!</v>
      </c>
      <c r="AJ13" s="80" t="e">
        <f t="shared" ca="1" si="3"/>
        <v>#REF!</v>
      </c>
      <c r="AK13" s="80" t="e">
        <f t="shared" ca="1" si="3"/>
        <v>#REF!</v>
      </c>
      <c r="AL13" s="80" t="e">
        <f t="shared" ca="1" si="3"/>
        <v>#REF!</v>
      </c>
      <c r="AM13" s="80" t="e">
        <f t="shared" ca="1" si="3"/>
        <v>#REF!</v>
      </c>
      <c r="AN13" s="80" t="e">
        <f t="shared" ca="1" si="3"/>
        <v>#REF!</v>
      </c>
      <c r="AO13" s="80" t="e">
        <f t="shared" ca="1" si="3"/>
        <v>#REF!</v>
      </c>
      <c r="AP13" s="80" t="e">
        <f t="shared" ca="1" si="3"/>
        <v>#REF!</v>
      </c>
      <c r="AQ13" s="80" t="e">
        <f t="shared" ca="1" si="3"/>
        <v>#REF!</v>
      </c>
      <c r="AR13" s="80" t="e">
        <f t="shared" ca="1" si="4"/>
        <v>#REF!</v>
      </c>
      <c r="AS13" s="80" t="e">
        <f t="shared" ca="1" si="4"/>
        <v>#REF!</v>
      </c>
      <c r="AT13" s="80" t="e">
        <f t="shared" ca="1" si="4"/>
        <v>#REF!</v>
      </c>
      <c r="AU13" s="80" t="e">
        <f t="shared" ca="1" si="4"/>
        <v>#REF!</v>
      </c>
      <c r="AV13" s="80" t="e">
        <f t="shared" ca="1" si="4"/>
        <v>#REF!</v>
      </c>
      <c r="AW13" s="80" t="e">
        <f t="shared" ca="1" si="4"/>
        <v>#REF!</v>
      </c>
      <c r="AX13" s="80" t="e">
        <f t="shared" ca="1" si="4"/>
        <v>#REF!</v>
      </c>
      <c r="AY13" s="80" t="e">
        <f t="shared" ca="1" si="4"/>
        <v>#REF!</v>
      </c>
      <c r="AZ13" s="80" t="e">
        <f t="shared" ca="1" si="4"/>
        <v>#REF!</v>
      </c>
      <c r="BA13" s="80" t="e">
        <f t="shared" ca="1" si="4"/>
        <v>#REF!</v>
      </c>
      <c r="BB13" s="80" t="e">
        <f t="shared" ca="1" si="4"/>
        <v>#REF!</v>
      </c>
      <c r="BC13" s="80" t="e">
        <f t="shared" ca="1" si="4"/>
        <v>#REF!</v>
      </c>
      <c r="BD13" s="80" t="e">
        <f t="shared" ca="1" si="4"/>
        <v>#REF!</v>
      </c>
      <c r="BE13" s="80" t="e">
        <f t="shared" ca="1" si="7"/>
        <v>#REF!</v>
      </c>
      <c r="BF13" s="80" t="e">
        <f t="shared" ca="1" si="5"/>
        <v>#REF!</v>
      </c>
      <c r="BG13" s="80" t="e">
        <f t="shared" ca="1" si="5"/>
        <v>#REF!</v>
      </c>
      <c r="BH13" s="80" t="e">
        <f t="shared" ca="1" si="5"/>
        <v>#REF!</v>
      </c>
      <c r="BI13" s="80" t="e">
        <f t="shared" ca="1" si="5"/>
        <v>#REF!</v>
      </c>
      <c r="BJ13" s="80" t="e">
        <f t="shared" ca="1" si="5"/>
        <v>#REF!</v>
      </c>
      <c r="BK13" s="80" t="e">
        <f t="shared" ca="1" si="5"/>
        <v>#REF!</v>
      </c>
      <c r="BL13" s="80" t="e">
        <f t="shared" ca="1" si="5"/>
        <v>#REF!</v>
      </c>
      <c r="BM13" s="81" t="s">
        <v>453</v>
      </c>
      <c r="BN13" s="81" t="s">
        <v>274</v>
      </c>
      <c r="BO13" s="81" t="s">
        <v>360</v>
      </c>
    </row>
    <row r="14" spans="1:67" s="83" customFormat="1" x14ac:dyDescent="0.2">
      <c r="A14" s="80">
        <v>11</v>
      </c>
      <c r="B14" s="81" t="s">
        <v>454</v>
      </c>
      <c r="C14" s="80" t="str">
        <f t="shared" si="6"/>
        <v>夕張市</v>
      </c>
      <c r="D14" s="80" t="e">
        <f t="shared" ref="D14:M23" ca="1" si="8">VLOOKUP($C14,INDIRECT("'"&amp;$B14&amp;"'!$C$4:$BL$182"),D$166,0)</f>
        <v>#REF!</v>
      </c>
      <c r="E14" s="80" t="e">
        <f t="shared" ca="1" si="8"/>
        <v>#REF!</v>
      </c>
      <c r="F14" s="80" t="e">
        <f t="shared" ca="1" si="8"/>
        <v>#REF!</v>
      </c>
      <c r="G14" s="80" t="e">
        <f t="shared" ca="1" si="8"/>
        <v>#REF!</v>
      </c>
      <c r="H14" s="80" t="e">
        <f t="shared" ca="1" si="8"/>
        <v>#REF!</v>
      </c>
      <c r="I14" s="80" t="e">
        <f t="shared" ca="1" si="8"/>
        <v>#REF!</v>
      </c>
      <c r="J14" s="80" t="e">
        <f t="shared" ca="1" si="8"/>
        <v>#REF!</v>
      </c>
      <c r="K14" s="80" t="e">
        <f t="shared" ca="1" si="8"/>
        <v>#REF!</v>
      </c>
      <c r="L14" s="80" t="e">
        <f t="shared" ca="1" si="8"/>
        <v>#REF!</v>
      </c>
      <c r="M14" s="80" t="e">
        <f t="shared" ca="1" si="8"/>
        <v>#REF!</v>
      </c>
      <c r="N14" s="80" t="e">
        <f t="shared" ref="N14:W23" ca="1" si="9">VLOOKUP($C14,INDIRECT("'"&amp;$B14&amp;"'!$C$4:$BL$182"),N$166,0)</f>
        <v>#REF!</v>
      </c>
      <c r="O14" s="80" t="e">
        <f t="shared" ca="1" si="9"/>
        <v>#REF!</v>
      </c>
      <c r="P14" s="80" t="e">
        <f t="shared" ca="1" si="9"/>
        <v>#REF!</v>
      </c>
      <c r="Q14" s="80" t="e">
        <f t="shared" ca="1" si="9"/>
        <v>#REF!</v>
      </c>
      <c r="R14" s="80" t="e">
        <f t="shared" ca="1" si="9"/>
        <v>#REF!</v>
      </c>
      <c r="S14" s="80" t="e">
        <f t="shared" ca="1" si="9"/>
        <v>#REF!</v>
      </c>
      <c r="T14" s="80" t="e">
        <f t="shared" ca="1" si="9"/>
        <v>#REF!</v>
      </c>
      <c r="U14" s="80" t="e">
        <f t="shared" ca="1" si="9"/>
        <v>#REF!</v>
      </c>
      <c r="V14" s="80" t="e">
        <f t="shared" ca="1" si="9"/>
        <v>#REF!</v>
      </c>
      <c r="W14" s="80" t="e">
        <f t="shared" ca="1" si="9"/>
        <v>#REF!</v>
      </c>
      <c r="X14" s="80" t="e">
        <f t="shared" ref="X14:AG23" ca="1" si="10">VLOOKUP($C14,INDIRECT("'"&amp;$B14&amp;"'!$C$4:$BL$182"),X$166,0)</f>
        <v>#REF!</v>
      </c>
      <c r="Y14" s="80" t="e">
        <f t="shared" ca="1" si="10"/>
        <v>#REF!</v>
      </c>
      <c r="Z14" s="80" t="e">
        <f t="shared" ca="1" si="10"/>
        <v>#REF!</v>
      </c>
      <c r="AA14" s="80" t="e">
        <f t="shared" ca="1" si="10"/>
        <v>#REF!</v>
      </c>
      <c r="AB14" s="80" t="e">
        <f t="shared" ca="1" si="10"/>
        <v>#REF!</v>
      </c>
      <c r="AC14" s="80" t="e">
        <f t="shared" ca="1" si="10"/>
        <v>#REF!</v>
      </c>
      <c r="AD14" s="80" t="e">
        <f t="shared" ca="1" si="10"/>
        <v>#REF!</v>
      </c>
      <c r="AE14" s="80" t="e">
        <f t="shared" ca="1" si="10"/>
        <v>#REF!</v>
      </c>
      <c r="AF14" s="80" t="e">
        <f t="shared" ca="1" si="10"/>
        <v>#REF!</v>
      </c>
      <c r="AG14" s="80" t="e">
        <f t="shared" ca="1" si="10"/>
        <v>#REF!</v>
      </c>
      <c r="AH14" s="80" t="e">
        <f t="shared" ref="AH14:AQ23" ca="1" si="11">VLOOKUP($C14,INDIRECT("'"&amp;$B14&amp;"'!$C$4:$BL$182"),AH$166,0)</f>
        <v>#REF!</v>
      </c>
      <c r="AI14" s="80" t="e">
        <f t="shared" ca="1" si="11"/>
        <v>#REF!</v>
      </c>
      <c r="AJ14" s="80" t="e">
        <f t="shared" ca="1" si="11"/>
        <v>#REF!</v>
      </c>
      <c r="AK14" s="80" t="e">
        <f t="shared" ca="1" si="11"/>
        <v>#REF!</v>
      </c>
      <c r="AL14" s="80" t="e">
        <f t="shared" ca="1" si="11"/>
        <v>#REF!</v>
      </c>
      <c r="AM14" s="80" t="e">
        <f t="shared" ca="1" si="11"/>
        <v>#REF!</v>
      </c>
      <c r="AN14" s="80" t="e">
        <f t="shared" ca="1" si="11"/>
        <v>#REF!</v>
      </c>
      <c r="AO14" s="80" t="e">
        <f t="shared" ca="1" si="11"/>
        <v>#REF!</v>
      </c>
      <c r="AP14" s="80" t="e">
        <f t="shared" ca="1" si="11"/>
        <v>#REF!</v>
      </c>
      <c r="AQ14" s="80" t="e">
        <f t="shared" ca="1" si="11"/>
        <v>#REF!</v>
      </c>
      <c r="AR14" s="80" t="e">
        <f t="shared" ref="AR14:BD23" ca="1" si="12">VLOOKUP($C14,INDIRECT("'"&amp;$B14&amp;"'!$C$4:$BL$182"),AR$166,0)</f>
        <v>#REF!</v>
      </c>
      <c r="AS14" s="80" t="e">
        <f t="shared" ca="1" si="12"/>
        <v>#REF!</v>
      </c>
      <c r="AT14" s="80" t="e">
        <f t="shared" ca="1" si="12"/>
        <v>#REF!</v>
      </c>
      <c r="AU14" s="80" t="e">
        <f t="shared" ca="1" si="12"/>
        <v>#REF!</v>
      </c>
      <c r="AV14" s="80" t="e">
        <f t="shared" ca="1" si="12"/>
        <v>#REF!</v>
      </c>
      <c r="AW14" s="80" t="e">
        <f t="shared" ca="1" si="12"/>
        <v>#REF!</v>
      </c>
      <c r="AX14" s="80" t="e">
        <f t="shared" ca="1" si="12"/>
        <v>#REF!</v>
      </c>
      <c r="AY14" s="80" t="e">
        <f t="shared" ca="1" si="12"/>
        <v>#REF!</v>
      </c>
      <c r="AZ14" s="80" t="e">
        <f t="shared" ca="1" si="12"/>
        <v>#REF!</v>
      </c>
      <c r="BA14" s="80" t="e">
        <f t="shared" ca="1" si="12"/>
        <v>#REF!</v>
      </c>
      <c r="BB14" s="80" t="e">
        <f t="shared" ca="1" si="12"/>
        <v>#REF!</v>
      </c>
      <c r="BC14" s="80" t="e">
        <f t="shared" ca="1" si="12"/>
        <v>#REF!</v>
      </c>
      <c r="BD14" s="80" t="e">
        <f t="shared" ca="1" si="12"/>
        <v>#REF!</v>
      </c>
      <c r="BE14" s="80" t="e">
        <f t="shared" ca="1" si="7"/>
        <v>#REF!</v>
      </c>
      <c r="BF14" s="80" t="e">
        <f t="shared" ref="BF14:BL23" ca="1" si="13">VLOOKUP($C14,INDIRECT("'"&amp;$B14&amp;"'!$C$4:$BL$182"),BF$166,0)</f>
        <v>#REF!</v>
      </c>
      <c r="BG14" s="80" t="e">
        <f t="shared" ca="1" si="13"/>
        <v>#REF!</v>
      </c>
      <c r="BH14" s="80" t="e">
        <f t="shared" ca="1" si="13"/>
        <v>#REF!</v>
      </c>
      <c r="BI14" s="80" t="e">
        <f t="shared" ca="1" si="13"/>
        <v>#REF!</v>
      </c>
      <c r="BJ14" s="80" t="e">
        <f t="shared" ca="1" si="13"/>
        <v>#REF!</v>
      </c>
      <c r="BK14" s="80" t="e">
        <f t="shared" ca="1" si="13"/>
        <v>#REF!</v>
      </c>
      <c r="BL14" s="80" t="e">
        <f t="shared" ca="1" si="13"/>
        <v>#REF!</v>
      </c>
      <c r="BM14" s="81" t="s">
        <v>454</v>
      </c>
      <c r="BN14" s="81" t="s">
        <v>274</v>
      </c>
      <c r="BO14" s="81" t="s">
        <v>441</v>
      </c>
    </row>
    <row r="15" spans="1:67" s="83" customFormat="1" x14ac:dyDescent="0.2">
      <c r="A15" s="80">
        <v>12</v>
      </c>
      <c r="B15" s="81" t="s">
        <v>455</v>
      </c>
      <c r="C15" s="80" t="str">
        <f t="shared" si="6"/>
        <v>夕張市</v>
      </c>
      <c r="D15" s="80" t="e">
        <f t="shared" ca="1" si="8"/>
        <v>#REF!</v>
      </c>
      <c r="E15" s="80" t="e">
        <f t="shared" ca="1" si="8"/>
        <v>#REF!</v>
      </c>
      <c r="F15" s="80" t="e">
        <f t="shared" ca="1" si="8"/>
        <v>#REF!</v>
      </c>
      <c r="G15" s="80" t="e">
        <f t="shared" ca="1" si="8"/>
        <v>#REF!</v>
      </c>
      <c r="H15" s="80" t="e">
        <f t="shared" ca="1" si="8"/>
        <v>#REF!</v>
      </c>
      <c r="I15" s="80" t="e">
        <f t="shared" ca="1" si="8"/>
        <v>#REF!</v>
      </c>
      <c r="J15" s="80" t="e">
        <f t="shared" ca="1" si="8"/>
        <v>#REF!</v>
      </c>
      <c r="K15" s="80" t="e">
        <f t="shared" ca="1" si="8"/>
        <v>#REF!</v>
      </c>
      <c r="L15" s="80" t="e">
        <f t="shared" ca="1" si="8"/>
        <v>#REF!</v>
      </c>
      <c r="M15" s="80" t="e">
        <f t="shared" ca="1" si="8"/>
        <v>#REF!</v>
      </c>
      <c r="N15" s="80" t="e">
        <f t="shared" ca="1" si="9"/>
        <v>#REF!</v>
      </c>
      <c r="O15" s="80" t="e">
        <f t="shared" ca="1" si="9"/>
        <v>#REF!</v>
      </c>
      <c r="P15" s="80" t="e">
        <f t="shared" ca="1" si="9"/>
        <v>#REF!</v>
      </c>
      <c r="Q15" s="80" t="e">
        <f t="shared" ca="1" si="9"/>
        <v>#REF!</v>
      </c>
      <c r="R15" s="80" t="e">
        <f t="shared" ca="1" si="9"/>
        <v>#REF!</v>
      </c>
      <c r="S15" s="80" t="e">
        <f t="shared" ca="1" si="9"/>
        <v>#REF!</v>
      </c>
      <c r="T15" s="80" t="e">
        <f t="shared" ca="1" si="9"/>
        <v>#REF!</v>
      </c>
      <c r="U15" s="80" t="e">
        <f t="shared" ca="1" si="9"/>
        <v>#REF!</v>
      </c>
      <c r="V15" s="80" t="e">
        <f t="shared" ca="1" si="9"/>
        <v>#REF!</v>
      </c>
      <c r="W15" s="80" t="e">
        <f t="shared" ca="1" si="9"/>
        <v>#REF!</v>
      </c>
      <c r="X15" s="80" t="e">
        <f t="shared" ca="1" si="10"/>
        <v>#REF!</v>
      </c>
      <c r="Y15" s="80" t="e">
        <f t="shared" ca="1" si="10"/>
        <v>#REF!</v>
      </c>
      <c r="Z15" s="80" t="e">
        <f t="shared" ca="1" si="10"/>
        <v>#REF!</v>
      </c>
      <c r="AA15" s="80" t="e">
        <f t="shared" ca="1" si="10"/>
        <v>#REF!</v>
      </c>
      <c r="AB15" s="80" t="e">
        <f t="shared" ca="1" si="10"/>
        <v>#REF!</v>
      </c>
      <c r="AC15" s="80" t="e">
        <f t="shared" ca="1" si="10"/>
        <v>#REF!</v>
      </c>
      <c r="AD15" s="80" t="e">
        <f t="shared" ca="1" si="10"/>
        <v>#REF!</v>
      </c>
      <c r="AE15" s="80" t="e">
        <f t="shared" ca="1" si="10"/>
        <v>#REF!</v>
      </c>
      <c r="AF15" s="80" t="e">
        <f t="shared" ca="1" si="10"/>
        <v>#REF!</v>
      </c>
      <c r="AG15" s="80" t="e">
        <f t="shared" ca="1" si="10"/>
        <v>#REF!</v>
      </c>
      <c r="AH15" s="80" t="e">
        <f t="shared" ca="1" si="11"/>
        <v>#REF!</v>
      </c>
      <c r="AI15" s="80" t="e">
        <f t="shared" ca="1" si="11"/>
        <v>#REF!</v>
      </c>
      <c r="AJ15" s="80" t="e">
        <f t="shared" ca="1" si="11"/>
        <v>#REF!</v>
      </c>
      <c r="AK15" s="80" t="e">
        <f t="shared" ca="1" si="11"/>
        <v>#REF!</v>
      </c>
      <c r="AL15" s="80" t="e">
        <f t="shared" ca="1" si="11"/>
        <v>#REF!</v>
      </c>
      <c r="AM15" s="80" t="e">
        <f t="shared" ca="1" si="11"/>
        <v>#REF!</v>
      </c>
      <c r="AN15" s="80" t="e">
        <f t="shared" ca="1" si="11"/>
        <v>#REF!</v>
      </c>
      <c r="AO15" s="80" t="e">
        <f t="shared" ca="1" si="11"/>
        <v>#REF!</v>
      </c>
      <c r="AP15" s="80" t="e">
        <f t="shared" ca="1" si="11"/>
        <v>#REF!</v>
      </c>
      <c r="AQ15" s="80" t="e">
        <f t="shared" ca="1" si="11"/>
        <v>#REF!</v>
      </c>
      <c r="AR15" s="80" t="e">
        <f t="shared" ca="1" si="12"/>
        <v>#REF!</v>
      </c>
      <c r="AS15" s="80" t="e">
        <f t="shared" ca="1" si="12"/>
        <v>#REF!</v>
      </c>
      <c r="AT15" s="80" t="e">
        <f t="shared" ca="1" si="12"/>
        <v>#REF!</v>
      </c>
      <c r="AU15" s="80" t="e">
        <f t="shared" ca="1" si="12"/>
        <v>#REF!</v>
      </c>
      <c r="AV15" s="80" t="e">
        <f t="shared" ca="1" si="12"/>
        <v>#REF!</v>
      </c>
      <c r="AW15" s="80" t="e">
        <f t="shared" ca="1" si="12"/>
        <v>#REF!</v>
      </c>
      <c r="AX15" s="80" t="e">
        <f t="shared" ca="1" si="12"/>
        <v>#REF!</v>
      </c>
      <c r="AY15" s="80" t="e">
        <f t="shared" ca="1" si="12"/>
        <v>#REF!</v>
      </c>
      <c r="AZ15" s="80" t="e">
        <f t="shared" ca="1" si="12"/>
        <v>#REF!</v>
      </c>
      <c r="BA15" s="80" t="e">
        <f t="shared" ca="1" si="12"/>
        <v>#REF!</v>
      </c>
      <c r="BB15" s="80" t="e">
        <f t="shared" ca="1" si="12"/>
        <v>#REF!</v>
      </c>
      <c r="BC15" s="80" t="e">
        <f t="shared" ca="1" si="12"/>
        <v>#REF!</v>
      </c>
      <c r="BD15" s="80" t="e">
        <f t="shared" ca="1" si="12"/>
        <v>#REF!</v>
      </c>
      <c r="BE15" s="80" t="e">
        <f t="shared" ca="1" si="7"/>
        <v>#REF!</v>
      </c>
      <c r="BF15" s="80" t="e">
        <f t="shared" ca="1" si="13"/>
        <v>#REF!</v>
      </c>
      <c r="BG15" s="80" t="e">
        <f t="shared" ca="1" si="13"/>
        <v>#REF!</v>
      </c>
      <c r="BH15" s="80" t="e">
        <f t="shared" ca="1" si="13"/>
        <v>#REF!</v>
      </c>
      <c r="BI15" s="80" t="e">
        <f t="shared" ca="1" si="13"/>
        <v>#REF!</v>
      </c>
      <c r="BJ15" s="80" t="e">
        <f t="shared" ca="1" si="13"/>
        <v>#REF!</v>
      </c>
      <c r="BK15" s="80" t="e">
        <f t="shared" ca="1" si="13"/>
        <v>#REF!</v>
      </c>
      <c r="BL15" s="80" t="e">
        <f t="shared" ca="1" si="13"/>
        <v>#REF!</v>
      </c>
      <c r="BM15" s="81" t="s">
        <v>455</v>
      </c>
      <c r="BN15" s="81" t="s">
        <v>274</v>
      </c>
      <c r="BO15" s="81" t="s">
        <v>442</v>
      </c>
    </row>
    <row r="16" spans="1:67" x14ac:dyDescent="0.2">
      <c r="A16" s="80">
        <v>13</v>
      </c>
      <c r="B16" s="53" t="s">
        <v>456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3" t="s">
        <v>456</v>
      </c>
      <c r="BN16" s="53" t="s">
        <v>275</v>
      </c>
      <c r="BO16" s="53" t="s">
        <v>360</v>
      </c>
    </row>
    <row r="17" spans="1:67" x14ac:dyDescent="0.2">
      <c r="A17" s="80">
        <v>14</v>
      </c>
      <c r="B17" s="53" t="s">
        <v>457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3" t="s">
        <v>457</v>
      </c>
      <c r="BN17" s="53" t="s">
        <v>275</v>
      </c>
      <c r="BO17" s="53" t="s">
        <v>441</v>
      </c>
    </row>
    <row r="18" spans="1:67" x14ac:dyDescent="0.2">
      <c r="A18" s="80">
        <v>15</v>
      </c>
      <c r="B18" s="53" t="s">
        <v>458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3" t="e">
        <f t="shared" ca="1" si="7"/>
        <v>#REF!</v>
      </c>
      <c r="BF18" s="73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3" t="s">
        <v>458</v>
      </c>
      <c r="BN18" s="53" t="s">
        <v>275</v>
      </c>
      <c r="BO18" s="53" t="s">
        <v>442</v>
      </c>
    </row>
    <row r="19" spans="1:67" s="83" customFormat="1" x14ac:dyDescent="0.2">
      <c r="A19" s="80">
        <v>16</v>
      </c>
      <c r="B19" s="81" t="s">
        <v>459</v>
      </c>
      <c r="C19" s="80" t="str">
        <f t="shared" si="6"/>
        <v>夕張市</v>
      </c>
      <c r="D19" s="80" t="e">
        <f t="shared" ca="1" si="8"/>
        <v>#REF!</v>
      </c>
      <c r="E19" s="80" t="e">
        <f t="shared" ca="1" si="8"/>
        <v>#REF!</v>
      </c>
      <c r="F19" s="80" t="e">
        <f t="shared" ca="1" si="8"/>
        <v>#REF!</v>
      </c>
      <c r="G19" s="80" t="e">
        <f t="shared" ca="1" si="8"/>
        <v>#REF!</v>
      </c>
      <c r="H19" s="80" t="e">
        <f t="shared" ca="1" si="8"/>
        <v>#REF!</v>
      </c>
      <c r="I19" s="80" t="e">
        <f t="shared" ca="1" si="8"/>
        <v>#REF!</v>
      </c>
      <c r="J19" s="80" t="e">
        <f t="shared" ca="1" si="8"/>
        <v>#REF!</v>
      </c>
      <c r="K19" s="80" t="e">
        <f t="shared" ca="1" si="8"/>
        <v>#REF!</v>
      </c>
      <c r="L19" s="80" t="e">
        <f t="shared" ca="1" si="8"/>
        <v>#REF!</v>
      </c>
      <c r="M19" s="80" t="e">
        <f t="shared" ca="1" si="8"/>
        <v>#REF!</v>
      </c>
      <c r="N19" s="80" t="e">
        <f t="shared" ca="1" si="9"/>
        <v>#REF!</v>
      </c>
      <c r="O19" s="80" t="e">
        <f t="shared" ca="1" si="9"/>
        <v>#REF!</v>
      </c>
      <c r="P19" s="80" t="e">
        <f t="shared" ca="1" si="9"/>
        <v>#REF!</v>
      </c>
      <c r="Q19" s="80" t="e">
        <f t="shared" ca="1" si="9"/>
        <v>#REF!</v>
      </c>
      <c r="R19" s="80" t="e">
        <f t="shared" ca="1" si="9"/>
        <v>#REF!</v>
      </c>
      <c r="S19" s="80" t="e">
        <f t="shared" ca="1" si="9"/>
        <v>#REF!</v>
      </c>
      <c r="T19" s="80" t="e">
        <f t="shared" ca="1" si="9"/>
        <v>#REF!</v>
      </c>
      <c r="U19" s="80" t="e">
        <f t="shared" ca="1" si="9"/>
        <v>#REF!</v>
      </c>
      <c r="V19" s="80" t="e">
        <f t="shared" ca="1" si="9"/>
        <v>#REF!</v>
      </c>
      <c r="W19" s="80" t="e">
        <f t="shared" ca="1" si="9"/>
        <v>#REF!</v>
      </c>
      <c r="X19" s="80" t="e">
        <f t="shared" ca="1" si="10"/>
        <v>#REF!</v>
      </c>
      <c r="Y19" s="80" t="e">
        <f t="shared" ca="1" si="10"/>
        <v>#REF!</v>
      </c>
      <c r="Z19" s="80" t="e">
        <f t="shared" ca="1" si="10"/>
        <v>#REF!</v>
      </c>
      <c r="AA19" s="80" t="e">
        <f t="shared" ca="1" si="10"/>
        <v>#REF!</v>
      </c>
      <c r="AB19" s="80" t="e">
        <f t="shared" ca="1" si="10"/>
        <v>#REF!</v>
      </c>
      <c r="AC19" s="80" t="e">
        <f t="shared" ca="1" si="10"/>
        <v>#REF!</v>
      </c>
      <c r="AD19" s="80" t="e">
        <f t="shared" ca="1" si="10"/>
        <v>#REF!</v>
      </c>
      <c r="AE19" s="80" t="e">
        <f t="shared" ca="1" si="10"/>
        <v>#REF!</v>
      </c>
      <c r="AF19" s="80" t="e">
        <f t="shared" ca="1" si="10"/>
        <v>#REF!</v>
      </c>
      <c r="AG19" s="80" t="e">
        <f t="shared" ca="1" si="10"/>
        <v>#REF!</v>
      </c>
      <c r="AH19" s="80" t="e">
        <f t="shared" ca="1" si="11"/>
        <v>#REF!</v>
      </c>
      <c r="AI19" s="80" t="e">
        <f t="shared" ca="1" si="11"/>
        <v>#REF!</v>
      </c>
      <c r="AJ19" s="80" t="e">
        <f t="shared" ca="1" si="11"/>
        <v>#REF!</v>
      </c>
      <c r="AK19" s="80" t="e">
        <f t="shared" ca="1" si="11"/>
        <v>#REF!</v>
      </c>
      <c r="AL19" s="80" t="e">
        <f t="shared" ca="1" si="11"/>
        <v>#REF!</v>
      </c>
      <c r="AM19" s="80" t="e">
        <f t="shared" ca="1" si="11"/>
        <v>#REF!</v>
      </c>
      <c r="AN19" s="80" t="e">
        <f t="shared" ca="1" si="11"/>
        <v>#REF!</v>
      </c>
      <c r="AO19" s="80" t="e">
        <f t="shared" ca="1" si="11"/>
        <v>#REF!</v>
      </c>
      <c r="AP19" s="80" t="e">
        <f t="shared" ca="1" si="11"/>
        <v>#REF!</v>
      </c>
      <c r="AQ19" s="80" t="e">
        <f t="shared" ca="1" si="11"/>
        <v>#REF!</v>
      </c>
      <c r="AR19" s="80" t="e">
        <f t="shared" ca="1" si="12"/>
        <v>#REF!</v>
      </c>
      <c r="AS19" s="80" t="e">
        <f t="shared" ca="1" si="12"/>
        <v>#REF!</v>
      </c>
      <c r="AT19" s="80" t="e">
        <f t="shared" ca="1" si="12"/>
        <v>#REF!</v>
      </c>
      <c r="AU19" s="80" t="e">
        <f t="shared" ca="1" si="12"/>
        <v>#REF!</v>
      </c>
      <c r="AV19" s="80" t="e">
        <f t="shared" ca="1" si="12"/>
        <v>#REF!</v>
      </c>
      <c r="AW19" s="80" t="e">
        <f t="shared" ca="1" si="12"/>
        <v>#REF!</v>
      </c>
      <c r="AX19" s="80" t="e">
        <f t="shared" ca="1" si="12"/>
        <v>#REF!</v>
      </c>
      <c r="AY19" s="80" t="e">
        <f t="shared" ca="1" si="12"/>
        <v>#REF!</v>
      </c>
      <c r="AZ19" s="80" t="e">
        <f t="shared" ca="1" si="12"/>
        <v>#REF!</v>
      </c>
      <c r="BA19" s="80" t="e">
        <f t="shared" ca="1" si="12"/>
        <v>#REF!</v>
      </c>
      <c r="BB19" s="80" t="e">
        <f t="shared" ca="1" si="12"/>
        <v>#REF!</v>
      </c>
      <c r="BC19" s="80" t="e">
        <f t="shared" ca="1" si="12"/>
        <v>#REF!</v>
      </c>
      <c r="BD19" s="80" t="e">
        <f t="shared" ca="1" si="12"/>
        <v>#REF!</v>
      </c>
      <c r="BE19" s="80" t="e">
        <f t="shared" ca="1" si="7"/>
        <v>#REF!</v>
      </c>
      <c r="BF19" s="80" t="e">
        <f t="shared" ca="1" si="13"/>
        <v>#REF!</v>
      </c>
      <c r="BG19" s="80" t="e">
        <f t="shared" ca="1" si="13"/>
        <v>#REF!</v>
      </c>
      <c r="BH19" s="80" t="e">
        <f t="shared" ca="1" si="13"/>
        <v>#REF!</v>
      </c>
      <c r="BI19" s="80" t="e">
        <f t="shared" ca="1" si="13"/>
        <v>#REF!</v>
      </c>
      <c r="BJ19" s="80" t="e">
        <f t="shared" ca="1" si="13"/>
        <v>#REF!</v>
      </c>
      <c r="BK19" s="80" t="e">
        <f t="shared" ca="1" si="13"/>
        <v>#REF!</v>
      </c>
      <c r="BL19" s="80" t="e">
        <f t="shared" ca="1" si="13"/>
        <v>#REF!</v>
      </c>
      <c r="BM19" s="81" t="s">
        <v>459</v>
      </c>
      <c r="BN19" s="81" t="s">
        <v>276</v>
      </c>
      <c r="BO19" s="81" t="s">
        <v>360</v>
      </c>
    </row>
    <row r="20" spans="1:67" s="83" customFormat="1" x14ac:dyDescent="0.2">
      <c r="A20" s="80">
        <v>17</v>
      </c>
      <c r="B20" s="81" t="s">
        <v>460</v>
      </c>
      <c r="C20" s="80" t="str">
        <f t="shared" si="6"/>
        <v>夕張市</v>
      </c>
      <c r="D20" s="80" t="e">
        <f t="shared" ca="1" si="8"/>
        <v>#REF!</v>
      </c>
      <c r="E20" s="80" t="e">
        <f t="shared" ca="1" si="8"/>
        <v>#REF!</v>
      </c>
      <c r="F20" s="80" t="e">
        <f t="shared" ca="1" si="8"/>
        <v>#REF!</v>
      </c>
      <c r="G20" s="80" t="e">
        <f t="shared" ca="1" si="8"/>
        <v>#REF!</v>
      </c>
      <c r="H20" s="80" t="e">
        <f t="shared" ca="1" si="8"/>
        <v>#REF!</v>
      </c>
      <c r="I20" s="80" t="e">
        <f t="shared" ca="1" si="8"/>
        <v>#REF!</v>
      </c>
      <c r="J20" s="80" t="e">
        <f t="shared" ca="1" si="8"/>
        <v>#REF!</v>
      </c>
      <c r="K20" s="80" t="e">
        <f t="shared" ca="1" si="8"/>
        <v>#REF!</v>
      </c>
      <c r="L20" s="80" t="e">
        <f t="shared" ca="1" si="8"/>
        <v>#REF!</v>
      </c>
      <c r="M20" s="80" t="e">
        <f t="shared" ca="1" si="8"/>
        <v>#REF!</v>
      </c>
      <c r="N20" s="80" t="e">
        <f t="shared" ca="1" si="9"/>
        <v>#REF!</v>
      </c>
      <c r="O20" s="80" t="e">
        <f t="shared" ca="1" si="9"/>
        <v>#REF!</v>
      </c>
      <c r="P20" s="80" t="e">
        <f t="shared" ca="1" si="9"/>
        <v>#REF!</v>
      </c>
      <c r="Q20" s="80" t="e">
        <f t="shared" ca="1" si="9"/>
        <v>#REF!</v>
      </c>
      <c r="R20" s="80" t="e">
        <f t="shared" ca="1" si="9"/>
        <v>#REF!</v>
      </c>
      <c r="S20" s="80" t="e">
        <f t="shared" ca="1" si="9"/>
        <v>#REF!</v>
      </c>
      <c r="T20" s="80" t="e">
        <f t="shared" ca="1" si="9"/>
        <v>#REF!</v>
      </c>
      <c r="U20" s="80" t="e">
        <f t="shared" ca="1" si="9"/>
        <v>#REF!</v>
      </c>
      <c r="V20" s="80" t="e">
        <f t="shared" ca="1" si="9"/>
        <v>#REF!</v>
      </c>
      <c r="W20" s="80" t="e">
        <f t="shared" ca="1" si="9"/>
        <v>#REF!</v>
      </c>
      <c r="X20" s="80" t="e">
        <f t="shared" ca="1" si="10"/>
        <v>#REF!</v>
      </c>
      <c r="Y20" s="80" t="e">
        <f t="shared" ca="1" si="10"/>
        <v>#REF!</v>
      </c>
      <c r="Z20" s="80" t="e">
        <f t="shared" ca="1" si="10"/>
        <v>#REF!</v>
      </c>
      <c r="AA20" s="80" t="e">
        <f t="shared" ca="1" si="10"/>
        <v>#REF!</v>
      </c>
      <c r="AB20" s="80" t="e">
        <f t="shared" ca="1" si="10"/>
        <v>#REF!</v>
      </c>
      <c r="AC20" s="80" t="e">
        <f t="shared" ca="1" si="10"/>
        <v>#REF!</v>
      </c>
      <c r="AD20" s="80" t="e">
        <f t="shared" ca="1" si="10"/>
        <v>#REF!</v>
      </c>
      <c r="AE20" s="80" t="e">
        <f t="shared" ca="1" si="10"/>
        <v>#REF!</v>
      </c>
      <c r="AF20" s="80" t="e">
        <f t="shared" ca="1" si="10"/>
        <v>#REF!</v>
      </c>
      <c r="AG20" s="80" t="e">
        <f t="shared" ca="1" si="10"/>
        <v>#REF!</v>
      </c>
      <c r="AH20" s="80" t="e">
        <f t="shared" ca="1" si="11"/>
        <v>#REF!</v>
      </c>
      <c r="AI20" s="80" t="e">
        <f t="shared" ca="1" si="11"/>
        <v>#REF!</v>
      </c>
      <c r="AJ20" s="80" t="e">
        <f t="shared" ca="1" si="11"/>
        <v>#REF!</v>
      </c>
      <c r="AK20" s="80" t="e">
        <f t="shared" ca="1" si="11"/>
        <v>#REF!</v>
      </c>
      <c r="AL20" s="80" t="e">
        <f t="shared" ca="1" si="11"/>
        <v>#REF!</v>
      </c>
      <c r="AM20" s="80" t="e">
        <f t="shared" ca="1" si="11"/>
        <v>#REF!</v>
      </c>
      <c r="AN20" s="80" t="e">
        <f t="shared" ca="1" si="11"/>
        <v>#REF!</v>
      </c>
      <c r="AO20" s="80" t="e">
        <f t="shared" ca="1" si="11"/>
        <v>#REF!</v>
      </c>
      <c r="AP20" s="80" t="e">
        <f t="shared" ca="1" si="11"/>
        <v>#REF!</v>
      </c>
      <c r="AQ20" s="80" t="e">
        <f t="shared" ca="1" si="11"/>
        <v>#REF!</v>
      </c>
      <c r="AR20" s="80" t="e">
        <f t="shared" ca="1" si="12"/>
        <v>#REF!</v>
      </c>
      <c r="AS20" s="80" t="e">
        <f t="shared" ca="1" si="12"/>
        <v>#REF!</v>
      </c>
      <c r="AT20" s="80" t="e">
        <f t="shared" ca="1" si="12"/>
        <v>#REF!</v>
      </c>
      <c r="AU20" s="80" t="e">
        <f t="shared" ca="1" si="12"/>
        <v>#REF!</v>
      </c>
      <c r="AV20" s="80" t="e">
        <f t="shared" ca="1" si="12"/>
        <v>#REF!</v>
      </c>
      <c r="AW20" s="80" t="e">
        <f t="shared" ca="1" si="12"/>
        <v>#REF!</v>
      </c>
      <c r="AX20" s="80" t="e">
        <f t="shared" ca="1" si="12"/>
        <v>#REF!</v>
      </c>
      <c r="AY20" s="80" t="e">
        <f t="shared" ca="1" si="12"/>
        <v>#REF!</v>
      </c>
      <c r="AZ20" s="80" t="e">
        <f t="shared" ca="1" si="12"/>
        <v>#REF!</v>
      </c>
      <c r="BA20" s="80" t="e">
        <f t="shared" ca="1" si="12"/>
        <v>#REF!</v>
      </c>
      <c r="BB20" s="80" t="e">
        <f t="shared" ca="1" si="12"/>
        <v>#REF!</v>
      </c>
      <c r="BC20" s="80" t="e">
        <f t="shared" ca="1" si="12"/>
        <v>#REF!</v>
      </c>
      <c r="BD20" s="80" t="e">
        <f t="shared" ca="1" si="12"/>
        <v>#REF!</v>
      </c>
      <c r="BE20" s="80" t="e">
        <f t="shared" ca="1" si="7"/>
        <v>#REF!</v>
      </c>
      <c r="BF20" s="80" t="e">
        <f t="shared" ca="1" si="13"/>
        <v>#REF!</v>
      </c>
      <c r="BG20" s="80" t="e">
        <f t="shared" ca="1" si="13"/>
        <v>#REF!</v>
      </c>
      <c r="BH20" s="80" t="e">
        <f t="shared" ca="1" si="13"/>
        <v>#REF!</v>
      </c>
      <c r="BI20" s="80" t="e">
        <f t="shared" ca="1" si="13"/>
        <v>#REF!</v>
      </c>
      <c r="BJ20" s="80" t="e">
        <f t="shared" ca="1" si="13"/>
        <v>#REF!</v>
      </c>
      <c r="BK20" s="80" t="e">
        <f t="shared" ca="1" si="13"/>
        <v>#REF!</v>
      </c>
      <c r="BL20" s="80" t="e">
        <f t="shared" ca="1" si="13"/>
        <v>#REF!</v>
      </c>
      <c r="BM20" s="81" t="s">
        <v>460</v>
      </c>
      <c r="BN20" s="81" t="s">
        <v>276</v>
      </c>
      <c r="BO20" s="81" t="s">
        <v>441</v>
      </c>
    </row>
    <row r="21" spans="1:67" s="83" customFormat="1" x14ac:dyDescent="0.2">
      <c r="A21" s="80">
        <v>18</v>
      </c>
      <c r="B21" s="81" t="s">
        <v>461</v>
      </c>
      <c r="C21" s="80" t="str">
        <f t="shared" si="6"/>
        <v>夕張市</v>
      </c>
      <c r="D21" s="80" t="e">
        <f t="shared" ca="1" si="8"/>
        <v>#REF!</v>
      </c>
      <c r="E21" s="80" t="e">
        <f t="shared" ca="1" si="8"/>
        <v>#REF!</v>
      </c>
      <c r="F21" s="80" t="e">
        <f t="shared" ca="1" si="8"/>
        <v>#REF!</v>
      </c>
      <c r="G21" s="80" t="e">
        <f t="shared" ca="1" si="8"/>
        <v>#REF!</v>
      </c>
      <c r="H21" s="80" t="e">
        <f t="shared" ca="1" si="8"/>
        <v>#REF!</v>
      </c>
      <c r="I21" s="80" t="e">
        <f t="shared" ca="1" si="8"/>
        <v>#REF!</v>
      </c>
      <c r="J21" s="80" t="e">
        <f t="shared" ca="1" si="8"/>
        <v>#REF!</v>
      </c>
      <c r="K21" s="80" t="e">
        <f t="shared" ca="1" si="8"/>
        <v>#REF!</v>
      </c>
      <c r="L21" s="80" t="e">
        <f t="shared" ca="1" si="8"/>
        <v>#REF!</v>
      </c>
      <c r="M21" s="80" t="e">
        <f t="shared" ca="1" si="8"/>
        <v>#REF!</v>
      </c>
      <c r="N21" s="80" t="e">
        <f t="shared" ca="1" si="9"/>
        <v>#REF!</v>
      </c>
      <c r="O21" s="80" t="e">
        <f t="shared" ca="1" si="9"/>
        <v>#REF!</v>
      </c>
      <c r="P21" s="80" t="e">
        <f t="shared" ca="1" si="9"/>
        <v>#REF!</v>
      </c>
      <c r="Q21" s="80" t="e">
        <f t="shared" ca="1" si="9"/>
        <v>#REF!</v>
      </c>
      <c r="R21" s="80" t="e">
        <f t="shared" ca="1" si="9"/>
        <v>#REF!</v>
      </c>
      <c r="S21" s="80" t="e">
        <f t="shared" ca="1" si="9"/>
        <v>#REF!</v>
      </c>
      <c r="T21" s="80" t="e">
        <f t="shared" ca="1" si="9"/>
        <v>#REF!</v>
      </c>
      <c r="U21" s="80" t="e">
        <f t="shared" ca="1" si="9"/>
        <v>#REF!</v>
      </c>
      <c r="V21" s="80" t="e">
        <f t="shared" ca="1" si="9"/>
        <v>#REF!</v>
      </c>
      <c r="W21" s="80" t="e">
        <f t="shared" ca="1" si="9"/>
        <v>#REF!</v>
      </c>
      <c r="X21" s="80" t="e">
        <f t="shared" ca="1" si="10"/>
        <v>#REF!</v>
      </c>
      <c r="Y21" s="80" t="e">
        <f t="shared" ca="1" si="10"/>
        <v>#REF!</v>
      </c>
      <c r="Z21" s="80" t="e">
        <f t="shared" ca="1" si="10"/>
        <v>#REF!</v>
      </c>
      <c r="AA21" s="80" t="e">
        <f t="shared" ca="1" si="10"/>
        <v>#REF!</v>
      </c>
      <c r="AB21" s="80" t="e">
        <f t="shared" ca="1" si="10"/>
        <v>#REF!</v>
      </c>
      <c r="AC21" s="80" t="e">
        <f t="shared" ca="1" si="10"/>
        <v>#REF!</v>
      </c>
      <c r="AD21" s="80" t="e">
        <f t="shared" ca="1" si="10"/>
        <v>#REF!</v>
      </c>
      <c r="AE21" s="80" t="e">
        <f t="shared" ca="1" si="10"/>
        <v>#REF!</v>
      </c>
      <c r="AF21" s="80" t="e">
        <f t="shared" ca="1" si="10"/>
        <v>#REF!</v>
      </c>
      <c r="AG21" s="80" t="e">
        <f t="shared" ca="1" si="10"/>
        <v>#REF!</v>
      </c>
      <c r="AH21" s="80" t="e">
        <f t="shared" ca="1" si="11"/>
        <v>#REF!</v>
      </c>
      <c r="AI21" s="80" t="e">
        <f t="shared" ca="1" si="11"/>
        <v>#REF!</v>
      </c>
      <c r="AJ21" s="80" t="e">
        <f t="shared" ca="1" si="11"/>
        <v>#REF!</v>
      </c>
      <c r="AK21" s="80" t="e">
        <f t="shared" ca="1" si="11"/>
        <v>#REF!</v>
      </c>
      <c r="AL21" s="80" t="e">
        <f t="shared" ca="1" si="11"/>
        <v>#REF!</v>
      </c>
      <c r="AM21" s="80" t="e">
        <f t="shared" ca="1" si="11"/>
        <v>#REF!</v>
      </c>
      <c r="AN21" s="80" t="e">
        <f t="shared" ca="1" si="11"/>
        <v>#REF!</v>
      </c>
      <c r="AO21" s="80" t="e">
        <f t="shared" ca="1" si="11"/>
        <v>#REF!</v>
      </c>
      <c r="AP21" s="80" t="e">
        <f t="shared" ca="1" si="11"/>
        <v>#REF!</v>
      </c>
      <c r="AQ21" s="80" t="e">
        <f t="shared" ca="1" si="11"/>
        <v>#REF!</v>
      </c>
      <c r="AR21" s="80" t="e">
        <f t="shared" ca="1" si="12"/>
        <v>#REF!</v>
      </c>
      <c r="AS21" s="80" t="e">
        <f t="shared" ca="1" si="12"/>
        <v>#REF!</v>
      </c>
      <c r="AT21" s="80" t="e">
        <f t="shared" ca="1" si="12"/>
        <v>#REF!</v>
      </c>
      <c r="AU21" s="80" t="e">
        <f t="shared" ca="1" si="12"/>
        <v>#REF!</v>
      </c>
      <c r="AV21" s="80" t="e">
        <f t="shared" ca="1" si="12"/>
        <v>#REF!</v>
      </c>
      <c r="AW21" s="80" t="e">
        <f t="shared" ca="1" si="12"/>
        <v>#REF!</v>
      </c>
      <c r="AX21" s="80" t="e">
        <f t="shared" ca="1" si="12"/>
        <v>#REF!</v>
      </c>
      <c r="AY21" s="80" t="e">
        <f t="shared" ca="1" si="12"/>
        <v>#REF!</v>
      </c>
      <c r="AZ21" s="80" t="e">
        <f t="shared" ca="1" si="12"/>
        <v>#REF!</v>
      </c>
      <c r="BA21" s="80" t="e">
        <f t="shared" ca="1" si="12"/>
        <v>#REF!</v>
      </c>
      <c r="BB21" s="80" t="e">
        <f t="shared" ca="1" si="12"/>
        <v>#REF!</v>
      </c>
      <c r="BC21" s="80" t="e">
        <f t="shared" ca="1" si="12"/>
        <v>#REF!</v>
      </c>
      <c r="BD21" s="80" t="e">
        <f t="shared" ca="1" si="12"/>
        <v>#REF!</v>
      </c>
      <c r="BE21" s="80" t="e">
        <f t="shared" ca="1" si="7"/>
        <v>#REF!</v>
      </c>
      <c r="BF21" s="80" t="e">
        <f t="shared" ca="1" si="13"/>
        <v>#REF!</v>
      </c>
      <c r="BG21" s="80" t="e">
        <f t="shared" ca="1" si="13"/>
        <v>#REF!</v>
      </c>
      <c r="BH21" s="80" t="e">
        <f t="shared" ca="1" si="13"/>
        <v>#REF!</v>
      </c>
      <c r="BI21" s="80" t="e">
        <f t="shared" ca="1" si="13"/>
        <v>#REF!</v>
      </c>
      <c r="BJ21" s="80" t="e">
        <f t="shared" ca="1" si="13"/>
        <v>#REF!</v>
      </c>
      <c r="BK21" s="80" t="e">
        <f t="shared" ca="1" si="13"/>
        <v>#REF!</v>
      </c>
      <c r="BL21" s="80" t="e">
        <f t="shared" ca="1" si="13"/>
        <v>#REF!</v>
      </c>
      <c r="BM21" s="81" t="s">
        <v>461</v>
      </c>
      <c r="BN21" s="81" t="s">
        <v>276</v>
      </c>
      <c r="BO21" s="81" t="s">
        <v>442</v>
      </c>
    </row>
    <row r="22" spans="1:67" s="83" customFormat="1" x14ac:dyDescent="0.2">
      <c r="A22" s="80">
        <v>19</v>
      </c>
      <c r="B22" s="81" t="s">
        <v>462</v>
      </c>
      <c r="C22" s="80" t="str">
        <f t="shared" si="6"/>
        <v>夕張市</v>
      </c>
      <c r="D22" s="80" t="e">
        <f t="shared" ca="1" si="8"/>
        <v>#REF!</v>
      </c>
      <c r="E22" s="80" t="e">
        <f t="shared" ca="1" si="8"/>
        <v>#REF!</v>
      </c>
      <c r="F22" s="80" t="e">
        <f t="shared" ca="1" si="8"/>
        <v>#REF!</v>
      </c>
      <c r="G22" s="80" t="e">
        <f t="shared" ca="1" si="8"/>
        <v>#REF!</v>
      </c>
      <c r="H22" s="80" t="e">
        <f t="shared" ca="1" si="8"/>
        <v>#REF!</v>
      </c>
      <c r="I22" s="80" t="e">
        <f t="shared" ca="1" si="8"/>
        <v>#REF!</v>
      </c>
      <c r="J22" s="80" t="e">
        <f t="shared" ca="1" si="8"/>
        <v>#REF!</v>
      </c>
      <c r="K22" s="80" t="e">
        <f t="shared" ca="1" si="8"/>
        <v>#REF!</v>
      </c>
      <c r="L22" s="80" t="e">
        <f t="shared" ca="1" si="8"/>
        <v>#REF!</v>
      </c>
      <c r="M22" s="80" t="e">
        <f t="shared" ca="1" si="8"/>
        <v>#REF!</v>
      </c>
      <c r="N22" s="80" t="e">
        <f t="shared" ca="1" si="9"/>
        <v>#REF!</v>
      </c>
      <c r="O22" s="80" t="e">
        <f t="shared" ca="1" si="9"/>
        <v>#REF!</v>
      </c>
      <c r="P22" s="80" t="e">
        <f t="shared" ca="1" si="9"/>
        <v>#REF!</v>
      </c>
      <c r="Q22" s="80" t="e">
        <f t="shared" ca="1" si="9"/>
        <v>#REF!</v>
      </c>
      <c r="R22" s="80" t="e">
        <f t="shared" ca="1" si="9"/>
        <v>#REF!</v>
      </c>
      <c r="S22" s="80" t="e">
        <f t="shared" ca="1" si="9"/>
        <v>#REF!</v>
      </c>
      <c r="T22" s="80" t="e">
        <f t="shared" ca="1" si="9"/>
        <v>#REF!</v>
      </c>
      <c r="U22" s="80" t="e">
        <f t="shared" ca="1" si="9"/>
        <v>#REF!</v>
      </c>
      <c r="V22" s="80" t="e">
        <f t="shared" ca="1" si="9"/>
        <v>#REF!</v>
      </c>
      <c r="W22" s="80" t="e">
        <f t="shared" ca="1" si="9"/>
        <v>#REF!</v>
      </c>
      <c r="X22" s="80" t="e">
        <f t="shared" ca="1" si="10"/>
        <v>#REF!</v>
      </c>
      <c r="Y22" s="80" t="e">
        <f t="shared" ca="1" si="10"/>
        <v>#REF!</v>
      </c>
      <c r="Z22" s="80" t="e">
        <f t="shared" ca="1" si="10"/>
        <v>#REF!</v>
      </c>
      <c r="AA22" s="80" t="e">
        <f t="shared" ca="1" si="10"/>
        <v>#REF!</v>
      </c>
      <c r="AB22" s="80" t="e">
        <f t="shared" ca="1" si="10"/>
        <v>#REF!</v>
      </c>
      <c r="AC22" s="80" t="e">
        <f t="shared" ca="1" si="10"/>
        <v>#REF!</v>
      </c>
      <c r="AD22" s="80" t="e">
        <f t="shared" ca="1" si="10"/>
        <v>#REF!</v>
      </c>
      <c r="AE22" s="80" t="e">
        <f t="shared" ca="1" si="10"/>
        <v>#REF!</v>
      </c>
      <c r="AF22" s="80" t="e">
        <f t="shared" ca="1" si="10"/>
        <v>#REF!</v>
      </c>
      <c r="AG22" s="80" t="e">
        <f t="shared" ca="1" si="10"/>
        <v>#REF!</v>
      </c>
      <c r="AH22" s="80" t="e">
        <f t="shared" ca="1" si="11"/>
        <v>#REF!</v>
      </c>
      <c r="AI22" s="80" t="e">
        <f t="shared" ca="1" si="11"/>
        <v>#REF!</v>
      </c>
      <c r="AJ22" s="80" t="e">
        <f t="shared" ca="1" si="11"/>
        <v>#REF!</v>
      </c>
      <c r="AK22" s="80" t="e">
        <f t="shared" ca="1" si="11"/>
        <v>#REF!</v>
      </c>
      <c r="AL22" s="80" t="e">
        <f t="shared" ca="1" si="11"/>
        <v>#REF!</v>
      </c>
      <c r="AM22" s="80" t="e">
        <f t="shared" ca="1" si="11"/>
        <v>#REF!</v>
      </c>
      <c r="AN22" s="80" t="e">
        <f t="shared" ca="1" si="11"/>
        <v>#REF!</v>
      </c>
      <c r="AO22" s="80" t="e">
        <f t="shared" ca="1" si="11"/>
        <v>#REF!</v>
      </c>
      <c r="AP22" s="80" t="e">
        <f t="shared" ca="1" si="11"/>
        <v>#REF!</v>
      </c>
      <c r="AQ22" s="80" t="e">
        <f t="shared" ca="1" si="11"/>
        <v>#REF!</v>
      </c>
      <c r="AR22" s="80" t="e">
        <f t="shared" ca="1" si="12"/>
        <v>#REF!</v>
      </c>
      <c r="AS22" s="80" t="e">
        <f t="shared" ca="1" si="12"/>
        <v>#REF!</v>
      </c>
      <c r="AT22" s="80" t="e">
        <f t="shared" ca="1" si="12"/>
        <v>#REF!</v>
      </c>
      <c r="AU22" s="80" t="e">
        <f t="shared" ca="1" si="12"/>
        <v>#REF!</v>
      </c>
      <c r="AV22" s="80" t="e">
        <f t="shared" ca="1" si="12"/>
        <v>#REF!</v>
      </c>
      <c r="AW22" s="80" t="e">
        <f t="shared" ca="1" si="12"/>
        <v>#REF!</v>
      </c>
      <c r="AX22" s="80" t="e">
        <f t="shared" ca="1" si="12"/>
        <v>#REF!</v>
      </c>
      <c r="AY22" s="80" t="e">
        <f t="shared" ca="1" si="12"/>
        <v>#REF!</v>
      </c>
      <c r="AZ22" s="80" t="e">
        <f t="shared" ca="1" si="12"/>
        <v>#REF!</v>
      </c>
      <c r="BA22" s="80" t="e">
        <f t="shared" ca="1" si="12"/>
        <v>#REF!</v>
      </c>
      <c r="BB22" s="80" t="e">
        <f t="shared" ca="1" si="12"/>
        <v>#REF!</v>
      </c>
      <c r="BC22" s="80" t="e">
        <f t="shared" ca="1" si="12"/>
        <v>#REF!</v>
      </c>
      <c r="BD22" s="80" t="e">
        <f t="shared" ca="1" si="12"/>
        <v>#REF!</v>
      </c>
      <c r="BE22" s="80" t="e">
        <f t="shared" ca="1" si="7"/>
        <v>#REF!</v>
      </c>
      <c r="BF22" s="80" t="e">
        <f t="shared" ca="1" si="13"/>
        <v>#REF!</v>
      </c>
      <c r="BG22" s="80" t="e">
        <f t="shared" ca="1" si="13"/>
        <v>#REF!</v>
      </c>
      <c r="BH22" s="80" t="e">
        <f t="shared" ca="1" si="13"/>
        <v>#REF!</v>
      </c>
      <c r="BI22" s="80" t="e">
        <f t="shared" ca="1" si="13"/>
        <v>#REF!</v>
      </c>
      <c r="BJ22" s="80" t="e">
        <f t="shared" ca="1" si="13"/>
        <v>#REF!</v>
      </c>
      <c r="BK22" s="80" t="e">
        <f t="shared" ca="1" si="13"/>
        <v>#REF!</v>
      </c>
      <c r="BL22" s="80" t="e">
        <f t="shared" ca="1" si="13"/>
        <v>#REF!</v>
      </c>
      <c r="BM22" s="81" t="s">
        <v>462</v>
      </c>
      <c r="BN22" s="81" t="s">
        <v>277</v>
      </c>
      <c r="BO22" s="81" t="s">
        <v>360</v>
      </c>
    </row>
    <row r="23" spans="1:67" s="83" customFormat="1" x14ac:dyDescent="0.2">
      <c r="A23" s="80">
        <v>20</v>
      </c>
      <c r="B23" s="81" t="s">
        <v>463</v>
      </c>
      <c r="C23" s="80" t="str">
        <f t="shared" si="6"/>
        <v>夕張市</v>
      </c>
      <c r="D23" s="80" t="e">
        <f t="shared" ca="1" si="8"/>
        <v>#REF!</v>
      </c>
      <c r="E23" s="80" t="e">
        <f t="shared" ca="1" si="8"/>
        <v>#REF!</v>
      </c>
      <c r="F23" s="80" t="e">
        <f t="shared" ca="1" si="8"/>
        <v>#REF!</v>
      </c>
      <c r="G23" s="80" t="e">
        <f t="shared" ca="1" si="8"/>
        <v>#REF!</v>
      </c>
      <c r="H23" s="80" t="e">
        <f t="shared" ca="1" si="8"/>
        <v>#REF!</v>
      </c>
      <c r="I23" s="80" t="e">
        <f t="shared" ca="1" si="8"/>
        <v>#REF!</v>
      </c>
      <c r="J23" s="80" t="e">
        <f t="shared" ca="1" si="8"/>
        <v>#REF!</v>
      </c>
      <c r="K23" s="80" t="e">
        <f t="shared" ca="1" si="8"/>
        <v>#REF!</v>
      </c>
      <c r="L23" s="80" t="e">
        <f t="shared" ca="1" si="8"/>
        <v>#REF!</v>
      </c>
      <c r="M23" s="80" t="e">
        <f t="shared" ca="1" si="8"/>
        <v>#REF!</v>
      </c>
      <c r="N23" s="80" t="e">
        <f t="shared" ca="1" si="9"/>
        <v>#REF!</v>
      </c>
      <c r="O23" s="80" t="e">
        <f t="shared" ca="1" si="9"/>
        <v>#REF!</v>
      </c>
      <c r="P23" s="80" t="e">
        <f t="shared" ca="1" si="9"/>
        <v>#REF!</v>
      </c>
      <c r="Q23" s="80" t="e">
        <f t="shared" ca="1" si="9"/>
        <v>#REF!</v>
      </c>
      <c r="R23" s="80" t="e">
        <f t="shared" ca="1" si="9"/>
        <v>#REF!</v>
      </c>
      <c r="S23" s="80" t="e">
        <f t="shared" ca="1" si="9"/>
        <v>#REF!</v>
      </c>
      <c r="T23" s="80" t="e">
        <f t="shared" ca="1" si="9"/>
        <v>#REF!</v>
      </c>
      <c r="U23" s="80" t="e">
        <f t="shared" ca="1" si="9"/>
        <v>#REF!</v>
      </c>
      <c r="V23" s="80" t="e">
        <f t="shared" ca="1" si="9"/>
        <v>#REF!</v>
      </c>
      <c r="W23" s="80" t="e">
        <f t="shared" ca="1" si="9"/>
        <v>#REF!</v>
      </c>
      <c r="X23" s="80" t="e">
        <f t="shared" ca="1" si="10"/>
        <v>#REF!</v>
      </c>
      <c r="Y23" s="80" t="e">
        <f t="shared" ca="1" si="10"/>
        <v>#REF!</v>
      </c>
      <c r="Z23" s="80" t="e">
        <f t="shared" ca="1" si="10"/>
        <v>#REF!</v>
      </c>
      <c r="AA23" s="80" t="e">
        <f t="shared" ca="1" si="10"/>
        <v>#REF!</v>
      </c>
      <c r="AB23" s="80" t="e">
        <f t="shared" ca="1" si="10"/>
        <v>#REF!</v>
      </c>
      <c r="AC23" s="80" t="e">
        <f t="shared" ca="1" si="10"/>
        <v>#REF!</v>
      </c>
      <c r="AD23" s="80" t="e">
        <f t="shared" ca="1" si="10"/>
        <v>#REF!</v>
      </c>
      <c r="AE23" s="80" t="e">
        <f t="shared" ca="1" si="10"/>
        <v>#REF!</v>
      </c>
      <c r="AF23" s="80" t="e">
        <f t="shared" ca="1" si="10"/>
        <v>#REF!</v>
      </c>
      <c r="AG23" s="80" t="e">
        <f t="shared" ca="1" si="10"/>
        <v>#REF!</v>
      </c>
      <c r="AH23" s="80" t="e">
        <f t="shared" ca="1" si="11"/>
        <v>#REF!</v>
      </c>
      <c r="AI23" s="80" t="e">
        <f t="shared" ca="1" si="11"/>
        <v>#REF!</v>
      </c>
      <c r="AJ23" s="80" t="e">
        <f t="shared" ca="1" si="11"/>
        <v>#REF!</v>
      </c>
      <c r="AK23" s="80" t="e">
        <f t="shared" ca="1" si="11"/>
        <v>#REF!</v>
      </c>
      <c r="AL23" s="80" t="e">
        <f t="shared" ca="1" si="11"/>
        <v>#REF!</v>
      </c>
      <c r="AM23" s="80" t="e">
        <f t="shared" ca="1" si="11"/>
        <v>#REF!</v>
      </c>
      <c r="AN23" s="80" t="e">
        <f t="shared" ca="1" si="11"/>
        <v>#REF!</v>
      </c>
      <c r="AO23" s="80" t="e">
        <f t="shared" ca="1" si="11"/>
        <v>#REF!</v>
      </c>
      <c r="AP23" s="80" t="e">
        <f t="shared" ca="1" si="11"/>
        <v>#REF!</v>
      </c>
      <c r="AQ23" s="80" t="e">
        <f t="shared" ca="1" si="11"/>
        <v>#REF!</v>
      </c>
      <c r="AR23" s="80" t="e">
        <f t="shared" ca="1" si="12"/>
        <v>#REF!</v>
      </c>
      <c r="AS23" s="80" t="e">
        <f t="shared" ca="1" si="12"/>
        <v>#REF!</v>
      </c>
      <c r="AT23" s="80" t="e">
        <f t="shared" ca="1" si="12"/>
        <v>#REF!</v>
      </c>
      <c r="AU23" s="80" t="e">
        <f t="shared" ca="1" si="12"/>
        <v>#REF!</v>
      </c>
      <c r="AV23" s="80" t="e">
        <f t="shared" ca="1" si="12"/>
        <v>#REF!</v>
      </c>
      <c r="AW23" s="80" t="e">
        <f t="shared" ca="1" si="12"/>
        <v>#REF!</v>
      </c>
      <c r="AX23" s="80" t="e">
        <f t="shared" ca="1" si="12"/>
        <v>#REF!</v>
      </c>
      <c r="AY23" s="80" t="e">
        <f t="shared" ca="1" si="12"/>
        <v>#REF!</v>
      </c>
      <c r="AZ23" s="80" t="e">
        <f t="shared" ca="1" si="12"/>
        <v>#REF!</v>
      </c>
      <c r="BA23" s="80" t="e">
        <f t="shared" ca="1" si="12"/>
        <v>#REF!</v>
      </c>
      <c r="BB23" s="80" t="e">
        <f t="shared" ca="1" si="12"/>
        <v>#REF!</v>
      </c>
      <c r="BC23" s="80" t="e">
        <f t="shared" ca="1" si="12"/>
        <v>#REF!</v>
      </c>
      <c r="BD23" s="80" t="e">
        <f t="shared" ca="1" si="12"/>
        <v>#REF!</v>
      </c>
      <c r="BE23" s="80" t="e">
        <f t="shared" ca="1" si="7"/>
        <v>#REF!</v>
      </c>
      <c r="BF23" s="80" t="e">
        <f t="shared" ca="1" si="13"/>
        <v>#REF!</v>
      </c>
      <c r="BG23" s="80" t="e">
        <f t="shared" ca="1" si="13"/>
        <v>#REF!</v>
      </c>
      <c r="BH23" s="80" t="e">
        <f t="shared" ca="1" si="13"/>
        <v>#REF!</v>
      </c>
      <c r="BI23" s="80" t="e">
        <f t="shared" ca="1" si="13"/>
        <v>#REF!</v>
      </c>
      <c r="BJ23" s="80" t="e">
        <f t="shared" ca="1" si="13"/>
        <v>#REF!</v>
      </c>
      <c r="BK23" s="80" t="e">
        <f t="shared" ca="1" si="13"/>
        <v>#REF!</v>
      </c>
      <c r="BL23" s="80" t="e">
        <f t="shared" ca="1" si="13"/>
        <v>#REF!</v>
      </c>
      <c r="BM23" s="81" t="s">
        <v>463</v>
      </c>
      <c r="BN23" s="81" t="s">
        <v>277</v>
      </c>
      <c r="BO23" s="81" t="s">
        <v>441</v>
      </c>
    </row>
    <row r="24" spans="1:67" s="83" customFormat="1" x14ac:dyDescent="0.2">
      <c r="A24" s="80">
        <v>21</v>
      </c>
      <c r="B24" s="81" t="s">
        <v>464</v>
      </c>
      <c r="C24" s="80" t="str">
        <f t="shared" si="6"/>
        <v>夕張市</v>
      </c>
      <c r="D24" s="80" t="e">
        <f t="shared" ref="D24:M33" ca="1" si="14">VLOOKUP($C24,INDIRECT("'"&amp;$B24&amp;"'!$C$4:$BL$182"),D$166,0)</f>
        <v>#REF!</v>
      </c>
      <c r="E24" s="80" t="e">
        <f t="shared" ca="1" si="14"/>
        <v>#REF!</v>
      </c>
      <c r="F24" s="80" t="e">
        <f t="shared" ca="1" si="14"/>
        <v>#REF!</v>
      </c>
      <c r="G24" s="80" t="e">
        <f t="shared" ca="1" si="14"/>
        <v>#REF!</v>
      </c>
      <c r="H24" s="80" t="e">
        <f t="shared" ca="1" si="14"/>
        <v>#REF!</v>
      </c>
      <c r="I24" s="80" t="e">
        <f t="shared" ca="1" si="14"/>
        <v>#REF!</v>
      </c>
      <c r="J24" s="80" t="e">
        <f t="shared" ca="1" si="14"/>
        <v>#REF!</v>
      </c>
      <c r="K24" s="80" t="e">
        <f t="shared" ca="1" si="14"/>
        <v>#REF!</v>
      </c>
      <c r="L24" s="80" t="e">
        <f t="shared" ca="1" si="14"/>
        <v>#REF!</v>
      </c>
      <c r="M24" s="80" t="e">
        <f t="shared" ca="1" si="14"/>
        <v>#REF!</v>
      </c>
      <c r="N24" s="80" t="e">
        <f t="shared" ref="N24:W33" ca="1" si="15">VLOOKUP($C24,INDIRECT("'"&amp;$B24&amp;"'!$C$4:$BL$182"),N$166,0)</f>
        <v>#REF!</v>
      </c>
      <c r="O24" s="80" t="e">
        <f t="shared" ca="1" si="15"/>
        <v>#REF!</v>
      </c>
      <c r="P24" s="80" t="e">
        <f t="shared" ca="1" si="15"/>
        <v>#REF!</v>
      </c>
      <c r="Q24" s="80" t="e">
        <f t="shared" ca="1" si="15"/>
        <v>#REF!</v>
      </c>
      <c r="R24" s="80" t="e">
        <f t="shared" ca="1" si="15"/>
        <v>#REF!</v>
      </c>
      <c r="S24" s="80" t="e">
        <f t="shared" ca="1" si="15"/>
        <v>#REF!</v>
      </c>
      <c r="T24" s="80" t="e">
        <f t="shared" ca="1" si="15"/>
        <v>#REF!</v>
      </c>
      <c r="U24" s="80" t="e">
        <f t="shared" ca="1" si="15"/>
        <v>#REF!</v>
      </c>
      <c r="V24" s="80" t="e">
        <f t="shared" ca="1" si="15"/>
        <v>#REF!</v>
      </c>
      <c r="W24" s="80" t="e">
        <f t="shared" ca="1" si="15"/>
        <v>#REF!</v>
      </c>
      <c r="X24" s="80" t="e">
        <f t="shared" ref="X24:AG33" ca="1" si="16">VLOOKUP($C24,INDIRECT("'"&amp;$B24&amp;"'!$C$4:$BL$182"),X$166,0)</f>
        <v>#REF!</v>
      </c>
      <c r="Y24" s="80" t="e">
        <f t="shared" ca="1" si="16"/>
        <v>#REF!</v>
      </c>
      <c r="Z24" s="80" t="e">
        <f t="shared" ca="1" si="16"/>
        <v>#REF!</v>
      </c>
      <c r="AA24" s="80" t="e">
        <f t="shared" ca="1" si="16"/>
        <v>#REF!</v>
      </c>
      <c r="AB24" s="80" t="e">
        <f t="shared" ca="1" si="16"/>
        <v>#REF!</v>
      </c>
      <c r="AC24" s="80" t="e">
        <f t="shared" ca="1" si="16"/>
        <v>#REF!</v>
      </c>
      <c r="AD24" s="80" t="e">
        <f t="shared" ca="1" si="16"/>
        <v>#REF!</v>
      </c>
      <c r="AE24" s="80" t="e">
        <f t="shared" ca="1" si="16"/>
        <v>#REF!</v>
      </c>
      <c r="AF24" s="80" t="e">
        <f t="shared" ca="1" si="16"/>
        <v>#REF!</v>
      </c>
      <c r="AG24" s="80" t="e">
        <f t="shared" ca="1" si="16"/>
        <v>#REF!</v>
      </c>
      <c r="AH24" s="80" t="e">
        <f t="shared" ref="AH24:AQ33" ca="1" si="17">VLOOKUP($C24,INDIRECT("'"&amp;$B24&amp;"'!$C$4:$BL$182"),AH$166,0)</f>
        <v>#REF!</v>
      </c>
      <c r="AI24" s="80" t="e">
        <f t="shared" ca="1" si="17"/>
        <v>#REF!</v>
      </c>
      <c r="AJ24" s="80" t="e">
        <f t="shared" ca="1" si="17"/>
        <v>#REF!</v>
      </c>
      <c r="AK24" s="80" t="e">
        <f t="shared" ca="1" si="17"/>
        <v>#REF!</v>
      </c>
      <c r="AL24" s="80" t="e">
        <f t="shared" ca="1" si="17"/>
        <v>#REF!</v>
      </c>
      <c r="AM24" s="80" t="e">
        <f t="shared" ca="1" si="17"/>
        <v>#REF!</v>
      </c>
      <c r="AN24" s="80" t="e">
        <f t="shared" ca="1" si="17"/>
        <v>#REF!</v>
      </c>
      <c r="AO24" s="80" t="e">
        <f t="shared" ca="1" si="17"/>
        <v>#REF!</v>
      </c>
      <c r="AP24" s="80" t="e">
        <f t="shared" ca="1" si="17"/>
        <v>#REF!</v>
      </c>
      <c r="AQ24" s="80" t="e">
        <f t="shared" ca="1" si="17"/>
        <v>#REF!</v>
      </c>
      <c r="AR24" s="80" t="e">
        <f t="shared" ref="AR24:BD33" ca="1" si="18">VLOOKUP($C24,INDIRECT("'"&amp;$B24&amp;"'!$C$4:$BL$182"),AR$166,0)</f>
        <v>#REF!</v>
      </c>
      <c r="AS24" s="80" t="e">
        <f t="shared" ca="1" si="18"/>
        <v>#REF!</v>
      </c>
      <c r="AT24" s="80" t="e">
        <f t="shared" ca="1" si="18"/>
        <v>#REF!</v>
      </c>
      <c r="AU24" s="80" t="e">
        <f t="shared" ca="1" si="18"/>
        <v>#REF!</v>
      </c>
      <c r="AV24" s="80" t="e">
        <f t="shared" ca="1" si="18"/>
        <v>#REF!</v>
      </c>
      <c r="AW24" s="80" t="e">
        <f t="shared" ca="1" si="18"/>
        <v>#REF!</v>
      </c>
      <c r="AX24" s="80" t="e">
        <f t="shared" ca="1" si="18"/>
        <v>#REF!</v>
      </c>
      <c r="AY24" s="80" t="e">
        <f t="shared" ca="1" si="18"/>
        <v>#REF!</v>
      </c>
      <c r="AZ24" s="80" t="e">
        <f t="shared" ca="1" si="18"/>
        <v>#REF!</v>
      </c>
      <c r="BA24" s="80" t="e">
        <f t="shared" ca="1" si="18"/>
        <v>#REF!</v>
      </c>
      <c r="BB24" s="80" t="e">
        <f t="shared" ca="1" si="18"/>
        <v>#REF!</v>
      </c>
      <c r="BC24" s="80" t="e">
        <f t="shared" ca="1" si="18"/>
        <v>#REF!</v>
      </c>
      <c r="BD24" s="80" t="e">
        <f t="shared" ca="1" si="18"/>
        <v>#REF!</v>
      </c>
      <c r="BE24" s="80" t="e">
        <f t="shared" ca="1" si="7"/>
        <v>#REF!</v>
      </c>
      <c r="BF24" s="80" t="e">
        <f t="shared" ref="BF24:BL33" ca="1" si="19">VLOOKUP($C24,INDIRECT("'"&amp;$B24&amp;"'!$C$4:$BL$182"),BF$166,0)</f>
        <v>#REF!</v>
      </c>
      <c r="BG24" s="80" t="e">
        <f t="shared" ca="1" si="19"/>
        <v>#REF!</v>
      </c>
      <c r="BH24" s="80" t="e">
        <f t="shared" ca="1" si="19"/>
        <v>#REF!</v>
      </c>
      <c r="BI24" s="80" t="e">
        <f t="shared" ca="1" si="19"/>
        <v>#REF!</v>
      </c>
      <c r="BJ24" s="80" t="e">
        <f t="shared" ca="1" si="19"/>
        <v>#REF!</v>
      </c>
      <c r="BK24" s="80" t="e">
        <f t="shared" ca="1" si="19"/>
        <v>#REF!</v>
      </c>
      <c r="BL24" s="80" t="e">
        <f t="shared" ca="1" si="19"/>
        <v>#REF!</v>
      </c>
      <c r="BM24" s="81" t="s">
        <v>464</v>
      </c>
      <c r="BN24" s="81" t="s">
        <v>277</v>
      </c>
      <c r="BO24" s="81" t="s">
        <v>442</v>
      </c>
    </row>
    <row r="25" spans="1:67" x14ac:dyDescent="0.2">
      <c r="A25" s="80">
        <v>22</v>
      </c>
      <c r="B25" s="53" t="s">
        <v>465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3" t="e">
        <f t="shared" ca="1" si="7"/>
        <v>#REF!</v>
      </c>
      <c r="BF25" s="73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3" t="s">
        <v>465</v>
      </c>
      <c r="BN25" s="53" t="s">
        <v>278</v>
      </c>
      <c r="BO25" s="53" t="s">
        <v>360</v>
      </c>
    </row>
    <row r="26" spans="1:67" x14ac:dyDescent="0.2">
      <c r="A26" s="80">
        <v>23</v>
      </c>
      <c r="B26" s="53" t="s">
        <v>466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3" t="s">
        <v>466</v>
      </c>
      <c r="BN26" s="53" t="s">
        <v>278</v>
      </c>
      <c r="BO26" s="53" t="s">
        <v>441</v>
      </c>
    </row>
    <row r="27" spans="1:67" x14ac:dyDescent="0.2">
      <c r="A27" s="80">
        <v>24</v>
      </c>
      <c r="B27" s="53" t="s">
        <v>467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3" t="s">
        <v>467</v>
      </c>
      <c r="BN27" s="53" t="s">
        <v>278</v>
      </c>
      <c r="BO27" s="53" t="s">
        <v>442</v>
      </c>
    </row>
    <row r="28" spans="1:67" s="83" customFormat="1" x14ac:dyDescent="0.2">
      <c r="A28" s="80">
        <v>25</v>
      </c>
      <c r="B28" s="81" t="s">
        <v>468</v>
      </c>
      <c r="C28" s="80" t="str">
        <f t="shared" si="6"/>
        <v>夕張市</v>
      </c>
      <c r="D28" s="80">
        <f t="shared" ca="1" si="14"/>
        <v>4.4142103160000001</v>
      </c>
      <c r="E28" s="80">
        <f t="shared" ca="1" si="14"/>
        <v>191</v>
      </c>
      <c r="F28" s="80">
        <f t="shared" ca="1" si="14"/>
        <v>0</v>
      </c>
      <c r="G28" s="80">
        <f t="shared" ca="1" si="14"/>
        <v>0</v>
      </c>
      <c r="H28" s="80">
        <f t="shared" ca="1" si="14"/>
        <v>191</v>
      </c>
      <c r="I28" s="80">
        <f t="shared" ca="1" si="14"/>
        <v>0</v>
      </c>
      <c r="J28" s="80">
        <f t="shared" ca="1" si="14"/>
        <v>0</v>
      </c>
      <c r="K28" s="80">
        <f t="shared" ca="1" si="14"/>
        <v>0</v>
      </c>
      <c r="L28" s="80">
        <f t="shared" ca="1" si="14"/>
        <v>0</v>
      </c>
      <c r="M28" s="80">
        <f t="shared" ca="1" si="14"/>
        <v>0</v>
      </c>
      <c r="N28" s="80">
        <f t="shared" ca="1" si="15"/>
        <v>0</v>
      </c>
      <c r="O28" s="80">
        <f t="shared" ca="1" si="15"/>
        <v>0</v>
      </c>
      <c r="P28" s="80">
        <f t="shared" ca="1" si="15"/>
        <v>0</v>
      </c>
      <c r="Q28" s="80">
        <f t="shared" ca="1" si="15"/>
        <v>0</v>
      </c>
      <c r="R28" s="80">
        <f t="shared" ca="1" si="15"/>
        <v>0</v>
      </c>
      <c r="S28" s="80">
        <f t="shared" ca="1" si="15"/>
        <v>0</v>
      </c>
      <c r="T28" s="80">
        <f t="shared" ca="1" si="15"/>
        <v>0</v>
      </c>
      <c r="U28" s="80">
        <f t="shared" ca="1" si="15"/>
        <v>0</v>
      </c>
      <c r="V28" s="80">
        <f t="shared" ca="1" si="15"/>
        <v>0</v>
      </c>
      <c r="W28" s="80">
        <f t="shared" ca="1" si="15"/>
        <v>0</v>
      </c>
      <c r="X28" s="80">
        <f t="shared" ca="1" si="16"/>
        <v>0</v>
      </c>
      <c r="Y28" s="80">
        <f t="shared" ca="1" si="16"/>
        <v>0</v>
      </c>
      <c r="Z28" s="80">
        <f t="shared" ca="1" si="16"/>
        <v>0</v>
      </c>
      <c r="AA28" s="80">
        <f t="shared" ca="1" si="16"/>
        <v>0</v>
      </c>
      <c r="AB28" s="80">
        <f t="shared" ca="1" si="16"/>
        <v>0</v>
      </c>
      <c r="AC28" s="80">
        <f t="shared" ca="1" si="16"/>
        <v>0</v>
      </c>
      <c r="AD28" s="80">
        <f t="shared" ca="1" si="16"/>
        <v>0</v>
      </c>
      <c r="AE28" s="80">
        <f t="shared" ca="1" si="16"/>
        <v>0</v>
      </c>
      <c r="AF28" s="80">
        <f t="shared" ca="1" si="16"/>
        <v>0</v>
      </c>
      <c r="AG28" s="80">
        <f t="shared" ca="1" si="16"/>
        <v>0</v>
      </c>
      <c r="AH28" s="80">
        <f t="shared" ca="1" si="17"/>
        <v>0</v>
      </c>
      <c r="AI28" s="80">
        <f t="shared" ca="1" si="17"/>
        <v>0</v>
      </c>
      <c r="AJ28" s="80">
        <f t="shared" ca="1" si="17"/>
        <v>0</v>
      </c>
      <c r="AK28" s="80">
        <f t="shared" ca="1" si="17"/>
        <v>0</v>
      </c>
      <c r="AL28" s="80">
        <f t="shared" ca="1" si="17"/>
        <v>0</v>
      </c>
      <c r="AM28" s="80">
        <f t="shared" ca="1" si="17"/>
        <v>0</v>
      </c>
      <c r="AN28" s="80">
        <f t="shared" ca="1" si="17"/>
        <v>0</v>
      </c>
      <c r="AO28" s="80">
        <f t="shared" ca="1" si="17"/>
        <v>0</v>
      </c>
      <c r="AP28" s="80">
        <f t="shared" ca="1" si="17"/>
        <v>0</v>
      </c>
      <c r="AQ28" s="80">
        <f t="shared" ca="1" si="17"/>
        <v>0</v>
      </c>
      <c r="AR28" s="80">
        <f t="shared" ca="1" si="18"/>
        <v>0</v>
      </c>
      <c r="AS28" s="80">
        <f t="shared" ca="1" si="18"/>
        <v>0</v>
      </c>
      <c r="AT28" s="80">
        <f t="shared" ca="1" si="18"/>
        <v>0</v>
      </c>
      <c r="AU28" s="80">
        <f t="shared" ca="1" si="18"/>
        <v>0</v>
      </c>
      <c r="AV28" s="80">
        <f t="shared" ca="1" si="18"/>
        <v>0</v>
      </c>
      <c r="AW28" s="80">
        <f t="shared" ca="1" si="18"/>
        <v>0</v>
      </c>
      <c r="AX28" s="80">
        <f t="shared" ca="1" si="18"/>
        <v>0</v>
      </c>
      <c r="AY28" s="80">
        <f t="shared" ca="1" si="18"/>
        <v>0</v>
      </c>
      <c r="AZ28" s="80">
        <f t="shared" ca="1" si="18"/>
        <v>0</v>
      </c>
      <c r="BA28" s="80">
        <f t="shared" ca="1" si="18"/>
        <v>0</v>
      </c>
      <c r="BB28" s="80">
        <f t="shared" ca="1" si="18"/>
        <v>0</v>
      </c>
      <c r="BC28" s="80">
        <f t="shared" ca="1" si="18"/>
        <v>0</v>
      </c>
      <c r="BD28" s="80">
        <f t="shared" ca="1" si="18"/>
        <v>0</v>
      </c>
      <c r="BE28" s="80">
        <f t="shared" ca="1" si="7"/>
        <v>0</v>
      </c>
      <c r="BF28" s="80">
        <f t="shared" ca="1" si="19"/>
        <v>0</v>
      </c>
      <c r="BG28" s="80">
        <f t="shared" ca="1" si="19"/>
        <v>0</v>
      </c>
      <c r="BH28" s="80">
        <f t="shared" ca="1" si="19"/>
        <v>0</v>
      </c>
      <c r="BI28" s="80">
        <f t="shared" ca="1" si="19"/>
        <v>0</v>
      </c>
      <c r="BJ28" s="80">
        <f t="shared" ca="1" si="19"/>
        <v>0</v>
      </c>
      <c r="BK28" s="80">
        <f t="shared" ca="1" si="19"/>
        <v>0</v>
      </c>
      <c r="BL28" s="80">
        <f t="shared" ca="1" si="19"/>
        <v>0</v>
      </c>
      <c r="BM28" s="81" t="s">
        <v>468</v>
      </c>
      <c r="BN28" s="81" t="s">
        <v>279</v>
      </c>
      <c r="BO28" s="81" t="s">
        <v>360</v>
      </c>
    </row>
    <row r="29" spans="1:67" s="83" customFormat="1" x14ac:dyDescent="0.2">
      <c r="A29" s="80">
        <v>26</v>
      </c>
      <c r="B29" s="81" t="s">
        <v>469</v>
      </c>
      <c r="C29" s="80" t="str">
        <f t="shared" si="6"/>
        <v>夕張市</v>
      </c>
      <c r="D29" s="80">
        <f t="shared" ca="1" si="14"/>
        <v>4.4142103160000001</v>
      </c>
      <c r="E29" s="80">
        <f t="shared" ca="1" si="14"/>
        <v>191</v>
      </c>
      <c r="F29" s="80">
        <f t="shared" ca="1" si="14"/>
        <v>0</v>
      </c>
      <c r="G29" s="80">
        <f t="shared" ca="1" si="14"/>
        <v>0</v>
      </c>
      <c r="H29" s="80">
        <f t="shared" ca="1" si="14"/>
        <v>191</v>
      </c>
      <c r="I29" s="80">
        <f t="shared" ca="1" si="14"/>
        <v>0</v>
      </c>
      <c r="J29" s="80">
        <f t="shared" ca="1" si="14"/>
        <v>0</v>
      </c>
      <c r="K29" s="80">
        <f t="shared" ca="1" si="14"/>
        <v>0</v>
      </c>
      <c r="L29" s="80">
        <f t="shared" ca="1" si="14"/>
        <v>0</v>
      </c>
      <c r="M29" s="80">
        <f t="shared" ca="1" si="14"/>
        <v>0</v>
      </c>
      <c r="N29" s="80">
        <f t="shared" ca="1" si="15"/>
        <v>0</v>
      </c>
      <c r="O29" s="80">
        <f t="shared" ca="1" si="15"/>
        <v>0</v>
      </c>
      <c r="P29" s="80">
        <f t="shared" ca="1" si="15"/>
        <v>0</v>
      </c>
      <c r="Q29" s="80">
        <f t="shared" ca="1" si="15"/>
        <v>0</v>
      </c>
      <c r="R29" s="80">
        <f t="shared" ca="1" si="15"/>
        <v>0</v>
      </c>
      <c r="S29" s="80">
        <f t="shared" ca="1" si="15"/>
        <v>0</v>
      </c>
      <c r="T29" s="80">
        <f t="shared" ca="1" si="15"/>
        <v>0</v>
      </c>
      <c r="U29" s="80">
        <f t="shared" ca="1" si="15"/>
        <v>0</v>
      </c>
      <c r="V29" s="80">
        <f t="shared" ca="1" si="15"/>
        <v>0</v>
      </c>
      <c r="W29" s="80">
        <f t="shared" ca="1" si="15"/>
        <v>0</v>
      </c>
      <c r="X29" s="80">
        <f t="shared" ca="1" si="16"/>
        <v>0</v>
      </c>
      <c r="Y29" s="80">
        <f t="shared" ca="1" si="16"/>
        <v>0</v>
      </c>
      <c r="Z29" s="80">
        <f t="shared" ca="1" si="16"/>
        <v>0</v>
      </c>
      <c r="AA29" s="80">
        <f t="shared" ca="1" si="16"/>
        <v>0</v>
      </c>
      <c r="AB29" s="80">
        <f t="shared" ca="1" si="16"/>
        <v>0</v>
      </c>
      <c r="AC29" s="80">
        <f t="shared" ca="1" si="16"/>
        <v>0</v>
      </c>
      <c r="AD29" s="80">
        <f t="shared" ca="1" si="16"/>
        <v>0</v>
      </c>
      <c r="AE29" s="80">
        <f t="shared" ca="1" si="16"/>
        <v>0</v>
      </c>
      <c r="AF29" s="80">
        <f t="shared" ca="1" si="16"/>
        <v>0</v>
      </c>
      <c r="AG29" s="80">
        <f t="shared" ca="1" si="16"/>
        <v>0</v>
      </c>
      <c r="AH29" s="80">
        <f t="shared" ca="1" si="17"/>
        <v>0</v>
      </c>
      <c r="AI29" s="80">
        <f t="shared" ca="1" si="17"/>
        <v>0</v>
      </c>
      <c r="AJ29" s="80">
        <f t="shared" ca="1" si="17"/>
        <v>0</v>
      </c>
      <c r="AK29" s="80">
        <f t="shared" ca="1" si="17"/>
        <v>0</v>
      </c>
      <c r="AL29" s="80">
        <f t="shared" ca="1" si="17"/>
        <v>0</v>
      </c>
      <c r="AM29" s="80">
        <f t="shared" ca="1" si="17"/>
        <v>0</v>
      </c>
      <c r="AN29" s="80">
        <f t="shared" ca="1" si="17"/>
        <v>0</v>
      </c>
      <c r="AO29" s="80">
        <f t="shared" ca="1" si="17"/>
        <v>0</v>
      </c>
      <c r="AP29" s="80">
        <f t="shared" ca="1" si="17"/>
        <v>0</v>
      </c>
      <c r="AQ29" s="80">
        <f t="shared" ca="1" si="17"/>
        <v>0</v>
      </c>
      <c r="AR29" s="80">
        <f t="shared" ca="1" si="18"/>
        <v>0</v>
      </c>
      <c r="AS29" s="80">
        <f t="shared" ca="1" si="18"/>
        <v>0</v>
      </c>
      <c r="AT29" s="80">
        <f t="shared" ca="1" si="18"/>
        <v>0</v>
      </c>
      <c r="AU29" s="80">
        <f t="shared" ca="1" si="18"/>
        <v>0</v>
      </c>
      <c r="AV29" s="80">
        <f t="shared" ca="1" si="18"/>
        <v>0</v>
      </c>
      <c r="AW29" s="80">
        <f t="shared" ca="1" si="18"/>
        <v>0</v>
      </c>
      <c r="AX29" s="80">
        <f t="shared" ca="1" si="18"/>
        <v>0</v>
      </c>
      <c r="AY29" s="80">
        <f t="shared" ca="1" si="18"/>
        <v>0</v>
      </c>
      <c r="AZ29" s="80">
        <f t="shared" ca="1" si="18"/>
        <v>0</v>
      </c>
      <c r="BA29" s="80">
        <f t="shared" ca="1" si="18"/>
        <v>0</v>
      </c>
      <c r="BB29" s="80">
        <f t="shared" ca="1" si="18"/>
        <v>0</v>
      </c>
      <c r="BC29" s="80">
        <f t="shared" ca="1" si="18"/>
        <v>0</v>
      </c>
      <c r="BD29" s="80">
        <f t="shared" ca="1" si="18"/>
        <v>0</v>
      </c>
      <c r="BE29" s="80">
        <f t="shared" ca="1" si="7"/>
        <v>0</v>
      </c>
      <c r="BF29" s="80">
        <f t="shared" ca="1" si="19"/>
        <v>0</v>
      </c>
      <c r="BG29" s="80">
        <f t="shared" ca="1" si="19"/>
        <v>0</v>
      </c>
      <c r="BH29" s="80">
        <f t="shared" ca="1" si="19"/>
        <v>0</v>
      </c>
      <c r="BI29" s="80">
        <f t="shared" ca="1" si="19"/>
        <v>0</v>
      </c>
      <c r="BJ29" s="80">
        <f t="shared" ca="1" si="19"/>
        <v>0</v>
      </c>
      <c r="BK29" s="80">
        <f t="shared" ca="1" si="19"/>
        <v>0</v>
      </c>
      <c r="BL29" s="80">
        <f t="shared" ca="1" si="19"/>
        <v>0</v>
      </c>
      <c r="BM29" s="81" t="s">
        <v>469</v>
      </c>
      <c r="BN29" s="81" t="s">
        <v>279</v>
      </c>
      <c r="BO29" s="81" t="s">
        <v>441</v>
      </c>
    </row>
    <row r="30" spans="1:67" s="83" customFormat="1" x14ac:dyDescent="0.2">
      <c r="A30" s="80">
        <v>27</v>
      </c>
      <c r="B30" s="81" t="s">
        <v>470</v>
      </c>
      <c r="C30" s="80" t="str">
        <f t="shared" si="6"/>
        <v>夕張市</v>
      </c>
      <c r="D30" s="80">
        <f t="shared" ca="1" si="14"/>
        <v>4.4142103160000001</v>
      </c>
      <c r="E30" s="80">
        <f t="shared" ca="1" si="14"/>
        <v>191</v>
      </c>
      <c r="F30" s="80">
        <f t="shared" ca="1" si="14"/>
        <v>0</v>
      </c>
      <c r="G30" s="80">
        <f t="shared" ca="1" si="14"/>
        <v>0</v>
      </c>
      <c r="H30" s="80">
        <f t="shared" ca="1" si="14"/>
        <v>191</v>
      </c>
      <c r="I30" s="80">
        <f t="shared" ca="1" si="14"/>
        <v>0</v>
      </c>
      <c r="J30" s="80">
        <f t="shared" ca="1" si="14"/>
        <v>0</v>
      </c>
      <c r="K30" s="80">
        <f t="shared" ca="1" si="14"/>
        <v>0</v>
      </c>
      <c r="L30" s="80">
        <f t="shared" ca="1" si="14"/>
        <v>0</v>
      </c>
      <c r="M30" s="80">
        <f t="shared" ca="1" si="14"/>
        <v>0</v>
      </c>
      <c r="N30" s="80">
        <f t="shared" ca="1" si="15"/>
        <v>0</v>
      </c>
      <c r="O30" s="80">
        <f t="shared" ca="1" si="15"/>
        <v>0</v>
      </c>
      <c r="P30" s="80">
        <f t="shared" ca="1" si="15"/>
        <v>0</v>
      </c>
      <c r="Q30" s="80">
        <f t="shared" ca="1" si="15"/>
        <v>0</v>
      </c>
      <c r="R30" s="80">
        <f t="shared" ca="1" si="15"/>
        <v>0</v>
      </c>
      <c r="S30" s="80">
        <f t="shared" ca="1" si="15"/>
        <v>0</v>
      </c>
      <c r="T30" s="80">
        <f t="shared" ca="1" si="15"/>
        <v>0</v>
      </c>
      <c r="U30" s="80">
        <f t="shared" ca="1" si="15"/>
        <v>0</v>
      </c>
      <c r="V30" s="80">
        <f t="shared" ca="1" si="15"/>
        <v>0</v>
      </c>
      <c r="W30" s="80">
        <f t="shared" ca="1" si="15"/>
        <v>0</v>
      </c>
      <c r="X30" s="80">
        <f t="shared" ca="1" si="16"/>
        <v>0</v>
      </c>
      <c r="Y30" s="80">
        <f t="shared" ca="1" si="16"/>
        <v>0</v>
      </c>
      <c r="Z30" s="80">
        <f t="shared" ca="1" si="16"/>
        <v>0</v>
      </c>
      <c r="AA30" s="80">
        <f t="shared" ca="1" si="16"/>
        <v>0</v>
      </c>
      <c r="AB30" s="80">
        <f t="shared" ca="1" si="16"/>
        <v>0</v>
      </c>
      <c r="AC30" s="80">
        <f t="shared" ca="1" si="16"/>
        <v>0</v>
      </c>
      <c r="AD30" s="80">
        <f t="shared" ca="1" si="16"/>
        <v>0</v>
      </c>
      <c r="AE30" s="80">
        <f t="shared" ca="1" si="16"/>
        <v>0</v>
      </c>
      <c r="AF30" s="80">
        <f t="shared" ca="1" si="16"/>
        <v>0</v>
      </c>
      <c r="AG30" s="80">
        <f t="shared" ca="1" si="16"/>
        <v>0</v>
      </c>
      <c r="AH30" s="80">
        <f t="shared" ca="1" si="17"/>
        <v>0</v>
      </c>
      <c r="AI30" s="80">
        <f t="shared" ca="1" si="17"/>
        <v>0</v>
      </c>
      <c r="AJ30" s="80">
        <f t="shared" ca="1" si="17"/>
        <v>0</v>
      </c>
      <c r="AK30" s="80">
        <f t="shared" ca="1" si="17"/>
        <v>0</v>
      </c>
      <c r="AL30" s="80">
        <f t="shared" ca="1" si="17"/>
        <v>0</v>
      </c>
      <c r="AM30" s="80">
        <f t="shared" ca="1" si="17"/>
        <v>0</v>
      </c>
      <c r="AN30" s="80">
        <f t="shared" ca="1" si="17"/>
        <v>0</v>
      </c>
      <c r="AO30" s="80">
        <f t="shared" ca="1" si="17"/>
        <v>0</v>
      </c>
      <c r="AP30" s="80">
        <f t="shared" ca="1" si="17"/>
        <v>0</v>
      </c>
      <c r="AQ30" s="80">
        <f t="shared" ca="1" si="17"/>
        <v>0</v>
      </c>
      <c r="AR30" s="80">
        <f t="shared" ca="1" si="18"/>
        <v>0</v>
      </c>
      <c r="AS30" s="80">
        <f t="shared" ca="1" si="18"/>
        <v>0</v>
      </c>
      <c r="AT30" s="80">
        <f t="shared" ca="1" si="18"/>
        <v>0</v>
      </c>
      <c r="AU30" s="80">
        <f t="shared" ca="1" si="18"/>
        <v>0</v>
      </c>
      <c r="AV30" s="80">
        <f t="shared" ca="1" si="18"/>
        <v>0</v>
      </c>
      <c r="AW30" s="80">
        <f t="shared" ca="1" si="18"/>
        <v>0</v>
      </c>
      <c r="AX30" s="80">
        <f t="shared" ca="1" si="18"/>
        <v>0</v>
      </c>
      <c r="AY30" s="80">
        <f t="shared" ca="1" si="18"/>
        <v>0</v>
      </c>
      <c r="AZ30" s="80">
        <f t="shared" ca="1" si="18"/>
        <v>0</v>
      </c>
      <c r="BA30" s="80">
        <f t="shared" ca="1" si="18"/>
        <v>0</v>
      </c>
      <c r="BB30" s="80">
        <f t="shared" ca="1" si="18"/>
        <v>0</v>
      </c>
      <c r="BC30" s="80">
        <f t="shared" ca="1" si="18"/>
        <v>0</v>
      </c>
      <c r="BD30" s="80">
        <f t="shared" ca="1" si="18"/>
        <v>0</v>
      </c>
      <c r="BE30" s="80">
        <f t="shared" ca="1" si="7"/>
        <v>0</v>
      </c>
      <c r="BF30" s="80">
        <f t="shared" ca="1" si="19"/>
        <v>0</v>
      </c>
      <c r="BG30" s="80">
        <f t="shared" ca="1" si="19"/>
        <v>0</v>
      </c>
      <c r="BH30" s="80">
        <f t="shared" ca="1" si="19"/>
        <v>0</v>
      </c>
      <c r="BI30" s="80">
        <f t="shared" ca="1" si="19"/>
        <v>0</v>
      </c>
      <c r="BJ30" s="80">
        <f t="shared" ca="1" si="19"/>
        <v>0</v>
      </c>
      <c r="BK30" s="80">
        <f t="shared" ca="1" si="19"/>
        <v>0</v>
      </c>
      <c r="BL30" s="80">
        <f t="shared" ca="1" si="19"/>
        <v>0</v>
      </c>
      <c r="BM30" s="81" t="s">
        <v>470</v>
      </c>
      <c r="BN30" s="81" t="s">
        <v>279</v>
      </c>
      <c r="BO30" s="81" t="s">
        <v>442</v>
      </c>
    </row>
    <row r="31" spans="1:67" x14ac:dyDescent="0.2">
      <c r="A31" s="80">
        <v>28</v>
      </c>
      <c r="B31" s="53" t="s">
        <v>471</v>
      </c>
      <c r="C31" s="36" t="str">
        <f t="shared" si="6"/>
        <v>夕張市</v>
      </c>
      <c r="D31" s="36">
        <f t="shared" ca="1" si="14"/>
        <v>5.1658595009999999</v>
      </c>
      <c r="E31" s="36">
        <f t="shared" ca="1" si="14"/>
        <v>191</v>
      </c>
      <c r="F31" s="36">
        <f t="shared" ca="1" si="14"/>
        <v>5</v>
      </c>
      <c r="G31" s="36">
        <f t="shared" ca="1" si="14"/>
        <v>50</v>
      </c>
      <c r="H31" s="36">
        <f t="shared" ca="1" si="14"/>
        <v>136</v>
      </c>
      <c r="I31" s="36">
        <f t="shared" ca="1" si="14"/>
        <v>0</v>
      </c>
      <c r="J31" s="36">
        <f t="shared" ca="1" si="14"/>
        <v>0</v>
      </c>
      <c r="K31" s="36">
        <f t="shared" ca="1" si="14"/>
        <v>0</v>
      </c>
      <c r="L31" s="36">
        <f t="shared" ca="1" si="14"/>
        <v>0</v>
      </c>
      <c r="M31" s="36">
        <f t="shared" ca="1" si="14"/>
        <v>0</v>
      </c>
      <c r="N31" s="36">
        <f t="shared" ca="1" si="15"/>
        <v>0</v>
      </c>
      <c r="O31" s="36">
        <f t="shared" ca="1" si="15"/>
        <v>3.2826300000000002E-4</v>
      </c>
      <c r="P31" s="36">
        <f t="shared" ca="1" si="15"/>
        <v>4.9443999999999996E-4</v>
      </c>
      <c r="Q31" s="36">
        <f t="shared" ca="1" si="15"/>
        <v>2.8974600000000001E-4</v>
      </c>
      <c r="R31" s="36">
        <f t="shared" ca="1" si="15"/>
        <v>3.8516999999999997E-5</v>
      </c>
      <c r="S31" s="36">
        <f t="shared" ca="1" si="15"/>
        <v>4.4420000000000001E-4</v>
      </c>
      <c r="T31" s="36">
        <f t="shared" ca="1" si="15"/>
        <v>5.024E-5</v>
      </c>
      <c r="U31" s="36">
        <f t="shared" ca="1" si="15"/>
        <v>2.2512999999999979</v>
      </c>
      <c r="V31" s="36">
        <f t="shared" ca="1" si="15"/>
        <v>5.3350000000000035</v>
      </c>
      <c r="W31" s="36">
        <f t="shared" ca="1" si="15"/>
        <v>2.251628262999998</v>
      </c>
      <c r="X31" s="36">
        <f t="shared" ca="1" si="16"/>
        <v>5.3354944400000033</v>
      </c>
      <c r="Y31" s="36">
        <f t="shared" ca="1" si="16"/>
        <v>7.5871227030000012</v>
      </c>
      <c r="Z31" s="36">
        <f t="shared" ca="1" si="16"/>
        <v>0</v>
      </c>
      <c r="AA31" s="36">
        <f t="shared" ca="1" si="16"/>
        <v>0</v>
      </c>
      <c r="AB31" s="36">
        <f t="shared" ca="1" si="16"/>
        <v>0</v>
      </c>
      <c r="AC31" s="36">
        <f t="shared" ca="1" si="16"/>
        <v>0</v>
      </c>
      <c r="AD31" s="36">
        <f t="shared" ca="1" si="16"/>
        <v>0</v>
      </c>
      <c r="AE31" s="36">
        <f t="shared" ca="1" si="16"/>
        <v>0</v>
      </c>
      <c r="AF31" s="36">
        <f t="shared" ca="1" si="16"/>
        <v>0</v>
      </c>
      <c r="AG31" s="36">
        <f t="shared" ca="1" si="16"/>
        <v>0.35103416264997228</v>
      </c>
      <c r="AH31" s="36">
        <f t="shared" ca="1" si="17"/>
        <v>0.59716156404822907</v>
      </c>
      <c r="AI31" s="36">
        <f t="shared" ca="1" si="17"/>
        <v>1.9125309551274354</v>
      </c>
      <c r="AJ31" s="36">
        <f t="shared" ca="1" si="17"/>
        <v>0</v>
      </c>
      <c r="AK31" s="36">
        <f t="shared" ca="1" si="17"/>
        <v>0</v>
      </c>
      <c r="AL31" s="36">
        <f t="shared" ca="1" si="17"/>
        <v>0</v>
      </c>
      <c r="AM31" s="36">
        <f t="shared" ca="1" si="17"/>
        <v>0.35103416264997228</v>
      </c>
      <c r="AN31" s="36">
        <f t="shared" ca="1" si="17"/>
        <v>0.59716156404822907</v>
      </c>
      <c r="AO31" s="36">
        <f t="shared" ca="1" si="17"/>
        <v>1.9125309551274354</v>
      </c>
      <c r="AP31" s="36">
        <f t="shared" ca="1" si="17"/>
        <v>8.5251591530000006</v>
      </c>
      <c r="AQ31" s="36">
        <f t="shared" ca="1" si="17"/>
        <v>4.590470313</v>
      </c>
      <c r="AR31" s="36">
        <f t="shared" ca="1" si="18"/>
        <v>13.115629466000001</v>
      </c>
      <c r="AS31" s="36">
        <f t="shared" ca="1" si="18"/>
        <v>3.6894779999999999E-3</v>
      </c>
      <c r="AT31" s="36">
        <f t="shared" ca="1" si="18"/>
        <v>6.138424E-3</v>
      </c>
      <c r="AU31" s="36">
        <f t="shared" ca="1" si="18"/>
        <v>1.1854259000000001E-2</v>
      </c>
      <c r="AV31" s="36">
        <f t="shared" ca="1" si="18"/>
        <v>3.0901054000000001E-2</v>
      </c>
      <c r="AW31" s="36">
        <f t="shared" ca="1" si="18"/>
        <v>5.9674777999999998E-2</v>
      </c>
      <c r="AX31" s="36">
        <f t="shared" ca="1" si="18"/>
        <v>2.7430257999999999E-2</v>
      </c>
      <c r="AY31" s="36">
        <f t="shared" ca="1" si="18"/>
        <v>5.2972128E-2</v>
      </c>
      <c r="AZ31" s="36">
        <f t="shared" ca="1" si="18"/>
        <v>6.1095714285714286E-5</v>
      </c>
      <c r="BA31" s="36">
        <f t="shared" ca="1" si="18"/>
        <v>1.2219142857142857E-4</v>
      </c>
      <c r="BB31" s="36">
        <f t="shared" ca="1" si="18"/>
        <v>0.35065915199999997</v>
      </c>
      <c r="BC31" s="36">
        <f t="shared" ca="1" si="18"/>
        <v>16.063673779999998</v>
      </c>
      <c r="BD31" s="36">
        <f t="shared" ca="1" si="18"/>
        <v>31.021471511000001</v>
      </c>
      <c r="BE31" s="36">
        <f t="shared" ca="1" si="7"/>
        <v>2.9700097142857141E-2</v>
      </c>
      <c r="BF31" s="36">
        <f t="shared" ca="1" si="19"/>
        <v>5.9400194285714282E-2</v>
      </c>
      <c r="BG31" s="36">
        <f t="shared" ca="1" si="19"/>
        <v>3.2057672429999999</v>
      </c>
      <c r="BH31" s="36">
        <f t="shared" ca="1" si="19"/>
        <v>8.0416548670000001</v>
      </c>
      <c r="BI31" s="36">
        <f t="shared" ca="1" si="19"/>
        <v>0</v>
      </c>
      <c r="BJ31" s="36">
        <f t="shared" ca="1" si="19"/>
        <v>0</v>
      </c>
      <c r="BK31" s="36">
        <f t="shared" ca="1" si="19"/>
        <v>0</v>
      </c>
      <c r="BL31" s="36">
        <f t="shared" ca="1" si="19"/>
        <v>0</v>
      </c>
      <c r="BM31" s="53" t="s">
        <v>471</v>
      </c>
      <c r="BN31" s="53" t="s">
        <v>280</v>
      </c>
      <c r="BO31" s="53" t="s">
        <v>360</v>
      </c>
    </row>
    <row r="32" spans="1:67" x14ac:dyDescent="0.2">
      <c r="A32" s="80">
        <v>29</v>
      </c>
      <c r="B32" s="53" t="s">
        <v>472</v>
      </c>
      <c r="C32" s="36" t="str">
        <f t="shared" si="6"/>
        <v>夕張市</v>
      </c>
      <c r="D32" s="36">
        <f t="shared" ca="1" si="14"/>
        <v>5.1658595009999999</v>
      </c>
      <c r="E32" s="36">
        <f t="shared" ca="1" si="14"/>
        <v>191</v>
      </c>
      <c r="F32" s="36">
        <f t="shared" ca="1" si="14"/>
        <v>5</v>
      </c>
      <c r="G32" s="36">
        <f t="shared" ca="1" si="14"/>
        <v>50</v>
      </c>
      <c r="H32" s="36">
        <f t="shared" ca="1" si="14"/>
        <v>136</v>
      </c>
      <c r="I32" s="36">
        <f t="shared" ca="1" si="14"/>
        <v>0</v>
      </c>
      <c r="J32" s="36">
        <f t="shared" ca="1" si="14"/>
        <v>0</v>
      </c>
      <c r="K32" s="36">
        <f t="shared" ca="1" si="14"/>
        <v>0</v>
      </c>
      <c r="L32" s="36">
        <f t="shared" ca="1" si="14"/>
        <v>0</v>
      </c>
      <c r="M32" s="36">
        <f t="shared" ca="1" si="14"/>
        <v>0</v>
      </c>
      <c r="N32" s="36">
        <f t="shared" ca="1" si="15"/>
        <v>0</v>
      </c>
      <c r="O32" s="36">
        <f t="shared" ca="1" si="15"/>
        <v>3.2826300000000002E-4</v>
      </c>
      <c r="P32" s="36">
        <f t="shared" ca="1" si="15"/>
        <v>4.9443999999999996E-4</v>
      </c>
      <c r="Q32" s="36">
        <f t="shared" ca="1" si="15"/>
        <v>2.8974600000000001E-4</v>
      </c>
      <c r="R32" s="36">
        <f t="shared" ca="1" si="15"/>
        <v>3.8516999999999997E-5</v>
      </c>
      <c r="S32" s="36">
        <f t="shared" ca="1" si="15"/>
        <v>4.4420000000000001E-4</v>
      </c>
      <c r="T32" s="36">
        <f t="shared" ca="1" si="15"/>
        <v>5.024E-5</v>
      </c>
      <c r="U32" s="36">
        <f t="shared" ca="1" si="15"/>
        <v>2.2512999999999979</v>
      </c>
      <c r="V32" s="36">
        <f t="shared" ca="1" si="15"/>
        <v>5.3350000000000035</v>
      </c>
      <c r="W32" s="36">
        <f t="shared" ca="1" si="15"/>
        <v>2.251628262999998</v>
      </c>
      <c r="X32" s="36">
        <f t="shared" ca="1" si="16"/>
        <v>5.3354944400000033</v>
      </c>
      <c r="Y32" s="36">
        <f t="shared" ca="1" si="16"/>
        <v>7.5871227030000012</v>
      </c>
      <c r="Z32" s="36">
        <f t="shared" ca="1" si="16"/>
        <v>0</v>
      </c>
      <c r="AA32" s="36">
        <f t="shared" ca="1" si="16"/>
        <v>0</v>
      </c>
      <c r="AB32" s="36">
        <f t="shared" ca="1" si="16"/>
        <v>0</v>
      </c>
      <c r="AC32" s="36">
        <f t="shared" ca="1" si="16"/>
        <v>0</v>
      </c>
      <c r="AD32" s="36">
        <f t="shared" ca="1" si="16"/>
        <v>0</v>
      </c>
      <c r="AE32" s="36">
        <f t="shared" ca="1" si="16"/>
        <v>0</v>
      </c>
      <c r="AF32" s="36">
        <f t="shared" ca="1" si="16"/>
        <v>0</v>
      </c>
      <c r="AG32" s="36">
        <f t="shared" ca="1" si="16"/>
        <v>0.13413200109677884</v>
      </c>
      <c r="AH32" s="36">
        <f t="shared" ca="1" si="17"/>
        <v>0.22817857657842844</v>
      </c>
      <c r="AI32" s="36">
        <f t="shared" ca="1" si="17"/>
        <v>0.73078814390658853</v>
      </c>
      <c r="AJ32" s="36">
        <f t="shared" ca="1" si="17"/>
        <v>0</v>
      </c>
      <c r="AK32" s="36">
        <f t="shared" ca="1" si="17"/>
        <v>0</v>
      </c>
      <c r="AL32" s="36">
        <f t="shared" ca="1" si="17"/>
        <v>0</v>
      </c>
      <c r="AM32" s="36">
        <f t="shared" ca="1" si="17"/>
        <v>0.13413200109677884</v>
      </c>
      <c r="AN32" s="36">
        <f t="shared" ca="1" si="17"/>
        <v>0.22817857657842844</v>
      </c>
      <c r="AO32" s="36">
        <f t="shared" ca="1" si="17"/>
        <v>0.73078814390658853</v>
      </c>
      <c r="AP32" s="36">
        <f t="shared" ca="1" si="17"/>
        <v>8.5251591530000006</v>
      </c>
      <c r="AQ32" s="36">
        <f t="shared" ca="1" si="17"/>
        <v>4.590470313</v>
      </c>
      <c r="AR32" s="36">
        <f t="shared" ca="1" si="18"/>
        <v>13.115629466000001</v>
      </c>
      <c r="AS32" s="36">
        <f t="shared" ca="1" si="18"/>
        <v>3.6894779999999999E-3</v>
      </c>
      <c r="AT32" s="36">
        <f t="shared" ca="1" si="18"/>
        <v>6.138424E-3</v>
      </c>
      <c r="AU32" s="36">
        <f t="shared" ca="1" si="18"/>
        <v>1.1854259000000001E-2</v>
      </c>
      <c r="AV32" s="36">
        <f t="shared" ca="1" si="18"/>
        <v>3.0901054000000001E-2</v>
      </c>
      <c r="AW32" s="36">
        <f t="shared" ca="1" si="18"/>
        <v>5.9674777999999998E-2</v>
      </c>
      <c r="AX32" s="36">
        <f t="shared" ca="1" si="18"/>
        <v>2.7430257999999999E-2</v>
      </c>
      <c r="AY32" s="36">
        <f t="shared" ca="1" si="18"/>
        <v>5.2972128E-2</v>
      </c>
      <c r="AZ32" s="36">
        <f t="shared" ca="1" si="18"/>
        <v>4.2766999999999999E-5</v>
      </c>
      <c r="BA32" s="36">
        <f t="shared" ca="1" si="18"/>
        <v>8.5533999999999998E-5</v>
      </c>
      <c r="BB32" s="36">
        <f t="shared" ca="1" si="18"/>
        <v>0.35065915199999997</v>
      </c>
      <c r="BC32" s="36">
        <f t="shared" ca="1" si="18"/>
        <v>16.063673779999998</v>
      </c>
      <c r="BD32" s="36">
        <f t="shared" ca="1" si="18"/>
        <v>31.021471511000001</v>
      </c>
      <c r="BE32" s="36">
        <f t="shared" ca="1" si="7"/>
        <v>2.0790067999999998E-2</v>
      </c>
      <c r="BF32" s="36">
        <f t="shared" ca="1" si="19"/>
        <v>4.1580135999999997E-2</v>
      </c>
      <c r="BG32" s="36">
        <f t="shared" ca="1" si="19"/>
        <v>3.2057672429999999</v>
      </c>
      <c r="BH32" s="36">
        <f t="shared" ca="1" si="19"/>
        <v>8.0416548670000001</v>
      </c>
      <c r="BI32" s="36">
        <f t="shared" ca="1" si="19"/>
        <v>0</v>
      </c>
      <c r="BJ32" s="36">
        <f t="shared" ca="1" si="19"/>
        <v>0</v>
      </c>
      <c r="BK32" s="36">
        <f t="shared" ca="1" si="19"/>
        <v>0</v>
      </c>
      <c r="BL32" s="36">
        <f t="shared" ca="1" si="19"/>
        <v>0</v>
      </c>
      <c r="BM32" s="53" t="s">
        <v>472</v>
      </c>
      <c r="BN32" s="53" t="s">
        <v>280</v>
      </c>
      <c r="BO32" s="53" t="s">
        <v>441</v>
      </c>
    </row>
    <row r="33" spans="1:67" x14ac:dyDescent="0.2">
      <c r="A33" s="80">
        <v>30</v>
      </c>
      <c r="B33" s="53" t="s">
        <v>473</v>
      </c>
      <c r="C33" s="36" t="str">
        <f t="shared" si="6"/>
        <v>夕張市</v>
      </c>
      <c r="D33" s="36">
        <f t="shared" ca="1" si="14"/>
        <v>5.1658595009999999</v>
      </c>
      <c r="E33" s="36">
        <f t="shared" ca="1" si="14"/>
        <v>191</v>
      </c>
      <c r="F33" s="36">
        <f t="shared" ca="1" si="14"/>
        <v>5</v>
      </c>
      <c r="G33" s="36">
        <f t="shared" ca="1" si="14"/>
        <v>50</v>
      </c>
      <c r="H33" s="36">
        <f t="shared" ca="1" si="14"/>
        <v>136</v>
      </c>
      <c r="I33" s="36">
        <f t="shared" ca="1" si="14"/>
        <v>0</v>
      </c>
      <c r="J33" s="36">
        <f t="shared" ca="1" si="14"/>
        <v>0</v>
      </c>
      <c r="K33" s="36">
        <f t="shared" ca="1" si="14"/>
        <v>0</v>
      </c>
      <c r="L33" s="36">
        <f t="shared" ca="1" si="14"/>
        <v>0</v>
      </c>
      <c r="M33" s="36">
        <f t="shared" ca="1" si="14"/>
        <v>0</v>
      </c>
      <c r="N33" s="36">
        <f t="shared" ca="1" si="15"/>
        <v>0</v>
      </c>
      <c r="O33" s="36">
        <f t="shared" ca="1" si="15"/>
        <v>3.2826300000000002E-4</v>
      </c>
      <c r="P33" s="36">
        <f t="shared" ca="1" si="15"/>
        <v>4.9443999999999996E-4</v>
      </c>
      <c r="Q33" s="36">
        <f t="shared" ca="1" si="15"/>
        <v>2.8974600000000001E-4</v>
      </c>
      <c r="R33" s="36">
        <f t="shared" ca="1" si="15"/>
        <v>3.8516999999999997E-5</v>
      </c>
      <c r="S33" s="36">
        <f t="shared" ca="1" si="15"/>
        <v>4.4420000000000001E-4</v>
      </c>
      <c r="T33" s="36">
        <f t="shared" ca="1" si="15"/>
        <v>5.024E-5</v>
      </c>
      <c r="U33" s="36">
        <f t="shared" ca="1" si="15"/>
        <v>2.2512999999999979</v>
      </c>
      <c r="V33" s="36">
        <f t="shared" ca="1" si="15"/>
        <v>5.3350000000000035</v>
      </c>
      <c r="W33" s="36">
        <f t="shared" ca="1" si="15"/>
        <v>2.251628262999998</v>
      </c>
      <c r="X33" s="36">
        <f t="shared" ca="1" si="16"/>
        <v>5.3354944400000033</v>
      </c>
      <c r="Y33" s="36">
        <f t="shared" ca="1" si="16"/>
        <v>7.5871227030000012</v>
      </c>
      <c r="Z33" s="36">
        <f t="shared" ca="1" si="16"/>
        <v>0</v>
      </c>
      <c r="AA33" s="36">
        <f t="shared" ca="1" si="16"/>
        <v>0</v>
      </c>
      <c r="AB33" s="36">
        <f t="shared" ca="1" si="16"/>
        <v>0</v>
      </c>
      <c r="AC33" s="36">
        <f t="shared" ca="1" si="16"/>
        <v>0</v>
      </c>
      <c r="AD33" s="36">
        <f t="shared" ca="1" si="16"/>
        <v>0</v>
      </c>
      <c r="AE33" s="36">
        <f t="shared" ca="1" si="16"/>
        <v>0</v>
      </c>
      <c r="AF33" s="36">
        <f t="shared" ca="1" si="16"/>
        <v>0</v>
      </c>
      <c r="AG33" s="36">
        <f t="shared" ca="1" si="16"/>
        <v>0.19510109250440574</v>
      </c>
      <c r="AH33" s="36">
        <f t="shared" ca="1" si="17"/>
        <v>0.33189611138680508</v>
      </c>
      <c r="AI33" s="36">
        <f t="shared" ca="1" si="17"/>
        <v>1.0629645729550379</v>
      </c>
      <c r="AJ33" s="36">
        <f t="shared" ca="1" si="17"/>
        <v>0</v>
      </c>
      <c r="AK33" s="36">
        <f t="shared" ca="1" si="17"/>
        <v>0</v>
      </c>
      <c r="AL33" s="36">
        <f t="shared" ca="1" si="17"/>
        <v>0</v>
      </c>
      <c r="AM33" s="36">
        <f t="shared" ca="1" si="17"/>
        <v>0.19510109250440574</v>
      </c>
      <c r="AN33" s="36">
        <f t="shared" ca="1" si="17"/>
        <v>0.33189611138680508</v>
      </c>
      <c r="AO33" s="36">
        <f t="shared" ca="1" si="17"/>
        <v>1.0629645729550379</v>
      </c>
      <c r="AP33" s="36">
        <f t="shared" ca="1" si="17"/>
        <v>8.5251591530000006</v>
      </c>
      <c r="AQ33" s="36">
        <f t="shared" ca="1" si="17"/>
        <v>4.590470313</v>
      </c>
      <c r="AR33" s="36">
        <f t="shared" ca="1" si="18"/>
        <v>13.115629466000001</v>
      </c>
      <c r="AS33" s="36">
        <f t="shared" ca="1" si="18"/>
        <v>3.6894779999999999E-3</v>
      </c>
      <c r="AT33" s="36">
        <f t="shared" ca="1" si="18"/>
        <v>6.138424E-3</v>
      </c>
      <c r="AU33" s="36">
        <f t="shared" ca="1" si="18"/>
        <v>1.1854259000000001E-2</v>
      </c>
      <c r="AV33" s="36">
        <f t="shared" ca="1" si="18"/>
        <v>3.0901054000000001E-2</v>
      </c>
      <c r="AW33" s="36">
        <f t="shared" ca="1" si="18"/>
        <v>5.9674777999999998E-2</v>
      </c>
      <c r="AX33" s="36">
        <f t="shared" ca="1" si="18"/>
        <v>2.7430257999999999E-2</v>
      </c>
      <c r="AY33" s="36">
        <f t="shared" ca="1" si="18"/>
        <v>5.2972128E-2</v>
      </c>
      <c r="AZ33" s="36">
        <f t="shared" ca="1" si="18"/>
        <v>6.1095714285714286E-5</v>
      </c>
      <c r="BA33" s="36">
        <f t="shared" ca="1" si="18"/>
        <v>1.2219142857142857E-4</v>
      </c>
      <c r="BB33" s="36">
        <f t="shared" ca="1" si="18"/>
        <v>0.35065915199999997</v>
      </c>
      <c r="BC33" s="36">
        <f t="shared" ca="1" si="18"/>
        <v>16.063673779999998</v>
      </c>
      <c r="BD33" s="36">
        <f t="shared" ca="1" si="18"/>
        <v>31.021471511000001</v>
      </c>
      <c r="BE33" s="73">
        <f t="shared" ca="1" si="7"/>
        <v>2.9700097142857141E-2</v>
      </c>
      <c r="BF33" s="73">
        <f t="shared" ca="1" si="19"/>
        <v>5.9400194285714282E-2</v>
      </c>
      <c r="BG33" s="36">
        <f t="shared" ca="1" si="19"/>
        <v>3.2057672429999999</v>
      </c>
      <c r="BH33" s="36">
        <f t="shared" ca="1" si="19"/>
        <v>8.0416548670000001</v>
      </c>
      <c r="BI33" s="36">
        <f t="shared" ca="1" si="19"/>
        <v>0</v>
      </c>
      <c r="BJ33" s="36">
        <f t="shared" ca="1" si="19"/>
        <v>0</v>
      </c>
      <c r="BK33" s="36">
        <f t="shared" ca="1" si="19"/>
        <v>0</v>
      </c>
      <c r="BL33" s="36">
        <f t="shared" ca="1" si="19"/>
        <v>0</v>
      </c>
      <c r="BM33" s="53" t="s">
        <v>473</v>
      </c>
      <c r="BN33" s="53" t="s">
        <v>280</v>
      </c>
      <c r="BO33" s="53" t="s">
        <v>442</v>
      </c>
    </row>
    <row r="34" spans="1:67" s="83" customFormat="1" x14ac:dyDescent="0.2">
      <c r="A34" s="80">
        <v>31</v>
      </c>
      <c r="B34" s="81" t="s">
        <v>474</v>
      </c>
      <c r="C34" s="80" t="str">
        <f t="shared" si="6"/>
        <v>夕張市</v>
      </c>
      <c r="D34" s="80">
        <f t="shared" ref="D34:M43" ca="1" si="20">VLOOKUP($C34,INDIRECT("'"&amp;$B34&amp;"'!$C$4:$BL$182"),D$166,0)</f>
        <v>4.4469046829999996</v>
      </c>
      <c r="E34" s="80">
        <f t="shared" ca="1" si="20"/>
        <v>191</v>
      </c>
      <c r="F34" s="80">
        <f t="shared" ca="1" si="20"/>
        <v>0</v>
      </c>
      <c r="G34" s="80">
        <f t="shared" ca="1" si="20"/>
        <v>0</v>
      </c>
      <c r="H34" s="80">
        <f t="shared" ca="1" si="20"/>
        <v>191</v>
      </c>
      <c r="I34" s="80">
        <f t="shared" ca="1" si="20"/>
        <v>0</v>
      </c>
      <c r="J34" s="80">
        <f t="shared" ca="1" si="20"/>
        <v>0</v>
      </c>
      <c r="K34" s="80">
        <f t="shared" ca="1" si="20"/>
        <v>0</v>
      </c>
      <c r="L34" s="80">
        <f t="shared" ca="1" si="20"/>
        <v>0</v>
      </c>
      <c r="M34" s="80">
        <f t="shared" ca="1" si="20"/>
        <v>0</v>
      </c>
      <c r="N34" s="80">
        <f t="shared" ref="N34:W43" ca="1" si="21">VLOOKUP($C34,INDIRECT("'"&amp;$B34&amp;"'!$C$4:$BL$182"),N$166,0)</f>
        <v>0</v>
      </c>
      <c r="O34" s="80">
        <f t="shared" ca="1" si="21"/>
        <v>0</v>
      </c>
      <c r="P34" s="80">
        <f t="shared" ca="1" si="21"/>
        <v>0</v>
      </c>
      <c r="Q34" s="80">
        <f t="shared" ca="1" si="21"/>
        <v>0</v>
      </c>
      <c r="R34" s="80">
        <f t="shared" ca="1" si="21"/>
        <v>0</v>
      </c>
      <c r="S34" s="80">
        <f t="shared" ca="1" si="21"/>
        <v>0</v>
      </c>
      <c r="T34" s="80">
        <f t="shared" ca="1" si="21"/>
        <v>0</v>
      </c>
      <c r="U34" s="80">
        <f t="shared" ca="1" si="21"/>
        <v>0</v>
      </c>
      <c r="V34" s="80">
        <f t="shared" ca="1" si="21"/>
        <v>0</v>
      </c>
      <c r="W34" s="80">
        <f t="shared" ca="1" si="21"/>
        <v>0</v>
      </c>
      <c r="X34" s="80">
        <f t="shared" ref="X34:AG43" ca="1" si="22">VLOOKUP($C34,INDIRECT("'"&amp;$B34&amp;"'!$C$4:$BL$182"),X$166,0)</f>
        <v>0</v>
      </c>
      <c r="Y34" s="80">
        <f t="shared" ca="1" si="22"/>
        <v>0</v>
      </c>
      <c r="Z34" s="80">
        <f t="shared" ca="1" si="22"/>
        <v>0</v>
      </c>
      <c r="AA34" s="80">
        <f t="shared" ca="1" si="22"/>
        <v>0</v>
      </c>
      <c r="AB34" s="80">
        <f t="shared" ca="1" si="22"/>
        <v>0</v>
      </c>
      <c r="AC34" s="80">
        <f t="shared" ca="1" si="22"/>
        <v>0</v>
      </c>
      <c r="AD34" s="80">
        <f t="shared" ca="1" si="22"/>
        <v>0</v>
      </c>
      <c r="AE34" s="80">
        <f t="shared" ca="1" si="22"/>
        <v>0</v>
      </c>
      <c r="AF34" s="80">
        <f t="shared" ca="1" si="22"/>
        <v>0</v>
      </c>
      <c r="AG34" s="80">
        <f t="shared" ca="1" si="22"/>
        <v>0</v>
      </c>
      <c r="AH34" s="80">
        <f t="shared" ref="AH34:AQ43" ca="1" si="23">VLOOKUP($C34,INDIRECT("'"&amp;$B34&amp;"'!$C$4:$BL$182"),AH$166,0)</f>
        <v>0</v>
      </c>
      <c r="AI34" s="80">
        <f t="shared" ca="1" si="23"/>
        <v>0</v>
      </c>
      <c r="AJ34" s="80">
        <f t="shared" ca="1" si="23"/>
        <v>0</v>
      </c>
      <c r="AK34" s="80">
        <f t="shared" ca="1" si="23"/>
        <v>0</v>
      </c>
      <c r="AL34" s="80">
        <f t="shared" ca="1" si="23"/>
        <v>0</v>
      </c>
      <c r="AM34" s="80">
        <f t="shared" ca="1" si="23"/>
        <v>0</v>
      </c>
      <c r="AN34" s="80">
        <f t="shared" ca="1" si="23"/>
        <v>0</v>
      </c>
      <c r="AO34" s="80">
        <f t="shared" ca="1" si="23"/>
        <v>0</v>
      </c>
      <c r="AP34" s="80">
        <f t="shared" ca="1" si="23"/>
        <v>0</v>
      </c>
      <c r="AQ34" s="80">
        <f t="shared" ca="1" si="23"/>
        <v>0</v>
      </c>
      <c r="AR34" s="80">
        <f t="shared" ref="AR34:BD43" ca="1" si="24">VLOOKUP($C34,INDIRECT("'"&amp;$B34&amp;"'!$C$4:$BL$182"),AR$166,0)</f>
        <v>0</v>
      </c>
      <c r="AS34" s="80">
        <f t="shared" ca="1" si="24"/>
        <v>0</v>
      </c>
      <c r="AT34" s="80">
        <f t="shared" ca="1" si="24"/>
        <v>0</v>
      </c>
      <c r="AU34" s="80">
        <f t="shared" ca="1" si="24"/>
        <v>0</v>
      </c>
      <c r="AV34" s="80">
        <f t="shared" ca="1" si="24"/>
        <v>0</v>
      </c>
      <c r="AW34" s="80">
        <f t="shared" ca="1" si="24"/>
        <v>0</v>
      </c>
      <c r="AX34" s="80">
        <f t="shared" ca="1" si="24"/>
        <v>0</v>
      </c>
      <c r="AY34" s="80">
        <f t="shared" ca="1" si="24"/>
        <v>0</v>
      </c>
      <c r="AZ34" s="80">
        <f t="shared" ca="1" si="24"/>
        <v>0</v>
      </c>
      <c r="BA34" s="80">
        <f t="shared" ca="1" si="24"/>
        <v>0</v>
      </c>
      <c r="BB34" s="80">
        <f t="shared" ca="1" si="24"/>
        <v>0</v>
      </c>
      <c r="BC34" s="80">
        <f t="shared" ca="1" si="24"/>
        <v>0</v>
      </c>
      <c r="BD34" s="80">
        <f t="shared" ca="1" si="24"/>
        <v>0</v>
      </c>
      <c r="BE34" s="80">
        <f t="shared" ca="1" si="7"/>
        <v>0</v>
      </c>
      <c r="BF34" s="80">
        <f t="shared" ref="BF34:BL43" ca="1" si="25">VLOOKUP($C34,INDIRECT("'"&amp;$B34&amp;"'!$C$4:$BL$182"),BF$166,0)</f>
        <v>0</v>
      </c>
      <c r="BG34" s="80">
        <f t="shared" ca="1" si="25"/>
        <v>0</v>
      </c>
      <c r="BH34" s="80">
        <f t="shared" ca="1" si="25"/>
        <v>0</v>
      </c>
      <c r="BI34" s="80">
        <f t="shared" ca="1" si="25"/>
        <v>0</v>
      </c>
      <c r="BJ34" s="80">
        <f t="shared" ca="1" si="25"/>
        <v>0</v>
      </c>
      <c r="BK34" s="80">
        <f t="shared" ca="1" si="25"/>
        <v>0</v>
      </c>
      <c r="BL34" s="80">
        <f t="shared" ca="1" si="25"/>
        <v>0</v>
      </c>
      <c r="BM34" s="81" t="s">
        <v>474</v>
      </c>
      <c r="BN34" s="81" t="s">
        <v>281</v>
      </c>
      <c r="BO34" s="81" t="s">
        <v>360</v>
      </c>
    </row>
    <row r="35" spans="1:67" s="83" customFormat="1" x14ac:dyDescent="0.2">
      <c r="A35" s="80">
        <v>32</v>
      </c>
      <c r="B35" s="81" t="s">
        <v>475</v>
      </c>
      <c r="C35" s="80" t="str">
        <f t="shared" si="6"/>
        <v>夕張市</v>
      </c>
      <c r="D35" s="80">
        <f t="shared" ca="1" si="20"/>
        <v>4.4469046829999996</v>
      </c>
      <c r="E35" s="80">
        <f t="shared" ca="1" si="20"/>
        <v>191</v>
      </c>
      <c r="F35" s="80">
        <f t="shared" ca="1" si="20"/>
        <v>0</v>
      </c>
      <c r="G35" s="80">
        <f t="shared" ca="1" si="20"/>
        <v>0</v>
      </c>
      <c r="H35" s="80">
        <f t="shared" ca="1" si="20"/>
        <v>191</v>
      </c>
      <c r="I35" s="80">
        <f t="shared" ca="1" si="20"/>
        <v>0</v>
      </c>
      <c r="J35" s="80">
        <f t="shared" ca="1" si="20"/>
        <v>0</v>
      </c>
      <c r="K35" s="80">
        <f t="shared" ca="1" si="20"/>
        <v>0</v>
      </c>
      <c r="L35" s="80">
        <f t="shared" ca="1" si="20"/>
        <v>0</v>
      </c>
      <c r="M35" s="80">
        <f t="shared" ca="1" si="20"/>
        <v>0</v>
      </c>
      <c r="N35" s="80">
        <f t="shared" ca="1" si="21"/>
        <v>0</v>
      </c>
      <c r="O35" s="80">
        <f t="shared" ca="1" si="21"/>
        <v>0</v>
      </c>
      <c r="P35" s="80">
        <f t="shared" ca="1" si="21"/>
        <v>0</v>
      </c>
      <c r="Q35" s="80">
        <f t="shared" ca="1" si="21"/>
        <v>0</v>
      </c>
      <c r="R35" s="80">
        <f t="shared" ca="1" si="21"/>
        <v>0</v>
      </c>
      <c r="S35" s="80">
        <f t="shared" ca="1" si="21"/>
        <v>0</v>
      </c>
      <c r="T35" s="80">
        <f t="shared" ca="1" si="21"/>
        <v>0</v>
      </c>
      <c r="U35" s="80">
        <f t="shared" ca="1" si="21"/>
        <v>0</v>
      </c>
      <c r="V35" s="80">
        <f t="shared" ca="1" si="21"/>
        <v>0</v>
      </c>
      <c r="W35" s="80">
        <f t="shared" ca="1" si="21"/>
        <v>0</v>
      </c>
      <c r="X35" s="80">
        <f t="shared" ca="1" si="22"/>
        <v>0</v>
      </c>
      <c r="Y35" s="80">
        <f t="shared" ca="1" si="22"/>
        <v>0</v>
      </c>
      <c r="Z35" s="80">
        <f t="shared" ca="1" si="22"/>
        <v>0</v>
      </c>
      <c r="AA35" s="80">
        <f t="shared" ca="1" si="22"/>
        <v>0</v>
      </c>
      <c r="AB35" s="80">
        <f t="shared" ca="1" si="22"/>
        <v>0</v>
      </c>
      <c r="AC35" s="80">
        <f t="shared" ca="1" si="22"/>
        <v>0</v>
      </c>
      <c r="AD35" s="80">
        <f t="shared" ca="1" si="22"/>
        <v>0</v>
      </c>
      <c r="AE35" s="80">
        <f t="shared" ca="1" si="22"/>
        <v>0</v>
      </c>
      <c r="AF35" s="80">
        <f t="shared" ca="1" si="22"/>
        <v>0</v>
      </c>
      <c r="AG35" s="80">
        <f t="shared" ca="1" si="22"/>
        <v>0</v>
      </c>
      <c r="AH35" s="80">
        <f t="shared" ca="1" si="23"/>
        <v>0</v>
      </c>
      <c r="AI35" s="80">
        <f t="shared" ca="1" si="23"/>
        <v>0</v>
      </c>
      <c r="AJ35" s="80">
        <f t="shared" ca="1" si="23"/>
        <v>0</v>
      </c>
      <c r="AK35" s="80">
        <f t="shared" ca="1" si="23"/>
        <v>0</v>
      </c>
      <c r="AL35" s="80">
        <f t="shared" ca="1" si="23"/>
        <v>0</v>
      </c>
      <c r="AM35" s="80">
        <f t="shared" ca="1" si="23"/>
        <v>0</v>
      </c>
      <c r="AN35" s="80">
        <f t="shared" ca="1" si="23"/>
        <v>0</v>
      </c>
      <c r="AO35" s="80">
        <f t="shared" ca="1" si="23"/>
        <v>0</v>
      </c>
      <c r="AP35" s="80">
        <f t="shared" ca="1" si="23"/>
        <v>0</v>
      </c>
      <c r="AQ35" s="80">
        <f t="shared" ca="1" si="23"/>
        <v>0</v>
      </c>
      <c r="AR35" s="80">
        <f t="shared" ca="1" si="24"/>
        <v>0</v>
      </c>
      <c r="AS35" s="80">
        <f t="shared" ca="1" si="24"/>
        <v>0</v>
      </c>
      <c r="AT35" s="80">
        <f t="shared" ca="1" si="24"/>
        <v>0</v>
      </c>
      <c r="AU35" s="80">
        <f t="shared" ca="1" si="24"/>
        <v>0</v>
      </c>
      <c r="AV35" s="80">
        <f t="shared" ca="1" si="24"/>
        <v>0</v>
      </c>
      <c r="AW35" s="80">
        <f t="shared" ca="1" si="24"/>
        <v>0</v>
      </c>
      <c r="AX35" s="80">
        <f t="shared" ca="1" si="24"/>
        <v>0</v>
      </c>
      <c r="AY35" s="80">
        <f t="shared" ca="1" si="24"/>
        <v>0</v>
      </c>
      <c r="AZ35" s="80">
        <f t="shared" ca="1" si="24"/>
        <v>0</v>
      </c>
      <c r="BA35" s="80">
        <f t="shared" ca="1" si="24"/>
        <v>0</v>
      </c>
      <c r="BB35" s="80">
        <f t="shared" ca="1" si="24"/>
        <v>0</v>
      </c>
      <c r="BC35" s="80">
        <f t="shared" ca="1" si="24"/>
        <v>0</v>
      </c>
      <c r="BD35" s="80">
        <f t="shared" ca="1" si="24"/>
        <v>0</v>
      </c>
      <c r="BE35" s="80">
        <f t="shared" ca="1" si="7"/>
        <v>0</v>
      </c>
      <c r="BF35" s="80">
        <f t="shared" ca="1" si="25"/>
        <v>0</v>
      </c>
      <c r="BG35" s="80">
        <f t="shared" ca="1" si="25"/>
        <v>0</v>
      </c>
      <c r="BH35" s="80">
        <f t="shared" ca="1" si="25"/>
        <v>0</v>
      </c>
      <c r="BI35" s="80">
        <f t="shared" ca="1" si="25"/>
        <v>0</v>
      </c>
      <c r="BJ35" s="80">
        <f t="shared" ca="1" si="25"/>
        <v>0</v>
      </c>
      <c r="BK35" s="80">
        <f t="shared" ca="1" si="25"/>
        <v>0</v>
      </c>
      <c r="BL35" s="80">
        <f t="shared" ca="1" si="25"/>
        <v>0</v>
      </c>
      <c r="BM35" s="81" t="s">
        <v>475</v>
      </c>
      <c r="BN35" s="81" t="s">
        <v>281</v>
      </c>
      <c r="BO35" s="81" t="s">
        <v>441</v>
      </c>
    </row>
    <row r="36" spans="1:67" s="83" customFormat="1" x14ac:dyDescent="0.2">
      <c r="A36" s="80">
        <v>33</v>
      </c>
      <c r="B36" s="81" t="s">
        <v>476</v>
      </c>
      <c r="C36" s="80" t="str">
        <f t="shared" si="6"/>
        <v>夕張市</v>
      </c>
      <c r="D36" s="80">
        <f t="shared" ca="1" si="20"/>
        <v>4.4469046829999996</v>
      </c>
      <c r="E36" s="80">
        <f t="shared" ca="1" si="20"/>
        <v>191</v>
      </c>
      <c r="F36" s="80">
        <f t="shared" ca="1" si="20"/>
        <v>0</v>
      </c>
      <c r="G36" s="80">
        <f t="shared" ca="1" si="20"/>
        <v>0</v>
      </c>
      <c r="H36" s="80">
        <f t="shared" ca="1" si="20"/>
        <v>191</v>
      </c>
      <c r="I36" s="80">
        <f t="shared" ca="1" si="20"/>
        <v>0</v>
      </c>
      <c r="J36" s="80">
        <f t="shared" ca="1" si="20"/>
        <v>0</v>
      </c>
      <c r="K36" s="80">
        <f t="shared" ca="1" si="20"/>
        <v>0</v>
      </c>
      <c r="L36" s="80">
        <f t="shared" ca="1" si="20"/>
        <v>0</v>
      </c>
      <c r="M36" s="80">
        <f t="shared" ca="1" si="20"/>
        <v>0</v>
      </c>
      <c r="N36" s="80">
        <f t="shared" ca="1" si="21"/>
        <v>0</v>
      </c>
      <c r="O36" s="80">
        <f t="shared" ca="1" si="21"/>
        <v>0</v>
      </c>
      <c r="P36" s="80">
        <f t="shared" ca="1" si="21"/>
        <v>0</v>
      </c>
      <c r="Q36" s="80">
        <f t="shared" ca="1" si="21"/>
        <v>0</v>
      </c>
      <c r="R36" s="80">
        <f t="shared" ca="1" si="21"/>
        <v>0</v>
      </c>
      <c r="S36" s="80">
        <f t="shared" ca="1" si="21"/>
        <v>0</v>
      </c>
      <c r="T36" s="80">
        <f t="shared" ca="1" si="21"/>
        <v>0</v>
      </c>
      <c r="U36" s="80">
        <f t="shared" ca="1" si="21"/>
        <v>0</v>
      </c>
      <c r="V36" s="80">
        <f t="shared" ca="1" si="21"/>
        <v>0</v>
      </c>
      <c r="W36" s="80">
        <f t="shared" ca="1" si="21"/>
        <v>0</v>
      </c>
      <c r="X36" s="80">
        <f t="shared" ca="1" si="22"/>
        <v>0</v>
      </c>
      <c r="Y36" s="80">
        <f t="shared" ca="1" si="22"/>
        <v>0</v>
      </c>
      <c r="Z36" s="80">
        <f t="shared" ca="1" si="22"/>
        <v>0</v>
      </c>
      <c r="AA36" s="80">
        <f t="shared" ca="1" si="22"/>
        <v>0</v>
      </c>
      <c r="AB36" s="80">
        <f t="shared" ca="1" si="22"/>
        <v>0</v>
      </c>
      <c r="AC36" s="80">
        <f t="shared" ca="1" si="22"/>
        <v>0</v>
      </c>
      <c r="AD36" s="80">
        <f t="shared" ca="1" si="22"/>
        <v>0</v>
      </c>
      <c r="AE36" s="80">
        <f t="shared" ca="1" si="22"/>
        <v>0</v>
      </c>
      <c r="AF36" s="80">
        <f t="shared" ca="1" si="22"/>
        <v>0</v>
      </c>
      <c r="AG36" s="80">
        <f t="shared" ca="1" si="22"/>
        <v>0</v>
      </c>
      <c r="AH36" s="80">
        <f t="shared" ca="1" si="23"/>
        <v>0</v>
      </c>
      <c r="AI36" s="80">
        <f t="shared" ca="1" si="23"/>
        <v>0</v>
      </c>
      <c r="AJ36" s="80">
        <f t="shared" ca="1" si="23"/>
        <v>0</v>
      </c>
      <c r="AK36" s="80">
        <f t="shared" ca="1" si="23"/>
        <v>0</v>
      </c>
      <c r="AL36" s="80">
        <f t="shared" ca="1" si="23"/>
        <v>0</v>
      </c>
      <c r="AM36" s="80">
        <f t="shared" ca="1" si="23"/>
        <v>0</v>
      </c>
      <c r="AN36" s="80">
        <f t="shared" ca="1" si="23"/>
        <v>0</v>
      </c>
      <c r="AO36" s="80">
        <f t="shared" ca="1" si="23"/>
        <v>0</v>
      </c>
      <c r="AP36" s="80">
        <f t="shared" ca="1" si="23"/>
        <v>0</v>
      </c>
      <c r="AQ36" s="80">
        <f t="shared" ca="1" si="23"/>
        <v>0</v>
      </c>
      <c r="AR36" s="80">
        <f t="shared" ca="1" si="24"/>
        <v>0</v>
      </c>
      <c r="AS36" s="80">
        <f t="shared" ca="1" si="24"/>
        <v>0</v>
      </c>
      <c r="AT36" s="80">
        <f t="shared" ca="1" si="24"/>
        <v>0</v>
      </c>
      <c r="AU36" s="80">
        <f t="shared" ca="1" si="24"/>
        <v>0</v>
      </c>
      <c r="AV36" s="80">
        <f t="shared" ca="1" si="24"/>
        <v>0</v>
      </c>
      <c r="AW36" s="80">
        <f t="shared" ca="1" si="24"/>
        <v>0</v>
      </c>
      <c r="AX36" s="80">
        <f t="shared" ca="1" si="24"/>
        <v>0</v>
      </c>
      <c r="AY36" s="80">
        <f t="shared" ca="1" si="24"/>
        <v>0</v>
      </c>
      <c r="AZ36" s="80">
        <f t="shared" ca="1" si="24"/>
        <v>0</v>
      </c>
      <c r="BA36" s="80">
        <f t="shared" ca="1" si="24"/>
        <v>0</v>
      </c>
      <c r="BB36" s="80">
        <f t="shared" ca="1" si="24"/>
        <v>0</v>
      </c>
      <c r="BC36" s="80">
        <f t="shared" ca="1" si="24"/>
        <v>0</v>
      </c>
      <c r="BD36" s="80">
        <f t="shared" ca="1" si="24"/>
        <v>0</v>
      </c>
      <c r="BE36" s="80">
        <f t="shared" ca="1" si="7"/>
        <v>0</v>
      </c>
      <c r="BF36" s="80">
        <f t="shared" ca="1" si="25"/>
        <v>0</v>
      </c>
      <c r="BG36" s="80">
        <f t="shared" ca="1" si="25"/>
        <v>0</v>
      </c>
      <c r="BH36" s="80">
        <f t="shared" ca="1" si="25"/>
        <v>0</v>
      </c>
      <c r="BI36" s="80">
        <f t="shared" ca="1" si="25"/>
        <v>0</v>
      </c>
      <c r="BJ36" s="80">
        <f t="shared" ca="1" si="25"/>
        <v>0</v>
      </c>
      <c r="BK36" s="80">
        <f t="shared" ca="1" si="25"/>
        <v>0</v>
      </c>
      <c r="BL36" s="80">
        <f t="shared" ca="1" si="25"/>
        <v>0</v>
      </c>
      <c r="BM36" s="81" t="s">
        <v>476</v>
      </c>
      <c r="BN36" s="81" t="s">
        <v>281</v>
      </c>
      <c r="BO36" s="81" t="s">
        <v>442</v>
      </c>
    </row>
    <row r="37" spans="1:67" s="83" customFormat="1" x14ac:dyDescent="0.2">
      <c r="A37" s="80">
        <v>34</v>
      </c>
      <c r="B37" s="81" t="s">
        <v>477</v>
      </c>
      <c r="C37" s="80" t="str">
        <f t="shared" si="6"/>
        <v>夕張市</v>
      </c>
      <c r="D37" s="80">
        <f t="shared" ca="1" si="20"/>
        <v>5.2837304620000003</v>
      </c>
      <c r="E37" s="80">
        <f t="shared" ca="1" si="20"/>
        <v>191</v>
      </c>
      <c r="F37" s="80">
        <f t="shared" ca="1" si="20"/>
        <v>8</v>
      </c>
      <c r="G37" s="80">
        <f t="shared" ca="1" si="20"/>
        <v>53</v>
      </c>
      <c r="H37" s="80">
        <f t="shared" ca="1" si="20"/>
        <v>130</v>
      </c>
      <c r="I37" s="80">
        <f t="shared" ca="1" si="20"/>
        <v>3.3162287467760132E-5</v>
      </c>
      <c r="J37" s="80">
        <f t="shared" ca="1" si="20"/>
        <v>1.1809894840142986E-2</v>
      </c>
      <c r="K37" s="80">
        <f t="shared" ca="1" si="20"/>
        <v>3.3162287467760132E-5</v>
      </c>
      <c r="L37" s="80">
        <f t="shared" ca="1" si="20"/>
        <v>0</v>
      </c>
      <c r="M37" s="80">
        <f t="shared" ca="1" si="20"/>
        <v>5.8430571276107532E-3</v>
      </c>
      <c r="N37" s="80">
        <f t="shared" ca="1" si="21"/>
        <v>5.9999999999999915E-3</v>
      </c>
      <c r="O37" s="80">
        <f t="shared" ca="1" si="21"/>
        <v>1.071238E-3</v>
      </c>
      <c r="P37" s="80">
        <f t="shared" ca="1" si="21"/>
        <v>1.6549959999999999E-3</v>
      </c>
      <c r="Q37" s="80">
        <f t="shared" ca="1" si="21"/>
        <v>9.2049099999999995E-4</v>
      </c>
      <c r="R37" s="80">
        <f t="shared" ca="1" si="21"/>
        <v>1.5074700000000001E-4</v>
      </c>
      <c r="S37" s="80">
        <f t="shared" ca="1" si="21"/>
        <v>1.4583689999999999E-3</v>
      </c>
      <c r="T37" s="80">
        <f t="shared" ca="1" si="21"/>
        <v>1.96627E-4</v>
      </c>
      <c r="U37" s="80">
        <f t="shared" ca="1" si="21"/>
        <v>2.7240000000000006</v>
      </c>
      <c r="V37" s="80">
        <f t="shared" ca="1" si="21"/>
        <v>6.4512000000000036</v>
      </c>
      <c r="W37" s="80">
        <f t="shared" ca="1" si="21"/>
        <v>2.7251044002874685</v>
      </c>
      <c r="X37" s="80">
        <f t="shared" ca="1" si="22"/>
        <v>6.4646648908401465</v>
      </c>
      <c r="Y37" s="80">
        <f t="shared" ca="1" si="22"/>
        <v>9.1897692911276145</v>
      </c>
      <c r="Z37" s="80">
        <f t="shared" ca="1" si="22"/>
        <v>2.8125545761477365E-6</v>
      </c>
      <c r="AA37" s="80">
        <f t="shared" ca="1" si="22"/>
        <v>6.0188667929561553E-7</v>
      </c>
      <c r="AB37" s="80">
        <f t="shared" ca="1" si="22"/>
        <v>6.0188699999999997E-7</v>
      </c>
      <c r="AC37" s="80">
        <f t="shared" ca="1" si="22"/>
        <v>1.5647320716439013E-6</v>
      </c>
      <c r="AD37" s="80">
        <f t="shared" ca="1" si="22"/>
        <v>7.1300920988371242E-4</v>
      </c>
      <c r="AE37" s="80">
        <f t="shared" ca="1" si="22"/>
        <v>6.4170828889534111E-3</v>
      </c>
      <c r="AF37" s="80">
        <f t="shared" ca="1" si="22"/>
        <v>7.1300920988371236E-3</v>
      </c>
      <c r="AG37" s="80">
        <f t="shared" ca="1" si="22"/>
        <v>0.42455592965556671</v>
      </c>
      <c r="AH37" s="80">
        <f t="shared" ca="1" si="23"/>
        <v>0.722233075735907</v>
      </c>
      <c r="AI37" s="80">
        <f t="shared" ca="1" si="23"/>
        <v>2.3130978236406743</v>
      </c>
      <c r="AJ37" s="80">
        <f t="shared" ca="1" si="23"/>
        <v>6.1431160561873761E-8</v>
      </c>
      <c r="AK37" s="80">
        <f t="shared" ca="1" si="23"/>
        <v>7.4236023888195673E-8</v>
      </c>
      <c r="AL37" s="80">
        <f t="shared" ca="1" si="23"/>
        <v>1.856703370188045E-7</v>
      </c>
      <c r="AM37" s="80">
        <f t="shared" ca="1" si="23"/>
        <v>0.42455755581879889</v>
      </c>
      <c r="AN37" s="80">
        <f t="shared" ca="1" si="23"/>
        <v>0.7229461591818146</v>
      </c>
      <c r="AO37" s="80">
        <f t="shared" ca="1" si="23"/>
        <v>2.3195150921999645</v>
      </c>
      <c r="AP37" s="80">
        <f t="shared" ca="1" si="23"/>
        <v>10.911039664</v>
      </c>
      <c r="AQ37" s="80">
        <f t="shared" ca="1" si="23"/>
        <v>5.8751752030000004</v>
      </c>
      <c r="AR37" s="80">
        <f t="shared" ca="1" si="24"/>
        <v>16.786214867000002</v>
      </c>
      <c r="AS37" s="80">
        <f t="shared" ca="1" si="24"/>
        <v>9.2895519999999995E-2</v>
      </c>
      <c r="AT37" s="80">
        <f t="shared" ca="1" si="24"/>
        <v>0.89298634099999996</v>
      </c>
      <c r="AU37" s="80">
        <f t="shared" ca="1" si="24"/>
        <v>1.724496571</v>
      </c>
      <c r="AV37" s="80">
        <f t="shared" ca="1" si="24"/>
        <v>1.677499431</v>
      </c>
      <c r="AW37" s="80">
        <f t="shared" ca="1" si="24"/>
        <v>3.239514293</v>
      </c>
      <c r="AX37" s="80">
        <f t="shared" ca="1" si="24"/>
        <v>1.5236159039999999</v>
      </c>
      <c r="AY37" s="80">
        <f t="shared" ca="1" si="24"/>
        <v>2.9423410859999999</v>
      </c>
      <c r="AZ37" s="80">
        <f t="shared" ca="1" si="24"/>
        <v>1.8121228571428573E-3</v>
      </c>
      <c r="BA37" s="80">
        <f t="shared" ca="1" si="24"/>
        <v>3.6242471428571434E-3</v>
      </c>
      <c r="BB37" s="80">
        <f t="shared" ca="1" si="24"/>
        <v>0.42586354199999998</v>
      </c>
      <c r="BC37" s="80">
        <f t="shared" ca="1" si="24"/>
        <v>18.118145512000002</v>
      </c>
      <c r="BD37" s="80">
        <f t="shared" ca="1" si="24"/>
        <v>34.988978394999997</v>
      </c>
      <c r="BE37" s="80">
        <f t="shared" ref="BE37:BE68" ca="1" si="26">VLOOKUP($C37,INDIRECT("'"&amp;$B37&amp;"'!$C$4:$BL$182"),BE$166,0)</f>
        <v>3.6069751428571425E-2</v>
      </c>
      <c r="BF37" s="80">
        <f t="shared" ca="1" si="25"/>
        <v>7.2139504285714293E-2</v>
      </c>
      <c r="BG37" s="80">
        <f t="shared" ca="1" si="25"/>
        <v>3.9789142050000001</v>
      </c>
      <c r="BH37" s="80">
        <f t="shared" ca="1" si="25"/>
        <v>9.1929692840000001</v>
      </c>
      <c r="BI37" s="80">
        <f t="shared" ca="1" si="25"/>
        <v>0</v>
      </c>
      <c r="BJ37" s="80">
        <f t="shared" ca="1" si="25"/>
        <v>0</v>
      </c>
      <c r="BK37" s="80">
        <f t="shared" ca="1" si="25"/>
        <v>0</v>
      </c>
      <c r="BL37" s="80">
        <f t="shared" ca="1" si="25"/>
        <v>0</v>
      </c>
      <c r="BM37" s="81" t="s">
        <v>477</v>
      </c>
      <c r="BN37" s="81" t="s">
        <v>282</v>
      </c>
      <c r="BO37" s="81" t="s">
        <v>360</v>
      </c>
    </row>
    <row r="38" spans="1:67" s="83" customFormat="1" x14ac:dyDescent="0.2">
      <c r="A38" s="80">
        <v>35</v>
      </c>
      <c r="B38" s="81" t="s">
        <v>478</v>
      </c>
      <c r="C38" s="80" t="str">
        <f t="shared" si="6"/>
        <v>夕張市</v>
      </c>
      <c r="D38" s="80">
        <f t="shared" ca="1" si="20"/>
        <v>5.2837304620000003</v>
      </c>
      <c r="E38" s="80">
        <f t="shared" ca="1" si="20"/>
        <v>191</v>
      </c>
      <c r="F38" s="80">
        <f t="shared" ca="1" si="20"/>
        <v>8</v>
      </c>
      <c r="G38" s="80">
        <f t="shared" ca="1" si="20"/>
        <v>53</v>
      </c>
      <c r="H38" s="80">
        <f t="shared" ca="1" si="20"/>
        <v>130</v>
      </c>
      <c r="I38" s="80">
        <f t="shared" ca="1" si="20"/>
        <v>5.8357985407931687E-6</v>
      </c>
      <c r="J38" s="80">
        <f t="shared" ca="1" si="20"/>
        <v>7.0926303916500986E-3</v>
      </c>
      <c r="K38" s="80">
        <f t="shared" ca="1" si="20"/>
        <v>5.8357985407931687E-6</v>
      </c>
      <c r="L38" s="80">
        <f t="shared" ca="1" si="20"/>
        <v>0</v>
      </c>
      <c r="M38" s="80">
        <f t="shared" ca="1" si="20"/>
        <v>1.098466190190901E-3</v>
      </c>
      <c r="N38" s="80">
        <f t="shared" ca="1" si="21"/>
        <v>5.9999999999999915E-3</v>
      </c>
      <c r="O38" s="80">
        <f t="shared" ca="1" si="21"/>
        <v>1.071238E-3</v>
      </c>
      <c r="P38" s="80">
        <f t="shared" ca="1" si="21"/>
        <v>1.6549959999999999E-3</v>
      </c>
      <c r="Q38" s="80">
        <f t="shared" ca="1" si="21"/>
        <v>9.2049099999999995E-4</v>
      </c>
      <c r="R38" s="80">
        <f t="shared" ca="1" si="21"/>
        <v>1.5074700000000001E-4</v>
      </c>
      <c r="S38" s="80">
        <f t="shared" ca="1" si="21"/>
        <v>1.4583689999999999E-3</v>
      </c>
      <c r="T38" s="80">
        <f t="shared" ca="1" si="21"/>
        <v>1.96627E-4</v>
      </c>
      <c r="U38" s="80">
        <f t="shared" ca="1" si="21"/>
        <v>2.7240000000000006</v>
      </c>
      <c r="V38" s="80">
        <f t="shared" ca="1" si="21"/>
        <v>6.4512000000000036</v>
      </c>
      <c r="W38" s="80">
        <f t="shared" ca="1" si="21"/>
        <v>2.7250770737985412</v>
      </c>
      <c r="X38" s="80">
        <f t="shared" ca="1" si="22"/>
        <v>6.4599476263916538</v>
      </c>
      <c r="Y38" s="80">
        <f t="shared" ca="1" si="22"/>
        <v>9.1850247001901941</v>
      </c>
      <c r="Z38" s="80">
        <f t="shared" ca="1" si="22"/>
        <v>2.8931065305290465E-7</v>
      </c>
      <c r="AA38" s="80">
        <f t="shared" ca="1" si="22"/>
        <v>6.1912479753321585E-8</v>
      </c>
      <c r="AB38" s="80">
        <f t="shared" ca="1" si="22"/>
        <v>6.1912500000000006E-8</v>
      </c>
      <c r="AC38" s="80">
        <f t="shared" ca="1" si="22"/>
        <v>2.9933327919701643E-7</v>
      </c>
      <c r="AD38" s="80">
        <f t="shared" ca="1" si="22"/>
        <v>6.1307542823323808E-4</v>
      </c>
      <c r="AE38" s="80">
        <f t="shared" ca="1" si="22"/>
        <v>5.5176788540991419E-3</v>
      </c>
      <c r="AF38" s="80">
        <f t="shared" ca="1" si="22"/>
        <v>6.1307542823323801E-3</v>
      </c>
      <c r="AG38" s="80">
        <f t="shared" ca="1" si="22"/>
        <v>0.16222505522628494</v>
      </c>
      <c r="AH38" s="80">
        <f t="shared" ca="1" si="23"/>
        <v>0.27596905946540434</v>
      </c>
      <c r="AI38" s="80">
        <f t="shared" ca="1" si="23"/>
        <v>0.88384685261217355</v>
      </c>
      <c r="AJ38" s="80">
        <f t="shared" ca="1" si="23"/>
        <v>2.4270503451788137E-9</v>
      </c>
      <c r="AK38" s="80">
        <f t="shared" ca="1" si="23"/>
        <v>2.9329507330579441E-9</v>
      </c>
      <c r="AL38" s="80">
        <f t="shared" ca="1" si="23"/>
        <v>7.3355484648068501E-9</v>
      </c>
      <c r="AM38" s="80">
        <f t="shared" ca="1" si="23"/>
        <v>0.16222535698661447</v>
      </c>
      <c r="AN38" s="80">
        <f t="shared" ca="1" si="23"/>
        <v>0.2765821378265883</v>
      </c>
      <c r="AO38" s="80">
        <f t="shared" ca="1" si="23"/>
        <v>0.8893645388018212</v>
      </c>
      <c r="AP38" s="80">
        <f t="shared" ca="1" si="23"/>
        <v>10.90706181</v>
      </c>
      <c r="AQ38" s="80">
        <f t="shared" ca="1" si="23"/>
        <v>5.8730332819999997</v>
      </c>
      <c r="AR38" s="80">
        <f t="shared" ca="1" si="24"/>
        <v>16.780095092</v>
      </c>
      <c r="AS38" s="80">
        <f t="shared" ca="1" si="24"/>
        <v>9.2895519999999995E-2</v>
      </c>
      <c r="AT38" s="80">
        <f t="shared" ca="1" si="24"/>
        <v>0.89298634099999996</v>
      </c>
      <c r="AU38" s="80">
        <f t="shared" ca="1" si="24"/>
        <v>1.724496571</v>
      </c>
      <c r="AV38" s="80">
        <f t="shared" ca="1" si="24"/>
        <v>1.677499431</v>
      </c>
      <c r="AW38" s="80">
        <f t="shared" ca="1" si="24"/>
        <v>3.239514293</v>
      </c>
      <c r="AX38" s="80">
        <f t="shared" ca="1" si="24"/>
        <v>1.5236159039999999</v>
      </c>
      <c r="AY38" s="80">
        <f t="shared" ca="1" si="24"/>
        <v>2.9423410859999999</v>
      </c>
      <c r="AZ38" s="80">
        <f t="shared" ca="1" si="24"/>
        <v>1.2684860000000001E-3</v>
      </c>
      <c r="BA38" s="80">
        <f t="shared" ca="1" si="24"/>
        <v>2.5369730000000001E-3</v>
      </c>
      <c r="BB38" s="80">
        <f t="shared" ca="1" si="24"/>
        <v>0.42586354199999998</v>
      </c>
      <c r="BC38" s="80">
        <f t="shared" ca="1" si="24"/>
        <v>18.118145512000002</v>
      </c>
      <c r="BD38" s="80">
        <f t="shared" ca="1" si="24"/>
        <v>34.988978394999997</v>
      </c>
      <c r="BE38" s="80">
        <f t="shared" ca="1" si="26"/>
        <v>2.5248825999999999E-2</v>
      </c>
      <c r="BF38" s="80">
        <f t="shared" ca="1" si="25"/>
        <v>5.0497653000000003E-2</v>
      </c>
      <c r="BG38" s="80">
        <f t="shared" ca="1" si="25"/>
        <v>3.9789142050000001</v>
      </c>
      <c r="BH38" s="80">
        <f t="shared" ca="1" si="25"/>
        <v>9.1929692840000001</v>
      </c>
      <c r="BI38" s="80">
        <f t="shared" ca="1" si="25"/>
        <v>0</v>
      </c>
      <c r="BJ38" s="80">
        <f t="shared" ca="1" si="25"/>
        <v>0</v>
      </c>
      <c r="BK38" s="80">
        <f t="shared" ca="1" si="25"/>
        <v>0</v>
      </c>
      <c r="BL38" s="80">
        <f t="shared" ca="1" si="25"/>
        <v>0</v>
      </c>
      <c r="BM38" s="81" t="s">
        <v>478</v>
      </c>
      <c r="BN38" s="81" t="s">
        <v>282</v>
      </c>
      <c r="BO38" s="81" t="s">
        <v>441</v>
      </c>
    </row>
    <row r="39" spans="1:67" s="83" customFormat="1" x14ac:dyDescent="0.2">
      <c r="A39" s="80">
        <v>36</v>
      </c>
      <c r="B39" s="81" t="s">
        <v>479</v>
      </c>
      <c r="C39" s="80" t="str">
        <f t="shared" si="6"/>
        <v>夕張市</v>
      </c>
      <c r="D39" s="80">
        <f t="shared" ca="1" si="20"/>
        <v>5.2837304620000003</v>
      </c>
      <c r="E39" s="80">
        <f t="shared" ca="1" si="20"/>
        <v>191</v>
      </c>
      <c r="F39" s="80">
        <f t="shared" ca="1" si="20"/>
        <v>8</v>
      </c>
      <c r="G39" s="80">
        <f t="shared" ca="1" si="20"/>
        <v>53</v>
      </c>
      <c r="H39" s="80">
        <f t="shared" ca="1" si="20"/>
        <v>130</v>
      </c>
      <c r="I39" s="80">
        <f t="shared" ca="1" si="20"/>
        <v>3.3162287467760132E-5</v>
      </c>
      <c r="J39" s="80">
        <f t="shared" ca="1" si="20"/>
        <v>1.1809894840142986E-2</v>
      </c>
      <c r="K39" s="80">
        <f t="shared" ca="1" si="20"/>
        <v>3.3162287467760132E-5</v>
      </c>
      <c r="L39" s="80">
        <f t="shared" ca="1" si="20"/>
        <v>0</v>
      </c>
      <c r="M39" s="80">
        <f t="shared" ca="1" si="20"/>
        <v>5.8430571276107532E-3</v>
      </c>
      <c r="N39" s="80">
        <f t="shared" ca="1" si="21"/>
        <v>5.9999999999999915E-3</v>
      </c>
      <c r="O39" s="80">
        <f t="shared" ca="1" si="21"/>
        <v>1.071238E-3</v>
      </c>
      <c r="P39" s="80">
        <f t="shared" ca="1" si="21"/>
        <v>1.6549959999999999E-3</v>
      </c>
      <c r="Q39" s="80">
        <f t="shared" ca="1" si="21"/>
        <v>9.2049099999999995E-4</v>
      </c>
      <c r="R39" s="80">
        <f t="shared" ca="1" si="21"/>
        <v>1.5074700000000001E-4</v>
      </c>
      <c r="S39" s="80">
        <f t="shared" ca="1" si="21"/>
        <v>1.4583689999999999E-3</v>
      </c>
      <c r="T39" s="80">
        <f t="shared" ca="1" si="21"/>
        <v>1.96627E-4</v>
      </c>
      <c r="U39" s="80">
        <f t="shared" ca="1" si="21"/>
        <v>2.7240000000000006</v>
      </c>
      <c r="V39" s="80">
        <f t="shared" ca="1" si="21"/>
        <v>6.4512000000000036</v>
      </c>
      <c r="W39" s="80">
        <f t="shared" ca="1" si="21"/>
        <v>2.7251044002874685</v>
      </c>
      <c r="X39" s="80">
        <f t="shared" ca="1" si="22"/>
        <v>6.4646648908401465</v>
      </c>
      <c r="Y39" s="80">
        <f t="shared" ca="1" si="22"/>
        <v>9.1897692911276145</v>
      </c>
      <c r="Z39" s="80">
        <f t="shared" ca="1" si="22"/>
        <v>2.5872897883359046E-5</v>
      </c>
      <c r="AA39" s="80">
        <f t="shared" ca="1" si="22"/>
        <v>5.5368001470388346E-6</v>
      </c>
      <c r="AB39" s="80">
        <f t="shared" ca="1" si="22"/>
        <v>5.5368000000000001E-6</v>
      </c>
      <c r="AC39" s="80">
        <f t="shared" ca="1" si="22"/>
        <v>1.1469741893857715E-6</v>
      </c>
      <c r="AD39" s="80">
        <f t="shared" ca="1" si="22"/>
        <v>4.9002533992422836E-4</v>
      </c>
      <c r="AE39" s="80">
        <f t="shared" ca="1" si="22"/>
        <v>4.4102280593180552E-3</v>
      </c>
      <c r="AF39" s="80">
        <f t="shared" ca="1" si="22"/>
        <v>4.9002533992422827E-3</v>
      </c>
      <c r="AG39" s="80">
        <f t="shared" ca="1" si="22"/>
        <v>0.23596371669277824</v>
      </c>
      <c r="AH39" s="80">
        <f t="shared" ca="1" si="23"/>
        <v>0.40140954104058829</v>
      </c>
      <c r="AI39" s="80">
        <f t="shared" ca="1" si="23"/>
        <v>1.2855954219813437</v>
      </c>
      <c r="AJ39" s="80">
        <f t="shared" ca="1" si="23"/>
        <v>3.1739845360862676E-7</v>
      </c>
      <c r="AK39" s="80">
        <f t="shared" ca="1" si="23"/>
        <v>3.835577737528532E-7</v>
      </c>
      <c r="AL39" s="80">
        <f t="shared" ca="1" si="23"/>
        <v>9.5930920581266004E-7</v>
      </c>
      <c r="AM39" s="80">
        <f t="shared" ca="1" si="23"/>
        <v>0.23596518106542122</v>
      </c>
      <c r="AN39" s="80">
        <f t="shared" ca="1" si="23"/>
        <v>0.40189994993828626</v>
      </c>
      <c r="AO39" s="80">
        <f t="shared" ca="1" si="23"/>
        <v>1.2900066093498677</v>
      </c>
      <c r="AP39" s="80">
        <f t="shared" ca="1" si="23"/>
        <v>10.911046863999999</v>
      </c>
      <c r="AQ39" s="80">
        <f t="shared" ca="1" si="23"/>
        <v>5.8751790809999997</v>
      </c>
      <c r="AR39" s="80">
        <f t="shared" ca="1" si="24"/>
        <v>16.786225944999998</v>
      </c>
      <c r="AS39" s="80">
        <f t="shared" ca="1" si="24"/>
        <v>9.2895519999999995E-2</v>
      </c>
      <c r="AT39" s="80">
        <f t="shared" ca="1" si="24"/>
        <v>0.89298634099999996</v>
      </c>
      <c r="AU39" s="80">
        <f t="shared" ca="1" si="24"/>
        <v>1.724496571</v>
      </c>
      <c r="AV39" s="80">
        <f t="shared" ca="1" si="24"/>
        <v>1.677499431</v>
      </c>
      <c r="AW39" s="80">
        <f t="shared" ca="1" si="24"/>
        <v>3.239514293</v>
      </c>
      <c r="AX39" s="80">
        <f t="shared" ca="1" si="24"/>
        <v>1.5236159039999999</v>
      </c>
      <c r="AY39" s="80">
        <f t="shared" ca="1" si="24"/>
        <v>2.9423410859999999</v>
      </c>
      <c r="AZ39" s="80">
        <f t="shared" ca="1" si="24"/>
        <v>1.8121228571428573E-3</v>
      </c>
      <c r="BA39" s="80">
        <f t="shared" ca="1" si="24"/>
        <v>3.6242471428571434E-3</v>
      </c>
      <c r="BB39" s="80">
        <f t="shared" ca="1" si="24"/>
        <v>0.42586354199999998</v>
      </c>
      <c r="BC39" s="80">
        <f t="shared" ca="1" si="24"/>
        <v>18.118145512000002</v>
      </c>
      <c r="BD39" s="80">
        <f t="shared" ca="1" si="24"/>
        <v>34.988978394999997</v>
      </c>
      <c r="BE39" s="80">
        <f t="shared" ca="1" si="26"/>
        <v>3.6069751428571425E-2</v>
      </c>
      <c r="BF39" s="80">
        <f t="shared" ca="1" si="25"/>
        <v>7.2139504285714293E-2</v>
      </c>
      <c r="BG39" s="80">
        <f t="shared" ca="1" si="25"/>
        <v>3.9789142050000001</v>
      </c>
      <c r="BH39" s="80">
        <f t="shared" ca="1" si="25"/>
        <v>9.1929692840000001</v>
      </c>
      <c r="BI39" s="80">
        <f t="shared" ca="1" si="25"/>
        <v>0</v>
      </c>
      <c r="BJ39" s="80">
        <f t="shared" ca="1" si="25"/>
        <v>0</v>
      </c>
      <c r="BK39" s="80">
        <f t="shared" ca="1" si="25"/>
        <v>0</v>
      </c>
      <c r="BL39" s="80">
        <f t="shared" ca="1" si="25"/>
        <v>0</v>
      </c>
      <c r="BM39" s="81" t="s">
        <v>479</v>
      </c>
      <c r="BN39" s="81" t="s">
        <v>282</v>
      </c>
      <c r="BO39" s="81" t="s">
        <v>442</v>
      </c>
    </row>
    <row r="40" spans="1:67" x14ac:dyDescent="0.2">
      <c r="A40" s="80">
        <v>37</v>
      </c>
      <c r="B40" s="53" t="s">
        <v>480</v>
      </c>
      <c r="C40" s="36" t="str">
        <f t="shared" si="6"/>
        <v>夕張市</v>
      </c>
      <c r="D40" s="36">
        <f t="shared" ca="1" si="20"/>
        <v>4.877374112</v>
      </c>
      <c r="E40" s="36">
        <f t="shared" ca="1" si="20"/>
        <v>191</v>
      </c>
      <c r="F40" s="36">
        <f t="shared" ca="1" si="20"/>
        <v>0</v>
      </c>
      <c r="G40" s="36">
        <f t="shared" ca="1" si="20"/>
        <v>28</v>
      </c>
      <c r="H40" s="36">
        <f t="shared" ca="1" si="20"/>
        <v>163</v>
      </c>
      <c r="I40" s="36">
        <f t="shared" ca="1" si="20"/>
        <v>0</v>
      </c>
      <c r="J40" s="36">
        <f t="shared" ca="1" si="20"/>
        <v>0</v>
      </c>
      <c r="K40" s="36">
        <f t="shared" ca="1" si="20"/>
        <v>0</v>
      </c>
      <c r="L40" s="36">
        <f t="shared" ca="1" si="20"/>
        <v>0</v>
      </c>
      <c r="M40" s="36">
        <f t="shared" ca="1" si="20"/>
        <v>0</v>
      </c>
      <c r="N40" s="36">
        <f t="shared" ca="1" si="21"/>
        <v>0</v>
      </c>
      <c r="O40" s="36">
        <f t="shared" ca="1" si="21"/>
        <v>7.6839999999999996E-6</v>
      </c>
      <c r="P40" s="36">
        <f t="shared" ca="1" si="21"/>
        <v>1.2167999999999999E-5</v>
      </c>
      <c r="Q40" s="36">
        <f t="shared" ca="1" si="21"/>
        <v>6.4500000000000001E-6</v>
      </c>
      <c r="R40" s="36">
        <f t="shared" ca="1" si="21"/>
        <v>1.234E-6</v>
      </c>
      <c r="S40" s="36">
        <f t="shared" ca="1" si="21"/>
        <v>1.0558E-5</v>
      </c>
      <c r="T40" s="36">
        <f t="shared" ca="1" si="21"/>
        <v>1.6099999999999998E-6</v>
      </c>
      <c r="U40" s="36">
        <f t="shared" ca="1" si="21"/>
        <v>0.38700000000000007</v>
      </c>
      <c r="V40" s="36">
        <f t="shared" ca="1" si="21"/>
        <v>0.92879999999999985</v>
      </c>
      <c r="W40" s="36">
        <f t="shared" ca="1" si="21"/>
        <v>0.38700768400000007</v>
      </c>
      <c r="X40" s="36">
        <f t="shared" ca="1" si="22"/>
        <v>0.92881216799999988</v>
      </c>
      <c r="Y40" s="36">
        <f t="shared" ca="1" si="22"/>
        <v>1.315819852</v>
      </c>
      <c r="Z40" s="36">
        <f t="shared" ca="1" si="22"/>
        <v>0</v>
      </c>
      <c r="AA40" s="36">
        <f t="shared" ca="1" si="22"/>
        <v>0</v>
      </c>
      <c r="AB40" s="36">
        <f t="shared" ca="1" si="22"/>
        <v>0</v>
      </c>
      <c r="AC40" s="36">
        <f t="shared" ca="1" si="22"/>
        <v>0</v>
      </c>
      <c r="AD40" s="36">
        <f t="shared" ca="1" si="22"/>
        <v>0</v>
      </c>
      <c r="AE40" s="36">
        <f t="shared" ca="1" si="22"/>
        <v>0</v>
      </c>
      <c r="AF40" s="36">
        <f t="shared" ca="1" si="22"/>
        <v>0</v>
      </c>
      <c r="AG40" s="36">
        <f t="shared" ca="1" si="22"/>
        <v>6.0884851800592332E-2</v>
      </c>
      <c r="AH40" s="36">
        <f t="shared" ca="1" si="23"/>
        <v>0.10357423064928353</v>
      </c>
      <c r="AI40" s="36">
        <f t="shared" ca="1" si="23"/>
        <v>0.33171746843081351</v>
      </c>
      <c r="AJ40" s="36">
        <f t="shared" ca="1" si="23"/>
        <v>0</v>
      </c>
      <c r="AK40" s="36">
        <f t="shared" ca="1" si="23"/>
        <v>0</v>
      </c>
      <c r="AL40" s="36">
        <f t="shared" ca="1" si="23"/>
        <v>0</v>
      </c>
      <c r="AM40" s="36">
        <f t="shared" ca="1" si="23"/>
        <v>6.0884851800592332E-2</v>
      </c>
      <c r="AN40" s="36">
        <f t="shared" ca="1" si="23"/>
        <v>0.10357423064928353</v>
      </c>
      <c r="AO40" s="36">
        <f t="shared" ca="1" si="23"/>
        <v>0.33171746843081351</v>
      </c>
      <c r="AP40" s="36">
        <f t="shared" ca="1" si="23"/>
        <v>1.4731196010000001</v>
      </c>
      <c r="AQ40" s="36">
        <f t="shared" ca="1" si="23"/>
        <v>0.79321824600000002</v>
      </c>
      <c r="AR40" s="36">
        <f t="shared" ca="1" si="24"/>
        <v>2.266337847</v>
      </c>
      <c r="AS40" s="36">
        <f t="shared" ca="1" si="24"/>
        <v>0</v>
      </c>
      <c r="AT40" s="36">
        <f t="shared" ca="1" si="24"/>
        <v>0</v>
      </c>
      <c r="AU40" s="36">
        <f t="shared" ca="1" si="24"/>
        <v>0</v>
      </c>
      <c r="AV40" s="36">
        <f t="shared" ca="1" si="24"/>
        <v>0</v>
      </c>
      <c r="AW40" s="36">
        <f t="shared" ca="1" si="24"/>
        <v>0</v>
      </c>
      <c r="AX40" s="36">
        <f t="shared" ca="1" si="24"/>
        <v>0</v>
      </c>
      <c r="AY40" s="36">
        <f t="shared" ca="1" si="24"/>
        <v>0</v>
      </c>
      <c r="AZ40" s="36">
        <f t="shared" ca="1" si="24"/>
        <v>0</v>
      </c>
      <c r="BA40" s="36">
        <f t="shared" ca="1" si="24"/>
        <v>0</v>
      </c>
      <c r="BB40" s="36">
        <f t="shared" ca="1" si="24"/>
        <v>0.26983148299999998</v>
      </c>
      <c r="BC40" s="36">
        <f t="shared" ca="1" si="24"/>
        <v>12.593692746</v>
      </c>
      <c r="BD40" s="36">
        <f t="shared" ca="1" si="24"/>
        <v>24.320394331999999</v>
      </c>
      <c r="BE40" s="73">
        <f t="shared" ca="1" si="26"/>
        <v>2.2854162857142857E-2</v>
      </c>
      <c r="BF40" s="73">
        <f t="shared" ca="1" si="25"/>
        <v>4.5708325714285715E-2</v>
      </c>
      <c r="BG40" s="36">
        <f t="shared" ca="1" si="25"/>
        <v>0.83870581899999996</v>
      </c>
      <c r="BH40" s="36">
        <f t="shared" ca="1" si="25"/>
        <v>3.0962476269999999</v>
      </c>
      <c r="BI40" s="36">
        <f t="shared" ca="1" si="25"/>
        <v>0</v>
      </c>
      <c r="BJ40" s="36">
        <f t="shared" ca="1" si="25"/>
        <v>0</v>
      </c>
      <c r="BK40" s="36">
        <f t="shared" ca="1" si="25"/>
        <v>0</v>
      </c>
      <c r="BL40" s="36">
        <f t="shared" ca="1" si="25"/>
        <v>0</v>
      </c>
      <c r="BM40" s="53" t="s">
        <v>480</v>
      </c>
      <c r="BN40" s="53" t="s">
        <v>283</v>
      </c>
      <c r="BO40" s="53" t="s">
        <v>360</v>
      </c>
    </row>
    <row r="41" spans="1:67" x14ac:dyDescent="0.2">
      <c r="A41" s="80">
        <v>38</v>
      </c>
      <c r="B41" s="53" t="s">
        <v>481</v>
      </c>
      <c r="C41" s="36" t="str">
        <f t="shared" si="6"/>
        <v>夕張市</v>
      </c>
      <c r="D41" s="36">
        <f t="shared" ca="1" si="20"/>
        <v>4.877374112</v>
      </c>
      <c r="E41" s="36">
        <f t="shared" ca="1" si="20"/>
        <v>191</v>
      </c>
      <c r="F41" s="36">
        <f t="shared" ca="1" si="20"/>
        <v>0</v>
      </c>
      <c r="G41" s="36">
        <f t="shared" ca="1" si="20"/>
        <v>28</v>
      </c>
      <c r="H41" s="36">
        <f t="shared" ca="1" si="20"/>
        <v>163</v>
      </c>
      <c r="I41" s="36">
        <f t="shared" ca="1" si="20"/>
        <v>0</v>
      </c>
      <c r="J41" s="36">
        <f t="shared" ca="1" si="20"/>
        <v>0</v>
      </c>
      <c r="K41" s="36">
        <f t="shared" ca="1" si="20"/>
        <v>0</v>
      </c>
      <c r="L41" s="36">
        <f t="shared" ca="1" si="20"/>
        <v>0</v>
      </c>
      <c r="M41" s="36">
        <f t="shared" ca="1" si="20"/>
        <v>0</v>
      </c>
      <c r="N41" s="36">
        <f t="shared" ca="1" si="21"/>
        <v>0</v>
      </c>
      <c r="O41" s="36">
        <f t="shared" ca="1" si="21"/>
        <v>7.6839999999999996E-6</v>
      </c>
      <c r="P41" s="36">
        <f t="shared" ca="1" si="21"/>
        <v>1.2167999999999999E-5</v>
      </c>
      <c r="Q41" s="36">
        <f t="shared" ca="1" si="21"/>
        <v>6.4500000000000001E-6</v>
      </c>
      <c r="R41" s="36">
        <f t="shared" ca="1" si="21"/>
        <v>1.234E-6</v>
      </c>
      <c r="S41" s="36">
        <f t="shared" ca="1" si="21"/>
        <v>1.0558E-5</v>
      </c>
      <c r="T41" s="36">
        <f t="shared" ca="1" si="21"/>
        <v>1.6099999999999998E-6</v>
      </c>
      <c r="U41" s="36">
        <f t="shared" ca="1" si="21"/>
        <v>0.38700000000000007</v>
      </c>
      <c r="V41" s="36">
        <f t="shared" ca="1" si="21"/>
        <v>0.92879999999999985</v>
      </c>
      <c r="W41" s="36">
        <f t="shared" ca="1" si="21"/>
        <v>0.38700768400000007</v>
      </c>
      <c r="X41" s="36">
        <f t="shared" ca="1" si="22"/>
        <v>0.92881216799999988</v>
      </c>
      <c r="Y41" s="36">
        <f t="shared" ca="1" si="22"/>
        <v>1.315819852</v>
      </c>
      <c r="Z41" s="36">
        <f t="shared" ca="1" si="22"/>
        <v>0</v>
      </c>
      <c r="AA41" s="36">
        <f t="shared" ca="1" si="22"/>
        <v>0</v>
      </c>
      <c r="AB41" s="36">
        <f t="shared" ca="1" si="22"/>
        <v>0</v>
      </c>
      <c r="AC41" s="36">
        <f t="shared" ca="1" si="22"/>
        <v>0</v>
      </c>
      <c r="AD41" s="36">
        <f t="shared" ca="1" si="22"/>
        <v>0</v>
      </c>
      <c r="AE41" s="36">
        <f t="shared" ca="1" si="22"/>
        <v>0</v>
      </c>
      <c r="AF41" s="36">
        <f t="shared" ca="1" si="22"/>
        <v>0</v>
      </c>
      <c r="AG41" s="36">
        <f t="shared" ca="1" si="22"/>
        <v>2.3264422319594764E-2</v>
      </c>
      <c r="AH41" s="36">
        <f t="shared" ca="1" si="23"/>
        <v>3.9576258658620973E-2</v>
      </c>
      <c r="AI41" s="36">
        <f t="shared" ca="1" si="23"/>
        <v>0.12675099056882666</v>
      </c>
      <c r="AJ41" s="36">
        <f t="shared" ca="1" si="23"/>
        <v>0</v>
      </c>
      <c r="AK41" s="36">
        <f t="shared" ca="1" si="23"/>
        <v>0</v>
      </c>
      <c r="AL41" s="36">
        <f t="shared" ca="1" si="23"/>
        <v>0</v>
      </c>
      <c r="AM41" s="36">
        <f t="shared" ca="1" si="23"/>
        <v>2.3264422319594764E-2</v>
      </c>
      <c r="AN41" s="36">
        <f t="shared" ca="1" si="23"/>
        <v>3.9576258658620973E-2</v>
      </c>
      <c r="AO41" s="36">
        <f t="shared" ca="1" si="23"/>
        <v>0.12675099056882666</v>
      </c>
      <c r="AP41" s="36">
        <f t="shared" ca="1" si="23"/>
        <v>1.4731196010000001</v>
      </c>
      <c r="AQ41" s="36">
        <f t="shared" ca="1" si="23"/>
        <v>0.79321824600000002</v>
      </c>
      <c r="AR41" s="36">
        <f t="shared" ca="1" si="24"/>
        <v>2.266337847</v>
      </c>
      <c r="AS41" s="36">
        <f t="shared" ca="1" si="24"/>
        <v>0</v>
      </c>
      <c r="AT41" s="36">
        <f t="shared" ca="1" si="24"/>
        <v>0</v>
      </c>
      <c r="AU41" s="36">
        <f t="shared" ca="1" si="24"/>
        <v>0</v>
      </c>
      <c r="AV41" s="36">
        <f t="shared" ca="1" si="24"/>
        <v>0</v>
      </c>
      <c r="AW41" s="36">
        <f t="shared" ca="1" si="24"/>
        <v>0</v>
      </c>
      <c r="AX41" s="36">
        <f t="shared" ca="1" si="24"/>
        <v>0</v>
      </c>
      <c r="AY41" s="36">
        <f t="shared" ca="1" si="24"/>
        <v>0</v>
      </c>
      <c r="AZ41" s="36">
        <f t="shared" ca="1" si="24"/>
        <v>0</v>
      </c>
      <c r="BA41" s="36">
        <f t="shared" ca="1" si="24"/>
        <v>0</v>
      </c>
      <c r="BB41" s="36">
        <f t="shared" ca="1" si="24"/>
        <v>0.26983148299999998</v>
      </c>
      <c r="BC41" s="36">
        <f t="shared" ca="1" si="24"/>
        <v>12.593692746</v>
      </c>
      <c r="BD41" s="36">
        <f t="shared" ca="1" si="24"/>
        <v>24.320394331999999</v>
      </c>
      <c r="BE41" s="36">
        <f t="shared" ca="1" si="26"/>
        <v>1.5997913999999998E-2</v>
      </c>
      <c r="BF41" s="36">
        <f t="shared" ca="1" si="25"/>
        <v>3.1995827999999997E-2</v>
      </c>
      <c r="BG41" s="36">
        <f t="shared" ca="1" si="25"/>
        <v>0.83870581899999996</v>
      </c>
      <c r="BH41" s="36">
        <f t="shared" ca="1" si="25"/>
        <v>3.0962476269999999</v>
      </c>
      <c r="BI41" s="36">
        <f t="shared" ca="1" si="25"/>
        <v>0</v>
      </c>
      <c r="BJ41" s="36">
        <f t="shared" ca="1" si="25"/>
        <v>0</v>
      </c>
      <c r="BK41" s="36">
        <f t="shared" ca="1" si="25"/>
        <v>0</v>
      </c>
      <c r="BL41" s="36">
        <f t="shared" ca="1" si="25"/>
        <v>0</v>
      </c>
      <c r="BM41" s="53" t="s">
        <v>481</v>
      </c>
      <c r="BN41" s="53" t="s">
        <v>283</v>
      </c>
      <c r="BO41" s="53" t="s">
        <v>441</v>
      </c>
    </row>
    <row r="42" spans="1:67" x14ac:dyDescent="0.2">
      <c r="A42" s="80">
        <v>39</v>
      </c>
      <c r="B42" s="53" t="s">
        <v>482</v>
      </c>
      <c r="C42" s="36" t="str">
        <f t="shared" si="6"/>
        <v>夕張市</v>
      </c>
      <c r="D42" s="36">
        <f t="shared" ca="1" si="20"/>
        <v>4.877374112</v>
      </c>
      <c r="E42" s="36">
        <f t="shared" ca="1" si="20"/>
        <v>191</v>
      </c>
      <c r="F42" s="36">
        <f t="shared" ca="1" si="20"/>
        <v>0</v>
      </c>
      <c r="G42" s="36">
        <f t="shared" ca="1" si="20"/>
        <v>28</v>
      </c>
      <c r="H42" s="36">
        <f t="shared" ca="1" si="20"/>
        <v>163</v>
      </c>
      <c r="I42" s="36">
        <f t="shared" ca="1" si="20"/>
        <v>0</v>
      </c>
      <c r="J42" s="36">
        <f t="shared" ca="1" si="20"/>
        <v>0</v>
      </c>
      <c r="K42" s="36">
        <f t="shared" ca="1" si="20"/>
        <v>0</v>
      </c>
      <c r="L42" s="36">
        <f t="shared" ca="1" si="20"/>
        <v>0</v>
      </c>
      <c r="M42" s="36">
        <f t="shared" ca="1" si="20"/>
        <v>0</v>
      </c>
      <c r="N42" s="36">
        <f t="shared" ca="1" si="21"/>
        <v>0</v>
      </c>
      <c r="O42" s="36">
        <f t="shared" ca="1" si="21"/>
        <v>7.6839999999999996E-6</v>
      </c>
      <c r="P42" s="36">
        <f t="shared" ca="1" si="21"/>
        <v>1.2167999999999999E-5</v>
      </c>
      <c r="Q42" s="36">
        <f t="shared" ca="1" si="21"/>
        <v>6.4500000000000001E-6</v>
      </c>
      <c r="R42" s="36">
        <f t="shared" ca="1" si="21"/>
        <v>1.234E-6</v>
      </c>
      <c r="S42" s="36">
        <f t="shared" ca="1" si="21"/>
        <v>1.0558E-5</v>
      </c>
      <c r="T42" s="36">
        <f t="shared" ca="1" si="21"/>
        <v>1.6099999999999998E-6</v>
      </c>
      <c r="U42" s="36">
        <f t="shared" ca="1" si="21"/>
        <v>0.38700000000000007</v>
      </c>
      <c r="V42" s="36">
        <f t="shared" ca="1" si="21"/>
        <v>0.92879999999999985</v>
      </c>
      <c r="W42" s="36">
        <f t="shared" ca="1" si="21"/>
        <v>0.38700768400000007</v>
      </c>
      <c r="X42" s="36">
        <f t="shared" ca="1" si="22"/>
        <v>0.92881216799999988</v>
      </c>
      <c r="Y42" s="36">
        <f t="shared" ca="1" si="22"/>
        <v>1.315819852</v>
      </c>
      <c r="Z42" s="36">
        <f t="shared" ca="1" si="22"/>
        <v>0</v>
      </c>
      <c r="AA42" s="36">
        <f t="shared" ca="1" si="22"/>
        <v>0</v>
      </c>
      <c r="AB42" s="36">
        <f t="shared" ca="1" si="22"/>
        <v>0</v>
      </c>
      <c r="AC42" s="36">
        <f t="shared" ca="1" si="22"/>
        <v>0</v>
      </c>
      <c r="AD42" s="36">
        <f t="shared" ca="1" si="22"/>
        <v>0</v>
      </c>
      <c r="AE42" s="36">
        <f t="shared" ca="1" si="22"/>
        <v>0</v>
      </c>
      <c r="AF42" s="36">
        <f t="shared" ca="1" si="22"/>
        <v>0</v>
      </c>
      <c r="AG42" s="36">
        <f t="shared" ca="1" si="22"/>
        <v>3.3839159737592384E-2</v>
      </c>
      <c r="AH42" s="36">
        <f t="shared" ca="1" si="23"/>
        <v>5.756546713981233E-2</v>
      </c>
      <c r="AI42" s="36">
        <f t="shared" ca="1" si="23"/>
        <v>0.1843650771910206</v>
      </c>
      <c r="AJ42" s="36">
        <f t="shared" ca="1" si="23"/>
        <v>0</v>
      </c>
      <c r="AK42" s="36">
        <f t="shared" ca="1" si="23"/>
        <v>0</v>
      </c>
      <c r="AL42" s="36">
        <f t="shared" ca="1" si="23"/>
        <v>0</v>
      </c>
      <c r="AM42" s="36">
        <f t="shared" ca="1" si="23"/>
        <v>3.3839159737592384E-2</v>
      </c>
      <c r="AN42" s="36">
        <f t="shared" ca="1" si="23"/>
        <v>5.756546713981233E-2</v>
      </c>
      <c r="AO42" s="36">
        <f t="shared" ca="1" si="23"/>
        <v>0.1843650771910206</v>
      </c>
      <c r="AP42" s="36">
        <f t="shared" ca="1" si="23"/>
        <v>1.4731196010000001</v>
      </c>
      <c r="AQ42" s="36">
        <f t="shared" ca="1" si="23"/>
        <v>0.79321824600000002</v>
      </c>
      <c r="AR42" s="36">
        <f t="shared" ca="1" si="24"/>
        <v>2.266337847</v>
      </c>
      <c r="AS42" s="36">
        <f t="shared" ca="1" si="24"/>
        <v>0</v>
      </c>
      <c r="AT42" s="36">
        <f t="shared" ca="1" si="24"/>
        <v>0</v>
      </c>
      <c r="AU42" s="36">
        <f t="shared" ca="1" si="24"/>
        <v>0</v>
      </c>
      <c r="AV42" s="36">
        <f t="shared" ca="1" si="24"/>
        <v>0</v>
      </c>
      <c r="AW42" s="36">
        <f t="shared" ca="1" si="24"/>
        <v>0</v>
      </c>
      <c r="AX42" s="36">
        <f t="shared" ca="1" si="24"/>
        <v>0</v>
      </c>
      <c r="AY42" s="36">
        <f t="shared" ca="1" si="24"/>
        <v>0</v>
      </c>
      <c r="AZ42" s="36">
        <f t="shared" ca="1" si="24"/>
        <v>0</v>
      </c>
      <c r="BA42" s="36">
        <f t="shared" ca="1" si="24"/>
        <v>0</v>
      </c>
      <c r="BB42" s="36">
        <f t="shared" ca="1" si="24"/>
        <v>0.26983148299999998</v>
      </c>
      <c r="BC42" s="36">
        <f t="shared" ca="1" si="24"/>
        <v>12.593692746</v>
      </c>
      <c r="BD42" s="36">
        <f t="shared" ca="1" si="24"/>
        <v>24.320394331999999</v>
      </c>
      <c r="BE42" s="36">
        <f t="shared" ca="1" si="26"/>
        <v>2.2854162857142857E-2</v>
      </c>
      <c r="BF42" s="36">
        <f t="shared" ca="1" si="25"/>
        <v>4.5708325714285715E-2</v>
      </c>
      <c r="BG42" s="36">
        <f t="shared" ca="1" si="25"/>
        <v>0.83870581899999996</v>
      </c>
      <c r="BH42" s="36">
        <f t="shared" ca="1" si="25"/>
        <v>3.0962476269999999</v>
      </c>
      <c r="BI42" s="36">
        <f t="shared" ca="1" si="25"/>
        <v>0</v>
      </c>
      <c r="BJ42" s="36">
        <f t="shared" ca="1" si="25"/>
        <v>0</v>
      </c>
      <c r="BK42" s="36">
        <f t="shared" ca="1" si="25"/>
        <v>0</v>
      </c>
      <c r="BL42" s="36">
        <f t="shared" ca="1" si="25"/>
        <v>0</v>
      </c>
      <c r="BM42" s="53" t="s">
        <v>482</v>
      </c>
      <c r="BN42" s="53" t="s">
        <v>283</v>
      </c>
      <c r="BO42" s="53" t="s">
        <v>442</v>
      </c>
    </row>
    <row r="43" spans="1:67" s="83" customFormat="1" x14ac:dyDescent="0.2">
      <c r="A43" s="80">
        <v>40</v>
      </c>
      <c r="B43" s="81" t="s">
        <v>483</v>
      </c>
      <c r="C43" s="80" t="str">
        <f t="shared" si="6"/>
        <v>夕張市</v>
      </c>
      <c r="D43" s="80">
        <f t="shared" ca="1" si="20"/>
        <v>5.328759872</v>
      </c>
      <c r="E43" s="80">
        <f t="shared" ca="1" si="20"/>
        <v>191</v>
      </c>
      <c r="F43" s="80">
        <f t="shared" ca="1" si="20"/>
        <v>22</v>
      </c>
      <c r="G43" s="80">
        <f t="shared" ca="1" si="20"/>
        <v>66</v>
      </c>
      <c r="H43" s="80">
        <f t="shared" ca="1" si="20"/>
        <v>103</v>
      </c>
      <c r="I43" s="80">
        <f t="shared" ca="1" si="20"/>
        <v>3.5427323210013431E-4</v>
      </c>
      <c r="J43" s="80">
        <f t="shared" ca="1" si="20"/>
        <v>0.22256614204483621</v>
      </c>
      <c r="K43" s="80">
        <f t="shared" ca="1" si="20"/>
        <v>3.5427323210013431E-4</v>
      </c>
      <c r="L43" s="80">
        <f t="shared" ca="1" si="20"/>
        <v>0</v>
      </c>
      <c r="M43" s="80">
        <f t="shared" ca="1" si="20"/>
        <v>6.8735415276936537E-2</v>
      </c>
      <c r="N43" s="80">
        <f t="shared" ca="1" si="21"/>
        <v>0.15418499999999982</v>
      </c>
      <c r="O43" s="80">
        <f t="shared" ca="1" si="21"/>
        <v>1.9626510000000002E-3</v>
      </c>
      <c r="P43" s="80">
        <f t="shared" ca="1" si="21"/>
        <v>3.0337739999999999E-3</v>
      </c>
      <c r="Q43" s="80">
        <f t="shared" ca="1" si="21"/>
        <v>1.6854159999999999E-3</v>
      </c>
      <c r="R43" s="80">
        <f t="shared" ca="1" si="21"/>
        <v>2.7723500000000002E-4</v>
      </c>
      <c r="S43" s="80">
        <f t="shared" ca="1" si="21"/>
        <v>2.672163E-3</v>
      </c>
      <c r="T43" s="80">
        <f t="shared" ca="1" si="21"/>
        <v>3.6161100000000002E-4</v>
      </c>
      <c r="U43" s="80">
        <f t="shared" ca="1" si="21"/>
        <v>4.2228500000000011</v>
      </c>
      <c r="V43" s="80">
        <f t="shared" ca="1" si="21"/>
        <v>9.9898999999999845</v>
      </c>
      <c r="W43" s="80">
        <f t="shared" ca="1" si="21"/>
        <v>4.2251669242321013</v>
      </c>
      <c r="X43" s="80">
        <f t="shared" ca="1" si="22"/>
        <v>10.21549991604482</v>
      </c>
      <c r="Y43" s="80">
        <f t="shared" ca="1" si="22"/>
        <v>14.440666840276922</v>
      </c>
      <c r="Z43" s="80">
        <f t="shared" ca="1" si="22"/>
        <v>3.5946402733743928E-5</v>
      </c>
      <c r="AA43" s="80">
        <f t="shared" ca="1" si="22"/>
        <v>7.692530185021198E-6</v>
      </c>
      <c r="AB43" s="80">
        <f t="shared" ca="1" si="22"/>
        <v>7.69253E-6</v>
      </c>
      <c r="AC43" s="80">
        <f t="shared" ca="1" si="22"/>
        <v>8.5602275603468759E-6</v>
      </c>
      <c r="AD43" s="80">
        <f t="shared" ca="1" si="22"/>
        <v>4.4698593351537811E-3</v>
      </c>
      <c r="AE43" s="80">
        <f t="shared" ca="1" si="22"/>
        <v>4.0228734016384028E-2</v>
      </c>
      <c r="AF43" s="80">
        <f t="shared" ca="1" si="22"/>
        <v>4.4698593351537808E-2</v>
      </c>
      <c r="AG43" s="80">
        <f t="shared" ca="1" si="22"/>
        <v>0.65765403361367214</v>
      </c>
      <c r="AH43" s="80">
        <f t="shared" ca="1" si="23"/>
        <v>1.1187677813198085</v>
      </c>
      <c r="AI43" s="80">
        <f t="shared" ca="1" si="23"/>
        <v>3.5830805969296615</v>
      </c>
      <c r="AJ43" s="80">
        <f t="shared" ca="1" si="23"/>
        <v>7.8513250087978459E-7</v>
      </c>
      <c r="AK43" s="80">
        <f t="shared" ca="1" si="23"/>
        <v>9.487874648242309E-7</v>
      </c>
      <c r="AL43" s="80">
        <f t="shared" ca="1" si="23"/>
        <v>2.3729946611693964E-6</v>
      </c>
      <c r="AM43" s="80">
        <f t="shared" ca="1" si="23"/>
        <v>0.65766337897373339</v>
      </c>
      <c r="AN43" s="80">
        <f t="shared" ca="1" si="23"/>
        <v>1.123238589442427</v>
      </c>
      <c r="AO43" s="80">
        <f t="shared" ca="1" si="23"/>
        <v>3.6233117039407068</v>
      </c>
      <c r="AP43" s="80">
        <f t="shared" ca="1" si="23"/>
        <v>19.458133100000001</v>
      </c>
      <c r="AQ43" s="80">
        <f t="shared" ca="1" si="23"/>
        <v>10.477456284000001</v>
      </c>
      <c r="AR43" s="80">
        <f t="shared" ca="1" si="24"/>
        <v>29.935589384000004</v>
      </c>
      <c r="AS43" s="80">
        <f t="shared" ca="1" si="24"/>
        <v>0.402693882</v>
      </c>
      <c r="AT43" s="80">
        <f t="shared" ca="1" si="24"/>
        <v>8.7609564370000008</v>
      </c>
      <c r="AU43" s="80">
        <f t="shared" ca="1" si="24"/>
        <v>16.918779865000001</v>
      </c>
      <c r="AV43" s="80">
        <f t="shared" ca="1" si="24"/>
        <v>10.522334885999999</v>
      </c>
      <c r="AW43" s="80">
        <f t="shared" ca="1" si="24"/>
        <v>20.320277688000001</v>
      </c>
      <c r="AX43" s="80">
        <f t="shared" ca="1" si="24"/>
        <v>9.6647265569999998</v>
      </c>
      <c r="AY43" s="80">
        <f t="shared" ca="1" si="24"/>
        <v>18.664101601999999</v>
      </c>
      <c r="AZ43" s="80">
        <f t="shared" ca="1" si="24"/>
        <v>7.8243600000000007E-3</v>
      </c>
      <c r="BA43" s="80">
        <f t="shared" ca="1" si="24"/>
        <v>1.5648721428571429E-2</v>
      </c>
      <c r="BB43" s="80">
        <f t="shared" ca="1" si="24"/>
        <v>0.67830516799999996</v>
      </c>
      <c r="BC43" s="80">
        <f t="shared" ca="1" si="24"/>
        <v>31.430133098999999</v>
      </c>
      <c r="BD43" s="80">
        <f t="shared" ca="1" si="24"/>
        <v>60.696512630999997</v>
      </c>
      <c r="BE43" s="80">
        <f t="shared" ca="1" si="26"/>
        <v>5.7451030000000007E-2</v>
      </c>
      <c r="BF43" s="80">
        <f t="shared" ca="1" si="25"/>
        <v>0.11490206000000001</v>
      </c>
      <c r="BG43" s="80">
        <f t="shared" ca="1" si="25"/>
        <v>4.7941445250000001</v>
      </c>
      <c r="BH43" s="80">
        <f t="shared" ca="1" si="25"/>
        <v>10.018969323</v>
      </c>
      <c r="BI43" s="80">
        <f t="shared" ca="1" si="25"/>
        <v>0</v>
      </c>
      <c r="BJ43" s="80">
        <f t="shared" ca="1" si="25"/>
        <v>0</v>
      </c>
      <c r="BK43" s="80">
        <f t="shared" ca="1" si="25"/>
        <v>0</v>
      </c>
      <c r="BL43" s="80">
        <f t="shared" ca="1" si="25"/>
        <v>0</v>
      </c>
      <c r="BM43" s="81" t="s">
        <v>483</v>
      </c>
      <c r="BN43" s="81" t="s">
        <v>284</v>
      </c>
      <c r="BO43" s="81" t="s">
        <v>360</v>
      </c>
    </row>
    <row r="44" spans="1:67" s="83" customFormat="1" x14ac:dyDescent="0.2">
      <c r="A44" s="80">
        <v>41</v>
      </c>
      <c r="B44" s="81" t="s">
        <v>484</v>
      </c>
      <c r="C44" s="80" t="str">
        <f t="shared" si="6"/>
        <v>夕張市</v>
      </c>
      <c r="D44" s="80">
        <f t="shared" ref="D44:M53" ca="1" si="27">VLOOKUP($C44,INDIRECT("'"&amp;$B44&amp;"'!$C$4:$BL$182"),D$166,0)</f>
        <v>5.328759872</v>
      </c>
      <c r="E44" s="80">
        <f t="shared" ca="1" si="27"/>
        <v>191</v>
      </c>
      <c r="F44" s="80">
        <f t="shared" ca="1" si="27"/>
        <v>22</v>
      </c>
      <c r="G44" s="80">
        <f t="shared" ca="1" si="27"/>
        <v>66</v>
      </c>
      <c r="H44" s="80">
        <f t="shared" ca="1" si="27"/>
        <v>103</v>
      </c>
      <c r="I44" s="80">
        <f t="shared" ca="1" si="27"/>
        <v>4.3792039886142129E-5</v>
      </c>
      <c r="J44" s="80">
        <f t="shared" ca="1" si="27"/>
        <v>0.16446277947572766</v>
      </c>
      <c r="K44" s="80">
        <f t="shared" ca="1" si="27"/>
        <v>4.3792039886142129E-5</v>
      </c>
      <c r="L44" s="80">
        <f t="shared" ca="1" si="27"/>
        <v>0</v>
      </c>
      <c r="M44" s="80">
        <f t="shared" ca="1" si="27"/>
        <v>1.0321571515613975E-2</v>
      </c>
      <c r="N44" s="80">
        <f t="shared" ref="N44:W53" ca="1" si="28">VLOOKUP($C44,INDIRECT("'"&amp;$B44&amp;"'!$C$4:$BL$182"),N$166,0)</f>
        <v>0.15418499999999982</v>
      </c>
      <c r="O44" s="80">
        <f t="shared" ca="1" si="28"/>
        <v>1.9626510000000002E-3</v>
      </c>
      <c r="P44" s="80">
        <f t="shared" ca="1" si="28"/>
        <v>3.0337739999999999E-3</v>
      </c>
      <c r="Q44" s="80">
        <f t="shared" ca="1" si="28"/>
        <v>1.6854159999999999E-3</v>
      </c>
      <c r="R44" s="80">
        <f t="shared" ca="1" si="28"/>
        <v>2.7723500000000002E-4</v>
      </c>
      <c r="S44" s="80">
        <f t="shared" ca="1" si="28"/>
        <v>2.672163E-3</v>
      </c>
      <c r="T44" s="80">
        <f t="shared" ca="1" si="28"/>
        <v>3.6161100000000002E-4</v>
      </c>
      <c r="U44" s="80">
        <f t="shared" ca="1" si="28"/>
        <v>4.2228500000000011</v>
      </c>
      <c r="V44" s="80">
        <f t="shared" ca="1" si="28"/>
        <v>9.9898999999999845</v>
      </c>
      <c r="W44" s="80">
        <f t="shared" ca="1" si="28"/>
        <v>4.2248564430398874</v>
      </c>
      <c r="X44" s="80">
        <f t="shared" ref="X44:AG53" ca="1" si="29">VLOOKUP($C44,INDIRECT("'"&amp;$B44&amp;"'!$C$4:$BL$182"),X$166,0)</f>
        <v>10.157396553475712</v>
      </c>
      <c r="Y44" s="80">
        <f t="shared" ca="1" si="29"/>
        <v>14.3822529965156</v>
      </c>
      <c r="Z44" s="80">
        <f t="shared" ca="1" si="29"/>
        <v>2.7301232963326431E-6</v>
      </c>
      <c r="AA44" s="80">
        <f t="shared" ca="1" si="29"/>
        <v>5.8424638541518535E-7</v>
      </c>
      <c r="AB44" s="80">
        <f t="shared" ca="1" si="29"/>
        <v>5.8424599999999995E-7</v>
      </c>
      <c r="AC44" s="80">
        <f t="shared" ca="1" si="29"/>
        <v>6.1569266958247975E-7</v>
      </c>
      <c r="AD44" s="80">
        <f t="shared" ca="1" si="29"/>
        <v>2.5356721032471401E-3</v>
      </c>
      <c r="AE44" s="80">
        <f t="shared" ca="1" si="29"/>
        <v>2.2821048929224257E-2</v>
      </c>
      <c r="AF44" s="80">
        <f t="shared" ca="1" si="29"/>
        <v>2.5356721032471392E-2</v>
      </c>
      <c r="AG44" s="80">
        <f t="shared" ca="1" si="29"/>
        <v>0.25129306758080294</v>
      </c>
      <c r="AH44" s="80">
        <f t="shared" ref="AH44:AQ53" ca="1" si="30">VLOOKUP($C44,INDIRECT("'"&amp;$B44&amp;"'!$C$4:$BL$182"),AH$166,0)</f>
        <v>0.42748705749377935</v>
      </c>
      <c r="AI44" s="80">
        <f t="shared" ca="1" si="30"/>
        <v>1.3691139544057545</v>
      </c>
      <c r="AJ44" s="80">
        <f t="shared" ca="1" si="30"/>
        <v>2.2903201388561936E-8</v>
      </c>
      <c r="AK44" s="80">
        <f t="shared" ca="1" si="30"/>
        <v>2.7677201437289261E-8</v>
      </c>
      <c r="AL44" s="80">
        <f t="shared" ca="1" si="30"/>
        <v>6.9222933145480177E-8</v>
      </c>
      <c r="AM44" s="80">
        <f t="shared" ca="1" si="30"/>
        <v>0.2512937061766739</v>
      </c>
      <c r="AN44" s="80">
        <f t="shared" ca="1" si="30"/>
        <v>0.4300227572742279</v>
      </c>
      <c r="AO44" s="80">
        <f t="shared" ca="1" si="30"/>
        <v>1.3919350725579118</v>
      </c>
      <c r="AP44" s="80">
        <f t="shared" ca="1" si="30"/>
        <v>19.411906491</v>
      </c>
      <c r="AQ44" s="80">
        <f t="shared" ca="1" si="30"/>
        <v>10.452565033999999</v>
      </c>
      <c r="AR44" s="80">
        <f t="shared" ref="AR44:BD53" ca="1" si="31">VLOOKUP($C44,INDIRECT("'"&amp;$B44&amp;"'!$C$4:$BL$182"),AR$166,0)</f>
        <v>29.864471524999999</v>
      </c>
      <c r="AS44" s="80">
        <f t="shared" ca="1" si="31"/>
        <v>0.402693882</v>
      </c>
      <c r="AT44" s="80">
        <f t="shared" ca="1" si="31"/>
        <v>8.7609564370000008</v>
      </c>
      <c r="AU44" s="80">
        <f t="shared" ca="1" si="31"/>
        <v>16.918779865000001</v>
      </c>
      <c r="AV44" s="80">
        <f t="shared" ca="1" si="31"/>
        <v>10.522334885999999</v>
      </c>
      <c r="AW44" s="80">
        <f t="shared" ca="1" si="31"/>
        <v>20.320277688000001</v>
      </c>
      <c r="AX44" s="80">
        <f t="shared" ca="1" si="31"/>
        <v>9.6647265569999998</v>
      </c>
      <c r="AY44" s="80">
        <f t="shared" ca="1" si="31"/>
        <v>18.664101601999999</v>
      </c>
      <c r="AZ44" s="80">
        <f t="shared" ca="1" si="31"/>
        <v>5.4770519999999996E-3</v>
      </c>
      <c r="BA44" s="80">
        <f t="shared" ca="1" si="31"/>
        <v>1.0954105E-2</v>
      </c>
      <c r="BB44" s="80">
        <f t="shared" ca="1" si="31"/>
        <v>0.67830516799999996</v>
      </c>
      <c r="BC44" s="80">
        <f t="shared" ca="1" si="31"/>
        <v>31.430133098999999</v>
      </c>
      <c r="BD44" s="80">
        <f t="shared" ca="1" si="31"/>
        <v>60.696512630999997</v>
      </c>
      <c r="BE44" s="80">
        <f t="shared" ca="1" si="26"/>
        <v>4.0215721000000003E-2</v>
      </c>
      <c r="BF44" s="80">
        <f t="shared" ref="BF44:BL53" ca="1" si="32">VLOOKUP($C44,INDIRECT("'"&amp;$B44&amp;"'!$C$4:$BL$182"),BF$166,0)</f>
        <v>8.0431442000000006E-2</v>
      </c>
      <c r="BG44" s="80">
        <f t="shared" ca="1" si="32"/>
        <v>4.7941445250000001</v>
      </c>
      <c r="BH44" s="80">
        <f t="shared" ca="1" si="32"/>
        <v>10.018969323</v>
      </c>
      <c r="BI44" s="80">
        <f t="shared" ca="1" si="32"/>
        <v>0</v>
      </c>
      <c r="BJ44" s="80">
        <f t="shared" ca="1" si="32"/>
        <v>0</v>
      </c>
      <c r="BK44" s="80">
        <f t="shared" ca="1" si="32"/>
        <v>0</v>
      </c>
      <c r="BL44" s="80">
        <f t="shared" ca="1" si="32"/>
        <v>0</v>
      </c>
      <c r="BM44" s="81" t="s">
        <v>484</v>
      </c>
      <c r="BN44" s="81" t="s">
        <v>284</v>
      </c>
      <c r="BO44" s="81" t="s">
        <v>441</v>
      </c>
    </row>
    <row r="45" spans="1:67" s="83" customFormat="1" x14ac:dyDescent="0.2">
      <c r="A45" s="80">
        <v>42</v>
      </c>
      <c r="B45" s="81" t="s">
        <v>485</v>
      </c>
      <c r="C45" s="80" t="str">
        <f t="shared" si="6"/>
        <v>夕張市</v>
      </c>
      <c r="D45" s="80">
        <f t="shared" ca="1" si="27"/>
        <v>5.328759872</v>
      </c>
      <c r="E45" s="80">
        <f t="shared" ca="1" si="27"/>
        <v>191</v>
      </c>
      <c r="F45" s="80">
        <f t="shared" ca="1" si="27"/>
        <v>22</v>
      </c>
      <c r="G45" s="80">
        <f t="shared" ca="1" si="27"/>
        <v>66</v>
      </c>
      <c r="H45" s="80">
        <f t="shared" ca="1" si="27"/>
        <v>103</v>
      </c>
      <c r="I45" s="80">
        <f t="shared" ca="1" si="27"/>
        <v>3.5427323210013431E-4</v>
      </c>
      <c r="J45" s="80">
        <f t="shared" ca="1" si="27"/>
        <v>0.22256614204483621</v>
      </c>
      <c r="K45" s="80">
        <f t="shared" ca="1" si="27"/>
        <v>3.5427323210013431E-4</v>
      </c>
      <c r="L45" s="80">
        <f t="shared" ca="1" si="27"/>
        <v>0</v>
      </c>
      <c r="M45" s="80">
        <f t="shared" ca="1" si="27"/>
        <v>6.8735415276936537E-2</v>
      </c>
      <c r="N45" s="80">
        <f t="shared" ca="1" si="28"/>
        <v>0.15418499999999982</v>
      </c>
      <c r="O45" s="80">
        <f t="shared" ca="1" si="28"/>
        <v>1.9626510000000002E-3</v>
      </c>
      <c r="P45" s="80">
        <f t="shared" ca="1" si="28"/>
        <v>3.0337739999999999E-3</v>
      </c>
      <c r="Q45" s="80">
        <f t="shared" ca="1" si="28"/>
        <v>1.6854159999999999E-3</v>
      </c>
      <c r="R45" s="80">
        <f t="shared" ca="1" si="28"/>
        <v>2.7723500000000002E-4</v>
      </c>
      <c r="S45" s="80">
        <f t="shared" ca="1" si="28"/>
        <v>2.672163E-3</v>
      </c>
      <c r="T45" s="80">
        <f t="shared" ca="1" si="28"/>
        <v>3.6161100000000002E-4</v>
      </c>
      <c r="U45" s="80">
        <f t="shared" ca="1" si="28"/>
        <v>4.2228500000000011</v>
      </c>
      <c r="V45" s="80">
        <f t="shared" ca="1" si="28"/>
        <v>9.9898999999999845</v>
      </c>
      <c r="W45" s="80">
        <f t="shared" ca="1" si="28"/>
        <v>4.2251669242321013</v>
      </c>
      <c r="X45" s="80">
        <f t="shared" ca="1" si="29"/>
        <v>10.21549991604482</v>
      </c>
      <c r="Y45" s="80">
        <f t="shared" ca="1" si="29"/>
        <v>14.440666840276922</v>
      </c>
      <c r="Z45" s="80">
        <f t="shared" ca="1" si="29"/>
        <v>3.3067362144420921E-4</v>
      </c>
      <c r="AA45" s="80">
        <f t="shared" ca="1" si="29"/>
        <v>7.0764154989060759E-5</v>
      </c>
      <c r="AB45" s="80">
        <f t="shared" ca="1" si="29"/>
        <v>7.0764200000000003E-5</v>
      </c>
      <c r="AC45" s="80">
        <f t="shared" ca="1" si="29"/>
        <v>5.9212990023328178E-6</v>
      </c>
      <c r="AD45" s="80">
        <f t="shared" ca="1" si="29"/>
        <v>3.4724475429865776E-3</v>
      </c>
      <c r="AE45" s="80">
        <f t="shared" ca="1" si="29"/>
        <v>3.1252027886879197E-2</v>
      </c>
      <c r="AF45" s="80">
        <f t="shared" ca="1" si="29"/>
        <v>3.4724475429865773E-2</v>
      </c>
      <c r="AG45" s="80">
        <f t="shared" ca="1" si="29"/>
        <v>0.36551718920844029</v>
      </c>
      <c r="AH45" s="80">
        <f t="shared" ca="1" si="30"/>
        <v>0.62179935635458783</v>
      </c>
      <c r="AI45" s="80">
        <f t="shared" ca="1" si="30"/>
        <v>1.9914384791356428</v>
      </c>
      <c r="AJ45" s="80">
        <f t="shared" ca="1" si="30"/>
        <v>4.0565755762988745E-6</v>
      </c>
      <c r="AK45" s="80">
        <f t="shared" ca="1" si="30"/>
        <v>4.9021382411143005E-6</v>
      </c>
      <c r="AL45" s="80">
        <f t="shared" ca="1" si="30"/>
        <v>1.2260646673524099E-5</v>
      </c>
      <c r="AM45" s="80">
        <f t="shared" ca="1" si="30"/>
        <v>0.36552716708301891</v>
      </c>
      <c r="AN45" s="80">
        <f t="shared" ca="1" si="30"/>
        <v>0.62527670603581553</v>
      </c>
      <c r="AO45" s="80">
        <f t="shared" ca="1" si="30"/>
        <v>2.0227027676691955</v>
      </c>
      <c r="AP45" s="80">
        <f t="shared" ca="1" si="30"/>
        <v>19.458224995999998</v>
      </c>
      <c r="AQ45" s="80">
        <f t="shared" ca="1" si="30"/>
        <v>10.477505767</v>
      </c>
      <c r="AR45" s="80">
        <f t="shared" ca="1" si="31"/>
        <v>29.935730762999999</v>
      </c>
      <c r="AS45" s="80">
        <f t="shared" ca="1" si="31"/>
        <v>0.402693882</v>
      </c>
      <c r="AT45" s="80">
        <f t="shared" ca="1" si="31"/>
        <v>8.7609564370000008</v>
      </c>
      <c r="AU45" s="80">
        <f t="shared" ca="1" si="31"/>
        <v>16.918779865000001</v>
      </c>
      <c r="AV45" s="80">
        <f t="shared" ca="1" si="31"/>
        <v>10.522334885999999</v>
      </c>
      <c r="AW45" s="80">
        <f t="shared" ca="1" si="31"/>
        <v>20.320277688000001</v>
      </c>
      <c r="AX45" s="80">
        <f t="shared" ca="1" si="31"/>
        <v>9.6647265569999998</v>
      </c>
      <c r="AY45" s="80">
        <f t="shared" ca="1" si="31"/>
        <v>18.664101601999999</v>
      </c>
      <c r="AZ45" s="80">
        <f t="shared" ca="1" si="31"/>
        <v>7.8243600000000007E-3</v>
      </c>
      <c r="BA45" s="80">
        <f t="shared" ca="1" si="31"/>
        <v>1.5648721428571429E-2</v>
      </c>
      <c r="BB45" s="80">
        <f t="shared" ca="1" si="31"/>
        <v>0.67830516799999996</v>
      </c>
      <c r="BC45" s="80">
        <f t="shared" ca="1" si="31"/>
        <v>31.430133098999999</v>
      </c>
      <c r="BD45" s="80">
        <f t="shared" ca="1" si="31"/>
        <v>60.696512630999997</v>
      </c>
      <c r="BE45" s="80">
        <f t="shared" ca="1" si="26"/>
        <v>5.7451030000000007E-2</v>
      </c>
      <c r="BF45" s="80">
        <f t="shared" ca="1" si="32"/>
        <v>0.11490206000000001</v>
      </c>
      <c r="BG45" s="80">
        <f t="shared" ca="1" si="32"/>
        <v>4.7941445250000001</v>
      </c>
      <c r="BH45" s="80">
        <f t="shared" ca="1" si="32"/>
        <v>10.018969323</v>
      </c>
      <c r="BI45" s="80">
        <f t="shared" ca="1" si="32"/>
        <v>0</v>
      </c>
      <c r="BJ45" s="80">
        <f t="shared" ca="1" si="32"/>
        <v>0</v>
      </c>
      <c r="BK45" s="80">
        <f t="shared" ca="1" si="32"/>
        <v>0</v>
      </c>
      <c r="BL45" s="80">
        <f t="shared" ca="1" si="32"/>
        <v>0</v>
      </c>
      <c r="BM45" s="81" t="s">
        <v>485</v>
      </c>
      <c r="BN45" s="81" t="s">
        <v>284</v>
      </c>
      <c r="BO45" s="81" t="s">
        <v>442</v>
      </c>
    </row>
    <row r="46" spans="1:67" x14ac:dyDescent="0.2">
      <c r="A46" s="80">
        <v>43</v>
      </c>
      <c r="B46" s="53" t="s">
        <v>486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486</v>
      </c>
      <c r="BN46" s="53" t="s">
        <v>285</v>
      </c>
      <c r="BO46" s="53" t="s">
        <v>360</v>
      </c>
    </row>
    <row r="47" spans="1:67" x14ac:dyDescent="0.2">
      <c r="A47" s="80">
        <v>44</v>
      </c>
      <c r="B47" s="53" t="s">
        <v>487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487</v>
      </c>
      <c r="BN47" s="53" t="s">
        <v>285</v>
      </c>
      <c r="BO47" s="53" t="s">
        <v>441</v>
      </c>
    </row>
    <row r="48" spans="1:67" x14ac:dyDescent="0.2">
      <c r="A48" s="80">
        <v>45</v>
      </c>
      <c r="B48" s="53" t="s">
        <v>488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488</v>
      </c>
      <c r="BN48" s="53" t="s">
        <v>285</v>
      </c>
      <c r="BO48" s="53" t="s">
        <v>442</v>
      </c>
    </row>
    <row r="49" spans="1:67" s="83" customFormat="1" x14ac:dyDescent="0.2">
      <c r="A49" s="80">
        <v>46</v>
      </c>
      <c r="B49" s="81" t="s">
        <v>489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489</v>
      </c>
      <c r="BN49" s="81" t="s">
        <v>286</v>
      </c>
      <c r="BO49" s="81" t="s">
        <v>360</v>
      </c>
    </row>
    <row r="50" spans="1:67" s="83" customFormat="1" x14ac:dyDescent="0.2">
      <c r="A50" s="80">
        <v>47</v>
      </c>
      <c r="B50" s="81" t="s">
        <v>490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490</v>
      </c>
      <c r="BN50" s="81" t="s">
        <v>286</v>
      </c>
      <c r="BO50" s="81" t="s">
        <v>441</v>
      </c>
    </row>
    <row r="51" spans="1:67" s="83" customFormat="1" x14ac:dyDescent="0.2">
      <c r="A51" s="80">
        <v>48</v>
      </c>
      <c r="B51" s="81" t="s">
        <v>491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491</v>
      </c>
      <c r="BN51" s="81" t="s">
        <v>286</v>
      </c>
      <c r="BO51" s="81" t="s">
        <v>442</v>
      </c>
    </row>
    <row r="52" spans="1:67" s="83" customFormat="1" x14ac:dyDescent="0.2">
      <c r="A52" s="80">
        <v>49</v>
      </c>
      <c r="B52" s="81" t="s">
        <v>492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492</v>
      </c>
      <c r="BN52" s="81" t="s">
        <v>287</v>
      </c>
      <c r="BO52" s="81" t="s">
        <v>360</v>
      </c>
    </row>
    <row r="53" spans="1:67" s="83" customFormat="1" x14ac:dyDescent="0.2">
      <c r="A53" s="80">
        <v>50</v>
      </c>
      <c r="B53" s="81" t="s">
        <v>493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493</v>
      </c>
      <c r="BN53" s="81" t="s">
        <v>287</v>
      </c>
      <c r="BO53" s="81" t="s">
        <v>441</v>
      </c>
    </row>
    <row r="54" spans="1:67" s="83" customFormat="1" x14ac:dyDescent="0.2">
      <c r="A54" s="80">
        <v>51</v>
      </c>
      <c r="B54" s="81" t="s">
        <v>494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494</v>
      </c>
      <c r="BN54" s="81" t="s">
        <v>287</v>
      </c>
      <c r="BO54" s="81" t="s">
        <v>442</v>
      </c>
    </row>
    <row r="55" spans="1:67" x14ac:dyDescent="0.2">
      <c r="A55" s="80">
        <v>52</v>
      </c>
      <c r="B55" s="53" t="s">
        <v>495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495</v>
      </c>
      <c r="BN55" s="53" t="s">
        <v>288</v>
      </c>
      <c r="BO55" s="53" t="s">
        <v>360</v>
      </c>
    </row>
    <row r="56" spans="1:67" x14ac:dyDescent="0.2">
      <c r="A56" s="80">
        <v>53</v>
      </c>
      <c r="B56" s="53" t="s">
        <v>496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496</v>
      </c>
      <c r="BN56" s="53" t="s">
        <v>288</v>
      </c>
      <c r="BO56" s="53" t="s">
        <v>441</v>
      </c>
    </row>
    <row r="57" spans="1:67" x14ac:dyDescent="0.2">
      <c r="A57" s="80">
        <v>54</v>
      </c>
      <c r="B57" s="53" t="s">
        <v>497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497</v>
      </c>
      <c r="BN57" s="53" t="s">
        <v>288</v>
      </c>
      <c r="BO57" s="53" t="s">
        <v>442</v>
      </c>
    </row>
    <row r="58" spans="1:67" s="83" customFormat="1" x14ac:dyDescent="0.2">
      <c r="A58" s="80">
        <v>55</v>
      </c>
      <c r="B58" s="81" t="s">
        <v>498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498</v>
      </c>
      <c r="BN58" s="81" t="s">
        <v>289</v>
      </c>
      <c r="BO58" s="81" t="s">
        <v>360</v>
      </c>
    </row>
    <row r="59" spans="1:67" s="83" customFormat="1" x14ac:dyDescent="0.2">
      <c r="A59" s="80">
        <v>56</v>
      </c>
      <c r="B59" s="81" t="s">
        <v>499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499</v>
      </c>
      <c r="BN59" s="81" t="s">
        <v>289</v>
      </c>
      <c r="BO59" s="81" t="s">
        <v>441</v>
      </c>
    </row>
    <row r="60" spans="1:67" s="83" customFormat="1" x14ac:dyDescent="0.2">
      <c r="A60" s="80">
        <v>57</v>
      </c>
      <c r="B60" s="81" t="s">
        <v>500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500</v>
      </c>
      <c r="BN60" s="81" t="s">
        <v>289</v>
      </c>
      <c r="BO60" s="81" t="s">
        <v>442</v>
      </c>
    </row>
    <row r="61" spans="1:67" x14ac:dyDescent="0.2">
      <c r="A61" s="80">
        <v>58</v>
      </c>
      <c r="B61" s="53" t="s">
        <v>501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501</v>
      </c>
      <c r="BN61" s="53" t="s">
        <v>290</v>
      </c>
      <c r="BO61" s="53" t="s">
        <v>360</v>
      </c>
    </row>
    <row r="62" spans="1:67" x14ac:dyDescent="0.2">
      <c r="A62" s="80">
        <v>59</v>
      </c>
      <c r="B62" s="53" t="s">
        <v>502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502</v>
      </c>
      <c r="BN62" s="53" t="s">
        <v>290</v>
      </c>
      <c r="BO62" s="53" t="s">
        <v>441</v>
      </c>
    </row>
    <row r="63" spans="1:67" x14ac:dyDescent="0.2">
      <c r="A63" s="80">
        <v>60</v>
      </c>
      <c r="B63" s="53" t="s">
        <v>503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503</v>
      </c>
      <c r="BN63" s="53" t="s">
        <v>290</v>
      </c>
      <c r="BO63" s="53" t="s">
        <v>442</v>
      </c>
    </row>
    <row r="64" spans="1:67" s="83" customFormat="1" x14ac:dyDescent="0.2">
      <c r="A64" s="80">
        <v>61</v>
      </c>
      <c r="B64" s="81" t="s">
        <v>504</v>
      </c>
      <c r="C64" s="80" t="str">
        <f t="shared" si="6"/>
        <v>夕張市</v>
      </c>
      <c r="D64" s="80">
        <f t="shared" ref="D64:M73" ca="1" si="39">VLOOKUP($C64,INDIRECT("'"&amp;$B64&amp;"'!$C$4:$BL$182"),D$166,0)</f>
        <v>4.5107855199999998</v>
      </c>
      <c r="E64" s="80">
        <f t="shared" ca="1" si="39"/>
        <v>191</v>
      </c>
      <c r="F64" s="80">
        <f t="shared" ca="1" si="39"/>
        <v>0</v>
      </c>
      <c r="G64" s="80">
        <f t="shared" ca="1" si="39"/>
        <v>0</v>
      </c>
      <c r="H64" s="80">
        <f t="shared" ca="1" si="39"/>
        <v>191</v>
      </c>
      <c r="I64" s="80">
        <f t="shared" ca="1" si="39"/>
        <v>0</v>
      </c>
      <c r="J64" s="80">
        <f t="shared" ca="1" si="39"/>
        <v>0</v>
      </c>
      <c r="K64" s="80">
        <f t="shared" ca="1" si="39"/>
        <v>0</v>
      </c>
      <c r="L64" s="80">
        <f t="shared" ca="1" si="39"/>
        <v>0</v>
      </c>
      <c r="M64" s="80">
        <f t="shared" ca="1" si="39"/>
        <v>0</v>
      </c>
      <c r="N64" s="80">
        <f t="shared" ref="N64:W73" ca="1" si="40">VLOOKUP($C64,INDIRECT("'"&amp;$B64&amp;"'!$C$4:$BL$182"),N$166,0)</f>
        <v>0</v>
      </c>
      <c r="O64" s="80">
        <f t="shared" ca="1" si="40"/>
        <v>0</v>
      </c>
      <c r="P64" s="80">
        <f t="shared" ca="1" si="40"/>
        <v>0</v>
      </c>
      <c r="Q64" s="80">
        <f t="shared" ca="1" si="40"/>
        <v>0</v>
      </c>
      <c r="R64" s="80">
        <f t="shared" ca="1" si="40"/>
        <v>0</v>
      </c>
      <c r="S64" s="80">
        <f t="shared" ca="1" si="40"/>
        <v>0</v>
      </c>
      <c r="T64" s="80">
        <f t="shared" ca="1" si="40"/>
        <v>0</v>
      </c>
      <c r="U64" s="80">
        <f t="shared" ca="1" si="40"/>
        <v>0</v>
      </c>
      <c r="V64" s="80">
        <f t="shared" ca="1" si="40"/>
        <v>0</v>
      </c>
      <c r="W64" s="80">
        <f t="shared" ca="1" si="40"/>
        <v>0</v>
      </c>
      <c r="X64" s="80">
        <f t="shared" ref="X64:AG73" ca="1" si="41">VLOOKUP($C64,INDIRECT("'"&amp;$B64&amp;"'!$C$4:$BL$182"),X$166,0)</f>
        <v>0</v>
      </c>
      <c r="Y64" s="80">
        <f t="shared" ca="1" si="41"/>
        <v>0</v>
      </c>
      <c r="Z64" s="80">
        <f t="shared" ca="1" si="41"/>
        <v>0</v>
      </c>
      <c r="AA64" s="80">
        <f t="shared" ca="1" si="41"/>
        <v>0</v>
      </c>
      <c r="AB64" s="80">
        <f t="shared" ca="1" si="41"/>
        <v>0</v>
      </c>
      <c r="AC64" s="80">
        <f t="shared" ca="1" si="41"/>
        <v>0</v>
      </c>
      <c r="AD64" s="80">
        <f t="shared" ca="1" si="41"/>
        <v>0</v>
      </c>
      <c r="AE64" s="80">
        <f t="shared" ca="1" si="41"/>
        <v>0</v>
      </c>
      <c r="AF64" s="80">
        <f t="shared" ca="1" si="41"/>
        <v>0</v>
      </c>
      <c r="AG64" s="80">
        <f t="shared" ca="1" si="41"/>
        <v>0</v>
      </c>
      <c r="AH64" s="80">
        <f t="shared" ref="AH64:AQ73" ca="1" si="42">VLOOKUP($C64,INDIRECT("'"&amp;$B64&amp;"'!$C$4:$BL$182"),AH$166,0)</f>
        <v>0</v>
      </c>
      <c r="AI64" s="80">
        <f t="shared" ca="1" si="42"/>
        <v>0</v>
      </c>
      <c r="AJ64" s="80">
        <f t="shared" ca="1" si="42"/>
        <v>0</v>
      </c>
      <c r="AK64" s="80">
        <f t="shared" ca="1" si="42"/>
        <v>0</v>
      </c>
      <c r="AL64" s="80">
        <f t="shared" ca="1" si="42"/>
        <v>0</v>
      </c>
      <c r="AM64" s="80">
        <f t="shared" ca="1" si="42"/>
        <v>0</v>
      </c>
      <c r="AN64" s="80">
        <f t="shared" ca="1" si="42"/>
        <v>0</v>
      </c>
      <c r="AO64" s="80">
        <f t="shared" ca="1" si="42"/>
        <v>0</v>
      </c>
      <c r="AP64" s="80">
        <f t="shared" ca="1" si="42"/>
        <v>0</v>
      </c>
      <c r="AQ64" s="80">
        <f t="shared" ca="1" si="42"/>
        <v>0</v>
      </c>
      <c r="AR64" s="80">
        <f t="shared" ref="AR64:BD73" ca="1" si="43">VLOOKUP($C64,INDIRECT("'"&amp;$B64&amp;"'!$C$4:$BL$182"),AR$166,0)</f>
        <v>0</v>
      </c>
      <c r="AS64" s="80">
        <f t="shared" ca="1" si="43"/>
        <v>0</v>
      </c>
      <c r="AT64" s="80">
        <f t="shared" ca="1" si="43"/>
        <v>0</v>
      </c>
      <c r="AU64" s="80">
        <f t="shared" ca="1" si="43"/>
        <v>0</v>
      </c>
      <c r="AV64" s="80">
        <f t="shared" ca="1" si="43"/>
        <v>0</v>
      </c>
      <c r="AW64" s="80">
        <f t="shared" ca="1" si="43"/>
        <v>0</v>
      </c>
      <c r="AX64" s="80">
        <f t="shared" ca="1" si="43"/>
        <v>0</v>
      </c>
      <c r="AY64" s="80">
        <f t="shared" ca="1" si="43"/>
        <v>0</v>
      </c>
      <c r="AZ64" s="80">
        <f t="shared" ca="1" si="43"/>
        <v>0</v>
      </c>
      <c r="BA64" s="80">
        <f t="shared" ca="1" si="43"/>
        <v>0</v>
      </c>
      <c r="BB64" s="80">
        <f t="shared" ca="1" si="43"/>
        <v>0</v>
      </c>
      <c r="BC64" s="80">
        <f t="shared" ca="1" si="43"/>
        <v>0</v>
      </c>
      <c r="BD64" s="80">
        <f t="shared" ca="1" si="43"/>
        <v>0</v>
      </c>
      <c r="BE64" s="80">
        <f t="shared" ca="1" si="26"/>
        <v>0</v>
      </c>
      <c r="BF64" s="80">
        <f t="shared" ref="BF64:BL73" ca="1" si="44">VLOOKUP($C64,INDIRECT("'"&amp;$B64&amp;"'!$C$4:$BL$182"),BF$166,0)</f>
        <v>0</v>
      </c>
      <c r="BG64" s="80">
        <f t="shared" ca="1" si="44"/>
        <v>1.3479583999999999E-2</v>
      </c>
      <c r="BH64" s="80">
        <f t="shared" ca="1" si="44"/>
        <v>9.9810000000000003E-3</v>
      </c>
      <c r="BI64" s="80">
        <f t="shared" ca="1" si="44"/>
        <v>0</v>
      </c>
      <c r="BJ64" s="80">
        <f t="shared" ca="1" si="44"/>
        <v>0</v>
      </c>
      <c r="BK64" s="80">
        <f t="shared" ca="1" si="44"/>
        <v>0</v>
      </c>
      <c r="BL64" s="80">
        <f t="shared" ca="1" si="44"/>
        <v>0</v>
      </c>
      <c r="BM64" s="81" t="s">
        <v>504</v>
      </c>
      <c r="BN64" s="81" t="s">
        <v>291</v>
      </c>
      <c r="BO64" s="81" t="s">
        <v>360</v>
      </c>
    </row>
    <row r="65" spans="1:67" s="83" customFormat="1" x14ac:dyDescent="0.2">
      <c r="A65" s="80">
        <v>62</v>
      </c>
      <c r="B65" s="81" t="s">
        <v>505</v>
      </c>
      <c r="C65" s="80" t="str">
        <f t="shared" si="6"/>
        <v>夕張市</v>
      </c>
      <c r="D65" s="80">
        <f t="shared" ca="1" si="39"/>
        <v>4.5107855199999998</v>
      </c>
      <c r="E65" s="80">
        <f t="shared" ca="1" si="39"/>
        <v>191</v>
      </c>
      <c r="F65" s="80">
        <f t="shared" ca="1" si="39"/>
        <v>0</v>
      </c>
      <c r="G65" s="80">
        <f t="shared" ca="1" si="39"/>
        <v>0</v>
      </c>
      <c r="H65" s="80">
        <f t="shared" ca="1" si="39"/>
        <v>191</v>
      </c>
      <c r="I65" s="80">
        <f t="shared" ca="1" si="39"/>
        <v>0</v>
      </c>
      <c r="J65" s="80">
        <f t="shared" ca="1" si="39"/>
        <v>0</v>
      </c>
      <c r="K65" s="80">
        <f t="shared" ca="1" si="39"/>
        <v>0</v>
      </c>
      <c r="L65" s="80">
        <f t="shared" ca="1" si="39"/>
        <v>0</v>
      </c>
      <c r="M65" s="80">
        <f t="shared" ca="1" si="39"/>
        <v>0</v>
      </c>
      <c r="N65" s="80">
        <f t="shared" ca="1" si="40"/>
        <v>0</v>
      </c>
      <c r="O65" s="80">
        <f t="shared" ca="1" si="40"/>
        <v>0</v>
      </c>
      <c r="P65" s="80">
        <f t="shared" ca="1" si="40"/>
        <v>0</v>
      </c>
      <c r="Q65" s="80">
        <f t="shared" ca="1" si="40"/>
        <v>0</v>
      </c>
      <c r="R65" s="80">
        <f t="shared" ca="1" si="40"/>
        <v>0</v>
      </c>
      <c r="S65" s="80">
        <f t="shared" ca="1" si="40"/>
        <v>0</v>
      </c>
      <c r="T65" s="80">
        <f t="shared" ca="1" si="40"/>
        <v>0</v>
      </c>
      <c r="U65" s="80">
        <f t="shared" ca="1" si="40"/>
        <v>0</v>
      </c>
      <c r="V65" s="80">
        <f t="shared" ca="1" si="40"/>
        <v>0</v>
      </c>
      <c r="W65" s="80">
        <f t="shared" ca="1" si="40"/>
        <v>0</v>
      </c>
      <c r="X65" s="80">
        <f t="shared" ca="1" si="41"/>
        <v>0</v>
      </c>
      <c r="Y65" s="80">
        <f t="shared" ca="1" si="41"/>
        <v>0</v>
      </c>
      <c r="Z65" s="80">
        <f t="shared" ca="1" si="41"/>
        <v>0</v>
      </c>
      <c r="AA65" s="80">
        <f t="shared" ca="1" si="41"/>
        <v>0</v>
      </c>
      <c r="AB65" s="80">
        <f t="shared" ca="1" si="41"/>
        <v>0</v>
      </c>
      <c r="AC65" s="80">
        <f t="shared" ca="1" si="41"/>
        <v>0</v>
      </c>
      <c r="AD65" s="80">
        <f t="shared" ca="1" si="41"/>
        <v>0</v>
      </c>
      <c r="AE65" s="80">
        <f t="shared" ca="1" si="41"/>
        <v>0</v>
      </c>
      <c r="AF65" s="80">
        <f t="shared" ca="1" si="41"/>
        <v>0</v>
      </c>
      <c r="AG65" s="80">
        <f t="shared" ca="1" si="41"/>
        <v>0</v>
      </c>
      <c r="AH65" s="80">
        <f t="shared" ca="1" si="42"/>
        <v>0</v>
      </c>
      <c r="AI65" s="80">
        <f t="shared" ca="1" si="42"/>
        <v>0</v>
      </c>
      <c r="AJ65" s="80">
        <f t="shared" ca="1" si="42"/>
        <v>0</v>
      </c>
      <c r="AK65" s="80">
        <f t="shared" ca="1" si="42"/>
        <v>0</v>
      </c>
      <c r="AL65" s="80">
        <f t="shared" ca="1" si="42"/>
        <v>0</v>
      </c>
      <c r="AM65" s="80">
        <f t="shared" ca="1" si="42"/>
        <v>0</v>
      </c>
      <c r="AN65" s="80">
        <f t="shared" ca="1" si="42"/>
        <v>0</v>
      </c>
      <c r="AO65" s="80">
        <f t="shared" ca="1" si="42"/>
        <v>0</v>
      </c>
      <c r="AP65" s="80">
        <f t="shared" ca="1" si="42"/>
        <v>0</v>
      </c>
      <c r="AQ65" s="80">
        <f t="shared" ca="1" si="42"/>
        <v>0</v>
      </c>
      <c r="AR65" s="80">
        <f t="shared" ca="1" si="43"/>
        <v>0</v>
      </c>
      <c r="AS65" s="80">
        <f t="shared" ca="1" si="43"/>
        <v>0</v>
      </c>
      <c r="AT65" s="80">
        <f t="shared" ca="1" si="43"/>
        <v>0</v>
      </c>
      <c r="AU65" s="80">
        <f t="shared" ca="1" si="43"/>
        <v>0</v>
      </c>
      <c r="AV65" s="80">
        <f t="shared" ca="1" si="43"/>
        <v>0</v>
      </c>
      <c r="AW65" s="80">
        <f t="shared" ca="1" si="43"/>
        <v>0</v>
      </c>
      <c r="AX65" s="80">
        <f t="shared" ca="1" si="43"/>
        <v>0</v>
      </c>
      <c r="AY65" s="80">
        <f t="shared" ca="1" si="43"/>
        <v>0</v>
      </c>
      <c r="AZ65" s="80">
        <f t="shared" ca="1" si="43"/>
        <v>0</v>
      </c>
      <c r="BA65" s="80">
        <f t="shared" ca="1" si="43"/>
        <v>0</v>
      </c>
      <c r="BB65" s="80">
        <f t="shared" ca="1" si="43"/>
        <v>0</v>
      </c>
      <c r="BC65" s="80">
        <f t="shared" ca="1" si="43"/>
        <v>0</v>
      </c>
      <c r="BD65" s="80">
        <f t="shared" ca="1" si="43"/>
        <v>0</v>
      </c>
      <c r="BE65" s="80">
        <f t="shared" ca="1" si="26"/>
        <v>0</v>
      </c>
      <c r="BF65" s="80">
        <f t="shared" ca="1" si="44"/>
        <v>0</v>
      </c>
      <c r="BG65" s="80">
        <f t="shared" ca="1" si="44"/>
        <v>1.3479583999999999E-2</v>
      </c>
      <c r="BH65" s="80">
        <f t="shared" ca="1" si="44"/>
        <v>9.9810000000000003E-3</v>
      </c>
      <c r="BI65" s="80">
        <f t="shared" ca="1" si="44"/>
        <v>0</v>
      </c>
      <c r="BJ65" s="80">
        <f t="shared" ca="1" si="44"/>
        <v>0</v>
      </c>
      <c r="BK65" s="80">
        <f t="shared" ca="1" si="44"/>
        <v>0</v>
      </c>
      <c r="BL65" s="80">
        <f t="shared" ca="1" si="44"/>
        <v>0</v>
      </c>
      <c r="BM65" s="81" t="s">
        <v>505</v>
      </c>
      <c r="BN65" s="81" t="s">
        <v>291</v>
      </c>
      <c r="BO65" s="81" t="s">
        <v>441</v>
      </c>
    </row>
    <row r="66" spans="1:67" s="83" customFormat="1" x14ac:dyDescent="0.2">
      <c r="A66" s="80">
        <v>63</v>
      </c>
      <c r="B66" s="81" t="s">
        <v>506</v>
      </c>
      <c r="C66" s="80" t="str">
        <f t="shared" si="6"/>
        <v>夕張市</v>
      </c>
      <c r="D66" s="80">
        <f t="shared" ca="1" si="39"/>
        <v>4.5107855199999998</v>
      </c>
      <c r="E66" s="80">
        <f t="shared" ca="1" si="39"/>
        <v>191</v>
      </c>
      <c r="F66" s="80">
        <f t="shared" ca="1" si="39"/>
        <v>0</v>
      </c>
      <c r="G66" s="80">
        <f t="shared" ca="1" si="39"/>
        <v>0</v>
      </c>
      <c r="H66" s="80">
        <f t="shared" ca="1" si="39"/>
        <v>191</v>
      </c>
      <c r="I66" s="80">
        <f t="shared" ca="1" si="39"/>
        <v>0</v>
      </c>
      <c r="J66" s="80">
        <f t="shared" ca="1" si="39"/>
        <v>0</v>
      </c>
      <c r="K66" s="80">
        <f t="shared" ca="1" si="39"/>
        <v>0</v>
      </c>
      <c r="L66" s="80">
        <f t="shared" ca="1" si="39"/>
        <v>0</v>
      </c>
      <c r="M66" s="80">
        <f t="shared" ca="1" si="39"/>
        <v>0</v>
      </c>
      <c r="N66" s="80">
        <f t="shared" ca="1" si="40"/>
        <v>0</v>
      </c>
      <c r="O66" s="80">
        <f t="shared" ca="1" si="40"/>
        <v>0</v>
      </c>
      <c r="P66" s="80">
        <f t="shared" ca="1" si="40"/>
        <v>0</v>
      </c>
      <c r="Q66" s="80">
        <f t="shared" ca="1" si="40"/>
        <v>0</v>
      </c>
      <c r="R66" s="80">
        <f t="shared" ca="1" si="40"/>
        <v>0</v>
      </c>
      <c r="S66" s="80">
        <f t="shared" ca="1" si="40"/>
        <v>0</v>
      </c>
      <c r="T66" s="80">
        <f t="shared" ca="1" si="40"/>
        <v>0</v>
      </c>
      <c r="U66" s="80">
        <f t="shared" ca="1" si="40"/>
        <v>0</v>
      </c>
      <c r="V66" s="80">
        <f t="shared" ca="1" si="40"/>
        <v>0</v>
      </c>
      <c r="W66" s="80">
        <f t="shared" ca="1" si="40"/>
        <v>0</v>
      </c>
      <c r="X66" s="80">
        <f t="shared" ca="1" si="41"/>
        <v>0</v>
      </c>
      <c r="Y66" s="80">
        <f t="shared" ca="1" si="41"/>
        <v>0</v>
      </c>
      <c r="Z66" s="80">
        <f t="shared" ca="1" si="41"/>
        <v>0</v>
      </c>
      <c r="AA66" s="80">
        <f t="shared" ca="1" si="41"/>
        <v>0</v>
      </c>
      <c r="AB66" s="80">
        <f t="shared" ca="1" si="41"/>
        <v>0</v>
      </c>
      <c r="AC66" s="80">
        <f t="shared" ca="1" si="41"/>
        <v>0</v>
      </c>
      <c r="AD66" s="80">
        <f t="shared" ca="1" si="41"/>
        <v>0</v>
      </c>
      <c r="AE66" s="80">
        <f t="shared" ca="1" si="41"/>
        <v>0</v>
      </c>
      <c r="AF66" s="80">
        <f t="shared" ca="1" si="41"/>
        <v>0</v>
      </c>
      <c r="AG66" s="80">
        <f t="shared" ca="1" si="41"/>
        <v>0</v>
      </c>
      <c r="AH66" s="80">
        <f t="shared" ca="1" si="42"/>
        <v>0</v>
      </c>
      <c r="AI66" s="80">
        <f t="shared" ca="1" si="42"/>
        <v>0</v>
      </c>
      <c r="AJ66" s="80">
        <f t="shared" ca="1" si="42"/>
        <v>0</v>
      </c>
      <c r="AK66" s="80">
        <f t="shared" ca="1" si="42"/>
        <v>0</v>
      </c>
      <c r="AL66" s="80">
        <f t="shared" ca="1" si="42"/>
        <v>0</v>
      </c>
      <c r="AM66" s="80">
        <f t="shared" ca="1" si="42"/>
        <v>0</v>
      </c>
      <c r="AN66" s="80">
        <f t="shared" ca="1" si="42"/>
        <v>0</v>
      </c>
      <c r="AO66" s="80">
        <f t="shared" ca="1" si="42"/>
        <v>0</v>
      </c>
      <c r="AP66" s="80">
        <f t="shared" ca="1" si="42"/>
        <v>0</v>
      </c>
      <c r="AQ66" s="80">
        <f t="shared" ca="1" si="42"/>
        <v>0</v>
      </c>
      <c r="AR66" s="80">
        <f t="shared" ca="1" si="43"/>
        <v>0</v>
      </c>
      <c r="AS66" s="80">
        <f t="shared" ca="1" si="43"/>
        <v>0</v>
      </c>
      <c r="AT66" s="80">
        <f t="shared" ca="1" si="43"/>
        <v>0</v>
      </c>
      <c r="AU66" s="80">
        <f t="shared" ca="1" si="43"/>
        <v>0</v>
      </c>
      <c r="AV66" s="80">
        <f t="shared" ca="1" si="43"/>
        <v>0</v>
      </c>
      <c r="AW66" s="80">
        <f t="shared" ca="1" si="43"/>
        <v>0</v>
      </c>
      <c r="AX66" s="80">
        <f t="shared" ca="1" si="43"/>
        <v>0</v>
      </c>
      <c r="AY66" s="80">
        <f t="shared" ca="1" si="43"/>
        <v>0</v>
      </c>
      <c r="AZ66" s="80">
        <f t="shared" ca="1" si="43"/>
        <v>0</v>
      </c>
      <c r="BA66" s="80">
        <f t="shared" ca="1" si="43"/>
        <v>0</v>
      </c>
      <c r="BB66" s="80">
        <f t="shared" ca="1" si="43"/>
        <v>0</v>
      </c>
      <c r="BC66" s="80">
        <f t="shared" ca="1" si="43"/>
        <v>0</v>
      </c>
      <c r="BD66" s="80">
        <f t="shared" ca="1" si="43"/>
        <v>0</v>
      </c>
      <c r="BE66" s="80">
        <f t="shared" ca="1" si="26"/>
        <v>0</v>
      </c>
      <c r="BF66" s="80">
        <f t="shared" ca="1" si="44"/>
        <v>0</v>
      </c>
      <c r="BG66" s="80">
        <f t="shared" ca="1" si="44"/>
        <v>1.3479583999999999E-2</v>
      </c>
      <c r="BH66" s="80">
        <f t="shared" ca="1" si="44"/>
        <v>9.9810000000000003E-3</v>
      </c>
      <c r="BI66" s="80">
        <f t="shared" ca="1" si="44"/>
        <v>0</v>
      </c>
      <c r="BJ66" s="80">
        <f t="shared" ca="1" si="44"/>
        <v>0</v>
      </c>
      <c r="BK66" s="80">
        <f t="shared" ca="1" si="44"/>
        <v>0</v>
      </c>
      <c r="BL66" s="80">
        <f t="shared" ca="1" si="44"/>
        <v>0</v>
      </c>
      <c r="BM66" s="81" t="s">
        <v>506</v>
      </c>
      <c r="BN66" s="81" t="s">
        <v>291</v>
      </c>
      <c r="BO66" s="81" t="s">
        <v>442</v>
      </c>
    </row>
    <row r="67" spans="1:67" s="83" customFormat="1" x14ac:dyDescent="0.2">
      <c r="A67" s="80">
        <v>64</v>
      </c>
      <c r="B67" s="81" t="s">
        <v>507</v>
      </c>
      <c r="C67" s="80" t="str">
        <f t="shared" si="6"/>
        <v>夕張市</v>
      </c>
      <c r="D67" s="80">
        <f t="shared" ca="1" si="39"/>
        <v>4.4598151059999998</v>
      </c>
      <c r="E67" s="80">
        <f t="shared" ca="1" si="39"/>
        <v>191</v>
      </c>
      <c r="F67" s="80">
        <f t="shared" ca="1" si="39"/>
        <v>0</v>
      </c>
      <c r="G67" s="80">
        <f t="shared" ca="1" si="39"/>
        <v>0</v>
      </c>
      <c r="H67" s="80">
        <f t="shared" ca="1" si="39"/>
        <v>191</v>
      </c>
      <c r="I67" s="80">
        <f t="shared" ca="1" si="39"/>
        <v>0</v>
      </c>
      <c r="J67" s="80">
        <f t="shared" ca="1" si="39"/>
        <v>0</v>
      </c>
      <c r="K67" s="80">
        <f t="shared" ca="1" si="39"/>
        <v>0</v>
      </c>
      <c r="L67" s="80">
        <f t="shared" ca="1" si="39"/>
        <v>0</v>
      </c>
      <c r="M67" s="80">
        <f t="shared" ca="1" si="39"/>
        <v>0</v>
      </c>
      <c r="N67" s="80">
        <f t="shared" ca="1" si="40"/>
        <v>0</v>
      </c>
      <c r="O67" s="80">
        <f t="shared" ca="1" si="40"/>
        <v>0</v>
      </c>
      <c r="P67" s="80">
        <f t="shared" ca="1" si="40"/>
        <v>0</v>
      </c>
      <c r="Q67" s="80">
        <f t="shared" ca="1" si="40"/>
        <v>0</v>
      </c>
      <c r="R67" s="80">
        <f t="shared" ca="1" si="40"/>
        <v>0</v>
      </c>
      <c r="S67" s="80">
        <f t="shared" ca="1" si="40"/>
        <v>0</v>
      </c>
      <c r="T67" s="80">
        <f t="shared" ca="1" si="40"/>
        <v>0</v>
      </c>
      <c r="U67" s="80">
        <f t="shared" ca="1" si="40"/>
        <v>0</v>
      </c>
      <c r="V67" s="80">
        <f t="shared" ca="1" si="40"/>
        <v>0</v>
      </c>
      <c r="W67" s="80">
        <f t="shared" ca="1" si="40"/>
        <v>0</v>
      </c>
      <c r="X67" s="80">
        <f t="shared" ca="1" si="41"/>
        <v>0</v>
      </c>
      <c r="Y67" s="80">
        <f t="shared" ca="1" si="41"/>
        <v>0</v>
      </c>
      <c r="Z67" s="80">
        <f t="shared" ca="1" si="41"/>
        <v>0</v>
      </c>
      <c r="AA67" s="80">
        <f t="shared" ca="1" si="41"/>
        <v>0</v>
      </c>
      <c r="AB67" s="80">
        <f t="shared" ca="1" si="41"/>
        <v>0</v>
      </c>
      <c r="AC67" s="80">
        <f t="shared" ca="1" si="41"/>
        <v>0</v>
      </c>
      <c r="AD67" s="80">
        <f t="shared" ca="1" si="41"/>
        <v>0</v>
      </c>
      <c r="AE67" s="80">
        <f t="shared" ca="1" si="41"/>
        <v>0</v>
      </c>
      <c r="AF67" s="80">
        <f t="shared" ca="1" si="41"/>
        <v>0</v>
      </c>
      <c r="AG67" s="80">
        <f t="shared" ca="1" si="41"/>
        <v>0</v>
      </c>
      <c r="AH67" s="80">
        <f t="shared" ca="1" si="42"/>
        <v>0</v>
      </c>
      <c r="AI67" s="80">
        <f t="shared" ca="1" si="42"/>
        <v>0</v>
      </c>
      <c r="AJ67" s="80">
        <f t="shared" ca="1" si="42"/>
        <v>0</v>
      </c>
      <c r="AK67" s="80">
        <f t="shared" ca="1" si="42"/>
        <v>0</v>
      </c>
      <c r="AL67" s="80">
        <f t="shared" ca="1" si="42"/>
        <v>0</v>
      </c>
      <c r="AM67" s="80">
        <f t="shared" ca="1" si="42"/>
        <v>0</v>
      </c>
      <c r="AN67" s="80">
        <f t="shared" ca="1" si="42"/>
        <v>0</v>
      </c>
      <c r="AO67" s="80">
        <f t="shared" ca="1" si="42"/>
        <v>0</v>
      </c>
      <c r="AP67" s="80">
        <f t="shared" ca="1" si="42"/>
        <v>0</v>
      </c>
      <c r="AQ67" s="80">
        <f t="shared" ca="1" si="42"/>
        <v>0</v>
      </c>
      <c r="AR67" s="80">
        <f t="shared" ca="1" si="43"/>
        <v>0</v>
      </c>
      <c r="AS67" s="80">
        <f t="shared" ca="1" si="43"/>
        <v>0</v>
      </c>
      <c r="AT67" s="80">
        <f t="shared" ca="1" si="43"/>
        <v>0</v>
      </c>
      <c r="AU67" s="80">
        <f t="shared" ca="1" si="43"/>
        <v>0</v>
      </c>
      <c r="AV67" s="80">
        <f t="shared" ca="1" si="43"/>
        <v>0</v>
      </c>
      <c r="AW67" s="80">
        <f t="shared" ca="1" si="43"/>
        <v>0</v>
      </c>
      <c r="AX67" s="80">
        <f t="shared" ca="1" si="43"/>
        <v>0</v>
      </c>
      <c r="AY67" s="80">
        <f t="shared" ca="1" si="43"/>
        <v>0</v>
      </c>
      <c r="AZ67" s="80">
        <f t="shared" ca="1" si="43"/>
        <v>0</v>
      </c>
      <c r="BA67" s="80">
        <f t="shared" ca="1" si="43"/>
        <v>0</v>
      </c>
      <c r="BB67" s="80">
        <f t="shared" ca="1" si="43"/>
        <v>0</v>
      </c>
      <c r="BC67" s="80">
        <f t="shared" ca="1" si="43"/>
        <v>0</v>
      </c>
      <c r="BD67" s="80">
        <f t="shared" ca="1" si="43"/>
        <v>0</v>
      </c>
      <c r="BE67" s="80">
        <f t="shared" ca="1" si="26"/>
        <v>0</v>
      </c>
      <c r="BF67" s="80">
        <f t="shared" ca="1" si="44"/>
        <v>0</v>
      </c>
      <c r="BG67" s="80">
        <f t="shared" ca="1" si="44"/>
        <v>0</v>
      </c>
      <c r="BH67" s="80">
        <f t="shared" ca="1" si="44"/>
        <v>0</v>
      </c>
      <c r="BI67" s="80">
        <f t="shared" ca="1" si="44"/>
        <v>0</v>
      </c>
      <c r="BJ67" s="80">
        <f t="shared" ca="1" si="44"/>
        <v>0</v>
      </c>
      <c r="BK67" s="80">
        <f t="shared" ca="1" si="44"/>
        <v>0</v>
      </c>
      <c r="BL67" s="80">
        <f t="shared" ca="1" si="44"/>
        <v>0</v>
      </c>
      <c r="BM67" s="81" t="s">
        <v>507</v>
      </c>
      <c r="BN67" s="81" t="s">
        <v>292</v>
      </c>
      <c r="BO67" s="81" t="s">
        <v>360</v>
      </c>
    </row>
    <row r="68" spans="1:67" s="83" customFormat="1" x14ac:dyDescent="0.2">
      <c r="A68" s="80">
        <v>65</v>
      </c>
      <c r="B68" s="81" t="s">
        <v>508</v>
      </c>
      <c r="C68" s="80" t="str">
        <f t="shared" si="6"/>
        <v>夕張市</v>
      </c>
      <c r="D68" s="80">
        <f t="shared" ca="1" si="39"/>
        <v>4.4598151059999998</v>
      </c>
      <c r="E68" s="80">
        <f t="shared" ca="1" si="39"/>
        <v>191</v>
      </c>
      <c r="F68" s="80">
        <f t="shared" ca="1" si="39"/>
        <v>0</v>
      </c>
      <c r="G68" s="80">
        <f t="shared" ca="1" si="39"/>
        <v>0</v>
      </c>
      <c r="H68" s="80">
        <f t="shared" ca="1" si="39"/>
        <v>191</v>
      </c>
      <c r="I68" s="80">
        <f t="shared" ca="1" si="39"/>
        <v>0</v>
      </c>
      <c r="J68" s="80">
        <f t="shared" ca="1" si="39"/>
        <v>0</v>
      </c>
      <c r="K68" s="80">
        <f t="shared" ca="1" si="39"/>
        <v>0</v>
      </c>
      <c r="L68" s="80">
        <f t="shared" ca="1" si="39"/>
        <v>0</v>
      </c>
      <c r="M68" s="80">
        <f t="shared" ca="1" si="39"/>
        <v>0</v>
      </c>
      <c r="N68" s="80">
        <f t="shared" ca="1" si="40"/>
        <v>0</v>
      </c>
      <c r="O68" s="80">
        <f t="shared" ca="1" si="40"/>
        <v>0</v>
      </c>
      <c r="P68" s="80">
        <f t="shared" ca="1" si="40"/>
        <v>0</v>
      </c>
      <c r="Q68" s="80">
        <f t="shared" ca="1" si="40"/>
        <v>0</v>
      </c>
      <c r="R68" s="80">
        <f t="shared" ca="1" si="40"/>
        <v>0</v>
      </c>
      <c r="S68" s="80">
        <f t="shared" ca="1" si="40"/>
        <v>0</v>
      </c>
      <c r="T68" s="80">
        <f t="shared" ca="1" si="40"/>
        <v>0</v>
      </c>
      <c r="U68" s="80">
        <f t="shared" ca="1" si="40"/>
        <v>0</v>
      </c>
      <c r="V68" s="80">
        <f t="shared" ca="1" si="40"/>
        <v>0</v>
      </c>
      <c r="W68" s="80">
        <f t="shared" ca="1" si="40"/>
        <v>0</v>
      </c>
      <c r="X68" s="80">
        <f t="shared" ca="1" si="41"/>
        <v>0</v>
      </c>
      <c r="Y68" s="80">
        <f t="shared" ca="1" si="41"/>
        <v>0</v>
      </c>
      <c r="Z68" s="80">
        <f t="shared" ca="1" si="41"/>
        <v>0</v>
      </c>
      <c r="AA68" s="80">
        <f t="shared" ca="1" si="41"/>
        <v>0</v>
      </c>
      <c r="AB68" s="80">
        <f t="shared" ca="1" si="41"/>
        <v>0</v>
      </c>
      <c r="AC68" s="80">
        <f t="shared" ca="1" si="41"/>
        <v>0</v>
      </c>
      <c r="AD68" s="80">
        <f t="shared" ca="1" si="41"/>
        <v>0</v>
      </c>
      <c r="AE68" s="80">
        <f t="shared" ca="1" si="41"/>
        <v>0</v>
      </c>
      <c r="AF68" s="80">
        <f t="shared" ca="1" si="41"/>
        <v>0</v>
      </c>
      <c r="AG68" s="80">
        <f t="shared" ca="1" si="41"/>
        <v>0</v>
      </c>
      <c r="AH68" s="80">
        <f t="shared" ca="1" si="42"/>
        <v>0</v>
      </c>
      <c r="AI68" s="80">
        <f t="shared" ca="1" si="42"/>
        <v>0</v>
      </c>
      <c r="AJ68" s="80">
        <f t="shared" ca="1" si="42"/>
        <v>0</v>
      </c>
      <c r="AK68" s="80">
        <f t="shared" ca="1" si="42"/>
        <v>0</v>
      </c>
      <c r="AL68" s="80">
        <f t="shared" ca="1" si="42"/>
        <v>0</v>
      </c>
      <c r="AM68" s="80">
        <f t="shared" ca="1" si="42"/>
        <v>0</v>
      </c>
      <c r="AN68" s="80">
        <f t="shared" ca="1" si="42"/>
        <v>0</v>
      </c>
      <c r="AO68" s="80">
        <f t="shared" ca="1" si="42"/>
        <v>0</v>
      </c>
      <c r="AP68" s="80">
        <f t="shared" ca="1" si="42"/>
        <v>0</v>
      </c>
      <c r="AQ68" s="80">
        <f t="shared" ca="1" si="42"/>
        <v>0</v>
      </c>
      <c r="AR68" s="80">
        <f t="shared" ca="1" si="43"/>
        <v>0</v>
      </c>
      <c r="AS68" s="80">
        <f t="shared" ca="1" si="43"/>
        <v>0</v>
      </c>
      <c r="AT68" s="80">
        <f t="shared" ca="1" si="43"/>
        <v>0</v>
      </c>
      <c r="AU68" s="80">
        <f t="shared" ca="1" si="43"/>
        <v>0</v>
      </c>
      <c r="AV68" s="80">
        <f t="shared" ca="1" si="43"/>
        <v>0</v>
      </c>
      <c r="AW68" s="80">
        <f t="shared" ca="1" si="43"/>
        <v>0</v>
      </c>
      <c r="AX68" s="80">
        <f t="shared" ca="1" si="43"/>
        <v>0</v>
      </c>
      <c r="AY68" s="80">
        <f t="shared" ca="1" si="43"/>
        <v>0</v>
      </c>
      <c r="AZ68" s="80">
        <f t="shared" ca="1" si="43"/>
        <v>0</v>
      </c>
      <c r="BA68" s="80">
        <f t="shared" ca="1" si="43"/>
        <v>0</v>
      </c>
      <c r="BB68" s="80">
        <f t="shared" ca="1" si="43"/>
        <v>0</v>
      </c>
      <c r="BC68" s="80">
        <f t="shared" ca="1" si="43"/>
        <v>0</v>
      </c>
      <c r="BD68" s="80">
        <f t="shared" ca="1" si="43"/>
        <v>0</v>
      </c>
      <c r="BE68" s="80">
        <f t="shared" ca="1" si="26"/>
        <v>0</v>
      </c>
      <c r="BF68" s="80">
        <f t="shared" ca="1" si="44"/>
        <v>0</v>
      </c>
      <c r="BG68" s="80">
        <f t="shared" ca="1" si="44"/>
        <v>0</v>
      </c>
      <c r="BH68" s="80">
        <f t="shared" ca="1" si="44"/>
        <v>0</v>
      </c>
      <c r="BI68" s="80">
        <f t="shared" ca="1" si="44"/>
        <v>0</v>
      </c>
      <c r="BJ68" s="80">
        <f t="shared" ca="1" si="44"/>
        <v>0</v>
      </c>
      <c r="BK68" s="80">
        <f t="shared" ca="1" si="44"/>
        <v>0</v>
      </c>
      <c r="BL68" s="80">
        <f t="shared" ca="1" si="44"/>
        <v>0</v>
      </c>
      <c r="BM68" s="81" t="s">
        <v>508</v>
      </c>
      <c r="BN68" s="81" t="s">
        <v>292</v>
      </c>
      <c r="BO68" s="81" t="s">
        <v>441</v>
      </c>
    </row>
    <row r="69" spans="1:67" s="83" customFormat="1" x14ac:dyDescent="0.2">
      <c r="A69" s="80">
        <v>66</v>
      </c>
      <c r="B69" s="81" t="s">
        <v>509</v>
      </c>
      <c r="C69" s="80" t="str">
        <f t="shared" ref="C69:C132" si="45">$C$3</f>
        <v>夕張市</v>
      </c>
      <c r="D69" s="80">
        <f t="shared" ca="1" si="39"/>
        <v>4.4598151059999998</v>
      </c>
      <c r="E69" s="80">
        <f t="shared" ca="1" si="39"/>
        <v>191</v>
      </c>
      <c r="F69" s="80">
        <f t="shared" ca="1" si="39"/>
        <v>0</v>
      </c>
      <c r="G69" s="80">
        <f t="shared" ca="1" si="39"/>
        <v>0</v>
      </c>
      <c r="H69" s="80">
        <f t="shared" ca="1" si="39"/>
        <v>191</v>
      </c>
      <c r="I69" s="80">
        <f t="shared" ca="1" si="39"/>
        <v>0</v>
      </c>
      <c r="J69" s="80">
        <f t="shared" ca="1" si="39"/>
        <v>0</v>
      </c>
      <c r="K69" s="80">
        <f t="shared" ca="1" si="39"/>
        <v>0</v>
      </c>
      <c r="L69" s="80">
        <f t="shared" ca="1" si="39"/>
        <v>0</v>
      </c>
      <c r="M69" s="80">
        <f t="shared" ca="1" si="39"/>
        <v>0</v>
      </c>
      <c r="N69" s="80">
        <f t="shared" ca="1" si="40"/>
        <v>0</v>
      </c>
      <c r="O69" s="80">
        <f t="shared" ca="1" si="40"/>
        <v>0</v>
      </c>
      <c r="P69" s="80">
        <f t="shared" ca="1" si="40"/>
        <v>0</v>
      </c>
      <c r="Q69" s="80">
        <f t="shared" ca="1" si="40"/>
        <v>0</v>
      </c>
      <c r="R69" s="80">
        <f t="shared" ca="1" si="40"/>
        <v>0</v>
      </c>
      <c r="S69" s="80">
        <f t="shared" ca="1" si="40"/>
        <v>0</v>
      </c>
      <c r="T69" s="80">
        <f t="shared" ca="1" si="40"/>
        <v>0</v>
      </c>
      <c r="U69" s="80">
        <f t="shared" ca="1" si="40"/>
        <v>0</v>
      </c>
      <c r="V69" s="80">
        <f t="shared" ca="1" si="40"/>
        <v>0</v>
      </c>
      <c r="W69" s="80">
        <f t="shared" ca="1" si="40"/>
        <v>0</v>
      </c>
      <c r="X69" s="80">
        <f t="shared" ca="1" si="41"/>
        <v>0</v>
      </c>
      <c r="Y69" s="80">
        <f t="shared" ca="1" si="41"/>
        <v>0</v>
      </c>
      <c r="Z69" s="80">
        <f t="shared" ca="1" si="41"/>
        <v>0</v>
      </c>
      <c r="AA69" s="80">
        <f t="shared" ca="1" si="41"/>
        <v>0</v>
      </c>
      <c r="AB69" s="80">
        <f t="shared" ca="1" si="41"/>
        <v>0</v>
      </c>
      <c r="AC69" s="80">
        <f t="shared" ca="1" si="41"/>
        <v>0</v>
      </c>
      <c r="AD69" s="80">
        <f t="shared" ca="1" si="41"/>
        <v>0</v>
      </c>
      <c r="AE69" s="80">
        <f t="shared" ca="1" si="41"/>
        <v>0</v>
      </c>
      <c r="AF69" s="80">
        <f t="shared" ca="1" si="41"/>
        <v>0</v>
      </c>
      <c r="AG69" s="80">
        <f t="shared" ca="1" si="41"/>
        <v>0</v>
      </c>
      <c r="AH69" s="80">
        <f t="shared" ca="1" si="42"/>
        <v>0</v>
      </c>
      <c r="AI69" s="80">
        <f t="shared" ca="1" si="42"/>
        <v>0</v>
      </c>
      <c r="AJ69" s="80">
        <f t="shared" ca="1" si="42"/>
        <v>0</v>
      </c>
      <c r="AK69" s="80">
        <f t="shared" ca="1" si="42"/>
        <v>0</v>
      </c>
      <c r="AL69" s="80">
        <f t="shared" ca="1" si="42"/>
        <v>0</v>
      </c>
      <c r="AM69" s="80">
        <f t="shared" ca="1" si="42"/>
        <v>0</v>
      </c>
      <c r="AN69" s="80">
        <f t="shared" ca="1" si="42"/>
        <v>0</v>
      </c>
      <c r="AO69" s="80">
        <f t="shared" ca="1" si="42"/>
        <v>0</v>
      </c>
      <c r="AP69" s="80">
        <f t="shared" ca="1" si="42"/>
        <v>0</v>
      </c>
      <c r="AQ69" s="80">
        <f t="shared" ca="1" si="42"/>
        <v>0</v>
      </c>
      <c r="AR69" s="80">
        <f t="shared" ca="1" si="43"/>
        <v>0</v>
      </c>
      <c r="AS69" s="80">
        <f t="shared" ca="1" si="43"/>
        <v>0</v>
      </c>
      <c r="AT69" s="80">
        <f t="shared" ca="1" si="43"/>
        <v>0</v>
      </c>
      <c r="AU69" s="80">
        <f t="shared" ca="1" si="43"/>
        <v>0</v>
      </c>
      <c r="AV69" s="80">
        <f t="shared" ca="1" si="43"/>
        <v>0</v>
      </c>
      <c r="AW69" s="80">
        <f t="shared" ca="1" si="43"/>
        <v>0</v>
      </c>
      <c r="AX69" s="80">
        <f t="shared" ca="1" si="43"/>
        <v>0</v>
      </c>
      <c r="AY69" s="80">
        <f t="shared" ca="1" si="43"/>
        <v>0</v>
      </c>
      <c r="AZ69" s="80">
        <f t="shared" ca="1" si="43"/>
        <v>0</v>
      </c>
      <c r="BA69" s="80">
        <f t="shared" ca="1" si="43"/>
        <v>0</v>
      </c>
      <c r="BB69" s="80">
        <f t="shared" ca="1" si="43"/>
        <v>0</v>
      </c>
      <c r="BC69" s="80">
        <f t="shared" ca="1" si="43"/>
        <v>0</v>
      </c>
      <c r="BD69" s="80">
        <f t="shared" ca="1" si="43"/>
        <v>0</v>
      </c>
      <c r="BE69" s="80">
        <f t="shared" ref="BE69:BE100" ca="1" si="46">VLOOKUP($C69,INDIRECT("'"&amp;$B69&amp;"'!$C$4:$BL$182"),BE$166,0)</f>
        <v>0</v>
      </c>
      <c r="BF69" s="80">
        <f t="shared" ca="1" si="44"/>
        <v>0</v>
      </c>
      <c r="BG69" s="80">
        <f t="shared" ca="1" si="44"/>
        <v>0</v>
      </c>
      <c r="BH69" s="80">
        <f t="shared" ca="1" si="44"/>
        <v>0</v>
      </c>
      <c r="BI69" s="80">
        <f t="shared" ca="1" si="44"/>
        <v>0</v>
      </c>
      <c r="BJ69" s="80">
        <f t="shared" ca="1" si="44"/>
        <v>0</v>
      </c>
      <c r="BK69" s="80">
        <f t="shared" ca="1" si="44"/>
        <v>0</v>
      </c>
      <c r="BL69" s="80">
        <f t="shared" ca="1" si="44"/>
        <v>0</v>
      </c>
      <c r="BM69" s="81" t="s">
        <v>509</v>
      </c>
      <c r="BN69" s="81" t="s">
        <v>292</v>
      </c>
      <c r="BO69" s="81" t="s">
        <v>442</v>
      </c>
    </row>
    <row r="70" spans="1:67" x14ac:dyDescent="0.2">
      <c r="A70" s="80">
        <v>67</v>
      </c>
      <c r="B70" s="53" t="s">
        <v>510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510</v>
      </c>
      <c r="BN70" s="53" t="s">
        <v>293</v>
      </c>
      <c r="BO70" s="53" t="s">
        <v>360</v>
      </c>
    </row>
    <row r="71" spans="1:67" x14ac:dyDescent="0.2">
      <c r="A71" s="80">
        <v>68</v>
      </c>
      <c r="B71" s="53" t="s">
        <v>511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511</v>
      </c>
      <c r="BN71" s="53" t="s">
        <v>293</v>
      </c>
      <c r="BO71" s="53" t="s">
        <v>441</v>
      </c>
    </row>
    <row r="72" spans="1:67" x14ac:dyDescent="0.2">
      <c r="A72" s="80">
        <v>69</v>
      </c>
      <c r="B72" s="53" t="s">
        <v>512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512</v>
      </c>
      <c r="BN72" s="53" t="s">
        <v>293</v>
      </c>
      <c r="BO72" s="53" t="s">
        <v>442</v>
      </c>
    </row>
    <row r="73" spans="1:67" s="83" customFormat="1" x14ac:dyDescent="0.2">
      <c r="A73" s="80">
        <v>70</v>
      </c>
      <c r="B73" s="81" t="s">
        <v>513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513</v>
      </c>
      <c r="BN73" s="81" t="s">
        <v>294</v>
      </c>
      <c r="BO73" s="81" t="s">
        <v>360</v>
      </c>
    </row>
    <row r="74" spans="1:67" s="83" customFormat="1" x14ac:dyDescent="0.2">
      <c r="A74" s="80">
        <v>71</v>
      </c>
      <c r="B74" s="81" t="s">
        <v>514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514</v>
      </c>
      <c r="BN74" s="81" t="s">
        <v>294</v>
      </c>
      <c r="BO74" s="81" t="s">
        <v>441</v>
      </c>
    </row>
    <row r="75" spans="1:67" s="83" customFormat="1" x14ac:dyDescent="0.2">
      <c r="A75" s="80">
        <v>72</v>
      </c>
      <c r="B75" s="81" t="s">
        <v>515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515</v>
      </c>
      <c r="BN75" s="81" t="s">
        <v>294</v>
      </c>
      <c r="BO75" s="81" t="s">
        <v>442</v>
      </c>
    </row>
    <row r="76" spans="1:67" x14ac:dyDescent="0.2">
      <c r="A76" s="80">
        <v>73</v>
      </c>
      <c r="B76" s="53" t="s">
        <v>516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516</v>
      </c>
      <c r="BN76" s="53" t="s">
        <v>295</v>
      </c>
      <c r="BO76" s="53" t="s">
        <v>360</v>
      </c>
    </row>
    <row r="77" spans="1:67" x14ac:dyDescent="0.2">
      <c r="A77" s="80">
        <v>74</v>
      </c>
      <c r="B77" s="53" t="s">
        <v>517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517</v>
      </c>
      <c r="BN77" s="53" t="s">
        <v>295</v>
      </c>
      <c r="BO77" s="53" t="s">
        <v>441</v>
      </c>
    </row>
    <row r="78" spans="1:67" x14ac:dyDescent="0.2">
      <c r="A78" s="80">
        <v>75</v>
      </c>
      <c r="B78" s="53" t="s">
        <v>518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518</v>
      </c>
      <c r="BN78" s="53" t="s">
        <v>295</v>
      </c>
      <c r="BO78" s="53" t="s">
        <v>442</v>
      </c>
    </row>
    <row r="79" spans="1:67" s="83" customFormat="1" x14ac:dyDescent="0.2">
      <c r="A79" s="80">
        <v>76</v>
      </c>
      <c r="B79" s="81" t="s">
        <v>519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519</v>
      </c>
      <c r="BN79" s="81" t="s">
        <v>296</v>
      </c>
      <c r="BO79" s="81" t="s">
        <v>360</v>
      </c>
    </row>
    <row r="80" spans="1:67" s="83" customFormat="1" x14ac:dyDescent="0.2">
      <c r="A80" s="80">
        <v>77</v>
      </c>
      <c r="B80" s="81" t="s">
        <v>520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520</v>
      </c>
      <c r="BN80" s="81" t="s">
        <v>296</v>
      </c>
      <c r="BO80" s="81" t="s">
        <v>441</v>
      </c>
    </row>
    <row r="81" spans="1:67" s="83" customFormat="1" x14ac:dyDescent="0.2">
      <c r="A81" s="80">
        <v>78</v>
      </c>
      <c r="B81" s="81" t="s">
        <v>521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521</v>
      </c>
      <c r="BN81" s="81" t="s">
        <v>296</v>
      </c>
      <c r="BO81" s="81" t="s">
        <v>442</v>
      </c>
    </row>
    <row r="82" spans="1:67" s="83" customFormat="1" x14ac:dyDescent="0.2">
      <c r="A82" s="80">
        <v>79</v>
      </c>
      <c r="B82" s="81" t="s">
        <v>522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522</v>
      </c>
      <c r="BN82" s="81" t="s">
        <v>297</v>
      </c>
      <c r="BO82" s="81" t="s">
        <v>360</v>
      </c>
    </row>
    <row r="83" spans="1:67" s="83" customFormat="1" x14ac:dyDescent="0.2">
      <c r="A83" s="80">
        <v>80</v>
      </c>
      <c r="B83" s="81" t="s">
        <v>523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523</v>
      </c>
      <c r="BN83" s="81" t="s">
        <v>297</v>
      </c>
      <c r="BO83" s="81" t="s">
        <v>441</v>
      </c>
    </row>
    <row r="84" spans="1:67" s="83" customFormat="1" x14ac:dyDescent="0.2">
      <c r="A84" s="80">
        <v>81</v>
      </c>
      <c r="B84" s="81" t="s">
        <v>524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524</v>
      </c>
      <c r="BN84" s="81" t="s">
        <v>297</v>
      </c>
      <c r="BO84" s="81" t="s">
        <v>442</v>
      </c>
    </row>
    <row r="85" spans="1:67" x14ac:dyDescent="0.2">
      <c r="A85" s="80">
        <v>82</v>
      </c>
      <c r="B85" s="53" t="s">
        <v>525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525</v>
      </c>
      <c r="BN85" s="53" t="s">
        <v>298</v>
      </c>
      <c r="BO85" s="53" t="s">
        <v>360</v>
      </c>
    </row>
    <row r="86" spans="1:67" x14ac:dyDescent="0.2">
      <c r="A86" s="80">
        <v>83</v>
      </c>
      <c r="B86" s="53" t="s">
        <v>526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526</v>
      </c>
      <c r="BN86" s="53" t="s">
        <v>298</v>
      </c>
      <c r="BO86" s="53" t="s">
        <v>441</v>
      </c>
    </row>
    <row r="87" spans="1:67" x14ac:dyDescent="0.2">
      <c r="A87" s="80">
        <v>84</v>
      </c>
      <c r="B87" s="53" t="s">
        <v>527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527</v>
      </c>
      <c r="BN87" s="53" t="s">
        <v>298</v>
      </c>
      <c r="BO87" s="53" t="s">
        <v>442</v>
      </c>
    </row>
    <row r="88" spans="1:67" s="83" customFormat="1" x14ac:dyDescent="0.2">
      <c r="A88" s="80">
        <v>85</v>
      </c>
      <c r="B88" s="81" t="s">
        <v>528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528</v>
      </c>
      <c r="BN88" s="81" t="s">
        <v>299</v>
      </c>
      <c r="BO88" s="81" t="s">
        <v>360</v>
      </c>
    </row>
    <row r="89" spans="1:67" s="83" customFormat="1" x14ac:dyDescent="0.2">
      <c r="A89" s="80">
        <v>86</v>
      </c>
      <c r="B89" s="81" t="s">
        <v>529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529</v>
      </c>
      <c r="BN89" s="81" t="s">
        <v>299</v>
      </c>
      <c r="BO89" s="81" t="s">
        <v>441</v>
      </c>
    </row>
    <row r="90" spans="1:67" s="83" customFormat="1" x14ac:dyDescent="0.2">
      <c r="A90" s="80">
        <v>87</v>
      </c>
      <c r="B90" s="81" t="s">
        <v>530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530</v>
      </c>
      <c r="BN90" s="81" t="s">
        <v>299</v>
      </c>
      <c r="BO90" s="81" t="s">
        <v>442</v>
      </c>
    </row>
    <row r="91" spans="1:67" x14ac:dyDescent="0.2">
      <c r="A91" s="80">
        <v>88</v>
      </c>
      <c r="B91" s="53" t="s">
        <v>531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531</v>
      </c>
      <c r="BN91" s="53" t="s">
        <v>300</v>
      </c>
      <c r="BO91" s="53" t="s">
        <v>360</v>
      </c>
    </row>
    <row r="92" spans="1:67" x14ac:dyDescent="0.2">
      <c r="A92" s="80">
        <v>89</v>
      </c>
      <c r="B92" s="53" t="s">
        <v>532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532</v>
      </c>
      <c r="BN92" s="53" t="s">
        <v>300</v>
      </c>
      <c r="BO92" s="53" t="s">
        <v>441</v>
      </c>
    </row>
    <row r="93" spans="1:67" x14ac:dyDescent="0.2">
      <c r="A93" s="80">
        <v>90</v>
      </c>
      <c r="B93" s="53" t="s">
        <v>533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533</v>
      </c>
      <c r="BN93" s="53" t="s">
        <v>300</v>
      </c>
      <c r="BO93" s="53" t="s">
        <v>442</v>
      </c>
    </row>
    <row r="94" spans="1:67" s="83" customFormat="1" x14ac:dyDescent="0.2">
      <c r="A94" s="80">
        <v>91</v>
      </c>
      <c r="B94" s="81" t="s">
        <v>534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534</v>
      </c>
      <c r="BN94" s="81" t="s">
        <v>301</v>
      </c>
      <c r="BO94" s="81" t="s">
        <v>360</v>
      </c>
    </row>
    <row r="95" spans="1:67" s="83" customFormat="1" x14ac:dyDescent="0.2">
      <c r="A95" s="80">
        <v>92</v>
      </c>
      <c r="B95" s="81" t="s">
        <v>535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535</v>
      </c>
      <c r="BN95" s="81" t="s">
        <v>301</v>
      </c>
      <c r="BO95" s="81" t="s">
        <v>441</v>
      </c>
    </row>
    <row r="96" spans="1:67" s="83" customFormat="1" x14ac:dyDescent="0.2">
      <c r="A96" s="80">
        <v>93</v>
      </c>
      <c r="B96" s="81" t="s">
        <v>536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536</v>
      </c>
      <c r="BN96" s="81" t="s">
        <v>301</v>
      </c>
      <c r="BO96" s="81" t="s">
        <v>442</v>
      </c>
    </row>
    <row r="97" spans="1:67" s="83" customFormat="1" x14ac:dyDescent="0.2">
      <c r="A97" s="80">
        <v>94</v>
      </c>
      <c r="B97" s="81" t="s">
        <v>537</v>
      </c>
      <c r="C97" s="80" t="str">
        <f t="shared" si="45"/>
        <v>夕張市</v>
      </c>
      <c r="D97" s="80" t="e">
        <f t="shared" ca="1" si="59"/>
        <v>#REF!</v>
      </c>
      <c r="E97" s="80" t="e">
        <f t="shared" ca="1" si="59"/>
        <v>#REF!</v>
      </c>
      <c r="F97" s="80" t="e">
        <f t="shared" ca="1" si="59"/>
        <v>#REF!</v>
      </c>
      <c r="G97" s="80" t="e">
        <f t="shared" ca="1" si="59"/>
        <v>#REF!</v>
      </c>
      <c r="H97" s="80" t="e">
        <f t="shared" ca="1" si="59"/>
        <v>#REF!</v>
      </c>
      <c r="I97" s="80" t="e">
        <f t="shared" ca="1" si="59"/>
        <v>#REF!</v>
      </c>
      <c r="J97" s="80" t="e">
        <f t="shared" ca="1" si="59"/>
        <v>#REF!</v>
      </c>
      <c r="K97" s="80" t="e">
        <f t="shared" ca="1" si="59"/>
        <v>#REF!</v>
      </c>
      <c r="L97" s="80" t="e">
        <f t="shared" ca="1" si="59"/>
        <v>#REF!</v>
      </c>
      <c r="M97" s="80" t="e">
        <f t="shared" ca="1" si="59"/>
        <v>#REF!</v>
      </c>
      <c r="N97" s="80" t="e">
        <f t="shared" ca="1" si="60"/>
        <v>#REF!</v>
      </c>
      <c r="O97" s="80" t="e">
        <f t="shared" ca="1" si="60"/>
        <v>#REF!</v>
      </c>
      <c r="P97" s="80" t="e">
        <f t="shared" ca="1" si="60"/>
        <v>#REF!</v>
      </c>
      <c r="Q97" s="80" t="e">
        <f t="shared" ca="1" si="60"/>
        <v>#REF!</v>
      </c>
      <c r="R97" s="80" t="e">
        <f t="shared" ca="1" si="60"/>
        <v>#REF!</v>
      </c>
      <c r="S97" s="80" t="e">
        <f t="shared" ca="1" si="60"/>
        <v>#REF!</v>
      </c>
      <c r="T97" s="80" t="e">
        <f t="shared" ca="1" si="60"/>
        <v>#REF!</v>
      </c>
      <c r="U97" s="80" t="e">
        <f t="shared" ca="1" si="60"/>
        <v>#REF!</v>
      </c>
      <c r="V97" s="80" t="e">
        <f t="shared" ca="1" si="60"/>
        <v>#REF!</v>
      </c>
      <c r="W97" s="80" t="e">
        <f t="shared" ca="1" si="60"/>
        <v>#REF!</v>
      </c>
      <c r="X97" s="80" t="e">
        <f t="shared" ca="1" si="61"/>
        <v>#REF!</v>
      </c>
      <c r="Y97" s="80" t="e">
        <f t="shared" ca="1" si="61"/>
        <v>#REF!</v>
      </c>
      <c r="Z97" s="80" t="e">
        <f t="shared" ca="1" si="61"/>
        <v>#REF!</v>
      </c>
      <c r="AA97" s="80" t="e">
        <f t="shared" ca="1" si="61"/>
        <v>#REF!</v>
      </c>
      <c r="AB97" s="80" t="e">
        <f t="shared" ca="1" si="61"/>
        <v>#REF!</v>
      </c>
      <c r="AC97" s="80" t="e">
        <f t="shared" ca="1" si="61"/>
        <v>#REF!</v>
      </c>
      <c r="AD97" s="80" t="e">
        <f t="shared" ca="1" si="61"/>
        <v>#REF!</v>
      </c>
      <c r="AE97" s="80" t="e">
        <f t="shared" ca="1" si="61"/>
        <v>#REF!</v>
      </c>
      <c r="AF97" s="80" t="e">
        <f t="shared" ca="1" si="61"/>
        <v>#REF!</v>
      </c>
      <c r="AG97" s="80" t="e">
        <f t="shared" ca="1" si="61"/>
        <v>#REF!</v>
      </c>
      <c r="AH97" s="80" t="e">
        <f t="shared" ca="1" si="62"/>
        <v>#REF!</v>
      </c>
      <c r="AI97" s="80" t="e">
        <f t="shared" ca="1" si="62"/>
        <v>#REF!</v>
      </c>
      <c r="AJ97" s="80" t="e">
        <f t="shared" ca="1" si="62"/>
        <v>#REF!</v>
      </c>
      <c r="AK97" s="80" t="e">
        <f t="shared" ca="1" si="62"/>
        <v>#REF!</v>
      </c>
      <c r="AL97" s="80" t="e">
        <f t="shared" ca="1" si="62"/>
        <v>#REF!</v>
      </c>
      <c r="AM97" s="80" t="e">
        <f t="shared" ca="1" si="62"/>
        <v>#REF!</v>
      </c>
      <c r="AN97" s="80" t="e">
        <f t="shared" ca="1" si="62"/>
        <v>#REF!</v>
      </c>
      <c r="AO97" s="80" t="e">
        <f t="shared" ca="1" si="62"/>
        <v>#REF!</v>
      </c>
      <c r="AP97" s="80" t="e">
        <f t="shared" ca="1" si="62"/>
        <v>#REF!</v>
      </c>
      <c r="AQ97" s="80" t="e">
        <f t="shared" ca="1" si="62"/>
        <v>#REF!</v>
      </c>
      <c r="AR97" s="80" t="e">
        <f t="shared" ca="1" si="63"/>
        <v>#REF!</v>
      </c>
      <c r="AS97" s="80" t="e">
        <f t="shared" ca="1" si="63"/>
        <v>#REF!</v>
      </c>
      <c r="AT97" s="80" t="e">
        <f t="shared" ca="1" si="63"/>
        <v>#REF!</v>
      </c>
      <c r="AU97" s="80" t="e">
        <f t="shared" ca="1" si="63"/>
        <v>#REF!</v>
      </c>
      <c r="AV97" s="80" t="e">
        <f t="shared" ca="1" si="63"/>
        <v>#REF!</v>
      </c>
      <c r="AW97" s="80" t="e">
        <f t="shared" ca="1" si="63"/>
        <v>#REF!</v>
      </c>
      <c r="AX97" s="80" t="e">
        <f t="shared" ca="1" si="63"/>
        <v>#REF!</v>
      </c>
      <c r="AY97" s="80" t="e">
        <f t="shared" ca="1" si="63"/>
        <v>#REF!</v>
      </c>
      <c r="AZ97" s="80" t="e">
        <f t="shared" ca="1" si="63"/>
        <v>#REF!</v>
      </c>
      <c r="BA97" s="80" t="e">
        <f t="shared" ca="1" si="63"/>
        <v>#REF!</v>
      </c>
      <c r="BB97" s="80" t="e">
        <f t="shared" ca="1" si="63"/>
        <v>#REF!</v>
      </c>
      <c r="BC97" s="80" t="e">
        <f t="shared" ca="1" si="63"/>
        <v>#REF!</v>
      </c>
      <c r="BD97" s="80" t="e">
        <f t="shared" ca="1" si="63"/>
        <v>#REF!</v>
      </c>
      <c r="BE97" s="80" t="e">
        <f t="shared" ca="1" si="46"/>
        <v>#REF!</v>
      </c>
      <c r="BF97" s="80" t="e">
        <f t="shared" ca="1" si="64"/>
        <v>#REF!</v>
      </c>
      <c r="BG97" s="80" t="e">
        <f t="shared" ca="1" si="64"/>
        <v>#REF!</v>
      </c>
      <c r="BH97" s="80" t="e">
        <f t="shared" ca="1" si="64"/>
        <v>#REF!</v>
      </c>
      <c r="BI97" s="80" t="e">
        <f t="shared" ca="1" si="64"/>
        <v>#REF!</v>
      </c>
      <c r="BJ97" s="80" t="e">
        <f t="shared" ca="1" si="64"/>
        <v>#REF!</v>
      </c>
      <c r="BK97" s="80" t="e">
        <f t="shared" ca="1" si="64"/>
        <v>#REF!</v>
      </c>
      <c r="BL97" s="80" t="e">
        <f t="shared" ca="1" si="64"/>
        <v>#REF!</v>
      </c>
      <c r="BM97" s="81" t="s">
        <v>537</v>
      </c>
      <c r="BN97" s="81" t="s">
        <v>302</v>
      </c>
      <c r="BO97" s="81" t="s">
        <v>360</v>
      </c>
    </row>
    <row r="98" spans="1:67" s="83" customFormat="1" x14ac:dyDescent="0.2">
      <c r="A98" s="80">
        <v>95</v>
      </c>
      <c r="B98" s="81" t="s">
        <v>538</v>
      </c>
      <c r="C98" s="80" t="str">
        <f t="shared" si="45"/>
        <v>夕張市</v>
      </c>
      <c r="D98" s="80" t="e">
        <f t="shared" ca="1" si="59"/>
        <v>#REF!</v>
      </c>
      <c r="E98" s="80" t="e">
        <f t="shared" ca="1" si="59"/>
        <v>#REF!</v>
      </c>
      <c r="F98" s="80" t="e">
        <f t="shared" ca="1" si="59"/>
        <v>#REF!</v>
      </c>
      <c r="G98" s="80" t="e">
        <f t="shared" ca="1" si="59"/>
        <v>#REF!</v>
      </c>
      <c r="H98" s="80" t="e">
        <f t="shared" ca="1" si="59"/>
        <v>#REF!</v>
      </c>
      <c r="I98" s="80" t="e">
        <f t="shared" ca="1" si="59"/>
        <v>#REF!</v>
      </c>
      <c r="J98" s="80" t="e">
        <f t="shared" ca="1" si="59"/>
        <v>#REF!</v>
      </c>
      <c r="K98" s="80" t="e">
        <f t="shared" ca="1" si="59"/>
        <v>#REF!</v>
      </c>
      <c r="L98" s="80" t="e">
        <f t="shared" ca="1" si="59"/>
        <v>#REF!</v>
      </c>
      <c r="M98" s="80" t="e">
        <f t="shared" ca="1" si="59"/>
        <v>#REF!</v>
      </c>
      <c r="N98" s="80" t="e">
        <f t="shared" ca="1" si="60"/>
        <v>#REF!</v>
      </c>
      <c r="O98" s="80" t="e">
        <f t="shared" ca="1" si="60"/>
        <v>#REF!</v>
      </c>
      <c r="P98" s="80" t="e">
        <f t="shared" ca="1" si="60"/>
        <v>#REF!</v>
      </c>
      <c r="Q98" s="80" t="e">
        <f t="shared" ca="1" si="60"/>
        <v>#REF!</v>
      </c>
      <c r="R98" s="80" t="e">
        <f t="shared" ca="1" si="60"/>
        <v>#REF!</v>
      </c>
      <c r="S98" s="80" t="e">
        <f t="shared" ca="1" si="60"/>
        <v>#REF!</v>
      </c>
      <c r="T98" s="80" t="e">
        <f t="shared" ca="1" si="60"/>
        <v>#REF!</v>
      </c>
      <c r="U98" s="80" t="e">
        <f t="shared" ca="1" si="60"/>
        <v>#REF!</v>
      </c>
      <c r="V98" s="80" t="e">
        <f t="shared" ca="1" si="60"/>
        <v>#REF!</v>
      </c>
      <c r="W98" s="80" t="e">
        <f t="shared" ca="1" si="60"/>
        <v>#REF!</v>
      </c>
      <c r="X98" s="80" t="e">
        <f t="shared" ca="1" si="61"/>
        <v>#REF!</v>
      </c>
      <c r="Y98" s="80" t="e">
        <f t="shared" ca="1" si="61"/>
        <v>#REF!</v>
      </c>
      <c r="Z98" s="80" t="e">
        <f t="shared" ca="1" si="61"/>
        <v>#REF!</v>
      </c>
      <c r="AA98" s="80" t="e">
        <f t="shared" ca="1" si="61"/>
        <v>#REF!</v>
      </c>
      <c r="AB98" s="80" t="e">
        <f t="shared" ca="1" si="61"/>
        <v>#REF!</v>
      </c>
      <c r="AC98" s="80" t="e">
        <f t="shared" ca="1" si="61"/>
        <v>#REF!</v>
      </c>
      <c r="AD98" s="80" t="e">
        <f t="shared" ca="1" si="61"/>
        <v>#REF!</v>
      </c>
      <c r="AE98" s="80" t="e">
        <f t="shared" ca="1" si="61"/>
        <v>#REF!</v>
      </c>
      <c r="AF98" s="80" t="e">
        <f t="shared" ca="1" si="61"/>
        <v>#REF!</v>
      </c>
      <c r="AG98" s="80" t="e">
        <f t="shared" ca="1" si="61"/>
        <v>#REF!</v>
      </c>
      <c r="AH98" s="80" t="e">
        <f t="shared" ca="1" si="62"/>
        <v>#REF!</v>
      </c>
      <c r="AI98" s="80" t="e">
        <f t="shared" ca="1" si="62"/>
        <v>#REF!</v>
      </c>
      <c r="AJ98" s="80" t="e">
        <f t="shared" ca="1" si="62"/>
        <v>#REF!</v>
      </c>
      <c r="AK98" s="80" t="e">
        <f t="shared" ca="1" si="62"/>
        <v>#REF!</v>
      </c>
      <c r="AL98" s="80" t="e">
        <f t="shared" ca="1" si="62"/>
        <v>#REF!</v>
      </c>
      <c r="AM98" s="80" t="e">
        <f t="shared" ca="1" si="62"/>
        <v>#REF!</v>
      </c>
      <c r="AN98" s="80" t="e">
        <f t="shared" ca="1" si="62"/>
        <v>#REF!</v>
      </c>
      <c r="AO98" s="80" t="e">
        <f t="shared" ca="1" si="62"/>
        <v>#REF!</v>
      </c>
      <c r="AP98" s="80" t="e">
        <f t="shared" ca="1" si="62"/>
        <v>#REF!</v>
      </c>
      <c r="AQ98" s="80" t="e">
        <f t="shared" ca="1" si="62"/>
        <v>#REF!</v>
      </c>
      <c r="AR98" s="80" t="e">
        <f t="shared" ca="1" si="63"/>
        <v>#REF!</v>
      </c>
      <c r="AS98" s="80" t="e">
        <f t="shared" ca="1" si="63"/>
        <v>#REF!</v>
      </c>
      <c r="AT98" s="80" t="e">
        <f t="shared" ca="1" si="63"/>
        <v>#REF!</v>
      </c>
      <c r="AU98" s="80" t="e">
        <f t="shared" ca="1" si="63"/>
        <v>#REF!</v>
      </c>
      <c r="AV98" s="80" t="e">
        <f t="shared" ca="1" si="63"/>
        <v>#REF!</v>
      </c>
      <c r="AW98" s="80" t="e">
        <f t="shared" ca="1" si="63"/>
        <v>#REF!</v>
      </c>
      <c r="AX98" s="80" t="e">
        <f t="shared" ca="1" si="63"/>
        <v>#REF!</v>
      </c>
      <c r="AY98" s="80" t="e">
        <f t="shared" ca="1" si="63"/>
        <v>#REF!</v>
      </c>
      <c r="AZ98" s="80" t="e">
        <f t="shared" ca="1" si="63"/>
        <v>#REF!</v>
      </c>
      <c r="BA98" s="80" t="e">
        <f t="shared" ca="1" si="63"/>
        <v>#REF!</v>
      </c>
      <c r="BB98" s="80" t="e">
        <f t="shared" ca="1" si="63"/>
        <v>#REF!</v>
      </c>
      <c r="BC98" s="80" t="e">
        <f t="shared" ca="1" si="63"/>
        <v>#REF!</v>
      </c>
      <c r="BD98" s="80" t="e">
        <f t="shared" ca="1" si="63"/>
        <v>#REF!</v>
      </c>
      <c r="BE98" s="80" t="e">
        <f t="shared" ca="1" si="46"/>
        <v>#REF!</v>
      </c>
      <c r="BF98" s="80" t="e">
        <f t="shared" ca="1" si="64"/>
        <v>#REF!</v>
      </c>
      <c r="BG98" s="80" t="e">
        <f t="shared" ca="1" si="64"/>
        <v>#REF!</v>
      </c>
      <c r="BH98" s="80" t="e">
        <f t="shared" ca="1" si="64"/>
        <v>#REF!</v>
      </c>
      <c r="BI98" s="80" t="e">
        <f t="shared" ca="1" si="64"/>
        <v>#REF!</v>
      </c>
      <c r="BJ98" s="80" t="e">
        <f t="shared" ca="1" si="64"/>
        <v>#REF!</v>
      </c>
      <c r="BK98" s="80" t="e">
        <f t="shared" ca="1" si="64"/>
        <v>#REF!</v>
      </c>
      <c r="BL98" s="80" t="e">
        <f t="shared" ca="1" si="64"/>
        <v>#REF!</v>
      </c>
      <c r="BM98" s="81" t="s">
        <v>538</v>
      </c>
      <c r="BN98" s="81" t="s">
        <v>302</v>
      </c>
      <c r="BO98" s="81" t="s">
        <v>441</v>
      </c>
    </row>
    <row r="99" spans="1:67" s="83" customFormat="1" x14ac:dyDescent="0.2">
      <c r="A99" s="80">
        <v>96</v>
      </c>
      <c r="B99" s="81" t="s">
        <v>539</v>
      </c>
      <c r="C99" s="80" t="str">
        <f t="shared" si="45"/>
        <v>夕張市</v>
      </c>
      <c r="D99" s="80" t="e">
        <f t="shared" ca="1" si="59"/>
        <v>#REF!</v>
      </c>
      <c r="E99" s="80" t="e">
        <f t="shared" ca="1" si="59"/>
        <v>#REF!</v>
      </c>
      <c r="F99" s="80" t="e">
        <f t="shared" ca="1" si="59"/>
        <v>#REF!</v>
      </c>
      <c r="G99" s="80" t="e">
        <f t="shared" ca="1" si="59"/>
        <v>#REF!</v>
      </c>
      <c r="H99" s="80" t="e">
        <f t="shared" ca="1" si="59"/>
        <v>#REF!</v>
      </c>
      <c r="I99" s="80" t="e">
        <f t="shared" ca="1" si="59"/>
        <v>#REF!</v>
      </c>
      <c r="J99" s="80" t="e">
        <f t="shared" ca="1" si="59"/>
        <v>#REF!</v>
      </c>
      <c r="K99" s="80" t="e">
        <f t="shared" ca="1" si="59"/>
        <v>#REF!</v>
      </c>
      <c r="L99" s="80" t="e">
        <f t="shared" ca="1" si="59"/>
        <v>#REF!</v>
      </c>
      <c r="M99" s="80" t="e">
        <f t="shared" ca="1" si="59"/>
        <v>#REF!</v>
      </c>
      <c r="N99" s="80" t="e">
        <f t="shared" ca="1" si="60"/>
        <v>#REF!</v>
      </c>
      <c r="O99" s="80" t="e">
        <f t="shared" ca="1" si="60"/>
        <v>#REF!</v>
      </c>
      <c r="P99" s="80" t="e">
        <f t="shared" ca="1" si="60"/>
        <v>#REF!</v>
      </c>
      <c r="Q99" s="80" t="e">
        <f t="shared" ca="1" si="60"/>
        <v>#REF!</v>
      </c>
      <c r="R99" s="80" t="e">
        <f t="shared" ca="1" si="60"/>
        <v>#REF!</v>
      </c>
      <c r="S99" s="80" t="e">
        <f t="shared" ca="1" si="60"/>
        <v>#REF!</v>
      </c>
      <c r="T99" s="80" t="e">
        <f t="shared" ca="1" si="60"/>
        <v>#REF!</v>
      </c>
      <c r="U99" s="80" t="e">
        <f t="shared" ca="1" si="60"/>
        <v>#REF!</v>
      </c>
      <c r="V99" s="80" t="e">
        <f t="shared" ca="1" si="60"/>
        <v>#REF!</v>
      </c>
      <c r="W99" s="80" t="e">
        <f t="shared" ca="1" si="60"/>
        <v>#REF!</v>
      </c>
      <c r="X99" s="80" t="e">
        <f t="shared" ca="1" si="61"/>
        <v>#REF!</v>
      </c>
      <c r="Y99" s="80" t="e">
        <f t="shared" ca="1" si="61"/>
        <v>#REF!</v>
      </c>
      <c r="Z99" s="80" t="e">
        <f t="shared" ca="1" si="61"/>
        <v>#REF!</v>
      </c>
      <c r="AA99" s="80" t="e">
        <f t="shared" ca="1" si="61"/>
        <v>#REF!</v>
      </c>
      <c r="AB99" s="80" t="e">
        <f t="shared" ca="1" si="61"/>
        <v>#REF!</v>
      </c>
      <c r="AC99" s="80" t="e">
        <f t="shared" ca="1" si="61"/>
        <v>#REF!</v>
      </c>
      <c r="AD99" s="80" t="e">
        <f t="shared" ca="1" si="61"/>
        <v>#REF!</v>
      </c>
      <c r="AE99" s="80" t="e">
        <f t="shared" ca="1" si="61"/>
        <v>#REF!</v>
      </c>
      <c r="AF99" s="80" t="e">
        <f t="shared" ca="1" si="61"/>
        <v>#REF!</v>
      </c>
      <c r="AG99" s="80" t="e">
        <f t="shared" ca="1" si="61"/>
        <v>#REF!</v>
      </c>
      <c r="AH99" s="80" t="e">
        <f t="shared" ca="1" si="62"/>
        <v>#REF!</v>
      </c>
      <c r="AI99" s="80" t="e">
        <f t="shared" ca="1" si="62"/>
        <v>#REF!</v>
      </c>
      <c r="AJ99" s="80" t="e">
        <f t="shared" ca="1" si="62"/>
        <v>#REF!</v>
      </c>
      <c r="AK99" s="80" t="e">
        <f t="shared" ca="1" si="62"/>
        <v>#REF!</v>
      </c>
      <c r="AL99" s="80" t="e">
        <f t="shared" ca="1" si="62"/>
        <v>#REF!</v>
      </c>
      <c r="AM99" s="80" t="e">
        <f t="shared" ca="1" si="62"/>
        <v>#REF!</v>
      </c>
      <c r="AN99" s="80" t="e">
        <f t="shared" ca="1" si="62"/>
        <v>#REF!</v>
      </c>
      <c r="AO99" s="80" t="e">
        <f t="shared" ca="1" si="62"/>
        <v>#REF!</v>
      </c>
      <c r="AP99" s="80" t="e">
        <f t="shared" ca="1" si="62"/>
        <v>#REF!</v>
      </c>
      <c r="AQ99" s="80" t="e">
        <f t="shared" ca="1" si="62"/>
        <v>#REF!</v>
      </c>
      <c r="AR99" s="80" t="e">
        <f t="shared" ca="1" si="63"/>
        <v>#REF!</v>
      </c>
      <c r="AS99" s="80" t="e">
        <f t="shared" ca="1" si="63"/>
        <v>#REF!</v>
      </c>
      <c r="AT99" s="80" t="e">
        <f t="shared" ca="1" si="63"/>
        <v>#REF!</v>
      </c>
      <c r="AU99" s="80" t="e">
        <f t="shared" ca="1" si="63"/>
        <v>#REF!</v>
      </c>
      <c r="AV99" s="80" t="e">
        <f t="shared" ca="1" si="63"/>
        <v>#REF!</v>
      </c>
      <c r="AW99" s="80" t="e">
        <f t="shared" ca="1" si="63"/>
        <v>#REF!</v>
      </c>
      <c r="AX99" s="80" t="e">
        <f t="shared" ca="1" si="63"/>
        <v>#REF!</v>
      </c>
      <c r="AY99" s="80" t="e">
        <f t="shared" ca="1" si="63"/>
        <v>#REF!</v>
      </c>
      <c r="AZ99" s="80" t="e">
        <f t="shared" ca="1" si="63"/>
        <v>#REF!</v>
      </c>
      <c r="BA99" s="80" t="e">
        <f t="shared" ca="1" si="63"/>
        <v>#REF!</v>
      </c>
      <c r="BB99" s="80" t="e">
        <f t="shared" ca="1" si="63"/>
        <v>#REF!</v>
      </c>
      <c r="BC99" s="80" t="e">
        <f t="shared" ca="1" si="63"/>
        <v>#REF!</v>
      </c>
      <c r="BD99" s="80" t="e">
        <f t="shared" ca="1" si="63"/>
        <v>#REF!</v>
      </c>
      <c r="BE99" s="80" t="e">
        <f t="shared" ca="1" si="46"/>
        <v>#REF!</v>
      </c>
      <c r="BF99" s="80" t="e">
        <f t="shared" ca="1" si="64"/>
        <v>#REF!</v>
      </c>
      <c r="BG99" s="80" t="e">
        <f t="shared" ca="1" si="64"/>
        <v>#REF!</v>
      </c>
      <c r="BH99" s="80" t="e">
        <f t="shared" ca="1" si="64"/>
        <v>#REF!</v>
      </c>
      <c r="BI99" s="80" t="e">
        <f t="shared" ca="1" si="64"/>
        <v>#REF!</v>
      </c>
      <c r="BJ99" s="80" t="e">
        <f t="shared" ca="1" si="64"/>
        <v>#REF!</v>
      </c>
      <c r="BK99" s="80" t="e">
        <f t="shared" ca="1" si="64"/>
        <v>#REF!</v>
      </c>
      <c r="BL99" s="80" t="e">
        <f t="shared" ca="1" si="64"/>
        <v>#REF!</v>
      </c>
      <c r="BM99" s="81" t="s">
        <v>539</v>
      </c>
      <c r="BN99" s="81" t="s">
        <v>302</v>
      </c>
      <c r="BO99" s="81" t="s">
        <v>442</v>
      </c>
    </row>
    <row r="100" spans="1:67" x14ac:dyDescent="0.2">
      <c r="A100" s="80">
        <v>97</v>
      </c>
      <c r="B100" s="53" t="s">
        <v>540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3" t="e">
        <f t="shared" ca="1" si="46"/>
        <v>#REF!</v>
      </c>
      <c r="BF100" s="73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3" t="s">
        <v>540</v>
      </c>
      <c r="BN100" s="53" t="s">
        <v>303</v>
      </c>
      <c r="BO100" s="53" t="s">
        <v>360</v>
      </c>
    </row>
    <row r="101" spans="1:67" x14ac:dyDescent="0.2">
      <c r="A101" s="80">
        <v>98</v>
      </c>
      <c r="B101" s="53" t="s">
        <v>541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3" t="s">
        <v>541</v>
      </c>
      <c r="BN101" s="53" t="s">
        <v>303</v>
      </c>
      <c r="BO101" s="53" t="s">
        <v>441</v>
      </c>
    </row>
    <row r="102" spans="1:67" x14ac:dyDescent="0.2">
      <c r="A102" s="80">
        <v>99</v>
      </c>
      <c r="B102" s="53" t="s">
        <v>542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3" t="s">
        <v>542</v>
      </c>
      <c r="BN102" s="53" t="s">
        <v>303</v>
      </c>
      <c r="BO102" s="53" t="s">
        <v>442</v>
      </c>
    </row>
    <row r="103" spans="1:67" s="83" customFormat="1" x14ac:dyDescent="0.2">
      <c r="A103" s="80">
        <v>100</v>
      </c>
      <c r="B103" s="81" t="s">
        <v>543</v>
      </c>
      <c r="C103" s="80" t="str">
        <f t="shared" si="45"/>
        <v>夕張市</v>
      </c>
      <c r="D103" s="80" t="e">
        <f t="shared" ca="1" si="59"/>
        <v>#REF!</v>
      </c>
      <c r="E103" s="80" t="e">
        <f t="shared" ca="1" si="59"/>
        <v>#REF!</v>
      </c>
      <c r="F103" s="80" t="e">
        <f t="shared" ca="1" si="59"/>
        <v>#REF!</v>
      </c>
      <c r="G103" s="80" t="e">
        <f t="shared" ca="1" si="59"/>
        <v>#REF!</v>
      </c>
      <c r="H103" s="80" t="e">
        <f t="shared" ca="1" si="59"/>
        <v>#REF!</v>
      </c>
      <c r="I103" s="80" t="e">
        <f t="shared" ca="1" si="59"/>
        <v>#REF!</v>
      </c>
      <c r="J103" s="80" t="e">
        <f t="shared" ca="1" si="59"/>
        <v>#REF!</v>
      </c>
      <c r="K103" s="80" t="e">
        <f t="shared" ca="1" si="59"/>
        <v>#REF!</v>
      </c>
      <c r="L103" s="80" t="e">
        <f t="shared" ca="1" si="59"/>
        <v>#REF!</v>
      </c>
      <c r="M103" s="80" t="e">
        <f t="shared" ca="1" si="59"/>
        <v>#REF!</v>
      </c>
      <c r="N103" s="80" t="e">
        <f t="shared" ca="1" si="60"/>
        <v>#REF!</v>
      </c>
      <c r="O103" s="80" t="e">
        <f t="shared" ca="1" si="60"/>
        <v>#REF!</v>
      </c>
      <c r="P103" s="80" t="e">
        <f t="shared" ca="1" si="60"/>
        <v>#REF!</v>
      </c>
      <c r="Q103" s="80" t="e">
        <f t="shared" ca="1" si="60"/>
        <v>#REF!</v>
      </c>
      <c r="R103" s="80" t="e">
        <f t="shared" ca="1" si="60"/>
        <v>#REF!</v>
      </c>
      <c r="S103" s="80" t="e">
        <f t="shared" ca="1" si="60"/>
        <v>#REF!</v>
      </c>
      <c r="T103" s="80" t="e">
        <f t="shared" ca="1" si="60"/>
        <v>#REF!</v>
      </c>
      <c r="U103" s="80" t="e">
        <f t="shared" ca="1" si="60"/>
        <v>#REF!</v>
      </c>
      <c r="V103" s="80" t="e">
        <f t="shared" ca="1" si="60"/>
        <v>#REF!</v>
      </c>
      <c r="W103" s="80" t="e">
        <f t="shared" ca="1" si="60"/>
        <v>#REF!</v>
      </c>
      <c r="X103" s="80" t="e">
        <f t="shared" ca="1" si="61"/>
        <v>#REF!</v>
      </c>
      <c r="Y103" s="80" t="e">
        <f t="shared" ca="1" si="61"/>
        <v>#REF!</v>
      </c>
      <c r="Z103" s="80" t="e">
        <f t="shared" ca="1" si="61"/>
        <v>#REF!</v>
      </c>
      <c r="AA103" s="80" t="e">
        <f t="shared" ca="1" si="61"/>
        <v>#REF!</v>
      </c>
      <c r="AB103" s="80" t="e">
        <f t="shared" ca="1" si="61"/>
        <v>#REF!</v>
      </c>
      <c r="AC103" s="80" t="e">
        <f t="shared" ca="1" si="61"/>
        <v>#REF!</v>
      </c>
      <c r="AD103" s="80" t="e">
        <f t="shared" ca="1" si="61"/>
        <v>#REF!</v>
      </c>
      <c r="AE103" s="80" t="e">
        <f t="shared" ca="1" si="61"/>
        <v>#REF!</v>
      </c>
      <c r="AF103" s="80" t="e">
        <f t="shared" ca="1" si="61"/>
        <v>#REF!</v>
      </c>
      <c r="AG103" s="80" t="e">
        <f t="shared" ca="1" si="61"/>
        <v>#REF!</v>
      </c>
      <c r="AH103" s="80" t="e">
        <f t="shared" ca="1" si="62"/>
        <v>#REF!</v>
      </c>
      <c r="AI103" s="80" t="e">
        <f t="shared" ca="1" si="62"/>
        <v>#REF!</v>
      </c>
      <c r="AJ103" s="80" t="e">
        <f t="shared" ca="1" si="62"/>
        <v>#REF!</v>
      </c>
      <c r="AK103" s="80" t="e">
        <f t="shared" ca="1" si="62"/>
        <v>#REF!</v>
      </c>
      <c r="AL103" s="80" t="e">
        <f t="shared" ca="1" si="62"/>
        <v>#REF!</v>
      </c>
      <c r="AM103" s="80" t="e">
        <f t="shared" ca="1" si="62"/>
        <v>#REF!</v>
      </c>
      <c r="AN103" s="80" t="e">
        <f t="shared" ca="1" si="62"/>
        <v>#REF!</v>
      </c>
      <c r="AO103" s="80" t="e">
        <f t="shared" ca="1" si="62"/>
        <v>#REF!</v>
      </c>
      <c r="AP103" s="80" t="e">
        <f t="shared" ca="1" si="62"/>
        <v>#REF!</v>
      </c>
      <c r="AQ103" s="80" t="e">
        <f t="shared" ca="1" si="62"/>
        <v>#REF!</v>
      </c>
      <c r="AR103" s="80" t="e">
        <f t="shared" ca="1" si="63"/>
        <v>#REF!</v>
      </c>
      <c r="AS103" s="80" t="e">
        <f t="shared" ca="1" si="63"/>
        <v>#REF!</v>
      </c>
      <c r="AT103" s="80" t="e">
        <f t="shared" ca="1" si="63"/>
        <v>#REF!</v>
      </c>
      <c r="AU103" s="80" t="e">
        <f t="shared" ca="1" si="63"/>
        <v>#REF!</v>
      </c>
      <c r="AV103" s="80" t="e">
        <f t="shared" ca="1" si="63"/>
        <v>#REF!</v>
      </c>
      <c r="AW103" s="80" t="e">
        <f t="shared" ca="1" si="63"/>
        <v>#REF!</v>
      </c>
      <c r="AX103" s="80" t="e">
        <f t="shared" ca="1" si="63"/>
        <v>#REF!</v>
      </c>
      <c r="AY103" s="80" t="e">
        <f t="shared" ca="1" si="63"/>
        <v>#REF!</v>
      </c>
      <c r="AZ103" s="80" t="e">
        <f t="shared" ca="1" si="63"/>
        <v>#REF!</v>
      </c>
      <c r="BA103" s="80" t="e">
        <f t="shared" ca="1" si="63"/>
        <v>#REF!</v>
      </c>
      <c r="BB103" s="80" t="e">
        <f t="shared" ca="1" si="63"/>
        <v>#REF!</v>
      </c>
      <c r="BC103" s="80" t="e">
        <f t="shared" ca="1" si="63"/>
        <v>#REF!</v>
      </c>
      <c r="BD103" s="80" t="e">
        <f t="shared" ca="1" si="63"/>
        <v>#REF!</v>
      </c>
      <c r="BE103" s="80" t="e">
        <f t="shared" ca="1" si="65"/>
        <v>#REF!</v>
      </c>
      <c r="BF103" s="80" t="e">
        <f t="shared" ca="1" si="64"/>
        <v>#REF!</v>
      </c>
      <c r="BG103" s="80" t="e">
        <f t="shared" ca="1" si="64"/>
        <v>#REF!</v>
      </c>
      <c r="BH103" s="80" t="e">
        <f t="shared" ca="1" si="64"/>
        <v>#REF!</v>
      </c>
      <c r="BI103" s="80" t="e">
        <f t="shared" ca="1" si="64"/>
        <v>#REF!</v>
      </c>
      <c r="BJ103" s="80" t="e">
        <f t="shared" ca="1" si="64"/>
        <v>#REF!</v>
      </c>
      <c r="BK103" s="80" t="e">
        <f t="shared" ca="1" si="64"/>
        <v>#REF!</v>
      </c>
      <c r="BL103" s="80" t="e">
        <f t="shared" ca="1" si="64"/>
        <v>#REF!</v>
      </c>
      <c r="BM103" s="81" t="s">
        <v>543</v>
      </c>
      <c r="BN103" s="81" t="s">
        <v>304</v>
      </c>
      <c r="BO103" s="81" t="s">
        <v>360</v>
      </c>
    </row>
    <row r="104" spans="1:67" s="83" customFormat="1" x14ac:dyDescent="0.2">
      <c r="A104" s="80">
        <v>101</v>
      </c>
      <c r="B104" s="81" t="s">
        <v>544</v>
      </c>
      <c r="C104" s="80" t="str">
        <f t="shared" si="45"/>
        <v>夕張市</v>
      </c>
      <c r="D104" s="80" t="e">
        <f t="shared" ref="D104:M113" ca="1" si="66">VLOOKUP($C104,INDIRECT("'"&amp;$B104&amp;"'!$C$4:$BL$182"),D$166,0)</f>
        <v>#REF!</v>
      </c>
      <c r="E104" s="80" t="e">
        <f t="shared" ca="1" si="66"/>
        <v>#REF!</v>
      </c>
      <c r="F104" s="80" t="e">
        <f t="shared" ca="1" si="66"/>
        <v>#REF!</v>
      </c>
      <c r="G104" s="80" t="e">
        <f t="shared" ca="1" si="66"/>
        <v>#REF!</v>
      </c>
      <c r="H104" s="80" t="e">
        <f t="shared" ca="1" si="66"/>
        <v>#REF!</v>
      </c>
      <c r="I104" s="80" t="e">
        <f t="shared" ca="1" si="66"/>
        <v>#REF!</v>
      </c>
      <c r="J104" s="80" t="e">
        <f t="shared" ca="1" si="66"/>
        <v>#REF!</v>
      </c>
      <c r="K104" s="80" t="e">
        <f t="shared" ca="1" si="66"/>
        <v>#REF!</v>
      </c>
      <c r="L104" s="80" t="e">
        <f t="shared" ca="1" si="66"/>
        <v>#REF!</v>
      </c>
      <c r="M104" s="80" t="e">
        <f t="shared" ca="1" si="66"/>
        <v>#REF!</v>
      </c>
      <c r="N104" s="80" t="e">
        <f t="shared" ref="N104:W113" ca="1" si="67">VLOOKUP($C104,INDIRECT("'"&amp;$B104&amp;"'!$C$4:$BL$182"),N$166,0)</f>
        <v>#REF!</v>
      </c>
      <c r="O104" s="80" t="e">
        <f t="shared" ca="1" si="67"/>
        <v>#REF!</v>
      </c>
      <c r="P104" s="80" t="e">
        <f t="shared" ca="1" si="67"/>
        <v>#REF!</v>
      </c>
      <c r="Q104" s="80" t="e">
        <f t="shared" ca="1" si="67"/>
        <v>#REF!</v>
      </c>
      <c r="R104" s="80" t="e">
        <f t="shared" ca="1" si="67"/>
        <v>#REF!</v>
      </c>
      <c r="S104" s="80" t="e">
        <f t="shared" ca="1" si="67"/>
        <v>#REF!</v>
      </c>
      <c r="T104" s="80" t="e">
        <f t="shared" ca="1" si="67"/>
        <v>#REF!</v>
      </c>
      <c r="U104" s="80" t="e">
        <f t="shared" ca="1" si="67"/>
        <v>#REF!</v>
      </c>
      <c r="V104" s="80" t="e">
        <f t="shared" ca="1" si="67"/>
        <v>#REF!</v>
      </c>
      <c r="W104" s="80" t="e">
        <f t="shared" ca="1" si="67"/>
        <v>#REF!</v>
      </c>
      <c r="X104" s="80" t="e">
        <f t="shared" ref="X104:AG113" ca="1" si="68">VLOOKUP($C104,INDIRECT("'"&amp;$B104&amp;"'!$C$4:$BL$182"),X$166,0)</f>
        <v>#REF!</v>
      </c>
      <c r="Y104" s="80" t="e">
        <f t="shared" ca="1" si="68"/>
        <v>#REF!</v>
      </c>
      <c r="Z104" s="80" t="e">
        <f t="shared" ca="1" si="68"/>
        <v>#REF!</v>
      </c>
      <c r="AA104" s="80" t="e">
        <f t="shared" ca="1" si="68"/>
        <v>#REF!</v>
      </c>
      <c r="AB104" s="80" t="e">
        <f t="shared" ca="1" si="68"/>
        <v>#REF!</v>
      </c>
      <c r="AC104" s="80" t="e">
        <f t="shared" ca="1" si="68"/>
        <v>#REF!</v>
      </c>
      <c r="AD104" s="80" t="e">
        <f t="shared" ca="1" si="68"/>
        <v>#REF!</v>
      </c>
      <c r="AE104" s="80" t="e">
        <f t="shared" ca="1" si="68"/>
        <v>#REF!</v>
      </c>
      <c r="AF104" s="80" t="e">
        <f t="shared" ca="1" si="68"/>
        <v>#REF!</v>
      </c>
      <c r="AG104" s="80" t="e">
        <f t="shared" ca="1" si="68"/>
        <v>#REF!</v>
      </c>
      <c r="AH104" s="80" t="e">
        <f t="shared" ref="AH104:AQ113" ca="1" si="69">VLOOKUP($C104,INDIRECT("'"&amp;$B104&amp;"'!$C$4:$BL$182"),AH$166,0)</f>
        <v>#REF!</v>
      </c>
      <c r="AI104" s="80" t="e">
        <f t="shared" ca="1" si="69"/>
        <v>#REF!</v>
      </c>
      <c r="AJ104" s="80" t="e">
        <f t="shared" ca="1" si="69"/>
        <v>#REF!</v>
      </c>
      <c r="AK104" s="80" t="e">
        <f t="shared" ca="1" si="69"/>
        <v>#REF!</v>
      </c>
      <c r="AL104" s="80" t="e">
        <f t="shared" ca="1" si="69"/>
        <v>#REF!</v>
      </c>
      <c r="AM104" s="80" t="e">
        <f t="shared" ca="1" si="69"/>
        <v>#REF!</v>
      </c>
      <c r="AN104" s="80" t="e">
        <f t="shared" ca="1" si="69"/>
        <v>#REF!</v>
      </c>
      <c r="AO104" s="80" t="e">
        <f t="shared" ca="1" si="69"/>
        <v>#REF!</v>
      </c>
      <c r="AP104" s="80" t="e">
        <f t="shared" ca="1" si="69"/>
        <v>#REF!</v>
      </c>
      <c r="AQ104" s="80" t="e">
        <f t="shared" ca="1" si="69"/>
        <v>#REF!</v>
      </c>
      <c r="AR104" s="80" t="e">
        <f t="shared" ref="AR104:BD113" ca="1" si="70">VLOOKUP($C104,INDIRECT("'"&amp;$B104&amp;"'!$C$4:$BL$182"),AR$166,0)</f>
        <v>#REF!</v>
      </c>
      <c r="AS104" s="80" t="e">
        <f t="shared" ca="1" si="70"/>
        <v>#REF!</v>
      </c>
      <c r="AT104" s="80" t="e">
        <f t="shared" ca="1" si="70"/>
        <v>#REF!</v>
      </c>
      <c r="AU104" s="80" t="e">
        <f t="shared" ca="1" si="70"/>
        <v>#REF!</v>
      </c>
      <c r="AV104" s="80" t="e">
        <f t="shared" ca="1" si="70"/>
        <v>#REF!</v>
      </c>
      <c r="AW104" s="80" t="e">
        <f t="shared" ca="1" si="70"/>
        <v>#REF!</v>
      </c>
      <c r="AX104" s="80" t="e">
        <f t="shared" ca="1" si="70"/>
        <v>#REF!</v>
      </c>
      <c r="AY104" s="80" t="e">
        <f t="shared" ca="1" si="70"/>
        <v>#REF!</v>
      </c>
      <c r="AZ104" s="80" t="e">
        <f t="shared" ca="1" si="70"/>
        <v>#REF!</v>
      </c>
      <c r="BA104" s="80" t="e">
        <f t="shared" ca="1" si="70"/>
        <v>#REF!</v>
      </c>
      <c r="BB104" s="80" t="e">
        <f t="shared" ca="1" si="70"/>
        <v>#REF!</v>
      </c>
      <c r="BC104" s="80" t="e">
        <f t="shared" ca="1" si="70"/>
        <v>#REF!</v>
      </c>
      <c r="BD104" s="80" t="e">
        <f t="shared" ca="1" si="70"/>
        <v>#REF!</v>
      </c>
      <c r="BE104" s="80" t="e">
        <f t="shared" ca="1" si="65"/>
        <v>#REF!</v>
      </c>
      <c r="BF104" s="80" t="e">
        <f t="shared" ref="BF104:BL113" ca="1" si="71">VLOOKUP($C104,INDIRECT("'"&amp;$B104&amp;"'!$C$4:$BL$182"),BF$166,0)</f>
        <v>#REF!</v>
      </c>
      <c r="BG104" s="80" t="e">
        <f t="shared" ca="1" si="71"/>
        <v>#REF!</v>
      </c>
      <c r="BH104" s="80" t="e">
        <f t="shared" ca="1" si="71"/>
        <v>#REF!</v>
      </c>
      <c r="BI104" s="80" t="e">
        <f t="shared" ca="1" si="71"/>
        <v>#REF!</v>
      </c>
      <c r="BJ104" s="80" t="e">
        <f t="shared" ca="1" si="71"/>
        <v>#REF!</v>
      </c>
      <c r="BK104" s="80" t="e">
        <f t="shared" ca="1" si="71"/>
        <v>#REF!</v>
      </c>
      <c r="BL104" s="80" t="e">
        <f t="shared" ca="1" si="71"/>
        <v>#REF!</v>
      </c>
      <c r="BM104" s="81" t="s">
        <v>544</v>
      </c>
      <c r="BN104" s="81" t="s">
        <v>304</v>
      </c>
      <c r="BO104" s="81" t="s">
        <v>441</v>
      </c>
    </row>
    <row r="105" spans="1:67" s="83" customFormat="1" x14ac:dyDescent="0.2">
      <c r="A105" s="80">
        <v>102</v>
      </c>
      <c r="B105" s="81" t="s">
        <v>545</v>
      </c>
      <c r="C105" s="80" t="str">
        <f t="shared" si="45"/>
        <v>夕張市</v>
      </c>
      <c r="D105" s="80" t="e">
        <f t="shared" ca="1" si="66"/>
        <v>#REF!</v>
      </c>
      <c r="E105" s="80" t="e">
        <f t="shared" ca="1" si="66"/>
        <v>#REF!</v>
      </c>
      <c r="F105" s="80" t="e">
        <f t="shared" ca="1" si="66"/>
        <v>#REF!</v>
      </c>
      <c r="G105" s="80" t="e">
        <f t="shared" ca="1" si="66"/>
        <v>#REF!</v>
      </c>
      <c r="H105" s="80" t="e">
        <f t="shared" ca="1" si="66"/>
        <v>#REF!</v>
      </c>
      <c r="I105" s="80" t="e">
        <f t="shared" ca="1" si="66"/>
        <v>#REF!</v>
      </c>
      <c r="J105" s="80" t="e">
        <f t="shared" ca="1" si="66"/>
        <v>#REF!</v>
      </c>
      <c r="K105" s="80" t="e">
        <f t="shared" ca="1" si="66"/>
        <v>#REF!</v>
      </c>
      <c r="L105" s="80" t="e">
        <f t="shared" ca="1" si="66"/>
        <v>#REF!</v>
      </c>
      <c r="M105" s="80" t="e">
        <f t="shared" ca="1" si="66"/>
        <v>#REF!</v>
      </c>
      <c r="N105" s="80" t="e">
        <f t="shared" ca="1" si="67"/>
        <v>#REF!</v>
      </c>
      <c r="O105" s="80" t="e">
        <f t="shared" ca="1" si="67"/>
        <v>#REF!</v>
      </c>
      <c r="P105" s="80" t="e">
        <f t="shared" ca="1" si="67"/>
        <v>#REF!</v>
      </c>
      <c r="Q105" s="80" t="e">
        <f t="shared" ca="1" si="67"/>
        <v>#REF!</v>
      </c>
      <c r="R105" s="80" t="e">
        <f t="shared" ca="1" si="67"/>
        <v>#REF!</v>
      </c>
      <c r="S105" s="80" t="e">
        <f t="shared" ca="1" si="67"/>
        <v>#REF!</v>
      </c>
      <c r="T105" s="80" t="e">
        <f t="shared" ca="1" si="67"/>
        <v>#REF!</v>
      </c>
      <c r="U105" s="80" t="e">
        <f t="shared" ca="1" si="67"/>
        <v>#REF!</v>
      </c>
      <c r="V105" s="80" t="e">
        <f t="shared" ca="1" si="67"/>
        <v>#REF!</v>
      </c>
      <c r="W105" s="80" t="e">
        <f t="shared" ca="1" si="67"/>
        <v>#REF!</v>
      </c>
      <c r="X105" s="80" t="e">
        <f t="shared" ca="1" si="68"/>
        <v>#REF!</v>
      </c>
      <c r="Y105" s="80" t="e">
        <f t="shared" ca="1" si="68"/>
        <v>#REF!</v>
      </c>
      <c r="Z105" s="80" t="e">
        <f t="shared" ca="1" si="68"/>
        <v>#REF!</v>
      </c>
      <c r="AA105" s="80" t="e">
        <f t="shared" ca="1" si="68"/>
        <v>#REF!</v>
      </c>
      <c r="AB105" s="80" t="e">
        <f t="shared" ca="1" si="68"/>
        <v>#REF!</v>
      </c>
      <c r="AC105" s="80" t="e">
        <f t="shared" ca="1" si="68"/>
        <v>#REF!</v>
      </c>
      <c r="AD105" s="80" t="e">
        <f t="shared" ca="1" si="68"/>
        <v>#REF!</v>
      </c>
      <c r="AE105" s="80" t="e">
        <f t="shared" ca="1" si="68"/>
        <v>#REF!</v>
      </c>
      <c r="AF105" s="80" t="e">
        <f t="shared" ca="1" si="68"/>
        <v>#REF!</v>
      </c>
      <c r="AG105" s="80" t="e">
        <f t="shared" ca="1" si="68"/>
        <v>#REF!</v>
      </c>
      <c r="AH105" s="80" t="e">
        <f t="shared" ca="1" si="69"/>
        <v>#REF!</v>
      </c>
      <c r="AI105" s="80" t="e">
        <f t="shared" ca="1" si="69"/>
        <v>#REF!</v>
      </c>
      <c r="AJ105" s="80" t="e">
        <f t="shared" ca="1" si="69"/>
        <v>#REF!</v>
      </c>
      <c r="AK105" s="80" t="e">
        <f t="shared" ca="1" si="69"/>
        <v>#REF!</v>
      </c>
      <c r="AL105" s="80" t="e">
        <f t="shared" ca="1" si="69"/>
        <v>#REF!</v>
      </c>
      <c r="AM105" s="80" t="e">
        <f t="shared" ca="1" si="69"/>
        <v>#REF!</v>
      </c>
      <c r="AN105" s="80" t="e">
        <f t="shared" ca="1" si="69"/>
        <v>#REF!</v>
      </c>
      <c r="AO105" s="80" t="e">
        <f t="shared" ca="1" si="69"/>
        <v>#REF!</v>
      </c>
      <c r="AP105" s="80" t="e">
        <f t="shared" ca="1" si="69"/>
        <v>#REF!</v>
      </c>
      <c r="AQ105" s="80" t="e">
        <f t="shared" ca="1" si="69"/>
        <v>#REF!</v>
      </c>
      <c r="AR105" s="80" t="e">
        <f t="shared" ca="1" si="70"/>
        <v>#REF!</v>
      </c>
      <c r="AS105" s="80" t="e">
        <f t="shared" ca="1" si="70"/>
        <v>#REF!</v>
      </c>
      <c r="AT105" s="80" t="e">
        <f t="shared" ca="1" si="70"/>
        <v>#REF!</v>
      </c>
      <c r="AU105" s="80" t="e">
        <f t="shared" ca="1" si="70"/>
        <v>#REF!</v>
      </c>
      <c r="AV105" s="80" t="e">
        <f t="shared" ca="1" si="70"/>
        <v>#REF!</v>
      </c>
      <c r="AW105" s="80" t="e">
        <f t="shared" ca="1" si="70"/>
        <v>#REF!</v>
      </c>
      <c r="AX105" s="80" t="e">
        <f t="shared" ca="1" si="70"/>
        <v>#REF!</v>
      </c>
      <c r="AY105" s="80" t="e">
        <f t="shared" ca="1" si="70"/>
        <v>#REF!</v>
      </c>
      <c r="AZ105" s="80" t="e">
        <f t="shared" ca="1" si="70"/>
        <v>#REF!</v>
      </c>
      <c r="BA105" s="80" t="e">
        <f t="shared" ca="1" si="70"/>
        <v>#REF!</v>
      </c>
      <c r="BB105" s="80" t="e">
        <f t="shared" ca="1" si="70"/>
        <v>#REF!</v>
      </c>
      <c r="BC105" s="80" t="e">
        <f t="shared" ca="1" si="70"/>
        <v>#REF!</v>
      </c>
      <c r="BD105" s="80" t="e">
        <f t="shared" ca="1" si="70"/>
        <v>#REF!</v>
      </c>
      <c r="BE105" s="80" t="e">
        <f t="shared" ca="1" si="65"/>
        <v>#REF!</v>
      </c>
      <c r="BF105" s="80" t="e">
        <f t="shared" ca="1" si="71"/>
        <v>#REF!</v>
      </c>
      <c r="BG105" s="80" t="e">
        <f t="shared" ca="1" si="71"/>
        <v>#REF!</v>
      </c>
      <c r="BH105" s="80" t="e">
        <f t="shared" ca="1" si="71"/>
        <v>#REF!</v>
      </c>
      <c r="BI105" s="80" t="e">
        <f t="shared" ca="1" si="71"/>
        <v>#REF!</v>
      </c>
      <c r="BJ105" s="80" t="e">
        <f t="shared" ca="1" si="71"/>
        <v>#REF!</v>
      </c>
      <c r="BK105" s="80" t="e">
        <f t="shared" ca="1" si="71"/>
        <v>#REF!</v>
      </c>
      <c r="BL105" s="80" t="e">
        <f t="shared" ca="1" si="71"/>
        <v>#REF!</v>
      </c>
      <c r="BM105" s="81" t="s">
        <v>545</v>
      </c>
      <c r="BN105" s="81" t="s">
        <v>304</v>
      </c>
      <c r="BO105" s="81" t="s">
        <v>442</v>
      </c>
    </row>
    <row r="106" spans="1:67" s="71" customFormat="1" x14ac:dyDescent="0.2">
      <c r="A106" s="80">
        <v>103</v>
      </c>
      <c r="B106" s="74" t="s">
        <v>546</v>
      </c>
      <c r="C106" s="82" t="str">
        <f t="shared" si="45"/>
        <v>夕張市</v>
      </c>
      <c r="D106" s="82" t="e">
        <f t="shared" ca="1" si="66"/>
        <v>#REF!</v>
      </c>
      <c r="E106" s="82" t="e">
        <f t="shared" ca="1" si="66"/>
        <v>#REF!</v>
      </c>
      <c r="F106" s="82" t="e">
        <f t="shared" ca="1" si="66"/>
        <v>#REF!</v>
      </c>
      <c r="G106" s="82" t="e">
        <f t="shared" ca="1" si="66"/>
        <v>#REF!</v>
      </c>
      <c r="H106" s="82" t="e">
        <f t="shared" ca="1" si="66"/>
        <v>#REF!</v>
      </c>
      <c r="I106" s="82" t="e">
        <f t="shared" ca="1" si="66"/>
        <v>#REF!</v>
      </c>
      <c r="J106" s="82" t="e">
        <f t="shared" ca="1" si="66"/>
        <v>#REF!</v>
      </c>
      <c r="K106" s="82" t="e">
        <f t="shared" ca="1" si="66"/>
        <v>#REF!</v>
      </c>
      <c r="L106" s="82" t="e">
        <f t="shared" ca="1" si="66"/>
        <v>#REF!</v>
      </c>
      <c r="M106" s="82" t="e">
        <f t="shared" ca="1" si="66"/>
        <v>#REF!</v>
      </c>
      <c r="N106" s="82" t="e">
        <f t="shared" ca="1" si="67"/>
        <v>#REF!</v>
      </c>
      <c r="O106" s="82" t="e">
        <f t="shared" ca="1" si="67"/>
        <v>#REF!</v>
      </c>
      <c r="P106" s="82" t="e">
        <f t="shared" ca="1" si="67"/>
        <v>#REF!</v>
      </c>
      <c r="Q106" s="82" t="e">
        <f t="shared" ca="1" si="67"/>
        <v>#REF!</v>
      </c>
      <c r="R106" s="82" t="e">
        <f t="shared" ca="1" si="67"/>
        <v>#REF!</v>
      </c>
      <c r="S106" s="82" t="e">
        <f t="shared" ca="1" si="67"/>
        <v>#REF!</v>
      </c>
      <c r="T106" s="82" t="e">
        <f t="shared" ca="1" si="67"/>
        <v>#REF!</v>
      </c>
      <c r="U106" s="82" t="e">
        <f t="shared" ca="1" si="67"/>
        <v>#REF!</v>
      </c>
      <c r="V106" s="82" t="e">
        <f t="shared" ca="1" si="67"/>
        <v>#REF!</v>
      </c>
      <c r="W106" s="82" t="e">
        <f t="shared" ca="1" si="67"/>
        <v>#REF!</v>
      </c>
      <c r="X106" s="82" t="e">
        <f t="shared" ca="1" si="68"/>
        <v>#REF!</v>
      </c>
      <c r="Y106" s="82" t="e">
        <f t="shared" ca="1" si="68"/>
        <v>#REF!</v>
      </c>
      <c r="Z106" s="82" t="e">
        <f t="shared" ca="1" si="68"/>
        <v>#REF!</v>
      </c>
      <c r="AA106" s="82" t="e">
        <f t="shared" ca="1" si="68"/>
        <v>#REF!</v>
      </c>
      <c r="AB106" s="82" t="e">
        <f t="shared" ca="1" si="68"/>
        <v>#REF!</v>
      </c>
      <c r="AC106" s="82" t="e">
        <f t="shared" ca="1" si="68"/>
        <v>#REF!</v>
      </c>
      <c r="AD106" s="82" t="e">
        <f t="shared" ca="1" si="68"/>
        <v>#REF!</v>
      </c>
      <c r="AE106" s="82" t="e">
        <f t="shared" ca="1" si="68"/>
        <v>#REF!</v>
      </c>
      <c r="AF106" s="82" t="e">
        <f t="shared" ca="1" si="68"/>
        <v>#REF!</v>
      </c>
      <c r="AG106" s="82" t="e">
        <f t="shared" ca="1" si="68"/>
        <v>#REF!</v>
      </c>
      <c r="AH106" s="82" t="e">
        <f t="shared" ca="1" si="69"/>
        <v>#REF!</v>
      </c>
      <c r="AI106" s="82" t="e">
        <f t="shared" ca="1" si="69"/>
        <v>#REF!</v>
      </c>
      <c r="AJ106" s="82" t="e">
        <f t="shared" ca="1" si="69"/>
        <v>#REF!</v>
      </c>
      <c r="AK106" s="82" t="e">
        <f t="shared" ca="1" si="69"/>
        <v>#REF!</v>
      </c>
      <c r="AL106" s="82" t="e">
        <f t="shared" ca="1" si="69"/>
        <v>#REF!</v>
      </c>
      <c r="AM106" s="82" t="e">
        <f t="shared" ca="1" si="69"/>
        <v>#REF!</v>
      </c>
      <c r="AN106" s="82" t="e">
        <f t="shared" ca="1" si="69"/>
        <v>#REF!</v>
      </c>
      <c r="AO106" s="82" t="e">
        <f t="shared" ca="1" si="69"/>
        <v>#REF!</v>
      </c>
      <c r="AP106" s="82" t="e">
        <f t="shared" ca="1" si="69"/>
        <v>#REF!</v>
      </c>
      <c r="AQ106" s="82" t="e">
        <f t="shared" ca="1" si="69"/>
        <v>#REF!</v>
      </c>
      <c r="AR106" s="82" t="e">
        <f t="shared" ca="1" si="70"/>
        <v>#REF!</v>
      </c>
      <c r="AS106" s="82" t="e">
        <f t="shared" ca="1" si="70"/>
        <v>#REF!</v>
      </c>
      <c r="AT106" s="82" t="e">
        <f t="shared" ca="1" si="70"/>
        <v>#REF!</v>
      </c>
      <c r="AU106" s="82" t="e">
        <f t="shared" ca="1" si="70"/>
        <v>#REF!</v>
      </c>
      <c r="AV106" s="82" t="e">
        <f t="shared" ca="1" si="70"/>
        <v>#REF!</v>
      </c>
      <c r="AW106" s="82" t="e">
        <f t="shared" ca="1" si="70"/>
        <v>#REF!</v>
      </c>
      <c r="AX106" s="82" t="e">
        <f t="shared" ca="1" si="70"/>
        <v>#REF!</v>
      </c>
      <c r="AY106" s="82" t="e">
        <f t="shared" ca="1" si="70"/>
        <v>#REF!</v>
      </c>
      <c r="AZ106" s="82" t="e">
        <f t="shared" ca="1" si="70"/>
        <v>#REF!</v>
      </c>
      <c r="BA106" s="82" t="e">
        <f t="shared" ca="1" si="70"/>
        <v>#REF!</v>
      </c>
      <c r="BB106" s="82" t="e">
        <f t="shared" ca="1" si="70"/>
        <v>#REF!</v>
      </c>
      <c r="BC106" s="82" t="e">
        <f t="shared" ca="1" si="70"/>
        <v>#REF!</v>
      </c>
      <c r="BD106" s="82" t="e">
        <f t="shared" ca="1" si="70"/>
        <v>#REF!</v>
      </c>
      <c r="BE106" s="82" t="e">
        <f t="shared" ca="1" si="65"/>
        <v>#REF!</v>
      </c>
      <c r="BF106" s="82" t="e">
        <f t="shared" ca="1" si="71"/>
        <v>#REF!</v>
      </c>
      <c r="BG106" s="82" t="e">
        <f t="shared" ca="1" si="71"/>
        <v>#REF!</v>
      </c>
      <c r="BH106" s="82" t="e">
        <f t="shared" ca="1" si="71"/>
        <v>#REF!</v>
      </c>
      <c r="BI106" s="82" t="e">
        <f t="shared" ca="1" si="71"/>
        <v>#REF!</v>
      </c>
      <c r="BJ106" s="82" t="e">
        <f t="shared" ca="1" si="71"/>
        <v>#REF!</v>
      </c>
      <c r="BK106" s="82" t="e">
        <f t="shared" ca="1" si="71"/>
        <v>#REF!</v>
      </c>
      <c r="BL106" s="82" t="e">
        <f t="shared" ca="1" si="71"/>
        <v>#REF!</v>
      </c>
      <c r="BM106" s="74" t="s">
        <v>546</v>
      </c>
      <c r="BN106" s="74" t="s">
        <v>305</v>
      </c>
      <c r="BO106" s="74" t="s">
        <v>360</v>
      </c>
    </row>
    <row r="107" spans="1:67" s="71" customFormat="1" x14ac:dyDescent="0.2">
      <c r="A107" s="80">
        <v>104</v>
      </c>
      <c r="B107" s="74" t="s">
        <v>547</v>
      </c>
      <c r="C107" s="82" t="str">
        <f t="shared" si="45"/>
        <v>夕張市</v>
      </c>
      <c r="D107" s="82" t="e">
        <f t="shared" ca="1" si="66"/>
        <v>#REF!</v>
      </c>
      <c r="E107" s="82" t="e">
        <f t="shared" ca="1" si="66"/>
        <v>#REF!</v>
      </c>
      <c r="F107" s="82" t="e">
        <f t="shared" ca="1" si="66"/>
        <v>#REF!</v>
      </c>
      <c r="G107" s="82" t="e">
        <f t="shared" ca="1" si="66"/>
        <v>#REF!</v>
      </c>
      <c r="H107" s="82" t="e">
        <f t="shared" ca="1" si="66"/>
        <v>#REF!</v>
      </c>
      <c r="I107" s="82" t="e">
        <f t="shared" ca="1" si="66"/>
        <v>#REF!</v>
      </c>
      <c r="J107" s="82" t="e">
        <f t="shared" ca="1" si="66"/>
        <v>#REF!</v>
      </c>
      <c r="K107" s="82" t="e">
        <f t="shared" ca="1" si="66"/>
        <v>#REF!</v>
      </c>
      <c r="L107" s="82" t="e">
        <f t="shared" ca="1" si="66"/>
        <v>#REF!</v>
      </c>
      <c r="M107" s="82" t="e">
        <f t="shared" ca="1" si="66"/>
        <v>#REF!</v>
      </c>
      <c r="N107" s="82" t="e">
        <f t="shared" ca="1" si="67"/>
        <v>#REF!</v>
      </c>
      <c r="O107" s="82" t="e">
        <f t="shared" ca="1" si="67"/>
        <v>#REF!</v>
      </c>
      <c r="P107" s="82" t="e">
        <f t="shared" ca="1" si="67"/>
        <v>#REF!</v>
      </c>
      <c r="Q107" s="82" t="e">
        <f t="shared" ca="1" si="67"/>
        <v>#REF!</v>
      </c>
      <c r="R107" s="82" t="e">
        <f t="shared" ca="1" si="67"/>
        <v>#REF!</v>
      </c>
      <c r="S107" s="82" t="e">
        <f t="shared" ca="1" si="67"/>
        <v>#REF!</v>
      </c>
      <c r="T107" s="82" t="e">
        <f t="shared" ca="1" si="67"/>
        <v>#REF!</v>
      </c>
      <c r="U107" s="82" t="e">
        <f t="shared" ca="1" si="67"/>
        <v>#REF!</v>
      </c>
      <c r="V107" s="82" t="e">
        <f t="shared" ca="1" si="67"/>
        <v>#REF!</v>
      </c>
      <c r="W107" s="82" t="e">
        <f t="shared" ca="1" si="67"/>
        <v>#REF!</v>
      </c>
      <c r="X107" s="82" t="e">
        <f t="shared" ca="1" si="68"/>
        <v>#REF!</v>
      </c>
      <c r="Y107" s="82" t="e">
        <f t="shared" ca="1" si="68"/>
        <v>#REF!</v>
      </c>
      <c r="Z107" s="82" t="e">
        <f t="shared" ca="1" si="68"/>
        <v>#REF!</v>
      </c>
      <c r="AA107" s="82" t="e">
        <f t="shared" ca="1" si="68"/>
        <v>#REF!</v>
      </c>
      <c r="AB107" s="82" t="e">
        <f t="shared" ca="1" si="68"/>
        <v>#REF!</v>
      </c>
      <c r="AC107" s="82" t="e">
        <f t="shared" ca="1" si="68"/>
        <v>#REF!</v>
      </c>
      <c r="AD107" s="82" t="e">
        <f t="shared" ca="1" si="68"/>
        <v>#REF!</v>
      </c>
      <c r="AE107" s="82" t="e">
        <f t="shared" ca="1" si="68"/>
        <v>#REF!</v>
      </c>
      <c r="AF107" s="82" t="e">
        <f t="shared" ca="1" si="68"/>
        <v>#REF!</v>
      </c>
      <c r="AG107" s="82" t="e">
        <f t="shared" ca="1" si="68"/>
        <v>#REF!</v>
      </c>
      <c r="AH107" s="82" t="e">
        <f t="shared" ca="1" si="69"/>
        <v>#REF!</v>
      </c>
      <c r="AI107" s="82" t="e">
        <f t="shared" ca="1" si="69"/>
        <v>#REF!</v>
      </c>
      <c r="AJ107" s="82" t="e">
        <f t="shared" ca="1" si="69"/>
        <v>#REF!</v>
      </c>
      <c r="AK107" s="82" t="e">
        <f t="shared" ca="1" si="69"/>
        <v>#REF!</v>
      </c>
      <c r="AL107" s="82" t="e">
        <f t="shared" ca="1" si="69"/>
        <v>#REF!</v>
      </c>
      <c r="AM107" s="82" t="e">
        <f t="shared" ca="1" si="69"/>
        <v>#REF!</v>
      </c>
      <c r="AN107" s="82" t="e">
        <f t="shared" ca="1" si="69"/>
        <v>#REF!</v>
      </c>
      <c r="AO107" s="82" t="e">
        <f t="shared" ca="1" si="69"/>
        <v>#REF!</v>
      </c>
      <c r="AP107" s="82" t="e">
        <f t="shared" ca="1" si="69"/>
        <v>#REF!</v>
      </c>
      <c r="AQ107" s="82" t="e">
        <f t="shared" ca="1" si="69"/>
        <v>#REF!</v>
      </c>
      <c r="AR107" s="82" t="e">
        <f t="shared" ca="1" si="70"/>
        <v>#REF!</v>
      </c>
      <c r="AS107" s="82" t="e">
        <f t="shared" ca="1" si="70"/>
        <v>#REF!</v>
      </c>
      <c r="AT107" s="82" t="e">
        <f t="shared" ca="1" si="70"/>
        <v>#REF!</v>
      </c>
      <c r="AU107" s="82" t="e">
        <f t="shared" ca="1" si="70"/>
        <v>#REF!</v>
      </c>
      <c r="AV107" s="82" t="e">
        <f t="shared" ca="1" si="70"/>
        <v>#REF!</v>
      </c>
      <c r="AW107" s="82" t="e">
        <f t="shared" ca="1" si="70"/>
        <v>#REF!</v>
      </c>
      <c r="AX107" s="82" t="e">
        <f t="shared" ca="1" si="70"/>
        <v>#REF!</v>
      </c>
      <c r="AY107" s="82" t="e">
        <f t="shared" ca="1" si="70"/>
        <v>#REF!</v>
      </c>
      <c r="AZ107" s="82" t="e">
        <f t="shared" ca="1" si="70"/>
        <v>#REF!</v>
      </c>
      <c r="BA107" s="82" t="e">
        <f t="shared" ca="1" si="70"/>
        <v>#REF!</v>
      </c>
      <c r="BB107" s="82" t="e">
        <f t="shared" ca="1" si="70"/>
        <v>#REF!</v>
      </c>
      <c r="BC107" s="82" t="e">
        <f t="shared" ca="1" si="70"/>
        <v>#REF!</v>
      </c>
      <c r="BD107" s="82" t="e">
        <f t="shared" ca="1" si="70"/>
        <v>#REF!</v>
      </c>
      <c r="BE107" s="82" t="e">
        <f t="shared" ca="1" si="65"/>
        <v>#REF!</v>
      </c>
      <c r="BF107" s="82" t="e">
        <f t="shared" ca="1" si="71"/>
        <v>#REF!</v>
      </c>
      <c r="BG107" s="82" t="e">
        <f t="shared" ca="1" si="71"/>
        <v>#REF!</v>
      </c>
      <c r="BH107" s="82" t="e">
        <f t="shared" ca="1" si="71"/>
        <v>#REF!</v>
      </c>
      <c r="BI107" s="82" t="e">
        <f t="shared" ca="1" si="71"/>
        <v>#REF!</v>
      </c>
      <c r="BJ107" s="82" t="e">
        <f t="shared" ca="1" si="71"/>
        <v>#REF!</v>
      </c>
      <c r="BK107" s="82" t="e">
        <f t="shared" ca="1" si="71"/>
        <v>#REF!</v>
      </c>
      <c r="BL107" s="82" t="e">
        <f t="shared" ca="1" si="71"/>
        <v>#REF!</v>
      </c>
      <c r="BM107" s="74" t="s">
        <v>547</v>
      </c>
      <c r="BN107" s="74" t="s">
        <v>305</v>
      </c>
      <c r="BO107" s="74" t="s">
        <v>441</v>
      </c>
    </row>
    <row r="108" spans="1:67" s="71" customFormat="1" x14ac:dyDescent="0.2">
      <c r="A108" s="80">
        <v>105</v>
      </c>
      <c r="B108" s="74" t="s">
        <v>548</v>
      </c>
      <c r="C108" s="82" t="str">
        <f t="shared" si="45"/>
        <v>夕張市</v>
      </c>
      <c r="D108" s="82" t="e">
        <f t="shared" ca="1" si="66"/>
        <v>#REF!</v>
      </c>
      <c r="E108" s="82" t="e">
        <f t="shared" ca="1" si="66"/>
        <v>#REF!</v>
      </c>
      <c r="F108" s="82" t="e">
        <f t="shared" ca="1" si="66"/>
        <v>#REF!</v>
      </c>
      <c r="G108" s="82" t="e">
        <f t="shared" ca="1" si="66"/>
        <v>#REF!</v>
      </c>
      <c r="H108" s="82" t="e">
        <f t="shared" ca="1" si="66"/>
        <v>#REF!</v>
      </c>
      <c r="I108" s="82" t="e">
        <f t="shared" ca="1" si="66"/>
        <v>#REF!</v>
      </c>
      <c r="J108" s="82" t="e">
        <f t="shared" ca="1" si="66"/>
        <v>#REF!</v>
      </c>
      <c r="K108" s="82" t="e">
        <f t="shared" ca="1" si="66"/>
        <v>#REF!</v>
      </c>
      <c r="L108" s="82" t="e">
        <f t="shared" ca="1" si="66"/>
        <v>#REF!</v>
      </c>
      <c r="M108" s="82" t="e">
        <f t="shared" ca="1" si="66"/>
        <v>#REF!</v>
      </c>
      <c r="N108" s="82" t="e">
        <f t="shared" ca="1" si="67"/>
        <v>#REF!</v>
      </c>
      <c r="O108" s="82" t="e">
        <f t="shared" ca="1" si="67"/>
        <v>#REF!</v>
      </c>
      <c r="P108" s="82" t="e">
        <f t="shared" ca="1" si="67"/>
        <v>#REF!</v>
      </c>
      <c r="Q108" s="82" t="e">
        <f t="shared" ca="1" si="67"/>
        <v>#REF!</v>
      </c>
      <c r="R108" s="82" t="e">
        <f t="shared" ca="1" si="67"/>
        <v>#REF!</v>
      </c>
      <c r="S108" s="82" t="e">
        <f t="shared" ca="1" si="67"/>
        <v>#REF!</v>
      </c>
      <c r="T108" s="82" t="e">
        <f t="shared" ca="1" si="67"/>
        <v>#REF!</v>
      </c>
      <c r="U108" s="82" t="e">
        <f t="shared" ca="1" si="67"/>
        <v>#REF!</v>
      </c>
      <c r="V108" s="82" t="e">
        <f t="shared" ca="1" si="67"/>
        <v>#REF!</v>
      </c>
      <c r="W108" s="82" t="e">
        <f t="shared" ca="1" si="67"/>
        <v>#REF!</v>
      </c>
      <c r="X108" s="82" t="e">
        <f t="shared" ca="1" si="68"/>
        <v>#REF!</v>
      </c>
      <c r="Y108" s="82" t="e">
        <f t="shared" ca="1" si="68"/>
        <v>#REF!</v>
      </c>
      <c r="Z108" s="82" t="e">
        <f t="shared" ca="1" si="68"/>
        <v>#REF!</v>
      </c>
      <c r="AA108" s="82" t="e">
        <f t="shared" ca="1" si="68"/>
        <v>#REF!</v>
      </c>
      <c r="AB108" s="82" t="e">
        <f t="shared" ca="1" si="68"/>
        <v>#REF!</v>
      </c>
      <c r="AC108" s="82" t="e">
        <f t="shared" ca="1" si="68"/>
        <v>#REF!</v>
      </c>
      <c r="AD108" s="82" t="e">
        <f t="shared" ca="1" si="68"/>
        <v>#REF!</v>
      </c>
      <c r="AE108" s="82" t="e">
        <f t="shared" ca="1" si="68"/>
        <v>#REF!</v>
      </c>
      <c r="AF108" s="82" t="e">
        <f t="shared" ca="1" si="68"/>
        <v>#REF!</v>
      </c>
      <c r="AG108" s="82" t="e">
        <f t="shared" ca="1" si="68"/>
        <v>#REF!</v>
      </c>
      <c r="AH108" s="82" t="e">
        <f t="shared" ca="1" si="69"/>
        <v>#REF!</v>
      </c>
      <c r="AI108" s="82" t="e">
        <f t="shared" ca="1" si="69"/>
        <v>#REF!</v>
      </c>
      <c r="AJ108" s="82" t="e">
        <f t="shared" ca="1" si="69"/>
        <v>#REF!</v>
      </c>
      <c r="AK108" s="82" t="e">
        <f t="shared" ca="1" si="69"/>
        <v>#REF!</v>
      </c>
      <c r="AL108" s="82" t="e">
        <f t="shared" ca="1" si="69"/>
        <v>#REF!</v>
      </c>
      <c r="AM108" s="82" t="e">
        <f t="shared" ca="1" si="69"/>
        <v>#REF!</v>
      </c>
      <c r="AN108" s="82" t="e">
        <f t="shared" ca="1" si="69"/>
        <v>#REF!</v>
      </c>
      <c r="AO108" s="82" t="e">
        <f t="shared" ca="1" si="69"/>
        <v>#REF!</v>
      </c>
      <c r="AP108" s="82" t="e">
        <f t="shared" ca="1" si="69"/>
        <v>#REF!</v>
      </c>
      <c r="AQ108" s="82" t="e">
        <f t="shared" ca="1" si="69"/>
        <v>#REF!</v>
      </c>
      <c r="AR108" s="82" t="e">
        <f t="shared" ca="1" si="70"/>
        <v>#REF!</v>
      </c>
      <c r="AS108" s="82" t="e">
        <f t="shared" ca="1" si="70"/>
        <v>#REF!</v>
      </c>
      <c r="AT108" s="82" t="e">
        <f t="shared" ca="1" si="70"/>
        <v>#REF!</v>
      </c>
      <c r="AU108" s="82" t="e">
        <f t="shared" ca="1" si="70"/>
        <v>#REF!</v>
      </c>
      <c r="AV108" s="82" t="e">
        <f t="shared" ca="1" si="70"/>
        <v>#REF!</v>
      </c>
      <c r="AW108" s="82" t="e">
        <f t="shared" ca="1" si="70"/>
        <v>#REF!</v>
      </c>
      <c r="AX108" s="82" t="e">
        <f t="shared" ca="1" si="70"/>
        <v>#REF!</v>
      </c>
      <c r="AY108" s="82" t="e">
        <f t="shared" ca="1" si="70"/>
        <v>#REF!</v>
      </c>
      <c r="AZ108" s="82" t="e">
        <f t="shared" ca="1" si="70"/>
        <v>#REF!</v>
      </c>
      <c r="BA108" s="82" t="e">
        <f t="shared" ca="1" si="70"/>
        <v>#REF!</v>
      </c>
      <c r="BB108" s="82" t="e">
        <f t="shared" ca="1" si="70"/>
        <v>#REF!</v>
      </c>
      <c r="BC108" s="82" t="e">
        <f t="shared" ca="1" si="70"/>
        <v>#REF!</v>
      </c>
      <c r="BD108" s="82" t="e">
        <f t="shared" ca="1" si="70"/>
        <v>#REF!</v>
      </c>
      <c r="BE108" s="73" t="e">
        <f t="shared" ca="1" si="65"/>
        <v>#REF!</v>
      </c>
      <c r="BF108" s="73" t="e">
        <f t="shared" ca="1" si="71"/>
        <v>#REF!</v>
      </c>
      <c r="BG108" s="82" t="e">
        <f t="shared" ca="1" si="71"/>
        <v>#REF!</v>
      </c>
      <c r="BH108" s="82" t="e">
        <f t="shared" ca="1" si="71"/>
        <v>#REF!</v>
      </c>
      <c r="BI108" s="82" t="e">
        <f t="shared" ca="1" si="71"/>
        <v>#REF!</v>
      </c>
      <c r="BJ108" s="82" t="e">
        <f t="shared" ca="1" si="71"/>
        <v>#REF!</v>
      </c>
      <c r="BK108" s="82" t="e">
        <f t="shared" ca="1" si="71"/>
        <v>#REF!</v>
      </c>
      <c r="BL108" s="82" t="e">
        <f t="shared" ca="1" si="71"/>
        <v>#REF!</v>
      </c>
      <c r="BM108" s="74" t="s">
        <v>548</v>
      </c>
      <c r="BN108" s="74" t="s">
        <v>305</v>
      </c>
      <c r="BO108" s="74" t="s">
        <v>442</v>
      </c>
    </row>
    <row r="109" spans="1:67" s="83" customFormat="1" x14ac:dyDescent="0.2">
      <c r="A109" s="80">
        <v>106</v>
      </c>
      <c r="B109" s="81" t="s">
        <v>549</v>
      </c>
      <c r="C109" s="80" t="str">
        <f t="shared" si="45"/>
        <v>夕張市</v>
      </c>
      <c r="D109" s="80" t="e">
        <f t="shared" ca="1" si="66"/>
        <v>#REF!</v>
      </c>
      <c r="E109" s="80" t="e">
        <f t="shared" ca="1" si="66"/>
        <v>#REF!</v>
      </c>
      <c r="F109" s="80" t="e">
        <f t="shared" ca="1" si="66"/>
        <v>#REF!</v>
      </c>
      <c r="G109" s="80" t="e">
        <f t="shared" ca="1" si="66"/>
        <v>#REF!</v>
      </c>
      <c r="H109" s="80" t="e">
        <f t="shared" ca="1" si="66"/>
        <v>#REF!</v>
      </c>
      <c r="I109" s="80" t="e">
        <f t="shared" ca="1" si="66"/>
        <v>#REF!</v>
      </c>
      <c r="J109" s="80" t="e">
        <f t="shared" ca="1" si="66"/>
        <v>#REF!</v>
      </c>
      <c r="K109" s="80" t="e">
        <f t="shared" ca="1" si="66"/>
        <v>#REF!</v>
      </c>
      <c r="L109" s="80" t="e">
        <f t="shared" ca="1" si="66"/>
        <v>#REF!</v>
      </c>
      <c r="M109" s="80" t="e">
        <f t="shared" ca="1" si="66"/>
        <v>#REF!</v>
      </c>
      <c r="N109" s="80" t="e">
        <f t="shared" ca="1" si="67"/>
        <v>#REF!</v>
      </c>
      <c r="O109" s="80" t="e">
        <f t="shared" ca="1" si="67"/>
        <v>#REF!</v>
      </c>
      <c r="P109" s="80" t="e">
        <f t="shared" ca="1" si="67"/>
        <v>#REF!</v>
      </c>
      <c r="Q109" s="80" t="e">
        <f t="shared" ca="1" si="67"/>
        <v>#REF!</v>
      </c>
      <c r="R109" s="80" t="e">
        <f t="shared" ca="1" si="67"/>
        <v>#REF!</v>
      </c>
      <c r="S109" s="80" t="e">
        <f t="shared" ca="1" si="67"/>
        <v>#REF!</v>
      </c>
      <c r="T109" s="80" t="e">
        <f t="shared" ca="1" si="67"/>
        <v>#REF!</v>
      </c>
      <c r="U109" s="80" t="e">
        <f t="shared" ca="1" si="67"/>
        <v>#REF!</v>
      </c>
      <c r="V109" s="80" t="e">
        <f t="shared" ca="1" si="67"/>
        <v>#REF!</v>
      </c>
      <c r="W109" s="80" t="e">
        <f t="shared" ca="1" si="67"/>
        <v>#REF!</v>
      </c>
      <c r="X109" s="80" t="e">
        <f t="shared" ca="1" si="68"/>
        <v>#REF!</v>
      </c>
      <c r="Y109" s="80" t="e">
        <f t="shared" ca="1" si="68"/>
        <v>#REF!</v>
      </c>
      <c r="Z109" s="80" t="e">
        <f t="shared" ca="1" si="68"/>
        <v>#REF!</v>
      </c>
      <c r="AA109" s="80" t="e">
        <f t="shared" ca="1" si="68"/>
        <v>#REF!</v>
      </c>
      <c r="AB109" s="80" t="e">
        <f t="shared" ca="1" si="68"/>
        <v>#REF!</v>
      </c>
      <c r="AC109" s="80" t="e">
        <f t="shared" ca="1" si="68"/>
        <v>#REF!</v>
      </c>
      <c r="AD109" s="80" t="e">
        <f t="shared" ca="1" si="68"/>
        <v>#REF!</v>
      </c>
      <c r="AE109" s="80" t="e">
        <f t="shared" ca="1" si="68"/>
        <v>#REF!</v>
      </c>
      <c r="AF109" s="80" t="e">
        <f t="shared" ca="1" si="68"/>
        <v>#REF!</v>
      </c>
      <c r="AG109" s="80" t="e">
        <f t="shared" ca="1" si="68"/>
        <v>#REF!</v>
      </c>
      <c r="AH109" s="80" t="e">
        <f t="shared" ca="1" si="69"/>
        <v>#REF!</v>
      </c>
      <c r="AI109" s="80" t="e">
        <f t="shared" ca="1" si="69"/>
        <v>#REF!</v>
      </c>
      <c r="AJ109" s="80" t="e">
        <f t="shared" ca="1" si="69"/>
        <v>#REF!</v>
      </c>
      <c r="AK109" s="80" t="e">
        <f t="shared" ca="1" si="69"/>
        <v>#REF!</v>
      </c>
      <c r="AL109" s="80" t="e">
        <f t="shared" ca="1" si="69"/>
        <v>#REF!</v>
      </c>
      <c r="AM109" s="80" t="e">
        <f t="shared" ca="1" si="69"/>
        <v>#REF!</v>
      </c>
      <c r="AN109" s="80" t="e">
        <f t="shared" ca="1" si="69"/>
        <v>#REF!</v>
      </c>
      <c r="AO109" s="80" t="e">
        <f t="shared" ca="1" si="69"/>
        <v>#REF!</v>
      </c>
      <c r="AP109" s="80" t="e">
        <f t="shared" ca="1" si="69"/>
        <v>#REF!</v>
      </c>
      <c r="AQ109" s="80" t="e">
        <f t="shared" ca="1" si="69"/>
        <v>#REF!</v>
      </c>
      <c r="AR109" s="80" t="e">
        <f t="shared" ca="1" si="70"/>
        <v>#REF!</v>
      </c>
      <c r="AS109" s="80" t="e">
        <f t="shared" ca="1" si="70"/>
        <v>#REF!</v>
      </c>
      <c r="AT109" s="80" t="e">
        <f t="shared" ca="1" si="70"/>
        <v>#REF!</v>
      </c>
      <c r="AU109" s="80" t="e">
        <f t="shared" ca="1" si="70"/>
        <v>#REF!</v>
      </c>
      <c r="AV109" s="80" t="e">
        <f t="shared" ca="1" si="70"/>
        <v>#REF!</v>
      </c>
      <c r="AW109" s="80" t="e">
        <f t="shared" ca="1" si="70"/>
        <v>#REF!</v>
      </c>
      <c r="AX109" s="80" t="e">
        <f t="shared" ca="1" si="70"/>
        <v>#REF!</v>
      </c>
      <c r="AY109" s="80" t="e">
        <f t="shared" ca="1" si="70"/>
        <v>#REF!</v>
      </c>
      <c r="AZ109" s="80" t="e">
        <f t="shared" ca="1" si="70"/>
        <v>#REF!</v>
      </c>
      <c r="BA109" s="80" t="e">
        <f t="shared" ca="1" si="70"/>
        <v>#REF!</v>
      </c>
      <c r="BB109" s="80" t="e">
        <f t="shared" ca="1" si="70"/>
        <v>#REF!</v>
      </c>
      <c r="BC109" s="80" t="e">
        <f t="shared" ca="1" si="70"/>
        <v>#REF!</v>
      </c>
      <c r="BD109" s="80" t="e">
        <f t="shared" ca="1" si="70"/>
        <v>#REF!</v>
      </c>
      <c r="BE109" s="80" t="e">
        <f t="shared" ca="1" si="65"/>
        <v>#REF!</v>
      </c>
      <c r="BF109" s="80" t="e">
        <f t="shared" ca="1" si="71"/>
        <v>#REF!</v>
      </c>
      <c r="BG109" s="80" t="e">
        <f t="shared" ca="1" si="71"/>
        <v>#REF!</v>
      </c>
      <c r="BH109" s="80" t="e">
        <f t="shared" ca="1" si="71"/>
        <v>#REF!</v>
      </c>
      <c r="BI109" s="80" t="e">
        <f t="shared" ca="1" si="71"/>
        <v>#REF!</v>
      </c>
      <c r="BJ109" s="80" t="e">
        <f t="shared" ca="1" si="71"/>
        <v>#REF!</v>
      </c>
      <c r="BK109" s="80" t="e">
        <f t="shared" ca="1" si="71"/>
        <v>#REF!</v>
      </c>
      <c r="BL109" s="80" t="e">
        <f t="shared" ca="1" si="71"/>
        <v>#REF!</v>
      </c>
      <c r="BM109" s="81" t="s">
        <v>549</v>
      </c>
      <c r="BN109" s="81" t="s">
        <v>306</v>
      </c>
      <c r="BO109" s="81" t="s">
        <v>360</v>
      </c>
    </row>
    <row r="110" spans="1:67" s="83" customFormat="1" x14ac:dyDescent="0.2">
      <c r="A110" s="80">
        <v>107</v>
      </c>
      <c r="B110" s="81" t="s">
        <v>550</v>
      </c>
      <c r="C110" s="80" t="str">
        <f t="shared" si="45"/>
        <v>夕張市</v>
      </c>
      <c r="D110" s="80" t="e">
        <f t="shared" ca="1" si="66"/>
        <v>#REF!</v>
      </c>
      <c r="E110" s="80" t="e">
        <f t="shared" ca="1" si="66"/>
        <v>#REF!</v>
      </c>
      <c r="F110" s="80" t="e">
        <f t="shared" ca="1" si="66"/>
        <v>#REF!</v>
      </c>
      <c r="G110" s="80" t="e">
        <f t="shared" ca="1" si="66"/>
        <v>#REF!</v>
      </c>
      <c r="H110" s="80" t="e">
        <f t="shared" ca="1" si="66"/>
        <v>#REF!</v>
      </c>
      <c r="I110" s="80" t="e">
        <f t="shared" ca="1" si="66"/>
        <v>#REF!</v>
      </c>
      <c r="J110" s="80" t="e">
        <f t="shared" ca="1" si="66"/>
        <v>#REF!</v>
      </c>
      <c r="K110" s="80" t="e">
        <f t="shared" ca="1" si="66"/>
        <v>#REF!</v>
      </c>
      <c r="L110" s="80" t="e">
        <f t="shared" ca="1" si="66"/>
        <v>#REF!</v>
      </c>
      <c r="M110" s="80" t="e">
        <f t="shared" ca="1" si="66"/>
        <v>#REF!</v>
      </c>
      <c r="N110" s="80" t="e">
        <f t="shared" ca="1" si="67"/>
        <v>#REF!</v>
      </c>
      <c r="O110" s="80" t="e">
        <f t="shared" ca="1" si="67"/>
        <v>#REF!</v>
      </c>
      <c r="P110" s="80" t="e">
        <f t="shared" ca="1" si="67"/>
        <v>#REF!</v>
      </c>
      <c r="Q110" s="80" t="e">
        <f t="shared" ca="1" si="67"/>
        <v>#REF!</v>
      </c>
      <c r="R110" s="80" t="e">
        <f t="shared" ca="1" si="67"/>
        <v>#REF!</v>
      </c>
      <c r="S110" s="80" t="e">
        <f t="shared" ca="1" si="67"/>
        <v>#REF!</v>
      </c>
      <c r="T110" s="80" t="e">
        <f t="shared" ca="1" si="67"/>
        <v>#REF!</v>
      </c>
      <c r="U110" s="80" t="e">
        <f t="shared" ca="1" si="67"/>
        <v>#REF!</v>
      </c>
      <c r="V110" s="80" t="e">
        <f t="shared" ca="1" si="67"/>
        <v>#REF!</v>
      </c>
      <c r="W110" s="80" t="e">
        <f t="shared" ca="1" si="67"/>
        <v>#REF!</v>
      </c>
      <c r="X110" s="80" t="e">
        <f t="shared" ca="1" si="68"/>
        <v>#REF!</v>
      </c>
      <c r="Y110" s="80" t="e">
        <f t="shared" ca="1" si="68"/>
        <v>#REF!</v>
      </c>
      <c r="Z110" s="80" t="e">
        <f t="shared" ca="1" si="68"/>
        <v>#REF!</v>
      </c>
      <c r="AA110" s="80" t="e">
        <f t="shared" ca="1" si="68"/>
        <v>#REF!</v>
      </c>
      <c r="AB110" s="80" t="e">
        <f t="shared" ca="1" si="68"/>
        <v>#REF!</v>
      </c>
      <c r="AC110" s="80" t="e">
        <f t="shared" ca="1" si="68"/>
        <v>#REF!</v>
      </c>
      <c r="AD110" s="80" t="e">
        <f t="shared" ca="1" si="68"/>
        <v>#REF!</v>
      </c>
      <c r="AE110" s="80" t="e">
        <f t="shared" ca="1" si="68"/>
        <v>#REF!</v>
      </c>
      <c r="AF110" s="80" t="e">
        <f t="shared" ca="1" si="68"/>
        <v>#REF!</v>
      </c>
      <c r="AG110" s="80" t="e">
        <f t="shared" ca="1" si="68"/>
        <v>#REF!</v>
      </c>
      <c r="AH110" s="80" t="e">
        <f t="shared" ca="1" si="69"/>
        <v>#REF!</v>
      </c>
      <c r="AI110" s="80" t="e">
        <f t="shared" ca="1" si="69"/>
        <v>#REF!</v>
      </c>
      <c r="AJ110" s="80" t="e">
        <f t="shared" ca="1" si="69"/>
        <v>#REF!</v>
      </c>
      <c r="AK110" s="80" t="e">
        <f t="shared" ca="1" si="69"/>
        <v>#REF!</v>
      </c>
      <c r="AL110" s="80" t="e">
        <f t="shared" ca="1" si="69"/>
        <v>#REF!</v>
      </c>
      <c r="AM110" s="80" t="e">
        <f t="shared" ca="1" si="69"/>
        <v>#REF!</v>
      </c>
      <c r="AN110" s="80" t="e">
        <f t="shared" ca="1" si="69"/>
        <v>#REF!</v>
      </c>
      <c r="AO110" s="80" t="e">
        <f t="shared" ca="1" si="69"/>
        <v>#REF!</v>
      </c>
      <c r="AP110" s="80" t="e">
        <f t="shared" ca="1" si="69"/>
        <v>#REF!</v>
      </c>
      <c r="AQ110" s="80" t="e">
        <f t="shared" ca="1" si="69"/>
        <v>#REF!</v>
      </c>
      <c r="AR110" s="80" t="e">
        <f t="shared" ca="1" si="70"/>
        <v>#REF!</v>
      </c>
      <c r="AS110" s="80" t="e">
        <f t="shared" ca="1" si="70"/>
        <v>#REF!</v>
      </c>
      <c r="AT110" s="80" t="e">
        <f t="shared" ca="1" si="70"/>
        <v>#REF!</v>
      </c>
      <c r="AU110" s="80" t="e">
        <f t="shared" ca="1" si="70"/>
        <v>#REF!</v>
      </c>
      <c r="AV110" s="80" t="e">
        <f t="shared" ca="1" si="70"/>
        <v>#REF!</v>
      </c>
      <c r="AW110" s="80" t="e">
        <f t="shared" ca="1" si="70"/>
        <v>#REF!</v>
      </c>
      <c r="AX110" s="80" t="e">
        <f t="shared" ca="1" si="70"/>
        <v>#REF!</v>
      </c>
      <c r="AY110" s="80" t="e">
        <f t="shared" ca="1" si="70"/>
        <v>#REF!</v>
      </c>
      <c r="AZ110" s="80" t="e">
        <f t="shared" ca="1" si="70"/>
        <v>#REF!</v>
      </c>
      <c r="BA110" s="80" t="e">
        <f t="shared" ca="1" si="70"/>
        <v>#REF!</v>
      </c>
      <c r="BB110" s="80" t="e">
        <f t="shared" ca="1" si="70"/>
        <v>#REF!</v>
      </c>
      <c r="BC110" s="80" t="e">
        <f t="shared" ca="1" si="70"/>
        <v>#REF!</v>
      </c>
      <c r="BD110" s="80" t="e">
        <f t="shared" ca="1" si="70"/>
        <v>#REF!</v>
      </c>
      <c r="BE110" s="80" t="e">
        <f t="shared" ca="1" si="65"/>
        <v>#REF!</v>
      </c>
      <c r="BF110" s="80" t="e">
        <f t="shared" ca="1" si="71"/>
        <v>#REF!</v>
      </c>
      <c r="BG110" s="80" t="e">
        <f t="shared" ca="1" si="71"/>
        <v>#REF!</v>
      </c>
      <c r="BH110" s="80" t="e">
        <f t="shared" ca="1" si="71"/>
        <v>#REF!</v>
      </c>
      <c r="BI110" s="80" t="e">
        <f t="shared" ca="1" si="71"/>
        <v>#REF!</v>
      </c>
      <c r="BJ110" s="80" t="e">
        <f t="shared" ca="1" si="71"/>
        <v>#REF!</v>
      </c>
      <c r="BK110" s="80" t="e">
        <f t="shared" ca="1" si="71"/>
        <v>#REF!</v>
      </c>
      <c r="BL110" s="80" t="e">
        <f t="shared" ca="1" si="71"/>
        <v>#REF!</v>
      </c>
      <c r="BM110" s="81" t="s">
        <v>550</v>
      </c>
      <c r="BN110" s="81" t="s">
        <v>306</v>
      </c>
      <c r="BO110" s="81" t="s">
        <v>441</v>
      </c>
    </row>
    <row r="111" spans="1:67" s="83" customFormat="1" x14ac:dyDescent="0.2">
      <c r="A111" s="80">
        <v>108</v>
      </c>
      <c r="B111" s="81" t="s">
        <v>551</v>
      </c>
      <c r="C111" s="80" t="str">
        <f t="shared" si="45"/>
        <v>夕張市</v>
      </c>
      <c r="D111" s="80" t="e">
        <f t="shared" ca="1" si="66"/>
        <v>#REF!</v>
      </c>
      <c r="E111" s="80" t="e">
        <f t="shared" ca="1" si="66"/>
        <v>#REF!</v>
      </c>
      <c r="F111" s="80" t="e">
        <f t="shared" ca="1" si="66"/>
        <v>#REF!</v>
      </c>
      <c r="G111" s="80" t="e">
        <f t="shared" ca="1" si="66"/>
        <v>#REF!</v>
      </c>
      <c r="H111" s="80" t="e">
        <f t="shared" ca="1" si="66"/>
        <v>#REF!</v>
      </c>
      <c r="I111" s="80" t="e">
        <f t="shared" ca="1" si="66"/>
        <v>#REF!</v>
      </c>
      <c r="J111" s="80" t="e">
        <f t="shared" ca="1" si="66"/>
        <v>#REF!</v>
      </c>
      <c r="K111" s="80" t="e">
        <f t="shared" ca="1" si="66"/>
        <v>#REF!</v>
      </c>
      <c r="L111" s="80" t="e">
        <f t="shared" ca="1" si="66"/>
        <v>#REF!</v>
      </c>
      <c r="M111" s="80" t="e">
        <f t="shared" ca="1" si="66"/>
        <v>#REF!</v>
      </c>
      <c r="N111" s="80" t="e">
        <f t="shared" ca="1" si="67"/>
        <v>#REF!</v>
      </c>
      <c r="O111" s="80" t="e">
        <f t="shared" ca="1" si="67"/>
        <v>#REF!</v>
      </c>
      <c r="P111" s="80" t="e">
        <f t="shared" ca="1" si="67"/>
        <v>#REF!</v>
      </c>
      <c r="Q111" s="80" t="e">
        <f t="shared" ca="1" si="67"/>
        <v>#REF!</v>
      </c>
      <c r="R111" s="80" t="e">
        <f t="shared" ca="1" si="67"/>
        <v>#REF!</v>
      </c>
      <c r="S111" s="80" t="e">
        <f t="shared" ca="1" si="67"/>
        <v>#REF!</v>
      </c>
      <c r="T111" s="80" t="e">
        <f t="shared" ca="1" si="67"/>
        <v>#REF!</v>
      </c>
      <c r="U111" s="80" t="e">
        <f t="shared" ca="1" si="67"/>
        <v>#REF!</v>
      </c>
      <c r="V111" s="80" t="e">
        <f t="shared" ca="1" si="67"/>
        <v>#REF!</v>
      </c>
      <c r="W111" s="80" t="e">
        <f t="shared" ca="1" si="67"/>
        <v>#REF!</v>
      </c>
      <c r="X111" s="80" t="e">
        <f t="shared" ca="1" si="68"/>
        <v>#REF!</v>
      </c>
      <c r="Y111" s="80" t="e">
        <f t="shared" ca="1" si="68"/>
        <v>#REF!</v>
      </c>
      <c r="Z111" s="80" t="e">
        <f t="shared" ca="1" si="68"/>
        <v>#REF!</v>
      </c>
      <c r="AA111" s="80" t="e">
        <f t="shared" ca="1" si="68"/>
        <v>#REF!</v>
      </c>
      <c r="AB111" s="80" t="e">
        <f t="shared" ca="1" si="68"/>
        <v>#REF!</v>
      </c>
      <c r="AC111" s="80" t="e">
        <f t="shared" ca="1" si="68"/>
        <v>#REF!</v>
      </c>
      <c r="AD111" s="80" t="e">
        <f t="shared" ca="1" si="68"/>
        <v>#REF!</v>
      </c>
      <c r="AE111" s="80" t="e">
        <f t="shared" ca="1" si="68"/>
        <v>#REF!</v>
      </c>
      <c r="AF111" s="80" t="e">
        <f t="shared" ca="1" si="68"/>
        <v>#REF!</v>
      </c>
      <c r="AG111" s="80" t="e">
        <f t="shared" ca="1" si="68"/>
        <v>#REF!</v>
      </c>
      <c r="AH111" s="80" t="e">
        <f t="shared" ca="1" si="69"/>
        <v>#REF!</v>
      </c>
      <c r="AI111" s="80" t="e">
        <f t="shared" ca="1" si="69"/>
        <v>#REF!</v>
      </c>
      <c r="AJ111" s="80" t="e">
        <f t="shared" ca="1" si="69"/>
        <v>#REF!</v>
      </c>
      <c r="AK111" s="80" t="e">
        <f t="shared" ca="1" si="69"/>
        <v>#REF!</v>
      </c>
      <c r="AL111" s="80" t="e">
        <f t="shared" ca="1" si="69"/>
        <v>#REF!</v>
      </c>
      <c r="AM111" s="80" t="e">
        <f t="shared" ca="1" si="69"/>
        <v>#REF!</v>
      </c>
      <c r="AN111" s="80" t="e">
        <f t="shared" ca="1" si="69"/>
        <v>#REF!</v>
      </c>
      <c r="AO111" s="80" t="e">
        <f t="shared" ca="1" si="69"/>
        <v>#REF!</v>
      </c>
      <c r="AP111" s="80" t="e">
        <f t="shared" ca="1" si="69"/>
        <v>#REF!</v>
      </c>
      <c r="AQ111" s="80" t="e">
        <f t="shared" ca="1" si="69"/>
        <v>#REF!</v>
      </c>
      <c r="AR111" s="80" t="e">
        <f t="shared" ca="1" si="70"/>
        <v>#REF!</v>
      </c>
      <c r="AS111" s="80" t="e">
        <f t="shared" ca="1" si="70"/>
        <v>#REF!</v>
      </c>
      <c r="AT111" s="80" t="e">
        <f t="shared" ca="1" si="70"/>
        <v>#REF!</v>
      </c>
      <c r="AU111" s="80" t="e">
        <f t="shared" ca="1" si="70"/>
        <v>#REF!</v>
      </c>
      <c r="AV111" s="80" t="e">
        <f t="shared" ca="1" si="70"/>
        <v>#REF!</v>
      </c>
      <c r="AW111" s="80" t="e">
        <f t="shared" ca="1" si="70"/>
        <v>#REF!</v>
      </c>
      <c r="AX111" s="80" t="e">
        <f t="shared" ca="1" si="70"/>
        <v>#REF!</v>
      </c>
      <c r="AY111" s="80" t="e">
        <f t="shared" ca="1" si="70"/>
        <v>#REF!</v>
      </c>
      <c r="AZ111" s="80" t="e">
        <f t="shared" ca="1" si="70"/>
        <v>#REF!</v>
      </c>
      <c r="BA111" s="80" t="e">
        <f t="shared" ca="1" si="70"/>
        <v>#REF!</v>
      </c>
      <c r="BB111" s="80" t="e">
        <f t="shared" ca="1" si="70"/>
        <v>#REF!</v>
      </c>
      <c r="BC111" s="80" t="e">
        <f t="shared" ca="1" si="70"/>
        <v>#REF!</v>
      </c>
      <c r="BD111" s="80" t="e">
        <f t="shared" ca="1" si="70"/>
        <v>#REF!</v>
      </c>
      <c r="BE111" s="80" t="e">
        <f t="shared" ca="1" si="65"/>
        <v>#REF!</v>
      </c>
      <c r="BF111" s="80" t="e">
        <f t="shared" ca="1" si="71"/>
        <v>#REF!</v>
      </c>
      <c r="BG111" s="80" t="e">
        <f t="shared" ca="1" si="71"/>
        <v>#REF!</v>
      </c>
      <c r="BH111" s="80" t="e">
        <f t="shared" ca="1" si="71"/>
        <v>#REF!</v>
      </c>
      <c r="BI111" s="80" t="e">
        <f t="shared" ca="1" si="71"/>
        <v>#REF!</v>
      </c>
      <c r="BJ111" s="80" t="e">
        <f t="shared" ca="1" si="71"/>
        <v>#REF!</v>
      </c>
      <c r="BK111" s="80" t="e">
        <f t="shared" ca="1" si="71"/>
        <v>#REF!</v>
      </c>
      <c r="BL111" s="80" t="e">
        <f t="shared" ca="1" si="71"/>
        <v>#REF!</v>
      </c>
      <c r="BM111" s="81" t="s">
        <v>551</v>
      </c>
      <c r="BN111" s="81" t="s">
        <v>306</v>
      </c>
      <c r="BO111" s="81" t="s">
        <v>442</v>
      </c>
    </row>
    <row r="112" spans="1:67" s="83" customFormat="1" x14ac:dyDescent="0.2">
      <c r="A112" s="80">
        <v>109</v>
      </c>
      <c r="B112" s="81" t="s">
        <v>552</v>
      </c>
      <c r="C112" s="80" t="str">
        <f t="shared" si="45"/>
        <v>夕張市</v>
      </c>
      <c r="D112" s="80" t="e">
        <f t="shared" ca="1" si="66"/>
        <v>#REF!</v>
      </c>
      <c r="E112" s="80" t="e">
        <f t="shared" ca="1" si="66"/>
        <v>#REF!</v>
      </c>
      <c r="F112" s="80" t="e">
        <f t="shared" ca="1" si="66"/>
        <v>#REF!</v>
      </c>
      <c r="G112" s="80" t="e">
        <f t="shared" ca="1" si="66"/>
        <v>#REF!</v>
      </c>
      <c r="H112" s="80" t="e">
        <f t="shared" ca="1" si="66"/>
        <v>#REF!</v>
      </c>
      <c r="I112" s="80" t="e">
        <f t="shared" ca="1" si="66"/>
        <v>#REF!</v>
      </c>
      <c r="J112" s="80" t="e">
        <f t="shared" ca="1" si="66"/>
        <v>#REF!</v>
      </c>
      <c r="K112" s="80" t="e">
        <f t="shared" ca="1" si="66"/>
        <v>#REF!</v>
      </c>
      <c r="L112" s="80" t="e">
        <f t="shared" ca="1" si="66"/>
        <v>#REF!</v>
      </c>
      <c r="M112" s="80" t="e">
        <f t="shared" ca="1" si="66"/>
        <v>#REF!</v>
      </c>
      <c r="N112" s="80" t="e">
        <f t="shared" ca="1" si="67"/>
        <v>#REF!</v>
      </c>
      <c r="O112" s="80" t="e">
        <f t="shared" ca="1" si="67"/>
        <v>#REF!</v>
      </c>
      <c r="P112" s="80" t="e">
        <f t="shared" ca="1" si="67"/>
        <v>#REF!</v>
      </c>
      <c r="Q112" s="80" t="e">
        <f t="shared" ca="1" si="67"/>
        <v>#REF!</v>
      </c>
      <c r="R112" s="80" t="e">
        <f t="shared" ca="1" si="67"/>
        <v>#REF!</v>
      </c>
      <c r="S112" s="80" t="e">
        <f t="shared" ca="1" si="67"/>
        <v>#REF!</v>
      </c>
      <c r="T112" s="80" t="e">
        <f t="shared" ca="1" si="67"/>
        <v>#REF!</v>
      </c>
      <c r="U112" s="80" t="e">
        <f t="shared" ca="1" si="67"/>
        <v>#REF!</v>
      </c>
      <c r="V112" s="80" t="e">
        <f t="shared" ca="1" si="67"/>
        <v>#REF!</v>
      </c>
      <c r="W112" s="80" t="e">
        <f t="shared" ca="1" si="67"/>
        <v>#REF!</v>
      </c>
      <c r="X112" s="80" t="e">
        <f t="shared" ca="1" si="68"/>
        <v>#REF!</v>
      </c>
      <c r="Y112" s="80" t="e">
        <f t="shared" ca="1" si="68"/>
        <v>#REF!</v>
      </c>
      <c r="Z112" s="80" t="e">
        <f t="shared" ca="1" si="68"/>
        <v>#REF!</v>
      </c>
      <c r="AA112" s="80" t="e">
        <f t="shared" ca="1" si="68"/>
        <v>#REF!</v>
      </c>
      <c r="AB112" s="80" t="e">
        <f t="shared" ca="1" si="68"/>
        <v>#REF!</v>
      </c>
      <c r="AC112" s="80" t="e">
        <f t="shared" ca="1" si="68"/>
        <v>#REF!</v>
      </c>
      <c r="AD112" s="80" t="e">
        <f t="shared" ca="1" si="68"/>
        <v>#REF!</v>
      </c>
      <c r="AE112" s="80" t="e">
        <f t="shared" ca="1" si="68"/>
        <v>#REF!</v>
      </c>
      <c r="AF112" s="80" t="e">
        <f t="shared" ca="1" si="68"/>
        <v>#REF!</v>
      </c>
      <c r="AG112" s="80" t="e">
        <f t="shared" ca="1" si="68"/>
        <v>#REF!</v>
      </c>
      <c r="AH112" s="80" t="e">
        <f t="shared" ca="1" si="69"/>
        <v>#REF!</v>
      </c>
      <c r="AI112" s="80" t="e">
        <f t="shared" ca="1" si="69"/>
        <v>#REF!</v>
      </c>
      <c r="AJ112" s="80" t="e">
        <f t="shared" ca="1" si="69"/>
        <v>#REF!</v>
      </c>
      <c r="AK112" s="80" t="e">
        <f t="shared" ca="1" si="69"/>
        <v>#REF!</v>
      </c>
      <c r="AL112" s="80" t="e">
        <f t="shared" ca="1" si="69"/>
        <v>#REF!</v>
      </c>
      <c r="AM112" s="80" t="e">
        <f t="shared" ca="1" si="69"/>
        <v>#REF!</v>
      </c>
      <c r="AN112" s="80" t="e">
        <f t="shared" ca="1" si="69"/>
        <v>#REF!</v>
      </c>
      <c r="AO112" s="80" t="e">
        <f t="shared" ca="1" si="69"/>
        <v>#REF!</v>
      </c>
      <c r="AP112" s="80" t="e">
        <f t="shared" ca="1" si="69"/>
        <v>#REF!</v>
      </c>
      <c r="AQ112" s="80" t="e">
        <f t="shared" ca="1" si="69"/>
        <v>#REF!</v>
      </c>
      <c r="AR112" s="80" t="e">
        <f t="shared" ca="1" si="70"/>
        <v>#REF!</v>
      </c>
      <c r="AS112" s="80" t="e">
        <f t="shared" ca="1" si="70"/>
        <v>#REF!</v>
      </c>
      <c r="AT112" s="80" t="e">
        <f t="shared" ca="1" si="70"/>
        <v>#REF!</v>
      </c>
      <c r="AU112" s="80" t="e">
        <f t="shared" ca="1" si="70"/>
        <v>#REF!</v>
      </c>
      <c r="AV112" s="80" t="e">
        <f t="shared" ca="1" si="70"/>
        <v>#REF!</v>
      </c>
      <c r="AW112" s="80" t="e">
        <f t="shared" ca="1" si="70"/>
        <v>#REF!</v>
      </c>
      <c r="AX112" s="80" t="e">
        <f t="shared" ca="1" si="70"/>
        <v>#REF!</v>
      </c>
      <c r="AY112" s="80" t="e">
        <f t="shared" ca="1" si="70"/>
        <v>#REF!</v>
      </c>
      <c r="AZ112" s="80" t="e">
        <f t="shared" ca="1" si="70"/>
        <v>#REF!</v>
      </c>
      <c r="BA112" s="80" t="e">
        <f t="shared" ca="1" si="70"/>
        <v>#REF!</v>
      </c>
      <c r="BB112" s="80" t="e">
        <f t="shared" ca="1" si="70"/>
        <v>#REF!</v>
      </c>
      <c r="BC112" s="80" t="e">
        <f t="shared" ca="1" si="70"/>
        <v>#REF!</v>
      </c>
      <c r="BD112" s="80" t="e">
        <f t="shared" ca="1" si="70"/>
        <v>#REF!</v>
      </c>
      <c r="BE112" s="80" t="e">
        <f t="shared" ca="1" si="65"/>
        <v>#REF!</v>
      </c>
      <c r="BF112" s="80" t="e">
        <f t="shared" ca="1" si="71"/>
        <v>#REF!</v>
      </c>
      <c r="BG112" s="80" t="e">
        <f t="shared" ca="1" si="71"/>
        <v>#REF!</v>
      </c>
      <c r="BH112" s="80" t="e">
        <f t="shared" ca="1" si="71"/>
        <v>#REF!</v>
      </c>
      <c r="BI112" s="80" t="e">
        <f t="shared" ca="1" si="71"/>
        <v>#REF!</v>
      </c>
      <c r="BJ112" s="80" t="e">
        <f t="shared" ca="1" si="71"/>
        <v>#REF!</v>
      </c>
      <c r="BK112" s="80" t="e">
        <f t="shared" ca="1" si="71"/>
        <v>#REF!</v>
      </c>
      <c r="BL112" s="80" t="e">
        <f t="shared" ca="1" si="71"/>
        <v>#REF!</v>
      </c>
      <c r="BM112" s="81" t="s">
        <v>552</v>
      </c>
      <c r="BN112" s="81" t="s">
        <v>307</v>
      </c>
      <c r="BO112" s="81" t="s">
        <v>360</v>
      </c>
    </row>
    <row r="113" spans="1:67" s="83" customFormat="1" x14ac:dyDescent="0.2">
      <c r="A113" s="80">
        <v>110</v>
      </c>
      <c r="B113" s="81" t="s">
        <v>553</v>
      </c>
      <c r="C113" s="80" t="str">
        <f t="shared" si="45"/>
        <v>夕張市</v>
      </c>
      <c r="D113" s="80" t="e">
        <f t="shared" ca="1" si="66"/>
        <v>#REF!</v>
      </c>
      <c r="E113" s="80" t="e">
        <f t="shared" ca="1" si="66"/>
        <v>#REF!</v>
      </c>
      <c r="F113" s="80" t="e">
        <f t="shared" ca="1" si="66"/>
        <v>#REF!</v>
      </c>
      <c r="G113" s="80" t="e">
        <f t="shared" ca="1" si="66"/>
        <v>#REF!</v>
      </c>
      <c r="H113" s="80" t="e">
        <f t="shared" ca="1" si="66"/>
        <v>#REF!</v>
      </c>
      <c r="I113" s="80" t="e">
        <f t="shared" ca="1" si="66"/>
        <v>#REF!</v>
      </c>
      <c r="J113" s="80" t="e">
        <f t="shared" ca="1" si="66"/>
        <v>#REF!</v>
      </c>
      <c r="K113" s="80" t="e">
        <f t="shared" ca="1" si="66"/>
        <v>#REF!</v>
      </c>
      <c r="L113" s="80" t="e">
        <f t="shared" ca="1" si="66"/>
        <v>#REF!</v>
      </c>
      <c r="M113" s="80" t="e">
        <f t="shared" ca="1" si="66"/>
        <v>#REF!</v>
      </c>
      <c r="N113" s="80" t="e">
        <f t="shared" ca="1" si="67"/>
        <v>#REF!</v>
      </c>
      <c r="O113" s="80" t="e">
        <f t="shared" ca="1" si="67"/>
        <v>#REF!</v>
      </c>
      <c r="P113" s="80" t="e">
        <f t="shared" ca="1" si="67"/>
        <v>#REF!</v>
      </c>
      <c r="Q113" s="80" t="e">
        <f t="shared" ca="1" si="67"/>
        <v>#REF!</v>
      </c>
      <c r="R113" s="80" t="e">
        <f t="shared" ca="1" si="67"/>
        <v>#REF!</v>
      </c>
      <c r="S113" s="80" t="e">
        <f t="shared" ca="1" si="67"/>
        <v>#REF!</v>
      </c>
      <c r="T113" s="80" t="e">
        <f t="shared" ca="1" si="67"/>
        <v>#REF!</v>
      </c>
      <c r="U113" s="80" t="e">
        <f t="shared" ca="1" si="67"/>
        <v>#REF!</v>
      </c>
      <c r="V113" s="80" t="e">
        <f t="shared" ca="1" si="67"/>
        <v>#REF!</v>
      </c>
      <c r="W113" s="80" t="e">
        <f t="shared" ca="1" si="67"/>
        <v>#REF!</v>
      </c>
      <c r="X113" s="80" t="e">
        <f t="shared" ca="1" si="68"/>
        <v>#REF!</v>
      </c>
      <c r="Y113" s="80" t="e">
        <f t="shared" ca="1" si="68"/>
        <v>#REF!</v>
      </c>
      <c r="Z113" s="80" t="e">
        <f t="shared" ca="1" si="68"/>
        <v>#REF!</v>
      </c>
      <c r="AA113" s="80" t="e">
        <f t="shared" ca="1" si="68"/>
        <v>#REF!</v>
      </c>
      <c r="AB113" s="80" t="e">
        <f t="shared" ca="1" si="68"/>
        <v>#REF!</v>
      </c>
      <c r="AC113" s="80" t="e">
        <f t="shared" ca="1" si="68"/>
        <v>#REF!</v>
      </c>
      <c r="AD113" s="80" t="e">
        <f t="shared" ca="1" si="68"/>
        <v>#REF!</v>
      </c>
      <c r="AE113" s="80" t="e">
        <f t="shared" ca="1" si="68"/>
        <v>#REF!</v>
      </c>
      <c r="AF113" s="80" t="e">
        <f t="shared" ca="1" si="68"/>
        <v>#REF!</v>
      </c>
      <c r="AG113" s="80" t="e">
        <f t="shared" ca="1" si="68"/>
        <v>#REF!</v>
      </c>
      <c r="AH113" s="80" t="e">
        <f t="shared" ca="1" si="69"/>
        <v>#REF!</v>
      </c>
      <c r="AI113" s="80" t="e">
        <f t="shared" ca="1" si="69"/>
        <v>#REF!</v>
      </c>
      <c r="AJ113" s="80" t="e">
        <f t="shared" ca="1" si="69"/>
        <v>#REF!</v>
      </c>
      <c r="AK113" s="80" t="e">
        <f t="shared" ca="1" si="69"/>
        <v>#REF!</v>
      </c>
      <c r="AL113" s="80" t="e">
        <f t="shared" ca="1" si="69"/>
        <v>#REF!</v>
      </c>
      <c r="AM113" s="80" t="e">
        <f t="shared" ca="1" si="69"/>
        <v>#REF!</v>
      </c>
      <c r="AN113" s="80" t="e">
        <f t="shared" ca="1" si="69"/>
        <v>#REF!</v>
      </c>
      <c r="AO113" s="80" t="e">
        <f t="shared" ca="1" si="69"/>
        <v>#REF!</v>
      </c>
      <c r="AP113" s="80" t="e">
        <f t="shared" ca="1" si="69"/>
        <v>#REF!</v>
      </c>
      <c r="AQ113" s="80" t="e">
        <f t="shared" ca="1" si="69"/>
        <v>#REF!</v>
      </c>
      <c r="AR113" s="80" t="e">
        <f t="shared" ca="1" si="70"/>
        <v>#REF!</v>
      </c>
      <c r="AS113" s="80" t="e">
        <f t="shared" ca="1" si="70"/>
        <v>#REF!</v>
      </c>
      <c r="AT113" s="80" t="e">
        <f t="shared" ca="1" si="70"/>
        <v>#REF!</v>
      </c>
      <c r="AU113" s="80" t="e">
        <f t="shared" ca="1" si="70"/>
        <v>#REF!</v>
      </c>
      <c r="AV113" s="80" t="e">
        <f t="shared" ca="1" si="70"/>
        <v>#REF!</v>
      </c>
      <c r="AW113" s="80" t="e">
        <f t="shared" ca="1" si="70"/>
        <v>#REF!</v>
      </c>
      <c r="AX113" s="80" t="e">
        <f t="shared" ca="1" si="70"/>
        <v>#REF!</v>
      </c>
      <c r="AY113" s="80" t="e">
        <f t="shared" ca="1" si="70"/>
        <v>#REF!</v>
      </c>
      <c r="AZ113" s="80" t="e">
        <f t="shared" ca="1" si="70"/>
        <v>#REF!</v>
      </c>
      <c r="BA113" s="80" t="e">
        <f t="shared" ca="1" si="70"/>
        <v>#REF!</v>
      </c>
      <c r="BB113" s="80" t="e">
        <f t="shared" ca="1" si="70"/>
        <v>#REF!</v>
      </c>
      <c r="BC113" s="80" t="e">
        <f t="shared" ca="1" si="70"/>
        <v>#REF!</v>
      </c>
      <c r="BD113" s="80" t="e">
        <f t="shared" ca="1" si="70"/>
        <v>#REF!</v>
      </c>
      <c r="BE113" s="80" t="e">
        <f t="shared" ca="1" si="65"/>
        <v>#REF!</v>
      </c>
      <c r="BF113" s="80" t="e">
        <f t="shared" ca="1" si="71"/>
        <v>#REF!</v>
      </c>
      <c r="BG113" s="80" t="e">
        <f t="shared" ca="1" si="71"/>
        <v>#REF!</v>
      </c>
      <c r="BH113" s="80" t="e">
        <f t="shared" ca="1" si="71"/>
        <v>#REF!</v>
      </c>
      <c r="BI113" s="80" t="e">
        <f t="shared" ca="1" si="71"/>
        <v>#REF!</v>
      </c>
      <c r="BJ113" s="80" t="e">
        <f t="shared" ca="1" si="71"/>
        <v>#REF!</v>
      </c>
      <c r="BK113" s="80" t="e">
        <f t="shared" ca="1" si="71"/>
        <v>#REF!</v>
      </c>
      <c r="BL113" s="80" t="e">
        <f t="shared" ca="1" si="71"/>
        <v>#REF!</v>
      </c>
      <c r="BM113" s="81" t="s">
        <v>553</v>
      </c>
      <c r="BN113" s="81" t="s">
        <v>307</v>
      </c>
      <c r="BO113" s="81" t="s">
        <v>441</v>
      </c>
    </row>
    <row r="114" spans="1:67" s="83" customFormat="1" x14ac:dyDescent="0.2">
      <c r="A114" s="80">
        <v>111</v>
      </c>
      <c r="B114" s="81" t="s">
        <v>554</v>
      </c>
      <c r="C114" s="80" t="str">
        <f t="shared" si="45"/>
        <v>夕張市</v>
      </c>
      <c r="D114" s="80" t="e">
        <f t="shared" ref="D114:M123" ca="1" si="72">VLOOKUP($C114,INDIRECT("'"&amp;$B114&amp;"'!$C$4:$BL$182"),D$166,0)</f>
        <v>#REF!</v>
      </c>
      <c r="E114" s="80" t="e">
        <f t="shared" ca="1" si="72"/>
        <v>#REF!</v>
      </c>
      <c r="F114" s="80" t="e">
        <f t="shared" ca="1" si="72"/>
        <v>#REF!</v>
      </c>
      <c r="G114" s="80" t="e">
        <f t="shared" ca="1" si="72"/>
        <v>#REF!</v>
      </c>
      <c r="H114" s="80" t="e">
        <f t="shared" ca="1" si="72"/>
        <v>#REF!</v>
      </c>
      <c r="I114" s="80" t="e">
        <f t="shared" ca="1" si="72"/>
        <v>#REF!</v>
      </c>
      <c r="J114" s="80" t="e">
        <f t="shared" ca="1" si="72"/>
        <v>#REF!</v>
      </c>
      <c r="K114" s="80" t="e">
        <f t="shared" ca="1" si="72"/>
        <v>#REF!</v>
      </c>
      <c r="L114" s="80" t="e">
        <f t="shared" ca="1" si="72"/>
        <v>#REF!</v>
      </c>
      <c r="M114" s="80" t="e">
        <f t="shared" ca="1" si="72"/>
        <v>#REF!</v>
      </c>
      <c r="N114" s="80" t="e">
        <f t="shared" ref="N114:W123" ca="1" si="73">VLOOKUP($C114,INDIRECT("'"&amp;$B114&amp;"'!$C$4:$BL$182"),N$166,0)</f>
        <v>#REF!</v>
      </c>
      <c r="O114" s="80" t="e">
        <f t="shared" ca="1" si="73"/>
        <v>#REF!</v>
      </c>
      <c r="P114" s="80" t="e">
        <f t="shared" ca="1" si="73"/>
        <v>#REF!</v>
      </c>
      <c r="Q114" s="80" t="e">
        <f t="shared" ca="1" si="73"/>
        <v>#REF!</v>
      </c>
      <c r="R114" s="80" t="e">
        <f t="shared" ca="1" si="73"/>
        <v>#REF!</v>
      </c>
      <c r="S114" s="80" t="e">
        <f t="shared" ca="1" si="73"/>
        <v>#REF!</v>
      </c>
      <c r="T114" s="80" t="e">
        <f t="shared" ca="1" si="73"/>
        <v>#REF!</v>
      </c>
      <c r="U114" s="80" t="e">
        <f t="shared" ca="1" si="73"/>
        <v>#REF!</v>
      </c>
      <c r="V114" s="80" t="e">
        <f t="shared" ca="1" si="73"/>
        <v>#REF!</v>
      </c>
      <c r="W114" s="80" t="e">
        <f t="shared" ca="1" si="73"/>
        <v>#REF!</v>
      </c>
      <c r="X114" s="80" t="e">
        <f t="shared" ref="X114:AG123" ca="1" si="74">VLOOKUP($C114,INDIRECT("'"&amp;$B114&amp;"'!$C$4:$BL$182"),X$166,0)</f>
        <v>#REF!</v>
      </c>
      <c r="Y114" s="80" t="e">
        <f t="shared" ca="1" si="74"/>
        <v>#REF!</v>
      </c>
      <c r="Z114" s="80" t="e">
        <f t="shared" ca="1" si="74"/>
        <v>#REF!</v>
      </c>
      <c r="AA114" s="80" t="e">
        <f t="shared" ca="1" si="74"/>
        <v>#REF!</v>
      </c>
      <c r="AB114" s="80" t="e">
        <f t="shared" ca="1" si="74"/>
        <v>#REF!</v>
      </c>
      <c r="AC114" s="80" t="e">
        <f t="shared" ca="1" si="74"/>
        <v>#REF!</v>
      </c>
      <c r="AD114" s="80" t="e">
        <f t="shared" ca="1" si="74"/>
        <v>#REF!</v>
      </c>
      <c r="AE114" s="80" t="e">
        <f t="shared" ca="1" si="74"/>
        <v>#REF!</v>
      </c>
      <c r="AF114" s="80" t="e">
        <f t="shared" ca="1" si="74"/>
        <v>#REF!</v>
      </c>
      <c r="AG114" s="80" t="e">
        <f t="shared" ca="1" si="74"/>
        <v>#REF!</v>
      </c>
      <c r="AH114" s="80" t="e">
        <f t="shared" ref="AH114:AQ123" ca="1" si="75">VLOOKUP($C114,INDIRECT("'"&amp;$B114&amp;"'!$C$4:$BL$182"),AH$166,0)</f>
        <v>#REF!</v>
      </c>
      <c r="AI114" s="80" t="e">
        <f t="shared" ca="1" si="75"/>
        <v>#REF!</v>
      </c>
      <c r="AJ114" s="80" t="e">
        <f t="shared" ca="1" si="75"/>
        <v>#REF!</v>
      </c>
      <c r="AK114" s="80" t="e">
        <f t="shared" ca="1" si="75"/>
        <v>#REF!</v>
      </c>
      <c r="AL114" s="80" t="e">
        <f t="shared" ca="1" si="75"/>
        <v>#REF!</v>
      </c>
      <c r="AM114" s="80" t="e">
        <f t="shared" ca="1" si="75"/>
        <v>#REF!</v>
      </c>
      <c r="AN114" s="80" t="e">
        <f t="shared" ca="1" si="75"/>
        <v>#REF!</v>
      </c>
      <c r="AO114" s="80" t="e">
        <f t="shared" ca="1" si="75"/>
        <v>#REF!</v>
      </c>
      <c r="AP114" s="80" t="e">
        <f t="shared" ca="1" si="75"/>
        <v>#REF!</v>
      </c>
      <c r="AQ114" s="80" t="e">
        <f t="shared" ca="1" si="75"/>
        <v>#REF!</v>
      </c>
      <c r="AR114" s="80" t="e">
        <f t="shared" ref="AR114:BD123" ca="1" si="76">VLOOKUP($C114,INDIRECT("'"&amp;$B114&amp;"'!$C$4:$BL$182"),AR$166,0)</f>
        <v>#REF!</v>
      </c>
      <c r="AS114" s="80" t="e">
        <f t="shared" ca="1" si="76"/>
        <v>#REF!</v>
      </c>
      <c r="AT114" s="80" t="e">
        <f t="shared" ca="1" si="76"/>
        <v>#REF!</v>
      </c>
      <c r="AU114" s="80" t="e">
        <f t="shared" ca="1" si="76"/>
        <v>#REF!</v>
      </c>
      <c r="AV114" s="80" t="e">
        <f t="shared" ca="1" si="76"/>
        <v>#REF!</v>
      </c>
      <c r="AW114" s="80" t="e">
        <f t="shared" ca="1" si="76"/>
        <v>#REF!</v>
      </c>
      <c r="AX114" s="80" t="e">
        <f t="shared" ca="1" si="76"/>
        <v>#REF!</v>
      </c>
      <c r="AY114" s="80" t="e">
        <f t="shared" ca="1" si="76"/>
        <v>#REF!</v>
      </c>
      <c r="AZ114" s="80" t="e">
        <f t="shared" ca="1" si="76"/>
        <v>#REF!</v>
      </c>
      <c r="BA114" s="80" t="e">
        <f t="shared" ca="1" si="76"/>
        <v>#REF!</v>
      </c>
      <c r="BB114" s="80" t="e">
        <f t="shared" ca="1" si="76"/>
        <v>#REF!</v>
      </c>
      <c r="BC114" s="80" t="e">
        <f t="shared" ca="1" si="76"/>
        <v>#REF!</v>
      </c>
      <c r="BD114" s="80" t="e">
        <f t="shared" ca="1" si="76"/>
        <v>#REF!</v>
      </c>
      <c r="BE114" s="80" t="e">
        <f t="shared" ca="1" si="65"/>
        <v>#REF!</v>
      </c>
      <c r="BF114" s="80" t="e">
        <f t="shared" ref="BF114:BL123" ca="1" si="77">VLOOKUP($C114,INDIRECT("'"&amp;$B114&amp;"'!$C$4:$BL$182"),BF$166,0)</f>
        <v>#REF!</v>
      </c>
      <c r="BG114" s="80" t="e">
        <f t="shared" ca="1" si="77"/>
        <v>#REF!</v>
      </c>
      <c r="BH114" s="80" t="e">
        <f t="shared" ca="1" si="77"/>
        <v>#REF!</v>
      </c>
      <c r="BI114" s="80" t="e">
        <f t="shared" ca="1" si="77"/>
        <v>#REF!</v>
      </c>
      <c r="BJ114" s="80" t="e">
        <f t="shared" ca="1" si="77"/>
        <v>#REF!</v>
      </c>
      <c r="BK114" s="80" t="e">
        <f t="shared" ca="1" si="77"/>
        <v>#REF!</v>
      </c>
      <c r="BL114" s="80" t="e">
        <f t="shared" ca="1" si="77"/>
        <v>#REF!</v>
      </c>
      <c r="BM114" s="81" t="s">
        <v>554</v>
      </c>
      <c r="BN114" s="81" t="s">
        <v>307</v>
      </c>
      <c r="BO114" s="81" t="s">
        <v>442</v>
      </c>
    </row>
    <row r="115" spans="1:67" x14ac:dyDescent="0.2">
      <c r="A115" s="80">
        <v>112</v>
      </c>
      <c r="B115" s="53" t="s">
        <v>555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3" t="e">
        <f t="shared" ca="1" si="65"/>
        <v>#REF!</v>
      </c>
      <c r="BF115" s="73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3" t="s">
        <v>555</v>
      </c>
      <c r="BN115" s="53" t="s">
        <v>308</v>
      </c>
      <c r="BO115" s="53" t="s">
        <v>360</v>
      </c>
    </row>
    <row r="116" spans="1:67" x14ac:dyDescent="0.2">
      <c r="A116" s="80">
        <v>113</v>
      </c>
      <c r="B116" s="53" t="s">
        <v>556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3" t="s">
        <v>556</v>
      </c>
      <c r="BN116" s="53" t="s">
        <v>308</v>
      </c>
      <c r="BO116" s="53" t="s">
        <v>441</v>
      </c>
    </row>
    <row r="117" spans="1:67" x14ac:dyDescent="0.2">
      <c r="A117" s="80">
        <v>114</v>
      </c>
      <c r="B117" s="53" t="s">
        <v>557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3" t="s">
        <v>557</v>
      </c>
      <c r="BN117" s="53" t="s">
        <v>308</v>
      </c>
      <c r="BO117" s="53" t="s">
        <v>442</v>
      </c>
    </row>
    <row r="118" spans="1:67" s="83" customFormat="1" x14ac:dyDescent="0.2">
      <c r="A118" s="80">
        <v>115</v>
      </c>
      <c r="B118" s="81" t="s">
        <v>558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558</v>
      </c>
      <c r="BN118" s="81" t="s">
        <v>309</v>
      </c>
      <c r="BO118" s="81" t="s">
        <v>360</v>
      </c>
    </row>
    <row r="119" spans="1:67" s="83" customFormat="1" x14ac:dyDescent="0.2">
      <c r="A119" s="80">
        <v>116</v>
      </c>
      <c r="B119" s="81" t="s">
        <v>559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559</v>
      </c>
      <c r="BN119" s="81" t="s">
        <v>309</v>
      </c>
      <c r="BO119" s="81" t="s">
        <v>441</v>
      </c>
    </row>
    <row r="120" spans="1:67" s="83" customFormat="1" x14ac:dyDescent="0.2">
      <c r="A120" s="80">
        <v>117</v>
      </c>
      <c r="B120" s="81" t="s">
        <v>560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560</v>
      </c>
      <c r="BN120" s="81" t="s">
        <v>309</v>
      </c>
      <c r="BO120" s="81" t="s">
        <v>442</v>
      </c>
    </row>
    <row r="121" spans="1:67" x14ac:dyDescent="0.2">
      <c r="A121" s="80">
        <v>118</v>
      </c>
      <c r="B121" s="53" t="s">
        <v>561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561</v>
      </c>
      <c r="BN121" s="53" t="s">
        <v>310</v>
      </c>
      <c r="BO121" s="53" t="s">
        <v>360</v>
      </c>
    </row>
    <row r="122" spans="1:67" x14ac:dyDescent="0.2">
      <c r="A122" s="80">
        <v>119</v>
      </c>
      <c r="B122" s="53" t="s">
        <v>562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562</v>
      </c>
      <c r="BN122" s="53" t="s">
        <v>310</v>
      </c>
      <c r="BO122" s="53" t="s">
        <v>441</v>
      </c>
    </row>
    <row r="123" spans="1:67" x14ac:dyDescent="0.2">
      <c r="A123" s="80">
        <v>120</v>
      </c>
      <c r="B123" s="53" t="s">
        <v>563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563</v>
      </c>
      <c r="BN123" s="53" t="s">
        <v>310</v>
      </c>
      <c r="BO123" s="53" t="s">
        <v>442</v>
      </c>
    </row>
    <row r="124" spans="1:67" s="83" customFormat="1" x14ac:dyDescent="0.2">
      <c r="A124" s="80">
        <v>121</v>
      </c>
      <c r="B124" s="81" t="s">
        <v>564</v>
      </c>
      <c r="C124" s="80" t="str">
        <f t="shared" si="45"/>
        <v>夕張市</v>
      </c>
      <c r="D124" s="80" t="e">
        <f t="shared" ref="D124:M133" ca="1" si="78">VLOOKUP($C124,INDIRECT("'"&amp;$B124&amp;"'!$C$4:$BL$182"),D$166,0)</f>
        <v>#REF!</v>
      </c>
      <c r="E124" s="80" t="e">
        <f t="shared" ca="1" si="78"/>
        <v>#REF!</v>
      </c>
      <c r="F124" s="80" t="e">
        <f t="shared" ca="1" si="78"/>
        <v>#REF!</v>
      </c>
      <c r="G124" s="80" t="e">
        <f t="shared" ca="1" si="78"/>
        <v>#REF!</v>
      </c>
      <c r="H124" s="80" t="e">
        <f t="shared" ca="1" si="78"/>
        <v>#REF!</v>
      </c>
      <c r="I124" s="80" t="e">
        <f t="shared" ca="1" si="78"/>
        <v>#REF!</v>
      </c>
      <c r="J124" s="80" t="e">
        <f t="shared" ca="1" si="78"/>
        <v>#REF!</v>
      </c>
      <c r="K124" s="80" t="e">
        <f t="shared" ca="1" si="78"/>
        <v>#REF!</v>
      </c>
      <c r="L124" s="80" t="e">
        <f t="shared" ca="1" si="78"/>
        <v>#REF!</v>
      </c>
      <c r="M124" s="80" t="e">
        <f t="shared" ca="1" si="78"/>
        <v>#REF!</v>
      </c>
      <c r="N124" s="80" t="e">
        <f t="shared" ref="N124:W133" ca="1" si="79">VLOOKUP($C124,INDIRECT("'"&amp;$B124&amp;"'!$C$4:$BL$182"),N$166,0)</f>
        <v>#REF!</v>
      </c>
      <c r="O124" s="80" t="e">
        <f t="shared" ca="1" si="79"/>
        <v>#REF!</v>
      </c>
      <c r="P124" s="80" t="e">
        <f t="shared" ca="1" si="79"/>
        <v>#REF!</v>
      </c>
      <c r="Q124" s="80" t="e">
        <f t="shared" ca="1" si="79"/>
        <v>#REF!</v>
      </c>
      <c r="R124" s="80" t="e">
        <f t="shared" ca="1" si="79"/>
        <v>#REF!</v>
      </c>
      <c r="S124" s="80" t="e">
        <f t="shared" ca="1" si="79"/>
        <v>#REF!</v>
      </c>
      <c r="T124" s="80" t="e">
        <f t="shared" ca="1" si="79"/>
        <v>#REF!</v>
      </c>
      <c r="U124" s="80" t="e">
        <f t="shared" ca="1" si="79"/>
        <v>#REF!</v>
      </c>
      <c r="V124" s="80" t="e">
        <f t="shared" ca="1" si="79"/>
        <v>#REF!</v>
      </c>
      <c r="W124" s="80" t="e">
        <f t="shared" ca="1" si="79"/>
        <v>#REF!</v>
      </c>
      <c r="X124" s="80" t="e">
        <f t="shared" ref="X124:AG133" ca="1" si="80">VLOOKUP($C124,INDIRECT("'"&amp;$B124&amp;"'!$C$4:$BL$182"),X$166,0)</f>
        <v>#REF!</v>
      </c>
      <c r="Y124" s="80" t="e">
        <f t="shared" ca="1" si="80"/>
        <v>#REF!</v>
      </c>
      <c r="Z124" s="80" t="e">
        <f t="shared" ca="1" si="80"/>
        <v>#REF!</v>
      </c>
      <c r="AA124" s="80" t="e">
        <f t="shared" ca="1" si="80"/>
        <v>#REF!</v>
      </c>
      <c r="AB124" s="80" t="e">
        <f t="shared" ca="1" si="80"/>
        <v>#REF!</v>
      </c>
      <c r="AC124" s="80" t="e">
        <f t="shared" ca="1" si="80"/>
        <v>#REF!</v>
      </c>
      <c r="AD124" s="80" t="e">
        <f t="shared" ca="1" si="80"/>
        <v>#REF!</v>
      </c>
      <c r="AE124" s="80" t="e">
        <f t="shared" ca="1" si="80"/>
        <v>#REF!</v>
      </c>
      <c r="AF124" s="80" t="e">
        <f t="shared" ca="1" si="80"/>
        <v>#REF!</v>
      </c>
      <c r="AG124" s="80" t="e">
        <f t="shared" ca="1" si="80"/>
        <v>#REF!</v>
      </c>
      <c r="AH124" s="80" t="e">
        <f t="shared" ref="AH124:AQ133" ca="1" si="81">VLOOKUP($C124,INDIRECT("'"&amp;$B124&amp;"'!$C$4:$BL$182"),AH$166,0)</f>
        <v>#REF!</v>
      </c>
      <c r="AI124" s="80" t="e">
        <f t="shared" ca="1" si="81"/>
        <v>#REF!</v>
      </c>
      <c r="AJ124" s="80" t="e">
        <f t="shared" ca="1" si="81"/>
        <v>#REF!</v>
      </c>
      <c r="AK124" s="80" t="e">
        <f t="shared" ca="1" si="81"/>
        <v>#REF!</v>
      </c>
      <c r="AL124" s="80" t="e">
        <f t="shared" ca="1" si="81"/>
        <v>#REF!</v>
      </c>
      <c r="AM124" s="80" t="e">
        <f t="shared" ca="1" si="81"/>
        <v>#REF!</v>
      </c>
      <c r="AN124" s="80" t="e">
        <f t="shared" ca="1" si="81"/>
        <v>#REF!</v>
      </c>
      <c r="AO124" s="80" t="e">
        <f t="shared" ca="1" si="81"/>
        <v>#REF!</v>
      </c>
      <c r="AP124" s="80" t="e">
        <f t="shared" ca="1" si="81"/>
        <v>#REF!</v>
      </c>
      <c r="AQ124" s="80" t="e">
        <f t="shared" ca="1" si="81"/>
        <v>#REF!</v>
      </c>
      <c r="AR124" s="80" t="e">
        <f t="shared" ref="AR124:BD133" ca="1" si="82">VLOOKUP($C124,INDIRECT("'"&amp;$B124&amp;"'!$C$4:$BL$182"),AR$166,0)</f>
        <v>#REF!</v>
      </c>
      <c r="AS124" s="80" t="e">
        <f t="shared" ca="1" si="82"/>
        <v>#REF!</v>
      </c>
      <c r="AT124" s="80" t="e">
        <f t="shared" ca="1" si="82"/>
        <v>#REF!</v>
      </c>
      <c r="AU124" s="80" t="e">
        <f t="shared" ca="1" si="82"/>
        <v>#REF!</v>
      </c>
      <c r="AV124" s="80" t="e">
        <f t="shared" ca="1" si="82"/>
        <v>#REF!</v>
      </c>
      <c r="AW124" s="80" t="e">
        <f t="shared" ca="1" si="82"/>
        <v>#REF!</v>
      </c>
      <c r="AX124" s="80" t="e">
        <f t="shared" ca="1" si="82"/>
        <v>#REF!</v>
      </c>
      <c r="AY124" s="80" t="e">
        <f t="shared" ca="1" si="82"/>
        <v>#REF!</v>
      </c>
      <c r="AZ124" s="80" t="e">
        <f t="shared" ca="1" si="82"/>
        <v>#REF!</v>
      </c>
      <c r="BA124" s="80" t="e">
        <f t="shared" ca="1" si="82"/>
        <v>#REF!</v>
      </c>
      <c r="BB124" s="80" t="e">
        <f t="shared" ca="1" si="82"/>
        <v>#REF!</v>
      </c>
      <c r="BC124" s="80" t="e">
        <f t="shared" ca="1" si="82"/>
        <v>#REF!</v>
      </c>
      <c r="BD124" s="80" t="e">
        <f t="shared" ca="1" si="82"/>
        <v>#REF!</v>
      </c>
      <c r="BE124" s="80" t="e">
        <f t="shared" ca="1" si="65"/>
        <v>#REF!</v>
      </c>
      <c r="BF124" s="80" t="e">
        <f t="shared" ref="BF124:BL133" ca="1" si="83">VLOOKUP($C124,INDIRECT("'"&amp;$B124&amp;"'!$C$4:$BL$182"),BF$166,0)</f>
        <v>#REF!</v>
      </c>
      <c r="BG124" s="80" t="e">
        <f t="shared" ca="1" si="83"/>
        <v>#REF!</v>
      </c>
      <c r="BH124" s="80" t="e">
        <f t="shared" ca="1" si="83"/>
        <v>#REF!</v>
      </c>
      <c r="BI124" s="80" t="e">
        <f t="shared" ca="1" si="83"/>
        <v>#REF!</v>
      </c>
      <c r="BJ124" s="80" t="e">
        <f t="shared" ca="1" si="83"/>
        <v>#REF!</v>
      </c>
      <c r="BK124" s="80" t="e">
        <f t="shared" ca="1" si="83"/>
        <v>#REF!</v>
      </c>
      <c r="BL124" s="80" t="e">
        <f t="shared" ca="1" si="83"/>
        <v>#REF!</v>
      </c>
      <c r="BM124" s="81" t="s">
        <v>564</v>
      </c>
      <c r="BN124" s="81" t="s">
        <v>311</v>
      </c>
      <c r="BO124" s="81" t="s">
        <v>360</v>
      </c>
    </row>
    <row r="125" spans="1:67" s="83" customFormat="1" x14ac:dyDescent="0.2">
      <c r="A125" s="80">
        <v>122</v>
      </c>
      <c r="B125" s="81" t="s">
        <v>565</v>
      </c>
      <c r="C125" s="80" t="str">
        <f t="shared" si="45"/>
        <v>夕張市</v>
      </c>
      <c r="D125" s="80" t="e">
        <f t="shared" ca="1" si="78"/>
        <v>#REF!</v>
      </c>
      <c r="E125" s="80" t="e">
        <f t="shared" ca="1" si="78"/>
        <v>#REF!</v>
      </c>
      <c r="F125" s="80" t="e">
        <f t="shared" ca="1" si="78"/>
        <v>#REF!</v>
      </c>
      <c r="G125" s="80" t="e">
        <f t="shared" ca="1" si="78"/>
        <v>#REF!</v>
      </c>
      <c r="H125" s="80" t="e">
        <f t="shared" ca="1" si="78"/>
        <v>#REF!</v>
      </c>
      <c r="I125" s="80" t="e">
        <f t="shared" ca="1" si="78"/>
        <v>#REF!</v>
      </c>
      <c r="J125" s="80" t="e">
        <f t="shared" ca="1" si="78"/>
        <v>#REF!</v>
      </c>
      <c r="K125" s="80" t="e">
        <f t="shared" ca="1" si="78"/>
        <v>#REF!</v>
      </c>
      <c r="L125" s="80" t="e">
        <f t="shared" ca="1" si="78"/>
        <v>#REF!</v>
      </c>
      <c r="M125" s="80" t="e">
        <f t="shared" ca="1" si="78"/>
        <v>#REF!</v>
      </c>
      <c r="N125" s="80" t="e">
        <f t="shared" ca="1" si="79"/>
        <v>#REF!</v>
      </c>
      <c r="O125" s="80" t="e">
        <f t="shared" ca="1" si="79"/>
        <v>#REF!</v>
      </c>
      <c r="P125" s="80" t="e">
        <f t="shared" ca="1" si="79"/>
        <v>#REF!</v>
      </c>
      <c r="Q125" s="80" t="e">
        <f t="shared" ca="1" si="79"/>
        <v>#REF!</v>
      </c>
      <c r="R125" s="80" t="e">
        <f t="shared" ca="1" si="79"/>
        <v>#REF!</v>
      </c>
      <c r="S125" s="80" t="e">
        <f t="shared" ca="1" si="79"/>
        <v>#REF!</v>
      </c>
      <c r="T125" s="80" t="e">
        <f t="shared" ca="1" si="79"/>
        <v>#REF!</v>
      </c>
      <c r="U125" s="80" t="e">
        <f t="shared" ca="1" si="79"/>
        <v>#REF!</v>
      </c>
      <c r="V125" s="80" t="e">
        <f t="shared" ca="1" si="79"/>
        <v>#REF!</v>
      </c>
      <c r="W125" s="80" t="e">
        <f t="shared" ca="1" si="79"/>
        <v>#REF!</v>
      </c>
      <c r="X125" s="80" t="e">
        <f t="shared" ca="1" si="80"/>
        <v>#REF!</v>
      </c>
      <c r="Y125" s="80" t="e">
        <f t="shared" ca="1" si="80"/>
        <v>#REF!</v>
      </c>
      <c r="Z125" s="80" t="e">
        <f t="shared" ca="1" si="80"/>
        <v>#REF!</v>
      </c>
      <c r="AA125" s="80" t="e">
        <f t="shared" ca="1" si="80"/>
        <v>#REF!</v>
      </c>
      <c r="AB125" s="80" t="e">
        <f t="shared" ca="1" si="80"/>
        <v>#REF!</v>
      </c>
      <c r="AC125" s="80" t="e">
        <f t="shared" ca="1" si="80"/>
        <v>#REF!</v>
      </c>
      <c r="AD125" s="80" t="e">
        <f t="shared" ca="1" si="80"/>
        <v>#REF!</v>
      </c>
      <c r="AE125" s="80" t="e">
        <f t="shared" ca="1" si="80"/>
        <v>#REF!</v>
      </c>
      <c r="AF125" s="80" t="e">
        <f t="shared" ca="1" si="80"/>
        <v>#REF!</v>
      </c>
      <c r="AG125" s="80" t="e">
        <f t="shared" ca="1" si="80"/>
        <v>#REF!</v>
      </c>
      <c r="AH125" s="80" t="e">
        <f t="shared" ca="1" si="81"/>
        <v>#REF!</v>
      </c>
      <c r="AI125" s="80" t="e">
        <f t="shared" ca="1" si="81"/>
        <v>#REF!</v>
      </c>
      <c r="AJ125" s="80" t="e">
        <f t="shared" ca="1" si="81"/>
        <v>#REF!</v>
      </c>
      <c r="AK125" s="80" t="e">
        <f t="shared" ca="1" si="81"/>
        <v>#REF!</v>
      </c>
      <c r="AL125" s="80" t="e">
        <f t="shared" ca="1" si="81"/>
        <v>#REF!</v>
      </c>
      <c r="AM125" s="80" t="e">
        <f t="shared" ca="1" si="81"/>
        <v>#REF!</v>
      </c>
      <c r="AN125" s="80" t="e">
        <f t="shared" ca="1" si="81"/>
        <v>#REF!</v>
      </c>
      <c r="AO125" s="80" t="e">
        <f t="shared" ca="1" si="81"/>
        <v>#REF!</v>
      </c>
      <c r="AP125" s="80" t="e">
        <f t="shared" ca="1" si="81"/>
        <v>#REF!</v>
      </c>
      <c r="AQ125" s="80" t="e">
        <f t="shared" ca="1" si="81"/>
        <v>#REF!</v>
      </c>
      <c r="AR125" s="80" t="e">
        <f t="shared" ca="1" si="82"/>
        <v>#REF!</v>
      </c>
      <c r="AS125" s="80" t="e">
        <f t="shared" ca="1" si="82"/>
        <v>#REF!</v>
      </c>
      <c r="AT125" s="80" t="e">
        <f t="shared" ca="1" si="82"/>
        <v>#REF!</v>
      </c>
      <c r="AU125" s="80" t="e">
        <f t="shared" ca="1" si="82"/>
        <v>#REF!</v>
      </c>
      <c r="AV125" s="80" t="e">
        <f t="shared" ca="1" si="82"/>
        <v>#REF!</v>
      </c>
      <c r="AW125" s="80" t="e">
        <f t="shared" ca="1" si="82"/>
        <v>#REF!</v>
      </c>
      <c r="AX125" s="80" t="e">
        <f t="shared" ca="1" si="82"/>
        <v>#REF!</v>
      </c>
      <c r="AY125" s="80" t="e">
        <f t="shared" ca="1" si="82"/>
        <v>#REF!</v>
      </c>
      <c r="AZ125" s="80" t="e">
        <f t="shared" ca="1" si="82"/>
        <v>#REF!</v>
      </c>
      <c r="BA125" s="80" t="e">
        <f t="shared" ca="1" si="82"/>
        <v>#REF!</v>
      </c>
      <c r="BB125" s="80" t="e">
        <f t="shared" ca="1" si="82"/>
        <v>#REF!</v>
      </c>
      <c r="BC125" s="80" t="e">
        <f t="shared" ca="1" si="82"/>
        <v>#REF!</v>
      </c>
      <c r="BD125" s="80" t="e">
        <f t="shared" ca="1" si="82"/>
        <v>#REF!</v>
      </c>
      <c r="BE125" s="80" t="e">
        <f t="shared" ca="1" si="65"/>
        <v>#REF!</v>
      </c>
      <c r="BF125" s="80" t="e">
        <f t="shared" ca="1" si="83"/>
        <v>#REF!</v>
      </c>
      <c r="BG125" s="80" t="e">
        <f t="shared" ca="1" si="83"/>
        <v>#REF!</v>
      </c>
      <c r="BH125" s="80" t="e">
        <f t="shared" ca="1" si="83"/>
        <v>#REF!</v>
      </c>
      <c r="BI125" s="80" t="e">
        <f t="shared" ca="1" si="83"/>
        <v>#REF!</v>
      </c>
      <c r="BJ125" s="80" t="e">
        <f t="shared" ca="1" si="83"/>
        <v>#REF!</v>
      </c>
      <c r="BK125" s="80" t="e">
        <f t="shared" ca="1" si="83"/>
        <v>#REF!</v>
      </c>
      <c r="BL125" s="80" t="e">
        <f t="shared" ca="1" si="83"/>
        <v>#REF!</v>
      </c>
      <c r="BM125" s="81" t="s">
        <v>565</v>
      </c>
      <c r="BN125" s="81" t="s">
        <v>311</v>
      </c>
      <c r="BO125" s="81" t="s">
        <v>441</v>
      </c>
    </row>
    <row r="126" spans="1:67" s="83" customFormat="1" x14ac:dyDescent="0.2">
      <c r="A126" s="80">
        <v>123</v>
      </c>
      <c r="B126" s="81" t="s">
        <v>566</v>
      </c>
      <c r="C126" s="80" t="str">
        <f t="shared" si="45"/>
        <v>夕張市</v>
      </c>
      <c r="D126" s="80" t="e">
        <f t="shared" ca="1" si="78"/>
        <v>#REF!</v>
      </c>
      <c r="E126" s="80" t="e">
        <f t="shared" ca="1" si="78"/>
        <v>#REF!</v>
      </c>
      <c r="F126" s="80" t="e">
        <f t="shared" ca="1" si="78"/>
        <v>#REF!</v>
      </c>
      <c r="G126" s="80" t="e">
        <f t="shared" ca="1" si="78"/>
        <v>#REF!</v>
      </c>
      <c r="H126" s="80" t="e">
        <f t="shared" ca="1" si="78"/>
        <v>#REF!</v>
      </c>
      <c r="I126" s="80" t="e">
        <f t="shared" ca="1" si="78"/>
        <v>#REF!</v>
      </c>
      <c r="J126" s="80" t="e">
        <f t="shared" ca="1" si="78"/>
        <v>#REF!</v>
      </c>
      <c r="K126" s="80" t="e">
        <f t="shared" ca="1" si="78"/>
        <v>#REF!</v>
      </c>
      <c r="L126" s="80" t="e">
        <f t="shared" ca="1" si="78"/>
        <v>#REF!</v>
      </c>
      <c r="M126" s="80" t="e">
        <f t="shared" ca="1" si="78"/>
        <v>#REF!</v>
      </c>
      <c r="N126" s="80" t="e">
        <f t="shared" ca="1" si="79"/>
        <v>#REF!</v>
      </c>
      <c r="O126" s="80" t="e">
        <f t="shared" ca="1" si="79"/>
        <v>#REF!</v>
      </c>
      <c r="P126" s="80" t="e">
        <f t="shared" ca="1" si="79"/>
        <v>#REF!</v>
      </c>
      <c r="Q126" s="80" t="e">
        <f t="shared" ca="1" si="79"/>
        <v>#REF!</v>
      </c>
      <c r="R126" s="80" t="e">
        <f t="shared" ca="1" si="79"/>
        <v>#REF!</v>
      </c>
      <c r="S126" s="80" t="e">
        <f t="shared" ca="1" si="79"/>
        <v>#REF!</v>
      </c>
      <c r="T126" s="80" t="e">
        <f t="shared" ca="1" si="79"/>
        <v>#REF!</v>
      </c>
      <c r="U126" s="80" t="e">
        <f t="shared" ca="1" si="79"/>
        <v>#REF!</v>
      </c>
      <c r="V126" s="80" t="e">
        <f t="shared" ca="1" si="79"/>
        <v>#REF!</v>
      </c>
      <c r="W126" s="80" t="e">
        <f t="shared" ca="1" si="79"/>
        <v>#REF!</v>
      </c>
      <c r="X126" s="80" t="e">
        <f t="shared" ca="1" si="80"/>
        <v>#REF!</v>
      </c>
      <c r="Y126" s="80" t="e">
        <f t="shared" ca="1" si="80"/>
        <v>#REF!</v>
      </c>
      <c r="Z126" s="80" t="e">
        <f t="shared" ca="1" si="80"/>
        <v>#REF!</v>
      </c>
      <c r="AA126" s="80" t="e">
        <f t="shared" ca="1" si="80"/>
        <v>#REF!</v>
      </c>
      <c r="AB126" s="80" t="e">
        <f t="shared" ca="1" si="80"/>
        <v>#REF!</v>
      </c>
      <c r="AC126" s="80" t="e">
        <f t="shared" ca="1" si="80"/>
        <v>#REF!</v>
      </c>
      <c r="AD126" s="80" t="e">
        <f t="shared" ca="1" si="80"/>
        <v>#REF!</v>
      </c>
      <c r="AE126" s="80" t="e">
        <f t="shared" ca="1" si="80"/>
        <v>#REF!</v>
      </c>
      <c r="AF126" s="80" t="e">
        <f t="shared" ca="1" si="80"/>
        <v>#REF!</v>
      </c>
      <c r="AG126" s="80" t="e">
        <f t="shared" ca="1" si="80"/>
        <v>#REF!</v>
      </c>
      <c r="AH126" s="80" t="e">
        <f t="shared" ca="1" si="81"/>
        <v>#REF!</v>
      </c>
      <c r="AI126" s="80" t="e">
        <f t="shared" ca="1" si="81"/>
        <v>#REF!</v>
      </c>
      <c r="AJ126" s="80" t="e">
        <f t="shared" ca="1" si="81"/>
        <v>#REF!</v>
      </c>
      <c r="AK126" s="80" t="e">
        <f t="shared" ca="1" si="81"/>
        <v>#REF!</v>
      </c>
      <c r="AL126" s="80" t="e">
        <f t="shared" ca="1" si="81"/>
        <v>#REF!</v>
      </c>
      <c r="AM126" s="80" t="e">
        <f t="shared" ca="1" si="81"/>
        <v>#REF!</v>
      </c>
      <c r="AN126" s="80" t="e">
        <f t="shared" ca="1" si="81"/>
        <v>#REF!</v>
      </c>
      <c r="AO126" s="80" t="e">
        <f t="shared" ca="1" si="81"/>
        <v>#REF!</v>
      </c>
      <c r="AP126" s="80" t="e">
        <f t="shared" ca="1" si="81"/>
        <v>#REF!</v>
      </c>
      <c r="AQ126" s="80" t="e">
        <f t="shared" ca="1" si="81"/>
        <v>#REF!</v>
      </c>
      <c r="AR126" s="80" t="e">
        <f t="shared" ca="1" si="82"/>
        <v>#REF!</v>
      </c>
      <c r="AS126" s="80" t="e">
        <f t="shared" ca="1" si="82"/>
        <v>#REF!</v>
      </c>
      <c r="AT126" s="80" t="e">
        <f t="shared" ca="1" si="82"/>
        <v>#REF!</v>
      </c>
      <c r="AU126" s="80" t="e">
        <f t="shared" ca="1" si="82"/>
        <v>#REF!</v>
      </c>
      <c r="AV126" s="80" t="e">
        <f t="shared" ca="1" si="82"/>
        <v>#REF!</v>
      </c>
      <c r="AW126" s="80" t="e">
        <f t="shared" ca="1" si="82"/>
        <v>#REF!</v>
      </c>
      <c r="AX126" s="80" t="e">
        <f t="shared" ca="1" si="82"/>
        <v>#REF!</v>
      </c>
      <c r="AY126" s="80" t="e">
        <f t="shared" ca="1" si="82"/>
        <v>#REF!</v>
      </c>
      <c r="AZ126" s="80" t="e">
        <f t="shared" ca="1" si="82"/>
        <v>#REF!</v>
      </c>
      <c r="BA126" s="80" t="e">
        <f t="shared" ca="1" si="82"/>
        <v>#REF!</v>
      </c>
      <c r="BB126" s="80" t="e">
        <f t="shared" ca="1" si="82"/>
        <v>#REF!</v>
      </c>
      <c r="BC126" s="80" t="e">
        <f t="shared" ca="1" si="82"/>
        <v>#REF!</v>
      </c>
      <c r="BD126" s="80" t="e">
        <f t="shared" ca="1" si="82"/>
        <v>#REF!</v>
      </c>
      <c r="BE126" s="80" t="e">
        <f t="shared" ca="1" si="65"/>
        <v>#REF!</v>
      </c>
      <c r="BF126" s="80" t="e">
        <f t="shared" ca="1" si="83"/>
        <v>#REF!</v>
      </c>
      <c r="BG126" s="80" t="e">
        <f t="shared" ca="1" si="83"/>
        <v>#REF!</v>
      </c>
      <c r="BH126" s="80" t="e">
        <f t="shared" ca="1" si="83"/>
        <v>#REF!</v>
      </c>
      <c r="BI126" s="80" t="e">
        <f t="shared" ca="1" si="83"/>
        <v>#REF!</v>
      </c>
      <c r="BJ126" s="80" t="e">
        <f t="shared" ca="1" si="83"/>
        <v>#REF!</v>
      </c>
      <c r="BK126" s="80" t="e">
        <f t="shared" ca="1" si="83"/>
        <v>#REF!</v>
      </c>
      <c r="BL126" s="80" t="e">
        <f t="shared" ca="1" si="83"/>
        <v>#REF!</v>
      </c>
      <c r="BM126" s="81" t="s">
        <v>566</v>
      </c>
      <c r="BN126" s="81" t="s">
        <v>311</v>
      </c>
      <c r="BO126" s="81" t="s">
        <v>442</v>
      </c>
    </row>
    <row r="127" spans="1:67" s="83" customFormat="1" x14ac:dyDescent="0.2">
      <c r="A127" s="80">
        <v>124</v>
      </c>
      <c r="B127" s="81" t="s">
        <v>567</v>
      </c>
      <c r="C127" s="80" t="str">
        <f t="shared" si="45"/>
        <v>夕張市</v>
      </c>
      <c r="D127" s="80" t="e">
        <f t="shared" ca="1" si="78"/>
        <v>#REF!</v>
      </c>
      <c r="E127" s="80" t="e">
        <f t="shared" ca="1" si="78"/>
        <v>#REF!</v>
      </c>
      <c r="F127" s="80" t="e">
        <f t="shared" ca="1" si="78"/>
        <v>#REF!</v>
      </c>
      <c r="G127" s="80" t="e">
        <f t="shared" ca="1" si="78"/>
        <v>#REF!</v>
      </c>
      <c r="H127" s="80" t="e">
        <f t="shared" ca="1" si="78"/>
        <v>#REF!</v>
      </c>
      <c r="I127" s="80" t="e">
        <f t="shared" ca="1" si="78"/>
        <v>#REF!</v>
      </c>
      <c r="J127" s="80" t="e">
        <f t="shared" ca="1" si="78"/>
        <v>#REF!</v>
      </c>
      <c r="K127" s="80" t="e">
        <f t="shared" ca="1" si="78"/>
        <v>#REF!</v>
      </c>
      <c r="L127" s="80" t="e">
        <f t="shared" ca="1" si="78"/>
        <v>#REF!</v>
      </c>
      <c r="M127" s="80" t="e">
        <f t="shared" ca="1" si="78"/>
        <v>#REF!</v>
      </c>
      <c r="N127" s="80" t="e">
        <f t="shared" ca="1" si="79"/>
        <v>#REF!</v>
      </c>
      <c r="O127" s="80" t="e">
        <f t="shared" ca="1" si="79"/>
        <v>#REF!</v>
      </c>
      <c r="P127" s="80" t="e">
        <f t="shared" ca="1" si="79"/>
        <v>#REF!</v>
      </c>
      <c r="Q127" s="80" t="e">
        <f t="shared" ca="1" si="79"/>
        <v>#REF!</v>
      </c>
      <c r="R127" s="80" t="e">
        <f t="shared" ca="1" si="79"/>
        <v>#REF!</v>
      </c>
      <c r="S127" s="80" t="e">
        <f t="shared" ca="1" si="79"/>
        <v>#REF!</v>
      </c>
      <c r="T127" s="80" t="e">
        <f t="shared" ca="1" si="79"/>
        <v>#REF!</v>
      </c>
      <c r="U127" s="80" t="e">
        <f t="shared" ca="1" si="79"/>
        <v>#REF!</v>
      </c>
      <c r="V127" s="80" t="e">
        <f t="shared" ca="1" si="79"/>
        <v>#REF!</v>
      </c>
      <c r="W127" s="80" t="e">
        <f t="shared" ca="1" si="79"/>
        <v>#REF!</v>
      </c>
      <c r="X127" s="80" t="e">
        <f t="shared" ca="1" si="80"/>
        <v>#REF!</v>
      </c>
      <c r="Y127" s="80" t="e">
        <f t="shared" ca="1" si="80"/>
        <v>#REF!</v>
      </c>
      <c r="Z127" s="80" t="e">
        <f t="shared" ca="1" si="80"/>
        <v>#REF!</v>
      </c>
      <c r="AA127" s="80" t="e">
        <f t="shared" ca="1" si="80"/>
        <v>#REF!</v>
      </c>
      <c r="AB127" s="80" t="e">
        <f t="shared" ca="1" si="80"/>
        <v>#REF!</v>
      </c>
      <c r="AC127" s="80" t="e">
        <f t="shared" ca="1" si="80"/>
        <v>#REF!</v>
      </c>
      <c r="AD127" s="80" t="e">
        <f t="shared" ca="1" si="80"/>
        <v>#REF!</v>
      </c>
      <c r="AE127" s="80" t="e">
        <f t="shared" ca="1" si="80"/>
        <v>#REF!</v>
      </c>
      <c r="AF127" s="80" t="e">
        <f t="shared" ca="1" si="80"/>
        <v>#REF!</v>
      </c>
      <c r="AG127" s="80" t="e">
        <f t="shared" ca="1" si="80"/>
        <v>#REF!</v>
      </c>
      <c r="AH127" s="80" t="e">
        <f t="shared" ca="1" si="81"/>
        <v>#REF!</v>
      </c>
      <c r="AI127" s="80" t="e">
        <f t="shared" ca="1" si="81"/>
        <v>#REF!</v>
      </c>
      <c r="AJ127" s="80" t="e">
        <f t="shared" ca="1" si="81"/>
        <v>#REF!</v>
      </c>
      <c r="AK127" s="80" t="e">
        <f t="shared" ca="1" si="81"/>
        <v>#REF!</v>
      </c>
      <c r="AL127" s="80" t="e">
        <f t="shared" ca="1" si="81"/>
        <v>#REF!</v>
      </c>
      <c r="AM127" s="80" t="e">
        <f t="shared" ca="1" si="81"/>
        <v>#REF!</v>
      </c>
      <c r="AN127" s="80" t="e">
        <f t="shared" ca="1" si="81"/>
        <v>#REF!</v>
      </c>
      <c r="AO127" s="80" t="e">
        <f t="shared" ca="1" si="81"/>
        <v>#REF!</v>
      </c>
      <c r="AP127" s="80" t="e">
        <f t="shared" ca="1" si="81"/>
        <v>#REF!</v>
      </c>
      <c r="AQ127" s="80" t="e">
        <f t="shared" ca="1" si="81"/>
        <v>#REF!</v>
      </c>
      <c r="AR127" s="80" t="e">
        <f t="shared" ca="1" si="82"/>
        <v>#REF!</v>
      </c>
      <c r="AS127" s="80" t="e">
        <f t="shared" ca="1" si="82"/>
        <v>#REF!</v>
      </c>
      <c r="AT127" s="80" t="e">
        <f t="shared" ca="1" si="82"/>
        <v>#REF!</v>
      </c>
      <c r="AU127" s="80" t="e">
        <f t="shared" ca="1" si="82"/>
        <v>#REF!</v>
      </c>
      <c r="AV127" s="80" t="e">
        <f t="shared" ca="1" si="82"/>
        <v>#REF!</v>
      </c>
      <c r="AW127" s="80" t="e">
        <f t="shared" ca="1" si="82"/>
        <v>#REF!</v>
      </c>
      <c r="AX127" s="80" t="e">
        <f t="shared" ca="1" si="82"/>
        <v>#REF!</v>
      </c>
      <c r="AY127" s="80" t="e">
        <f t="shared" ca="1" si="82"/>
        <v>#REF!</v>
      </c>
      <c r="AZ127" s="80" t="e">
        <f t="shared" ca="1" si="82"/>
        <v>#REF!</v>
      </c>
      <c r="BA127" s="80" t="e">
        <f t="shared" ca="1" si="82"/>
        <v>#REF!</v>
      </c>
      <c r="BB127" s="80" t="e">
        <f t="shared" ca="1" si="82"/>
        <v>#REF!</v>
      </c>
      <c r="BC127" s="80" t="e">
        <f t="shared" ca="1" si="82"/>
        <v>#REF!</v>
      </c>
      <c r="BD127" s="80" t="e">
        <f t="shared" ca="1" si="82"/>
        <v>#REF!</v>
      </c>
      <c r="BE127" s="80" t="e">
        <f t="shared" ca="1" si="65"/>
        <v>#REF!</v>
      </c>
      <c r="BF127" s="80" t="e">
        <f t="shared" ca="1" si="83"/>
        <v>#REF!</v>
      </c>
      <c r="BG127" s="80" t="e">
        <f t="shared" ca="1" si="83"/>
        <v>#REF!</v>
      </c>
      <c r="BH127" s="80" t="e">
        <f t="shared" ca="1" si="83"/>
        <v>#REF!</v>
      </c>
      <c r="BI127" s="80" t="e">
        <f t="shared" ca="1" si="83"/>
        <v>#REF!</v>
      </c>
      <c r="BJ127" s="80" t="e">
        <f t="shared" ca="1" si="83"/>
        <v>#REF!</v>
      </c>
      <c r="BK127" s="80" t="e">
        <f t="shared" ca="1" si="83"/>
        <v>#REF!</v>
      </c>
      <c r="BL127" s="80" t="e">
        <f t="shared" ca="1" si="83"/>
        <v>#REF!</v>
      </c>
      <c r="BM127" s="81" t="s">
        <v>567</v>
      </c>
      <c r="BN127" s="81" t="s">
        <v>312</v>
      </c>
      <c r="BO127" s="81" t="s">
        <v>360</v>
      </c>
    </row>
    <row r="128" spans="1:67" s="83" customFormat="1" x14ac:dyDescent="0.2">
      <c r="A128" s="80">
        <v>125</v>
      </c>
      <c r="B128" s="81" t="s">
        <v>568</v>
      </c>
      <c r="C128" s="80" t="str">
        <f t="shared" si="45"/>
        <v>夕張市</v>
      </c>
      <c r="D128" s="80" t="e">
        <f t="shared" ca="1" si="78"/>
        <v>#REF!</v>
      </c>
      <c r="E128" s="80" t="e">
        <f t="shared" ca="1" si="78"/>
        <v>#REF!</v>
      </c>
      <c r="F128" s="80" t="e">
        <f t="shared" ca="1" si="78"/>
        <v>#REF!</v>
      </c>
      <c r="G128" s="80" t="e">
        <f t="shared" ca="1" si="78"/>
        <v>#REF!</v>
      </c>
      <c r="H128" s="80" t="e">
        <f t="shared" ca="1" si="78"/>
        <v>#REF!</v>
      </c>
      <c r="I128" s="80" t="e">
        <f t="shared" ca="1" si="78"/>
        <v>#REF!</v>
      </c>
      <c r="J128" s="80" t="e">
        <f t="shared" ca="1" si="78"/>
        <v>#REF!</v>
      </c>
      <c r="K128" s="80" t="e">
        <f t="shared" ca="1" si="78"/>
        <v>#REF!</v>
      </c>
      <c r="L128" s="80" t="e">
        <f t="shared" ca="1" si="78"/>
        <v>#REF!</v>
      </c>
      <c r="M128" s="80" t="e">
        <f t="shared" ca="1" si="78"/>
        <v>#REF!</v>
      </c>
      <c r="N128" s="80" t="e">
        <f t="shared" ca="1" si="79"/>
        <v>#REF!</v>
      </c>
      <c r="O128" s="80" t="e">
        <f t="shared" ca="1" si="79"/>
        <v>#REF!</v>
      </c>
      <c r="P128" s="80" t="e">
        <f t="shared" ca="1" si="79"/>
        <v>#REF!</v>
      </c>
      <c r="Q128" s="80" t="e">
        <f t="shared" ca="1" si="79"/>
        <v>#REF!</v>
      </c>
      <c r="R128" s="80" t="e">
        <f t="shared" ca="1" si="79"/>
        <v>#REF!</v>
      </c>
      <c r="S128" s="80" t="e">
        <f t="shared" ca="1" si="79"/>
        <v>#REF!</v>
      </c>
      <c r="T128" s="80" t="e">
        <f t="shared" ca="1" si="79"/>
        <v>#REF!</v>
      </c>
      <c r="U128" s="80" t="e">
        <f t="shared" ca="1" si="79"/>
        <v>#REF!</v>
      </c>
      <c r="V128" s="80" t="e">
        <f t="shared" ca="1" si="79"/>
        <v>#REF!</v>
      </c>
      <c r="W128" s="80" t="e">
        <f t="shared" ca="1" si="79"/>
        <v>#REF!</v>
      </c>
      <c r="X128" s="80" t="e">
        <f t="shared" ca="1" si="80"/>
        <v>#REF!</v>
      </c>
      <c r="Y128" s="80" t="e">
        <f t="shared" ca="1" si="80"/>
        <v>#REF!</v>
      </c>
      <c r="Z128" s="80" t="e">
        <f t="shared" ca="1" si="80"/>
        <v>#REF!</v>
      </c>
      <c r="AA128" s="80" t="e">
        <f t="shared" ca="1" si="80"/>
        <v>#REF!</v>
      </c>
      <c r="AB128" s="80" t="e">
        <f t="shared" ca="1" si="80"/>
        <v>#REF!</v>
      </c>
      <c r="AC128" s="80" t="e">
        <f t="shared" ca="1" si="80"/>
        <v>#REF!</v>
      </c>
      <c r="AD128" s="80" t="e">
        <f t="shared" ca="1" si="80"/>
        <v>#REF!</v>
      </c>
      <c r="AE128" s="80" t="e">
        <f t="shared" ca="1" si="80"/>
        <v>#REF!</v>
      </c>
      <c r="AF128" s="80" t="e">
        <f t="shared" ca="1" si="80"/>
        <v>#REF!</v>
      </c>
      <c r="AG128" s="80" t="e">
        <f t="shared" ca="1" si="80"/>
        <v>#REF!</v>
      </c>
      <c r="AH128" s="80" t="e">
        <f t="shared" ca="1" si="81"/>
        <v>#REF!</v>
      </c>
      <c r="AI128" s="80" t="e">
        <f t="shared" ca="1" si="81"/>
        <v>#REF!</v>
      </c>
      <c r="AJ128" s="80" t="e">
        <f t="shared" ca="1" si="81"/>
        <v>#REF!</v>
      </c>
      <c r="AK128" s="80" t="e">
        <f t="shared" ca="1" si="81"/>
        <v>#REF!</v>
      </c>
      <c r="AL128" s="80" t="e">
        <f t="shared" ca="1" si="81"/>
        <v>#REF!</v>
      </c>
      <c r="AM128" s="80" t="e">
        <f t="shared" ca="1" si="81"/>
        <v>#REF!</v>
      </c>
      <c r="AN128" s="80" t="e">
        <f t="shared" ca="1" si="81"/>
        <v>#REF!</v>
      </c>
      <c r="AO128" s="80" t="e">
        <f t="shared" ca="1" si="81"/>
        <v>#REF!</v>
      </c>
      <c r="AP128" s="80" t="e">
        <f t="shared" ca="1" si="81"/>
        <v>#REF!</v>
      </c>
      <c r="AQ128" s="80" t="e">
        <f t="shared" ca="1" si="81"/>
        <v>#REF!</v>
      </c>
      <c r="AR128" s="80" t="e">
        <f t="shared" ca="1" si="82"/>
        <v>#REF!</v>
      </c>
      <c r="AS128" s="80" t="e">
        <f t="shared" ca="1" si="82"/>
        <v>#REF!</v>
      </c>
      <c r="AT128" s="80" t="e">
        <f t="shared" ca="1" si="82"/>
        <v>#REF!</v>
      </c>
      <c r="AU128" s="80" t="e">
        <f t="shared" ca="1" si="82"/>
        <v>#REF!</v>
      </c>
      <c r="AV128" s="80" t="e">
        <f t="shared" ca="1" si="82"/>
        <v>#REF!</v>
      </c>
      <c r="AW128" s="80" t="e">
        <f t="shared" ca="1" si="82"/>
        <v>#REF!</v>
      </c>
      <c r="AX128" s="80" t="e">
        <f t="shared" ca="1" si="82"/>
        <v>#REF!</v>
      </c>
      <c r="AY128" s="80" t="e">
        <f t="shared" ca="1" si="82"/>
        <v>#REF!</v>
      </c>
      <c r="AZ128" s="80" t="e">
        <f t="shared" ca="1" si="82"/>
        <v>#REF!</v>
      </c>
      <c r="BA128" s="80" t="e">
        <f t="shared" ca="1" si="82"/>
        <v>#REF!</v>
      </c>
      <c r="BB128" s="80" t="e">
        <f t="shared" ca="1" si="82"/>
        <v>#REF!</v>
      </c>
      <c r="BC128" s="80" t="e">
        <f t="shared" ca="1" si="82"/>
        <v>#REF!</v>
      </c>
      <c r="BD128" s="80" t="e">
        <f t="shared" ca="1" si="82"/>
        <v>#REF!</v>
      </c>
      <c r="BE128" s="80" t="e">
        <f t="shared" ca="1" si="65"/>
        <v>#REF!</v>
      </c>
      <c r="BF128" s="80" t="e">
        <f t="shared" ca="1" si="83"/>
        <v>#REF!</v>
      </c>
      <c r="BG128" s="80" t="e">
        <f t="shared" ca="1" si="83"/>
        <v>#REF!</v>
      </c>
      <c r="BH128" s="80" t="e">
        <f t="shared" ca="1" si="83"/>
        <v>#REF!</v>
      </c>
      <c r="BI128" s="80" t="e">
        <f t="shared" ca="1" si="83"/>
        <v>#REF!</v>
      </c>
      <c r="BJ128" s="80" t="e">
        <f t="shared" ca="1" si="83"/>
        <v>#REF!</v>
      </c>
      <c r="BK128" s="80" t="e">
        <f t="shared" ca="1" si="83"/>
        <v>#REF!</v>
      </c>
      <c r="BL128" s="80" t="e">
        <f t="shared" ca="1" si="83"/>
        <v>#REF!</v>
      </c>
      <c r="BM128" s="81" t="s">
        <v>568</v>
      </c>
      <c r="BN128" s="81" t="s">
        <v>312</v>
      </c>
      <c r="BO128" s="81" t="s">
        <v>441</v>
      </c>
    </row>
    <row r="129" spans="1:67" s="83" customFormat="1" x14ac:dyDescent="0.2">
      <c r="A129" s="80">
        <v>126</v>
      </c>
      <c r="B129" s="81" t="s">
        <v>569</v>
      </c>
      <c r="C129" s="80" t="str">
        <f t="shared" si="45"/>
        <v>夕張市</v>
      </c>
      <c r="D129" s="80" t="e">
        <f t="shared" ca="1" si="78"/>
        <v>#REF!</v>
      </c>
      <c r="E129" s="80" t="e">
        <f t="shared" ca="1" si="78"/>
        <v>#REF!</v>
      </c>
      <c r="F129" s="80" t="e">
        <f t="shared" ca="1" si="78"/>
        <v>#REF!</v>
      </c>
      <c r="G129" s="80" t="e">
        <f t="shared" ca="1" si="78"/>
        <v>#REF!</v>
      </c>
      <c r="H129" s="80" t="e">
        <f t="shared" ca="1" si="78"/>
        <v>#REF!</v>
      </c>
      <c r="I129" s="80" t="e">
        <f t="shared" ca="1" si="78"/>
        <v>#REF!</v>
      </c>
      <c r="J129" s="80" t="e">
        <f t="shared" ca="1" si="78"/>
        <v>#REF!</v>
      </c>
      <c r="K129" s="80" t="e">
        <f t="shared" ca="1" si="78"/>
        <v>#REF!</v>
      </c>
      <c r="L129" s="80" t="e">
        <f t="shared" ca="1" si="78"/>
        <v>#REF!</v>
      </c>
      <c r="M129" s="80" t="e">
        <f t="shared" ca="1" si="78"/>
        <v>#REF!</v>
      </c>
      <c r="N129" s="80" t="e">
        <f t="shared" ca="1" si="79"/>
        <v>#REF!</v>
      </c>
      <c r="O129" s="80" t="e">
        <f t="shared" ca="1" si="79"/>
        <v>#REF!</v>
      </c>
      <c r="P129" s="80" t="e">
        <f t="shared" ca="1" si="79"/>
        <v>#REF!</v>
      </c>
      <c r="Q129" s="80" t="e">
        <f t="shared" ca="1" si="79"/>
        <v>#REF!</v>
      </c>
      <c r="R129" s="80" t="e">
        <f t="shared" ca="1" si="79"/>
        <v>#REF!</v>
      </c>
      <c r="S129" s="80" t="e">
        <f t="shared" ca="1" si="79"/>
        <v>#REF!</v>
      </c>
      <c r="T129" s="80" t="e">
        <f t="shared" ca="1" si="79"/>
        <v>#REF!</v>
      </c>
      <c r="U129" s="80" t="e">
        <f t="shared" ca="1" si="79"/>
        <v>#REF!</v>
      </c>
      <c r="V129" s="80" t="e">
        <f t="shared" ca="1" si="79"/>
        <v>#REF!</v>
      </c>
      <c r="W129" s="80" t="e">
        <f t="shared" ca="1" si="79"/>
        <v>#REF!</v>
      </c>
      <c r="X129" s="80" t="e">
        <f t="shared" ca="1" si="80"/>
        <v>#REF!</v>
      </c>
      <c r="Y129" s="80" t="e">
        <f t="shared" ca="1" si="80"/>
        <v>#REF!</v>
      </c>
      <c r="Z129" s="80" t="e">
        <f t="shared" ca="1" si="80"/>
        <v>#REF!</v>
      </c>
      <c r="AA129" s="80" t="e">
        <f t="shared" ca="1" si="80"/>
        <v>#REF!</v>
      </c>
      <c r="AB129" s="80" t="e">
        <f t="shared" ca="1" si="80"/>
        <v>#REF!</v>
      </c>
      <c r="AC129" s="80" t="e">
        <f t="shared" ca="1" si="80"/>
        <v>#REF!</v>
      </c>
      <c r="AD129" s="80" t="e">
        <f t="shared" ca="1" si="80"/>
        <v>#REF!</v>
      </c>
      <c r="AE129" s="80" t="e">
        <f t="shared" ca="1" si="80"/>
        <v>#REF!</v>
      </c>
      <c r="AF129" s="80" t="e">
        <f t="shared" ca="1" si="80"/>
        <v>#REF!</v>
      </c>
      <c r="AG129" s="80" t="e">
        <f t="shared" ca="1" si="80"/>
        <v>#REF!</v>
      </c>
      <c r="AH129" s="80" t="e">
        <f t="shared" ca="1" si="81"/>
        <v>#REF!</v>
      </c>
      <c r="AI129" s="80" t="e">
        <f t="shared" ca="1" si="81"/>
        <v>#REF!</v>
      </c>
      <c r="AJ129" s="80" t="e">
        <f t="shared" ca="1" si="81"/>
        <v>#REF!</v>
      </c>
      <c r="AK129" s="80" t="e">
        <f t="shared" ca="1" si="81"/>
        <v>#REF!</v>
      </c>
      <c r="AL129" s="80" t="e">
        <f t="shared" ca="1" si="81"/>
        <v>#REF!</v>
      </c>
      <c r="AM129" s="80" t="e">
        <f t="shared" ca="1" si="81"/>
        <v>#REF!</v>
      </c>
      <c r="AN129" s="80" t="e">
        <f t="shared" ca="1" si="81"/>
        <v>#REF!</v>
      </c>
      <c r="AO129" s="80" t="e">
        <f t="shared" ca="1" si="81"/>
        <v>#REF!</v>
      </c>
      <c r="AP129" s="80" t="e">
        <f t="shared" ca="1" si="81"/>
        <v>#REF!</v>
      </c>
      <c r="AQ129" s="80" t="e">
        <f t="shared" ca="1" si="81"/>
        <v>#REF!</v>
      </c>
      <c r="AR129" s="80" t="e">
        <f t="shared" ca="1" si="82"/>
        <v>#REF!</v>
      </c>
      <c r="AS129" s="80" t="e">
        <f t="shared" ca="1" si="82"/>
        <v>#REF!</v>
      </c>
      <c r="AT129" s="80" t="e">
        <f t="shared" ca="1" si="82"/>
        <v>#REF!</v>
      </c>
      <c r="AU129" s="80" t="e">
        <f t="shared" ca="1" si="82"/>
        <v>#REF!</v>
      </c>
      <c r="AV129" s="80" t="e">
        <f t="shared" ca="1" si="82"/>
        <v>#REF!</v>
      </c>
      <c r="AW129" s="80" t="e">
        <f t="shared" ca="1" si="82"/>
        <v>#REF!</v>
      </c>
      <c r="AX129" s="80" t="e">
        <f t="shared" ca="1" si="82"/>
        <v>#REF!</v>
      </c>
      <c r="AY129" s="80" t="e">
        <f t="shared" ca="1" si="82"/>
        <v>#REF!</v>
      </c>
      <c r="AZ129" s="80" t="e">
        <f t="shared" ca="1" si="82"/>
        <v>#REF!</v>
      </c>
      <c r="BA129" s="80" t="e">
        <f t="shared" ca="1" si="82"/>
        <v>#REF!</v>
      </c>
      <c r="BB129" s="80" t="e">
        <f t="shared" ca="1" si="82"/>
        <v>#REF!</v>
      </c>
      <c r="BC129" s="80" t="e">
        <f t="shared" ca="1" si="82"/>
        <v>#REF!</v>
      </c>
      <c r="BD129" s="80" t="e">
        <f t="shared" ca="1" si="82"/>
        <v>#REF!</v>
      </c>
      <c r="BE129" s="80" t="e">
        <f t="shared" ca="1" si="65"/>
        <v>#REF!</v>
      </c>
      <c r="BF129" s="80" t="e">
        <f t="shared" ca="1" si="83"/>
        <v>#REF!</v>
      </c>
      <c r="BG129" s="80" t="e">
        <f t="shared" ca="1" si="83"/>
        <v>#REF!</v>
      </c>
      <c r="BH129" s="80" t="e">
        <f t="shared" ca="1" si="83"/>
        <v>#REF!</v>
      </c>
      <c r="BI129" s="80" t="e">
        <f t="shared" ca="1" si="83"/>
        <v>#REF!</v>
      </c>
      <c r="BJ129" s="80" t="e">
        <f t="shared" ca="1" si="83"/>
        <v>#REF!</v>
      </c>
      <c r="BK129" s="80" t="e">
        <f t="shared" ca="1" si="83"/>
        <v>#REF!</v>
      </c>
      <c r="BL129" s="80" t="e">
        <f t="shared" ca="1" si="83"/>
        <v>#REF!</v>
      </c>
      <c r="BM129" s="81" t="s">
        <v>569</v>
      </c>
      <c r="BN129" s="81" t="s">
        <v>312</v>
      </c>
      <c r="BO129" s="81" t="s">
        <v>442</v>
      </c>
    </row>
    <row r="130" spans="1:67" x14ac:dyDescent="0.2">
      <c r="A130" s="80">
        <v>127</v>
      </c>
      <c r="B130" s="53" t="s">
        <v>570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3" t="e">
        <f t="shared" ca="1" si="65"/>
        <v>#REF!</v>
      </c>
      <c r="BF130" s="73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3" t="s">
        <v>570</v>
      </c>
      <c r="BN130" s="53" t="s">
        <v>313</v>
      </c>
      <c r="BO130" s="53" t="s">
        <v>360</v>
      </c>
    </row>
    <row r="131" spans="1:67" x14ac:dyDescent="0.2">
      <c r="A131" s="80">
        <v>128</v>
      </c>
      <c r="B131" s="53" t="s">
        <v>571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3" t="s">
        <v>571</v>
      </c>
      <c r="BN131" s="53" t="s">
        <v>313</v>
      </c>
      <c r="BO131" s="53" t="s">
        <v>441</v>
      </c>
    </row>
    <row r="132" spans="1:67" x14ac:dyDescent="0.2">
      <c r="A132" s="80">
        <v>129</v>
      </c>
      <c r="B132" s="53" t="s">
        <v>572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3" t="s">
        <v>572</v>
      </c>
      <c r="BN132" s="53" t="s">
        <v>313</v>
      </c>
      <c r="BO132" s="53" t="s">
        <v>442</v>
      </c>
    </row>
    <row r="133" spans="1:67" s="83" customFormat="1" x14ac:dyDescent="0.2">
      <c r="A133" s="80">
        <v>130</v>
      </c>
      <c r="B133" s="81" t="s">
        <v>573</v>
      </c>
      <c r="C133" s="80" t="str">
        <f t="shared" ref="C133:C165" si="84">$C$3</f>
        <v>夕張市</v>
      </c>
      <c r="D133" s="80" t="e">
        <f t="shared" ca="1" si="78"/>
        <v>#REF!</v>
      </c>
      <c r="E133" s="80" t="e">
        <f t="shared" ca="1" si="78"/>
        <v>#REF!</v>
      </c>
      <c r="F133" s="80" t="e">
        <f t="shared" ca="1" si="78"/>
        <v>#REF!</v>
      </c>
      <c r="G133" s="80" t="e">
        <f t="shared" ca="1" si="78"/>
        <v>#REF!</v>
      </c>
      <c r="H133" s="80" t="e">
        <f t="shared" ca="1" si="78"/>
        <v>#REF!</v>
      </c>
      <c r="I133" s="80" t="e">
        <f t="shared" ca="1" si="78"/>
        <v>#REF!</v>
      </c>
      <c r="J133" s="80" t="e">
        <f t="shared" ca="1" si="78"/>
        <v>#REF!</v>
      </c>
      <c r="K133" s="80" t="e">
        <f t="shared" ca="1" si="78"/>
        <v>#REF!</v>
      </c>
      <c r="L133" s="80" t="e">
        <f t="shared" ca="1" si="78"/>
        <v>#REF!</v>
      </c>
      <c r="M133" s="80" t="e">
        <f t="shared" ca="1" si="78"/>
        <v>#REF!</v>
      </c>
      <c r="N133" s="80" t="e">
        <f t="shared" ca="1" si="79"/>
        <v>#REF!</v>
      </c>
      <c r="O133" s="80" t="e">
        <f t="shared" ca="1" si="79"/>
        <v>#REF!</v>
      </c>
      <c r="P133" s="80" t="e">
        <f t="shared" ca="1" si="79"/>
        <v>#REF!</v>
      </c>
      <c r="Q133" s="80" t="e">
        <f t="shared" ca="1" si="79"/>
        <v>#REF!</v>
      </c>
      <c r="R133" s="80" t="e">
        <f t="shared" ca="1" si="79"/>
        <v>#REF!</v>
      </c>
      <c r="S133" s="80" t="e">
        <f t="shared" ca="1" si="79"/>
        <v>#REF!</v>
      </c>
      <c r="T133" s="80" t="e">
        <f t="shared" ca="1" si="79"/>
        <v>#REF!</v>
      </c>
      <c r="U133" s="80" t="e">
        <f t="shared" ca="1" si="79"/>
        <v>#REF!</v>
      </c>
      <c r="V133" s="80" t="e">
        <f t="shared" ca="1" si="79"/>
        <v>#REF!</v>
      </c>
      <c r="W133" s="80" t="e">
        <f t="shared" ca="1" si="79"/>
        <v>#REF!</v>
      </c>
      <c r="X133" s="80" t="e">
        <f t="shared" ca="1" si="80"/>
        <v>#REF!</v>
      </c>
      <c r="Y133" s="80" t="e">
        <f t="shared" ca="1" si="80"/>
        <v>#REF!</v>
      </c>
      <c r="Z133" s="80" t="e">
        <f t="shared" ca="1" si="80"/>
        <v>#REF!</v>
      </c>
      <c r="AA133" s="80" t="e">
        <f t="shared" ca="1" si="80"/>
        <v>#REF!</v>
      </c>
      <c r="AB133" s="80" t="e">
        <f t="shared" ca="1" si="80"/>
        <v>#REF!</v>
      </c>
      <c r="AC133" s="80" t="e">
        <f t="shared" ca="1" si="80"/>
        <v>#REF!</v>
      </c>
      <c r="AD133" s="80" t="e">
        <f t="shared" ca="1" si="80"/>
        <v>#REF!</v>
      </c>
      <c r="AE133" s="80" t="e">
        <f t="shared" ca="1" si="80"/>
        <v>#REF!</v>
      </c>
      <c r="AF133" s="80" t="e">
        <f t="shared" ca="1" si="80"/>
        <v>#REF!</v>
      </c>
      <c r="AG133" s="80" t="e">
        <f t="shared" ca="1" si="80"/>
        <v>#REF!</v>
      </c>
      <c r="AH133" s="80" t="e">
        <f t="shared" ca="1" si="81"/>
        <v>#REF!</v>
      </c>
      <c r="AI133" s="80" t="e">
        <f t="shared" ca="1" si="81"/>
        <v>#REF!</v>
      </c>
      <c r="AJ133" s="80" t="e">
        <f t="shared" ca="1" si="81"/>
        <v>#REF!</v>
      </c>
      <c r="AK133" s="80" t="e">
        <f t="shared" ca="1" si="81"/>
        <v>#REF!</v>
      </c>
      <c r="AL133" s="80" t="e">
        <f t="shared" ca="1" si="81"/>
        <v>#REF!</v>
      </c>
      <c r="AM133" s="80" t="e">
        <f t="shared" ca="1" si="81"/>
        <v>#REF!</v>
      </c>
      <c r="AN133" s="80" t="e">
        <f t="shared" ca="1" si="81"/>
        <v>#REF!</v>
      </c>
      <c r="AO133" s="80" t="e">
        <f t="shared" ca="1" si="81"/>
        <v>#REF!</v>
      </c>
      <c r="AP133" s="80" t="e">
        <f t="shared" ca="1" si="81"/>
        <v>#REF!</v>
      </c>
      <c r="AQ133" s="80" t="e">
        <f t="shared" ca="1" si="81"/>
        <v>#REF!</v>
      </c>
      <c r="AR133" s="80" t="e">
        <f t="shared" ca="1" si="82"/>
        <v>#REF!</v>
      </c>
      <c r="AS133" s="80" t="e">
        <f t="shared" ca="1" si="82"/>
        <v>#REF!</v>
      </c>
      <c r="AT133" s="80" t="e">
        <f t="shared" ca="1" si="82"/>
        <v>#REF!</v>
      </c>
      <c r="AU133" s="80" t="e">
        <f t="shared" ca="1" si="82"/>
        <v>#REF!</v>
      </c>
      <c r="AV133" s="80" t="e">
        <f t="shared" ca="1" si="82"/>
        <v>#REF!</v>
      </c>
      <c r="AW133" s="80" t="e">
        <f t="shared" ca="1" si="82"/>
        <v>#REF!</v>
      </c>
      <c r="AX133" s="80" t="e">
        <f t="shared" ca="1" si="82"/>
        <v>#REF!</v>
      </c>
      <c r="AY133" s="80" t="e">
        <f t="shared" ca="1" si="82"/>
        <v>#REF!</v>
      </c>
      <c r="AZ133" s="80" t="e">
        <f t="shared" ca="1" si="82"/>
        <v>#REF!</v>
      </c>
      <c r="BA133" s="80" t="e">
        <f t="shared" ca="1" si="82"/>
        <v>#REF!</v>
      </c>
      <c r="BB133" s="80" t="e">
        <f t="shared" ca="1" si="82"/>
        <v>#REF!</v>
      </c>
      <c r="BC133" s="80" t="e">
        <f t="shared" ca="1" si="82"/>
        <v>#REF!</v>
      </c>
      <c r="BD133" s="80" t="e">
        <f t="shared" ca="1" si="82"/>
        <v>#REF!</v>
      </c>
      <c r="BE133" s="80" t="e">
        <f t="shared" ref="BE133:BE165" ca="1" si="85">VLOOKUP($C133,INDIRECT("'"&amp;$B133&amp;"'!$C$4:$BL$182"),BE$166,0)</f>
        <v>#REF!</v>
      </c>
      <c r="BF133" s="80" t="e">
        <f t="shared" ca="1" si="83"/>
        <v>#REF!</v>
      </c>
      <c r="BG133" s="80" t="e">
        <f t="shared" ca="1" si="83"/>
        <v>#REF!</v>
      </c>
      <c r="BH133" s="80" t="e">
        <f t="shared" ca="1" si="83"/>
        <v>#REF!</v>
      </c>
      <c r="BI133" s="80" t="e">
        <f t="shared" ca="1" si="83"/>
        <v>#REF!</v>
      </c>
      <c r="BJ133" s="80" t="e">
        <f t="shared" ca="1" si="83"/>
        <v>#REF!</v>
      </c>
      <c r="BK133" s="80" t="e">
        <f t="shared" ca="1" si="83"/>
        <v>#REF!</v>
      </c>
      <c r="BL133" s="80" t="e">
        <f t="shared" ca="1" si="83"/>
        <v>#REF!</v>
      </c>
      <c r="BM133" s="81" t="s">
        <v>573</v>
      </c>
      <c r="BN133" s="81" t="s">
        <v>314</v>
      </c>
      <c r="BO133" s="81" t="s">
        <v>360</v>
      </c>
    </row>
    <row r="134" spans="1:67" s="83" customFormat="1" x14ac:dyDescent="0.2">
      <c r="A134" s="80">
        <v>131</v>
      </c>
      <c r="B134" s="81" t="s">
        <v>574</v>
      </c>
      <c r="C134" s="80" t="str">
        <f t="shared" si="84"/>
        <v>夕張市</v>
      </c>
      <c r="D134" s="80" t="e">
        <f t="shared" ref="D134:M143" ca="1" si="86">VLOOKUP($C134,INDIRECT("'"&amp;$B134&amp;"'!$C$4:$BL$182"),D$166,0)</f>
        <v>#REF!</v>
      </c>
      <c r="E134" s="80" t="e">
        <f t="shared" ca="1" si="86"/>
        <v>#REF!</v>
      </c>
      <c r="F134" s="80" t="e">
        <f t="shared" ca="1" si="86"/>
        <v>#REF!</v>
      </c>
      <c r="G134" s="80" t="e">
        <f t="shared" ca="1" si="86"/>
        <v>#REF!</v>
      </c>
      <c r="H134" s="80" t="e">
        <f t="shared" ca="1" si="86"/>
        <v>#REF!</v>
      </c>
      <c r="I134" s="80" t="e">
        <f t="shared" ca="1" si="86"/>
        <v>#REF!</v>
      </c>
      <c r="J134" s="80" t="e">
        <f t="shared" ca="1" si="86"/>
        <v>#REF!</v>
      </c>
      <c r="K134" s="80" t="e">
        <f t="shared" ca="1" si="86"/>
        <v>#REF!</v>
      </c>
      <c r="L134" s="80" t="e">
        <f t="shared" ca="1" si="86"/>
        <v>#REF!</v>
      </c>
      <c r="M134" s="80" t="e">
        <f t="shared" ca="1" si="86"/>
        <v>#REF!</v>
      </c>
      <c r="N134" s="80" t="e">
        <f t="shared" ref="N134:W143" ca="1" si="87">VLOOKUP($C134,INDIRECT("'"&amp;$B134&amp;"'!$C$4:$BL$182"),N$166,0)</f>
        <v>#REF!</v>
      </c>
      <c r="O134" s="80" t="e">
        <f t="shared" ca="1" si="87"/>
        <v>#REF!</v>
      </c>
      <c r="P134" s="80" t="e">
        <f t="shared" ca="1" si="87"/>
        <v>#REF!</v>
      </c>
      <c r="Q134" s="80" t="e">
        <f t="shared" ca="1" si="87"/>
        <v>#REF!</v>
      </c>
      <c r="R134" s="80" t="e">
        <f t="shared" ca="1" si="87"/>
        <v>#REF!</v>
      </c>
      <c r="S134" s="80" t="e">
        <f t="shared" ca="1" si="87"/>
        <v>#REF!</v>
      </c>
      <c r="T134" s="80" t="e">
        <f t="shared" ca="1" si="87"/>
        <v>#REF!</v>
      </c>
      <c r="U134" s="80" t="e">
        <f t="shared" ca="1" si="87"/>
        <v>#REF!</v>
      </c>
      <c r="V134" s="80" t="e">
        <f t="shared" ca="1" si="87"/>
        <v>#REF!</v>
      </c>
      <c r="W134" s="80" t="e">
        <f t="shared" ca="1" si="87"/>
        <v>#REF!</v>
      </c>
      <c r="X134" s="80" t="e">
        <f t="shared" ref="X134:AG143" ca="1" si="88">VLOOKUP($C134,INDIRECT("'"&amp;$B134&amp;"'!$C$4:$BL$182"),X$166,0)</f>
        <v>#REF!</v>
      </c>
      <c r="Y134" s="80" t="e">
        <f t="shared" ca="1" si="88"/>
        <v>#REF!</v>
      </c>
      <c r="Z134" s="80" t="e">
        <f t="shared" ca="1" si="88"/>
        <v>#REF!</v>
      </c>
      <c r="AA134" s="80" t="e">
        <f t="shared" ca="1" si="88"/>
        <v>#REF!</v>
      </c>
      <c r="AB134" s="80" t="e">
        <f t="shared" ca="1" si="88"/>
        <v>#REF!</v>
      </c>
      <c r="AC134" s="80" t="e">
        <f t="shared" ca="1" si="88"/>
        <v>#REF!</v>
      </c>
      <c r="AD134" s="80" t="e">
        <f t="shared" ca="1" si="88"/>
        <v>#REF!</v>
      </c>
      <c r="AE134" s="80" t="e">
        <f t="shared" ca="1" si="88"/>
        <v>#REF!</v>
      </c>
      <c r="AF134" s="80" t="e">
        <f t="shared" ca="1" si="88"/>
        <v>#REF!</v>
      </c>
      <c r="AG134" s="80" t="e">
        <f t="shared" ca="1" si="88"/>
        <v>#REF!</v>
      </c>
      <c r="AH134" s="80" t="e">
        <f t="shared" ref="AH134:AQ143" ca="1" si="89">VLOOKUP($C134,INDIRECT("'"&amp;$B134&amp;"'!$C$4:$BL$182"),AH$166,0)</f>
        <v>#REF!</v>
      </c>
      <c r="AI134" s="80" t="e">
        <f t="shared" ca="1" si="89"/>
        <v>#REF!</v>
      </c>
      <c r="AJ134" s="80" t="e">
        <f t="shared" ca="1" si="89"/>
        <v>#REF!</v>
      </c>
      <c r="AK134" s="80" t="e">
        <f t="shared" ca="1" si="89"/>
        <v>#REF!</v>
      </c>
      <c r="AL134" s="80" t="e">
        <f t="shared" ca="1" si="89"/>
        <v>#REF!</v>
      </c>
      <c r="AM134" s="80" t="e">
        <f t="shared" ca="1" si="89"/>
        <v>#REF!</v>
      </c>
      <c r="AN134" s="80" t="e">
        <f t="shared" ca="1" si="89"/>
        <v>#REF!</v>
      </c>
      <c r="AO134" s="80" t="e">
        <f t="shared" ca="1" si="89"/>
        <v>#REF!</v>
      </c>
      <c r="AP134" s="80" t="e">
        <f t="shared" ca="1" si="89"/>
        <v>#REF!</v>
      </c>
      <c r="AQ134" s="80" t="e">
        <f t="shared" ca="1" si="89"/>
        <v>#REF!</v>
      </c>
      <c r="AR134" s="80" t="e">
        <f t="shared" ref="AR134:BD143" ca="1" si="90">VLOOKUP($C134,INDIRECT("'"&amp;$B134&amp;"'!$C$4:$BL$182"),AR$166,0)</f>
        <v>#REF!</v>
      </c>
      <c r="AS134" s="80" t="e">
        <f t="shared" ca="1" si="90"/>
        <v>#REF!</v>
      </c>
      <c r="AT134" s="80" t="e">
        <f t="shared" ca="1" si="90"/>
        <v>#REF!</v>
      </c>
      <c r="AU134" s="80" t="e">
        <f t="shared" ca="1" si="90"/>
        <v>#REF!</v>
      </c>
      <c r="AV134" s="80" t="e">
        <f t="shared" ca="1" si="90"/>
        <v>#REF!</v>
      </c>
      <c r="AW134" s="80" t="e">
        <f t="shared" ca="1" si="90"/>
        <v>#REF!</v>
      </c>
      <c r="AX134" s="80" t="e">
        <f t="shared" ca="1" si="90"/>
        <v>#REF!</v>
      </c>
      <c r="AY134" s="80" t="e">
        <f t="shared" ca="1" si="90"/>
        <v>#REF!</v>
      </c>
      <c r="AZ134" s="80" t="e">
        <f t="shared" ca="1" si="90"/>
        <v>#REF!</v>
      </c>
      <c r="BA134" s="80" t="e">
        <f t="shared" ca="1" si="90"/>
        <v>#REF!</v>
      </c>
      <c r="BB134" s="80" t="e">
        <f t="shared" ca="1" si="90"/>
        <v>#REF!</v>
      </c>
      <c r="BC134" s="80" t="e">
        <f t="shared" ca="1" si="90"/>
        <v>#REF!</v>
      </c>
      <c r="BD134" s="80" t="e">
        <f t="shared" ca="1" si="90"/>
        <v>#REF!</v>
      </c>
      <c r="BE134" s="80" t="e">
        <f t="shared" ca="1" si="85"/>
        <v>#REF!</v>
      </c>
      <c r="BF134" s="80" t="e">
        <f t="shared" ref="BF134:BL143" ca="1" si="91">VLOOKUP($C134,INDIRECT("'"&amp;$B134&amp;"'!$C$4:$BL$182"),BF$166,0)</f>
        <v>#REF!</v>
      </c>
      <c r="BG134" s="80" t="e">
        <f t="shared" ca="1" si="91"/>
        <v>#REF!</v>
      </c>
      <c r="BH134" s="80" t="e">
        <f t="shared" ca="1" si="91"/>
        <v>#REF!</v>
      </c>
      <c r="BI134" s="80" t="e">
        <f t="shared" ca="1" si="91"/>
        <v>#REF!</v>
      </c>
      <c r="BJ134" s="80" t="e">
        <f t="shared" ca="1" si="91"/>
        <v>#REF!</v>
      </c>
      <c r="BK134" s="80" t="e">
        <f t="shared" ca="1" si="91"/>
        <v>#REF!</v>
      </c>
      <c r="BL134" s="80" t="e">
        <f t="shared" ca="1" si="91"/>
        <v>#REF!</v>
      </c>
      <c r="BM134" s="81" t="s">
        <v>574</v>
      </c>
      <c r="BN134" s="81" t="s">
        <v>314</v>
      </c>
      <c r="BO134" s="81" t="s">
        <v>441</v>
      </c>
    </row>
    <row r="135" spans="1:67" s="83" customFormat="1" x14ac:dyDescent="0.2">
      <c r="A135" s="80">
        <v>132</v>
      </c>
      <c r="B135" s="81" t="s">
        <v>575</v>
      </c>
      <c r="C135" s="80" t="str">
        <f t="shared" si="84"/>
        <v>夕張市</v>
      </c>
      <c r="D135" s="80" t="e">
        <f t="shared" ca="1" si="86"/>
        <v>#REF!</v>
      </c>
      <c r="E135" s="80" t="e">
        <f t="shared" ca="1" si="86"/>
        <v>#REF!</v>
      </c>
      <c r="F135" s="80" t="e">
        <f t="shared" ca="1" si="86"/>
        <v>#REF!</v>
      </c>
      <c r="G135" s="80" t="e">
        <f t="shared" ca="1" si="86"/>
        <v>#REF!</v>
      </c>
      <c r="H135" s="80" t="e">
        <f t="shared" ca="1" si="86"/>
        <v>#REF!</v>
      </c>
      <c r="I135" s="80" t="e">
        <f t="shared" ca="1" si="86"/>
        <v>#REF!</v>
      </c>
      <c r="J135" s="80" t="e">
        <f t="shared" ca="1" si="86"/>
        <v>#REF!</v>
      </c>
      <c r="K135" s="80" t="e">
        <f t="shared" ca="1" si="86"/>
        <v>#REF!</v>
      </c>
      <c r="L135" s="80" t="e">
        <f t="shared" ca="1" si="86"/>
        <v>#REF!</v>
      </c>
      <c r="M135" s="80" t="e">
        <f t="shared" ca="1" si="86"/>
        <v>#REF!</v>
      </c>
      <c r="N135" s="80" t="e">
        <f t="shared" ca="1" si="87"/>
        <v>#REF!</v>
      </c>
      <c r="O135" s="80" t="e">
        <f t="shared" ca="1" si="87"/>
        <v>#REF!</v>
      </c>
      <c r="P135" s="80" t="e">
        <f t="shared" ca="1" si="87"/>
        <v>#REF!</v>
      </c>
      <c r="Q135" s="80" t="e">
        <f t="shared" ca="1" si="87"/>
        <v>#REF!</v>
      </c>
      <c r="R135" s="80" t="e">
        <f t="shared" ca="1" si="87"/>
        <v>#REF!</v>
      </c>
      <c r="S135" s="80" t="e">
        <f t="shared" ca="1" si="87"/>
        <v>#REF!</v>
      </c>
      <c r="T135" s="80" t="e">
        <f t="shared" ca="1" si="87"/>
        <v>#REF!</v>
      </c>
      <c r="U135" s="80" t="e">
        <f t="shared" ca="1" si="87"/>
        <v>#REF!</v>
      </c>
      <c r="V135" s="80" t="e">
        <f t="shared" ca="1" si="87"/>
        <v>#REF!</v>
      </c>
      <c r="W135" s="80" t="e">
        <f t="shared" ca="1" si="87"/>
        <v>#REF!</v>
      </c>
      <c r="X135" s="80" t="e">
        <f t="shared" ca="1" si="88"/>
        <v>#REF!</v>
      </c>
      <c r="Y135" s="80" t="e">
        <f t="shared" ca="1" si="88"/>
        <v>#REF!</v>
      </c>
      <c r="Z135" s="80" t="e">
        <f t="shared" ca="1" si="88"/>
        <v>#REF!</v>
      </c>
      <c r="AA135" s="80" t="e">
        <f t="shared" ca="1" si="88"/>
        <v>#REF!</v>
      </c>
      <c r="AB135" s="80" t="e">
        <f t="shared" ca="1" si="88"/>
        <v>#REF!</v>
      </c>
      <c r="AC135" s="80" t="e">
        <f t="shared" ca="1" si="88"/>
        <v>#REF!</v>
      </c>
      <c r="AD135" s="80" t="e">
        <f t="shared" ca="1" si="88"/>
        <v>#REF!</v>
      </c>
      <c r="AE135" s="80" t="e">
        <f t="shared" ca="1" si="88"/>
        <v>#REF!</v>
      </c>
      <c r="AF135" s="80" t="e">
        <f t="shared" ca="1" si="88"/>
        <v>#REF!</v>
      </c>
      <c r="AG135" s="80" t="e">
        <f t="shared" ca="1" si="88"/>
        <v>#REF!</v>
      </c>
      <c r="AH135" s="80" t="e">
        <f t="shared" ca="1" si="89"/>
        <v>#REF!</v>
      </c>
      <c r="AI135" s="80" t="e">
        <f t="shared" ca="1" si="89"/>
        <v>#REF!</v>
      </c>
      <c r="AJ135" s="80" t="e">
        <f t="shared" ca="1" si="89"/>
        <v>#REF!</v>
      </c>
      <c r="AK135" s="80" t="e">
        <f t="shared" ca="1" si="89"/>
        <v>#REF!</v>
      </c>
      <c r="AL135" s="80" t="e">
        <f t="shared" ca="1" si="89"/>
        <v>#REF!</v>
      </c>
      <c r="AM135" s="80" t="e">
        <f t="shared" ca="1" si="89"/>
        <v>#REF!</v>
      </c>
      <c r="AN135" s="80" t="e">
        <f t="shared" ca="1" si="89"/>
        <v>#REF!</v>
      </c>
      <c r="AO135" s="80" t="e">
        <f t="shared" ca="1" si="89"/>
        <v>#REF!</v>
      </c>
      <c r="AP135" s="80" t="e">
        <f t="shared" ca="1" si="89"/>
        <v>#REF!</v>
      </c>
      <c r="AQ135" s="80" t="e">
        <f t="shared" ca="1" si="89"/>
        <v>#REF!</v>
      </c>
      <c r="AR135" s="80" t="e">
        <f t="shared" ca="1" si="90"/>
        <v>#REF!</v>
      </c>
      <c r="AS135" s="80" t="e">
        <f t="shared" ca="1" si="90"/>
        <v>#REF!</v>
      </c>
      <c r="AT135" s="80" t="e">
        <f t="shared" ca="1" si="90"/>
        <v>#REF!</v>
      </c>
      <c r="AU135" s="80" t="e">
        <f t="shared" ca="1" si="90"/>
        <v>#REF!</v>
      </c>
      <c r="AV135" s="80" t="e">
        <f t="shared" ca="1" si="90"/>
        <v>#REF!</v>
      </c>
      <c r="AW135" s="80" t="e">
        <f t="shared" ca="1" si="90"/>
        <v>#REF!</v>
      </c>
      <c r="AX135" s="80" t="e">
        <f t="shared" ca="1" si="90"/>
        <v>#REF!</v>
      </c>
      <c r="AY135" s="80" t="e">
        <f t="shared" ca="1" si="90"/>
        <v>#REF!</v>
      </c>
      <c r="AZ135" s="80" t="e">
        <f t="shared" ca="1" si="90"/>
        <v>#REF!</v>
      </c>
      <c r="BA135" s="80" t="e">
        <f t="shared" ca="1" si="90"/>
        <v>#REF!</v>
      </c>
      <c r="BB135" s="80" t="e">
        <f t="shared" ca="1" si="90"/>
        <v>#REF!</v>
      </c>
      <c r="BC135" s="80" t="e">
        <f t="shared" ca="1" si="90"/>
        <v>#REF!</v>
      </c>
      <c r="BD135" s="80" t="e">
        <f t="shared" ca="1" si="90"/>
        <v>#REF!</v>
      </c>
      <c r="BE135" s="80" t="e">
        <f t="shared" ca="1" si="85"/>
        <v>#REF!</v>
      </c>
      <c r="BF135" s="80" t="e">
        <f t="shared" ca="1" si="91"/>
        <v>#REF!</v>
      </c>
      <c r="BG135" s="80" t="e">
        <f t="shared" ca="1" si="91"/>
        <v>#REF!</v>
      </c>
      <c r="BH135" s="80" t="e">
        <f t="shared" ca="1" si="91"/>
        <v>#REF!</v>
      </c>
      <c r="BI135" s="80" t="e">
        <f t="shared" ca="1" si="91"/>
        <v>#REF!</v>
      </c>
      <c r="BJ135" s="80" t="e">
        <f t="shared" ca="1" si="91"/>
        <v>#REF!</v>
      </c>
      <c r="BK135" s="80" t="e">
        <f t="shared" ca="1" si="91"/>
        <v>#REF!</v>
      </c>
      <c r="BL135" s="80" t="e">
        <f t="shared" ca="1" si="91"/>
        <v>#REF!</v>
      </c>
      <c r="BM135" s="81" t="s">
        <v>575</v>
      </c>
      <c r="BN135" s="81" t="s">
        <v>314</v>
      </c>
      <c r="BO135" s="81" t="s">
        <v>442</v>
      </c>
    </row>
    <row r="136" spans="1:67" x14ac:dyDescent="0.2">
      <c r="A136" s="80">
        <v>133</v>
      </c>
      <c r="B136" s="53" t="s">
        <v>576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3" t="s">
        <v>576</v>
      </c>
      <c r="BN136" s="53" t="s">
        <v>315</v>
      </c>
      <c r="BO136" s="53" t="s">
        <v>360</v>
      </c>
    </row>
    <row r="137" spans="1:67" x14ac:dyDescent="0.2">
      <c r="A137" s="80">
        <v>134</v>
      </c>
      <c r="B137" s="53" t="s">
        <v>577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3" t="s">
        <v>577</v>
      </c>
      <c r="BN137" s="53" t="s">
        <v>315</v>
      </c>
      <c r="BO137" s="53" t="s">
        <v>441</v>
      </c>
    </row>
    <row r="138" spans="1:67" x14ac:dyDescent="0.2">
      <c r="A138" s="80">
        <v>135</v>
      </c>
      <c r="B138" s="53" t="s">
        <v>578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3" t="e">
        <f t="shared" ca="1" si="85"/>
        <v>#REF!</v>
      </c>
      <c r="BF138" s="73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3" t="s">
        <v>578</v>
      </c>
      <c r="BN138" s="53" t="s">
        <v>315</v>
      </c>
      <c r="BO138" s="53" t="s">
        <v>442</v>
      </c>
    </row>
    <row r="139" spans="1:67" s="83" customFormat="1" x14ac:dyDescent="0.2">
      <c r="A139" s="80">
        <v>136</v>
      </c>
      <c r="B139" s="81" t="s">
        <v>579</v>
      </c>
      <c r="C139" s="80" t="str">
        <f t="shared" si="84"/>
        <v>夕張市</v>
      </c>
      <c r="D139" s="80" t="e">
        <f t="shared" ca="1" si="86"/>
        <v>#REF!</v>
      </c>
      <c r="E139" s="80" t="e">
        <f t="shared" ca="1" si="86"/>
        <v>#REF!</v>
      </c>
      <c r="F139" s="80" t="e">
        <f t="shared" ca="1" si="86"/>
        <v>#REF!</v>
      </c>
      <c r="G139" s="80" t="e">
        <f t="shared" ca="1" si="86"/>
        <v>#REF!</v>
      </c>
      <c r="H139" s="80" t="e">
        <f t="shared" ca="1" si="86"/>
        <v>#REF!</v>
      </c>
      <c r="I139" s="80" t="e">
        <f t="shared" ca="1" si="86"/>
        <v>#REF!</v>
      </c>
      <c r="J139" s="80" t="e">
        <f t="shared" ca="1" si="86"/>
        <v>#REF!</v>
      </c>
      <c r="K139" s="80" t="e">
        <f t="shared" ca="1" si="86"/>
        <v>#REF!</v>
      </c>
      <c r="L139" s="80" t="e">
        <f t="shared" ca="1" si="86"/>
        <v>#REF!</v>
      </c>
      <c r="M139" s="80" t="e">
        <f t="shared" ca="1" si="86"/>
        <v>#REF!</v>
      </c>
      <c r="N139" s="80" t="e">
        <f t="shared" ca="1" si="87"/>
        <v>#REF!</v>
      </c>
      <c r="O139" s="80" t="e">
        <f t="shared" ca="1" si="87"/>
        <v>#REF!</v>
      </c>
      <c r="P139" s="80" t="e">
        <f t="shared" ca="1" si="87"/>
        <v>#REF!</v>
      </c>
      <c r="Q139" s="80" t="e">
        <f t="shared" ca="1" si="87"/>
        <v>#REF!</v>
      </c>
      <c r="R139" s="80" t="e">
        <f t="shared" ca="1" si="87"/>
        <v>#REF!</v>
      </c>
      <c r="S139" s="80" t="e">
        <f t="shared" ca="1" si="87"/>
        <v>#REF!</v>
      </c>
      <c r="T139" s="80" t="e">
        <f t="shared" ca="1" si="87"/>
        <v>#REF!</v>
      </c>
      <c r="U139" s="80" t="e">
        <f t="shared" ca="1" si="87"/>
        <v>#REF!</v>
      </c>
      <c r="V139" s="80" t="e">
        <f t="shared" ca="1" si="87"/>
        <v>#REF!</v>
      </c>
      <c r="W139" s="80" t="e">
        <f t="shared" ca="1" si="87"/>
        <v>#REF!</v>
      </c>
      <c r="X139" s="80" t="e">
        <f t="shared" ca="1" si="88"/>
        <v>#REF!</v>
      </c>
      <c r="Y139" s="80" t="e">
        <f t="shared" ca="1" si="88"/>
        <v>#REF!</v>
      </c>
      <c r="Z139" s="80" t="e">
        <f t="shared" ca="1" si="88"/>
        <v>#REF!</v>
      </c>
      <c r="AA139" s="80" t="e">
        <f t="shared" ca="1" si="88"/>
        <v>#REF!</v>
      </c>
      <c r="AB139" s="80" t="e">
        <f t="shared" ca="1" si="88"/>
        <v>#REF!</v>
      </c>
      <c r="AC139" s="80" t="e">
        <f t="shared" ca="1" si="88"/>
        <v>#REF!</v>
      </c>
      <c r="AD139" s="80" t="e">
        <f t="shared" ca="1" si="88"/>
        <v>#REF!</v>
      </c>
      <c r="AE139" s="80" t="e">
        <f t="shared" ca="1" si="88"/>
        <v>#REF!</v>
      </c>
      <c r="AF139" s="80" t="e">
        <f t="shared" ca="1" si="88"/>
        <v>#REF!</v>
      </c>
      <c r="AG139" s="80" t="e">
        <f t="shared" ca="1" si="88"/>
        <v>#REF!</v>
      </c>
      <c r="AH139" s="80" t="e">
        <f t="shared" ca="1" si="89"/>
        <v>#REF!</v>
      </c>
      <c r="AI139" s="80" t="e">
        <f t="shared" ca="1" si="89"/>
        <v>#REF!</v>
      </c>
      <c r="AJ139" s="80" t="e">
        <f t="shared" ca="1" si="89"/>
        <v>#REF!</v>
      </c>
      <c r="AK139" s="80" t="e">
        <f t="shared" ca="1" si="89"/>
        <v>#REF!</v>
      </c>
      <c r="AL139" s="80" t="e">
        <f t="shared" ca="1" si="89"/>
        <v>#REF!</v>
      </c>
      <c r="AM139" s="80" t="e">
        <f t="shared" ca="1" si="89"/>
        <v>#REF!</v>
      </c>
      <c r="AN139" s="80" t="e">
        <f t="shared" ca="1" si="89"/>
        <v>#REF!</v>
      </c>
      <c r="AO139" s="80" t="e">
        <f t="shared" ca="1" si="89"/>
        <v>#REF!</v>
      </c>
      <c r="AP139" s="80" t="e">
        <f t="shared" ca="1" si="89"/>
        <v>#REF!</v>
      </c>
      <c r="AQ139" s="80" t="e">
        <f t="shared" ca="1" si="89"/>
        <v>#REF!</v>
      </c>
      <c r="AR139" s="80" t="e">
        <f t="shared" ca="1" si="90"/>
        <v>#REF!</v>
      </c>
      <c r="AS139" s="80" t="e">
        <f t="shared" ca="1" si="90"/>
        <v>#REF!</v>
      </c>
      <c r="AT139" s="80" t="e">
        <f t="shared" ca="1" si="90"/>
        <v>#REF!</v>
      </c>
      <c r="AU139" s="80" t="e">
        <f t="shared" ca="1" si="90"/>
        <v>#REF!</v>
      </c>
      <c r="AV139" s="80" t="e">
        <f t="shared" ca="1" si="90"/>
        <v>#REF!</v>
      </c>
      <c r="AW139" s="80" t="e">
        <f t="shared" ca="1" si="90"/>
        <v>#REF!</v>
      </c>
      <c r="AX139" s="80" t="e">
        <f t="shared" ca="1" si="90"/>
        <v>#REF!</v>
      </c>
      <c r="AY139" s="80" t="e">
        <f t="shared" ca="1" si="90"/>
        <v>#REF!</v>
      </c>
      <c r="AZ139" s="80" t="e">
        <f t="shared" ca="1" si="90"/>
        <v>#REF!</v>
      </c>
      <c r="BA139" s="80" t="e">
        <f t="shared" ca="1" si="90"/>
        <v>#REF!</v>
      </c>
      <c r="BB139" s="80" t="e">
        <f t="shared" ca="1" si="90"/>
        <v>#REF!</v>
      </c>
      <c r="BC139" s="80" t="e">
        <f t="shared" ca="1" si="90"/>
        <v>#REF!</v>
      </c>
      <c r="BD139" s="80" t="e">
        <f t="shared" ca="1" si="90"/>
        <v>#REF!</v>
      </c>
      <c r="BE139" s="80" t="e">
        <f t="shared" ca="1" si="85"/>
        <v>#REF!</v>
      </c>
      <c r="BF139" s="80" t="e">
        <f t="shared" ca="1" si="91"/>
        <v>#REF!</v>
      </c>
      <c r="BG139" s="80" t="e">
        <f t="shared" ca="1" si="91"/>
        <v>#REF!</v>
      </c>
      <c r="BH139" s="80" t="e">
        <f t="shared" ca="1" si="91"/>
        <v>#REF!</v>
      </c>
      <c r="BI139" s="80" t="e">
        <f t="shared" ca="1" si="91"/>
        <v>#REF!</v>
      </c>
      <c r="BJ139" s="80" t="e">
        <f t="shared" ca="1" si="91"/>
        <v>#REF!</v>
      </c>
      <c r="BK139" s="80" t="e">
        <f t="shared" ca="1" si="91"/>
        <v>#REF!</v>
      </c>
      <c r="BL139" s="80" t="e">
        <f t="shared" ca="1" si="91"/>
        <v>#REF!</v>
      </c>
      <c r="BM139" s="81" t="s">
        <v>579</v>
      </c>
      <c r="BN139" s="81" t="s">
        <v>316</v>
      </c>
      <c r="BO139" s="81" t="s">
        <v>360</v>
      </c>
    </row>
    <row r="140" spans="1:67" s="83" customFormat="1" x14ac:dyDescent="0.2">
      <c r="A140" s="80">
        <v>137</v>
      </c>
      <c r="B140" s="81" t="s">
        <v>580</v>
      </c>
      <c r="C140" s="80" t="str">
        <f t="shared" si="84"/>
        <v>夕張市</v>
      </c>
      <c r="D140" s="80" t="e">
        <f t="shared" ca="1" si="86"/>
        <v>#REF!</v>
      </c>
      <c r="E140" s="80" t="e">
        <f t="shared" ca="1" si="86"/>
        <v>#REF!</v>
      </c>
      <c r="F140" s="80" t="e">
        <f t="shared" ca="1" si="86"/>
        <v>#REF!</v>
      </c>
      <c r="G140" s="80" t="e">
        <f t="shared" ca="1" si="86"/>
        <v>#REF!</v>
      </c>
      <c r="H140" s="80" t="e">
        <f t="shared" ca="1" si="86"/>
        <v>#REF!</v>
      </c>
      <c r="I140" s="80" t="e">
        <f t="shared" ca="1" si="86"/>
        <v>#REF!</v>
      </c>
      <c r="J140" s="80" t="e">
        <f t="shared" ca="1" si="86"/>
        <v>#REF!</v>
      </c>
      <c r="K140" s="80" t="e">
        <f t="shared" ca="1" si="86"/>
        <v>#REF!</v>
      </c>
      <c r="L140" s="80" t="e">
        <f t="shared" ca="1" si="86"/>
        <v>#REF!</v>
      </c>
      <c r="M140" s="80" t="e">
        <f t="shared" ca="1" si="86"/>
        <v>#REF!</v>
      </c>
      <c r="N140" s="80" t="e">
        <f t="shared" ca="1" si="87"/>
        <v>#REF!</v>
      </c>
      <c r="O140" s="80" t="e">
        <f t="shared" ca="1" si="87"/>
        <v>#REF!</v>
      </c>
      <c r="P140" s="80" t="e">
        <f t="shared" ca="1" si="87"/>
        <v>#REF!</v>
      </c>
      <c r="Q140" s="80" t="e">
        <f t="shared" ca="1" si="87"/>
        <v>#REF!</v>
      </c>
      <c r="R140" s="80" t="e">
        <f t="shared" ca="1" si="87"/>
        <v>#REF!</v>
      </c>
      <c r="S140" s="80" t="e">
        <f t="shared" ca="1" si="87"/>
        <v>#REF!</v>
      </c>
      <c r="T140" s="80" t="e">
        <f t="shared" ca="1" si="87"/>
        <v>#REF!</v>
      </c>
      <c r="U140" s="80" t="e">
        <f t="shared" ca="1" si="87"/>
        <v>#REF!</v>
      </c>
      <c r="V140" s="80" t="e">
        <f t="shared" ca="1" si="87"/>
        <v>#REF!</v>
      </c>
      <c r="W140" s="80" t="e">
        <f t="shared" ca="1" si="87"/>
        <v>#REF!</v>
      </c>
      <c r="X140" s="80" t="e">
        <f t="shared" ca="1" si="88"/>
        <v>#REF!</v>
      </c>
      <c r="Y140" s="80" t="e">
        <f t="shared" ca="1" si="88"/>
        <v>#REF!</v>
      </c>
      <c r="Z140" s="80" t="e">
        <f t="shared" ca="1" si="88"/>
        <v>#REF!</v>
      </c>
      <c r="AA140" s="80" t="e">
        <f t="shared" ca="1" si="88"/>
        <v>#REF!</v>
      </c>
      <c r="AB140" s="80" t="e">
        <f t="shared" ca="1" si="88"/>
        <v>#REF!</v>
      </c>
      <c r="AC140" s="80" t="e">
        <f t="shared" ca="1" si="88"/>
        <v>#REF!</v>
      </c>
      <c r="AD140" s="80" t="e">
        <f t="shared" ca="1" si="88"/>
        <v>#REF!</v>
      </c>
      <c r="AE140" s="80" t="e">
        <f t="shared" ca="1" si="88"/>
        <v>#REF!</v>
      </c>
      <c r="AF140" s="80" t="e">
        <f t="shared" ca="1" si="88"/>
        <v>#REF!</v>
      </c>
      <c r="AG140" s="80" t="e">
        <f t="shared" ca="1" si="88"/>
        <v>#REF!</v>
      </c>
      <c r="AH140" s="80" t="e">
        <f t="shared" ca="1" si="89"/>
        <v>#REF!</v>
      </c>
      <c r="AI140" s="80" t="e">
        <f t="shared" ca="1" si="89"/>
        <v>#REF!</v>
      </c>
      <c r="AJ140" s="80" t="e">
        <f t="shared" ca="1" si="89"/>
        <v>#REF!</v>
      </c>
      <c r="AK140" s="80" t="e">
        <f t="shared" ca="1" si="89"/>
        <v>#REF!</v>
      </c>
      <c r="AL140" s="80" t="e">
        <f t="shared" ca="1" si="89"/>
        <v>#REF!</v>
      </c>
      <c r="AM140" s="80" t="e">
        <f t="shared" ca="1" si="89"/>
        <v>#REF!</v>
      </c>
      <c r="AN140" s="80" t="e">
        <f t="shared" ca="1" si="89"/>
        <v>#REF!</v>
      </c>
      <c r="AO140" s="80" t="e">
        <f t="shared" ca="1" si="89"/>
        <v>#REF!</v>
      </c>
      <c r="AP140" s="80" t="e">
        <f t="shared" ca="1" si="89"/>
        <v>#REF!</v>
      </c>
      <c r="AQ140" s="80" t="e">
        <f t="shared" ca="1" si="89"/>
        <v>#REF!</v>
      </c>
      <c r="AR140" s="80" t="e">
        <f t="shared" ca="1" si="90"/>
        <v>#REF!</v>
      </c>
      <c r="AS140" s="80" t="e">
        <f t="shared" ca="1" si="90"/>
        <v>#REF!</v>
      </c>
      <c r="AT140" s="80" t="e">
        <f t="shared" ca="1" si="90"/>
        <v>#REF!</v>
      </c>
      <c r="AU140" s="80" t="e">
        <f t="shared" ca="1" si="90"/>
        <v>#REF!</v>
      </c>
      <c r="AV140" s="80" t="e">
        <f t="shared" ca="1" si="90"/>
        <v>#REF!</v>
      </c>
      <c r="AW140" s="80" t="e">
        <f t="shared" ca="1" si="90"/>
        <v>#REF!</v>
      </c>
      <c r="AX140" s="80" t="e">
        <f t="shared" ca="1" si="90"/>
        <v>#REF!</v>
      </c>
      <c r="AY140" s="80" t="e">
        <f t="shared" ca="1" si="90"/>
        <v>#REF!</v>
      </c>
      <c r="AZ140" s="80" t="e">
        <f t="shared" ca="1" si="90"/>
        <v>#REF!</v>
      </c>
      <c r="BA140" s="80" t="e">
        <f t="shared" ca="1" si="90"/>
        <v>#REF!</v>
      </c>
      <c r="BB140" s="80" t="e">
        <f t="shared" ca="1" si="90"/>
        <v>#REF!</v>
      </c>
      <c r="BC140" s="80" t="e">
        <f t="shared" ca="1" si="90"/>
        <v>#REF!</v>
      </c>
      <c r="BD140" s="80" t="e">
        <f t="shared" ca="1" si="90"/>
        <v>#REF!</v>
      </c>
      <c r="BE140" s="80" t="e">
        <f t="shared" ca="1" si="85"/>
        <v>#REF!</v>
      </c>
      <c r="BF140" s="80" t="e">
        <f t="shared" ca="1" si="91"/>
        <v>#REF!</v>
      </c>
      <c r="BG140" s="80" t="e">
        <f t="shared" ca="1" si="91"/>
        <v>#REF!</v>
      </c>
      <c r="BH140" s="80" t="e">
        <f t="shared" ca="1" si="91"/>
        <v>#REF!</v>
      </c>
      <c r="BI140" s="80" t="e">
        <f t="shared" ca="1" si="91"/>
        <v>#REF!</v>
      </c>
      <c r="BJ140" s="80" t="e">
        <f t="shared" ca="1" si="91"/>
        <v>#REF!</v>
      </c>
      <c r="BK140" s="80" t="e">
        <f t="shared" ca="1" si="91"/>
        <v>#REF!</v>
      </c>
      <c r="BL140" s="80" t="e">
        <f t="shared" ca="1" si="91"/>
        <v>#REF!</v>
      </c>
      <c r="BM140" s="81" t="s">
        <v>580</v>
      </c>
      <c r="BN140" s="81" t="s">
        <v>316</v>
      </c>
      <c r="BO140" s="81" t="s">
        <v>441</v>
      </c>
    </row>
    <row r="141" spans="1:67" s="83" customFormat="1" x14ac:dyDescent="0.2">
      <c r="A141" s="80">
        <v>138</v>
      </c>
      <c r="B141" s="81" t="s">
        <v>581</v>
      </c>
      <c r="C141" s="80" t="str">
        <f t="shared" si="84"/>
        <v>夕張市</v>
      </c>
      <c r="D141" s="80" t="e">
        <f t="shared" ca="1" si="86"/>
        <v>#REF!</v>
      </c>
      <c r="E141" s="80" t="e">
        <f t="shared" ca="1" si="86"/>
        <v>#REF!</v>
      </c>
      <c r="F141" s="80" t="e">
        <f t="shared" ca="1" si="86"/>
        <v>#REF!</v>
      </c>
      <c r="G141" s="80" t="e">
        <f t="shared" ca="1" si="86"/>
        <v>#REF!</v>
      </c>
      <c r="H141" s="80" t="e">
        <f t="shared" ca="1" si="86"/>
        <v>#REF!</v>
      </c>
      <c r="I141" s="80" t="e">
        <f t="shared" ca="1" si="86"/>
        <v>#REF!</v>
      </c>
      <c r="J141" s="80" t="e">
        <f t="shared" ca="1" si="86"/>
        <v>#REF!</v>
      </c>
      <c r="K141" s="80" t="e">
        <f t="shared" ca="1" si="86"/>
        <v>#REF!</v>
      </c>
      <c r="L141" s="80" t="e">
        <f t="shared" ca="1" si="86"/>
        <v>#REF!</v>
      </c>
      <c r="M141" s="80" t="e">
        <f t="shared" ca="1" si="86"/>
        <v>#REF!</v>
      </c>
      <c r="N141" s="80" t="e">
        <f t="shared" ca="1" si="87"/>
        <v>#REF!</v>
      </c>
      <c r="O141" s="80" t="e">
        <f t="shared" ca="1" si="87"/>
        <v>#REF!</v>
      </c>
      <c r="P141" s="80" t="e">
        <f t="shared" ca="1" si="87"/>
        <v>#REF!</v>
      </c>
      <c r="Q141" s="80" t="e">
        <f t="shared" ca="1" si="87"/>
        <v>#REF!</v>
      </c>
      <c r="R141" s="80" t="e">
        <f t="shared" ca="1" si="87"/>
        <v>#REF!</v>
      </c>
      <c r="S141" s="80" t="e">
        <f t="shared" ca="1" si="87"/>
        <v>#REF!</v>
      </c>
      <c r="T141" s="80" t="e">
        <f t="shared" ca="1" si="87"/>
        <v>#REF!</v>
      </c>
      <c r="U141" s="80" t="e">
        <f t="shared" ca="1" si="87"/>
        <v>#REF!</v>
      </c>
      <c r="V141" s="80" t="e">
        <f t="shared" ca="1" si="87"/>
        <v>#REF!</v>
      </c>
      <c r="W141" s="80" t="e">
        <f t="shared" ca="1" si="87"/>
        <v>#REF!</v>
      </c>
      <c r="X141" s="80" t="e">
        <f t="shared" ca="1" si="88"/>
        <v>#REF!</v>
      </c>
      <c r="Y141" s="80" t="e">
        <f t="shared" ca="1" si="88"/>
        <v>#REF!</v>
      </c>
      <c r="Z141" s="80" t="e">
        <f t="shared" ca="1" si="88"/>
        <v>#REF!</v>
      </c>
      <c r="AA141" s="80" t="e">
        <f t="shared" ca="1" si="88"/>
        <v>#REF!</v>
      </c>
      <c r="AB141" s="80" t="e">
        <f t="shared" ca="1" si="88"/>
        <v>#REF!</v>
      </c>
      <c r="AC141" s="80" t="e">
        <f t="shared" ca="1" si="88"/>
        <v>#REF!</v>
      </c>
      <c r="AD141" s="80" t="e">
        <f t="shared" ca="1" si="88"/>
        <v>#REF!</v>
      </c>
      <c r="AE141" s="80" t="e">
        <f t="shared" ca="1" si="88"/>
        <v>#REF!</v>
      </c>
      <c r="AF141" s="80" t="e">
        <f t="shared" ca="1" si="88"/>
        <v>#REF!</v>
      </c>
      <c r="AG141" s="80" t="e">
        <f t="shared" ca="1" si="88"/>
        <v>#REF!</v>
      </c>
      <c r="AH141" s="80" t="e">
        <f t="shared" ca="1" si="89"/>
        <v>#REF!</v>
      </c>
      <c r="AI141" s="80" t="e">
        <f t="shared" ca="1" si="89"/>
        <v>#REF!</v>
      </c>
      <c r="AJ141" s="80" t="e">
        <f t="shared" ca="1" si="89"/>
        <v>#REF!</v>
      </c>
      <c r="AK141" s="80" t="e">
        <f t="shared" ca="1" si="89"/>
        <v>#REF!</v>
      </c>
      <c r="AL141" s="80" t="e">
        <f t="shared" ca="1" si="89"/>
        <v>#REF!</v>
      </c>
      <c r="AM141" s="80" t="e">
        <f t="shared" ca="1" si="89"/>
        <v>#REF!</v>
      </c>
      <c r="AN141" s="80" t="e">
        <f t="shared" ca="1" si="89"/>
        <v>#REF!</v>
      </c>
      <c r="AO141" s="80" t="e">
        <f t="shared" ca="1" si="89"/>
        <v>#REF!</v>
      </c>
      <c r="AP141" s="80" t="e">
        <f t="shared" ca="1" si="89"/>
        <v>#REF!</v>
      </c>
      <c r="AQ141" s="80" t="e">
        <f t="shared" ca="1" si="89"/>
        <v>#REF!</v>
      </c>
      <c r="AR141" s="80" t="e">
        <f t="shared" ca="1" si="90"/>
        <v>#REF!</v>
      </c>
      <c r="AS141" s="80" t="e">
        <f t="shared" ca="1" si="90"/>
        <v>#REF!</v>
      </c>
      <c r="AT141" s="80" t="e">
        <f t="shared" ca="1" si="90"/>
        <v>#REF!</v>
      </c>
      <c r="AU141" s="80" t="e">
        <f t="shared" ca="1" si="90"/>
        <v>#REF!</v>
      </c>
      <c r="AV141" s="80" t="e">
        <f t="shared" ca="1" si="90"/>
        <v>#REF!</v>
      </c>
      <c r="AW141" s="80" t="e">
        <f t="shared" ca="1" si="90"/>
        <v>#REF!</v>
      </c>
      <c r="AX141" s="80" t="e">
        <f t="shared" ca="1" si="90"/>
        <v>#REF!</v>
      </c>
      <c r="AY141" s="80" t="e">
        <f t="shared" ca="1" si="90"/>
        <v>#REF!</v>
      </c>
      <c r="AZ141" s="80" t="e">
        <f t="shared" ca="1" si="90"/>
        <v>#REF!</v>
      </c>
      <c r="BA141" s="80" t="e">
        <f t="shared" ca="1" si="90"/>
        <v>#REF!</v>
      </c>
      <c r="BB141" s="80" t="e">
        <f t="shared" ca="1" si="90"/>
        <v>#REF!</v>
      </c>
      <c r="BC141" s="80" t="e">
        <f t="shared" ca="1" si="90"/>
        <v>#REF!</v>
      </c>
      <c r="BD141" s="80" t="e">
        <f t="shared" ca="1" si="90"/>
        <v>#REF!</v>
      </c>
      <c r="BE141" s="80" t="e">
        <f t="shared" ca="1" si="85"/>
        <v>#REF!</v>
      </c>
      <c r="BF141" s="80" t="e">
        <f t="shared" ca="1" si="91"/>
        <v>#REF!</v>
      </c>
      <c r="BG141" s="80" t="e">
        <f t="shared" ca="1" si="91"/>
        <v>#REF!</v>
      </c>
      <c r="BH141" s="80" t="e">
        <f t="shared" ca="1" si="91"/>
        <v>#REF!</v>
      </c>
      <c r="BI141" s="80" t="e">
        <f t="shared" ca="1" si="91"/>
        <v>#REF!</v>
      </c>
      <c r="BJ141" s="80" t="e">
        <f t="shared" ca="1" si="91"/>
        <v>#REF!</v>
      </c>
      <c r="BK141" s="80" t="e">
        <f t="shared" ca="1" si="91"/>
        <v>#REF!</v>
      </c>
      <c r="BL141" s="80" t="e">
        <f t="shared" ca="1" si="91"/>
        <v>#REF!</v>
      </c>
      <c r="BM141" s="81" t="s">
        <v>581</v>
      </c>
      <c r="BN141" s="81" t="s">
        <v>316</v>
      </c>
      <c r="BO141" s="81" t="s">
        <v>442</v>
      </c>
    </row>
    <row r="142" spans="1:67" s="83" customFormat="1" x14ac:dyDescent="0.2">
      <c r="A142" s="80">
        <v>139</v>
      </c>
      <c r="B142" s="81" t="s">
        <v>582</v>
      </c>
      <c r="C142" s="80" t="str">
        <f t="shared" si="84"/>
        <v>夕張市</v>
      </c>
      <c r="D142" s="80" t="e">
        <f t="shared" ca="1" si="86"/>
        <v>#REF!</v>
      </c>
      <c r="E142" s="80" t="e">
        <f t="shared" ca="1" si="86"/>
        <v>#REF!</v>
      </c>
      <c r="F142" s="80" t="e">
        <f t="shared" ca="1" si="86"/>
        <v>#REF!</v>
      </c>
      <c r="G142" s="80" t="e">
        <f t="shared" ca="1" si="86"/>
        <v>#REF!</v>
      </c>
      <c r="H142" s="80" t="e">
        <f t="shared" ca="1" si="86"/>
        <v>#REF!</v>
      </c>
      <c r="I142" s="80" t="e">
        <f t="shared" ca="1" si="86"/>
        <v>#REF!</v>
      </c>
      <c r="J142" s="80" t="e">
        <f t="shared" ca="1" si="86"/>
        <v>#REF!</v>
      </c>
      <c r="K142" s="80" t="e">
        <f t="shared" ca="1" si="86"/>
        <v>#REF!</v>
      </c>
      <c r="L142" s="80" t="e">
        <f t="shared" ca="1" si="86"/>
        <v>#REF!</v>
      </c>
      <c r="M142" s="80" t="e">
        <f t="shared" ca="1" si="86"/>
        <v>#REF!</v>
      </c>
      <c r="N142" s="80" t="e">
        <f t="shared" ca="1" si="87"/>
        <v>#REF!</v>
      </c>
      <c r="O142" s="80" t="e">
        <f t="shared" ca="1" si="87"/>
        <v>#REF!</v>
      </c>
      <c r="P142" s="80" t="e">
        <f t="shared" ca="1" si="87"/>
        <v>#REF!</v>
      </c>
      <c r="Q142" s="80" t="e">
        <f t="shared" ca="1" si="87"/>
        <v>#REF!</v>
      </c>
      <c r="R142" s="80" t="e">
        <f t="shared" ca="1" si="87"/>
        <v>#REF!</v>
      </c>
      <c r="S142" s="80" t="e">
        <f t="shared" ca="1" si="87"/>
        <v>#REF!</v>
      </c>
      <c r="T142" s="80" t="e">
        <f t="shared" ca="1" si="87"/>
        <v>#REF!</v>
      </c>
      <c r="U142" s="80" t="e">
        <f t="shared" ca="1" si="87"/>
        <v>#REF!</v>
      </c>
      <c r="V142" s="80" t="e">
        <f t="shared" ca="1" si="87"/>
        <v>#REF!</v>
      </c>
      <c r="W142" s="80" t="e">
        <f t="shared" ca="1" si="87"/>
        <v>#REF!</v>
      </c>
      <c r="X142" s="80" t="e">
        <f t="shared" ca="1" si="88"/>
        <v>#REF!</v>
      </c>
      <c r="Y142" s="80" t="e">
        <f t="shared" ca="1" si="88"/>
        <v>#REF!</v>
      </c>
      <c r="Z142" s="80" t="e">
        <f t="shared" ca="1" si="88"/>
        <v>#REF!</v>
      </c>
      <c r="AA142" s="80" t="e">
        <f t="shared" ca="1" si="88"/>
        <v>#REF!</v>
      </c>
      <c r="AB142" s="80" t="e">
        <f t="shared" ca="1" si="88"/>
        <v>#REF!</v>
      </c>
      <c r="AC142" s="80" t="e">
        <f t="shared" ca="1" si="88"/>
        <v>#REF!</v>
      </c>
      <c r="AD142" s="80" t="e">
        <f t="shared" ca="1" si="88"/>
        <v>#REF!</v>
      </c>
      <c r="AE142" s="80" t="e">
        <f t="shared" ca="1" si="88"/>
        <v>#REF!</v>
      </c>
      <c r="AF142" s="80" t="e">
        <f t="shared" ca="1" si="88"/>
        <v>#REF!</v>
      </c>
      <c r="AG142" s="80" t="e">
        <f t="shared" ca="1" si="88"/>
        <v>#REF!</v>
      </c>
      <c r="AH142" s="80" t="e">
        <f t="shared" ca="1" si="89"/>
        <v>#REF!</v>
      </c>
      <c r="AI142" s="80" t="e">
        <f t="shared" ca="1" si="89"/>
        <v>#REF!</v>
      </c>
      <c r="AJ142" s="80" t="e">
        <f t="shared" ca="1" si="89"/>
        <v>#REF!</v>
      </c>
      <c r="AK142" s="80" t="e">
        <f t="shared" ca="1" si="89"/>
        <v>#REF!</v>
      </c>
      <c r="AL142" s="80" t="e">
        <f t="shared" ca="1" si="89"/>
        <v>#REF!</v>
      </c>
      <c r="AM142" s="80" t="e">
        <f t="shared" ca="1" si="89"/>
        <v>#REF!</v>
      </c>
      <c r="AN142" s="80" t="e">
        <f t="shared" ca="1" si="89"/>
        <v>#REF!</v>
      </c>
      <c r="AO142" s="80" t="e">
        <f t="shared" ca="1" si="89"/>
        <v>#REF!</v>
      </c>
      <c r="AP142" s="80" t="e">
        <f t="shared" ca="1" si="89"/>
        <v>#REF!</v>
      </c>
      <c r="AQ142" s="80" t="e">
        <f t="shared" ca="1" si="89"/>
        <v>#REF!</v>
      </c>
      <c r="AR142" s="80" t="e">
        <f t="shared" ca="1" si="90"/>
        <v>#REF!</v>
      </c>
      <c r="AS142" s="80" t="e">
        <f t="shared" ca="1" si="90"/>
        <v>#REF!</v>
      </c>
      <c r="AT142" s="80" t="e">
        <f t="shared" ca="1" si="90"/>
        <v>#REF!</v>
      </c>
      <c r="AU142" s="80" t="e">
        <f t="shared" ca="1" si="90"/>
        <v>#REF!</v>
      </c>
      <c r="AV142" s="80" t="e">
        <f t="shared" ca="1" si="90"/>
        <v>#REF!</v>
      </c>
      <c r="AW142" s="80" t="e">
        <f t="shared" ca="1" si="90"/>
        <v>#REF!</v>
      </c>
      <c r="AX142" s="80" t="e">
        <f t="shared" ca="1" si="90"/>
        <v>#REF!</v>
      </c>
      <c r="AY142" s="80" t="e">
        <f t="shared" ca="1" si="90"/>
        <v>#REF!</v>
      </c>
      <c r="AZ142" s="80" t="e">
        <f t="shared" ca="1" si="90"/>
        <v>#REF!</v>
      </c>
      <c r="BA142" s="80" t="e">
        <f t="shared" ca="1" si="90"/>
        <v>#REF!</v>
      </c>
      <c r="BB142" s="80" t="e">
        <f t="shared" ca="1" si="90"/>
        <v>#REF!</v>
      </c>
      <c r="BC142" s="80" t="e">
        <f t="shared" ca="1" si="90"/>
        <v>#REF!</v>
      </c>
      <c r="BD142" s="80" t="e">
        <f t="shared" ca="1" si="90"/>
        <v>#REF!</v>
      </c>
      <c r="BE142" s="80" t="e">
        <f t="shared" ca="1" si="85"/>
        <v>#REF!</v>
      </c>
      <c r="BF142" s="80" t="e">
        <f t="shared" ca="1" si="91"/>
        <v>#REF!</v>
      </c>
      <c r="BG142" s="80" t="e">
        <f t="shared" ca="1" si="91"/>
        <v>#REF!</v>
      </c>
      <c r="BH142" s="80" t="e">
        <f t="shared" ca="1" si="91"/>
        <v>#REF!</v>
      </c>
      <c r="BI142" s="80" t="e">
        <f t="shared" ca="1" si="91"/>
        <v>#REF!</v>
      </c>
      <c r="BJ142" s="80" t="e">
        <f t="shared" ca="1" si="91"/>
        <v>#REF!</v>
      </c>
      <c r="BK142" s="80" t="e">
        <f t="shared" ca="1" si="91"/>
        <v>#REF!</v>
      </c>
      <c r="BL142" s="80" t="e">
        <f t="shared" ca="1" si="91"/>
        <v>#REF!</v>
      </c>
      <c r="BM142" s="81" t="s">
        <v>582</v>
      </c>
      <c r="BN142" s="81" t="s">
        <v>317</v>
      </c>
      <c r="BO142" s="81" t="s">
        <v>360</v>
      </c>
    </row>
    <row r="143" spans="1:67" s="83" customFormat="1" x14ac:dyDescent="0.2">
      <c r="A143" s="80">
        <v>140</v>
      </c>
      <c r="B143" s="81" t="s">
        <v>583</v>
      </c>
      <c r="C143" s="80" t="str">
        <f t="shared" si="84"/>
        <v>夕張市</v>
      </c>
      <c r="D143" s="80" t="e">
        <f t="shared" ca="1" si="86"/>
        <v>#REF!</v>
      </c>
      <c r="E143" s="80" t="e">
        <f t="shared" ca="1" si="86"/>
        <v>#REF!</v>
      </c>
      <c r="F143" s="80" t="e">
        <f t="shared" ca="1" si="86"/>
        <v>#REF!</v>
      </c>
      <c r="G143" s="80" t="e">
        <f t="shared" ca="1" si="86"/>
        <v>#REF!</v>
      </c>
      <c r="H143" s="80" t="e">
        <f t="shared" ca="1" si="86"/>
        <v>#REF!</v>
      </c>
      <c r="I143" s="80" t="e">
        <f t="shared" ca="1" si="86"/>
        <v>#REF!</v>
      </c>
      <c r="J143" s="80" t="e">
        <f t="shared" ca="1" si="86"/>
        <v>#REF!</v>
      </c>
      <c r="K143" s="80" t="e">
        <f t="shared" ca="1" si="86"/>
        <v>#REF!</v>
      </c>
      <c r="L143" s="80" t="e">
        <f t="shared" ca="1" si="86"/>
        <v>#REF!</v>
      </c>
      <c r="M143" s="80" t="e">
        <f t="shared" ca="1" si="86"/>
        <v>#REF!</v>
      </c>
      <c r="N143" s="80" t="e">
        <f t="shared" ca="1" si="87"/>
        <v>#REF!</v>
      </c>
      <c r="O143" s="80" t="e">
        <f t="shared" ca="1" si="87"/>
        <v>#REF!</v>
      </c>
      <c r="P143" s="80" t="e">
        <f t="shared" ca="1" si="87"/>
        <v>#REF!</v>
      </c>
      <c r="Q143" s="80" t="e">
        <f t="shared" ca="1" si="87"/>
        <v>#REF!</v>
      </c>
      <c r="R143" s="80" t="e">
        <f t="shared" ca="1" si="87"/>
        <v>#REF!</v>
      </c>
      <c r="S143" s="80" t="e">
        <f t="shared" ca="1" si="87"/>
        <v>#REF!</v>
      </c>
      <c r="T143" s="80" t="e">
        <f t="shared" ca="1" si="87"/>
        <v>#REF!</v>
      </c>
      <c r="U143" s="80" t="e">
        <f t="shared" ca="1" si="87"/>
        <v>#REF!</v>
      </c>
      <c r="V143" s="80" t="e">
        <f t="shared" ca="1" si="87"/>
        <v>#REF!</v>
      </c>
      <c r="W143" s="80" t="e">
        <f t="shared" ca="1" si="87"/>
        <v>#REF!</v>
      </c>
      <c r="X143" s="80" t="e">
        <f t="shared" ca="1" si="88"/>
        <v>#REF!</v>
      </c>
      <c r="Y143" s="80" t="e">
        <f t="shared" ca="1" si="88"/>
        <v>#REF!</v>
      </c>
      <c r="Z143" s="80" t="e">
        <f t="shared" ca="1" si="88"/>
        <v>#REF!</v>
      </c>
      <c r="AA143" s="80" t="e">
        <f t="shared" ca="1" si="88"/>
        <v>#REF!</v>
      </c>
      <c r="AB143" s="80" t="e">
        <f t="shared" ca="1" si="88"/>
        <v>#REF!</v>
      </c>
      <c r="AC143" s="80" t="e">
        <f t="shared" ca="1" si="88"/>
        <v>#REF!</v>
      </c>
      <c r="AD143" s="80" t="e">
        <f t="shared" ca="1" si="88"/>
        <v>#REF!</v>
      </c>
      <c r="AE143" s="80" t="e">
        <f t="shared" ca="1" si="88"/>
        <v>#REF!</v>
      </c>
      <c r="AF143" s="80" t="e">
        <f t="shared" ca="1" si="88"/>
        <v>#REF!</v>
      </c>
      <c r="AG143" s="80" t="e">
        <f t="shared" ca="1" si="88"/>
        <v>#REF!</v>
      </c>
      <c r="AH143" s="80" t="e">
        <f t="shared" ca="1" si="89"/>
        <v>#REF!</v>
      </c>
      <c r="AI143" s="80" t="e">
        <f t="shared" ca="1" si="89"/>
        <v>#REF!</v>
      </c>
      <c r="AJ143" s="80" t="e">
        <f t="shared" ca="1" si="89"/>
        <v>#REF!</v>
      </c>
      <c r="AK143" s="80" t="e">
        <f t="shared" ca="1" si="89"/>
        <v>#REF!</v>
      </c>
      <c r="AL143" s="80" t="e">
        <f t="shared" ca="1" si="89"/>
        <v>#REF!</v>
      </c>
      <c r="AM143" s="80" t="e">
        <f t="shared" ca="1" si="89"/>
        <v>#REF!</v>
      </c>
      <c r="AN143" s="80" t="e">
        <f t="shared" ca="1" si="89"/>
        <v>#REF!</v>
      </c>
      <c r="AO143" s="80" t="e">
        <f t="shared" ca="1" si="89"/>
        <v>#REF!</v>
      </c>
      <c r="AP143" s="80" t="e">
        <f t="shared" ca="1" si="89"/>
        <v>#REF!</v>
      </c>
      <c r="AQ143" s="80" t="e">
        <f t="shared" ca="1" si="89"/>
        <v>#REF!</v>
      </c>
      <c r="AR143" s="80" t="e">
        <f t="shared" ca="1" si="90"/>
        <v>#REF!</v>
      </c>
      <c r="AS143" s="80" t="e">
        <f t="shared" ca="1" si="90"/>
        <v>#REF!</v>
      </c>
      <c r="AT143" s="80" t="e">
        <f t="shared" ca="1" si="90"/>
        <v>#REF!</v>
      </c>
      <c r="AU143" s="80" t="e">
        <f t="shared" ca="1" si="90"/>
        <v>#REF!</v>
      </c>
      <c r="AV143" s="80" t="e">
        <f t="shared" ca="1" si="90"/>
        <v>#REF!</v>
      </c>
      <c r="AW143" s="80" t="e">
        <f t="shared" ca="1" si="90"/>
        <v>#REF!</v>
      </c>
      <c r="AX143" s="80" t="e">
        <f t="shared" ca="1" si="90"/>
        <v>#REF!</v>
      </c>
      <c r="AY143" s="80" t="e">
        <f t="shared" ca="1" si="90"/>
        <v>#REF!</v>
      </c>
      <c r="AZ143" s="80" t="e">
        <f t="shared" ca="1" si="90"/>
        <v>#REF!</v>
      </c>
      <c r="BA143" s="80" t="e">
        <f t="shared" ca="1" si="90"/>
        <v>#REF!</v>
      </c>
      <c r="BB143" s="80" t="e">
        <f t="shared" ca="1" si="90"/>
        <v>#REF!</v>
      </c>
      <c r="BC143" s="80" t="e">
        <f t="shared" ca="1" si="90"/>
        <v>#REF!</v>
      </c>
      <c r="BD143" s="80" t="e">
        <f t="shared" ca="1" si="90"/>
        <v>#REF!</v>
      </c>
      <c r="BE143" s="80" t="e">
        <f t="shared" ca="1" si="85"/>
        <v>#REF!</v>
      </c>
      <c r="BF143" s="80" t="e">
        <f t="shared" ca="1" si="91"/>
        <v>#REF!</v>
      </c>
      <c r="BG143" s="80" t="e">
        <f t="shared" ca="1" si="91"/>
        <v>#REF!</v>
      </c>
      <c r="BH143" s="80" t="e">
        <f t="shared" ca="1" si="91"/>
        <v>#REF!</v>
      </c>
      <c r="BI143" s="80" t="e">
        <f t="shared" ca="1" si="91"/>
        <v>#REF!</v>
      </c>
      <c r="BJ143" s="80" t="e">
        <f t="shared" ca="1" si="91"/>
        <v>#REF!</v>
      </c>
      <c r="BK143" s="80" t="e">
        <f t="shared" ca="1" si="91"/>
        <v>#REF!</v>
      </c>
      <c r="BL143" s="80" t="e">
        <f t="shared" ca="1" si="91"/>
        <v>#REF!</v>
      </c>
      <c r="BM143" s="81" t="s">
        <v>583</v>
      </c>
      <c r="BN143" s="81" t="s">
        <v>317</v>
      </c>
      <c r="BO143" s="81" t="s">
        <v>441</v>
      </c>
    </row>
    <row r="144" spans="1:67" s="83" customFormat="1" x14ac:dyDescent="0.2">
      <c r="A144" s="80">
        <v>141</v>
      </c>
      <c r="B144" s="81" t="s">
        <v>584</v>
      </c>
      <c r="C144" s="80" t="str">
        <f t="shared" si="84"/>
        <v>夕張市</v>
      </c>
      <c r="D144" s="80" t="e">
        <f t="shared" ref="D144:M153" ca="1" si="92">VLOOKUP($C144,INDIRECT("'"&amp;$B144&amp;"'!$C$4:$BL$182"),D$166,0)</f>
        <v>#REF!</v>
      </c>
      <c r="E144" s="80" t="e">
        <f t="shared" ca="1" si="92"/>
        <v>#REF!</v>
      </c>
      <c r="F144" s="80" t="e">
        <f t="shared" ca="1" si="92"/>
        <v>#REF!</v>
      </c>
      <c r="G144" s="80" t="e">
        <f t="shared" ca="1" si="92"/>
        <v>#REF!</v>
      </c>
      <c r="H144" s="80" t="e">
        <f t="shared" ca="1" si="92"/>
        <v>#REF!</v>
      </c>
      <c r="I144" s="80" t="e">
        <f t="shared" ca="1" si="92"/>
        <v>#REF!</v>
      </c>
      <c r="J144" s="80" t="e">
        <f t="shared" ca="1" si="92"/>
        <v>#REF!</v>
      </c>
      <c r="K144" s="80" t="e">
        <f t="shared" ca="1" si="92"/>
        <v>#REF!</v>
      </c>
      <c r="L144" s="80" t="e">
        <f t="shared" ca="1" si="92"/>
        <v>#REF!</v>
      </c>
      <c r="M144" s="80" t="e">
        <f t="shared" ca="1" si="92"/>
        <v>#REF!</v>
      </c>
      <c r="N144" s="80" t="e">
        <f t="shared" ref="N144:W153" ca="1" si="93">VLOOKUP($C144,INDIRECT("'"&amp;$B144&amp;"'!$C$4:$BL$182"),N$166,0)</f>
        <v>#REF!</v>
      </c>
      <c r="O144" s="80" t="e">
        <f t="shared" ca="1" si="93"/>
        <v>#REF!</v>
      </c>
      <c r="P144" s="80" t="e">
        <f t="shared" ca="1" si="93"/>
        <v>#REF!</v>
      </c>
      <c r="Q144" s="80" t="e">
        <f t="shared" ca="1" si="93"/>
        <v>#REF!</v>
      </c>
      <c r="R144" s="80" t="e">
        <f t="shared" ca="1" si="93"/>
        <v>#REF!</v>
      </c>
      <c r="S144" s="80" t="e">
        <f t="shared" ca="1" si="93"/>
        <v>#REF!</v>
      </c>
      <c r="T144" s="80" t="e">
        <f t="shared" ca="1" si="93"/>
        <v>#REF!</v>
      </c>
      <c r="U144" s="80" t="e">
        <f t="shared" ca="1" si="93"/>
        <v>#REF!</v>
      </c>
      <c r="V144" s="80" t="e">
        <f t="shared" ca="1" si="93"/>
        <v>#REF!</v>
      </c>
      <c r="W144" s="80" t="e">
        <f t="shared" ca="1" si="93"/>
        <v>#REF!</v>
      </c>
      <c r="X144" s="80" t="e">
        <f t="shared" ref="X144:AG153" ca="1" si="94">VLOOKUP($C144,INDIRECT("'"&amp;$B144&amp;"'!$C$4:$BL$182"),X$166,0)</f>
        <v>#REF!</v>
      </c>
      <c r="Y144" s="80" t="e">
        <f t="shared" ca="1" si="94"/>
        <v>#REF!</v>
      </c>
      <c r="Z144" s="80" t="e">
        <f t="shared" ca="1" si="94"/>
        <v>#REF!</v>
      </c>
      <c r="AA144" s="80" t="e">
        <f t="shared" ca="1" si="94"/>
        <v>#REF!</v>
      </c>
      <c r="AB144" s="80" t="e">
        <f t="shared" ca="1" si="94"/>
        <v>#REF!</v>
      </c>
      <c r="AC144" s="80" t="e">
        <f t="shared" ca="1" si="94"/>
        <v>#REF!</v>
      </c>
      <c r="AD144" s="80" t="e">
        <f t="shared" ca="1" si="94"/>
        <v>#REF!</v>
      </c>
      <c r="AE144" s="80" t="e">
        <f t="shared" ca="1" si="94"/>
        <v>#REF!</v>
      </c>
      <c r="AF144" s="80" t="e">
        <f t="shared" ca="1" si="94"/>
        <v>#REF!</v>
      </c>
      <c r="AG144" s="80" t="e">
        <f t="shared" ca="1" si="94"/>
        <v>#REF!</v>
      </c>
      <c r="AH144" s="80" t="e">
        <f t="shared" ref="AH144:AQ153" ca="1" si="95">VLOOKUP($C144,INDIRECT("'"&amp;$B144&amp;"'!$C$4:$BL$182"),AH$166,0)</f>
        <v>#REF!</v>
      </c>
      <c r="AI144" s="80" t="e">
        <f t="shared" ca="1" si="95"/>
        <v>#REF!</v>
      </c>
      <c r="AJ144" s="80" t="e">
        <f t="shared" ca="1" si="95"/>
        <v>#REF!</v>
      </c>
      <c r="AK144" s="80" t="e">
        <f t="shared" ca="1" si="95"/>
        <v>#REF!</v>
      </c>
      <c r="AL144" s="80" t="e">
        <f t="shared" ca="1" si="95"/>
        <v>#REF!</v>
      </c>
      <c r="AM144" s="80" t="e">
        <f t="shared" ca="1" si="95"/>
        <v>#REF!</v>
      </c>
      <c r="AN144" s="80" t="e">
        <f t="shared" ca="1" si="95"/>
        <v>#REF!</v>
      </c>
      <c r="AO144" s="80" t="e">
        <f t="shared" ca="1" si="95"/>
        <v>#REF!</v>
      </c>
      <c r="AP144" s="80" t="e">
        <f t="shared" ca="1" si="95"/>
        <v>#REF!</v>
      </c>
      <c r="AQ144" s="80" t="e">
        <f t="shared" ca="1" si="95"/>
        <v>#REF!</v>
      </c>
      <c r="AR144" s="80" t="e">
        <f t="shared" ref="AR144:BD153" ca="1" si="96">VLOOKUP($C144,INDIRECT("'"&amp;$B144&amp;"'!$C$4:$BL$182"),AR$166,0)</f>
        <v>#REF!</v>
      </c>
      <c r="AS144" s="80" t="e">
        <f t="shared" ca="1" si="96"/>
        <v>#REF!</v>
      </c>
      <c r="AT144" s="80" t="e">
        <f t="shared" ca="1" si="96"/>
        <v>#REF!</v>
      </c>
      <c r="AU144" s="80" t="e">
        <f t="shared" ca="1" si="96"/>
        <v>#REF!</v>
      </c>
      <c r="AV144" s="80" t="e">
        <f t="shared" ca="1" si="96"/>
        <v>#REF!</v>
      </c>
      <c r="AW144" s="80" t="e">
        <f t="shared" ca="1" si="96"/>
        <v>#REF!</v>
      </c>
      <c r="AX144" s="80" t="e">
        <f t="shared" ca="1" si="96"/>
        <v>#REF!</v>
      </c>
      <c r="AY144" s="80" t="e">
        <f t="shared" ca="1" si="96"/>
        <v>#REF!</v>
      </c>
      <c r="AZ144" s="80" t="e">
        <f t="shared" ca="1" si="96"/>
        <v>#REF!</v>
      </c>
      <c r="BA144" s="80" t="e">
        <f t="shared" ca="1" si="96"/>
        <v>#REF!</v>
      </c>
      <c r="BB144" s="80" t="e">
        <f t="shared" ca="1" si="96"/>
        <v>#REF!</v>
      </c>
      <c r="BC144" s="80" t="e">
        <f t="shared" ca="1" si="96"/>
        <v>#REF!</v>
      </c>
      <c r="BD144" s="80" t="e">
        <f t="shared" ca="1" si="96"/>
        <v>#REF!</v>
      </c>
      <c r="BE144" s="80" t="e">
        <f t="shared" ca="1" si="85"/>
        <v>#REF!</v>
      </c>
      <c r="BF144" s="80" t="e">
        <f t="shared" ref="BF144:BL153" ca="1" si="97">VLOOKUP($C144,INDIRECT("'"&amp;$B144&amp;"'!$C$4:$BL$182"),BF$166,0)</f>
        <v>#REF!</v>
      </c>
      <c r="BG144" s="80" t="e">
        <f t="shared" ca="1" si="97"/>
        <v>#REF!</v>
      </c>
      <c r="BH144" s="80" t="e">
        <f t="shared" ca="1" si="97"/>
        <v>#REF!</v>
      </c>
      <c r="BI144" s="80" t="e">
        <f t="shared" ca="1" si="97"/>
        <v>#REF!</v>
      </c>
      <c r="BJ144" s="80" t="e">
        <f t="shared" ca="1" si="97"/>
        <v>#REF!</v>
      </c>
      <c r="BK144" s="80" t="e">
        <f t="shared" ca="1" si="97"/>
        <v>#REF!</v>
      </c>
      <c r="BL144" s="80" t="e">
        <f t="shared" ca="1" si="97"/>
        <v>#REF!</v>
      </c>
      <c r="BM144" s="81" t="s">
        <v>584</v>
      </c>
      <c r="BN144" s="81" t="s">
        <v>317</v>
      </c>
      <c r="BO144" s="81" t="s">
        <v>442</v>
      </c>
    </row>
    <row r="145" spans="1:67" x14ac:dyDescent="0.2">
      <c r="A145" s="80">
        <v>142</v>
      </c>
      <c r="B145" s="53" t="s">
        <v>585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3" t="e">
        <f t="shared" ca="1" si="96"/>
        <v>#REF!</v>
      </c>
      <c r="BA145" s="73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3" t="e">
        <f t="shared" ca="1" si="85"/>
        <v>#REF!</v>
      </c>
      <c r="BF145" s="73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3" t="s">
        <v>585</v>
      </c>
      <c r="BN145" s="53" t="s">
        <v>318</v>
      </c>
      <c r="BO145" s="53" t="s">
        <v>360</v>
      </c>
    </row>
    <row r="146" spans="1:67" x14ac:dyDescent="0.2">
      <c r="A146" s="80">
        <v>143</v>
      </c>
      <c r="B146" s="53" t="s">
        <v>586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3" t="s">
        <v>586</v>
      </c>
      <c r="BN146" s="53" t="s">
        <v>318</v>
      </c>
      <c r="BO146" s="53" t="s">
        <v>441</v>
      </c>
    </row>
    <row r="147" spans="1:67" x14ac:dyDescent="0.2">
      <c r="A147" s="80">
        <v>144</v>
      </c>
      <c r="B147" s="53" t="s">
        <v>587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3" t="s">
        <v>587</v>
      </c>
      <c r="BN147" s="53" t="s">
        <v>318</v>
      </c>
      <c r="BO147" s="53" t="s">
        <v>442</v>
      </c>
    </row>
    <row r="148" spans="1:67" s="83" customFormat="1" x14ac:dyDescent="0.2">
      <c r="A148" s="80">
        <v>145</v>
      </c>
      <c r="B148" s="81" t="s">
        <v>588</v>
      </c>
      <c r="C148" s="80" t="str">
        <f t="shared" si="84"/>
        <v>夕張市</v>
      </c>
      <c r="D148" s="80" t="e">
        <f t="shared" ca="1" si="92"/>
        <v>#REF!</v>
      </c>
      <c r="E148" s="80" t="e">
        <f t="shared" ca="1" si="92"/>
        <v>#REF!</v>
      </c>
      <c r="F148" s="80" t="e">
        <f t="shared" ca="1" si="92"/>
        <v>#REF!</v>
      </c>
      <c r="G148" s="80" t="e">
        <f t="shared" ca="1" si="92"/>
        <v>#REF!</v>
      </c>
      <c r="H148" s="80" t="e">
        <f t="shared" ca="1" si="92"/>
        <v>#REF!</v>
      </c>
      <c r="I148" s="80" t="e">
        <f t="shared" ca="1" si="92"/>
        <v>#REF!</v>
      </c>
      <c r="J148" s="80" t="e">
        <f t="shared" ca="1" si="92"/>
        <v>#REF!</v>
      </c>
      <c r="K148" s="80" t="e">
        <f t="shared" ca="1" si="92"/>
        <v>#REF!</v>
      </c>
      <c r="L148" s="80" t="e">
        <f t="shared" ca="1" si="92"/>
        <v>#REF!</v>
      </c>
      <c r="M148" s="80" t="e">
        <f t="shared" ca="1" si="92"/>
        <v>#REF!</v>
      </c>
      <c r="N148" s="80" t="e">
        <f t="shared" ca="1" si="93"/>
        <v>#REF!</v>
      </c>
      <c r="O148" s="80" t="e">
        <f t="shared" ca="1" si="93"/>
        <v>#REF!</v>
      </c>
      <c r="P148" s="80" t="e">
        <f t="shared" ca="1" si="93"/>
        <v>#REF!</v>
      </c>
      <c r="Q148" s="80" t="e">
        <f t="shared" ca="1" si="93"/>
        <v>#REF!</v>
      </c>
      <c r="R148" s="80" t="e">
        <f t="shared" ca="1" si="93"/>
        <v>#REF!</v>
      </c>
      <c r="S148" s="80" t="e">
        <f t="shared" ca="1" si="93"/>
        <v>#REF!</v>
      </c>
      <c r="T148" s="80" t="e">
        <f t="shared" ca="1" si="93"/>
        <v>#REF!</v>
      </c>
      <c r="U148" s="80" t="e">
        <f t="shared" ca="1" si="93"/>
        <v>#REF!</v>
      </c>
      <c r="V148" s="80" t="e">
        <f t="shared" ca="1" si="93"/>
        <v>#REF!</v>
      </c>
      <c r="W148" s="80" t="e">
        <f t="shared" ca="1" si="93"/>
        <v>#REF!</v>
      </c>
      <c r="X148" s="80" t="e">
        <f t="shared" ca="1" si="94"/>
        <v>#REF!</v>
      </c>
      <c r="Y148" s="80" t="e">
        <f t="shared" ca="1" si="94"/>
        <v>#REF!</v>
      </c>
      <c r="Z148" s="80" t="e">
        <f t="shared" ca="1" si="94"/>
        <v>#REF!</v>
      </c>
      <c r="AA148" s="80" t="e">
        <f t="shared" ca="1" si="94"/>
        <v>#REF!</v>
      </c>
      <c r="AB148" s="80" t="e">
        <f t="shared" ca="1" si="94"/>
        <v>#REF!</v>
      </c>
      <c r="AC148" s="80" t="e">
        <f t="shared" ca="1" si="94"/>
        <v>#REF!</v>
      </c>
      <c r="AD148" s="80" t="e">
        <f t="shared" ca="1" si="94"/>
        <v>#REF!</v>
      </c>
      <c r="AE148" s="80" t="e">
        <f t="shared" ca="1" si="94"/>
        <v>#REF!</v>
      </c>
      <c r="AF148" s="80" t="e">
        <f t="shared" ca="1" si="94"/>
        <v>#REF!</v>
      </c>
      <c r="AG148" s="80" t="e">
        <f t="shared" ca="1" si="94"/>
        <v>#REF!</v>
      </c>
      <c r="AH148" s="80" t="e">
        <f t="shared" ca="1" si="95"/>
        <v>#REF!</v>
      </c>
      <c r="AI148" s="80" t="e">
        <f t="shared" ca="1" si="95"/>
        <v>#REF!</v>
      </c>
      <c r="AJ148" s="80" t="e">
        <f t="shared" ca="1" si="95"/>
        <v>#REF!</v>
      </c>
      <c r="AK148" s="80" t="e">
        <f t="shared" ca="1" si="95"/>
        <v>#REF!</v>
      </c>
      <c r="AL148" s="80" t="e">
        <f t="shared" ca="1" si="95"/>
        <v>#REF!</v>
      </c>
      <c r="AM148" s="80" t="e">
        <f t="shared" ca="1" si="95"/>
        <v>#REF!</v>
      </c>
      <c r="AN148" s="80" t="e">
        <f t="shared" ca="1" si="95"/>
        <v>#REF!</v>
      </c>
      <c r="AO148" s="80" t="e">
        <f t="shared" ca="1" si="95"/>
        <v>#REF!</v>
      </c>
      <c r="AP148" s="80" t="e">
        <f t="shared" ca="1" si="95"/>
        <v>#REF!</v>
      </c>
      <c r="AQ148" s="80" t="e">
        <f t="shared" ca="1" si="95"/>
        <v>#REF!</v>
      </c>
      <c r="AR148" s="80" t="e">
        <f t="shared" ca="1" si="96"/>
        <v>#REF!</v>
      </c>
      <c r="AS148" s="80" t="e">
        <f t="shared" ca="1" si="96"/>
        <v>#REF!</v>
      </c>
      <c r="AT148" s="80" t="e">
        <f t="shared" ca="1" si="96"/>
        <v>#REF!</v>
      </c>
      <c r="AU148" s="80" t="e">
        <f t="shared" ca="1" si="96"/>
        <v>#REF!</v>
      </c>
      <c r="AV148" s="80" t="e">
        <f t="shared" ca="1" si="96"/>
        <v>#REF!</v>
      </c>
      <c r="AW148" s="80" t="e">
        <f t="shared" ca="1" si="96"/>
        <v>#REF!</v>
      </c>
      <c r="AX148" s="80" t="e">
        <f t="shared" ca="1" si="96"/>
        <v>#REF!</v>
      </c>
      <c r="AY148" s="80" t="e">
        <f t="shared" ca="1" si="96"/>
        <v>#REF!</v>
      </c>
      <c r="AZ148" s="80" t="e">
        <f t="shared" ca="1" si="96"/>
        <v>#REF!</v>
      </c>
      <c r="BA148" s="80" t="e">
        <f t="shared" ca="1" si="96"/>
        <v>#REF!</v>
      </c>
      <c r="BB148" s="80" t="e">
        <f t="shared" ca="1" si="96"/>
        <v>#REF!</v>
      </c>
      <c r="BC148" s="80" t="e">
        <f t="shared" ca="1" si="96"/>
        <v>#REF!</v>
      </c>
      <c r="BD148" s="80" t="e">
        <f t="shared" ca="1" si="96"/>
        <v>#REF!</v>
      </c>
      <c r="BE148" s="80" t="e">
        <f t="shared" ca="1" si="85"/>
        <v>#REF!</v>
      </c>
      <c r="BF148" s="80" t="e">
        <f t="shared" ca="1" si="97"/>
        <v>#REF!</v>
      </c>
      <c r="BG148" s="80" t="e">
        <f t="shared" ca="1" si="97"/>
        <v>#REF!</v>
      </c>
      <c r="BH148" s="80" t="e">
        <f t="shared" ca="1" si="97"/>
        <v>#REF!</v>
      </c>
      <c r="BI148" s="80" t="e">
        <f t="shared" ca="1" si="97"/>
        <v>#REF!</v>
      </c>
      <c r="BJ148" s="80" t="e">
        <f t="shared" ca="1" si="97"/>
        <v>#REF!</v>
      </c>
      <c r="BK148" s="80" t="e">
        <f t="shared" ca="1" si="97"/>
        <v>#REF!</v>
      </c>
      <c r="BL148" s="80" t="e">
        <f t="shared" ca="1" si="97"/>
        <v>#REF!</v>
      </c>
      <c r="BM148" s="81" t="s">
        <v>588</v>
      </c>
      <c r="BN148" s="81" t="s">
        <v>319</v>
      </c>
      <c r="BO148" s="81" t="s">
        <v>360</v>
      </c>
    </row>
    <row r="149" spans="1:67" s="83" customFormat="1" x14ac:dyDescent="0.2">
      <c r="A149" s="80">
        <v>146</v>
      </c>
      <c r="B149" s="81" t="s">
        <v>589</v>
      </c>
      <c r="C149" s="80" t="str">
        <f t="shared" si="84"/>
        <v>夕張市</v>
      </c>
      <c r="D149" s="80" t="e">
        <f t="shared" ca="1" si="92"/>
        <v>#REF!</v>
      </c>
      <c r="E149" s="80" t="e">
        <f t="shared" ca="1" si="92"/>
        <v>#REF!</v>
      </c>
      <c r="F149" s="80" t="e">
        <f t="shared" ca="1" si="92"/>
        <v>#REF!</v>
      </c>
      <c r="G149" s="80" t="e">
        <f t="shared" ca="1" si="92"/>
        <v>#REF!</v>
      </c>
      <c r="H149" s="80" t="e">
        <f t="shared" ca="1" si="92"/>
        <v>#REF!</v>
      </c>
      <c r="I149" s="80" t="e">
        <f t="shared" ca="1" si="92"/>
        <v>#REF!</v>
      </c>
      <c r="J149" s="80" t="e">
        <f t="shared" ca="1" si="92"/>
        <v>#REF!</v>
      </c>
      <c r="K149" s="80" t="e">
        <f t="shared" ca="1" si="92"/>
        <v>#REF!</v>
      </c>
      <c r="L149" s="80" t="e">
        <f t="shared" ca="1" si="92"/>
        <v>#REF!</v>
      </c>
      <c r="M149" s="80" t="e">
        <f t="shared" ca="1" si="92"/>
        <v>#REF!</v>
      </c>
      <c r="N149" s="80" t="e">
        <f t="shared" ca="1" si="93"/>
        <v>#REF!</v>
      </c>
      <c r="O149" s="80" t="e">
        <f t="shared" ca="1" si="93"/>
        <v>#REF!</v>
      </c>
      <c r="P149" s="80" t="e">
        <f t="shared" ca="1" si="93"/>
        <v>#REF!</v>
      </c>
      <c r="Q149" s="80" t="e">
        <f t="shared" ca="1" si="93"/>
        <v>#REF!</v>
      </c>
      <c r="R149" s="80" t="e">
        <f t="shared" ca="1" si="93"/>
        <v>#REF!</v>
      </c>
      <c r="S149" s="80" t="e">
        <f t="shared" ca="1" si="93"/>
        <v>#REF!</v>
      </c>
      <c r="T149" s="80" t="e">
        <f t="shared" ca="1" si="93"/>
        <v>#REF!</v>
      </c>
      <c r="U149" s="80" t="e">
        <f t="shared" ca="1" si="93"/>
        <v>#REF!</v>
      </c>
      <c r="V149" s="80" t="e">
        <f t="shared" ca="1" si="93"/>
        <v>#REF!</v>
      </c>
      <c r="W149" s="80" t="e">
        <f t="shared" ca="1" si="93"/>
        <v>#REF!</v>
      </c>
      <c r="X149" s="80" t="e">
        <f t="shared" ca="1" si="94"/>
        <v>#REF!</v>
      </c>
      <c r="Y149" s="80" t="e">
        <f t="shared" ca="1" si="94"/>
        <v>#REF!</v>
      </c>
      <c r="Z149" s="80" t="e">
        <f t="shared" ca="1" si="94"/>
        <v>#REF!</v>
      </c>
      <c r="AA149" s="80" t="e">
        <f t="shared" ca="1" si="94"/>
        <v>#REF!</v>
      </c>
      <c r="AB149" s="80" t="e">
        <f t="shared" ca="1" si="94"/>
        <v>#REF!</v>
      </c>
      <c r="AC149" s="80" t="e">
        <f t="shared" ca="1" si="94"/>
        <v>#REF!</v>
      </c>
      <c r="AD149" s="80" t="e">
        <f t="shared" ca="1" si="94"/>
        <v>#REF!</v>
      </c>
      <c r="AE149" s="80" t="e">
        <f t="shared" ca="1" si="94"/>
        <v>#REF!</v>
      </c>
      <c r="AF149" s="80" t="e">
        <f t="shared" ca="1" si="94"/>
        <v>#REF!</v>
      </c>
      <c r="AG149" s="80" t="e">
        <f t="shared" ca="1" si="94"/>
        <v>#REF!</v>
      </c>
      <c r="AH149" s="80" t="e">
        <f t="shared" ca="1" si="95"/>
        <v>#REF!</v>
      </c>
      <c r="AI149" s="80" t="e">
        <f t="shared" ca="1" si="95"/>
        <v>#REF!</v>
      </c>
      <c r="AJ149" s="80" t="e">
        <f t="shared" ca="1" si="95"/>
        <v>#REF!</v>
      </c>
      <c r="AK149" s="80" t="e">
        <f t="shared" ca="1" si="95"/>
        <v>#REF!</v>
      </c>
      <c r="AL149" s="80" t="e">
        <f t="shared" ca="1" si="95"/>
        <v>#REF!</v>
      </c>
      <c r="AM149" s="80" t="e">
        <f t="shared" ca="1" si="95"/>
        <v>#REF!</v>
      </c>
      <c r="AN149" s="80" t="e">
        <f t="shared" ca="1" si="95"/>
        <v>#REF!</v>
      </c>
      <c r="AO149" s="80" t="e">
        <f t="shared" ca="1" si="95"/>
        <v>#REF!</v>
      </c>
      <c r="AP149" s="80" t="e">
        <f t="shared" ca="1" si="95"/>
        <v>#REF!</v>
      </c>
      <c r="AQ149" s="80" t="e">
        <f t="shared" ca="1" si="95"/>
        <v>#REF!</v>
      </c>
      <c r="AR149" s="80" t="e">
        <f t="shared" ca="1" si="96"/>
        <v>#REF!</v>
      </c>
      <c r="AS149" s="80" t="e">
        <f t="shared" ca="1" si="96"/>
        <v>#REF!</v>
      </c>
      <c r="AT149" s="80" t="e">
        <f t="shared" ca="1" si="96"/>
        <v>#REF!</v>
      </c>
      <c r="AU149" s="80" t="e">
        <f t="shared" ca="1" si="96"/>
        <v>#REF!</v>
      </c>
      <c r="AV149" s="80" t="e">
        <f t="shared" ca="1" si="96"/>
        <v>#REF!</v>
      </c>
      <c r="AW149" s="80" t="e">
        <f t="shared" ca="1" si="96"/>
        <v>#REF!</v>
      </c>
      <c r="AX149" s="80" t="e">
        <f t="shared" ca="1" si="96"/>
        <v>#REF!</v>
      </c>
      <c r="AY149" s="80" t="e">
        <f t="shared" ca="1" si="96"/>
        <v>#REF!</v>
      </c>
      <c r="AZ149" s="80" t="e">
        <f t="shared" ca="1" si="96"/>
        <v>#REF!</v>
      </c>
      <c r="BA149" s="80" t="e">
        <f t="shared" ca="1" si="96"/>
        <v>#REF!</v>
      </c>
      <c r="BB149" s="80" t="e">
        <f t="shared" ca="1" si="96"/>
        <v>#REF!</v>
      </c>
      <c r="BC149" s="80" t="e">
        <f t="shared" ca="1" si="96"/>
        <v>#REF!</v>
      </c>
      <c r="BD149" s="80" t="e">
        <f t="shared" ca="1" si="96"/>
        <v>#REF!</v>
      </c>
      <c r="BE149" s="80" t="e">
        <f t="shared" ca="1" si="85"/>
        <v>#REF!</v>
      </c>
      <c r="BF149" s="80" t="e">
        <f t="shared" ca="1" si="97"/>
        <v>#REF!</v>
      </c>
      <c r="BG149" s="80" t="e">
        <f t="shared" ca="1" si="97"/>
        <v>#REF!</v>
      </c>
      <c r="BH149" s="80" t="e">
        <f t="shared" ca="1" si="97"/>
        <v>#REF!</v>
      </c>
      <c r="BI149" s="80" t="e">
        <f t="shared" ca="1" si="97"/>
        <v>#REF!</v>
      </c>
      <c r="BJ149" s="80" t="e">
        <f t="shared" ca="1" si="97"/>
        <v>#REF!</v>
      </c>
      <c r="BK149" s="80" t="e">
        <f t="shared" ca="1" si="97"/>
        <v>#REF!</v>
      </c>
      <c r="BL149" s="80" t="e">
        <f t="shared" ca="1" si="97"/>
        <v>#REF!</v>
      </c>
      <c r="BM149" s="81" t="s">
        <v>589</v>
      </c>
      <c r="BN149" s="81" t="s">
        <v>319</v>
      </c>
      <c r="BO149" s="81" t="s">
        <v>441</v>
      </c>
    </row>
    <row r="150" spans="1:67" s="83" customFormat="1" x14ac:dyDescent="0.2">
      <c r="A150" s="80">
        <v>147</v>
      </c>
      <c r="B150" s="81" t="s">
        <v>590</v>
      </c>
      <c r="C150" s="80" t="str">
        <f t="shared" si="84"/>
        <v>夕張市</v>
      </c>
      <c r="D150" s="80" t="e">
        <f t="shared" ca="1" si="92"/>
        <v>#REF!</v>
      </c>
      <c r="E150" s="80" t="e">
        <f t="shared" ca="1" si="92"/>
        <v>#REF!</v>
      </c>
      <c r="F150" s="80" t="e">
        <f t="shared" ca="1" si="92"/>
        <v>#REF!</v>
      </c>
      <c r="G150" s="80" t="e">
        <f t="shared" ca="1" si="92"/>
        <v>#REF!</v>
      </c>
      <c r="H150" s="80" t="e">
        <f t="shared" ca="1" si="92"/>
        <v>#REF!</v>
      </c>
      <c r="I150" s="80" t="e">
        <f t="shared" ca="1" si="92"/>
        <v>#REF!</v>
      </c>
      <c r="J150" s="80" t="e">
        <f t="shared" ca="1" si="92"/>
        <v>#REF!</v>
      </c>
      <c r="K150" s="80" t="e">
        <f t="shared" ca="1" si="92"/>
        <v>#REF!</v>
      </c>
      <c r="L150" s="80" t="e">
        <f t="shared" ca="1" si="92"/>
        <v>#REF!</v>
      </c>
      <c r="M150" s="80" t="e">
        <f t="shared" ca="1" si="92"/>
        <v>#REF!</v>
      </c>
      <c r="N150" s="80" t="e">
        <f t="shared" ca="1" si="93"/>
        <v>#REF!</v>
      </c>
      <c r="O150" s="80" t="e">
        <f t="shared" ca="1" si="93"/>
        <v>#REF!</v>
      </c>
      <c r="P150" s="80" t="e">
        <f t="shared" ca="1" si="93"/>
        <v>#REF!</v>
      </c>
      <c r="Q150" s="80" t="e">
        <f t="shared" ca="1" si="93"/>
        <v>#REF!</v>
      </c>
      <c r="R150" s="80" t="e">
        <f t="shared" ca="1" si="93"/>
        <v>#REF!</v>
      </c>
      <c r="S150" s="80" t="e">
        <f t="shared" ca="1" si="93"/>
        <v>#REF!</v>
      </c>
      <c r="T150" s="80" t="e">
        <f t="shared" ca="1" si="93"/>
        <v>#REF!</v>
      </c>
      <c r="U150" s="80" t="e">
        <f t="shared" ca="1" si="93"/>
        <v>#REF!</v>
      </c>
      <c r="V150" s="80" t="e">
        <f t="shared" ca="1" si="93"/>
        <v>#REF!</v>
      </c>
      <c r="W150" s="80" t="e">
        <f t="shared" ca="1" si="93"/>
        <v>#REF!</v>
      </c>
      <c r="X150" s="80" t="e">
        <f t="shared" ca="1" si="94"/>
        <v>#REF!</v>
      </c>
      <c r="Y150" s="80" t="e">
        <f t="shared" ca="1" si="94"/>
        <v>#REF!</v>
      </c>
      <c r="Z150" s="80" t="e">
        <f t="shared" ca="1" si="94"/>
        <v>#REF!</v>
      </c>
      <c r="AA150" s="80" t="e">
        <f t="shared" ca="1" si="94"/>
        <v>#REF!</v>
      </c>
      <c r="AB150" s="80" t="e">
        <f t="shared" ca="1" si="94"/>
        <v>#REF!</v>
      </c>
      <c r="AC150" s="80" t="e">
        <f t="shared" ca="1" si="94"/>
        <v>#REF!</v>
      </c>
      <c r="AD150" s="80" t="e">
        <f t="shared" ca="1" si="94"/>
        <v>#REF!</v>
      </c>
      <c r="AE150" s="80" t="e">
        <f t="shared" ca="1" si="94"/>
        <v>#REF!</v>
      </c>
      <c r="AF150" s="80" t="e">
        <f t="shared" ca="1" si="94"/>
        <v>#REF!</v>
      </c>
      <c r="AG150" s="80" t="e">
        <f t="shared" ca="1" si="94"/>
        <v>#REF!</v>
      </c>
      <c r="AH150" s="80" t="e">
        <f t="shared" ca="1" si="95"/>
        <v>#REF!</v>
      </c>
      <c r="AI150" s="80" t="e">
        <f t="shared" ca="1" si="95"/>
        <v>#REF!</v>
      </c>
      <c r="AJ150" s="80" t="e">
        <f t="shared" ca="1" si="95"/>
        <v>#REF!</v>
      </c>
      <c r="AK150" s="80" t="e">
        <f t="shared" ca="1" si="95"/>
        <v>#REF!</v>
      </c>
      <c r="AL150" s="80" t="e">
        <f t="shared" ca="1" si="95"/>
        <v>#REF!</v>
      </c>
      <c r="AM150" s="80" t="e">
        <f t="shared" ca="1" si="95"/>
        <v>#REF!</v>
      </c>
      <c r="AN150" s="80" t="e">
        <f t="shared" ca="1" si="95"/>
        <v>#REF!</v>
      </c>
      <c r="AO150" s="80" t="e">
        <f t="shared" ca="1" si="95"/>
        <v>#REF!</v>
      </c>
      <c r="AP150" s="80" t="e">
        <f t="shared" ca="1" si="95"/>
        <v>#REF!</v>
      </c>
      <c r="AQ150" s="80" t="e">
        <f t="shared" ca="1" si="95"/>
        <v>#REF!</v>
      </c>
      <c r="AR150" s="80" t="e">
        <f t="shared" ca="1" si="96"/>
        <v>#REF!</v>
      </c>
      <c r="AS150" s="80" t="e">
        <f t="shared" ca="1" si="96"/>
        <v>#REF!</v>
      </c>
      <c r="AT150" s="80" t="e">
        <f t="shared" ca="1" si="96"/>
        <v>#REF!</v>
      </c>
      <c r="AU150" s="80" t="e">
        <f t="shared" ca="1" si="96"/>
        <v>#REF!</v>
      </c>
      <c r="AV150" s="80" t="e">
        <f t="shared" ca="1" si="96"/>
        <v>#REF!</v>
      </c>
      <c r="AW150" s="80" t="e">
        <f t="shared" ca="1" si="96"/>
        <v>#REF!</v>
      </c>
      <c r="AX150" s="80" t="e">
        <f t="shared" ca="1" si="96"/>
        <v>#REF!</v>
      </c>
      <c r="AY150" s="80" t="e">
        <f t="shared" ca="1" si="96"/>
        <v>#REF!</v>
      </c>
      <c r="AZ150" s="80" t="e">
        <f t="shared" ca="1" si="96"/>
        <v>#REF!</v>
      </c>
      <c r="BA150" s="80" t="e">
        <f t="shared" ca="1" si="96"/>
        <v>#REF!</v>
      </c>
      <c r="BB150" s="80" t="e">
        <f t="shared" ca="1" si="96"/>
        <v>#REF!</v>
      </c>
      <c r="BC150" s="80" t="e">
        <f t="shared" ca="1" si="96"/>
        <v>#REF!</v>
      </c>
      <c r="BD150" s="80" t="e">
        <f t="shared" ca="1" si="96"/>
        <v>#REF!</v>
      </c>
      <c r="BE150" s="80" t="e">
        <f t="shared" ca="1" si="85"/>
        <v>#REF!</v>
      </c>
      <c r="BF150" s="80" t="e">
        <f t="shared" ca="1" si="97"/>
        <v>#REF!</v>
      </c>
      <c r="BG150" s="80" t="e">
        <f t="shared" ca="1" si="97"/>
        <v>#REF!</v>
      </c>
      <c r="BH150" s="80" t="e">
        <f t="shared" ca="1" si="97"/>
        <v>#REF!</v>
      </c>
      <c r="BI150" s="80" t="e">
        <f t="shared" ca="1" si="97"/>
        <v>#REF!</v>
      </c>
      <c r="BJ150" s="80" t="e">
        <f t="shared" ca="1" si="97"/>
        <v>#REF!</v>
      </c>
      <c r="BK150" s="80" t="e">
        <f t="shared" ca="1" si="97"/>
        <v>#REF!</v>
      </c>
      <c r="BL150" s="80" t="e">
        <f t="shared" ca="1" si="97"/>
        <v>#REF!</v>
      </c>
      <c r="BM150" s="81" t="s">
        <v>590</v>
      </c>
      <c r="BN150" s="81" t="s">
        <v>319</v>
      </c>
      <c r="BO150" s="81" t="s">
        <v>442</v>
      </c>
    </row>
    <row r="151" spans="1:67" x14ac:dyDescent="0.2">
      <c r="A151" s="80">
        <v>148</v>
      </c>
      <c r="B151" s="53" t="s">
        <v>591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3" t="s">
        <v>591</v>
      </c>
      <c r="BN151" s="53" t="s">
        <v>320</v>
      </c>
      <c r="BO151" s="53" t="s">
        <v>360</v>
      </c>
    </row>
    <row r="152" spans="1:67" x14ac:dyDescent="0.2">
      <c r="A152" s="80">
        <v>149</v>
      </c>
      <c r="B152" s="53" t="s">
        <v>592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3" t="s">
        <v>592</v>
      </c>
      <c r="BN152" s="53" t="s">
        <v>320</v>
      </c>
      <c r="BO152" s="53" t="s">
        <v>441</v>
      </c>
    </row>
    <row r="153" spans="1:67" x14ac:dyDescent="0.2">
      <c r="A153" s="80">
        <v>150</v>
      </c>
      <c r="B153" s="53" t="s">
        <v>593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3" t="e">
        <f t="shared" ca="1" si="85"/>
        <v>#REF!</v>
      </c>
      <c r="BF153" s="73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3" t="s">
        <v>593</v>
      </c>
      <c r="BN153" s="53" t="s">
        <v>320</v>
      </c>
      <c r="BO153" s="53" t="s">
        <v>442</v>
      </c>
    </row>
    <row r="154" spans="1:67" s="83" customFormat="1" x14ac:dyDescent="0.2">
      <c r="A154" s="80">
        <v>151</v>
      </c>
      <c r="B154" s="81" t="s">
        <v>594</v>
      </c>
      <c r="C154" s="80" t="str">
        <f t="shared" si="84"/>
        <v>夕張市</v>
      </c>
      <c r="D154" s="80" t="e">
        <f t="shared" ref="D154:M165" ca="1" si="98">VLOOKUP($C154,INDIRECT("'"&amp;$B154&amp;"'!$C$4:$BL$182"),D$166,0)</f>
        <v>#REF!</v>
      </c>
      <c r="E154" s="80" t="e">
        <f t="shared" ca="1" si="98"/>
        <v>#REF!</v>
      </c>
      <c r="F154" s="80" t="e">
        <f t="shared" ca="1" si="98"/>
        <v>#REF!</v>
      </c>
      <c r="G154" s="80" t="e">
        <f t="shared" ca="1" si="98"/>
        <v>#REF!</v>
      </c>
      <c r="H154" s="80" t="e">
        <f t="shared" ca="1" si="98"/>
        <v>#REF!</v>
      </c>
      <c r="I154" s="80" t="e">
        <f t="shared" ca="1" si="98"/>
        <v>#REF!</v>
      </c>
      <c r="J154" s="80" t="e">
        <f t="shared" ca="1" si="98"/>
        <v>#REF!</v>
      </c>
      <c r="K154" s="80" t="e">
        <f t="shared" ca="1" si="98"/>
        <v>#REF!</v>
      </c>
      <c r="L154" s="80" t="e">
        <f t="shared" ca="1" si="98"/>
        <v>#REF!</v>
      </c>
      <c r="M154" s="80" t="e">
        <f t="shared" ca="1" si="98"/>
        <v>#REF!</v>
      </c>
      <c r="N154" s="80" t="e">
        <f t="shared" ref="N154:W165" ca="1" si="99">VLOOKUP($C154,INDIRECT("'"&amp;$B154&amp;"'!$C$4:$BL$182"),N$166,0)</f>
        <v>#REF!</v>
      </c>
      <c r="O154" s="80" t="e">
        <f t="shared" ca="1" si="99"/>
        <v>#REF!</v>
      </c>
      <c r="P154" s="80" t="e">
        <f t="shared" ca="1" si="99"/>
        <v>#REF!</v>
      </c>
      <c r="Q154" s="80" t="e">
        <f t="shared" ca="1" si="99"/>
        <v>#REF!</v>
      </c>
      <c r="R154" s="80" t="e">
        <f t="shared" ca="1" si="99"/>
        <v>#REF!</v>
      </c>
      <c r="S154" s="80" t="e">
        <f t="shared" ca="1" si="99"/>
        <v>#REF!</v>
      </c>
      <c r="T154" s="80" t="e">
        <f t="shared" ca="1" si="99"/>
        <v>#REF!</v>
      </c>
      <c r="U154" s="80" t="e">
        <f t="shared" ca="1" si="99"/>
        <v>#REF!</v>
      </c>
      <c r="V154" s="80" t="e">
        <f t="shared" ca="1" si="99"/>
        <v>#REF!</v>
      </c>
      <c r="W154" s="80" t="e">
        <f t="shared" ca="1" si="99"/>
        <v>#REF!</v>
      </c>
      <c r="X154" s="80" t="e">
        <f t="shared" ref="X154:AG165" ca="1" si="100">VLOOKUP($C154,INDIRECT("'"&amp;$B154&amp;"'!$C$4:$BL$182"),X$166,0)</f>
        <v>#REF!</v>
      </c>
      <c r="Y154" s="80" t="e">
        <f t="shared" ca="1" si="100"/>
        <v>#REF!</v>
      </c>
      <c r="Z154" s="80" t="e">
        <f t="shared" ca="1" si="100"/>
        <v>#REF!</v>
      </c>
      <c r="AA154" s="80" t="e">
        <f t="shared" ca="1" si="100"/>
        <v>#REF!</v>
      </c>
      <c r="AB154" s="80" t="e">
        <f t="shared" ca="1" si="100"/>
        <v>#REF!</v>
      </c>
      <c r="AC154" s="80" t="e">
        <f t="shared" ca="1" si="100"/>
        <v>#REF!</v>
      </c>
      <c r="AD154" s="80" t="e">
        <f t="shared" ca="1" si="100"/>
        <v>#REF!</v>
      </c>
      <c r="AE154" s="80" t="e">
        <f t="shared" ca="1" si="100"/>
        <v>#REF!</v>
      </c>
      <c r="AF154" s="80" t="e">
        <f t="shared" ca="1" si="100"/>
        <v>#REF!</v>
      </c>
      <c r="AG154" s="80" t="e">
        <f t="shared" ca="1" si="100"/>
        <v>#REF!</v>
      </c>
      <c r="AH154" s="80" t="e">
        <f t="shared" ref="AH154:AQ165" ca="1" si="101">VLOOKUP($C154,INDIRECT("'"&amp;$B154&amp;"'!$C$4:$BL$182"),AH$166,0)</f>
        <v>#REF!</v>
      </c>
      <c r="AI154" s="80" t="e">
        <f t="shared" ca="1" si="101"/>
        <v>#REF!</v>
      </c>
      <c r="AJ154" s="80" t="e">
        <f t="shared" ca="1" si="101"/>
        <v>#REF!</v>
      </c>
      <c r="AK154" s="80" t="e">
        <f t="shared" ca="1" si="101"/>
        <v>#REF!</v>
      </c>
      <c r="AL154" s="80" t="e">
        <f t="shared" ca="1" si="101"/>
        <v>#REF!</v>
      </c>
      <c r="AM154" s="80" t="e">
        <f t="shared" ca="1" si="101"/>
        <v>#REF!</v>
      </c>
      <c r="AN154" s="80" t="e">
        <f t="shared" ca="1" si="101"/>
        <v>#REF!</v>
      </c>
      <c r="AO154" s="80" t="e">
        <f t="shared" ca="1" si="101"/>
        <v>#REF!</v>
      </c>
      <c r="AP154" s="80" t="e">
        <f t="shared" ca="1" si="101"/>
        <v>#REF!</v>
      </c>
      <c r="AQ154" s="80" t="e">
        <f t="shared" ca="1" si="101"/>
        <v>#REF!</v>
      </c>
      <c r="AR154" s="80" t="e">
        <f t="shared" ref="AR154:BD165" ca="1" si="102">VLOOKUP($C154,INDIRECT("'"&amp;$B154&amp;"'!$C$4:$BL$182"),AR$166,0)</f>
        <v>#REF!</v>
      </c>
      <c r="AS154" s="80" t="e">
        <f t="shared" ca="1" si="102"/>
        <v>#REF!</v>
      </c>
      <c r="AT154" s="80" t="e">
        <f t="shared" ca="1" si="102"/>
        <v>#REF!</v>
      </c>
      <c r="AU154" s="80" t="e">
        <f t="shared" ca="1" si="102"/>
        <v>#REF!</v>
      </c>
      <c r="AV154" s="80" t="e">
        <f t="shared" ca="1" si="102"/>
        <v>#REF!</v>
      </c>
      <c r="AW154" s="80" t="e">
        <f t="shared" ca="1" si="102"/>
        <v>#REF!</v>
      </c>
      <c r="AX154" s="80" t="e">
        <f t="shared" ca="1" si="102"/>
        <v>#REF!</v>
      </c>
      <c r="AY154" s="80" t="e">
        <f t="shared" ca="1" si="102"/>
        <v>#REF!</v>
      </c>
      <c r="AZ154" s="80" t="e">
        <f t="shared" ca="1" si="102"/>
        <v>#REF!</v>
      </c>
      <c r="BA154" s="80" t="e">
        <f t="shared" ca="1" si="102"/>
        <v>#REF!</v>
      </c>
      <c r="BB154" s="80" t="e">
        <f t="shared" ca="1" si="102"/>
        <v>#REF!</v>
      </c>
      <c r="BC154" s="80" t="e">
        <f t="shared" ca="1" si="102"/>
        <v>#REF!</v>
      </c>
      <c r="BD154" s="80" t="e">
        <f t="shared" ca="1" si="102"/>
        <v>#REF!</v>
      </c>
      <c r="BE154" s="80" t="e">
        <f t="shared" ca="1" si="85"/>
        <v>#REF!</v>
      </c>
      <c r="BF154" s="80" t="e">
        <f t="shared" ref="BF154:BL165" ca="1" si="103">VLOOKUP($C154,INDIRECT("'"&amp;$B154&amp;"'!$C$4:$BL$182"),BF$166,0)</f>
        <v>#REF!</v>
      </c>
      <c r="BG154" s="80" t="e">
        <f t="shared" ca="1" si="103"/>
        <v>#REF!</v>
      </c>
      <c r="BH154" s="80" t="e">
        <f t="shared" ca="1" si="103"/>
        <v>#REF!</v>
      </c>
      <c r="BI154" s="80" t="e">
        <f t="shared" ca="1" si="103"/>
        <v>#REF!</v>
      </c>
      <c r="BJ154" s="80" t="e">
        <f t="shared" ca="1" si="103"/>
        <v>#REF!</v>
      </c>
      <c r="BK154" s="80" t="e">
        <f t="shared" ca="1" si="103"/>
        <v>#REF!</v>
      </c>
      <c r="BL154" s="80" t="e">
        <f t="shared" ca="1" si="103"/>
        <v>#REF!</v>
      </c>
      <c r="BM154" s="81" t="s">
        <v>594</v>
      </c>
      <c r="BN154" s="81" t="s">
        <v>321</v>
      </c>
      <c r="BO154" s="81" t="s">
        <v>360</v>
      </c>
    </row>
    <row r="155" spans="1:67" s="83" customFormat="1" x14ac:dyDescent="0.2">
      <c r="A155" s="80">
        <v>152</v>
      </c>
      <c r="B155" s="81" t="s">
        <v>595</v>
      </c>
      <c r="C155" s="80" t="str">
        <f t="shared" si="84"/>
        <v>夕張市</v>
      </c>
      <c r="D155" s="80" t="e">
        <f t="shared" ca="1" si="98"/>
        <v>#REF!</v>
      </c>
      <c r="E155" s="80" t="e">
        <f t="shared" ca="1" si="98"/>
        <v>#REF!</v>
      </c>
      <c r="F155" s="80" t="e">
        <f t="shared" ca="1" si="98"/>
        <v>#REF!</v>
      </c>
      <c r="G155" s="80" t="e">
        <f t="shared" ca="1" si="98"/>
        <v>#REF!</v>
      </c>
      <c r="H155" s="80" t="e">
        <f t="shared" ca="1" si="98"/>
        <v>#REF!</v>
      </c>
      <c r="I155" s="80" t="e">
        <f t="shared" ca="1" si="98"/>
        <v>#REF!</v>
      </c>
      <c r="J155" s="80" t="e">
        <f t="shared" ca="1" si="98"/>
        <v>#REF!</v>
      </c>
      <c r="K155" s="80" t="e">
        <f t="shared" ca="1" si="98"/>
        <v>#REF!</v>
      </c>
      <c r="L155" s="80" t="e">
        <f t="shared" ca="1" si="98"/>
        <v>#REF!</v>
      </c>
      <c r="M155" s="80" t="e">
        <f t="shared" ca="1" si="98"/>
        <v>#REF!</v>
      </c>
      <c r="N155" s="80" t="e">
        <f t="shared" ca="1" si="99"/>
        <v>#REF!</v>
      </c>
      <c r="O155" s="80" t="e">
        <f t="shared" ca="1" si="99"/>
        <v>#REF!</v>
      </c>
      <c r="P155" s="80" t="e">
        <f t="shared" ca="1" si="99"/>
        <v>#REF!</v>
      </c>
      <c r="Q155" s="80" t="e">
        <f t="shared" ca="1" si="99"/>
        <v>#REF!</v>
      </c>
      <c r="R155" s="80" t="e">
        <f t="shared" ca="1" si="99"/>
        <v>#REF!</v>
      </c>
      <c r="S155" s="80" t="e">
        <f t="shared" ca="1" si="99"/>
        <v>#REF!</v>
      </c>
      <c r="T155" s="80" t="e">
        <f t="shared" ca="1" si="99"/>
        <v>#REF!</v>
      </c>
      <c r="U155" s="80" t="e">
        <f t="shared" ca="1" si="99"/>
        <v>#REF!</v>
      </c>
      <c r="V155" s="80" t="e">
        <f t="shared" ca="1" si="99"/>
        <v>#REF!</v>
      </c>
      <c r="W155" s="80" t="e">
        <f t="shared" ca="1" si="99"/>
        <v>#REF!</v>
      </c>
      <c r="X155" s="80" t="e">
        <f t="shared" ca="1" si="100"/>
        <v>#REF!</v>
      </c>
      <c r="Y155" s="80" t="e">
        <f t="shared" ca="1" si="100"/>
        <v>#REF!</v>
      </c>
      <c r="Z155" s="80" t="e">
        <f t="shared" ca="1" si="100"/>
        <v>#REF!</v>
      </c>
      <c r="AA155" s="80" t="e">
        <f t="shared" ca="1" si="100"/>
        <v>#REF!</v>
      </c>
      <c r="AB155" s="80" t="e">
        <f t="shared" ca="1" si="100"/>
        <v>#REF!</v>
      </c>
      <c r="AC155" s="80" t="e">
        <f t="shared" ca="1" si="100"/>
        <v>#REF!</v>
      </c>
      <c r="AD155" s="80" t="e">
        <f t="shared" ca="1" si="100"/>
        <v>#REF!</v>
      </c>
      <c r="AE155" s="80" t="e">
        <f t="shared" ca="1" si="100"/>
        <v>#REF!</v>
      </c>
      <c r="AF155" s="80" t="e">
        <f t="shared" ca="1" si="100"/>
        <v>#REF!</v>
      </c>
      <c r="AG155" s="80" t="e">
        <f t="shared" ca="1" si="100"/>
        <v>#REF!</v>
      </c>
      <c r="AH155" s="80" t="e">
        <f t="shared" ca="1" si="101"/>
        <v>#REF!</v>
      </c>
      <c r="AI155" s="80" t="e">
        <f t="shared" ca="1" si="101"/>
        <v>#REF!</v>
      </c>
      <c r="AJ155" s="80" t="e">
        <f t="shared" ca="1" si="101"/>
        <v>#REF!</v>
      </c>
      <c r="AK155" s="80" t="e">
        <f t="shared" ca="1" si="101"/>
        <v>#REF!</v>
      </c>
      <c r="AL155" s="80" t="e">
        <f t="shared" ca="1" si="101"/>
        <v>#REF!</v>
      </c>
      <c r="AM155" s="80" t="e">
        <f t="shared" ca="1" si="101"/>
        <v>#REF!</v>
      </c>
      <c r="AN155" s="80" t="e">
        <f t="shared" ca="1" si="101"/>
        <v>#REF!</v>
      </c>
      <c r="AO155" s="80" t="e">
        <f t="shared" ca="1" si="101"/>
        <v>#REF!</v>
      </c>
      <c r="AP155" s="80" t="e">
        <f t="shared" ca="1" si="101"/>
        <v>#REF!</v>
      </c>
      <c r="AQ155" s="80" t="e">
        <f t="shared" ca="1" si="101"/>
        <v>#REF!</v>
      </c>
      <c r="AR155" s="80" t="e">
        <f t="shared" ca="1" si="102"/>
        <v>#REF!</v>
      </c>
      <c r="AS155" s="80" t="e">
        <f t="shared" ca="1" si="102"/>
        <v>#REF!</v>
      </c>
      <c r="AT155" s="80" t="e">
        <f t="shared" ca="1" si="102"/>
        <v>#REF!</v>
      </c>
      <c r="AU155" s="80" t="e">
        <f t="shared" ca="1" si="102"/>
        <v>#REF!</v>
      </c>
      <c r="AV155" s="80" t="e">
        <f t="shared" ca="1" si="102"/>
        <v>#REF!</v>
      </c>
      <c r="AW155" s="80" t="e">
        <f t="shared" ca="1" si="102"/>
        <v>#REF!</v>
      </c>
      <c r="AX155" s="80" t="e">
        <f t="shared" ca="1" si="102"/>
        <v>#REF!</v>
      </c>
      <c r="AY155" s="80" t="e">
        <f t="shared" ca="1" si="102"/>
        <v>#REF!</v>
      </c>
      <c r="AZ155" s="80" t="e">
        <f t="shared" ca="1" si="102"/>
        <v>#REF!</v>
      </c>
      <c r="BA155" s="80" t="e">
        <f t="shared" ca="1" si="102"/>
        <v>#REF!</v>
      </c>
      <c r="BB155" s="80" t="e">
        <f t="shared" ca="1" si="102"/>
        <v>#REF!</v>
      </c>
      <c r="BC155" s="80" t="e">
        <f t="shared" ca="1" si="102"/>
        <v>#REF!</v>
      </c>
      <c r="BD155" s="80" t="e">
        <f t="shared" ca="1" si="102"/>
        <v>#REF!</v>
      </c>
      <c r="BE155" s="80" t="e">
        <f t="shared" ca="1" si="85"/>
        <v>#REF!</v>
      </c>
      <c r="BF155" s="80" t="e">
        <f t="shared" ca="1" si="103"/>
        <v>#REF!</v>
      </c>
      <c r="BG155" s="80" t="e">
        <f t="shared" ca="1" si="103"/>
        <v>#REF!</v>
      </c>
      <c r="BH155" s="80" t="e">
        <f t="shared" ca="1" si="103"/>
        <v>#REF!</v>
      </c>
      <c r="BI155" s="80" t="e">
        <f t="shared" ca="1" si="103"/>
        <v>#REF!</v>
      </c>
      <c r="BJ155" s="80" t="e">
        <f t="shared" ca="1" si="103"/>
        <v>#REF!</v>
      </c>
      <c r="BK155" s="80" t="e">
        <f t="shared" ca="1" si="103"/>
        <v>#REF!</v>
      </c>
      <c r="BL155" s="80" t="e">
        <f t="shared" ca="1" si="103"/>
        <v>#REF!</v>
      </c>
      <c r="BM155" s="81" t="s">
        <v>595</v>
      </c>
      <c r="BN155" s="81" t="s">
        <v>321</v>
      </c>
      <c r="BO155" s="81" t="s">
        <v>441</v>
      </c>
    </row>
    <row r="156" spans="1:67" s="83" customFormat="1" x14ac:dyDescent="0.2">
      <c r="A156" s="80">
        <v>153</v>
      </c>
      <c r="B156" s="81" t="s">
        <v>596</v>
      </c>
      <c r="C156" s="80" t="str">
        <f t="shared" si="84"/>
        <v>夕張市</v>
      </c>
      <c r="D156" s="80" t="e">
        <f t="shared" ca="1" si="98"/>
        <v>#REF!</v>
      </c>
      <c r="E156" s="80" t="e">
        <f t="shared" ca="1" si="98"/>
        <v>#REF!</v>
      </c>
      <c r="F156" s="80" t="e">
        <f t="shared" ca="1" si="98"/>
        <v>#REF!</v>
      </c>
      <c r="G156" s="80" t="e">
        <f t="shared" ca="1" si="98"/>
        <v>#REF!</v>
      </c>
      <c r="H156" s="80" t="e">
        <f t="shared" ca="1" si="98"/>
        <v>#REF!</v>
      </c>
      <c r="I156" s="80" t="e">
        <f t="shared" ca="1" si="98"/>
        <v>#REF!</v>
      </c>
      <c r="J156" s="80" t="e">
        <f t="shared" ca="1" si="98"/>
        <v>#REF!</v>
      </c>
      <c r="K156" s="80" t="e">
        <f t="shared" ca="1" si="98"/>
        <v>#REF!</v>
      </c>
      <c r="L156" s="80" t="e">
        <f t="shared" ca="1" si="98"/>
        <v>#REF!</v>
      </c>
      <c r="M156" s="80" t="e">
        <f t="shared" ca="1" si="98"/>
        <v>#REF!</v>
      </c>
      <c r="N156" s="80" t="e">
        <f t="shared" ca="1" si="99"/>
        <v>#REF!</v>
      </c>
      <c r="O156" s="80" t="e">
        <f t="shared" ca="1" si="99"/>
        <v>#REF!</v>
      </c>
      <c r="P156" s="80" t="e">
        <f t="shared" ca="1" si="99"/>
        <v>#REF!</v>
      </c>
      <c r="Q156" s="80" t="e">
        <f t="shared" ca="1" si="99"/>
        <v>#REF!</v>
      </c>
      <c r="R156" s="80" t="e">
        <f t="shared" ca="1" si="99"/>
        <v>#REF!</v>
      </c>
      <c r="S156" s="80" t="e">
        <f t="shared" ca="1" si="99"/>
        <v>#REF!</v>
      </c>
      <c r="T156" s="80" t="e">
        <f t="shared" ca="1" si="99"/>
        <v>#REF!</v>
      </c>
      <c r="U156" s="80" t="e">
        <f t="shared" ca="1" si="99"/>
        <v>#REF!</v>
      </c>
      <c r="V156" s="80" t="e">
        <f t="shared" ca="1" si="99"/>
        <v>#REF!</v>
      </c>
      <c r="W156" s="80" t="e">
        <f t="shared" ca="1" si="99"/>
        <v>#REF!</v>
      </c>
      <c r="X156" s="80" t="e">
        <f t="shared" ca="1" si="100"/>
        <v>#REF!</v>
      </c>
      <c r="Y156" s="80" t="e">
        <f t="shared" ca="1" si="100"/>
        <v>#REF!</v>
      </c>
      <c r="Z156" s="80" t="e">
        <f t="shared" ca="1" si="100"/>
        <v>#REF!</v>
      </c>
      <c r="AA156" s="80" t="e">
        <f t="shared" ca="1" si="100"/>
        <v>#REF!</v>
      </c>
      <c r="AB156" s="80" t="e">
        <f t="shared" ca="1" si="100"/>
        <v>#REF!</v>
      </c>
      <c r="AC156" s="80" t="e">
        <f t="shared" ca="1" si="100"/>
        <v>#REF!</v>
      </c>
      <c r="AD156" s="80" t="e">
        <f t="shared" ca="1" si="100"/>
        <v>#REF!</v>
      </c>
      <c r="AE156" s="80" t="e">
        <f t="shared" ca="1" si="100"/>
        <v>#REF!</v>
      </c>
      <c r="AF156" s="80" t="e">
        <f t="shared" ca="1" si="100"/>
        <v>#REF!</v>
      </c>
      <c r="AG156" s="80" t="e">
        <f t="shared" ca="1" si="100"/>
        <v>#REF!</v>
      </c>
      <c r="AH156" s="80" t="e">
        <f t="shared" ca="1" si="101"/>
        <v>#REF!</v>
      </c>
      <c r="AI156" s="80" t="e">
        <f t="shared" ca="1" si="101"/>
        <v>#REF!</v>
      </c>
      <c r="AJ156" s="80" t="e">
        <f t="shared" ca="1" si="101"/>
        <v>#REF!</v>
      </c>
      <c r="AK156" s="80" t="e">
        <f t="shared" ca="1" si="101"/>
        <v>#REF!</v>
      </c>
      <c r="AL156" s="80" t="e">
        <f t="shared" ca="1" si="101"/>
        <v>#REF!</v>
      </c>
      <c r="AM156" s="80" t="e">
        <f t="shared" ca="1" si="101"/>
        <v>#REF!</v>
      </c>
      <c r="AN156" s="80" t="e">
        <f t="shared" ca="1" si="101"/>
        <v>#REF!</v>
      </c>
      <c r="AO156" s="80" t="e">
        <f t="shared" ca="1" si="101"/>
        <v>#REF!</v>
      </c>
      <c r="AP156" s="80" t="e">
        <f t="shared" ca="1" si="101"/>
        <v>#REF!</v>
      </c>
      <c r="AQ156" s="80" t="e">
        <f t="shared" ca="1" si="101"/>
        <v>#REF!</v>
      </c>
      <c r="AR156" s="80" t="e">
        <f t="shared" ca="1" si="102"/>
        <v>#REF!</v>
      </c>
      <c r="AS156" s="80" t="e">
        <f t="shared" ca="1" si="102"/>
        <v>#REF!</v>
      </c>
      <c r="AT156" s="80" t="e">
        <f t="shared" ca="1" si="102"/>
        <v>#REF!</v>
      </c>
      <c r="AU156" s="80" t="e">
        <f t="shared" ca="1" si="102"/>
        <v>#REF!</v>
      </c>
      <c r="AV156" s="80" t="e">
        <f t="shared" ca="1" si="102"/>
        <v>#REF!</v>
      </c>
      <c r="AW156" s="80" t="e">
        <f t="shared" ca="1" si="102"/>
        <v>#REF!</v>
      </c>
      <c r="AX156" s="80" t="e">
        <f t="shared" ca="1" si="102"/>
        <v>#REF!</v>
      </c>
      <c r="AY156" s="80" t="e">
        <f t="shared" ca="1" si="102"/>
        <v>#REF!</v>
      </c>
      <c r="AZ156" s="80" t="e">
        <f t="shared" ca="1" si="102"/>
        <v>#REF!</v>
      </c>
      <c r="BA156" s="80" t="e">
        <f t="shared" ca="1" si="102"/>
        <v>#REF!</v>
      </c>
      <c r="BB156" s="80" t="e">
        <f t="shared" ca="1" si="102"/>
        <v>#REF!</v>
      </c>
      <c r="BC156" s="80" t="e">
        <f t="shared" ca="1" si="102"/>
        <v>#REF!</v>
      </c>
      <c r="BD156" s="80" t="e">
        <f t="shared" ca="1" si="102"/>
        <v>#REF!</v>
      </c>
      <c r="BE156" s="80" t="e">
        <f t="shared" ca="1" si="85"/>
        <v>#REF!</v>
      </c>
      <c r="BF156" s="80" t="e">
        <f t="shared" ca="1" si="103"/>
        <v>#REF!</v>
      </c>
      <c r="BG156" s="80" t="e">
        <f t="shared" ca="1" si="103"/>
        <v>#REF!</v>
      </c>
      <c r="BH156" s="80" t="e">
        <f t="shared" ca="1" si="103"/>
        <v>#REF!</v>
      </c>
      <c r="BI156" s="80" t="e">
        <f t="shared" ca="1" si="103"/>
        <v>#REF!</v>
      </c>
      <c r="BJ156" s="80" t="e">
        <f t="shared" ca="1" si="103"/>
        <v>#REF!</v>
      </c>
      <c r="BK156" s="80" t="e">
        <f t="shared" ca="1" si="103"/>
        <v>#REF!</v>
      </c>
      <c r="BL156" s="80" t="e">
        <f t="shared" ca="1" si="103"/>
        <v>#REF!</v>
      </c>
      <c r="BM156" s="81" t="s">
        <v>596</v>
      </c>
      <c r="BN156" s="81" t="s">
        <v>321</v>
      </c>
      <c r="BO156" s="81" t="s">
        <v>442</v>
      </c>
    </row>
    <row r="157" spans="1:67" s="83" customFormat="1" x14ac:dyDescent="0.2">
      <c r="A157" s="80">
        <v>154</v>
      </c>
      <c r="B157" s="81" t="s">
        <v>597</v>
      </c>
      <c r="C157" s="80" t="str">
        <f t="shared" si="84"/>
        <v>夕張市</v>
      </c>
      <c r="D157" s="80" t="e">
        <f t="shared" ca="1" si="98"/>
        <v>#REF!</v>
      </c>
      <c r="E157" s="80" t="e">
        <f t="shared" ca="1" si="98"/>
        <v>#REF!</v>
      </c>
      <c r="F157" s="80" t="e">
        <f t="shared" ca="1" si="98"/>
        <v>#REF!</v>
      </c>
      <c r="G157" s="80" t="e">
        <f t="shared" ca="1" si="98"/>
        <v>#REF!</v>
      </c>
      <c r="H157" s="80" t="e">
        <f t="shared" ca="1" si="98"/>
        <v>#REF!</v>
      </c>
      <c r="I157" s="80" t="e">
        <f t="shared" ca="1" si="98"/>
        <v>#REF!</v>
      </c>
      <c r="J157" s="80" t="e">
        <f t="shared" ca="1" si="98"/>
        <v>#REF!</v>
      </c>
      <c r="K157" s="80" t="e">
        <f t="shared" ca="1" si="98"/>
        <v>#REF!</v>
      </c>
      <c r="L157" s="80" t="e">
        <f t="shared" ca="1" si="98"/>
        <v>#REF!</v>
      </c>
      <c r="M157" s="80" t="e">
        <f t="shared" ca="1" si="98"/>
        <v>#REF!</v>
      </c>
      <c r="N157" s="80" t="e">
        <f t="shared" ca="1" si="99"/>
        <v>#REF!</v>
      </c>
      <c r="O157" s="80" t="e">
        <f t="shared" ca="1" si="99"/>
        <v>#REF!</v>
      </c>
      <c r="P157" s="80" t="e">
        <f t="shared" ca="1" si="99"/>
        <v>#REF!</v>
      </c>
      <c r="Q157" s="80" t="e">
        <f t="shared" ca="1" si="99"/>
        <v>#REF!</v>
      </c>
      <c r="R157" s="80" t="e">
        <f t="shared" ca="1" si="99"/>
        <v>#REF!</v>
      </c>
      <c r="S157" s="80" t="e">
        <f t="shared" ca="1" si="99"/>
        <v>#REF!</v>
      </c>
      <c r="T157" s="80" t="e">
        <f t="shared" ca="1" si="99"/>
        <v>#REF!</v>
      </c>
      <c r="U157" s="80" t="e">
        <f t="shared" ca="1" si="99"/>
        <v>#REF!</v>
      </c>
      <c r="V157" s="80" t="e">
        <f t="shared" ca="1" si="99"/>
        <v>#REF!</v>
      </c>
      <c r="W157" s="80" t="e">
        <f t="shared" ca="1" si="99"/>
        <v>#REF!</v>
      </c>
      <c r="X157" s="80" t="e">
        <f t="shared" ca="1" si="100"/>
        <v>#REF!</v>
      </c>
      <c r="Y157" s="80" t="e">
        <f t="shared" ca="1" si="100"/>
        <v>#REF!</v>
      </c>
      <c r="Z157" s="80" t="e">
        <f t="shared" ca="1" si="100"/>
        <v>#REF!</v>
      </c>
      <c r="AA157" s="80" t="e">
        <f t="shared" ca="1" si="100"/>
        <v>#REF!</v>
      </c>
      <c r="AB157" s="80" t="e">
        <f t="shared" ca="1" si="100"/>
        <v>#REF!</v>
      </c>
      <c r="AC157" s="80" t="e">
        <f t="shared" ca="1" si="100"/>
        <v>#REF!</v>
      </c>
      <c r="AD157" s="80" t="e">
        <f t="shared" ca="1" si="100"/>
        <v>#REF!</v>
      </c>
      <c r="AE157" s="80" t="e">
        <f t="shared" ca="1" si="100"/>
        <v>#REF!</v>
      </c>
      <c r="AF157" s="80" t="e">
        <f t="shared" ca="1" si="100"/>
        <v>#REF!</v>
      </c>
      <c r="AG157" s="80" t="e">
        <f t="shared" ca="1" si="100"/>
        <v>#REF!</v>
      </c>
      <c r="AH157" s="80" t="e">
        <f t="shared" ca="1" si="101"/>
        <v>#REF!</v>
      </c>
      <c r="AI157" s="80" t="e">
        <f t="shared" ca="1" si="101"/>
        <v>#REF!</v>
      </c>
      <c r="AJ157" s="80" t="e">
        <f t="shared" ca="1" si="101"/>
        <v>#REF!</v>
      </c>
      <c r="AK157" s="80" t="e">
        <f t="shared" ca="1" si="101"/>
        <v>#REF!</v>
      </c>
      <c r="AL157" s="80" t="e">
        <f t="shared" ca="1" si="101"/>
        <v>#REF!</v>
      </c>
      <c r="AM157" s="80" t="e">
        <f t="shared" ca="1" si="101"/>
        <v>#REF!</v>
      </c>
      <c r="AN157" s="80" t="e">
        <f t="shared" ca="1" si="101"/>
        <v>#REF!</v>
      </c>
      <c r="AO157" s="80" t="e">
        <f t="shared" ca="1" si="101"/>
        <v>#REF!</v>
      </c>
      <c r="AP157" s="80" t="e">
        <f t="shared" ca="1" si="101"/>
        <v>#REF!</v>
      </c>
      <c r="AQ157" s="80" t="e">
        <f t="shared" ca="1" si="101"/>
        <v>#REF!</v>
      </c>
      <c r="AR157" s="80" t="e">
        <f t="shared" ca="1" si="102"/>
        <v>#REF!</v>
      </c>
      <c r="AS157" s="80" t="e">
        <f t="shared" ca="1" si="102"/>
        <v>#REF!</v>
      </c>
      <c r="AT157" s="80" t="e">
        <f t="shared" ca="1" si="102"/>
        <v>#REF!</v>
      </c>
      <c r="AU157" s="80" t="e">
        <f t="shared" ca="1" si="102"/>
        <v>#REF!</v>
      </c>
      <c r="AV157" s="80" t="e">
        <f t="shared" ca="1" si="102"/>
        <v>#REF!</v>
      </c>
      <c r="AW157" s="80" t="e">
        <f t="shared" ca="1" si="102"/>
        <v>#REF!</v>
      </c>
      <c r="AX157" s="80" t="e">
        <f t="shared" ca="1" si="102"/>
        <v>#REF!</v>
      </c>
      <c r="AY157" s="80" t="e">
        <f t="shared" ca="1" si="102"/>
        <v>#REF!</v>
      </c>
      <c r="AZ157" s="80" t="e">
        <f t="shared" ca="1" si="102"/>
        <v>#REF!</v>
      </c>
      <c r="BA157" s="80" t="e">
        <f t="shared" ca="1" si="102"/>
        <v>#REF!</v>
      </c>
      <c r="BB157" s="80" t="e">
        <f t="shared" ca="1" si="102"/>
        <v>#REF!</v>
      </c>
      <c r="BC157" s="80" t="e">
        <f t="shared" ca="1" si="102"/>
        <v>#REF!</v>
      </c>
      <c r="BD157" s="80" t="e">
        <f t="shared" ca="1" si="102"/>
        <v>#REF!</v>
      </c>
      <c r="BE157" s="80" t="e">
        <f t="shared" ca="1" si="85"/>
        <v>#REF!</v>
      </c>
      <c r="BF157" s="80" t="e">
        <f t="shared" ca="1" si="103"/>
        <v>#REF!</v>
      </c>
      <c r="BG157" s="80" t="e">
        <f t="shared" ca="1" si="103"/>
        <v>#REF!</v>
      </c>
      <c r="BH157" s="80" t="e">
        <f t="shared" ca="1" si="103"/>
        <v>#REF!</v>
      </c>
      <c r="BI157" s="80" t="e">
        <f t="shared" ca="1" si="103"/>
        <v>#REF!</v>
      </c>
      <c r="BJ157" s="80" t="e">
        <f t="shared" ca="1" si="103"/>
        <v>#REF!</v>
      </c>
      <c r="BK157" s="80" t="e">
        <f t="shared" ca="1" si="103"/>
        <v>#REF!</v>
      </c>
      <c r="BL157" s="80" t="e">
        <f t="shared" ca="1" si="103"/>
        <v>#REF!</v>
      </c>
      <c r="BM157" s="81" t="s">
        <v>597</v>
      </c>
      <c r="BN157" s="81" t="s">
        <v>322</v>
      </c>
      <c r="BO157" s="81" t="s">
        <v>360</v>
      </c>
    </row>
    <row r="158" spans="1:67" s="83" customFormat="1" x14ac:dyDescent="0.2">
      <c r="A158" s="80">
        <v>155</v>
      </c>
      <c r="B158" s="81" t="s">
        <v>598</v>
      </c>
      <c r="C158" s="80" t="str">
        <f t="shared" si="84"/>
        <v>夕張市</v>
      </c>
      <c r="D158" s="80" t="e">
        <f t="shared" ca="1" si="98"/>
        <v>#REF!</v>
      </c>
      <c r="E158" s="80" t="e">
        <f t="shared" ca="1" si="98"/>
        <v>#REF!</v>
      </c>
      <c r="F158" s="80" t="e">
        <f t="shared" ca="1" si="98"/>
        <v>#REF!</v>
      </c>
      <c r="G158" s="80" t="e">
        <f t="shared" ca="1" si="98"/>
        <v>#REF!</v>
      </c>
      <c r="H158" s="80" t="e">
        <f t="shared" ca="1" si="98"/>
        <v>#REF!</v>
      </c>
      <c r="I158" s="80" t="e">
        <f t="shared" ca="1" si="98"/>
        <v>#REF!</v>
      </c>
      <c r="J158" s="80" t="e">
        <f t="shared" ca="1" si="98"/>
        <v>#REF!</v>
      </c>
      <c r="K158" s="80" t="e">
        <f t="shared" ca="1" si="98"/>
        <v>#REF!</v>
      </c>
      <c r="L158" s="80" t="e">
        <f t="shared" ca="1" si="98"/>
        <v>#REF!</v>
      </c>
      <c r="M158" s="80" t="e">
        <f t="shared" ca="1" si="98"/>
        <v>#REF!</v>
      </c>
      <c r="N158" s="80" t="e">
        <f t="shared" ca="1" si="99"/>
        <v>#REF!</v>
      </c>
      <c r="O158" s="80" t="e">
        <f t="shared" ca="1" si="99"/>
        <v>#REF!</v>
      </c>
      <c r="P158" s="80" t="e">
        <f t="shared" ca="1" si="99"/>
        <v>#REF!</v>
      </c>
      <c r="Q158" s="80" t="e">
        <f t="shared" ca="1" si="99"/>
        <v>#REF!</v>
      </c>
      <c r="R158" s="80" t="e">
        <f t="shared" ca="1" si="99"/>
        <v>#REF!</v>
      </c>
      <c r="S158" s="80" t="e">
        <f t="shared" ca="1" si="99"/>
        <v>#REF!</v>
      </c>
      <c r="T158" s="80" t="e">
        <f t="shared" ca="1" si="99"/>
        <v>#REF!</v>
      </c>
      <c r="U158" s="80" t="e">
        <f t="shared" ca="1" si="99"/>
        <v>#REF!</v>
      </c>
      <c r="V158" s="80" t="e">
        <f t="shared" ca="1" si="99"/>
        <v>#REF!</v>
      </c>
      <c r="W158" s="80" t="e">
        <f t="shared" ca="1" si="99"/>
        <v>#REF!</v>
      </c>
      <c r="X158" s="80" t="e">
        <f t="shared" ca="1" si="100"/>
        <v>#REF!</v>
      </c>
      <c r="Y158" s="80" t="e">
        <f t="shared" ca="1" si="100"/>
        <v>#REF!</v>
      </c>
      <c r="Z158" s="80" t="e">
        <f t="shared" ca="1" si="100"/>
        <v>#REF!</v>
      </c>
      <c r="AA158" s="80" t="e">
        <f t="shared" ca="1" si="100"/>
        <v>#REF!</v>
      </c>
      <c r="AB158" s="80" t="e">
        <f t="shared" ca="1" si="100"/>
        <v>#REF!</v>
      </c>
      <c r="AC158" s="80" t="e">
        <f t="shared" ca="1" si="100"/>
        <v>#REF!</v>
      </c>
      <c r="AD158" s="80" t="e">
        <f t="shared" ca="1" si="100"/>
        <v>#REF!</v>
      </c>
      <c r="AE158" s="80" t="e">
        <f t="shared" ca="1" si="100"/>
        <v>#REF!</v>
      </c>
      <c r="AF158" s="80" t="e">
        <f t="shared" ca="1" si="100"/>
        <v>#REF!</v>
      </c>
      <c r="AG158" s="80" t="e">
        <f t="shared" ca="1" si="100"/>
        <v>#REF!</v>
      </c>
      <c r="AH158" s="80" t="e">
        <f t="shared" ca="1" si="101"/>
        <v>#REF!</v>
      </c>
      <c r="AI158" s="80" t="e">
        <f t="shared" ca="1" si="101"/>
        <v>#REF!</v>
      </c>
      <c r="AJ158" s="80" t="e">
        <f t="shared" ca="1" si="101"/>
        <v>#REF!</v>
      </c>
      <c r="AK158" s="80" t="e">
        <f t="shared" ca="1" si="101"/>
        <v>#REF!</v>
      </c>
      <c r="AL158" s="80" t="e">
        <f t="shared" ca="1" si="101"/>
        <v>#REF!</v>
      </c>
      <c r="AM158" s="80" t="e">
        <f t="shared" ca="1" si="101"/>
        <v>#REF!</v>
      </c>
      <c r="AN158" s="80" t="e">
        <f t="shared" ca="1" si="101"/>
        <v>#REF!</v>
      </c>
      <c r="AO158" s="80" t="e">
        <f t="shared" ca="1" si="101"/>
        <v>#REF!</v>
      </c>
      <c r="AP158" s="80" t="e">
        <f t="shared" ca="1" si="101"/>
        <v>#REF!</v>
      </c>
      <c r="AQ158" s="80" t="e">
        <f t="shared" ca="1" si="101"/>
        <v>#REF!</v>
      </c>
      <c r="AR158" s="80" t="e">
        <f t="shared" ca="1" si="102"/>
        <v>#REF!</v>
      </c>
      <c r="AS158" s="80" t="e">
        <f t="shared" ca="1" si="102"/>
        <v>#REF!</v>
      </c>
      <c r="AT158" s="80" t="e">
        <f t="shared" ca="1" si="102"/>
        <v>#REF!</v>
      </c>
      <c r="AU158" s="80" t="e">
        <f t="shared" ca="1" si="102"/>
        <v>#REF!</v>
      </c>
      <c r="AV158" s="80" t="e">
        <f t="shared" ca="1" si="102"/>
        <v>#REF!</v>
      </c>
      <c r="AW158" s="80" t="e">
        <f t="shared" ca="1" si="102"/>
        <v>#REF!</v>
      </c>
      <c r="AX158" s="80" t="e">
        <f t="shared" ca="1" si="102"/>
        <v>#REF!</v>
      </c>
      <c r="AY158" s="80" t="e">
        <f t="shared" ca="1" si="102"/>
        <v>#REF!</v>
      </c>
      <c r="AZ158" s="80" t="e">
        <f t="shared" ca="1" si="102"/>
        <v>#REF!</v>
      </c>
      <c r="BA158" s="80" t="e">
        <f t="shared" ca="1" si="102"/>
        <v>#REF!</v>
      </c>
      <c r="BB158" s="80" t="e">
        <f t="shared" ca="1" si="102"/>
        <v>#REF!</v>
      </c>
      <c r="BC158" s="80" t="e">
        <f t="shared" ca="1" si="102"/>
        <v>#REF!</v>
      </c>
      <c r="BD158" s="80" t="e">
        <f t="shared" ca="1" si="102"/>
        <v>#REF!</v>
      </c>
      <c r="BE158" s="80" t="e">
        <f t="shared" ca="1" si="85"/>
        <v>#REF!</v>
      </c>
      <c r="BF158" s="80" t="e">
        <f t="shared" ca="1" si="103"/>
        <v>#REF!</v>
      </c>
      <c r="BG158" s="80" t="e">
        <f t="shared" ca="1" si="103"/>
        <v>#REF!</v>
      </c>
      <c r="BH158" s="80" t="e">
        <f t="shared" ca="1" si="103"/>
        <v>#REF!</v>
      </c>
      <c r="BI158" s="80" t="e">
        <f t="shared" ca="1" si="103"/>
        <v>#REF!</v>
      </c>
      <c r="BJ158" s="80" t="e">
        <f t="shared" ca="1" si="103"/>
        <v>#REF!</v>
      </c>
      <c r="BK158" s="80" t="e">
        <f t="shared" ca="1" si="103"/>
        <v>#REF!</v>
      </c>
      <c r="BL158" s="80" t="e">
        <f t="shared" ca="1" si="103"/>
        <v>#REF!</v>
      </c>
      <c r="BM158" s="81" t="s">
        <v>598</v>
      </c>
      <c r="BN158" s="81" t="s">
        <v>322</v>
      </c>
      <c r="BO158" s="81" t="s">
        <v>441</v>
      </c>
    </row>
    <row r="159" spans="1:67" s="83" customFormat="1" x14ac:dyDescent="0.2">
      <c r="A159" s="80">
        <v>156</v>
      </c>
      <c r="B159" s="81" t="s">
        <v>599</v>
      </c>
      <c r="C159" s="80" t="str">
        <f t="shared" si="84"/>
        <v>夕張市</v>
      </c>
      <c r="D159" s="80" t="e">
        <f t="shared" ca="1" si="98"/>
        <v>#REF!</v>
      </c>
      <c r="E159" s="80" t="e">
        <f t="shared" ca="1" si="98"/>
        <v>#REF!</v>
      </c>
      <c r="F159" s="80" t="e">
        <f t="shared" ca="1" si="98"/>
        <v>#REF!</v>
      </c>
      <c r="G159" s="80" t="e">
        <f t="shared" ca="1" si="98"/>
        <v>#REF!</v>
      </c>
      <c r="H159" s="80" t="e">
        <f t="shared" ca="1" si="98"/>
        <v>#REF!</v>
      </c>
      <c r="I159" s="80" t="e">
        <f t="shared" ca="1" si="98"/>
        <v>#REF!</v>
      </c>
      <c r="J159" s="80" t="e">
        <f t="shared" ca="1" si="98"/>
        <v>#REF!</v>
      </c>
      <c r="K159" s="80" t="e">
        <f t="shared" ca="1" si="98"/>
        <v>#REF!</v>
      </c>
      <c r="L159" s="80" t="e">
        <f t="shared" ca="1" si="98"/>
        <v>#REF!</v>
      </c>
      <c r="M159" s="80" t="e">
        <f t="shared" ca="1" si="98"/>
        <v>#REF!</v>
      </c>
      <c r="N159" s="80" t="e">
        <f t="shared" ca="1" si="99"/>
        <v>#REF!</v>
      </c>
      <c r="O159" s="80" t="e">
        <f t="shared" ca="1" si="99"/>
        <v>#REF!</v>
      </c>
      <c r="P159" s="80" t="e">
        <f t="shared" ca="1" si="99"/>
        <v>#REF!</v>
      </c>
      <c r="Q159" s="80" t="e">
        <f t="shared" ca="1" si="99"/>
        <v>#REF!</v>
      </c>
      <c r="R159" s="80" t="e">
        <f t="shared" ca="1" si="99"/>
        <v>#REF!</v>
      </c>
      <c r="S159" s="80" t="e">
        <f t="shared" ca="1" si="99"/>
        <v>#REF!</v>
      </c>
      <c r="T159" s="80" t="e">
        <f t="shared" ca="1" si="99"/>
        <v>#REF!</v>
      </c>
      <c r="U159" s="80" t="e">
        <f t="shared" ca="1" si="99"/>
        <v>#REF!</v>
      </c>
      <c r="V159" s="80" t="e">
        <f t="shared" ca="1" si="99"/>
        <v>#REF!</v>
      </c>
      <c r="W159" s="80" t="e">
        <f t="shared" ca="1" si="99"/>
        <v>#REF!</v>
      </c>
      <c r="X159" s="80" t="e">
        <f t="shared" ca="1" si="100"/>
        <v>#REF!</v>
      </c>
      <c r="Y159" s="80" t="e">
        <f t="shared" ca="1" si="100"/>
        <v>#REF!</v>
      </c>
      <c r="Z159" s="80" t="e">
        <f t="shared" ca="1" si="100"/>
        <v>#REF!</v>
      </c>
      <c r="AA159" s="80" t="e">
        <f t="shared" ca="1" si="100"/>
        <v>#REF!</v>
      </c>
      <c r="AB159" s="80" t="e">
        <f t="shared" ca="1" si="100"/>
        <v>#REF!</v>
      </c>
      <c r="AC159" s="80" t="e">
        <f t="shared" ca="1" si="100"/>
        <v>#REF!</v>
      </c>
      <c r="AD159" s="80" t="e">
        <f t="shared" ca="1" si="100"/>
        <v>#REF!</v>
      </c>
      <c r="AE159" s="80" t="e">
        <f t="shared" ca="1" si="100"/>
        <v>#REF!</v>
      </c>
      <c r="AF159" s="80" t="e">
        <f t="shared" ca="1" si="100"/>
        <v>#REF!</v>
      </c>
      <c r="AG159" s="80" t="e">
        <f t="shared" ca="1" si="100"/>
        <v>#REF!</v>
      </c>
      <c r="AH159" s="80" t="e">
        <f t="shared" ca="1" si="101"/>
        <v>#REF!</v>
      </c>
      <c r="AI159" s="80" t="e">
        <f t="shared" ca="1" si="101"/>
        <v>#REF!</v>
      </c>
      <c r="AJ159" s="80" t="e">
        <f t="shared" ca="1" si="101"/>
        <v>#REF!</v>
      </c>
      <c r="AK159" s="80" t="e">
        <f t="shared" ca="1" si="101"/>
        <v>#REF!</v>
      </c>
      <c r="AL159" s="80" t="e">
        <f t="shared" ca="1" si="101"/>
        <v>#REF!</v>
      </c>
      <c r="AM159" s="80" t="e">
        <f t="shared" ca="1" si="101"/>
        <v>#REF!</v>
      </c>
      <c r="AN159" s="80" t="e">
        <f t="shared" ca="1" si="101"/>
        <v>#REF!</v>
      </c>
      <c r="AO159" s="80" t="e">
        <f t="shared" ca="1" si="101"/>
        <v>#REF!</v>
      </c>
      <c r="AP159" s="80" t="e">
        <f t="shared" ca="1" si="101"/>
        <v>#REF!</v>
      </c>
      <c r="AQ159" s="80" t="e">
        <f t="shared" ca="1" si="101"/>
        <v>#REF!</v>
      </c>
      <c r="AR159" s="80" t="e">
        <f t="shared" ca="1" si="102"/>
        <v>#REF!</v>
      </c>
      <c r="AS159" s="80" t="e">
        <f t="shared" ca="1" si="102"/>
        <v>#REF!</v>
      </c>
      <c r="AT159" s="80" t="e">
        <f t="shared" ca="1" si="102"/>
        <v>#REF!</v>
      </c>
      <c r="AU159" s="80" t="e">
        <f t="shared" ca="1" si="102"/>
        <v>#REF!</v>
      </c>
      <c r="AV159" s="80" t="e">
        <f t="shared" ca="1" si="102"/>
        <v>#REF!</v>
      </c>
      <c r="AW159" s="80" t="e">
        <f t="shared" ca="1" si="102"/>
        <v>#REF!</v>
      </c>
      <c r="AX159" s="80" t="e">
        <f t="shared" ca="1" si="102"/>
        <v>#REF!</v>
      </c>
      <c r="AY159" s="80" t="e">
        <f t="shared" ca="1" si="102"/>
        <v>#REF!</v>
      </c>
      <c r="AZ159" s="80" t="e">
        <f t="shared" ca="1" si="102"/>
        <v>#REF!</v>
      </c>
      <c r="BA159" s="80" t="e">
        <f t="shared" ca="1" si="102"/>
        <v>#REF!</v>
      </c>
      <c r="BB159" s="80" t="e">
        <f t="shared" ca="1" si="102"/>
        <v>#REF!</v>
      </c>
      <c r="BC159" s="80" t="e">
        <f t="shared" ca="1" si="102"/>
        <v>#REF!</v>
      </c>
      <c r="BD159" s="80" t="e">
        <f t="shared" ca="1" si="102"/>
        <v>#REF!</v>
      </c>
      <c r="BE159" s="80" t="e">
        <f t="shared" ca="1" si="85"/>
        <v>#REF!</v>
      </c>
      <c r="BF159" s="80" t="e">
        <f t="shared" ca="1" si="103"/>
        <v>#REF!</v>
      </c>
      <c r="BG159" s="80" t="e">
        <f t="shared" ca="1" si="103"/>
        <v>#REF!</v>
      </c>
      <c r="BH159" s="80" t="e">
        <f t="shared" ca="1" si="103"/>
        <v>#REF!</v>
      </c>
      <c r="BI159" s="80" t="e">
        <f t="shared" ca="1" si="103"/>
        <v>#REF!</v>
      </c>
      <c r="BJ159" s="80" t="e">
        <f t="shared" ca="1" si="103"/>
        <v>#REF!</v>
      </c>
      <c r="BK159" s="80" t="e">
        <f t="shared" ca="1" si="103"/>
        <v>#REF!</v>
      </c>
      <c r="BL159" s="80" t="e">
        <f t="shared" ca="1" si="103"/>
        <v>#REF!</v>
      </c>
      <c r="BM159" s="81" t="s">
        <v>599</v>
      </c>
      <c r="BN159" s="81" t="s">
        <v>322</v>
      </c>
      <c r="BO159" s="81" t="s">
        <v>442</v>
      </c>
    </row>
    <row r="160" spans="1:67" x14ac:dyDescent="0.2">
      <c r="A160" s="80">
        <v>157</v>
      </c>
      <c r="B160" s="53" t="s">
        <v>600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3" t="e">
        <f t="shared" ca="1" si="85"/>
        <v>#REF!</v>
      </c>
      <c r="BF160" s="73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3" t="s">
        <v>600</v>
      </c>
      <c r="BN160" s="53" t="s">
        <v>323</v>
      </c>
      <c r="BO160" s="53" t="s">
        <v>360</v>
      </c>
    </row>
    <row r="161" spans="1:67" x14ac:dyDescent="0.2">
      <c r="A161" s="80">
        <v>158</v>
      </c>
      <c r="B161" s="53" t="s">
        <v>601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3" t="s">
        <v>601</v>
      </c>
      <c r="BN161" s="53" t="s">
        <v>323</v>
      </c>
      <c r="BO161" s="53" t="s">
        <v>441</v>
      </c>
    </row>
    <row r="162" spans="1:67" x14ac:dyDescent="0.2">
      <c r="A162" s="80">
        <v>159</v>
      </c>
      <c r="B162" s="53" t="s">
        <v>602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3" t="s">
        <v>602</v>
      </c>
      <c r="BN162" s="53" t="s">
        <v>323</v>
      </c>
      <c r="BO162" s="53" t="s">
        <v>442</v>
      </c>
    </row>
    <row r="163" spans="1:67" s="83" customFormat="1" x14ac:dyDescent="0.2">
      <c r="A163" s="80">
        <v>160</v>
      </c>
      <c r="B163" s="81" t="s">
        <v>603</v>
      </c>
      <c r="C163" s="80" t="str">
        <f t="shared" si="84"/>
        <v>夕張市</v>
      </c>
      <c r="D163" s="80" t="e">
        <f t="shared" ca="1" si="98"/>
        <v>#REF!</v>
      </c>
      <c r="E163" s="80" t="e">
        <f t="shared" ca="1" si="98"/>
        <v>#REF!</v>
      </c>
      <c r="F163" s="80" t="e">
        <f t="shared" ca="1" si="98"/>
        <v>#REF!</v>
      </c>
      <c r="G163" s="80" t="e">
        <f t="shared" ca="1" si="98"/>
        <v>#REF!</v>
      </c>
      <c r="H163" s="80" t="e">
        <f t="shared" ca="1" si="98"/>
        <v>#REF!</v>
      </c>
      <c r="I163" s="80" t="e">
        <f t="shared" ca="1" si="98"/>
        <v>#REF!</v>
      </c>
      <c r="J163" s="80" t="e">
        <f t="shared" ca="1" si="98"/>
        <v>#REF!</v>
      </c>
      <c r="K163" s="80" t="e">
        <f t="shared" ca="1" si="98"/>
        <v>#REF!</v>
      </c>
      <c r="L163" s="80" t="e">
        <f t="shared" ca="1" si="98"/>
        <v>#REF!</v>
      </c>
      <c r="M163" s="80" t="e">
        <f t="shared" ca="1" si="98"/>
        <v>#REF!</v>
      </c>
      <c r="N163" s="80" t="e">
        <f t="shared" ca="1" si="99"/>
        <v>#REF!</v>
      </c>
      <c r="O163" s="80" t="e">
        <f t="shared" ca="1" si="99"/>
        <v>#REF!</v>
      </c>
      <c r="P163" s="80" t="e">
        <f t="shared" ca="1" si="99"/>
        <v>#REF!</v>
      </c>
      <c r="Q163" s="80" t="e">
        <f t="shared" ca="1" si="99"/>
        <v>#REF!</v>
      </c>
      <c r="R163" s="80" t="e">
        <f t="shared" ca="1" si="99"/>
        <v>#REF!</v>
      </c>
      <c r="S163" s="80" t="e">
        <f t="shared" ca="1" si="99"/>
        <v>#REF!</v>
      </c>
      <c r="T163" s="80" t="e">
        <f t="shared" ca="1" si="99"/>
        <v>#REF!</v>
      </c>
      <c r="U163" s="80" t="e">
        <f t="shared" ca="1" si="99"/>
        <v>#REF!</v>
      </c>
      <c r="V163" s="80" t="e">
        <f t="shared" ca="1" si="99"/>
        <v>#REF!</v>
      </c>
      <c r="W163" s="80" t="e">
        <f t="shared" ca="1" si="99"/>
        <v>#REF!</v>
      </c>
      <c r="X163" s="80" t="e">
        <f t="shared" ca="1" si="100"/>
        <v>#REF!</v>
      </c>
      <c r="Y163" s="80" t="e">
        <f t="shared" ca="1" si="100"/>
        <v>#REF!</v>
      </c>
      <c r="Z163" s="80" t="e">
        <f t="shared" ca="1" si="100"/>
        <v>#REF!</v>
      </c>
      <c r="AA163" s="80" t="e">
        <f t="shared" ca="1" si="100"/>
        <v>#REF!</v>
      </c>
      <c r="AB163" s="80" t="e">
        <f t="shared" ca="1" si="100"/>
        <v>#REF!</v>
      </c>
      <c r="AC163" s="80" t="e">
        <f t="shared" ca="1" si="100"/>
        <v>#REF!</v>
      </c>
      <c r="AD163" s="80" t="e">
        <f t="shared" ca="1" si="100"/>
        <v>#REF!</v>
      </c>
      <c r="AE163" s="80" t="e">
        <f t="shared" ca="1" si="100"/>
        <v>#REF!</v>
      </c>
      <c r="AF163" s="80" t="e">
        <f t="shared" ca="1" si="100"/>
        <v>#REF!</v>
      </c>
      <c r="AG163" s="80" t="e">
        <f t="shared" ca="1" si="100"/>
        <v>#REF!</v>
      </c>
      <c r="AH163" s="80" t="e">
        <f t="shared" ca="1" si="101"/>
        <v>#REF!</v>
      </c>
      <c r="AI163" s="80" t="e">
        <f t="shared" ca="1" si="101"/>
        <v>#REF!</v>
      </c>
      <c r="AJ163" s="80" t="e">
        <f t="shared" ca="1" si="101"/>
        <v>#REF!</v>
      </c>
      <c r="AK163" s="80" t="e">
        <f t="shared" ca="1" si="101"/>
        <v>#REF!</v>
      </c>
      <c r="AL163" s="80" t="e">
        <f t="shared" ca="1" si="101"/>
        <v>#REF!</v>
      </c>
      <c r="AM163" s="80" t="e">
        <f t="shared" ca="1" si="101"/>
        <v>#REF!</v>
      </c>
      <c r="AN163" s="80" t="e">
        <f t="shared" ca="1" si="101"/>
        <v>#REF!</v>
      </c>
      <c r="AO163" s="80" t="e">
        <f t="shared" ca="1" si="101"/>
        <v>#REF!</v>
      </c>
      <c r="AP163" s="80" t="e">
        <f t="shared" ca="1" si="101"/>
        <v>#REF!</v>
      </c>
      <c r="AQ163" s="80" t="e">
        <f t="shared" ca="1" si="101"/>
        <v>#REF!</v>
      </c>
      <c r="AR163" s="80" t="e">
        <f t="shared" ca="1" si="102"/>
        <v>#REF!</v>
      </c>
      <c r="AS163" s="80" t="e">
        <f t="shared" ca="1" si="102"/>
        <v>#REF!</v>
      </c>
      <c r="AT163" s="80" t="e">
        <f t="shared" ca="1" si="102"/>
        <v>#REF!</v>
      </c>
      <c r="AU163" s="80" t="e">
        <f t="shared" ca="1" si="102"/>
        <v>#REF!</v>
      </c>
      <c r="AV163" s="80" t="e">
        <f t="shared" ca="1" si="102"/>
        <v>#REF!</v>
      </c>
      <c r="AW163" s="80" t="e">
        <f t="shared" ca="1" si="102"/>
        <v>#REF!</v>
      </c>
      <c r="AX163" s="80" t="e">
        <f t="shared" ca="1" si="102"/>
        <v>#REF!</v>
      </c>
      <c r="AY163" s="80" t="e">
        <f t="shared" ca="1" si="102"/>
        <v>#REF!</v>
      </c>
      <c r="AZ163" s="80" t="e">
        <f t="shared" ca="1" si="102"/>
        <v>#REF!</v>
      </c>
      <c r="BA163" s="80" t="e">
        <f t="shared" ca="1" si="102"/>
        <v>#REF!</v>
      </c>
      <c r="BB163" s="80" t="e">
        <f t="shared" ca="1" si="102"/>
        <v>#REF!</v>
      </c>
      <c r="BC163" s="80" t="e">
        <f t="shared" ca="1" si="102"/>
        <v>#REF!</v>
      </c>
      <c r="BD163" s="80" t="e">
        <f t="shared" ca="1" si="102"/>
        <v>#REF!</v>
      </c>
      <c r="BE163" s="80" t="e">
        <f t="shared" ca="1" si="85"/>
        <v>#REF!</v>
      </c>
      <c r="BF163" s="80" t="e">
        <f t="shared" ca="1" si="103"/>
        <v>#REF!</v>
      </c>
      <c r="BG163" s="80" t="e">
        <f t="shared" ca="1" si="103"/>
        <v>#REF!</v>
      </c>
      <c r="BH163" s="80" t="e">
        <f t="shared" ca="1" si="103"/>
        <v>#REF!</v>
      </c>
      <c r="BI163" s="80" t="e">
        <f t="shared" ca="1" si="103"/>
        <v>#REF!</v>
      </c>
      <c r="BJ163" s="80" t="e">
        <f t="shared" ca="1" si="103"/>
        <v>#REF!</v>
      </c>
      <c r="BK163" s="80" t="e">
        <f t="shared" ca="1" si="103"/>
        <v>#REF!</v>
      </c>
      <c r="BL163" s="80" t="e">
        <f t="shared" ca="1" si="103"/>
        <v>#REF!</v>
      </c>
      <c r="BM163" s="81" t="s">
        <v>603</v>
      </c>
      <c r="BN163" s="81" t="s">
        <v>324</v>
      </c>
      <c r="BO163" s="81" t="s">
        <v>360</v>
      </c>
    </row>
    <row r="164" spans="1:67" s="83" customFormat="1" x14ac:dyDescent="0.2">
      <c r="A164" s="80">
        <v>161</v>
      </c>
      <c r="B164" s="81" t="s">
        <v>604</v>
      </c>
      <c r="C164" s="80" t="str">
        <f t="shared" si="84"/>
        <v>夕張市</v>
      </c>
      <c r="D164" s="80" t="e">
        <f t="shared" ca="1" si="98"/>
        <v>#REF!</v>
      </c>
      <c r="E164" s="80" t="e">
        <f t="shared" ca="1" si="98"/>
        <v>#REF!</v>
      </c>
      <c r="F164" s="80" t="e">
        <f t="shared" ca="1" si="98"/>
        <v>#REF!</v>
      </c>
      <c r="G164" s="80" t="e">
        <f t="shared" ca="1" si="98"/>
        <v>#REF!</v>
      </c>
      <c r="H164" s="80" t="e">
        <f t="shared" ca="1" si="98"/>
        <v>#REF!</v>
      </c>
      <c r="I164" s="80" t="e">
        <f t="shared" ca="1" si="98"/>
        <v>#REF!</v>
      </c>
      <c r="J164" s="80" t="e">
        <f t="shared" ca="1" si="98"/>
        <v>#REF!</v>
      </c>
      <c r="K164" s="80" t="e">
        <f t="shared" ca="1" si="98"/>
        <v>#REF!</v>
      </c>
      <c r="L164" s="80" t="e">
        <f t="shared" ca="1" si="98"/>
        <v>#REF!</v>
      </c>
      <c r="M164" s="80" t="e">
        <f t="shared" ca="1" si="98"/>
        <v>#REF!</v>
      </c>
      <c r="N164" s="80" t="e">
        <f t="shared" ca="1" si="99"/>
        <v>#REF!</v>
      </c>
      <c r="O164" s="80" t="e">
        <f t="shared" ca="1" si="99"/>
        <v>#REF!</v>
      </c>
      <c r="P164" s="80" t="e">
        <f t="shared" ca="1" si="99"/>
        <v>#REF!</v>
      </c>
      <c r="Q164" s="80" t="e">
        <f t="shared" ca="1" si="99"/>
        <v>#REF!</v>
      </c>
      <c r="R164" s="80" t="e">
        <f t="shared" ca="1" si="99"/>
        <v>#REF!</v>
      </c>
      <c r="S164" s="80" t="e">
        <f t="shared" ca="1" si="99"/>
        <v>#REF!</v>
      </c>
      <c r="T164" s="80" t="e">
        <f t="shared" ca="1" si="99"/>
        <v>#REF!</v>
      </c>
      <c r="U164" s="80" t="e">
        <f t="shared" ca="1" si="99"/>
        <v>#REF!</v>
      </c>
      <c r="V164" s="80" t="e">
        <f t="shared" ca="1" si="99"/>
        <v>#REF!</v>
      </c>
      <c r="W164" s="80" t="e">
        <f t="shared" ca="1" si="99"/>
        <v>#REF!</v>
      </c>
      <c r="X164" s="80" t="e">
        <f t="shared" ca="1" si="100"/>
        <v>#REF!</v>
      </c>
      <c r="Y164" s="80" t="e">
        <f t="shared" ca="1" si="100"/>
        <v>#REF!</v>
      </c>
      <c r="Z164" s="80" t="e">
        <f t="shared" ca="1" si="100"/>
        <v>#REF!</v>
      </c>
      <c r="AA164" s="80" t="e">
        <f t="shared" ca="1" si="100"/>
        <v>#REF!</v>
      </c>
      <c r="AB164" s="80" t="e">
        <f t="shared" ca="1" si="100"/>
        <v>#REF!</v>
      </c>
      <c r="AC164" s="80" t="e">
        <f t="shared" ca="1" si="100"/>
        <v>#REF!</v>
      </c>
      <c r="AD164" s="80" t="e">
        <f t="shared" ca="1" si="100"/>
        <v>#REF!</v>
      </c>
      <c r="AE164" s="80" t="e">
        <f t="shared" ca="1" si="100"/>
        <v>#REF!</v>
      </c>
      <c r="AF164" s="80" t="e">
        <f t="shared" ca="1" si="100"/>
        <v>#REF!</v>
      </c>
      <c r="AG164" s="80" t="e">
        <f t="shared" ca="1" si="100"/>
        <v>#REF!</v>
      </c>
      <c r="AH164" s="80" t="e">
        <f t="shared" ca="1" si="101"/>
        <v>#REF!</v>
      </c>
      <c r="AI164" s="80" t="e">
        <f t="shared" ca="1" si="101"/>
        <v>#REF!</v>
      </c>
      <c r="AJ164" s="80" t="e">
        <f t="shared" ca="1" si="101"/>
        <v>#REF!</v>
      </c>
      <c r="AK164" s="80" t="e">
        <f t="shared" ca="1" si="101"/>
        <v>#REF!</v>
      </c>
      <c r="AL164" s="80" t="e">
        <f t="shared" ca="1" si="101"/>
        <v>#REF!</v>
      </c>
      <c r="AM164" s="80" t="e">
        <f t="shared" ca="1" si="101"/>
        <v>#REF!</v>
      </c>
      <c r="AN164" s="80" t="e">
        <f t="shared" ca="1" si="101"/>
        <v>#REF!</v>
      </c>
      <c r="AO164" s="80" t="e">
        <f t="shared" ca="1" si="101"/>
        <v>#REF!</v>
      </c>
      <c r="AP164" s="80" t="e">
        <f t="shared" ca="1" si="101"/>
        <v>#REF!</v>
      </c>
      <c r="AQ164" s="80" t="e">
        <f t="shared" ca="1" si="101"/>
        <v>#REF!</v>
      </c>
      <c r="AR164" s="80" t="e">
        <f t="shared" ca="1" si="102"/>
        <v>#REF!</v>
      </c>
      <c r="AS164" s="80" t="e">
        <f t="shared" ca="1" si="102"/>
        <v>#REF!</v>
      </c>
      <c r="AT164" s="80" t="e">
        <f t="shared" ca="1" si="102"/>
        <v>#REF!</v>
      </c>
      <c r="AU164" s="80" t="e">
        <f t="shared" ca="1" si="102"/>
        <v>#REF!</v>
      </c>
      <c r="AV164" s="80" t="e">
        <f t="shared" ca="1" si="102"/>
        <v>#REF!</v>
      </c>
      <c r="AW164" s="80" t="e">
        <f t="shared" ca="1" si="102"/>
        <v>#REF!</v>
      </c>
      <c r="AX164" s="80" t="e">
        <f t="shared" ca="1" si="102"/>
        <v>#REF!</v>
      </c>
      <c r="AY164" s="80" t="e">
        <f t="shared" ca="1" si="102"/>
        <v>#REF!</v>
      </c>
      <c r="AZ164" s="80" t="e">
        <f t="shared" ca="1" si="102"/>
        <v>#REF!</v>
      </c>
      <c r="BA164" s="80" t="e">
        <f t="shared" ca="1" si="102"/>
        <v>#REF!</v>
      </c>
      <c r="BB164" s="80" t="e">
        <f t="shared" ca="1" si="102"/>
        <v>#REF!</v>
      </c>
      <c r="BC164" s="80" t="e">
        <f t="shared" ca="1" si="102"/>
        <v>#REF!</v>
      </c>
      <c r="BD164" s="80" t="e">
        <f t="shared" ca="1" si="102"/>
        <v>#REF!</v>
      </c>
      <c r="BE164" s="80" t="e">
        <f t="shared" ca="1" si="85"/>
        <v>#REF!</v>
      </c>
      <c r="BF164" s="80" t="e">
        <f t="shared" ca="1" si="103"/>
        <v>#REF!</v>
      </c>
      <c r="BG164" s="80" t="e">
        <f t="shared" ca="1" si="103"/>
        <v>#REF!</v>
      </c>
      <c r="BH164" s="80" t="e">
        <f t="shared" ca="1" si="103"/>
        <v>#REF!</v>
      </c>
      <c r="BI164" s="80" t="e">
        <f t="shared" ca="1" si="103"/>
        <v>#REF!</v>
      </c>
      <c r="BJ164" s="80" t="e">
        <f t="shared" ca="1" si="103"/>
        <v>#REF!</v>
      </c>
      <c r="BK164" s="80" t="e">
        <f t="shared" ca="1" si="103"/>
        <v>#REF!</v>
      </c>
      <c r="BL164" s="80" t="e">
        <f t="shared" ca="1" si="103"/>
        <v>#REF!</v>
      </c>
      <c r="BM164" s="81" t="s">
        <v>604</v>
      </c>
      <c r="BN164" s="81" t="s">
        <v>324</v>
      </c>
      <c r="BO164" s="81" t="s">
        <v>441</v>
      </c>
    </row>
    <row r="165" spans="1:67" s="83" customFormat="1" x14ac:dyDescent="0.2">
      <c r="A165" s="80">
        <v>162</v>
      </c>
      <c r="B165" s="81" t="s">
        <v>605</v>
      </c>
      <c r="C165" s="80" t="str">
        <f t="shared" si="84"/>
        <v>夕張市</v>
      </c>
      <c r="D165" s="80" t="e">
        <f t="shared" ca="1" si="98"/>
        <v>#REF!</v>
      </c>
      <c r="E165" s="80" t="e">
        <f t="shared" ca="1" si="98"/>
        <v>#REF!</v>
      </c>
      <c r="F165" s="80" t="e">
        <f t="shared" ca="1" si="98"/>
        <v>#REF!</v>
      </c>
      <c r="G165" s="80" t="e">
        <f t="shared" ca="1" si="98"/>
        <v>#REF!</v>
      </c>
      <c r="H165" s="80" t="e">
        <f t="shared" ca="1" si="98"/>
        <v>#REF!</v>
      </c>
      <c r="I165" s="80" t="e">
        <f t="shared" ca="1" si="98"/>
        <v>#REF!</v>
      </c>
      <c r="J165" s="80" t="e">
        <f t="shared" ca="1" si="98"/>
        <v>#REF!</v>
      </c>
      <c r="K165" s="80" t="e">
        <f t="shared" ca="1" si="98"/>
        <v>#REF!</v>
      </c>
      <c r="L165" s="80" t="e">
        <f t="shared" ca="1" si="98"/>
        <v>#REF!</v>
      </c>
      <c r="M165" s="80" t="e">
        <f t="shared" ca="1" si="98"/>
        <v>#REF!</v>
      </c>
      <c r="N165" s="80" t="e">
        <f t="shared" ca="1" si="99"/>
        <v>#REF!</v>
      </c>
      <c r="O165" s="80" t="e">
        <f t="shared" ca="1" si="99"/>
        <v>#REF!</v>
      </c>
      <c r="P165" s="80" t="e">
        <f t="shared" ca="1" si="99"/>
        <v>#REF!</v>
      </c>
      <c r="Q165" s="80" t="e">
        <f t="shared" ca="1" si="99"/>
        <v>#REF!</v>
      </c>
      <c r="R165" s="80" t="e">
        <f t="shared" ca="1" si="99"/>
        <v>#REF!</v>
      </c>
      <c r="S165" s="80" t="e">
        <f t="shared" ca="1" si="99"/>
        <v>#REF!</v>
      </c>
      <c r="T165" s="80" t="e">
        <f t="shared" ca="1" si="99"/>
        <v>#REF!</v>
      </c>
      <c r="U165" s="80" t="e">
        <f t="shared" ca="1" si="99"/>
        <v>#REF!</v>
      </c>
      <c r="V165" s="80" t="e">
        <f t="shared" ca="1" si="99"/>
        <v>#REF!</v>
      </c>
      <c r="W165" s="80" t="e">
        <f t="shared" ca="1" si="99"/>
        <v>#REF!</v>
      </c>
      <c r="X165" s="80" t="e">
        <f t="shared" ca="1" si="100"/>
        <v>#REF!</v>
      </c>
      <c r="Y165" s="80" t="e">
        <f t="shared" ca="1" si="100"/>
        <v>#REF!</v>
      </c>
      <c r="Z165" s="80" t="e">
        <f t="shared" ca="1" si="100"/>
        <v>#REF!</v>
      </c>
      <c r="AA165" s="80" t="e">
        <f t="shared" ca="1" si="100"/>
        <v>#REF!</v>
      </c>
      <c r="AB165" s="80" t="e">
        <f t="shared" ca="1" si="100"/>
        <v>#REF!</v>
      </c>
      <c r="AC165" s="80" t="e">
        <f t="shared" ca="1" si="100"/>
        <v>#REF!</v>
      </c>
      <c r="AD165" s="80" t="e">
        <f t="shared" ca="1" si="100"/>
        <v>#REF!</v>
      </c>
      <c r="AE165" s="80" t="e">
        <f t="shared" ca="1" si="100"/>
        <v>#REF!</v>
      </c>
      <c r="AF165" s="80" t="e">
        <f t="shared" ca="1" si="100"/>
        <v>#REF!</v>
      </c>
      <c r="AG165" s="80" t="e">
        <f t="shared" ca="1" si="100"/>
        <v>#REF!</v>
      </c>
      <c r="AH165" s="80" t="e">
        <f t="shared" ca="1" si="101"/>
        <v>#REF!</v>
      </c>
      <c r="AI165" s="80" t="e">
        <f t="shared" ca="1" si="101"/>
        <v>#REF!</v>
      </c>
      <c r="AJ165" s="80" t="e">
        <f t="shared" ca="1" si="101"/>
        <v>#REF!</v>
      </c>
      <c r="AK165" s="80" t="e">
        <f t="shared" ca="1" si="101"/>
        <v>#REF!</v>
      </c>
      <c r="AL165" s="80" t="e">
        <f t="shared" ca="1" si="101"/>
        <v>#REF!</v>
      </c>
      <c r="AM165" s="80" t="e">
        <f t="shared" ca="1" si="101"/>
        <v>#REF!</v>
      </c>
      <c r="AN165" s="80" t="e">
        <f t="shared" ca="1" si="101"/>
        <v>#REF!</v>
      </c>
      <c r="AO165" s="80" t="e">
        <f t="shared" ca="1" si="101"/>
        <v>#REF!</v>
      </c>
      <c r="AP165" s="80" t="e">
        <f t="shared" ca="1" si="101"/>
        <v>#REF!</v>
      </c>
      <c r="AQ165" s="80" t="e">
        <f t="shared" ca="1" si="101"/>
        <v>#REF!</v>
      </c>
      <c r="AR165" s="80" t="e">
        <f t="shared" ca="1" si="102"/>
        <v>#REF!</v>
      </c>
      <c r="AS165" s="80" t="e">
        <f t="shared" ca="1" si="102"/>
        <v>#REF!</v>
      </c>
      <c r="AT165" s="80" t="e">
        <f t="shared" ca="1" si="102"/>
        <v>#REF!</v>
      </c>
      <c r="AU165" s="80" t="e">
        <f t="shared" ca="1" si="102"/>
        <v>#REF!</v>
      </c>
      <c r="AV165" s="80" t="e">
        <f t="shared" ca="1" si="102"/>
        <v>#REF!</v>
      </c>
      <c r="AW165" s="80" t="e">
        <f t="shared" ca="1" si="102"/>
        <v>#REF!</v>
      </c>
      <c r="AX165" s="80" t="e">
        <f t="shared" ca="1" si="102"/>
        <v>#REF!</v>
      </c>
      <c r="AY165" s="80" t="e">
        <f t="shared" ca="1" si="102"/>
        <v>#REF!</v>
      </c>
      <c r="AZ165" s="80" t="e">
        <f t="shared" ca="1" si="102"/>
        <v>#REF!</v>
      </c>
      <c r="BA165" s="80" t="e">
        <f t="shared" ca="1" si="102"/>
        <v>#REF!</v>
      </c>
      <c r="BB165" s="80" t="e">
        <f t="shared" ca="1" si="102"/>
        <v>#REF!</v>
      </c>
      <c r="BC165" s="80" t="e">
        <f t="shared" ca="1" si="102"/>
        <v>#REF!</v>
      </c>
      <c r="BD165" s="80" t="e">
        <f t="shared" ca="1" si="102"/>
        <v>#REF!</v>
      </c>
      <c r="BE165" s="80" t="e">
        <f t="shared" ca="1" si="85"/>
        <v>#REF!</v>
      </c>
      <c r="BF165" s="80" t="e">
        <f t="shared" ca="1" si="103"/>
        <v>#REF!</v>
      </c>
      <c r="BG165" s="80" t="e">
        <f t="shared" ca="1" si="103"/>
        <v>#REF!</v>
      </c>
      <c r="BH165" s="80" t="e">
        <f t="shared" ca="1" si="103"/>
        <v>#REF!</v>
      </c>
      <c r="BI165" s="80" t="e">
        <f t="shared" ca="1" si="103"/>
        <v>#REF!</v>
      </c>
      <c r="BJ165" s="80" t="e">
        <f t="shared" ca="1" si="103"/>
        <v>#REF!</v>
      </c>
      <c r="BK165" s="80" t="e">
        <f t="shared" ca="1" si="103"/>
        <v>#REF!</v>
      </c>
      <c r="BL165" s="80" t="e">
        <f t="shared" ca="1" si="103"/>
        <v>#REF!</v>
      </c>
      <c r="BM165" s="81" t="s">
        <v>605</v>
      </c>
      <c r="BN165" s="81" t="s">
        <v>324</v>
      </c>
      <c r="BO165" s="81" t="s">
        <v>442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606</v>
      </c>
      <c r="D168" s="36" t="e">
        <f ca="1">MAX(D4:D165)</f>
        <v>#REF!</v>
      </c>
      <c r="E168" s="36" t="s">
        <v>608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ht="44" x14ac:dyDescent="0.2">
      <c r="C169" s="72" t="s">
        <v>607</v>
      </c>
      <c r="D169" s="72" t="e">
        <f ca="1">VLOOKUP(D168,D4:$BN165,$BN166-D166+1,0)</f>
        <v>#REF!</v>
      </c>
      <c r="E169" s="72" t="s">
        <v>608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5.1658595009999999</v>
      </c>
      <c r="E4" s="36">
        <v>191</v>
      </c>
      <c r="F4" s="36">
        <v>5</v>
      </c>
      <c r="G4" s="36">
        <v>50</v>
      </c>
      <c r="H4" s="36">
        <v>136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3.2826300000000002E-4</v>
      </c>
      <c r="P4" s="36">
        <v>4.9443999999999996E-4</v>
      </c>
      <c r="Q4" s="36">
        <v>2.8974600000000001E-4</v>
      </c>
      <c r="R4" s="36">
        <v>3.8516999999999997E-5</v>
      </c>
      <c r="S4" s="36">
        <v>4.4420000000000001E-4</v>
      </c>
      <c r="T4" s="36">
        <v>5.024E-5</v>
      </c>
      <c r="U4" s="36">
        <v>2.2512999999999979</v>
      </c>
      <c r="V4" s="36">
        <v>5.3350000000000035</v>
      </c>
      <c r="W4" s="36">
        <v>2.251628262999998</v>
      </c>
      <c r="X4" s="36">
        <v>5.3354944400000033</v>
      </c>
      <c r="Y4" s="36">
        <v>7.5871227030000012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0.35103416264997228</v>
      </c>
      <c r="AH4" s="36">
        <v>0.59716156404822907</v>
      </c>
      <c r="AI4" s="36">
        <v>1.9125309551274354</v>
      </c>
      <c r="AJ4" s="36">
        <v>0</v>
      </c>
      <c r="AK4" s="36">
        <v>0</v>
      </c>
      <c r="AL4" s="36">
        <v>0</v>
      </c>
      <c r="AM4" s="36">
        <v>0.35103416264997228</v>
      </c>
      <c r="AN4" s="36">
        <v>0.59716156404822907</v>
      </c>
      <c r="AO4" s="36">
        <v>1.9125309551274354</v>
      </c>
      <c r="AP4" s="36">
        <v>8.5251591530000006</v>
      </c>
      <c r="AQ4" s="36">
        <v>4.590470313</v>
      </c>
      <c r="AR4" s="36">
        <v>13.115629466000001</v>
      </c>
      <c r="AS4" s="36">
        <v>3.6894779999999999E-3</v>
      </c>
      <c r="AT4" s="36">
        <v>6.138424E-3</v>
      </c>
      <c r="AU4" s="36">
        <v>1.1854259000000001E-2</v>
      </c>
      <c r="AV4" s="36">
        <v>3.0901054000000001E-2</v>
      </c>
      <c r="AW4" s="36">
        <v>5.9674777999999998E-2</v>
      </c>
      <c r="AX4" s="36">
        <v>2.7430257999999999E-2</v>
      </c>
      <c r="AY4" s="36">
        <v>5.2972128E-2</v>
      </c>
      <c r="AZ4" s="36">
        <v>6.1095714285714286E-5</v>
      </c>
      <c r="BA4" s="36">
        <v>1.2219142857142857E-4</v>
      </c>
      <c r="BB4" s="36">
        <v>0.35065915199999997</v>
      </c>
      <c r="BC4" s="36">
        <v>16.063673779999998</v>
      </c>
      <c r="BD4" s="36">
        <v>31.021471511000001</v>
      </c>
      <c r="BE4" s="36">
        <v>2.9700097142857141E-2</v>
      </c>
      <c r="BF4" s="36">
        <v>5.9400194285714282E-2</v>
      </c>
      <c r="BG4" s="36">
        <v>3.2057672429999999</v>
      </c>
      <c r="BH4" s="36">
        <v>8.0416548670000001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6.2600552460000003</v>
      </c>
      <c r="E5" s="36">
        <v>19</v>
      </c>
      <c r="F5" s="36">
        <v>8</v>
      </c>
      <c r="G5" s="36">
        <v>7</v>
      </c>
      <c r="H5" s="36">
        <v>4</v>
      </c>
      <c r="I5" s="36">
        <v>122.03533547215653</v>
      </c>
      <c r="J5" s="36">
        <v>804.75460208761206</v>
      </c>
      <c r="K5" s="36">
        <v>76.163813972081343</v>
      </c>
      <c r="L5" s="36">
        <v>45.87152150007519</v>
      </c>
      <c r="M5" s="36">
        <v>677.81347255974822</v>
      </c>
      <c r="N5" s="36">
        <v>248.97646500002034</v>
      </c>
      <c r="O5" s="36">
        <v>3.4339036869999995</v>
      </c>
      <c r="P5" s="36">
        <v>6.0813083109999999</v>
      </c>
      <c r="Q5" s="36">
        <v>3.1561642189999994</v>
      </c>
      <c r="R5" s="36">
        <v>0.27773946799999999</v>
      </c>
      <c r="S5" s="36">
        <v>5.7190394380000003</v>
      </c>
      <c r="T5" s="36">
        <v>0.36226887300000005</v>
      </c>
      <c r="U5" s="36">
        <v>0.96805000000000008</v>
      </c>
      <c r="V5" s="36">
        <v>2.2892999999999999</v>
      </c>
      <c r="W5" s="36">
        <v>126.43728915915653</v>
      </c>
      <c r="X5" s="36">
        <v>813.12521039861213</v>
      </c>
      <c r="Y5" s="36">
        <v>939.56249955776866</v>
      </c>
      <c r="Z5" s="36">
        <v>1.0192281472086788</v>
      </c>
      <c r="AA5" s="36">
        <v>0.48972890038263367</v>
      </c>
      <c r="AB5" s="36">
        <v>0.48972890000000002</v>
      </c>
      <c r="AC5" s="36">
        <v>1.6419413653732</v>
      </c>
      <c r="AD5" s="36">
        <v>13.3362917438923</v>
      </c>
      <c r="AE5" s="36">
        <v>120.354692345803</v>
      </c>
      <c r="AF5" s="36">
        <v>133.69098408969541</v>
      </c>
      <c r="AG5" s="36">
        <v>0.18692307343454964</v>
      </c>
      <c r="AH5" s="36">
        <v>0.3179840789461304</v>
      </c>
      <c r="AI5" s="36">
        <v>1.0184084690572013</v>
      </c>
      <c r="AJ5" s="36">
        <v>4.8957658019441977E-2</v>
      </c>
      <c r="AK5" s="36">
        <v>5.9162511382968637E-2</v>
      </c>
      <c r="AL5" s="36">
        <v>0.14797025557158558</v>
      </c>
      <c r="AM5" s="36">
        <v>1.8778220968271917</v>
      </c>
      <c r="AN5" s="36">
        <v>13.713438334221399</v>
      </c>
      <c r="AO5" s="36">
        <v>121.52107107043179</v>
      </c>
      <c r="AP5" s="36">
        <v>6613.9237903310004</v>
      </c>
      <c r="AQ5" s="36">
        <v>3561.3435794090001</v>
      </c>
      <c r="AR5" s="36">
        <v>10175.267369740001</v>
      </c>
      <c r="AS5" s="36">
        <v>324.98104525500003</v>
      </c>
      <c r="AT5" s="36">
        <v>18702.821273607002</v>
      </c>
      <c r="AU5" s="36">
        <v>44361.330042021</v>
      </c>
      <c r="AV5" s="36">
        <v>11383.642219932</v>
      </c>
      <c r="AW5" s="36">
        <v>27000.926876809001</v>
      </c>
      <c r="AX5" s="36">
        <v>11055.154958408</v>
      </c>
      <c r="AY5" s="36">
        <v>26221.786039719002</v>
      </c>
      <c r="AZ5" s="36">
        <v>9.330286602857143</v>
      </c>
      <c r="BA5" s="36">
        <v>18.660573205714286</v>
      </c>
      <c r="BB5" s="36">
        <v>19.236433037000001</v>
      </c>
      <c r="BC5" s="36">
        <v>1336.1331829969999</v>
      </c>
      <c r="BD5" s="36">
        <v>3169.1820310930002</v>
      </c>
      <c r="BE5" s="36">
        <v>1.6292856885714286</v>
      </c>
      <c r="BF5" s="36">
        <v>3.2585713771428573</v>
      </c>
      <c r="BG5" s="36">
        <v>22.262305390000002</v>
      </c>
      <c r="BH5" s="36">
        <v>178.61704823100001</v>
      </c>
      <c r="BI5" s="36">
        <v>3.0000000000000013</v>
      </c>
      <c r="BJ5" s="36">
        <v>3.3699999999999997</v>
      </c>
      <c r="BK5" s="36">
        <v>3.6900000000000004</v>
      </c>
      <c r="BL5" s="36">
        <v>4.5799999999999983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6.263824745</v>
      </c>
      <c r="E6" s="36">
        <v>8</v>
      </c>
      <c r="F6" s="36">
        <v>3</v>
      </c>
      <c r="G6" s="36">
        <v>3</v>
      </c>
      <c r="H6" s="36">
        <v>2</v>
      </c>
      <c r="I6" s="36">
        <v>150.28866855589797</v>
      </c>
      <c r="J6" s="36">
        <v>623.54271426494802</v>
      </c>
      <c r="K6" s="36">
        <v>122.02573074799589</v>
      </c>
      <c r="L6" s="36">
        <v>28.26293780790207</v>
      </c>
      <c r="M6" s="36">
        <v>646.79177975090306</v>
      </c>
      <c r="N6" s="36">
        <v>127.03960306994294</v>
      </c>
      <c r="O6" s="36">
        <v>1.1346691259999999</v>
      </c>
      <c r="P6" s="36">
        <v>1.6394555209999999</v>
      </c>
      <c r="Q6" s="36">
        <v>1.019109603</v>
      </c>
      <c r="R6" s="36">
        <v>0.115559523</v>
      </c>
      <c r="S6" s="36">
        <v>1.488725707</v>
      </c>
      <c r="T6" s="36">
        <v>0.15072981399999999</v>
      </c>
      <c r="U6" s="36">
        <v>0.14664999999999997</v>
      </c>
      <c r="V6" s="36">
        <v>0.34770000000000001</v>
      </c>
      <c r="W6" s="36">
        <v>151.56998768189797</v>
      </c>
      <c r="X6" s="36">
        <v>625.52986978594799</v>
      </c>
      <c r="Y6" s="36">
        <v>777.09985746784594</v>
      </c>
      <c r="Z6" s="36">
        <v>0.84558882843986982</v>
      </c>
      <c r="AA6" s="36">
        <v>0.40396319561388183</v>
      </c>
      <c r="AB6" s="36">
        <v>0.38341310830268005</v>
      </c>
      <c r="AC6" s="36">
        <v>1.286586589587541</v>
      </c>
      <c r="AD6" s="36">
        <v>5.552600954461111</v>
      </c>
      <c r="AE6" s="36">
        <v>54.504210886840568</v>
      </c>
      <c r="AF6" s="36">
        <v>60.056811841301723</v>
      </c>
      <c r="AG6" s="36">
        <v>2.7569853649973879E-2</v>
      </c>
      <c r="AH6" s="36">
        <v>4.690044069190958E-2</v>
      </c>
      <c r="AI6" s="36">
        <v>0.15020816816192659</v>
      </c>
      <c r="AJ6" s="36">
        <v>4.0555821303480878E-2</v>
      </c>
      <c r="AK6" s="36">
        <v>4.9609880678708064E-2</v>
      </c>
      <c r="AL6" s="36">
        <v>0.12406037204337371</v>
      </c>
      <c r="AM6" s="36">
        <v>1.3547122645409957</v>
      </c>
      <c r="AN6" s="36">
        <v>5.6491112758317286</v>
      </c>
      <c r="AO6" s="36">
        <v>54.778479427045866</v>
      </c>
      <c r="AP6" s="36">
        <v>2489.2222737319998</v>
      </c>
      <c r="AQ6" s="36">
        <v>1340.350455086</v>
      </c>
      <c r="AR6" s="36">
        <v>3829.5727288179996</v>
      </c>
      <c r="AS6" s="36">
        <v>199.12915753999999</v>
      </c>
      <c r="AT6" s="36">
        <v>5605.680168375</v>
      </c>
      <c r="AU6" s="36">
        <v>12664.894002154</v>
      </c>
      <c r="AV6" s="36">
        <v>3468.9884340089998</v>
      </c>
      <c r="AW6" s="36">
        <v>7837.4736859369996</v>
      </c>
      <c r="AX6" s="36">
        <v>3371.2149832579998</v>
      </c>
      <c r="AY6" s="36">
        <v>7616.5744635780002</v>
      </c>
      <c r="AZ6" s="36">
        <v>4.3805678871428571</v>
      </c>
      <c r="BA6" s="36">
        <v>8.7611357757142851</v>
      </c>
      <c r="BB6" s="36">
        <v>8.5713286560000004</v>
      </c>
      <c r="BC6" s="36">
        <v>398.83437632800002</v>
      </c>
      <c r="BD6" s="36">
        <v>901.08514023099997</v>
      </c>
      <c r="BE6" s="36">
        <v>0.72597362857142866</v>
      </c>
      <c r="BF6" s="36">
        <v>1.4519472585714286</v>
      </c>
      <c r="BG6" s="36">
        <v>12.376202097</v>
      </c>
      <c r="BH6" s="36">
        <v>88.614490063000005</v>
      </c>
      <c r="BI6" s="36">
        <v>3.2400000000000007</v>
      </c>
      <c r="BJ6" s="36">
        <v>4.4099999999999966</v>
      </c>
      <c r="BK6" s="36">
        <v>5.130000000000007</v>
      </c>
      <c r="BL6" s="36">
        <v>6.8799999999999883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5.5546614930000002</v>
      </c>
      <c r="E7" s="36">
        <v>38</v>
      </c>
      <c r="F7" s="36">
        <v>8</v>
      </c>
      <c r="G7" s="36">
        <v>21</v>
      </c>
      <c r="H7" s="36">
        <v>9</v>
      </c>
      <c r="I7" s="36">
        <v>4.448175889603824E-2</v>
      </c>
      <c r="J7" s="36">
        <v>8.0769083635564041</v>
      </c>
      <c r="K7" s="36">
        <v>4.448175889603824E-2</v>
      </c>
      <c r="L7" s="36">
        <v>0</v>
      </c>
      <c r="M7" s="36">
        <v>3.6870251224455397</v>
      </c>
      <c r="N7" s="36">
        <v>4.4343650000069035</v>
      </c>
      <c r="O7" s="36">
        <v>1.7602900000000001E-2</v>
      </c>
      <c r="P7" s="36">
        <v>2.8759970000000003E-2</v>
      </c>
      <c r="Q7" s="36">
        <v>1.6289475000000001E-2</v>
      </c>
      <c r="R7" s="36">
        <v>1.313425E-3</v>
      </c>
      <c r="S7" s="36">
        <v>2.7046807000000003E-2</v>
      </c>
      <c r="T7" s="36">
        <v>1.713163E-3</v>
      </c>
      <c r="U7" s="36">
        <v>0.85305000000000053</v>
      </c>
      <c r="V7" s="36">
        <v>2.0163000000000002</v>
      </c>
      <c r="W7" s="36">
        <v>0.91513465889603873</v>
      </c>
      <c r="X7" s="36">
        <v>10.121968333556403</v>
      </c>
      <c r="Y7" s="36">
        <v>11.037102992452441</v>
      </c>
      <c r="Z7" s="36">
        <v>2.2529513119521516E-3</v>
      </c>
      <c r="AA7" s="36">
        <v>4.8213158075776047E-4</v>
      </c>
      <c r="AB7" s="36">
        <v>4.8213200000000002E-4</v>
      </c>
      <c r="AC7" s="36">
        <v>5.3337674464625493E-4</v>
      </c>
      <c r="AD7" s="36">
        <v>0.10627599447601743</v>
      </c>
      <c r="AE7" s="36">
        <v>0.95648395028415678</v>
      </c>
      <c r="AF7" s="36">
        <v>1.0627599447601743</v>
      </c>
      <c r="AG7" s="36">
        <v>0.14927774621653464</v>
      </c>
      <c r="AH7" s="36">
        <v>0.25394375218444998</v>
      </c>
      <c r="AI7" s="36">
        <v>0.81330634145560399</v>
      </c>
      <c r="AJ7" s="36">
        <v>4.9208453254552848E-5</v>
      </c>
      <c r="AK7" s="36">
        <v>5.9465585183370891E-5</v>
      </c>
      <c r="AL7" s="36">
        <v>1.4872826781032032E-4</v>
      </c>
      <c r="AM7" s="36">
        <v>0.14986033141443544</v>
      </c>
      <c r="AN7" s="36">
        <v>0.36027921224565079</v>
      </c>
      <c r="AO7" s="36">
        <v>1.7699390200075711</v>
      </c>
      <c r="AP7" s="36">
        <v>106.807222232</v>
      </c>
      <c r="AQ7" s="36">
        <v>57.511581202000002</v>
      </c>
      <c r="AR7" s="36">
        <v>164.31880343400002</v>
      </c>
      <c r="AS7" s="36">
        <v>6.0783127380000002</v>
      </c>
      <c r="AT7" s="36">
        <v>354.774591681</v>
      </c>
      <c r="AU7" s="36">
        <v>755.98465694799995</v>
      </c>
      <c r="AV7" s="36">
        <v>257.819422858</v>
      </c>
      <c r="AW7" s="36">
        <v>549.38412308500006</v>
      </c>
      <c r="AX7" s="36">
        <v>240.59802965899999</v>
      </c>
      <c r="AY7" s="36">
        <v>512.68727574800005</v>
      </c>
      <c r="AZ7" s="36">
        <v>0.11076487285714286</v>
      </c>
      <c r="BA7" s="36">
        <v>0.22152974714285714</v>
      </c>
      <c r="BB7" s="36">
        <v>2.5506848959999999</v>
      </c>
      <c r="BC7" s="36">
        <v>105.235929777</v>
      </c>
      <c r="BD7" s="36">
        <v>224.24590186699999</v>
      </c>
      <c r="BE7" s="36">
        <v>0.21603768142857144</v>
      </c>
      <c r="BF7" s="36">
        <v>0.43207536285714288</v>
      </c>
      <c r="BG7" s="36">
        <v>5.5721844440000003</v>
      </c>
      <c r="BH7" s="36">
        <v>22.596729642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5.7704139530000003</v>
      </c>
      <c r="E8" s="36">
        <v>56</v>
      </c>
      <c r="F8" s="36">
        <v>15</v>
      </c>
      <c r="G8" s="36">
        <v>24</v>
      </c>
      <c r="H8" s="36">
        <v>17</v>
      </c>
      <c r="I8" s="36">
        <v>1.8632245110773908</v>
      </c>
      <c r="J8" s="36">
        <v>36.928116854142814</v>
      </c>
      <c r="K8" s="36">
        <v>1.1196380110824498</v>
      </c>
      <c r="L8" s="36">
        <v>0.74358649999494109</v>
      </c>
      <c r="M8" s="36">
        <v>26.980035865220607</v>
      </c>
      <c r="N8" s="36">
        <v>11.811305499999596</v>
      </c>
      <c r="O8" s="36">
        <v>5.9535805999999997E-2</v>
      </c>
      <c r="P8" s="36">
        <v>9.5867797000000005E-2</v>
      </c>
      <c r="Q8" s="36">
        <v>5.5016440999999999E-2</v>
      </c>
      <c r="R8" s="36">
        <v>4.519365E-3</v>
      </c>
      <c r="S8" s="36">
        <v>8.9972973999999997E-2</v>
      </c>
      <c r="T8" s="36">
        <v>5.8948230000000004E-3</v>
      </c>
      <c r="U8" s="36">
        <v>2.9512000000000023</v>
      </c>
      <c r="V8" s="36">
        <v>7.0070000000000014</v>
      </c>
      <c r="W8" s="36">
        <v>4.8739603170773931</v>
      </c>
      <c r="X8" s="36">
        <v>44.030984651142816</v>
      </c>
      <c r="Y8" s="36">
        <v>48.904944968220207</v>
      </c>
      <c r="Z8" s="36">
        <v>2.9488933835696958E-2</v>
      </c>
      <c r="AA8" s="36">
        <v>1.1854776588220704E-2</v>
      </c>
      <c r="AB8" s="36">
        <v>1.1854777E-2</v>
      </c>
      <c r="AC8" s="36">
        <v>1.3330358025091247E-2</v>
      </c>
      <c r="AD8" s="36">
        <v>0.47803189937773244</v>
      </c>
      <c r="AE8" s="36">
        <v>4.3022870943995901</v>
      </c>
      <c r="AF8" s="36">
        <v>4.7803189937773229</v>
      </c>
      <c r="AG8" s="36">
        <v>0.53056352977985854</v>
      </c>
      <c r="AH8" s="36">
        <v>0.90256784376343757</v>
      </c>
      <c r="AI8" s="36">
        <v>2.8906564725937129</v>
      </c>
      <c r="AJ8" s="36">
        <v>1.2099492256221526E-3</v>
      </c>
      <c r="AK8" s="36">
        <v>1.4621540398135075E-3</v>
      </c>
      <c r="AL8" s="36">
        <v>3.6569662426215767E-3</v>
      </c>
      <c r="AM8" s="36">
        <v>0.54510383703057186</v>
      </c>
      <c r="AN8" s="36">
        <v>1.3820618971809835</v>
      </c>
      <c r="AO8" s="36">
        <v>7.1966005332359249</v>
      </c>
      <c r="AP8" s="36">
        <v>382.81922291000001</v>
      </c>
      <c r="AQ8" s="36">
        <v>206.13342771999999</v>
      </c>
      <c r="AR8" s="36">
        <v>588.95265062999999</v>
      </c>
      <c r="AS8" s="36">
        <v>11.951410122</v>
      </c>
      <c r="AT8" s="36">
        <v>1823.7315625189999</v>
      </c>
      <c r="AU8" s="36">
        <v>3819.7481110019999</v>
      </c>
      <c r="AV8" s="36">
        <v>992.15871524700003</v>
      </c>
      <c r="AW8" s="36">
        <v>2078.0450677429999</v>
      </c>
      <c r="AX8" s="36">
        <v>947.60450585399997</v>
      </c>
      <c r="AY8" s="36">
        <v>1984.727684491</v>
      </c>
      <c r="AZ8" s="36">
        <v>0.23298039000000001</v>
      </c>
      <c r="BA8" s="36">
        <v>0.46596078000000002</v>
      </c>
      <c r="BB8" s="36">
        <v>2.7829518059999998</v>
      </c>
      <c r="BC8" s="36">
        <v>140.638489875</v>
      </c>
      <c r="BD8" s="36">
        <v>294.56287157399998</v>
      </c>
      <c r="BE8" s="36">
        <v>0.23571020285714289</v>
      </c>
      <c r="BF8" s="36">
        <v>0.47142040714285716</v>
      </c>
      <c r="BG8" s="36">
        <v>1.4219499710000001</v>
      </c>
      <c r="BH8" s="36">
        <v>15.593002671000001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5.9498586629999997</v>
      </c>
      <c r="E9" s="36">
        <v>40</v>
      </c>
      <c r="F9" s="36">
        <v>16</v>
      </c>
      <c r="G9" s="36">
        <v>11</v>
      </c>
      <c r="H9" s="36">
        <v>13</v>
      </c>
      <c r="I9" s="36">
        <v>0.61647698956082742</v>
      </c>
      <c r="J9" s="36">
        <v>16.438760537643002</v>
      </c>
      <c r="K9" s="36">
        <v>0.31302498956432767</v>
      </c>
      <c r="L9" s="36">
        <v>0.30345199999649974</v>
      </c>
      <c r="M9" s="36">
        <v>8.9213660271959263</v>
      </c>
      <c r="N9" s="36">
        <v>8.1338715000079027</v>
      </c>
      <c r="O9" s="36">
        <v>0.161586073</v>
      </c>
      <c r="P9" s="36">
        <v>0.28613420000000001</v>
      </c>
      <c r="Q9" s="36">
        <v>0.15010216099999998</v>
      </c>
      <c r="R9" s="36">
        <v>1.1483912000000001E-2</v>
      </c>
      <c r="S9" s="36">
        <v>0.27115518399999999</v>
      </c>
      <c r="T9" s="36">
        <v>1.4979016000000001E-2</v>
      </c>
      <c r="U9" s="36">
        <v>1.5796000000000003</v>
      </c>
      <c r="V9" s="36">
        <v>3.7336000000000014</v>
      </c>
      <c r="W9" s="36">
        <v>2.3576630625608277</v>
      </c>
      <c r="X9" s="36">
        <v>20.458494737643004</v>
      </c>
      <c r="Y9" s="36">
        <v>22.816157800203833</v>
      </c>
      <c r="Z9" s="36">
        <v>1.1079527578294085E-2</v>
      </c>
      <c r="AA9" s="36">
        <v>3.6513204677414996E-3</v>
      </c>
      <c r="AB9" s="36">
        <v>3.65132E-3</v>
      </c>
      <c r="AC9" s="36">
        <v>6.3592937203463349E-3</v>
      </c>
      <c r="AD9" s="36">
        <v>0.29360367127089287</v>
      </c>
      <c r="AE9" s="36">
        <v>2.6424330414380353</v>
      </c>
      <c r="AF9" s="36">
        <v>2.936036712708928</v>
      </c>
      <c r="AG9" s="36">
        <v>0.26774475723704</v>
      </c>
      <c r="AH9" s="36">
        <v>0.45547383989749324</v>
      </c>
      <c r="AI9" s="36">
        <v>1.45874729805008</v>
      </c>
      <c r="AJ9" s="36">
        <v>3.7266933029627899E-4</v>
      </c>
      <c r="AK9" s="36">
        <v>4.5034944888898849E-4</v>
      </c>
      <c r="AL9" s="36">
        <v>1.1263606207867944E-3</v>
      </c>
      <c r="AM9" s="36">
        <v>0.27447672028768261</v>
      </c>
      <c r="AN9" s="36">
        <v>0.74952786061727505</v>
      </c>
      <c r="AO9" s="36">
        <v>4.102306700108902</v>
      </c>
      <c r="AP9" s="36">
        <v>99.154556249999999</v>
      </c>
      <c r="AQ9" s="36">
        <v>53.390914903000002</v>
      </c>
      <c r="AR9" s="36">
        <v>152.54547115299999</v>
      </c>
      <c r="AS9" s="36">
        <v>6.5982741989999996</v>
      </c>
      <c r="AT9" s="36">
        <v>413.41861222699998</v>
      </c>
      <c r="AU9" s="36">
        <v>851.22744700199996</v>
      </c>
      <c r="AV9" s="36">
        <v>265.42782597899998</v>
      </c>
      <c r="AW9" s="36">
        <v>546.51494632599997</v>
      </c>
      <c r="AX9" s="36">
        <v>249.85645601600001</v>
      </c>
      <c r="AY9" s="36">
        <v>514.45355114999995</v>
      </c>
      <c r="AZ9" s="36">
        <v>0.39694462571428574</v>
      </c>
      <c r="BA9" s="36">
        <v>0.79388925285714285</v>
      </c>
      <c r="BB9" s="36">
        <v>2.3091515010000001</v>
      </c>
      <c r="BC9" s="36">
        <v>111.856562643</v>
      </c>
      <c r="BD9" s="36">
        <v>230.312263245</v>
      </c>
      <c r="BE9" s="36">
        <v>0.19558030714285715</v>
      </c>
      <c r="BF9" s="36">
        <v>0.39116061571428579</v>
      </c>
      <c r="BG9" s="36">
        <v>6.0496379029999998</v>
      </c>
      <c r="BH9" s="36">
        <v>19.307528721000001</v>
      </c>
      <c r="BI9" s="36">
        <v>0.06</v>
      </c>
      <c r="BJ9" s="36">
        <v>0.06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6.3819126099999997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104.11949011300165</v>
      </c>
      <c r="J10" s="36">
        <v>665.89080569741884</v>
      </c>
      <c r="K10" s="36">
        <v>74.8726601129503</v>
      </c>
      <c r="L10" s="36">
        <v>29.24683000005135</v>
      </c>
      <c r="M10" s="36">
        <v>608.04219281043117</v>
      </c>
      <c r="N10" s="36">
        <v>161.9681029999893</v>
      </c>
      <c r="O10" s="36">
        <v>2.2880718369999999</v>
      </c>
      <c r="P10" s="36">
        <v>3.6871662590000001</v>
      </c>
      <c r="Q10" s="36">
        <v>2.0758033569999998</v>
      </c>
      <c r="R10" s="36">
        <v>0.21226848000000001</v>
      </c>
      <c r="S10" s="36">
        <v>3.410294328</v>
      </c>
      <c r="T10" s="36">
        <v>0.27687193100000002</v>
      </c>
      <c r="U10" s="36" t="s">
        <v>340</v>
      </c>
      <c r="V10" s="36" t="s">
        <v>340</v>
      </c>
      <c r="W10" s="36">
        <v>106.40756195000165</v>
      </c>
      <c r="X10" s="36">
        <v>669.57797195641888</v>
      </c>
      <c r="Y10" s="36">
        <v>775.98553390642053</v>
      </c>
      <c r="Z10" s="36">
        <v>0.8174478396019611</v>
      </c>
      <c r="AA10" s="36">
        <v>0.39400985868814525</v>
      </c>
      <c r="AB10" s="36">
        <v>0.39400985900000002</v>
      </c>
      <c r="AC10" s="36">
        <v>1.4045373818553393</v>
      </c>
      <c r="AD10" s="36">
        <v>11.665265579150846</v>
      </c>
      <c r="AE10" s="36">
        <v>105.45910226880399</v>
      </c>
      <c r="AF10" s="36">
        <v>117.12436784795483</v>
      </c>
      <c r="AG10" s="36" t="s">
        <v>340</v>
      </c>
      <c r="AH10" s="36" t="s">
        <v>340</v>
      </c>
      <c r="AI10" s="36" t="s">
        <v>340</v>
      </c>
      <c r="AJ10" s="36">
        <v>4.0214334835290549E-2</v>
      </c>
      <c r="AK10" s="36">
        <v>4.859670553593716E-2</v>
      </c>
      <c r="AL10" s="36">
        <v>0.1215443153104514</v>
      </c>
      <c r="AM10" s="36">
        <v>1.4447517166906299</v>
      </c>
      <c r="AN10" s="36">
        <v>11.713862284686783</v>
      </c>
      <c r="AO10" s="36">
        <v>105.58064658411443</v>
      </c>
      <c r="AP10" s="36">
        <v>4667.7644654180003</v>
      </c>
      <c r="AQ10" s="36">
        <v>2513.4116352249998</v>
      </c>
      <c r="AR10" s="36">
        <v>7181.1761006430006</v>
      </c>
      <c r="AS10" s="36">
        <v>215.13835857399999</v>
      </c>
      <c r="AT10" s="36">
        <v>15037.453530031</v>
      </c>
      <c r="AU10" s="36">
        <v>33146.485051682001</v>
      </c>
      <c r="AV10" s="36">
        <v>9562.2570920069993</v>
      </c>
      <c r="AW10" s="36">
        <v>21077.718453299</v>
      </c>
      <c r="AX10" s="36">
        <v>9344.4205438120007</v>
      </c>
      <c r="AY10" s="36">
        <v>20597.549661819001</v>
      </c>
      <c r="AZ10" s="36">
        <v>4.534959395714286</v>
      </c>
      <c r="BA10" s="36">
        <v>9.0699187914285719</v>
      </c>
      <c r="BB10" s="36">
        <v>16.239078556999999</v>
      </c>
      <c r="BC10" s="36">
        <v>1041.849247483</v>
      </c>
      <c r="BD10" s="36">
        <v>2296.5085437389998</v>
      </c>
      <c r="BE10" s="36">
        <v>1.3754160257142858</v>
      </c>
      <c r="BF10" s="36">
        <v>2.7508320528571431</v>
      </c>
      <c r="BG10" s="36">
        <v>5.5618832740000004</v>
      </c>
      <c r="BH10" s="36">
        <v>56.864339682000001</v>
      </c>
      <c r="BI10" s="36">
        <v>0.78</v>
      </c>
      <c r="BJ10" s="36">
        <v>1.0600000000000003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6.3661269760000003</v>
      </c>
      <c r="E11" s="36">
        <v>8</v>
      </c>
      <c r="F11" s="36">
        <v>2</v>
      </c>
      <c r="G11" s="36">
        <v>6</v>
      </c>
      <c r="H11" s="36">
        <v>0</v>
      </c>
      <c r="I11" s="36">
        <v>55.424632106790973</v>
      </c>
      <c r="J11" s="36">
        <v>247.18915196436438</v>
      </c>
      <c r="K11" s="36">
        <v>37.030797606760466</v>
      </c>
      <c r="L11" s="36">
        <v>18.393834500030508</v>
      </c>
      <c r="M11" s="36">
        <v>214.152824071157</v>
      </c>
      <c r="N11" s="36">
        <v>88.460959999998337</v>
      </c>
      <c r="O11" s="36">
        <v>0.68170629199999999</v>
      </c>
      <c r="P11" s="36">
        <v>1.0722266440000001</v>
      </c>
      <c r="Q11" s="36">
        <v>0.559984386</v>
      </c>
      <c r="R11" s="36">
        <v>0.12172190599999999</v>
      </c>
      <c r="S11" s="36">
        <v>0.913458942</v>
      </c>
      <c r="T11" s="36">
        <v>0.15876770200000001</v>
      </c>
      <c r="U11" s="36">
        <v>0.55599999999999994</v>
      </c>
      <c r="V11" s="36">
        <v>1.3202</v>
      </c>
      <c r="W11" s="36">
        <v>56.662338398790972</v>
      </c>
      <c r="X11" s="36">
        <v>249.5815786083644</v>
      </c>
      <c r="Y11" s="36">
        <v>306.24391700715535</v>
      </c>
      <c r="Z11" s="36">
        <v>0.35332103603520182</v>
      </c>
      <c r="AA11" s="36">
        <v>0.1701878992695344</v>
      </c>
      <c r="AB11" s="36">
        <v>0.170187899</v>
      </c>
      <c r="AC11" s="36">
        <v>0.58324867525325663</v>
      </c>
      <c r="AD11" s="36">
        <v>3.6610888404613475</v>
      </c>
      <c r="AE11" s="36">
        <v>34.263471105236739</v>
      </c>
      <c r="AF11" s="36">
        <v>37.924559945698057</v>
      </c>
      <c r="AG11" s="36">
        <v>0.10550986690155863</v>
      </c>
      <c r="AH11" s="36">
        <v>0.17948804944173194</v>
      </c>
      <c r="AI11" s="36">
        <v>0.57484686104987115</v>
      </c>
      <c r="AJ11" s="36">
        <v>1.7370106736395247E-2</v>
      </c>
      <c r="AK11" s="36">
        <v>2.0990772247358444E-2</v>
      </c>
      <c r="AL11" s="36">
        <v>5.2499629604647165E-2</v>
      </c>
      <c r="AM11" s="36">
        <v>0.70612864889121052</v>
      </c>
      <c r="AN11" s="36">
        <v>3.861567662150438</v>
      </c>
      <c r="AO11" s="36">
        <v>34.890817595891257</v>
      </c>
      <c r="AP11" s="36">
        <v>1096.4880066579999</v>
      </c>
      <c r="AQ11" s="36">
        <v>590.41661896899996</v>
      </c>
      <c r="AR11" s="36">
        <v>1686.9046256269999</v>
      </c>
      <c r="AS11" s="36">
        <v>34.753025254000001</v>
      </c>
      <c r="AT11" s="36">
        <v>2998.2283919679999</v>
      </c>
      <c r="AU11" s="36">
        <v>6586.6001537009997</v>
      </c>
      <c r="AV11" s="36">
        <v>1724.430406357</v>
      </c>
      <c r="AW11" s="36">
        <v>3788.2816432489999</v>
      </c>
      <c r="AX11" s="36">
        <v>1656.1593275089999</v>
      </c>
      <c r="AY11" s="36">
        <v>3638.3016418470002</v>
      </c>
      <c r="AZ11" s="36">
        <v>2.9331285542857146</v>
      </c>
      <c r="BA11" s="36">
        <v>5.8662571099999994</v>
      </c>
      <c r="BB11" s="36">
        <v>7.5580067560000002</v>
      </c>
      <c r="BC11" s="36">
        <v>382.31988911500002</v>
      </c>
      <c r="BD11" s="36">
        <v>839.89206664599999</v>
      </c>
      <c r="BE11" s="36">
        <v>0.64014738142857153</v>
      </c>
      <c r="BF11" s="36">
        <v>1.2802947628571431</v>
      </c>
      <c r="BG11" s="36">
        <v>3.9592209770000002</v>
      </c>
      <c r="BH11" s="36">
        <v>33.724494565000001</v>
      </c>
      <c r="BI11" s="36">
        <v>1.3500000000000003</v>
      </c>
      <c r="BJ11" s="36">
        <v>1.6500000000000006</v>
      </c>
      <c r="BK11" s="36">
        <v>0.18</v>
      </c>
      <c r="BL11" s="36">
        <v>0.28000000000000003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5.559902836</v>
      </c>
      <c r="E12" s="36">
        <v>115</v>
      </c>
      <c r="F12" s="36">
        <v>18</v>
      </c>
      <c r="G12" s="36">
        <v>40</v>
      </c>
      <c r="H12" s="36">
        <v>57</v>
      </c>
      <c r="I12" s="36">
        <v>1.3572783524913824E-2</v>
      </c>
      <c r="J12" s="36">
        <v>2.6338417747276419</v>
      </c>
      <c r="K12" s="36">
        <v>1.3572783524913824E-2</v>
      </c>
      <c r="L12" s="36">
        <v>0</v>
      </c>
      <c r="M12" s="36">
        <v>1.1889005582471517</v>
      </c>
      <c r="N12" s="36">
        <v>1.4585140000054038</v>
      </c>
      <c r="O12" s="36">
        <v>4.7769359999999999E-3</v>
      </c>
      <c r="P12" s="36">
        <v>7.7946960000000003E-3</v>
      </c>
      <c r="Q12" s="36">
        <v>4.3370320000000002E-3</v>
      </c>
      <c r="R12" s="36">
        <v>4.3990400000000002E-4</v>
      </c>
      <c r="S12" s="36">
        <v>7.2209070000000004E-3</v>
      </c>
      <c r="T12" s="36">
        <v>5.73789E-4</v>
      </c>
      <c r="U12" s="36">
        <v>9.4421500000000034</v>
      </c>
      <c r="V12" s="36">
        <v>22.403400000000001</v>
      </c>
      <c r="W12" s="36">
        <v>9.4604997195249165</v>
      </c>
      <c r="X12" s="36">
        <v>25.045036470727645</v>
      </c>
      <c r="Y12" s="36">
        <v>34.505536190252563</v>
      </c>
      <c r="Z12" s="36">
        <v>6.7787406501603582E-4</v>
      </c>
      <c r="AA12" s="36">
        <v>1.4506504991343167E-4</v>
      </c>
      <c r="AB12" s="36">
        <v>1.4506499999999999E-4</v>
      </c>
      <c r="AC12" s="36">
        <v>2.0079160018334903E-4</v>
      </c>
      <c r="AD12" s="36">
        <v>4.6701534906894243E-2</v>
      </c>
      <c r="AE12" s="36">
        <v>0.42031381416204805</v>
      </c>
      <c r="AF12" s="36">
        <v>0.46701534906894232</v>
      </c>
      <c r="AG12" s="36">
        <v>1.6448342253279904</v>
      </c>
      <c r="AH12" s="36">
        <v>2.7981087971096867</v>
      </c>
      <c r="AI12" s="36">
        <v>8.9615106069594006</v>
      </c>
      <c r="AJ12" s="36">
        <v>1.4805954119149668E-5</v>
      </c>
      <c r="AK12" s="36">
        <v>1.7892143883056295E-5</v>
      </c>
      <c r="AL12" s="36">
        <v>4.4749707901371651E-5</v>
      </c>
      <c r="AM12" s="36">
        <v>1.645049822882293</v>
      </c>
      <c r="AN12" s="36">
        <v>2.8448282241604641</v>
      </c>
      <c r="AO12" s="36">
        <v>9.3818691708293507</v>
      </c>
      <c r="AP12" s="36">
        <v>86.043561178999994</v>
      </c>
      <c r="AQ12" s="36">
        <v>46.331148327000001</v>
      </c>
      <c r="AR12" s="36">
        <v>132.37470950599999</v>
      </c>
      <c r="AS12" s="36">
        <v>2.718953312</v>
      </c>
      <c r="AT12" s="36">
        <v>229.64802182299999</v>
      </c>
      <c r="AU12" s="36">
        <v>468.970283274</v>
      </c>
      <c r="AV12" s="36">
        <v>145.938118597</v>
      </c>
      <c r="AW12" s="36">
        <v>298.02408170299998</v>
      </c>
      <c r="AX12" s="36">
        <v>136.89603285600001</v>
      </c>
      <c r="AY12" s="36">
        <v>279.55899989099998</v>
      </c>
      <c r="AZ12" s="36">
        <v>4.2171765714285714E-2</v>
      </c>
      <c r="BA12" s="36">
        <v>8.4343532857142869E-2</v>
      </c>
      <c r="BB12" s="36">
        <v>1.450460965</v>
      </c>
      <c r="BC12" s="36">
        <v>57.782337785999999</v>
      </c>
      <c r="BD12" s="36">
        <v>117.99883624</v>
      </c>
      <c r="BE12" s="36">
        <v>0.12285101285714287</v>
      </c>
      <c r="BF12" s="36">
        <v>0.24570202571428573</v>
      </c>
      <c r="BG12" s="36">
        <v>1.2100146249999999</v>
      </c>
      <c r="BH12" s="36">
        <v>5.6078369029999999</v>
      </c>
      <c r="BI12" s="36">
        <v>0</v>
      </c>
      <c r="BJ12" s="36">
        <v>0</v>
      </c>
      <c r="BK12" s="36">
        <v>0.03</v>
      </c>
      <c r="BL12" s="36">
        <v>0.03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6.2470632879999997</v>
      </c>
      <c r="E13" s="36">
        <v>1</v>
      </c>
      <c r="F13" s="36">
        <v>0</v>
      </c>
      <c r="G13" s="36">
        <v>1</v>
      </c>
      <c r="H13" s="36">
        <v>0</v>
      </c>
      <c r="I13" s="36">
        <v>188.9881328233183</v>
      </c>
      <c r="J13" s="36">
        <v>923.14720777044124</v>
      </c>
      <c r="K13" s="36">
        <v>137.09084382319966</v>
      </c>
      <c r="L13" s="36">
        <v>51.897289000118626</v>
      </c>
      <c r="M13" s="36">
        <v>862.68507909371328</v>
      </c>
      <c r="N13" s="36">
        <v>249.45026150004631</v>
      </c>
      <c r="O13" s="36">
        <v>2.1595952939999998</v>
      </c>
      <c r="P13" s="36">
        <v>3.527871261</v>
      </c>
      <c r="Q13" s="36">
        <v>1.8822700719999998</v>
      </c>
      <c r="R13" s="36">
        <v>0.27732522199999998</v>
      </c>
      <c r="S13" s="36">
        <v>3.1661427099999999</v>
      </c>
      <c r="T13" s="36">
        <v>0.36172855100000001</v>
      </c>
      <c r="U13" s="36">
        <v>6.6E-3</v>
      </c>
      <c r="V13" s="36">
        <v>1.5599999999999999E-2</v>
      </c>
      <c r="W13" s="36">
        <v>191.1543281173183</v>
      </c>
      <c r="X13" s="36">
        <v>926.69067903144116</v>
      </c>
      <c r="Y13" s="36">
        <v>1117.8450071487596</v>
      </c>
      <c r="Z13" s="36">
        <v>1.2972868782173324</v>
      </c>
      <c r="AA13" s="36">
        <v>0.6247455263490479</v>
      </c>
      <c r="AB13" s="36">
        <v>0.624745526</v>
      </c>
      <c r="AC13" s="36">
        <v>1.8395731113655642</v>
      </c>
      <c r="AD13" s="36">
        <v>9.7271425520425456</v>
      </c>
      <c r="AE13" s="36">
        <v>87.906624051330795</v>
      </c>
      <c r="AF13" s="36">
        <v>97.633766603373346</v>
      </c>
      <c r="AG13" s="36">
        <v>1.2271017593297791E-3</v>
      </c>
      <c r="AH13" s="36">
        <v>2.0874834526529574E-3</v>
      </c>
      <c r="AI13" s="36">
        <v>6.6855888956587964E-3</v>
      </c>
      <c r="AJ13" s="36">
        <v>6.376420584817491E-2</v>
      </c>
      <c r="AK13" s="36">
        <v>7.7055367190484877E-2</v>
      </c>
      <c r="AL13" s="36">
        <v>0.19272174405396747</v>
      </c>
      <c r="AM13" s="36">
        <v>1.9045644189730688</v>
      </c>
      <c r="AN13" s="36">
        <v>9.8062854026856847</v>
      </c>
      <c r="AO13" s="36">
        <v>88.106031384280428</v>
      </c>
      <c r="AP13" s="36">
        <v>2841.2239537539999</v>
      </c>
      <c r="AQ13" s="36">
        <v>1529.889821252</v>
      </c>
      <c r="AR13" s="36">
        <v>4371.1137750059997</v>
      </c>
      <c r="AS13" s="36">
        <v>203.25036474999999</v>
      </c>
      <c r="AT13" s="36">
        <v>8753.1690847770005</v>
      </c>
      <c r="AU13" s="36">
        <v>19470.697007903</v>
      </c>
      <c r="AV13" s="36">
        <v>6420.6504812590001</v>
      </c>
      <c r="AW13" s="36">
        <v>14282.203268718</v>
      </c>
      <c r="AX13" s="36">
        <v>6330.7671548079998</v>
      </c>
      <c r="AY13" s="36">
        <v>14082.265280723001</v>
      </c>
      <c r="AZ13" s="36">
        <v>3.1907189157142861</v>
      </c>
      <c r="BA13" s="36">
        <v>6.3814378328571424</v>
      </c>
      <c r="BB13" s="36">
        <v>13.87478595</v>
      </c>
      <c r="BC13" s="36">
        <v>778.57369257200003</v>
      </c>
      <c r="BD13" s="36">
        <v>1731.8724589440001</v>
      </c>
      <c r="BE13" s="36">
        <v>1.1751653814285716</v>
      </c>
      <c r="BF13" s="36">
        <v>2.3503307642857143</v>
      </c>
      <c r="BG13" s="36">
        <v>21.221484529000001</v>
      </c>
      <c r="BH13" s="36">
        <v>102.881006895</v>
      </c>
      <c r="BI13" s="36">
        <v>2.34</v>
      </c>
      <c r="BJ13" s="36">
        <v>3.1399999999999983</v>
      </c>
      <c r="BK13" s="36">
        <v>4.6800000000000033</v>
      </c>
      <c r="BL13" s="36">
        <v>5.8199999999999905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5.8872784319999996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11.743068492708254</v>
      </c>
      <c r="J14" s="36">
        <v>107.96455671184992</v>
      </c>
      <c r="K14" s="36">
        <v>4.2431064926819246</v>
      </c>
      <c r="L14" s="36">
        <v>7.4999620000263283</v>
      </c>
      <c r="M14" s="36">
        <v>64.46436670458273</v>
      </c>
      <c r="N14" s="36">
        <v>55.243258499975454</v>
      </c>
      <c r="O14" s="36">
        <v>0.29448096200000001</v>
      </c>
      <c r="P14" s="36">
        <v>0.46982622400000001</v>
      </c>
      <c r="Q14" s="36">
        <v>0.23841219400000002</v>
      </c>
      <c r="R14" s="36">
        <v>5.6068768000000005E-2</v>
      </c>
      <c r="S14" s="36">
        <v>0.39669304900000002</v>
      </c>
      <c r="T14" s="36">
        <v>7.3133175000000009E-2</v>
      </c>
      <c r="U14" s="36" t="s">
        <v>340</v>
      </c>
      <c r="V14" s="36" t="s">
        <v>340</v>
      </c>
      <c r="W14" s="36">
        <v>12.037549454708254</v>
      </c>
      <c r="X14" s="36">
        <v>108.43438293584992</v>
      </c>
      <c r="Y14" s="36">
        <v>120.47193239055818</v>
      </c>
      <c r="Z14" s="36">
        <v>0.13502277919902689</v>
      </c>
      <c r="AA14" s="36">
        <v>6.5080979573930955E-2</v>
      </c>
      <c r="AB14" s="36">
        <v>6.5080979999999997E-2</v>
      </c>
      <c r="AC14" s="36">
        <v>3.4533640248318807E-2</v>
      </c>
      <c r="AD14" s="36">
        <v>0.62850746911684929</v>
      </c>
      <c r="AE14" s="36">
        <v>5.6565672220516401</v>
      </c>
      <c r="AF14" s="36">
        <v>6.2850746911684912</v>
      </c>
      <c r="AG14" s="36" t="s">
        <v>340</v>
      </c>
      <c r="AH14" s="36" t="s">
        <v>340</v>
      </c>
      <c r="AI14" s="36" t="s">
        <v>340</v>
      </c>
      <c r="AJ14" s="36">
        <v>6.6424431016046618E-3</v>
      </c>
      <c r="AK14" s="36">
        <v>8.02701036232247E-3</v>
      </c>
      <c r="AL14" s="36">
        <v>2.0076206148519699E-2</v>
      </c>
      <c r="AM14" s="36">
        <v>4.1176083349923467E-2</v>
      </c>
      <c r="AN14" s="36">
        <v>0.63653447947917174</v>
      </c>
      <c r="AO14" s="36">
        <v>5.6766434282001601</v>
      </c>
      <c r="AP14" s="36">
        <v>544.32508816200004</v>
      </c>
      <c r="AQ14" s="36">
        <v>293.09812439500001</v>
      </c>
      <c r="AR14" s="36">
        <v>837.42321255700006</v>
      </c>
      <c r="AS14" s="36">
        <v>46.214217748000003</v>
      </c>
      <c r="AT14" s="36">
        <v>2028.1889012419999</v>
      </c>
      <c r="AU14" s="36">
        <v>5639.0954263049998</v>
      </c>
      <c r="AV14" s="36">
        <v>1176.098336089</v>
      </c>
      <c r="AW14" s="36">
        <v>3269.9768467640001</v>
      </c>
      <c r="AX14" s="36">
        <v>1141.174654813</v>
      </c>
      <c r="AY14" s="36">
        <v>3172.8764380050002</v>
      </c>
      <c r="AZ14" s="36">
        <v>1.8211623828571428</v>
      </c>
      <c r="BA14" s="36">
        <v>3.6423247671428576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6.283602879</v>
      </c>
      <c r="E15" s="36">
        <v>2</v>
      </c>
      <c r="F15" s="36">
        <v>1</v>
      </c>
      <c r="G15" s="36">
        <v>0</v>
      </c>
      <c r="H15" s="36">
        <v>1</v>
      </c>
      <c r="I15" s="36">
        <v>62.717973935743942</v>
      </c>
      <c r="J15" s="36">
        <v>224.14441933250242</v>
      </c>
      <c r="K15" s="36">
        <v>41.563848435720864</v>
      </c>
      <c r="L15" s="36">
        <v>21.154125500023078</v>
      </c>
      <c r="M15" s="36">
        <v>202.85090876825976</v>
      </c>
      <c r="N15" s="36">
        <v>84.01148449998658</v>
      </c>
      <c r="O15" s="36">
        <v>0.37106444399999999</v>
      </c>
      <c r="P15" s="36">
        <v>0.61275524300000006</v>
      </c>
      <c r="Q15" s="36">
        <v>0.28990167</v>
      </c>
      <c r="R15" s="36">
        <v>8.1162773999999993E-2</v>
      </c>
      <c r="S15" s="36">
        <v>0.50689075400000005</v>
      </c>
      <c r="T15" s="36">
        <v>0.10586448900000001</v>
      </c>
      <c r="U15" s="36">
        <v>0</v>
      </c>
      <c r="V15" s="36">
        <v>0</v>
      </c>
      <c r="W15" s="36">
        <v>63.08903837974394</v>
      </c>
      <c r="X15" s="36">
        <v>224.75717457550243</v>
      </c>
      <c r="Y15" s="36">
        <v>287.84621295524636</v>
      </c>
      <c r="Z15" s="36">
        <v>0.35161737188099373</v>
      </c>
      <c r="AA15" s="36">
        <v>0.16947951572891287</v>
      </c>
      <c r="AB15" s="36">
        <v>0.169479516</v>
      </c>
      <c r="AC15" s="36">
        <v>0.76882866112718107</v>
      </c>
      <c r="AD15" s="36">
        <v>3.9038104369787834</v>
      </c>
      <c r="AE15" s="36">
        <v>37.45825288920868</v>
      </c>
      <c r="AF15" s="36">
        <v>41.362063326187489</v>
      </c>
      <c r="AG15" s="36">
        <v>0</v>
      </c>
      <c r="AH15" s="36">
        <v>0</v>
      </c>
      <c r="AI15" s="36">
        <v>0</v>
      </c>
      <c r="AJ15" s="36">
        <v>1.7297818318010468E-2</v>
      </c>
      <c r="AK15" s="36">
        <v>2.0903401133993322E-2</v>
      </c>
      <c r="AL15" s="36">
        <v>5.2281107339922396E-2</v>
      </c>
      <c r="AM15" s="36">
        <v>0.78612647944519154</v>
      </c>
      <c r="AN15" s="36">
        <v>3.9247138381127766</v>
      </c>
      <c r="AO15" s="36">
        <v>37.510533996548602</v>
      </c>
      <c r="AP15" s="36">
        <v>827.79202529700001</v>
      </c>
      <c r="AQ15" s="36">
        <v>445.73416746700002</v>
      </c>
      <c r="AR15" s="36">
        <v>1273.5261927639999</v>
      </c>
      <c r="AS15" s="36">
        <v>81.167372057999998</v>
      </c>
      <c r="AT15" s="36">
        <v>2225.1011301879998</v>
      </c>
      <c r="AU15" s="36">
        <v>5027.1434573759998</v>
      </c>
      <c r="AV15" s="36">
        <v>1673.675890962</v>
      </c>
      <c r="AW15" s="36">
        <v>3781.315235909</v>
      </c>
      <c r="AX15" s="36">
        <v>1652.2475153800001</v>
      </c>
      <c r="AY15" s="36">
        <v>3732.9023720390001</v>
      </c>
      <c r="AZ15" s="36">
        <v>2.3199631057142858</v>
      </c>
      <c r="BA15" s="36">
        <v>4.6399262128571435</v>
      </c>
      <c r="BB15" s="36">
        <v>6.7244722880000003</v>
      </c>
      <c r="BC15" s="36">
        <v>199.37140514999999</v>
      </c>
      <c r="BD15" s="36">
        <v>450.43734929300001</v>
      </c>
      <c r="BE15" s="36">
        <v>0.5695487528571429</v>
      </c>
      <c r="BF15" s="36">
        <v>1.1390975071428571</v>
      </c>
      <c r="BG15" s="36">
        <v>4.9642544800000001</v>
      </c>
      <c r="BH15" s="36">
        <v>27.061100353</v>
      </c>
      <c r="BI15" s="36">
        <v>0.96000000000000019</v>
      </c>
      <c r="BJ15" s="36">
        <v>1.3000000000000005</v>
      </c>
      <c r="BK15" s="36">
        <v>1.02</v>
      </c>
      <c r="BL15" s="36">
        <v>1.1299999999999999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5.5273448429999998</v>
      </c>
      <c r="E16" s="36">
        <v>45</v>
      </c>
      <c r="F16" s="36">
        <v>11</v>
      </c>
      <c r="G16" s="36">
        <v>17</v>
      </c>
      <c r="H16" s="36">
        <v>17</v>
      </c>
      <c r="I16" s="36">
        <v>2.5782648685741812E-2</v>
      </c>
      <c r="J16" s="36">
        <v>3.2120749201816707</v>
      </c>
      <c r="K16" s="36">
        <v>2.5782648685741812E-2</v>
      </c>
      <c r="L16" s="36">
        <v>0</v>
      </c>
      <c r="M16" s="36">
        <v>1.9740735688617983</v>
      </c>
      <c r="N16" s="36">
        <v>1.2637840000056142</v>
      </c>
      <c r="O16" s="36">
        <v>6.5071509999999992E-3</v>
      </c>
      <c r="P16" s="36">
        <v>9.1054499999999993E-3</v>
      </c>
      <c r="Q16" s="36">
        <v>6.1311069999999994E-3</v>
      </c>
      <c r="R16" s="36">
        <v>3.7604399999999997E-4</v>
      </c>
      <c r="S16" s="36">
        <v>8.6149569999999995E-3</v>
      </c>
      <c r="T16" s="36">
        <v>4.9049299999999994E-4</v>
      </c>
      <c r="U16" s="36">
        <v>4.2153000000000009</v>
      </c>
      <c r="V16" s="36">
        <v>9.9981999999999971</v>
      </c>
      <c r="W16" s="36">
        <v>4.247589799685743</v>
      </c>
      <c r="X16" s="36">
        <v>13.219380370181668</v>
      </c>
      <c r="Y16" s="36">
        <v>17.466970169867409</v>
      </c>
      <c r="Z16" s="36">
        <v>1.0916474941889361E-3</v>
      </c>
      <c r="AA16" s="36">
        <v>2.3361256375643228E-4</v>
      </c>
      <c r="AB16" s="36">
        <v>2.33613E-4</v>
      </c>
      <c r="AC16" s="36">
        <v>2.8584088233304136E-4</v>
      </c>
      <c r="AD16" s="36">
        <v>4.387825932290388E-2</v>
      </c>
      <c r="AE16" s="36">
        <v>0.39490433390613494</v>
      </c>
      <c r="AF16" s="36">
        <v>0.43878259322903879</v>
      </c>
      <c r="AG16" s="36">
        <v>0.69439350936934108</v>
      </c>
      <c r="AH16" s="36">
        <v>1.1812671193869244</v>
      </c>
      <c r="AI16" s="36">
        <v>3.7832473958743411</v>
      </c>
      <c r="AJ16" s="36">
        <v>2.3843541582311226E-5</v>
      </c>
      <c r="AK16" s="36">
        <v>2.8813548471046978E-5</v>
      </c>
      <c r="AL16" s="36">
        <v>7.2065029552015561E-5</v>
      </c>
      <c r="AM16" s="36">
        <v>0.69470319379325651</v>
      </c>
      <c r="AN16" s="36">
        <v>1.2251741922582993</v>
      </c>
      <c r="AO16" s="36">
        <v>4.1782237948100276</v>
      </c>
      <c r="AP16" s="36">
        <v>64.854641876000002</v>
      </c>
      <c r="AQ16" s="36">
        <v>34.921730240999999</v>
      </c>
      <c r="AR16" s="36">
        <v>99.776372116999994</v>
      </c>
      <c r="AS16" s="36">
        <v>2.039081516</v>
      </c>
      <c r="AT16" s="36">
        <v>244.11921292599999</v>
      </c>
      <c r="AU16" s="36">
        <v>495.49940755900002</v>
      </c>
      <c r="AV16" s="36">
        <v>149.97856120099999</v>
      </c>
      <c r="AW16" s="36">
        <v>304.41802318999999</v>
      </c>
      <c r="AX16" s="36">
        <v>140.94284405400001</v>
      </c>
      <c r="AY16" s="36">
        <v>286.07783423400002</v>
      </c>
      <c r="AZ16" s="36">
        <v>0.12228824714285716</v>
      </c>
      <c r="BA16" s="36">
        <v>0.24457649571428575</v>
      </c>
      <c r="BB16" s="36">
        <v>0.64308777399999995</v>
      </c>
      <c r="BC16" s="36">
        <v>39.101378273000002</v>
      </c>
      <c r="BD16" s="36">
        <v>79.365771898999995</v>
      </c>
      <c r="BE16" s="36">
        <v>5.446819E-2</v>
      </c>
      <c r="BF16" s="36">
        <v>0.10893638142857143</v>
      </c>
      <c r="BG16" s="36">
        <v>0.64698363400000003</v>
      </c>
      <c r="BH16" s="36">
        <v>2.2195979779999999</v>
      </c>
      <c r="BI16" s="36">
        <v>0.06</v>
      </c>
      <c r="BJ16" s="36">
        <v>0.06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5.6522856270000004</v>
      </c>
      <c r="E17" s="36">
        <v>3</v>
      </c>
      <c r="F17" s="36">
        <v>1</v>
      </c>
      <c r="G17" s="36">
        <v>1</v>
      </c>
      <c r="H17" s="36">
        <v>1</v>
      </c>
      <c r="I17" s="36">
        <v>0.56173110077044086</v>
      </c>
      <c r="J17" s="36">
        <v>14.493296801809095</v>
      </c>
      <c r="K17" s="36">
        <v>0.20985110077375047</v>
      </c>
      <c r="L17" s="36">
        <v>0.35187999999669045</v>
      </c>
      <c r="M17" s="36">
        <v>7.6573684025739173</v>
      </c>
      <c r="N17" s="36">
        <v>7.3976595000056173</v>
      </c>
      <c r="O17" s="36">
        <v>4.6613640999999997E-2</v>
      </c>
      <c r="P17" s="36">
        <v>7.0502690000000007E-2</v>
      </c>
      <c r="Q17" s="36">
        <v>4.0490038999999999E-2</v>
      </c>
      <c r="R17" s="36">
        <v>6.1236019999999997E-3</v>
      </c>
      <c r="S17" s="36">
        <v>6.2515382000000008E-2</v>
      </c>
      <c r="T17" s="36">
        <v>7.9873080000000003E-3</v>
      </c>
      <c r="U17" s="36">
        <v>3.9050000000000001E-2</v>
      </c>
      <c r="V17" s="36">
        <v>9.2300000000000007E-2</v>
      </c>
      <c r="W17" s="36">
        <v>0.64739474177044087</v>
      </c>
      <c r="X17" s="36">
        <v>14.656099491809094</v>
      </c>
      <c r="Y17" s="36">
        <v>15.303494233579535</v>
      </c>
      <c r="Z17" s="36">
        <v>1.0738702043729238E-2</v>
      </c>
      <c r="AA17" s="36">
        <v>3.4380993996519882E-3</v>
      </c>
      <c r="AB17" s="36">
        <v>3.438099E-3</v>
      </c>
      <c r="AC17" s="36">
        <v>2.2826038516050398E-3</v>
      </c>
      <c r="AD17" s="36">
        <v>0.13972112618122137</v>
      </c>
      <c r="AE17" s="36">
        <v>1.2574901356309922</v>
      </c>
      <c r="AF17" s="36">
        <v>1.3972112618122134</v>
      </c>
      <c r="AG17" s="36">
        <v>8.0760566343409546E-3</v>
      </c>
      <c r="AH17" s="36">
        <v>1.3738579102097257E-2</v>
      </c>
      <c r="AI17" s="36">
        <v>4.4000584421581751E-2</v>
      </c>
      <c r="AJ17" s="36">
        <v>3.5090708339293895E-4</v>
      </c>
      <c r="AK17" s="36">
        <v>4.2405102534858147E-4</v>
      </c>
      <c r="AL17" s="36">
        <v>1.060586123365374E-3</v>
      </c>
      <c r="AM17" s="36">
        <v>1.0709567569338933E-2</v>
      </c>
      <c r="AN17" s="36">
        <v>0.15388375630866721</v>
      </c>
      <c r="AO17" s="36">
        <v>1.3025513061759395</v>
      </c>
      <c r="AP17" s="36">
        <v>118.45082899800001</v>
      </c>
      <c r="AQ17" s="36">
        <v>63.781215613999997</v>
      </c>
      <c r="AR17" s="36">
        <v>182.23204461200001</v>
      </c>
      <c r="AS17" s="36">
        <v>12.732210518</v>
      </c>
      <c r="AT17" s="36">
        <v>650.75972606899995</v>
      </c>
      <c r="AU17" s="36">
        <v>1674.991412097</v>
      </c>
      <c r="AV17" s="36">
        <v>353.61846628400002</v>
      </c>
      <c r="AW17" s="36">
        <v>910.17908831299997</v>
      </c>
      <c r="AX17" s="36">
        <v>338.558295504</v>
      </c>
      <c r="AY17" s="36">
        <v>871.41569268600006</v>
      </c>
      <c r="AZ17" s="36">
        <v>0.23873445000000001</v>
      </c>
      <c r="BA17" s="36">
        <v>0.47746890142857146</v>
      </c>
      <c r="BB17" s="36">
        <v>1.4521649240000001</v>
      </c>
      <c r="BC17" s="36">
        <v>59.705948984000003</v>
      </c>
      <c r="BD17" s="36">
        <v>153.67722954199999</v>
      </c>
      <c r="BE17" s="36">
        <v>0.12299533428571428</v>
      </c>
      <c r="BF17" s="36">
        <v>0.24599066999999999</v>
      </c>
      <c r="BG17" s="36">
        <v>2.957334506</v>
      </c>
      <c r="BH17" s="36">
        <v>17.580592691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5.7775742289999998</v>
      </c>
      <c r="E18" s="36">
        <v>1</v>
      </c>
      <c r="F18" s="36">
        <v>0</v>
      </c>
      <c r="G18" s="36">
        <v>1</v>
      </c>
      <c r="H18" s="36">
        <v>0</v>
      </c>
      <c r="I18" s="36">
        <v>3.3245492923134199</v>
      </c>
      <c r="J18" s="36">
        <v>42.150011711132592</v>
      </c>
      <c r="K18" s="36">
        <v>1.5135687923235588</v>
      </c>
      <c r="L18" s="36">
        <v>1.8109804999898609</v>
      </c>
      <c r="M18" s="36">
        <v>30.738090503441878</v>
      </c>
      <c r="N18" s="36">
        <v>14.736470500004138</v>
      </c>
      <c r="O18" s="36">
        <v>0.31208912499999997</v>
      </c>
      <c r="P18" s="36">
        <v>0.531129878</v>
      </c>
      <c r="Q18" s="36">
        <v>0.28781815399999999</v>
      </c>
      <c r="R18" s="36">
        <v>2.4270970999999999E-2</v>
      </c>
      <c r="S18" s="36">
        <v>0.49947209000000004</v>
      </c>
      <c r="T18" s="36">
        <v>3.1657787999999999E-2</v>
      </c>
      <c r="U18" s="36">
        <v>0</v>
      </c>
      <c r="V18" s="36">
        <v>0</v>
      </c>
      <c r="W18" s="36">
        <v>3.6366384173134199</v>
      </c>
      <c r="X18" s="36">
        <v>42.681141589132594</v>
      </c>
      <c r="Y18" s="36">
        <v>46.317780006446014</v>
      </c>
      <c r="Z18" s="36">
        <v>4.6465540978377892E-2</v>
      </c>
      <c r="AA18" s="36">
        <v>2.1867347372521342E-2</v>
      </c>
      <c r="AB18" s="36">
        <v>2.1867346999999999E-2</v>
      </c>
      <c r="AC18" s="36">
        <v>2.6301437350601767E-2</v>
      </c>
      <c r="AD18" s="36">
        <v>0.78090163660401024</v>
      </c>
      <c r="AE18" s="36">
        <v>7.0281147294360915</v>
      </c>
      <c r="AF18" s="36">
        <v>7.8090163660400975</v>
      </c>
      <c r="AG18" s="36">
        <v>0</v>
      </c>
      <c r="AH18" s="36">
        <v>0</v>
      </c>
      <c r="AI18" s="36">
        <v>0</v>
      </c>
      <c r="AJ18" s="36">
        <v>2.231874932876474E-3</v>
      </c>
      <c r="AK18" s="36">
        <v>2.6970924679607031E-3</v>
      </c>
      <c r="AL18" s="36">
        <v>6.7456477498220504E-3</v>
      </c>
      <c r="AM18" s="36">
        <v>2.8533312283478239E-2</v>
      </c>
      <c r="AN18" s="36">
        <v>0.78359872907197092</v>
      </c>
      <c r="AO18" s="36">
        <v>7.0348603771859137</v>
      </c>
      <c r="AP18" s="36">
        <v>435.90227809999999</v>
      </c>
      <c r="AQ18" s="36">
        <v>234.716611285</v>
      </c>
      <c r="AR18" s="36">
        <v>670.61888938499999</v>
      </c>
      <c r="AS18" s="36">
        <v>37.021394047000001</v>
      </c>
      <c r="AT18" s="36">
        <v>1626.4037995470001</v>
      </c>
      <c r="AU18" s="36">
        <v>4259.6829317519996</v>
      </c>
      <c r="AV18" s="36">
        <v>873.58562945899996</v>
      </c>
      <c r="AW18" s="36">
        <v>2287.9913317129999</v>
      </c>
      <c r="AX18" s="36">
        <v>834.87915840699998</v>
      </c>
      <c r="AY18" s="36">
        <v>2186.6159573240002</v>
      </c>
      <c r="AZ18" s="36">
        <v>0.92715074571428568</v>
      </c>
      <c r="BA18" s="36">
        <v>1.8543014928571429</v>
      </c>
      <c r="BB18" s="36">
        <v>2.5300122030000001</v>
      </c>
      <c r="BC18" s="36">
        <v>148.13422191199999</v>
      </c>
      <c r="BD18" s="36">
        <v>387.97549345599998</v>
      </c>
      <c r="BE18" s="36">
        <v>0.21428674714285717</v>
      </c>
      <c r="BF18" s="36">
        <v>0.42857349571428571</v>
      </c>
      <c r="BG18" s="36">
        <v>7.1332279139999999</v>
      </c>
      <c r="BH18" s="36">
        <v>68.025792976999995</v>
      </c>
      <c r="BI18" s="36">
        <v>0.3600000000000001</v>
      </c>
      <c r="BJ18" s="36">
        <v>0.3600000000000001</v>
      </c>
      <c r="BK18" s="36">
        <v>1.2000000000000008</v>
      </c>
      <c r="BL18" s="36">
        <v>1.2000000000000008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5.6879869230000004</v>
      </c>
      <c r="E19" s="36">
        <v>6</v>
      </c>
      <c r="F19" s="36">
        <v>0</v>
      </c>
      <c r="G19" s="36">
        <v>5</v>
      </c>
      <c r="H19" s="36">
        <v>1</v>
      </c>
      <c r="I19" s="36">
        <v>1.5033375390106478</v>
      </c>
      <c r="J19" s="36">
        <v>26.592788503196275</v>
      </c>
      <c r="K19" s="36">
        <v>0.59837353902734047</v>
      </c>
      <c r="L19" s="36">
        <v>0.90496399998330723</v>
      </c>
      <c r="M19" s="36">
        <v>17.605660542203175</v>
      </c>
      <c r="N19" s="36">
        <v>10.490465500003747</v>
      </c>
      <c r="O19" s="36">
        <v>0.84288288</v>
      </c>
      <c r="P19" s="36">
        <v>1.4328789869999998</v>
      </c>
      <c r="Q19" s="36">
        <v>0.78446773599999997</v>
      </c>
      <c r="R19" s="36">
        <v>5.8415144000000002E-2</v>
      </c>
      <c r="S19" s="36">
        <v>1.3566853209999998</v>
      </c>
      <c r="T19" s="36">
        <v>7.6193665999999993E-2</v>
      </c>
      <c r="U19" s="36">
        <v>0.22559999999999999</v>
      </c>
      <c r="V19" s="36">
        <v>0.53520000000000001</v>
      </c>
      <c r="W19" s="36">
        <v>2.5718204190106477</v>
      </c>
      <c r="X19" s="36">
        <v>28.560867490196273</v>
      </c>
      <c r="Y19" s="36">
        <v>31.132687909206922</v>
      </c>
      <c r="Z19" s="36">
        <v>2.5845298819779101E-2</v>
      </c>
      <c r="AA19" s="36">
        <v>9.7346882012781868E-3</v>
      </c>
      <c r="AB19" s="36">
        <v>9.734688E-3</v>
      </c>
      <c r="AC19" s="36">
        <v>1.0486055377289029E-2</v>
      </c>
      <c r="AD19" s="36">
        <v>0.37221223922362351</v>
      </c>
      <c r="AE19" s="36">
        <v>3.3499101530126114</v>
      </c>
      <c r="AF19" s="36">
        <v>3.7221223922362348</v>
      </c>
      <c r="AG19" s="36">
        <v>4.3577732517907565E-2</v>
      </c>
      <c r="AH19" s="36">
        <v>7.4132234628164595E-2</v>
      </c>
      <c r="AI19" s="36">
        <v>0.23742350820101363</v>
      </c>
      <c r="AJ19" s="36">
        <v>9.9356387772237139E-4</v>
      </c>
      <c r="AK19" s="36">
        <v>1.2006647940761832E-3</v>
      </c>
      <c r="AL19" s="36">
        <v>3.0029603592250909E-3</v>
      </c>
      <c r="AM19" s="36">
        <v>5.5057351772918962E-2</v>
      </c>
      <c r="AN19" s="36">
        <v>0.44754513864586426</v>
      </c>
      <c r="AO19" s="36">
        <v>3.5903366215728498</v>
      </c>
      <c r="AP19" s="36">
        <v>330.85176987599999</v>
      </c>
      <c r="AQ19" s="36">
        <v>178.15095300999999</v>
      </c>
      <c r="AR19" s="36">
        <v>509.00272288600002</v>
      </c>
      <c r="AS19" s="36">
        <v>21.216373038</v>
      </c>
      <c r="AT19" s="36">
        <v>1872.7729755779999</v>
      </c>
      <c r="AU19" s="36">
        <v>4411.1391268139996</v>
      </c>
      <c r="AV19" s="36">
        <v>1007.258499575</v>
      </c>
      <c r="AW19" s="36">
        <v>2372.5018655409999</v>
      </c>
      <c r="AX19" s="36">
        <v>962.01600773799998</v>
      </c>
      <c r="AY19" s="36">
        <v>2265.9374668979999</v>
      </c>
      <c r="AZ19" s="36">
        <v>0.3771059742857143</v>
      </c>
      <c r="BA19" s="36">
        <v>0.75421194999999996</v>
      </c>
      <c r="BB19" s="36">
        <v>2.5955768930000001</v>
      </c>
      <c r="BC19" s="36">
        <v>140.61786667499999</v>
      </c>
      <c r="BD19" s="36">
        <v>331.21204850100003</v>
      </c>
      <c r="BE19" s="36">
        <v>0.21983994000000001</v>
      </c>
      <c r="BF19" s="36">
        <v>0.43967988000000002</v>
      </c>
      <c r="BG19" s="36">
        <v>2.840388506</v>
      </c>
      <c r="BH19" s="36">
        <v>35.924110005999999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6.2825922419999998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52.690963142190974</v>
      </c>
      <c r="J20" s="36">
        <v>222.67520135840778</v>
      </c>
      <c r="K20" s="36">
        <v>44.519966642180336</v>
      </c>
      <c r="L20" s="36">
        <v>8.1709965000106362</v>
      </c>
      <c r="M20" s="36">
        <v>238.33700450059899</v>
      </c>
      <c r="N20" s="36">
        <v>37.029159999999777</v>
      </c>
      <c r="O20" s="36">
        <v>0.7244300159999999</v>
      </c>
      <c r="P20" s="36">
        <v>1.1207479380000001</v>
      </c>
      <c r="Q20" s="36">
        <v>0.68594373499999994</v>
      </c>
      <c r="R20" s="36">
        <v>3.8486280999999997E-2</v>
      </c>
      <c r="S20" s="36">
        <v>1.0705484410000001</v>
      </c>
      <c r="T20" s="36">
        <v>5.0199497000000003E-2</v>
      </c>
      <c r="U20" s="36" t="s">
        <v>340</v>
      </c>
      <c r="V20" s="36" t="s">
        <v>340</v>
      </c>
      <c r="W20" s="36">
        <v>53.415393158190973</v>
      </c>
      <c r="X20" s="36">
        <v>223.79594929640777</v>
      </c>
      <c r="Y20" s="36">
        <v>277.21134245459876</v>
      </c>
      <c r="Z20" s="36">
        <v>0.30021746197598276</v>
      </c>
      <c r="AA20" s="36">
        <v>0.14470481667242369</v>
      </c>
      <c r="AB20" s="36">
        <v>0.14470481700000001</v>
      </c>
      <c r="AC20" s="36">
        <v>0.38891206712018073</v>
      </c>
      <c r="AD20" s="36">
        <v>1.6996210253233548</v>
      </c>
      <c r="AE20" s="36">
        <v>16.6225926675626</v>
      </c>
      <c r="AF20" s="36">
        <v>18.322213692885953</v>
      </c>
      <c r="AG20" s="36" t="s">
        <v>340</v>
      </c>
      <c r="AH20" s="36" t="s">
        <v>340</v>
      </c>
      <c r="AI20" s="36" t="s">
        <v>340</v>
      </c>
      <c r="AJ20" s="36">
        <v>1.4769196733592328E-2</v>
      </c>
      <c r="AK20" s="36">
        <v>1.7847719341917971E-2</v>
      </c>
      <c r="AL20" s="36">
        <v>4.4638598508747386E-2</v>
      </c>
      <c r="AM20" s="36">
        <v>0.40368126385377306</v>
      </c>
      <c r="AN20" s="36">
        <v>1.7174687446652728</v>
      </c>
      <c r="AO20" s="36">
        <v>16.667231266071347</v>
      </c>
      <c r="AP20" s="36">
        <v>435.56703019499997</v>
      </c>
      <c r="AQ20" s="36">
        <v>234.536093182</v>
      </c>
      <c r="AR20" s="36">
        <v>670.10312337699997</v>
      </c>
      <c r="AS20" s="36">
        <v>35.205808896000001</v>
      </c>
      <c r="AT20" s="36">
        <v>1138.2194771439999</v>
      </c>
      <c r="AU20" s="36">
        <v>2624.5911643999998</v>
      </c>
      <c r="AV20" s="36">
        <v>753.394650254</v>
      </c>
      <c r="AW20" s="36">
        <v>1737.2334440499999</v>
      </c>
      <c r="AX20" s="36">
        <v>738.15440677000004</v>
      </c>
      <c r="AY20" s="36">
        <v>1702.091356611</v>
      </c>
      <c r="AZ20" s="36">
        <v>0.72569828285714288</v>
      </c>
      <c r="BA20" s="36">
        <v>1.4513965657142858</v>
      </c>
      <c r="BB20" s="36">
        <v>1.7639166580000001</v>
      </c>
      <c r="BC20" s="36">
        <v>100.828609285</v>
      </c>
      <c r="BD20" s="36">
        <v>232.498109865</v>
      </c>
      <c r="BE20" s="36">
        <v>0.14940005571428572</v>
      </c>
      <c r="BF20" s="36">
        <v>0.29880011142857144</v>
      </c>
      <c r="BG20" s="36">
        <v>3.4018379890000001</v>
      </c>
      <c r="BH20" s="36">
        <v>23.730730249</v>
      </c>
      <c r="BI20" s="36">
        <v>0.69000000000000006</v>
      </c>
      <c r="BJ20" s="36">
        <v>0.83000000000000018</v>
      </c>
      <c r="BK20" s="36">
        <v>1.0500000000000003</v>
      </c>
      <c r="BL20" s="36">
        <v>1.3800000000000003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6.3154265079999998</v>
      </c>
      <c r="E21" s="36">
        <v>3</v>
      </c>
      <c r="F21" s="36">
        <v>2</v>
      </c>
      <c r="G21" s="36">
        <v>1</v>
      </c>
      <c r="H21" s="36">
        <v>0</v>
      </c>
      <c r="I21" s="36">
        <v>15.089362416368553</v>
      </c>
      <c r="J21" s="36">
        <v>81.791850308810922</v>
      </c>
      <c r="K21" s="36">
        <v>9.767589916343562</v>
      </c>
      <c r="L21" s="36">
        <v>5.3217725000249914</v>
      </c>
      <c r="M21" s="36">
        <v>71.109394225183664</v>
      </c>
      <c r="N21" s="36">
        <v>25.771818499995817</v>
      </c>
      <c r="O21" s="36">
        <v>0.594217887</v>
      </c>
      <c r="P21" s="36">
        <v>0.92214087699999991</v>
      </c>
      <c r="Q21" s="36">
        <v>0.51837656799999998</v>
      </c>
      <c r="R21" s="36">
        <v>7.5841319000000004E-2</v>
      </c>
      <c r="S21" s="36">
        <v>0.82321741699999995</v>
      </c>
      <c r="T21" s="36">
        <v>9.8923459999999991E-2</v>
      </c>
      <c r="U21" s="36">
        <v>0.104</v>
      </c>
      <c r="V21" s="36">
        <v>0.247</v>
      </c>
      <c r="W21" s="36">
        <v>15.787580303368552</v>
      </c>
      <c r="X21" s="36">
        <v>82.960991185810926</v>
      </c>
      <c r="Y21" s="36">
        <v>98.748571489179483</v>
      </c>
      <c r="Z21" s="36">
        <v>0.10851618945858241</v>
      </c>
      <c r="AA21" s="36">
        <v>5.2304803319036711E-2</v>
      </c>
      <c r="AB21" s="36">
        <v>5.2304802999999997E-2</v>
      </c>
      <c r="AC21" s="36">
        <v>0.14580005095086418</v>
      </c>
      <c r="AD21" s="36">
        <v>1.1025285446109216</v>
      </c>
      <c r="AE21" s="36">
        <v>9.9227569014982944</v>
      </c>
      <c r="AF21" s="36">
        <v>11.025285446109221</v>
      </c>
      <c r="AG21" s="36">
        <v>1.9818032608695652E-2</v>
      </c>
      <c r="AH21" s="36">
        <v>3.3713434782608694E-2</v>
      </c>
      <c r="AI21" s="36">
        <v>0.10797410869565216</v>
      </c>
      <c r="AJ21" s="36">
        <v>5.3384528512555353E-3</v>
      </c>
      <c r="AK21" s="36">
        <v>6.4512119467198467E-3</v>
      </c>
      <c r="AL21" s="36">
        <v>1.6135006073751682E-2</v>
      </c>
      <c r="AM21" s="36">
        <v>0.17095653641081537</v>
      </c>
      <c r="AN21" s="36">
        <v>1.1426931913402503</v>
      </c>
      <c r="AO21" s="36">
        <v>10.046866016267698</v>
      </c>
      <c r="AP21" s="36">
        <v>278.57071086000002</v>
      </c>
      <c r="AQ21" s="36">
        <v>149.99961354000001</v>
      </c>
      <c r="AR21" s="36">
        <v>428.5703244</v>
      </c>
      <c r="AS21" s="36">
        <v>50.150131831000003</v>
      </c>
      <c r="AT21" s="36">
        <v>793.77183548400001</v>
      </c>
      <c r="AU21" s="36">
        <v>1873.7511628469999</v>
      </c>
      <c r="AV21" s="36">
        <v>564.26928672999998</v>
      </c>
      <c r="AW21" s="36">
        <v>1331.995146344</v>
      </c>
      <c r="AX21" s="36">
        <v>555.43268926600001</v>
      </c>
      <c r="AY21" s="36">
        <v>1311.135770848</v>
      </c>
      <c r="AZ21" s="36">
        <v>1.8127457771428572</v>
      </c>
      <c r="BA21" s="36">
        <v>3.6254915557142859</v>
      </c>
      <c r="BB21" s="36">
        <v>1.387730605</v>
      </c>
      <c r="BC21" s="36">
        <v>35.323582037000001</v>
      </c>
      <c r="BD21" s="36">
        <v>83.383662608999998</v>
      </c>
      <c r="BE21" s="36">
        <v>0.11753788285714288</v>
      </c>
      <c r="BF21" s="36">
        <v>0.23507576571428576</v>
      </c>
      <c r="BG21" s="36">
        <v>1.4804433029999999</v>
      </c>
      <c r="BH21" s="36">
        <v>25.104987435999998</v>
      </c>
      <c r="BI21" s="36">
        <v>0.60000000000000009</v>
      </c>
      <c r="BJ21" s="36">
        <v>0.77000000000000024</v>
      </c>
      <c r="BK21" s="36">
        <v>0.93000000000000027</v>
      </c>
      <c r="BL21" s="36">
        <v>1.0700000000000003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6.5300273759999996</v>
      </c>
      <c r="E22" s="36">
        <v>2</v>
      </c>
      <c r="F22" s="36">
        <v>1</v>
      </c>
      <c r="G22" s="36">
        <v>1</v>
      </c>
      <c r="H22" s="36">
        <v>0</v>
      </c>
      <c r="I22" s="36">
        <v>89.398137688402798</v>
      </c>
      <c r="J22" s="36">
        <v>296.3967837627203</v>
      </c>
      <c r="K22" s="36">
        <v>65.655982188362429</v>
      </c>
      <c r="L22" s="36">
        <v>23.742155500040369</v>
      </c>
      <c r="M22" s="36">
        <v>294.90304495114725</v>
      </c>
      <c r="N22" s="36">
        <v>90.891876499975865</v>
      </c>
      <c r="O22" s="36">
        <v>1.439385337</v>
      </c>
      <c r="P22" s="36">
        <v>2.472357079</v>
      </c>
      <c r="Q22" s="36">
        <v>1.2877300250000001</v>
      </c>
      <c r="R22" s="36">
        <v>0.15165531199999999</v>
      </c>
      <c r="S22" s="36">
        <v>2.274545802</v>
      </c>
      <c r="T22" s="36">
        <v>0.19781127700000001</v>
      </c>
      <c r="U22" s="36">
        <v>0.18160000000000001</v>
      </c>
      <c r="V22" s="36">
        <v>0.4289</v>
      </c>
      <c r="W22" s="36">
        <v>91.019123025402806</v>
      </c>
      <c r="X22" s="36">
        <v>299.29804084172031</v>
      </c>
      <c r="Y22" s="36">
        <v>390.3171638671231</v>
      </c>
      <c r="Z22" s="36">
        <v>0.48729366156299037</v>
      </c>
      <c r="AA22" s="36">
        <v>0.23487554487336135</v>
      </c>
      <c r="AB22" s="36">
        <v>0.23487554499999999</v>
      </c>
      <c r="AC22" s="36">
        <v>1.4253442887162278</v>
      </c>
      <c r="AD22" s="36">
        <v>5.9883031208758224</v>
      </c>
      <c r="AE22" s="36">
        <v>58.009971792516538</v>
      </c>
      <c r="AF22" s="36">
        <v>63.998274913392365</v>
      </c>
      <c r="AG22" s="36">
        <v>3.8681376301562827E-2</v>
      </c>
      <c r="AH22" s="36">
        <v>6.5802801064727565E-2</v>
      </c>
      <c r="AI22" s="36">
        <v>0.21074680881541127</v>
      </c>
      <c r="AJ22" s="36">
        <v>2.3972437507949078E-2</v>
      </c>
      <c r="AK22" s="36">
        <v>2.8969269263787015E-2</v>
      </c>
      <c r="AL22" s="36">
        <v>7.2454499927104898E-2</v>
      </c>
      <c r="AM22" s="36">
        <v>1.4879981025257396</v>
      </c>
      <c r="AN22" s="36">
        <v>6.0830751912043368</v>
      </c>
      <c r="AO22" s="36">
        <v>58.29317310125905</v>
      </c>
      <c r="AP22" s="36">
        <v>1175.688390557</v>
      </c>
      <c r="AQ22" s="36">
        <v>633.062979531</v>
      </c>
      <c r="AR22" s="36">
        <v>1808.7513700879999</v>
      </c>
      <c r="AS22" s="36">
        <v>232.91062430100001</v>
      </c>
      <c r="AT22" s="36">
        <v>2567.9774657520002</v>
      </c>
      <c r="AU22" s="36">
        <v>6557.5138858330001</v>
      </c>
      <c r="AV22" s="36">
        <v>2023.672949881</v>
      </c>
      <c r="AW22" s="36">
        <v>5167.5934256480004</v>
      </c>
      <c r="AX22" s="36">
        <v>2003.4966439039999</v>
      </c>
      <c r="AY22" s="36">
        <v>5116.0717871710003</v>
      </c>
      <c r="AZ22" s="36">
        <v>10.413106934285715</v>
      </c>
      <c r="BA22" s="36">
        <v>20.82621387</v>
      </c>
      <c r="BB22" s="36">
        <v>4.9660812679999999</v>
      </c>
      <c r="BC22" s="36">
        <v>230.71569130399999</v>
      </c>
      <c r="BD22" s="36">
        <v>589.14899744399997</v>
      </c>
      <c r="BE22" s="36">
        <v>0.42061670714285715</v>
      </c>
      <c r="BF22" s="36">
        <v>0.84123341571428567</v>
      </c>
      <c r="BG22" s="36">
        <v>6.4900851880000001</v>
      </c>
      <c r="BH22" s="36">
        <v>55.513886309999997</v>
      </c>
      <c r="BI22" s="36">
        <v>2.7900000000000009</v>
      </c>
      <c r="BJ22" s="36">
        <v>3.5299999999999994</v>
      </c>
      <c r="BK22" s="36">
        <v>2.8799999999999994</v>
      </c>
      <c r="BL22" s="36">
        <v>4.0299999999999967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6.3864612430000003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186.11091567566132</v>
      </c>
      <c r="J23" s="36">
        <v>444.12120762750862</v>
      </c>
      <c r="K23" s="36">
        <v>162.78408717568041</v>
      </c>
      <c r="L23" s="36">
        <v>23.326828499980905</v>
      </c>
      <c r="M23" s="36">
        <v>544.80070080322764</v>
      </c>
      <c r="N23" s="36">
        <v>85.431422499942272</v>
      </c>
      <c r="O23" s="36">
        <v>0.93509956099999991</v>
      </c>
      <c r="P23" s="36">
        <v>1.4236981129999999</v>
      </c>
      <c r="Q23" s="36">
        <v>0.83707462899999996</v>
      </c>
      <c r="R23" s="36">
        <v>9.8024932000000009E-2</v>
      </c>
      <c r="S23" s="36">
        <v>1.295839505</v>
      </c>
      <c r="T23" s="36">
        <v>0.12785860800000001</v>
      </c>
      <c r="U23" s="36" t="s">
        <v>340</v>
      </c>
      <c r="V23" s="36" t="s">
        <v>340</v>
      </c>
      <c r="W23" s="36">
        <v>187.0460152366613</v>
      </c>
      <c r="X23" s="36">
        <v>445.54490574050863</v>
      </c>
      <c r="Y23" s="36">
        <v>632.59092097716996</v>
      </c>
      <c r="Z23" s="36">
        <v>0.83866154022365547</v>
      </c>
      <c r="AA23" s="36">
        <v>0.40423486238780193</v>
      </c>
      <c r="AB23" s="36">
        <v>0.40423486199999997</v>
      </c>
      <c r="AC23" s="36">
        <v>2.0107234106071097</v>
      </c>
      <c r="AD23" s="36">
        <v>4.0942859024522429</v>
      </c>
      <c r="AE23" s="36">
        <v>50.623155371147668</v>
      </c>
      <c r="AF23" s="36">
        <v>54.717441273599917</v>
      </c>
      <c r="AG23" s="36" t="s">
        <v>340</v>
      </c>
      <c r="AH23" s="36" t="s">
        <v>340</v>
      </c>
      <c r="AI23" s="36" t="s">
        <v>340</v>
      </c>
      <c r="AJ23" s="36">
        <v>4.1258066345249839E-2</v>
      </c>
      <c r="AK23" s="36">
        <v>4.9857845196645677E-2</v>
      </c>
      <c r="AL23" s="36">
        <v>0.12469852823252528</v>
      </c>
      <c r="AM23" s="36">
        <v>2.0519814769523594</v>
      </c>
      <c r="AN23" s="36">
        <v>4.1441437476488883</v>
      </c>
      <c r="AO23" s="36">
        <v>50.747853899380196</v>
      </c>
      <c r="AP23" s="36">
        <v>692.41097812999999</v>
      </c>
      <c r="AQ23" s="36">
        <v>372.836680532</v>
      </c>
      <c r="AR23" s="36">
        <v>1065.247658662</v>
      </c>
      <c r="AS23" s="36">
        <v>179.31262766899999</v>
      </c>
      <c r="AT23" s="36">
        <v>1258.63316207</v>
      </c>
      <c r="AU23" s="36">
        <v>3169.612414061</v>
      </c>
      <c r="AV23" s="36">
        <v>1091.604908474</v>
      </c>
      <c r="AW23" s="36">
        <v>2748.9856245790002</v>
      </c>
      <c r="AX23" s="36">
        <v>1085.949405436</v>
      </c>
      <c r="AY23" s="36">
        <v>2734.7433869070001</v>
      </c>
      <c r="AZ23" s="36">
        <v>2.6578211157142859</v>
      </c>
      <c r="BA23" s="36">
        <v>5.3156422314285718</v>
      </c>
      <c r="BB23" s="36">
        <v>2.3739051280000001</v>
      </c>
      <c r="BC23" s="36">
        <v>128.83191988499999</v>
      </c>
      <c r="BD23" s="36">
        <v>324.437067845</v>
      </c>
      <c r="BE23" s="36">
        <v>0.20106480428571433</v>
      </c>
      <c r="BF23" s="36">
        <v>0.40212960857142865</v>
      </c>
      <c r="BG23" s="36">
        <v>2.9784339700000002</v>
      </c>
      <c r="BH23" s="36">
        <v>35.203786352999998</v>
      </c>
      <c r="BI23" s="36">
        <v>0.75</v>
      </c>
      <c r="BJ23" s="36">
        <v>1.1100000000000001</v>
      </c>
      <c r="BK23" s="36">
        <v>1.8300000000000005</v>
      </c>
      <c r="BL23" s="36">
        <v>2.8799999999999994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6.3825435669999999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65.230027480015707</v>
      </c>
      <c r="J24" s="36">
        <v>228.7093376016816</v>
      </c>
      <c r="K24" s="36">
        <v>53.652955979998829</v>
      </c>
      <c r="L24" s="36">
        <v>11.577071500016874</v>
      </c>
      <c r="M24" s="36">
        <v>245.83550708170441</v>
      </c>
      <c r="N24" s="36">
        <v>48.103857999992918</v>
      </c>
      <c r="O24" s="36">
        <v>1.4304041139999999</v>
      </c>
      <c r="P24" s="36">
        <v>2.1822233150000003</v>
      </c>
      <c r="Q24" s="36">
        <v>1.275194025</v>
      </c>
      <c r="R24" s="36">
        <v>0.155210089</v>
      </c>
      <c r="S24" s="36">
        <v>1.9797753720000002</v>
      </c>
      <c r="T24" s="36">
        <v>0.20244794299999999</v>
      </c>
      <c r="U24" s="36" t="s">
        <v>340</v>
      </c>
      <c r="V24" s="36" t="s">
        <v>340</v>
      </c>
      <c r="W24" s="36">
        <v>66.660431594015705</v>
      </c>
      <c r="X24" s="36">
        <v>230.89156091668158</v>
      </c>
      <c r="Y24" s="36">
        <v>297.55199251069729</v>
      </c>
      <c r="Z24" s="36">
        <v>0.34690231345759592</v>
      </c>
      <c r="AA24" s="36">
        <v>0.16720691508656127</v>
      </c>
      <c r="AB24" s="36">
        <v>0.16720691500000001</v>
      </c>
      <c r="AC24" s="36">
        <v>0.57664135771959135</v>
      </c>
      <c r="AD24" s="36">
        <v>2.2189387840985351</v>
      </c>
      <c r="AE24" s="36">
        <v>21.992264402221227</v>
      </c>
      <c r="AF24" s="36">
        <v>24.211203186319761</v>
      </c>
      <c r="AG24" s="36" t="s">
        <v>340</v>
      </c>
      <c r="AH24" s="36" t="s">
        <v>340</v>
      </c>
      <c r="AI24" s="36" t="s">
        <v>340</v>
      </c>
      <c r="AJ24" s="36">
        <v>1.7065868784981588E-2</v>
      </c>
      <c r="AK24" s="36">
        <v>2.0623101240285144E-2</v>
      </c>
      <c r="AL24" s="36">
        <v>5.1580054495153752E-2</v>
      </c>
      <c r="AM24" s="36">
        <v>0.59370722650457297</v>
      </c>
      <c r="AN24" s="36">
        <v>2.2395618853388202</v>
      </c>
      <c r="AO24" s="36">
        <v>22.043844456716382</v>
      </c>
      <c r="AP24" s="36">
        <v>462.235854566</v>
      </c>
      <c r="AQ24" s="36">
        <v>248.89622938100001</v>
      </c>
      <c r="AR24" s="36">
        <v>711.13208394699996</v>
      </c>
      <c r="AS24" s="36">
        <v>118.427056095</v>
      </c>
      <c r="AT24" s="36">
        <v>987.81798680899999</v>
      </c>
      <c r="AU24" s="36">
        <v>2495.690293952</v>
      </c>
      <c r="AV24" s="36">
        <v>806.82594554299999</v>
      </c>
      <c r="AW24" s="36">
        <v>2038.4197373290001</v>
      </c>
      <c r="AX24" s="36">
        <v>800.25299945300003</v>
      </c>
      <c r="AY24" s="36">
        <v>2021.8134009610001</v>
      </c>
      <c r="AZ24" s="36">
        <v>1.2570648742857145</v>
      </c>
      <c r="BA24" s="36">
        <v>2.5141297485714289</v>
      </c>
      <c r="BB24" s="36">
        <v>1.4484684480000001</v>
      </c>
      <c r="BC24" s="36">
        <v>100.61122415200001</v>
      </c>
      <c r="BD24" s="36">
        <v>254.19101386400001</v>
      </c>
      <c r="BE24" s="36">
        <v>0.12268225142857143</v>
      </c>
      <c r="BF24" s="36">
        <v>0.24536450285714287</v>
      </c>
      <c r="BG24" s="36">
        <v>3.8870823360000002</v>
      </c>
      <c r="BH24" s="36">
        <v>24.228708395000002</v>
      </c>
      <c r="BI24" s="36">
        <v>0.57000000000000006</v>
      </c>
      <c r="BJ24" s="36">
        <v>0.9700000000000002</v>
      </c>
      <c r="BK24" s="36">
        <v>1.08</v>
      </c>
      <c r="BL24" s="36">
        <v>1.6000000000000003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6.5851929399999998</v>
      </c>
      <c r="E25" s="36">
        <v>1</v>
      </c>
      <c r="F25" s="36">
        <v>1</v>
      </c>
      <c r="G25" s="36">
        <v>0</v>
      </c>
      <c r="H25" s="36">
        <v>0</v>
      </c>
      <c r="I25" s="36">
        <v>22.136131358204644</v>
      </c>
      <c r="J25" s="36">
        <v>82.279571155635011</v>
      </c>
      <c r="K25" s="36">
        <v>19.458849358201977</v>
      </c>
      <c r="L25" s="36">
        <v>2.6772820000026654</v>
      </c>
      <c r="M25" s="36">
        <v>92.841064013841134</v>
      </c>
      <c r="N25" s="36">
        <v>11.574638499998523</v>
      </c>
      <c r="O25" s="36">
        <v>0.62851832600000002</v>
      </c>
      <c r="P25" s="36">
        <v>1.023007021</v>
      </c>
      <c r="Q25" s="36">
        <v>0.59237930599999999</v>
      </c>
      <c r="R25" s="36">
        <v>3.6139020000000001E-2</v>
      </c>
      <c r="S25" s="36">
        <v>0.97586916800000001</v>
      </c>
      <c r="T25" s="36">
        <v>4.7137853E-2</v>
      </c>
      <c r="U25" s="36">
        <v>6.4899999999999999E-2</v>
      </c>
      <c r="V25" s="36">
        <v>0.15340000000000001</v>
      </c>
      <c r="W25" s="36">
        <v>22.829549684204643</v>
      </c>
      <c r="X25" s="36">
        <v>83.455978176635014</v>
      </c>
      <c r="Y25" s="36">
        <v>106.28552786083966</v>
      </c>
      <c r="Z25" s="36">
        <v>0.12044460517555278</v>
      </c>
      <c r="AA25" s="36">
        <v>5.8054299694616444E-2</v>
      </c>
      <c r="AB25" s="36">
        <v>5.8054300000000003E-2</v>
      </c>
      <c r="AC25" s="36">
        <v>0.36867027697035537</v>
      </c>
      <c r="AD25" s="36">
        <v>1.2992476284255581</v>
      </c>
      <c r="AE25" s="36">
        <v>14.1042237773338</v>
      </c>
      <c r="AF25" s="36">
        <v>15.403471405759355</v>
      </c>
      <c r="AG25" s="36">
        <v>1.4688670275314604E-2</v>
      </c>
      <c r="AH25" s="36">
        <v>2.4987622997086911E-2</v>
      </c>
      <c r="AI25" s="36">
        <v>8.0027927706886465E-2</v>
      </c>
      <c r="AJ25" s="36">
        <v>5.9252741494998625E-3</v>
      </c>
      <c r="AK25" s="36">
        <v>7.1603480414304975E-3</v>
      </c>
      <c r="AL25" s="36">
        <v>1.7908613155610251E-2</v>
      </c>
      <c r="AM25" s="36">
        <v>0.38928422139516983</v>
      </c>
      <c r="AN25" s="36">
        <v>1.3313955994640754</v>
      </c>
      <c r="AO25" s="36">
        <v>14.202160318196297</v>
      </c>
      <c r="AP25" s="36">
        <v>418.37689270700002</v>
      </c>
      <c r="AQ25" s="36">
        <v>225.279865304</v>
      </c>
      <c r="AR25" s="36">
        <v>643.65675801099997</v>
      </c>
      <c r="AS25" s="36">
        <v>94.038774485999994</v>
      </c>
      <c r="AT25" s="36">
        <v>904.34955451400003</v>
      </c>
      <c r="AU25" s="36">
        <v>2285.1660279819998</v>
      </c>
      <c r="AV25" s="36">
        <v>624.15346778399999</v>
      </c>
      <c r="AW25" s="36">
        <v>1577.149337564</v>
      </c>
      <c r="AX25" s="36">
        <v>613.25732948899997</v>
      </c>
      <c r="AY25" s="36">
        <v>1549.616305736</v>
      </c>
      <c r="AZ25" s="36">
        <v>2.8871174399999999</v>
      </c>
      <c r="BA25" s="36">
        <v>5.7742348814285718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1.50290217</v>
      </c>
      <c r="BH25" s="36">
        <v>21.294517604999999</v>
      </c>
      <c r="BI25" s="36">
        <v>0.39</v>
      </c>
      <c r="BJ25" s="36">
        <v>0.58000000000000007</v>
      </c>
      <c r="BK25" s="36">
        <v>0.87000000000000011</v>
      </c>
      <c r="BL25" s="36">
        <v>0.9900000000000001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6.7089600860000003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289.97303555336134</v>
      </c>
      <c r="J26" s="36">
        <v>474.66813912376733</v>
      </c>
      <c r="K26" s="36">
        <v>256.86138605336447</v>
      </c>
      <c r="L26" s="36">
        <v>33.111649499996886</v>
      </c>
      <c r="M26" s="36">
        <v>660.61111567713306</v>
      </c>
      <c r="N26" s="36">
        <v>104.03005899999559</v>
      </c>
      <c r="O26" s="36">
        <v>0.77186691600000001</v>
      </c>
      <c r="P26" s="36">
        <v>1.1082929779999999</v>
      </c>
      <c r="Q26" s="36">
        <v>0.68959947700000002</v>
      </c>
      <c r="R26" s="36">
        <v>8.2267438999999998E-2</v>
      </c>
      <c r="S26" s="36">
        <v>1.0009876209999999</v>
      </c>
      <c r="T26" s="36">
        <v>0.10730535699999999</v>
      </c>
      <c r="U26" s="36" t="s">
        <v>340</v>
      </c>
      <c r="V26" s="36" t="s">
        <v>340</v>
      </c>
      <c r="W26" s="36">
        <v>290.74490246936136</v>
      </c>
      <c r="X26" s="36">
        <v>475.77643210176734</v>
      </c>
      <c r="Y26" s="36">
        <v>766.5213345711287</v>
      </c>
      <c r="Z26" s="36">
        <v>1.0923744134767734</v>
      </c>
      <c r="AA26" s="36">
        <v>0.52652446729580482</v>
      </c>
      <c r="AB26" s="36">
        <v>0.526524467</v>
      </c>
      <c r="AC26" s="36">
        <v>2.6438633005881038</v>
      </c>
      <c r="AD26" s="36">
        <v>2.5944345181066764</v>
      </c>
      <c r="AE26" s="36">
        <v>43.744536503853496</v>
      </c>
      <c r="AF26" s="36">
        <v>46.33897102196017</v>
      </c>
      <c r="AG26" s="36" t="s">
        <v>340</v>
      </c>
      <c r="AH26" s="36" t="s">
        <v>340</v>
      </c>
      <c r="AI26" s="36" t="s">
        <v>340</v>
      </c>
      <c r="AJ26" s="36">
        <v>5.373973596058039E-2</v>
      </c>
      <c r="AK26" s="36">
        <v>6.4940899055689005E-2</v>
      </c>
      <c r="AL26" s="36">
        <v>0.16242247338210733</v>
      </c>
      <c r="AM26" s="36">
        <v>2.6976030365486841</v>
      </c>
      <c r="AN26" s="36">
        <v>2.6593754171623654</v>
      </c>
      <c r="AO26" s="36">
        <v>43.906958977235604</v>
      </c>
      <c r="AP26" s="36">
        <v>515.98202099699995</v>
      </c>
      <c r="AQ26" s="36">
        <v>277.836472845</v>
      </c>
      <c r="AR26" s="36">
        <v>793.81849384199995</v>
      </c>
      <c r="AS26" s="36">
        <v>122.668820978</v>
      </c>
      <c r="AT26" s="36">
        <v>764.88160204300004</v>
      </c>
      <c r="AU26" s="36">
        <v>2009.127204334</v>
      </c>
      <c r="AV26" s="36">
        <v>691.36020353699996</v>
      </c>
      <c r="AW26" s="36">
        <v>1816.0073261150001</v>
      </c>
      <c r="AX26" s="36">
        <v>689.04894559499996</v>
      </c>
      <c r="AY26" s="36">
        <v>1809.936306501</v>
      </c>
      <c r="AZ26" s="36">
        <v>1.8097051971428573</v>
      </c>
      <c r="BA26" s="36">
        <v>3.619410395714286</v>
      </c>
      <c r="BB26" s="36">
        <v>1.817275811</v>
      </c>
      <c r="BC26" s="36">
        <v>77.232355201999994</v>
      </c>
      <c r="BD26" s="36">
        <v>202.86750979199999</v>
      </c>
      <c r="BE26" s="36">
        <v>0.15391946428571429</v>
      </c>
      <c r="BF26" s="36">
        <v>0.30783892857142858</v>
      </c>
      <c r="BG26" s="36">
        <v>8.2065164799999994</v>
      </c>
      <c r="BH26" s="36">
        <v>23.966278975000002</v>
      </c>
      <c r="BI26" s="36">
        <v>0.66</v>
      </c>
      <c r="BJ26" s="36">
        <v>1.2000000000000002</v>
      </c>
      <c r="BK26" s="36">
        <v>1.4000000000000004</v>
      </c>
      <c r="BL26" s="36">
        <v>1.71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6.3906375860000004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6.8650405719760279</v>
      </c>
      <c r="J27" s="36">
        <v>48.560149075912349</v>
      </c>
      <c r="K27" s="36">
        <v>5.2870100719738033</v>
      </c>
      <c r="L27" s="36">
        <v>1.5780305000022241</v>
      </c>
      <c r="M27" s="36">
        <v>46.33944964788779</v>
      </c>
      <c r="N27" s="36">
        <v>9.085740000000591</v>
      </c>
      <c r="O27" s="36">
        <v>0.28768401799999999</v>
      </c>
      <c r="P27" s="36">
        <v>0.48214019799999996</v>
      </c>
      <c r="Q27" s="36">
        <v>0.26617984099999997</v>
      </c>
      <c r="R27" s="36">
        <v>2.1504176999999999E-2</v>
      </c>
      <c r="S27" s="36">
        <v>0.45409127099999996</v>
      </c>
      <c r="T27" s="36">
        <v>2.8048927000000001E-2</v>
      </c>
      <c r="U27" s="36" t="s">
        <v>340</v>
      </c>
      <c r="V27" s="36" t="s">
        <v>340</v>
      </c>
      <c r="W27" s="36">
        <v>7.1527245899760281</v>
      </c>
      <c r="X27" s="36">
        <v>49.042289273912353</v>
      </c>
      <c r="Y27" s="36">
        <v>56.195013863888377</v>
      </c>
      <c r="Z27" s="36">
        <v>5.6450668765540536E-2</v>
      </c>
      <c r="AA27" s="36">
        <v>2.7209222344990545E-2</v>
      </c>
      <c r="AB27" s="36">
        <v>2.7209222000000002E-2</v>
      </c>
      <c r="AC27" s="36">
        <v>9.4250735617349299E-2</v>
      </c>
      <c r="AD27" s="36">
        <v>0.79069426106030205</v>
      </c>
      <c r="AE27" s="36">
        <v>7.1162483495427189</v>
      </c>
      <c r="AF27" s="36">
        <v>7.9069426106030196</v>
      </c>
      <c r="AG27" s="36" t="s">
        <v>340</v>
      </c>
      <c r="AH27" s="36" t="s">
        <v>340</v>
      </c>
      <c r="AI27" s="36" t="s">
        <v>340</v>
      </c>
      <c r="AJ27" s="36">
        <v>2.7770897049669624E-3</v>
      </c>
      <c r="AK27" s="36">
        <v>3.3559529519182488E-3</v>
      </c>
      <c r="AL27" s="36">
        <v>8.3935114377939237E-3</v>
      </c>
      <c r="AM27" s="36">
        <v>9.7027825322316255E-2</v>
      </c>
      <c r="AN27" s="36">
        <v>0.79405021401222031</v>
      </c>
      <c r="AO27" s="36">
        <v>7.1246418609805131</v>
      </c>
      <c r="AP27" s="36">
        <v>291.04436270999997</v>
      </c>
      <c r="AQ27" s="36">
        <v>156.71619530500001</v>
      </c>
      <c r="AR27" s="36">
        <v>447.76055801500002</v>
      </c>
      <c r="AS27" s="36">
        <v>44.411827854999999</v>
      </c>
      <c r="AT27" s="36">
        <v>883.29263697600004</v>
      </c>
      <c r="AU27" s="36">
        <v>2113.8362685950001</v>
      </c>
      <c r="AV27" s="36">
        <v>521.160761643</v>
      </c>
      <c r="AW27" s="36">
        <v>1247.206728114</v>
      </c>
      <c r="AX27" s="36">
        <v>505.78654223400002</v>
      </c>
      <c r="AY27" s="36">
        <v>1210.414184819</v>
      </c>
      <c r="AZ27" s="36">
        <v>0.95603944000000007</v>
      </c>
      <c r="BA27" s="36">
        <v>1.9120788814285714</v>
      </c>
      <c r="BB27" s="36">
        <v>1.627828652</v>
      </c>
      <c r="BC27" s="36">
        <v>75.421842173000002</v>
      </c>
      <c r="BD27" s="36">
        <v>180.494457619</v>
      </c>
      <c r="BE27" s="36">
        <v>0.13787368571428571</v>
      </c>
      <c r="BF27" s="36">
        <v>0.27574737142857142</v>
      </c>
      <c r="BG27" s="36">
        <v>3.234565812</v>
      </c>
      <c r="BH27" s="36">
        <v>26.241338905999999</v>
      </c>
      <c r="BI27" s="36">
        <v>0.45000000000000007</v>
      </c>
      <c r="BJ27" s="36">
        <v>0.63000000000000023</v>
      </c>
      <c r="BK27" s="36">
        <v>1.6800000000000008</v>
      </c>
      <c r="BL27" s="36">
        <v>1.9400000000000002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5.9485731810000004</v>
      </c>
      <c r="E28" s="36">
        <v>519</v>
      </c>
      <c r="F28" s="36">
        <v>20</v>
      </c>
      <c r="G28" s="36">
        <v>102</v>
      </c>
      <c r="H28" s="36">
        <v>397</v>
      </c>
      <c r="I28" s="36">
        <v>296.16922767676249</v>
      </c>
      <c r="J28" s="36">
        <v>3108.8774713039047</v>
      </c>
      <c r="K28" s="36">
        <v>220.84310417661482</v>
      </c>
      <c r="L28" s="36">
        <v>75.326123500147702</v>
      </c>
      <c r="M28" s="36">
        <v>2807.6781494805991</v>
      </c>
      <c r="N28" s="36">
        <v>597.36854950006818</v>
      </c>
      <c r="O28" s="36">
        <v>9.3262357009999999</v>
      </c>
      <c r="P28" s="36">
        <v>16.705495884999998</v>
      </c>
      <c r="Q28" s="36">
        <v>8.7722162380000004</v>
      </c>
      <c r="R28" s="36">
        <v>0.55401946300000005</v>
      </c>
      <c r="S28" s="36">
        <v>15.982861802999999</v>
      </c>
      <c r="T28" s="36">
        <v>0.72263408200000001</v>
      </c>
      <c r="U28" s="36">
        <v>8.2289499999999993</v>
      </c>
      <c r="V28" s="36">
        <v>19.46889999999998</v>
      </c>
      <c r="W28" s="36">
        <v>313.72441337776246</v>
      </c>
      <c r="X28" s="36">
        <v>3145.0518671889045</v>
      </c>
      <c r="Y28" s="36">
        <v>3458.7762805666671</v>
      </c>
      <c r="Z28" s="36">
        <v>3.437450102268087</v>
      </c>
      <c r="AA28" s="36">
        <v>1.6384823472411307</v>
      </c>
      <c r="AB28" s="36">
        <v>6.8437924932996461</v>
      </c>
      <c r="AC28" s="36">
        <v>6.5696415458183859</v>
      </c>
      <c r="AD28" s="36">
        <v>92.568013159939312</v>
      </c>
      <c r="AE28" s="36">
        <v>833.11211843945262</v>
      </c>
      <c r="AF28" s="36">
        <v>925.68013159939062</v>
      </c>
      <c r="AG28" s="36">
        <v>1.4281175396969443</v>
      </c>
      <c r="AH28" s="36">
        <v>2.4294413318982504</v>
      </c>
      <c r="AI28" s="36">
        <v>7.780778319728177</v>
      </c>
      <c r="AJ28" s="36">
        <v>0.33402366370677644</v>
      </c>
      <c r="AK28" s="36">
        <v>0.25335342659150689</v>
      </c>
      <c r="AL28" s="36">
        <v>0.63815673956551466</v>
      </c>
      <c r="AM28" s="36">
        <v>8.331782749222107</v>
      </c>
      <c r="AN28" s="36">
        <v>95.250807918429061</v>
      </c>
      <c r="AO28" s="36">
        <v>841.53105349874625</v>
      </c>
      <c r="AP28" s="36">
        <v>30768.993586692999</v>
      </c>
      <c r="AQ28" s="36">
        <v>16567.919623604001</v>
      </c>
      <c r="AR28" s="36">
        <v>47336.913210297003</v>
      </c>
      <c r="AS28" s="36">
        <v>217.88980912599999</v>
      </c>
      <c r="AT28" s="36">
        <v>123645.000853402</v>
      </c>
      <c r="AU28" s="36">
        <v>261377.635859128</v>
      </c>
      <c r="AV28" s="36">
        <v>69418.018720028995</v>
      </c>
      <c r="AW28" s="36">
        <v>146745.258553408</v>
      </c>
      <c r="AX28" s="36">
        <v>65799.481683987004</v>
      </c>
      <c r="AY28" s="36">
        <v>139095.902338204</v>
      </c>
      <c r="AZ28" s="36">
        <v>1.0116647757142858</v>
      </c>
      <c r="BA28" s="36">
        <v>2.0233295528571431</v>
      </c>
      <c r="BB28" s="36">
        <v>106.14025706699999</v>
      </c>
      <c r="BC28" s="36">
        <v>16977.620769419998</v>
      </c>
      <c r="BD28" s="36">
        <v>35889.606119087999</v>
      </c>
      <c r="BE28" s="36">
        <v>0.93829788714285722</v>
      </c>
      <c r="BF28" s="36">
        <v>1.8765957742857144</v>
      </c>
      <c r="BG28" s="36">
        <v>43.009855174999998</v>
      </c>
      <c r="BH28" s="36">
        <v>640.28230519399995</v>
      </c>
      <c r="BI28" s="36">
        <v>2.8799999999999959</v>
      </c>
      <c r="BJ28" s="36">
        <v>2.8799999999999959</v>
      </c>
      <c r="BK28" s="36">
        <v>5.7300000000000031</v>
      </c>
      <c r="BL28" s="36">
        <v>5.7300000000000031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5.9262525899999998</v>
      </c>
      <c r="E29" s="36">
        <v>2</v>
      </c>
      <c r="F29" s="36">
        <v>1</v>
      </c>
      <c r="G29" s="36">
        <v>0</v>
      </c>
      <c r="H29" s="36">
        <v>1</v>
      </c>
      <c r="I29" s="36">
        <v>36.809189481113748</v>
      </c>
      <c r="J29" s="36">
        <v>383.35018767457655</v>
      </c>
      <c r="K29" s="36">
        <v>16.358941481066083</v>
      </c>
      <c r="L29" s="36">
        <v>20.450248000047669</v>
      </c>
      <c r="M29" s="36">
        <v>231.07321165576985</v>
      </c>
      <c r="N29" s="36">
        <v>189.08616549992041</v>
      </c>
      <c r="O29" s="36">
        <v>1.5710609129999999</v>
      </c>
      <c r="P29" s="36">
        <v>2.6548302169999998</v>
      </c>
      <c r="Q29" s="36">
        <v>1.31348121</v>
      </c>
      <c r="R29" s="36">
        <v>0.25757970299999999</v>
      </c>
      <c r="S29" s="36">
        <v>2.3188566919999998</v>
      </c>
      <c r="T29" s="36">
        <v>0.335973525</v>
      </c>
      <c r="U29" s="36">
        <v>6.4899999999999999E-2</v>
      </c>
      <c r="V29" s="36">
        <v>0.15340000000000001</v>
      </c>
      <c r="W29" s="36">
        <v>38.445150394113746</v>
      </c>
      <c r="X29" s="36">
        <v>386.15841789157651</v>
      </c>
      <c r="Y29" s="36">
        <v>424.60356828569024</v>
      </c>
      <c r="Z29" s="36">
        <v>0.41210313659073566</v>
      </c>
      <c r="AA29" s="36">
        <v>0.18654435353209087</v>
      </c>
      <c r="AB29" s="36">
        <v>0.186544354</v>
      </c>
      <c r="AC29" s="36">
        <v>0.28653209544725977</v>
      </c>
      <c r="AD29" s="36">
        <v>5.3096664959453896</v>
      </c>
      <c r="AE29" s="36">
        <v>47.786998463508517</v>
      </c>
      <c r="AF29" s="36">
        <v>53.096664959453896</v>
      </c>
      <c r="AG29" s="36">
        <v>1.2546309418055117E-2</v>
      </c>
      <c r="AH29" s="36">
        <v>2.1343147056001811E-2</v>
      </c>
      <c r="AI29" s="36">
        <v>6.8355754760438231E-2</v>
      </c>
      <c r="AJ29" s="36">
        <v>1.9170209381719479E-2</v>
      </c>
      <c r="AK29" s="36">
        <v>2.3166095285378694E-2</v>
      </c>
      <c r="AL29" s="36">
        <v>5.794028954896583E-2</v>
      </c>
      <c r="AM29" s="36">
        <v>0.31824861424703438</v>
      </c>
      <c r="AN29" s="36">
        <v>5.3541757382867701</v>
      </c>
      <c r="AO29" s="36">
        <v>47.913294507817923</v>
      </c>
      <c r="AP29" s="36">
        <v>6922.8169854939997</v>
      </c>
      <c r="AQ29" s="36">
        <v>3727.6706844969999</v>
      </c>
      <c r="AR29" s="36">
        <v>10650.487669991</v>
      </c>
      <c r="AS29" s="36">
        <v>167.07523532900001</v>
      </c>
      <c r="AT29" s="36">
        <v>22683.803621430001</v>
      </c>
      <c r="AU29" s="36">
        <v>53857.277964367997</v>
      </c>
      <c r="AV29" s="36">
        <v>12912.836228120001</v>
      </c>
      <c r="AW29" s="36">
        <v>30658.447835846</v>
      </c>
      <c r="AX29" s="36">
        <v>12438.495893202</v>
      </c>
      <c r="AY29" s="36">
        <v>29532.239917030001</v>
      </c>
      <c r="AZ29" s="36">
        <v>0.24588916714285716</v>
      </c>
      <c r="BA29" s="36">
        <v>0.49177833571428581</v>
      </c>
      <c r="BB29" s="36">
        <v>15.408495801000001</v>
      </c>
      <c r="BC29" s="36">
        <v>1343.5263164309999</v>
      </c>
      <c r="BD29" s="36">
        <v>3189.8825913000001</v>
      </c>
      <c r="BE29" s="36">
        <v>0.13621371714285715</v>
      </c>
      <c r="BF29" s="36">
        <v>0.27242743571428574</v>
      </c>
      <c r="BG29" s="36">
        <v>19.513142601999999</v>
      </c>
      <c r="BH29" s="36">
        <v>101.77161475299999</v>
      </c>
      <c r="BI29" s="36">
        <v>0.54000000000000026</v>
      </c>
      <c r="BJ29" s="36">
        <v>0.54000000000000026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5.5789625459999996</v>
      </c>
      <c r="E30" s="36">
        <v>16</v>
      </c>
      <c r="F30" s="36">
        <v>5</v>
      </c>
      <c r="G30" s="36">
        <v>5</v>
      </c>
      <c r="H30" s="36">
        <v>6</v>
      </c>
      <c r="I30" s="36">
        <v>1.3759352220040473E-3</v>
      </c>
      <c r="J30" s="36">
        <v>4.4010103247511561</v>
      </c>
      <c r="K30" s="36">
        <v>1.3759352220040473E-3</v>
      </c>
      <c r="L30" s="36">
        <v>0</v>
      </c>
      <c r="M30" s="36">
        <v>0.2178717599715343</v>
      </c>
      <c r="N30" s="36">
        <v>4.1845145000016259</v>
      </c>
      <c r="O30" s="36">
        <v>2.0888082999999998E-2</v>
      </c>
      <c r="P30" s="36">
        <v>3.5366198000000001E-2</v>
      </c>
      <c r="Q30" s="36">
        <v>1.9262227E-2</v>
      </c>
      <c r="R30" s="36">
        <v>1.625856E-3</v>
      </c>
      <c r="S30" s="36">
        <v>3.3245516000000003E-2</v>
      </c>
      <c r="T30" s="36">
        <v>2.120682E-3</v>
      </c>
      <c r="U30" s="36">
        <v>2.3919500000000005</v>
      </c>
      <c r="V30" s="36">
        <v>5.6537000000000006</v>
      </c>
      <c r="W30" s="36">
        <v>2.4142140182220047</v>
      </c>
      <c r="X30" s="36">
        <v>10.090076522751158</v>
      </c>
      <c r="Y30" s="36">
        <v>12.504290540973162</v>
      </c>
      <c r="Z30" s="36">
        <v>1.9809660042115386E-4</v>
      </c>
      <c r="AA30" s="36">
        <v>4.2392672490126909E-5</v>
      </c>
      <c r="AB30" s="36">
        <v>4.2392699999999998E-5</v>
      </c>
      <c r="AC30" s="36">
        <v>3.0794748775490576E-5</v>
      </c>
      <c r="AD30" s="36">
        <v>0.21342893269323041</v>
      </c>
      <c r="AE30" s="36">
        <v>1.9208603942390732</v>
      </c>
      <c r="AF30" s="36">
        <v>2.1342893269323042</v>
      </c>
      <c r="AG30" s="36">
        <v>0.45188335557600656</v>
      </c>
      <c r="AH30" s="36">
        <v>0.76872111063504578</v>
      </c>
      <c r="AI30" s="36">
        <v>2.4619851786554836</v>
      </c>
      <c r="AJ30" s="36">
        <v>4.2379513083014521E-6</v>
      </c>
      <c r="AK30" s="36">
        <v>5.1213203801220933E-6</v>
      </c>
      <c r="AL30" s="36">
        <v>1.2808839040067996E-5</v>
      </c>
      <c r="AM30" s="36">
        <v>0.45191838827609038</v>
      </c>
      <c r="AN30" s="36">
        <v>0.98215516464865626</v>
      </c>
      <c r="AO30" s="36">
        <v>4.3828583817335964</v>
      </c>
      <c r="AP30" s="36">
        <v>113.799271741</v>
      </c>
      <c r="AQ30" s="36">
        <v>61.276530936999997</v>
      </c>
      <c r="AR30" s="36">
        <v>175.075802678</v>
      </c>
      <c r="AS30" s="36">
        <v>3.1560403589999999</v>
      </c>
      <c r="AT30" s="36">
        <v>128.94607201900001</v>
      </c>
      <c r="AU30" s="36">
        <v>299.44158325400002</v>
      </c>
      <c r="AV30" s="36">
        <v>188.754076626</v>
      </c>
      <c r="AW30" s="36">
        <v>438.32912988700002</v>
      </c>
      <c r="AX30" s="36">
        <v>172.59943054999999</v>
      </c>
      <c r="AY30" s="36">
        <v>400.81443306900002</v>
      </c>
      <c r="AZ30" s="36">
        <v>1.0242464285714287E-2</v>
      </c>
      <c r="BA30" s="36">
        <v>2.0484930000000002E-2</v>
      </c>
      <c r="BB30" s="36">
        <v>10.897382584000001</v>
      </c>
      <c r="BC30" s="36">
        <v>887.59924238500003</v>
      </c>
      <c r="BD30" s="36">
        <v>2061.2037130929998</v>
      </c>
      <c r="BE30" s="36">
        <v>9.6334711428571446E-2</v>
      </c>
      <c r="BF30" s="36">
        <v>0.19266942285714289</v>
      </c>
      <c r="BG30" s="36">
        <v>10.933819120000001</v>
      </c>
      <c r="BH30" s="36">
        <v>55.411628067999999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5.6691675569999997</v>
      </c>
      <c r="E31" s="36">
        <v>10</v>
      </c>
      <c r="F31" s="36">
        <v>2</v>
      </c>
      <c r="G31" s="36">
        <v>5</v>
      </c>
      <c r="H31" s="36">
        <v>3</v>
      </c>
      <c r="I31" s="36">
        <v>0.52453906915392146</v>
      </c>
      <c r="J31" s="36">
        <v>28.037125719675164</v>
      </c>
      <c r="K31" s="36">
        <v>1.7904069153477201E-2</v>
      </c>
      <c r="L31" s="36">
        <v>0.50663500000044426</v>
      </c>
      <c r="M31" s="36">
        <v>1.0210627887342063</v>
      </c>
      <c r="N31" s="36">
        <v>27.540602000094879</v>
      </c>
      <c r="O31" s="36">
        <v>5.1945766000000004E-2</v>
      </c>
      <c r="P31" s="36">
        <v>7.6853985E-2</v>
      </c>
      <c r="Q31" s="36">
        <v>3.6540608000000002E-2</v>
      </c>
      <c r="R31" s="36">
        <v>1.5405157999999999E-2</v>
      </c>
      <c r="S31" s="36">
        <v>5.6760299E-2</v>
      </c>
      <c r="T31" s="36">
        <v>2.0093685999999999E-2</v>
      </c>
      <c r="U31" s="36">
        <v>0.15069999999999997</v>
      </c>
      <c r="V31" s="36">
        <v>0.35620000000000002</v>
      </c>
      <c r="W31" s="36">
        <v>0.72718483515392141</v>
      </c>
      <c r="X31" s="36">
        <v>28.470179704675164</v>
      </c>
      <c r="Y31" s="36">
        <v>29.197364539829085</v>
      </c>
      <c r="Z31" s="36">
        <v>7.7090116944957109E-3</v>
      </c>
      <c r="AA31" s="36">
        <v>2.8862195076367241E-3</v>
      </c>
      <c r="AB31" s="36">
        <v>2.8862200000000001E-3</v>
      </c>
      <c r="AC31" s="36">
        <v>1.2343542022674113E-4</v>
      </c>
      <c r="AD31" s="36">
        <v>0.39384185034794922</v>
      </c>
      <c r="AE31" s="36">
        <v>3.5445766531315424</v>
      </c>
      <c r="AF31" s="36">
        <v>3.9384185034794905</v>
      </c>
      <c r="AG31" s="36">
        <v>2.9432804872704197E-2</v>
      </c>
      <c r="AH31" s="36">
        <v>5.0069599093795644E-2</v>
      </c>
      <c r="AI31" s="36">
        <v>0.16035804034094009</v>
      </c>
      <c r="AJ31" s="36">
        <v>2.8853221958158109E-4</v>
      </c>
      <c r="AK31" s="36">
        <v>3.4867459037796569E-4</v>
      </c>
      <c r="AL31" s="36">
        <v>8.720635254236001E-4</v>
      </c>
      <c r="AM31" s="36">
        <v>2.9844772512512517E-2</v>
      </c>
      <c r="AN31" s="36">
        <v>0.44426012403212284</v>
      </c>
      <c r="AO31" s="36">
        <v>3.7058067569979061</v>
      </c>
      <c r="AP31" s="36">
        <v>600.29639918999999</v>
      </c>
      <c r="AQ31" s="36">
        <v>323.23652263999998</v>
      </c>
      <c r="AR31" s="36">
        <v>923.53292182999996</v>
      </c>
      <c r="AS31" s="36">
        <v>14.947357436000001</v>
      </c>
      <c r="AT31" s="36">
        <v>764.23245900200004</v>
      </c>
      <c r="AU31" s="36">
        <v>1857.3684176930001</v>
      </c>
      <c r="AV31" s="36">
        <v>661.05666628300003</v>
      </c>
      <c r="AW31" s="36">
        <v>1606.6129615360001</v>
      </c>
      <c r="AX31" s="36">
        <v>614.30221662300005</v>
      </c>
      <c r="AY31" s="36">
        <v>1492.982302224</v>
      </c>
      <c r="AZ31" s="36">
        <v>2.7335777142857145E-2</v>
      </c>
      <c r="BA31" s="36">
        <v>5.467155428571429E-2</v>
      </c>
      <c r="BB31" s="36">
        <v>7.4865329870000004</v>
      </c>
      <c r="BC31" s="36">
        <v>604.27760925300004</v>
      </c>
      <c r="BD31" s="36">
        <v>1468.6187870270001</v>
      </c>
      <c r="BE31" s="36">
        <v>6.6182221428571428E-2</v>
      </c>
      <c r="BF31" s="36">
        <v>0.13236444428571428</v>
      </c>
      <c r="BG31" s="36">
        <v>5.6964595070000001</v>
      </c>
      <c r="BH31" s="36">
        <v>39.294287597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5.7021746870000003</v>
      </c>
      <c r="E32" s="36">
        <v>18</v>
      </c>
      <c r="F32" s="36">
        <v>3</v>
      </c>
      <c r="G32" s="36">
        <v>5</v>
      </c>
      <c r="H32" s="36">
        <v>10</v>
      </c>
      <c r="I32" s="36">
        <v>0.5464760345652202</v>
      </c>
      <c r="J32" s="36">
        <v>16.988503983897424</v>
      </c>
      <c r="K32" s="36">
        <v>0.34268003456624196</v>
      </c>
      <c r="L32" s="36">
        <v>0.20379599999897824</v>
      </c>
      <c r="M32" s="36">
        <v>9.2831010184614797</v>
      </c>
      <c r="N32" s="36">
        <v>8.2518790000011641</v>
      </c>
      <c r="O32" s="36">
        <v>9.0684130000000002E-2</v>
      </c>
      <c r="P32" s="36">
        <v>0.16543815399999998</v>
      </c>
      <c r="Q32" s="36">
        <v>8.4382087000000008E-2</v>
      </c>
      <c r="R32" s="36">
        <v>6.3020430000000002E-3</v>
      </c>
      <c r="S32" s="36">
        <v>0.15721809599999997</v>
      </c>
      <c r="T32" s="36">
        <v>8.2200580000000006E-3</v>
      </c>
      <c r="U32" s="36">
        <v>8.4699999999999984E-2</v>
      </c>
      <c r="V32" s="36">
        <v>0.20020000000000002</v>
      </c>
      <c r="W32" s="36">
        <v>0.72186016456522017</v>
      </c>
      <c r="X32" s="36">
        <v>17.354142137897423</v>
      </c>
      <c r="Y32" s="36">
        <v>18.076002302462644</v>
      </c>
      <c r="Z32" s="36">
        <v>1.2673801039140143E-2</v>
      </c>
      <c r="AA32" s="36">
        <v>4.8901951351186471E-3</v>
      </c>
      <c r="AB32" s="36">
        <v>4.890195E-3</v>
      </c>
      <c r="AC32" s="36">
        <v>8.0909113593018792E-3</v>
      </c>
      <c r="AD32" s="36">
        <v>0.34018840954752555</v>
      </c>
      <c r="AE32" s="36">
        <v>3.06169568592773</v>
      </c>
      <c r="AF32" s="36">
        <v>3.4018840954752556</v>
      </c>
      <c r="AG32" s="36">
        <v>1.7295265385262239E-2</v>
      </c>
      <c r="AH32" s="36">
        <v>2.942183077033117E-2</v>
      </c>
      <c r="AI32" s="36">
        <v>9.422937692660116E-2</v>
      </c>
      <c r="AJ32" s="36">
        <v>4.8886738278588842E-4</v>
      </c>
      <c r="AK32" s="36">
        <v>5.9076811140293395E-4</v>
      </c>
      <c r="AL32" s="36">
        <v>1.4775591229043046E-3</v>
      </c>
      <c r="AM32" s="36">
        <v>2.5875044127350005E-2</v>
      </c>
      <c r="AN32" s="36">
        <v>0.37020100842925963</v>
      </c>
      <c r="AO32" s="36">
        <v>3.1574026219772358</v>
      </c>
      <c r="AP32" s="36">
        <v>551.35177938200002</v>
      </c>
      <c r="AQ32" s="36">
        <v>296.88172735900002</v>
      </c>
      <c r="AR32" s="36">
        <v>848.23350674100004</v>
      </c>
      <c r="AS32" s="36">
        <v>13.515569640000001</v>
      </c>
      <c r="AT32" s="36">
        <v>2300.3148260379999</v>
      </c>
      <c r="AU32" s="36">
        <v>5858.026797775</v>
      </c>
      <c r="AV32" s="36">
        <v>1440.250055576</v>
      </c>
      <c r="AW32" s="36">
        <v>3667.7690051650002</v>
      </c>
      <c r="AX32" s="36">
        <v>1370.156890858</v>
      </c>
      <c r="AY32" s="36">
        <v>3489.2683788099998</v>
      </c>
      <c r="AZ32" s="36">
        <v>2.5903208571428575E-2</v>
      </c>
      <c r="BA32" s="36">
        <v>5.180641714285715E-2</v>
      </c>
      <c r="BB32" s="36">
        <v>5.5149825699999999</v>
      </c>
      <c r="BC32" s="36">
        <v>440.80423054699997</v>
      </c>
      <c r="BD32" s="36">
        <v>1122.560688602</v>
      </c>
      <c r="BE32" s="36">
        <v>4.8753381428571427E-2</v>
      </c>
      <c r="BF32" s="36">
        <v>9.7506762857142854E-2</v>
      </c>
      <c r="BG32" s="36">
        <v>3.9709602629999998</v>
      </c>
      <c r="BH32" s="36">
        <v>31.132164340999999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6.4341023310000001</v>
      </c>
      <c r="E33" s="36">
        <v>24</v>
      </c>
      <c r="F33" s="36">
        <v>7</v>
      </c>
      <c r="G33" s="36">
        <v>8</v>
      </c>
      <c r="H33" s="36">
        <v>9</v>
      </c>
      <c r="I33" s="36">
        <v>35.349140618151949</v>
      </c>
      <c r="J33" s="36">
        <v>251.34554263927149</v>
      </c>
      <c r="K33" s="36">
        <v>23.278913618154913</v>
      </c>
      <c r="L33" s="36">
        <v>12.070226999997036</v>
      </c>
      <c r="M33" s="36">
        <v>186.33970125746106</v>
      </c>
      <c r="N33" s="36">
        <v>100.3549819999624</v>
      </c>
      <c r="O33" s="36">
        <v>2.00529213</v>
      </c>
      <c r="P33" s="36">
        <v>3.4644526190000007</v>
      </c>
      <c r="Q33" s="36">
        <v>1.747721598</v>
      </c>
      <c r="R33" s="36">
        <v>0.25757053199999996</v>
      </c>
      <c r="S33" s="36">
        <v>3.1284910560000005</v>
      </c>
      <c r="T33" s="36">
        <v>0.33596156300000002</v>
      </c>
      <c r="U33" s="36">
        <v>0.90395000000000003</v>
      </c>
      <c r="V33" s="36">
        <v>2.1454</v>
      </c>
      <c r="W33" s="36">
        <v>38.258382748151952</v>
      </c>
      <c r="X33" s="36">
        <v>256.95539525827149</v>
      </c>
      <c r="Y33" s="36">
        <v>295.21377800642347</v>
      </c>
      <c r="Z33" s="36">
        <v>0.31964593976813904</v>
      </c>
      <c r="AA33" s="36">
        <v>0.14083213724867116</v>
      </c>
      <c r="AB33" s="36">
        <v>0.140832138</v>
      </c>
      <c r="AC33" s="36">
        <v>0.35728886648312341</v>
      </c>
      <c r="AD33" s="36">
        <v>3.2827143635654012</v>
      </c>
      <c r="AE33" s="36">
        <v>30.555466544799735</v>
      </c>
      <c r="AF33" s="36">
        <v>33.838180908365118</v>
      </c>
      <c r="AG33" s="36">
        <v>0.18867541005117311</v>
      </c>
      <c r="AH33" s="36">
        <v>0.32096506537440944</v>
      </c>
      <c r="AI33" s="36">
        <v>1.0279556823477707</v>
      </c>
      <c r="AJ33" s="36">
        <v>1.4078833060482372E-2</v>
      </c>
      <c r="AK33" s="36">
        <v>1.701345982953591E-2</v>
      </c>
      <c r="AL33" s="36">
        <v>4.2552047576838552E-2</v>
      </c>
      <c r="AM33" s="36">
        <v>0.56004310959477888</v>
      </c>
      <c r="AN33" s="36">
        <v>3.6206928887693466</v>
      </c>
      <c r="AO33" s="36">
        <v>31.625974274724342</v>
      </c>
      <c r="AP33" s="36">
        <v>3372.767086932</v>
      </c>
      <c r="AQ33" s="36">
        <v>1816.105354501</v>
      </c>
      <c r="AR33" s="36">
        <v>5188.8724414329999</v>
      </c>
      <c r="AS33" s="36">
        <v>126.213426537</v>
      </c>
      <c r="AT33" s="36">
        <v>9160.3301743159991</v>
      </c>
      <c r="AU33" s="36">
        <v>23643.758174536</v>
      </c>
      <c r="AV33" s="36">
        <v>5198.4747930820004</v>
      </c>
      <c r="AW33" s="36">
        <v>13417.800291596999</v>
      </c>
      <c r="AX33" s="36">
        <v>4994.3713770410004</v>
      </c>
      <c r="AY33" s="36">
        <v>12890.988296871999</v>
      </c>
      <c r="AZ33" s="36">
        <v>0.24922704000000004</v>
      </c>
      <c r="BA33" s="36">
        <v>0.49845408000000008</v>
      </c>
      <c r="BB33" s="36">
        <v>9.7910568349999991</v>
      </c>
      <c r="BC33" s="36">
        <v>703.74739672999999</v>
      </c>
      <c r="BD33" s="36">
        <v>1816.4447075170001</v>
      </c>
      <c r="BE33" s="36">
        <v>8.6554602857142865E-2</v>
      </c>
      <c r="BF33" s="36">
        <v>0.17310920714285716</v>
      </c>
      <c r="BG33" s="36">
        <v>15.771773216</v>
      </c>
      <c r="BH33" s="36">
        <v>89.057335316999996</v>
      </c>
      <c r="BI33" s="36">
        <v>0.66000000000000036</v>
      </c>
      <c r="BJ33" s="36">
        <v>0.96000000000000063</v>
      </c>
      <c r="BK33" s="36">
        <v>1.4700000000000009</v>
      </c>
      <c r="BL33" s="36">
        <v>1.5800000000000007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6.1951287260000001</v>
      </c>
      <c r="E34" s="36">
        <v>38</v>
      </c>
      <c r="F34" s="36">
        <v>10</v>
      </c>
      <c r="G34" s="36">
        <v>18</v>
      </c>
      <c r="H34" s="36">
        <v>10</v>
      </c>
      <c r="I34" s="36">
        <v>36.010038496975667</v>
      </c>
      <c r="J34" s="36">
        <v>256.6816157134574</v>
      </c>
      <c r="K34" s="36">
        <v>20.7979094969618</v>
      </c>
      <c r="L34" s="36">
        <v>15.212129000013864</v>
      </c>
      <c r="M34" s="36">
        <v>205.16132871043234</v>
      </c>
      <c r="N34" s="36">
        <v>87.530325500000743</v>
      </c>
      <c r="O34" s="36">
        <v>1.483070871</v>
      </c>
      <c r="P34" s="36">
        <v>2.5267834909999998</v>
      </c>
      <c r="Q34" s="36">
        <v>1.357984101</v>
      </c>
      <c r="R34" s="36">
        <v>0.12508676999999999</v>
      </c>
      <c r="S34" s="36">
        <v>2.3636268329999996</v>
      </c>
      <c r="T34" s="36">
        <v>0.16315665800000001</v>
      </c>
      <c r="U34" s="36">
        <v>0.75870000000000071</v>
      </c>
      <c r="V34" s="36">
        <v>1.7975999999999994</v>
      </c>
      <c r="W34" s="36">
        <v>38.251809367975667</v>
      </c>
      <c r="X34" s="36">
        <v>261.0059992044574</v>
      </c>
      <c r="Y34" s="36">
        <v>299.25780857243308</v>
      </c>
      <c r="Z34" s="36">
        <v>0.32115032527989218</v>
      </c>
      <c r="AA34" s="36">
        <v>0.15461942543178026</v>
      </c>
      <c r="AB34" s="36">
        <v>0.19947202454721369</v>
      </c>
      <c r="AC34" s="36">
        <v>0.3143911182244063</v>
      </c>
      <c r="AD34" s="36">
        <v>3.385257604412343</v>
      </c>
      <c r="AE34" s="36">
        <v>30.467318439711072</v>
      </c>
      <c r="AF34" s="36">
        <v>33.852576044123424</v>
      </c>
      <c r="AG34" s="36">
        <v>0.152646747030492</v>
      </c>
      <c r="AH34" s="36">
        <v>0.25967492598290598</v>
      </c>
      <c r="AI34" s="36">
        <v>0.83166158726957695</v>
      </c>
      <c r="AJ34" s="36">
        <v>1.7253053835246085E-2</v>
      </c>
      <c r="AK34" s="36">
        <v>1.9538650091658782E-2</v>
      </c>
      <c r="AL34" s="36">
        <v>4.8906989957350294E-2</v>
      </c>
      <c r="AM34" s="36">
        <v>0.48429091909014443</v>
      </c>
      <c r="AN34" s="36">
        <v>3.6644711804869079</v>
      </c>
      <c r="AO34" s="36">
        <v>31.347887016937996</v>
      </c>
      <c r="AP34" s="36">
        <v>1733.036316399</v>
      </c>
      <c r="AQ34" s="36">
        <v>933.17340113800003</v>
      </c>
      <c r="AR34" s="36">
        <v>2666.209717537</v>
      </c>
      <c r="AS34" s="36">
        <v>114.30145613099999</v>
      </c>
      <c r="AT34" s="36">
        <v>5776.5388504729999</v>
      </c>
      <c r="AU34" s="36">
        <v>14351.406431878</v>
      </c>
      <c r="AV34" s="36">
        <v>3870.0712368680001</v>
      </c>
      <c r="AW34" s="36">
        <v>9614.9210934620005</v>
      </c>
      <c r="AX34" s="36">
        <v>3794.419080744</v>
      </c>
      <c r="AY34" s="36">
        <v>9426.9686070179996</v>
      </c>
      <c r="AZ34" s="36">
        <v>0.37568630285714288</v>
      </c>
      <c r="BA34" s="36">
        <v>0.75137260571428577</v>
      </c>
      <c r="BB34" s="36">
        <v>5.4393562390000003</v>
      </c>
      <c r="BC34" s="36">
        <v>313.961887924</v>
      </c>
      <c r="BD34" s="36">
        <v>780.01633406300004</v>
      </c>
      <c r="BE34" s="36">
        <v>4.8084831428571437E-2</v>
      </c>
      <c r="BF34" s="36">
        <v>9.6169664285714301E-2</v>
      </c>
      <c r="BG34" s="36">
        <v>18.095626099</v>
      </c>
      <c r="BH34" s="36">
        <v>74.895687191999997</v>
      </c>
      <c r="BI34" s="36">
        <v>0.30000000000000004</v>
      </c>
      <c r="BJ34" s="36">
        <v>0.36</v>
      </c>
      <c r="BK34" s="36">
        <v>2.31</v>
      </c>
      <c r="BL34" s="36">
        <v>2.4299999999999988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6.08987005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29.671899073309557</v>
      </c>
      <c r="J35" s="36">
        <v>166.60700151859075</v>
      </c>
      <c r="K35" s="36">
        <v>19.676103573267007</v>
      </c>
      <c r="L35" s="36">
        <v>9.9957955000425507</v>
      </c>
      <c r="M35" s="36">
        <v>148.16225759190522</v>
      </c>
      <c r="N35" s="36">
        <v>48.116642999995086</v>
      </c>
      <c r="O35" s="36">
        <v>0.71111408799999998</v>
      </c>
      <c r="P35" s="36">
        <v>1.1601424969999998</v>
      </c>
      <c r="Q35" s="36">
        <v>0.64131831299999997</v>
      </c>
      <c r="R35" s="36">
        <v>6.9795775000000004E-2</v>
      </c>
      <c r="S35" s="36">
        <v>1.0691045299999999</v>
      </c>
      <c r="T35" s="36">
        <v>9.1037966999999997E-2</v>
      </c>
      <c r="U35" s="36" t="s">
        <v>340</v>
      </c>
      <c r="V35" s="36" t="s">
        <v>340</v>
      </c>
      <c r="W35" s="36">
        <v>30.383013161309556</v>
      </c>
      <c r="X35" s="36">
        <v>167.76714401559076</v>
      </c>
      <c r="Y35" s="36">
        <v>198.15015717690031</v>
      </c>
      <c r="Z35" s="36">
        <v>0.20920481632431481</v>
      </c>
      <c r="AA35" s="36">
        <v>0.10083672146831976</v>
      </c>
      <c r="AB35" s="36">
        <v>0.100836721</v>
      </c>
      <c r="AC35" s="36">
        <v>0.20284838836789643</v>
      </c>
      <c r="AD35" s="36">
        <v>1.1921373065860952</v>
      </c>
      <c r="AE35" s="36">
        <v>10.729842918881877</v>
      </c>
      <c r="AF35" s="36">
        <v>11.921980225467973</v>
      </c>
      <c r="AG35" s="36" t="s">
        <v>340</v>
      </c>
      <c r="AH35" s="36" t="s">
        <v>340</v>
      </c>
      <c r="AI35" s="36" t="s">
        <v>340</v>
      </c>
      <c r="AJ35" s="36">
        <v>1.0291828501124874E-2</v>
      </c>
      <c r="AK35" s="36">
        <v>1.2437080762607137E-2</v>
      </c>
      <c r="AL35" s="36">
        <v>3.1106151108000617E-2</v>
      </c>
      <c r="AM35" s="36">
        <v>0.21314021686902129</v>
      </c>
      <c r="AN35" s="36">
        <v>1.2045743873487023</v>
      </c>
      <c r="AO35" s="36">
        <v>10.760949069989877</v>
      </c>
      <c r="AP35" s="36">
        <v>343.13021207999998</v>
      </c>
      <c r="AQ35" s="36">
        <v>184.762421889</v>
      </c>
      <c r="AR35" s="36">
        <v>527.89263396899992</v>
      </c>
      <c r="AS35" s="36">
        <v>39.287615959999997</v>
      </c>
      <c r="AT35" s="36">
        <v>925.82362310899998</v>
      </c>
      <c r="AU35" s="36">
        <v>2641.1426936749999</v>
      </c>
      <c r="AV35" s="36">
        <v>592.97343394699999</v>
      </c>
      <c r="AW35" s="36">
        <v>1691.604549206</v>
      </c>
      <c r="AX35" s="36">
        <v>579.63180793699996</v>
      </c>
      <c r="AY35" s="36">
        <v>1653.5442349309999</v>
      </c>
      <c r="AZ35" s="36">
        <v>8.2717771428571438E-2</v>
      </c>
      <c r="BA35" s="36">
        <v>0.1654355442857143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34.771750419999996</v>
      </c>
      <c r="BI35" s="36">
        <v>0.39</v>
      </c>
      <c r="BJ35" s="36">
        <v>0.42000000000000004</v>
      </c>
      <c r="BK35" s="36">
        <v>0.27</v>
      </c>
      <c r="BL35" s="36">
        <v>0.43000000000000016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5.7309854900000001</v>
      </c>
      <c r="E36" s="36">
        <v>401</v>
      </c>
      <c r="F36" s="36">
        <v>59</v>
      </c>
      <c r="G36" s="36">
        <v>132</v>
      </c>
      <c r="H36" s="36">
        <v>210</v>
      </c>
      <c r="I36" s="36">
        <v>0.2450482427983518</v>
      </c>
      <c r="J36" s="36">
        <v>20.125544437392875</v>
      </c>
      <c r="K36" s="36">
        <v>0.16793724280295397</v>
      </c>
      <c r="L36" s="36">
        <v>7.7110999995397833E-2</v>
      </c>
      <c r="M36" s="36">
        <v>9.8868541801912961</v>
      </c>
      <c r="N36" s="36">
        <v>10.48373849999993</v>
      </c>
      <c r="O36" s="36">
        <v>0.41990875400000005</v>
      </c>
      <c r="P36" s="36">
        <v>0.6311804310000001</v>
      </c>
      <c r="Q36" s="36">
        <v>0.32984704200000003</v>
      </c>
      <c r="R36" s="36">
        <v>9.0061711999999988E-2</v>
      </c>
      <c r="S36" s="36">
        <v>0.51370863200000005</v>
      </c>
      <c r="T36" s="36">
        <v>0.117471799</v>
      </c>
      <c r="U36" s="36">
        <v>25.814950000000014</v>
      </c>
      <c r="V36" s="36">
        <v>61.099299999999978</v>
      </c>
      <c r="W36" s="36">
        <v>26.479906996798366</v>
      </c>
      <c r="X36" s="36">
        <v>81.856024868392851</v>
      </c>
      <c r="Y36" s="36">
        <v>108.33593186519121</v>
      </c>
      <c r="Z36" s="36">
        <v>8.082312105433323E-3</v>
      </c>
      <c r="AA36" s="36">
        <v>1.7296147905627309E-3</v>
      </c>
      <c r="AB36" s="36">
        <v>1.7296150000000001E-3</v>
      </c>
      <c r="AC36" s="36">
        <v>2.8668141184249557E-3</v>
      </c>
      <c r="AD36" s="36">
        <v>0.23283637442950794</v>
      </c>
      <c r="AE36" s="36">
        <v>2.0955273698655716</v>
      </c>
      <c r="AF36" s="36">
        <v>2.3283637442950789</v>
      </c>
      <c r="AG36" s="36">
        <v>4.7228060314697098</v>
      </c>
      <c r="AH36" s="36">
        <v>8.0341987661783687</v>
      </c>
      <c r="AI36" s="36">
        <v>25.731150102490169</v>
      </c>
      <c r="AJ36" s="36">
        <v>1.7774368899257269E-4</v>
      </c>
      <c r="AK36" s="36">
        <v>2.1479302395300729E-4</v>
      </c>
      <c r="AL36" s="36">
        <v>5.3721483260884184E-4</v>
      </c>
      <c r="AM36" s="36">
        <v>4.7258505892771279</v>
      </c>
      <c r="AN36" s="36">
        <v>8.267249933631831</v>
      </c>
      <c r="AO36" s="36">
        <v>27.827214687188349</v>
      </c>
      <c r="AP36" s="36">
        <v>242.74848855799999</v>
      </c>
      <c r="AQ36" s="36">
        <v>130.71072460799999</v>
      </c>
      <c r="AR36" s="36">
        <v>373.45921316599998</v>
      </c>
      <c r="AS36" s="36">
        <v>3.4453500510000001</v>
      </c>
      <c r="AT36" s="36">
        <v>276.77596170499999</v>
      </c>
      <c r="AU36" s="36">
        <v>611.27769513700002</v>
      </c>
      <c r="AV36" s="36">
        <v>246.039016422</v>
      </c>
      <c r="AW36" s="36">
        <v>543.39315432599994</v>
      </c>
      <c r="AX36" s="36">
        <v>227.84702859699999</v>
      </c>
      <c r="AY36" s="36">
        <v>503.21496717700001</v>
      </c>
      <c r="AZ36" s="36">
        <v>0.16082463714285716</v>
      </c>
      <c r="BA36" s="36">
        <v>0.32164927571428575</v>
      </c>
      <c r="BB36" s="36">
        <v>5.7927331520000003</v>
      </c>
      <c r="BC36" s="36">
        <v>496.82134803000002</v>
      </c>
      <c r="BD36" s="36">
        <v>1097.262228439</v>
      </c>
      <c r="BE36" s="36">
        <v>0.6341251385714286</v>
      </c>
      <c r="BF36" s="36">
        <v>1.2682502785714287</v>
      </c>
      <c r="BG36" s="36">
        <v>6.5714341449999996</v>
      </c>
      <c r="BH36" s="36">
        <v>40.366905738</v>
      </c>
      <c r="BI36" s="36">
        <v>0.06</v>
      </c>
      <c r="BJ36" s="36">
        <v>0.06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4.5820006610000004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5.0178169449999999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1.490115E-3</v>
      </c>
      <c r="P38" s="36">
        <v>2.276297E-3</v>
      </c>
      <c r="Q38" s="36">
        <v>1.4171839999999999E-3</v>
      </c>
      <c r="R38" s="36">
        <v>7.293100000000001E-5</v>
      </c>
      <c r="S38" s="36">
        <v>2.1811700000000001E-3</v>
      </c>
      <c r="T38" s="36">
        <v>9.5126999999999999E-5</v>
      </c>
      <c r="U38" s="36">
        <v>0</v>
      </c>
      <c r="V38" s="36">
        <v>0</v>
      </c>
      <c r="W38" s="36">
        <v>1.490115E-3</v>
      </c>
      <c r="X38" s="36">
        <v>2.276297E-3</v>
      </c>
      <c r="Y38" s="36">
        <v>3.7664120000000002E-3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2.264776E-3</v>
      </c>
      <c r="AQ38" s="36">
        <v>1.2194949999999999E-3</v>
      </c>
      <c r="AR38" s="36">
        <v>3.4842709999999997E-3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1.143025014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5.0156895349999999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7.2433000000000003E-5</v>
      </c>
      <c r="P39" s="36">
        <v>1.1721499999999999E-4</v>
      </c>
      <c r="Q39" s="36">
        <v>6.8740999999999998E-5</v>
      </c>
      <c r="R39" s="36">
        <v>3.6919999999999995E-6</v>
      </c>
      <c r="S39" s="36">
        <v>1.1239999999999999E-4</v>
      </c>
      <c r="T39" s="36">
        <v>4.8150000000000005E-6</v>
      </c>
      <c r="U39" s="36">
        <v>0</v>
      </c>
      <c r="V39" s="36">
        <v>0</v>
      </c>
      <c r="W39" s="36">
        <v>7.2433000000000003E-5</v>
      </c>
      <c r="X39" s="36">
        <v>1.1721499999999999E-4</v>
      </c>
      <c r="Y39" s="36">
        <v>1.89648E-4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1.99872E-4</v>
      </c>
      <c r="AQ39" s="36">
        <v>1.07623E-4</v>
      </c>
      <c r="AR39" s="36">
        <v>3.0749499999999997E-4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1.8827714285714285E-4</v>
      </c>
      <c r="BF39" s="36">
        <v>3.7655571428571433E-4</v>
      </c>
      <c r="BG39" s="36">
        <v>0.34709362199999999</v>
      </c>
      <c r="BH39" s="36">
        <v>0.94391340400000001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5.1575006329999997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9.8676949999999992E-3</v>
      </c>
      <c r="P40" s="36">
        <v>1.5371767E-2</v>
      </c>
      <c r="Q40" s="36">
        <v>9.1653329999999995E-3</v>
      </c>
      <c r="R40" s="36">
        <v>7.02362E-4</v>
      </c>
      <c r="S40" s="36">
        <v>1.4455641E-2</v>
      </c>
      <c r="T40" s="36">
        <v>9.1612599999999996E-4</v>
      </c>
      <c r="U40" s="36">
        <v>8.9499999999999996E-2</v>
      </c>
      <c r="V40" s="36">
        <v>0.2122</v>
      </c>
      <c r="W40" s="36">
        <v>9.9367694999999992E-2</v>
      </c>
      <c r="X40" s="36">
        <v>0.22757176700000001</v>
      </c>
      <c r="Y40" s="36">
        <v>0.32693946200000001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1.7658557574881668E-2</v>
      </c>
      <c r="AH40" s="36">
        <v>3.003984506991364E-2</v>
      </c>
      <c r="AI40" s="36">
        <v>9.6208692994182873E-2</v>
      </c>
      <c r="AJ40" s="36">
        <v>0</v>
      </c>
      <c r="AK40" s="36">
        <v>0</v>
      </c>
      <c r="AL40" s="36">
        <v>0</v>
      </c>
      <c r="AM40" s="36">
        <v>1.7658557574881668E-2</v>
      </c>
      <c r="AN40" s="36">
        <v>3.003984506991364E-2</v>
      </c>
      <c r="AO40" s="36">
        <v>9.6208692994182873E-2</v>
      </c>
      <c r="AP40" s="36">
        <v>0.56271310799999996</v>
      </c>
      <c r="AQ40" s="36">
        <v>0.30299936599999999</v>
      </c>
      <c r="AR40" s="36">
        <v>0.86571247399999995</v>
      </c>
      <c r="AS40" s="36">
        <v>8.8070693000000005E-2</v>
      </c>
      <c r="AT40" s="36">
        <v>0.26746610199999998</v>
      </c>
      <c r="AU40" s="36">
        <v>0.64038162799999998</v>
      </c>
      <c r="AV40" s="36">
        <v>0.60173310499999999</v>
      </c>
      <c r="AW40" s="36">
        <v>1.4407015409999999</v>
      </c>
      <c r="AX40" s="36">
        <v>0.54476945499999996</v>
      </c>
      <c r="AY40" s="36">
        <v>1.3043161299999999</v>
      </c>
      <c r="AZ40" s="36">
        <v>2.8432342857142856E-3</v>
      </c>
      <c r="BA40" s="36">
        <v>5.6864685714285712E-3</v>
      </c>
      <c r="BB40" s="36">
        <v>0.251471057</v>
      </c>
      <c r="BC40" s="36">
        <v>11.607133089</v>
      </c>
      <c r="BD40" s="36">
        <v>27.790418037999999</v>
      </c>
      <c r="BE40" s="36">
        <v>2.7528302857142861E-2</v>
      </c>
      <c r="BF40" s="36">
        <v>5.505660714285715E-2</v>
      </c>
      <c r="BG40" s="36">
        <v>0.69831361199999997</v>
      </c>
      <c r="BH40" s="36">
        <v>13.890591262999999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4.8256264660000001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12.483253133</v>
      </c>
      <c r="BD41" s="36">
        <v>28.898335385999999</v>
      </c>
      <c r="BE41" s="36">
        <v>2.4077165714285715E-2</v>
      </c>
      <c r="BF41" s="36">
        <v>4.815433142857143E-2</v>
      </c>
      <c r="BG41" s="36">
        <v>0.86358620100000005</v>
      </c>
      <c r="BH41" s="36">
        <v>4.426679204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4.8268076029999998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0.55052368900000004</v>
      </c>
      <c r="BH42" s="36">
        <v>4.0871396649999996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4.8811279040000004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0.35765952299999998</v>
      </c>
      <c r="BH43" s="36">
        <v>3.3608742170000001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4.8690200079999997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5.4487651899999996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5.255401064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1.7975739999999999E-3</v>
      </c>
      <c r="P45" s="36">
        <v>3.0795880000000003E-3</v>
      </c>
      <c r="Q45" s="36">
        <v>1.589121E-3</v>
      </c>
      <c r="R45" s="36">
        <v>2.0845299999999999E-4</v>
      </c>
      <c r="S45" s="36">
        <v>2.8076920000000001E-3</v>
      </c>
      <c r="T45" s="36">
        <v>2.7189599999999999E-4</v>
      </c>
      <c r="U45" s="36">
        <v>0</v>
      </c>
      <c r="V45" s="36">
        <v>0</v>
      </c>
      <c r="W45" s="36">
        <v>1.7975739999999999E-3</v>
      </c>
      <c r="X45" s="36">
        <v>3.0795880000000003E-3</v>
      </c>
      <c r="Y45" s="36">
        <v>4.877162E-3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0.390065208</v>
      </c>
      <c r="AQ45" s="36">
        <v>0.210035112</v>
      </c>
      <c r="AR45" s="36">
        <v>0.60010032000000002</v>
      </c>
      <c r="AS45" s="36">
        <v>6.2682899E-2</v>
      </c>
      <c r="AT45" s="36">
        <v>0.19795052199999999</v>
      </c>
      <c r="AU45" s="36">
        <v>0.41253937299999999</v>
      </c>
      <c r="AV45" s="36">
        <v>0.30001506100000003</v>
      </c>
      <c r="AW45" s="36">
        <v>0.62524727800000002</v>
      </c>
      <c r="AX45" s="36">
        <v>0.27426911500000001</v>
      </c>
      <c r="AY45" s="36">
        <v>0.57159136399999999</v>
      </c>
      <c r="AZ45" s="36">
        <v>4.5887857142857147E-4</v>
      </c>
      <c r="BA45" s="36">
        <v>9.1775714285714295E-4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7.0607101500000002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5.2562388850000001</v>
      </c>
      <c r="E46" s="36">
        <v>6</v>
      </c>
      <c r="F46" s="36">
        <v>0</v>
      </c>
      <c r="G46" s="36">
        <v>2</v>
      </c>
      <c r="H46" s="36">
        <v>4</v>
      </c>
      <c r="I46" s="36">
        <v>2.3321167474409848E-2</v>
      </c>
      <c r="J46" s="36">
        <v>4.8504633337955374</v>
      </c>
      <c r="K46" s="36">
        <v>2.3321167474409848E-2</v>
      </c>
      <c r="L46" s="36">
        <v>0</v>
      </c>
      <c r="M46" s="36">
        <v>1.7303225012687999</v>
      </c>
      <c r="N46" s="36">
        <v>3.1434620000011475</v>
      </c>
      <c r="O46" s="36">
        <v>3.1221825000000002E-2</v>
      </c>
      <c r="P46" s="36">
        <v>5.2709137000000003E-2</v>
      </c>
      <c r="Q46" s="36">
        <v>2.7124235E-2</v>
      </c>
      <c r="R46" s="36">
        <v>4.0975899999999999E-3</v>
      </c>
      <c r="S46" s="36">
        <v>4.7364454E-2</v>
      </c>
      <c r="T46" s="36">
        <v>5.3446829999999994E-3</v>
      </c>
      <c r="U46" s="36">
        <v>4.6800000000000001E-2</v>
      </c>
      <c r="V46" s="36">
        <v>0.1116</v>
      </c>
      <c r="W46" s="36">
        <v>0.10134299247440985</v>
      </c>
      <c r="X46" s="36">
        <v>5.0147724707955375</v>
      </c>
      <c r="Y46" s="36">
        <v>5.1161154632699475</v>
      </c>
      <c r="Z46" s="36">
        <v>1.2547919826350396E-3</v>
      </c>
      <c r="AA46" s="36">
        <v>2.6852548428389855E-4</v>
      </c>
      <c r="AB46" s="36">
        <v>2.6852499999999998E-4</v>
      </c>
      <c r="AC46" s="36">
        <v>4.0073351377808747E-4</v>
      </c>
      <c r="AD46" s="36">
        <v>0.10640169589376236</v>
      </c>
      <c r="AE46" s="36">
        <v>0.95761526304386113</v>
      </c>
      <c r="AF46" s="36">
        <v>1.0640169589376234</v>
      </c>
      <c r="AG46" s="36">
        <v>8.1760412451530422E-3</v>
      </c>
      <c r="AH46" s="36">
        <v>1.3908667865317819E-2</v>
      </c>
      <c r="AI46" s="36">
        <v>4.4545328163247612E-2</v>
      </c>
      <c r="AJ46" s="36">
        <v>2.7406809567042799E-5</v>
      </c>
      <c r="AK46" s="36">
        <v>3.3119552863872683E-5</v>
      </c>
      <c r="AL46" s="36">
        <v>8.2834696958024483E-5</v>
      </c>
      <c r="AM46" s="36">
        <v>8.6041815684981728E-3</v>
      </c>
      <c r="AN46" s="36">
        <v>0.12034348331194406</v>
      </c>
      <c r="AO46" s="36">
        <v>1.0022434259040669</v>
      </c>
      <c r="AP46" s="36">
        <v>58.003389912000003</v>
      </c>
      <c r="AQ46" s="36">
        <v>31.232594568</v>
      </c>
      <c r="AR46" s="36">
        <v>89.235984479999999</v>
      </c>
      <c r="AS46" s="36">
        <v>2.0435840989999998</v>
      </c>
      <c r="AT46" s="36">
        <v>276.10825800600003</v>
      </c>
      <c r="AU46" s="36">
        <v>590.969920204</v>
      </c>
      <c r="AV46" s="36">
        <v>219.059210683</v>
      </c>
      <c r="AW46" s="36">
        <v>468.86465907399997</v>
      </c>
      <c r="AX46" s="36">
        <v>203.75866597999999</v>
      </c>
      <c r="AY46" s="36">
        <v>436.11604899100001</v>
      </c>
      <c r="AZ46" s="36">
        <v>6.3190161428571423E-2</v>
      </c>
      <c r="BA46" s="36">
        <v>0.12638032428571427</v>
      </c>
      <c r="BB46" s="36">
        <v>1.478599252</v>
      </c>
      <c r="BC46" s="36">
        <v>125.629446995</v>
      </c>
      <c r="BD46" s="36">
        <v>268.89171950999997</v>
      </c>
      <c r="BE46" s="36">
        <v>0.16186089142857144</v>
      </c>
      <c r="BF46" s="36">
        <v>0.3237217842857143</v>
      </c>
      <c r="BG46" s="36">
        <v>2.5678386999999998</v>
      </c>
      <c r="BH46" s="36">
        <v>17.545603205999999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5.3434710509999999</v>
      </c>
      <c r="E47" s="36">
        <v>6</v>
      </c>
      <c r="F47" s="36">
        <v>0</v>
      </c>
      <c r="G47" s="36">
        <v>4</v>
      </c>
      <c r="H47" s="36">
        <v>2</v>
      </c>
      <c r="I47" s="36">
        <v>1.2040306622588038E-3</v>
      </c>
      <c r="J47" s="36">
        <v>0.36276818432843227</v>
      </c>
      <c r="K47" s="36">
        <v>1.2040306622588038E-3</v>
      </c>
      <c r="L47" s="36">
        <v>0</v>
      </c>
      <c r="M47" s="36">
        <v>0.10381221499069673</v>
      </c>
      <c r="N47" s="36">
        <v>0.2601599999999944</v>
      </c>
      <c r="O47" s="36">
        <v>3.2363121000000002E-2</v>
      </c>
      <c r="P47" s="36">
        <v>4.9712578E-2</v>
      </c>
      <c r="Q47" s="36">
        <v>2.8958297000000001E-2</v>
      </c>
      <c r="R47" s="36">
        <v>3.4048239999999999E-3</v>
      </c>
      <c r="S47" s="36">
        <v>4.5271501999999998E-2</v>
      </c>
      <c r="T47" s="36">
        <v>4.4410760000000004E-3</v>
      </c>
      <c r="U47" s="36">
        <v>1.2E-2</v>
      </c>
      <c r="V47" s="36">
        <v>2.8799999999999999E-2</v>
      </c>
      <c r="W47" s="36">
        <v>4.5567151662258804E-2</v>
      </c>
      <c r="X47" s="36">
        <v>0.44128076232843227</v>
      </c>
      <c r="Y47" s="36">
        <v>0.48684791399069105</v>
      </c>
      <c r="Z47" s="36">
        <v>1.0394463285537086E-4</v>
      </c>
      <c r="AA47" s="36">
        <v>2.224415143104936E-5</v>
      </c>
      <c r="AB47" s="36">
        <v>2.22442E-5</v>
      </c>
      <c r="AC47" s="36">
        <v>1.6045854410202948E-5</v>
      </c>
      <c r="AD47" s="36">
        <v>4.2674734275911083E-3</v>
      </c>
      <c r="AE47" s="36">
        <v>3.8407260848319975E-2</v>
      </c>
      <c r="AF47" s="36">
        <v>4.2674734275911078E-2</v>
      </c>
      <c r="AG47" s="36">
        <v>2.2889158540989525E-3</v>
      </c>
      <c r="AH47" s="36">
        <v>3.8937878897315516E-3</v>
      </c>
      <c r="AI47" s="36">
        <v>1.2470644998194294E-2</v>
      </c>
      <c r="AJ47" s="36">
        <v>2.2703381561164023E-6</v>
      </c>
      <c r="AK47" s="36">
        <v>2.7435730669939739E-6</v>
      </c>
      <c r="AL47" s="36">
        <v>6.8618995105621025E-6</v>
      </c>
      <c r="AM47" s="36">
        <v>2.3072320466652717E-3</v>
      </c>
      <c r="AN47" s="36">
        <v>8.1640048903896551E-3</v>
      </c>
      <c r="AO47" s="36">
        <v>5.088476774602483E-2</v>
      </c>
      <c r="AP47" s="36">
        <v>6.8044448060000002</v>
      </c>
      <c r="AQ47" s="36">
        <v>3.663931818</v>
      </c>
      <c r="AR47" s="36">
        <v>10.468376624000001</v>
      </c>
      <c r="AS47" s="36">
        <v>0.66640625799999997</v>
      </c>
      <c r="AT47" s="36">
        <v>36.489147731999999</v>
      </c>
      <c r="AU47" s="36">
        <v>86.318413989000007</v>
      </c>
      <c r="AV47" s="36">
        <v>32.833220552999997</v>
      </c>
      <c r="AW47" s="36">
        <v>77.669984103000004</v>
      </c>
      <c r="AX47" s="36">
        <v>30.408894296</v>
      </c>
      <c r="AY47" s="36">
        <v>71.935018764999995</v>
      </c>
      <c r="AZ47" s="36">
        <v>2.4175991428571429E-2</v>
      </c>
      <c r="BA47" s="36">
        <v>4.8351984285714286E-2</v>
      </c>
      <c r="BB47" s="36">
        <v>0.84813039400000001</v>
      </c>
      <c r="BC47" s="36">
        <v>38.400385511000003</v>
      </c>
      <c r="BD47" s="36">
        <v>90.839621636999993</v>
      </c>
      <c r="BE47" s="36">
        <v>9.284404857142857E-2</v>
      </c>
      <c r="BF47" s="36">
        <v>0.18568809857142857</v>
      </c>
      <c r="BG47" s="36">
        <v>3.3024731530000002</v>
      </c>
      <c r="BH47" s="36">
        <v>20.172485447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5.280217156</v>
      </c>
      <c r="E48" s="36">
        <v>13</v>
      </c>
      <c r="F48" s="36">
        <v>0</v>
      </c>
      <c r="G48" s="36">
        <v>2</v>
      </c>
      <c r="H48" s="36">
        <v>11</v>
      </c>
      <c r="I48" s="36">
        <v>5.4898130556815773E-4</v>
      </c>
      <c r="J48" s="36">
        <v>0.30931093614000887</v>
      </c>
      <c r="K48" s="36">
        <v>5.4898130556815773E-4</v>
      </c>
      <c r="L48" s="36">
        <v>0</v>
      </c>
      <c r="M48" s="36">
        <v>0.16925491744557919</v>
      </c>
      <c r="N48" s="36">
        <v>0.14060499999999782</v>
      </c>
      <c r="O48" s="36">
        <v>0.12602138699999998</v>
      </c>
      <c r="P48" s="36">
        <v>0.19648561799999997</v>
      </c>
      <c r="Q48" s="36">
        <v>0.11984088699999999</v>
      </c>
      <c r="R48" s="36">
        <v>6.1805000000000002E-3</v>
      </c>
      <c r="S48" s="36">
        <v>0.18842409599999999</v>
      </c>
      <c r="T48" s="36">
        <v>8.0615219999999998E-3</v>
      </c>
      <c r="U48" s="36">
        <v>7.8600000000000003E-2</v>
      </c>
      <c r="V48" s="36">
        <v>0.18720000000000001</v>
      </c>
      <c r="W48" s="36">
        <v>0.20517036830556815</v>
      </c>
      <c r="X48" s="36">
        <v>0.69299655414000894</v>
      </c>
      <c r="Y48" s="36">
        <v>0.89816692244557705</v>
      </c>
      <c r="Z48" s="36">
        <v>6.1984938079700461E-5</v>
      </c>
      <c r="AA48" s="36">
        <v>1.3264776749055897E-5</v>
      </c>
      <c r="AB48" s="36">
        <v>1.32648E-5</v>
      </c>
      <c r="AC48" s="36">
        <v>8.4401634397353027E-6</v>
      </c>
      <c r="AD48" s="36">
        <v>5.7033771943975423E-3</v>
      </c>
      <c r="AE48" s="36">
        <v>5.1330394749577887E-2</v>
      </c>
      <c r="AF48" s="36">
        <v>5.7033771943975423E-2</v>
      </c>
      <c r="AG48" s="36">
        <v>1.3797993088071347E-2</v>
      </c>
      <c r="AH48" s="36">
        <v>2.3472448011891488E-2</v>
      </c>
      <c r="AI48" s="36">
        <v>7.5175272686733546E-2</v>
      </c>
      <c r="AJ48" s="36">
        <v>1.3538622010795104E-6</v>
      </c>
      <c r="AK48" s="36">
        <v>1.6360645929753224E-6</v>
      </c>
      <c r="AL48" s="36">
        <v>4.0919306887954691E-6</v>
      </c>
      <c r="AM48" s="36">
        <v>1.3807787113712161E-2</v>
      </c>
      <c r="AN48" s="36">
        <v>2.9177461270882006E-2</v>
      </c>
      <c r="AO48" s="36">
        <v>0.12650975936700021</v>
      </c>
      <c r="AP48" s="36">
        <v>3.7917815049999999</v>
      </c>
      <c r="AQ48" s="36">
        <v>2.0417285029999999</v>
      </c>
      <c r="AR48" s="36">
        <v>5.8335100079999993</v>
      </c>
      <c r="AS48" s="36">
        <v>0.13847141399999999</v>
      </c>
      <c r="AT48" s="36">
        <v>6.7959239059999996</v>
      </c>
      <c r="AU48" s="36">
        <v>14.646316153000001</v>
      </c>
      <c r="AV48" s="36">
        <v>11.929755535</v>
      </c>
      <c r="AW48" s="36">
        <v>25.710554384999998</v>
      </c>
      <c r="AX48" s="36">
        <v>10.859149240000001</v>
      </c>
      <c r="AY48" s="36">
        <v>23.403224508000001</v>
      </c>
      <c r="AZ48" s="36">
        <v>1.2495031428571429E-2</v>
      </c>
      <c r="BA48" s="36">
        <v>2.4990064285714285E-2</v>
      </c>
      <c r="BB48" s="36">
        <v>0.83457058900000003</v>
      </c>
      <c r="BC48" s="36">
        <v>77.889795621999994</v>
      </c>
      <c r="BD48" s="36">
        <v>167.86511848200001</v>
      </c>
      <c r="BE48" s="36">
        <v>9.1359670000000018E-2</v>
      </c>
      <c r="BF48" s="36">
        <v>0.18271934000000004</v>
      </c>
      <c r="BG48" s="36">
        <v>0.39213531400000001</v>
      </c>
      <c r="BH48" s="36">
        <v>5.4598739470000002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5.2097728920000002</v>
      </c>
      <c r="E49" s="36">
        <v>57</v>
      </c>
      <c r="F49" s="36">
        <v>3</v>
      </c>
      <c r="G49" s="36">
        <v>12</v>
      </c>
      <c r="H49" s="36">
        <v>42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5.7438289999999998E-3</v>
      </c>
      <c r="P49" s="36">
        <v>8.5149170000000003E-3</v>
      </c>
      <c r="Q49" s="36">
        <v>4.3772389999999998E-3</v>
      </c>
      <c r="R49" s="36">
        <v>1.36659E-3</v>
      </c>
      <c r="S49" s="36">
        <v>6.7324070000000001E-3</v>
      </c>
      <c r="T49" s="36">
        <v>1.78251E-3</v>
      </c>
      <c r="U49" s="36">
        <v>0.58485000000000009</v>
      </c>
      <c r="V49" s="36">
        <v>1.3923000000000001</v>
      </c>
      <c r="W49" s="36">
        <v>0.59059382900000013</v>
      </c>
      <c r="X49" s="36">
        <v>1.4008149170000002</v>
      </c>
      <c r="Y49" s="36">
        <v>1.9914087460000003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0.10253203233618231</v>
      </c>
      <c r="AH49" s="36">
        <v>0.1744223078822412</v>
      </c>
      <c r="AI49" s="36">
        <v>0.55862279686609684</v>
      </c>
      <c r="AJ49" s="36">
        <v>0</v>
      </c>
      <c r="AK49" s="36">
        <v>0</v>
      </c>
      <c r="AL49" s="36">
        <v>0</v>
      </c>
      <c r="AM49" s="36">
        <v>0.10253203233618231</v>
      </c>
      <c r="AN49" s="36">
        <v>0.1744223078822412</v>
      </c>
      <c r="AO49" s="36">
        <v>0.55862279686609684</v>
      </c>
      <c r="AP49" s="36">
        <v>1.856620274</v>
      </c>
      <c r="AQ49" s="36">
        <v>0.99971860899999998</v>
      </c>
      <c r="AR49" s="36">
        <v>2.8563388829999998</v>
      </c>
      <c r="AS49" s="36">
        <v>1.541228E-3</v>
      </c>
      <c r="AT49" s="36">
        <v>5.579227E-3</v>
      </c>
      <c r="AU49" s="36">
        <v>1.1682941000000001E-2</v>
      </c>
      <c r="AV49" s="36">
        <v>3.3969082999999997E-2</v>
      </c>
      <c r="AW49" s="36">
        <v>7.11315E-2</v>
      </c>
      <c r="AX49" s="36">
        <v>3.0071049999999998E-2</v>
      </c>
      <c r="AY49" s="36">
        <v>6.2968990000000002E-2</v>
      </c>
      <c r="AZ49" s="36">
        <v>8.3814285714285721E-5</v>
      </c>
      <c r="BA49" s="36">
        <v>1.6762857142857144E-4</v>
      </c>
      <c r="BB49" s="36">
        <v>0.163842504</v>
      </c>
      <c r="BC49" s="36">
        <v>6.251509242</v>
      </c>
      <c r="BD49" s="36">
        <v>13.090704429000001</v>
      </c>
      <c r="BE49" s="36">
        <v>1.7935687142857145E-2</v>
      </c>
      <c r="BF49" s="36">
        <v>3.587137428571429E-2</v>
      </c>
      <c r="BG49" s="36">
        <v>0.17610727800000001</v>
      </c>
      <c r="BH49" s="36">
        <v>0.77598696599999994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4.9170954939999998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5.5020700000000004E-4</v>
      </c>
      <c r="P50" s="36">
        <v>7.7171100000000001E-4</v>
      </c>
      <c r="Q50" s="36">
        <v>5.47863E-4</v>
      </c>
      <c r="R50" s="36">
        <v>2.3439999999999999E-6</v>
      </c>
      <c r="S50" s="36">
        <v>7.68653E-4</v>
      </c>
      <c r="T50" s="36">
        <v>3.0580000000000002E-6</v>
      </c>
      <c r="U50" s="36">
        <v>4.4999999999999998E-2</v>
      </c>
      <c r="V50" s="36">
        <v>0.10799999999999998</v>
      </c>
      <c r="W50" s="36">
        <v>4.5550206999999995E-2</v>
      </c>
      <c r="X50" s="36">
        <v>0.10877171099999998</v>
      </c>
      <c r="Y50" s="36">
        <v>0.15432191799999997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0.127553628</v>
      </c>
      <c r="AQ50" s="36">
        <v>6.8682722000000002E-2</v>
      </c>
      <c r="AR50" s="36">
        <v>0.19623635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5.3307174679999996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4.541537E-3</v>
      </c>
      <c r="P51" s="36">
        <v>7.8688860000000003E-3</v>
      </c>
      <c r="Q51" s="36">
        <v>4.3807610000000004E-3</v>
      </c>
      <c r="R51" s="36">
        <v>1.6077600000000001E-4</v>
      </c>
      <c r="S51" s="36">
        <v>7.6591789999999995E-3</v>
      </c>
      <c r="T51" s="36">
        <v>2.09707E-4</v>
      </c>
      <c r="U51" s="36">
        <v>4.5600000000000002E-2</v>
      </c>
      <c r="V51" s="36">
        <v>0.10919999999999999</v>
      </c>
      <c r="W51" s="36">
        <v>5.0141537E-2</v>
      </c>
      <c r="X51" s="36">
        <v>0.117068886</v>
      </c>
      <c r="Y51" s="36">
        <v>0.167210423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7.8051179050736483E-3</v>
      </c>
      <c r="AH51" s="36">
        <v>1.3277671838516091E-2</v>
      </c>
      <c r="AI51" s="36">
        <v>4.2524435482815051E-2</v>
      </c>
      <c r="AJ51" s="36">
        <v>0</v>
      </c>
      <c r="AK51" s="36">
        <v>0</v>
      </c>
      <c r="AL51" s="36">
        <v>0</v>
      </c>
      <c r="AM51" s="36">
        <v>7.8051179050736483E-3</v>
      </c>
      <c r="AN51" s="36">
        <v>1.3277671838516091E-2</v>
      </c>
      <c r="AO51" s="36">
        <v>4.2524435482815051E-2</v>
      </c>
      <c r="AP51" s="36">
        <v>0.527167791</v>
      </c>
      <c r="AQ51" s="36">
        <v>0.28385958</v>
      </c>
      <c r="AR51" s="36">
        <v>0.811027371</v>
      </c>
      <c r="AS51" s="36">
        <v>5.0775287000000002E-2</v>
      </c>
      <c r="AT51" s="36">
        <v>2.2530975049999999</v>
      </c>
      <c r="AU51" s="36">
        <v>4.8113419469999998</v>
      </c>
      <c r="AV51" s="36">
        <v>3.8134274430000001</v>
      </c>
      <c r="AW51" s="36">
        <v>8.1433241919999997</v>
      </c>
      <c r="AX51" s="36">
        <v>3.4769432290000002</v>
      </c>
      <c r="AY51" s="36">
        <v>7.4247842210000004</v>
      </c>
      <c r="AZ51" s="36">
        <v>1.4250771428571431E-3</v>
      </c>
      <c r="BA51" s="36">
        <v>2.8501557142857148E-3</v>
      </c>
      <c r="BB51" s="36">
        <v>6.8467963000000007E-2</v>
      </c>
      <c r="BC51" s="36">
        <v>3.173753391</v>
      </c>
      <c r="BD51" s="36">
        <v>6.7773422070000002</v>
      </c>
      <c r="BE51" s="36">
        <v>7.4951242857142853E-3</v>
      </c>
      <c r="BF51" s="36">
        <v>1.4990248571428571E-2</v>
      </c>
      <c r="BG51" s="36">
        <v>0.77830245799999997</v>
      </c>
      <c r="BH51" s="36">
        <v>3.2816716509999999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5.4525000270000001</v>
      </c>
      <c r="E52" s="36">
        <v>23</v>
      </c>
      <c r="F52" s="36">
        <v>2</v>
      </c>
      <c r="G52" s="36">
        <v>1</v>
      </c>
      <c r="H52" s="36">
        <v>20</v>
      </c>
      <c r="I52" s="36">
        <v>2.2554892158323459E-2</v>
      </c>
      <c r="J52" s="36">
        <v>1.0762251591737266</v>
      </c>
      <c r="K52" s="36">
        <v>2.2554892158323459E-2</v>
      </c>
      <c r="L52" s="36">
        <v>0</v>
      </c>
      <c r="M52" s="36">
        <v>0.89509105133155198</v>
      </c>
      <c r="N52" s="36">
        <v>0.20368900000049805</v>
      </c>
      <c r="O52" s="36">
        <v>1.8909226000000001E-2</v>
      </c>
      <c r="P52" s="36">
        <v>3.2378643999999998E-2</v>
      </c>
      <c r="Q52" s="36">
        <v>1.8329372E-2</v>
      </c>
      <c r="R52" s="36">
        <v>5.7985399999999998E-4</v>
      </c>
      <c r="S52" s="36">
        <v>3.1622312E-2</v>
      </c>
      <c r="T52" s="36">
        <v>7.5633200000000008E-4</v>
      </c>
      <c r="U52" s="36">
        <v>0.90290000000000004</v>
      </c>
      <c r="V52" s="36">
        <v>2.141</v>
      </c>
      <c r="W52" s="36">
        <v>0.94436411815832355</v>
      </c>
      <c r="X52" s="36">
        <v>3.2496038031737267</v>
      </c>
      <c r="Y52" s="36">
        <v>4.1939679213320504</v>
      </c>
      <c r="Z52" s="36">
        <v>6.6570541547968641E-4</v>
      </c>
      <c r="AA52" s="36">
        <v>1.4246095891265286E-4</v>
      </c>
      <c r="AB52" s="36">
        <v>1.42461E-4</v>
      </c>
      <c r="AC52" s="36">
        <v>3.3410246424416738E-4</v>
      </c>
      <c r="AD52" s="36">
        <v>9.3294445842131545E-3</v>
      </c>
      <c r="AE52" s="36">
        <v>8.3965001257918379E-2</v>
      </c>
      <c r="AF52" s="36">
        <v>9.3294445842131549E-2</v>
      </c>
      <c r="AG52" s="36">
        <v>0.16298330205978601</v>
      </c>
      <c r="AH52" s="36">
        <v>0.27725895063044054</v>
      </c>
      <c r="AI52" s="36">
        <v>0.88797799053262716</v>
      </c>
      <c r="AJ52" s="36">
        <v>1.4540178745859441E-5</v>
      </c>
      <c r="AK52" s="36">
        <v>1.757096963239984E-5</v>
      </c>
      <c r="AL52" s="36">
        <v>4.3946424963549494E-5</v>
      </c>
      <c r="AM52" s="36">
        <v>0.16333194470277604</v>
      </c>
      <c r="AN52" s="36">
        <v>0.28660596618428608</v>
      </c>
      <c r="AO52" s="36">
        <v>0.97198693821550908</v>
      </c>
      <c r="AP52" s="36">
        <v>32.452169134999998</v>
      </c>
      <c r="AQ52" s="36">
        <v>17.474244918</v>
      </c>
      <c r="AR52" s="36">
        <v>49.926414053000002</v>
      </c>
      <c r="AS52" s="36">
        <v>1.1682598529999999</v>
      </c>
      <c r="AT52" s="36">
        <v>155.42880752900001</v>
      </c>
      <c r="AU52" s="36">
        <v>341.86231851500003</v>
      </c>
      <c r="AV52" s="36">
        <v>89.780997459999995</v>
      </c>
      <c r="AW52" s="36">
        <v>197.47137250899999</v>
      </c>
      <c r="AX52" s="36">
        <v>84.893470875000006</v>
      </c>
      <c r="AY52" s="36">
        <v>186.72136292799999</v>
      </c>
      <c r="AZ52" s="36">
        <v>3.0980552857142862E-2</v>
      </c>
      <c r="BA52" s="36">
        <v>6.1961107142857151E-2</v>
      </c>
      <c r="BB52" s="36">
        <v>0.58442949099999997</v>
      </c>
      <c r="BC52" s="36">
        <v>29.686589824999999</v>
      </c>
      <c r="BD52" s="36">
        <v>65.295015691000003</v>
      </c>
      <c r="BE52" s="36">
        <v>6.3976955714285716E-2</v>
      </c>
      <c r="BF52" s="36">
        <v>0.12795391142857143</v>
      </c>
      <c r="BG52" s="36">
        <v>0.33323956500000002</v>
      </c>
      <c r="BH52" s="36">
        <v>4.1673447550000002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5.5635045319999996</v>
      </c>
      <c r="E53" s="36">
        <v>3</v>
      </c>
      <c r="F53" s="36">
        <v>0</v>
      </c>
      <c r="G53" s="36">
        <v>2</v>
      </c>
      <c r="H53" s="36">
        <v>1</v>
      </c>
      <c r="I53" s="36">
        <v>0.12583385630675209</v>
      </c>
      <c r="J53" s="36">
        <v>3.4427763537741303</v>
      </c>
      <c r="K53" s="36">
        <v>6.2501856308233072E-2</v>
      </c>
      <c r="L53" s="36">
        <v>6.3331999998519017E-2</v>
      </c>
      <c r="M53" s="36">
        <v>2.030654710080054</v>
      </c>
      <c r="N53" s="36">
        <v>1.5379555000008285</v>
      </c>
      <c r="O53" s="36">
        <v>3.4267921999999999E-2</v>
      </c>
      <c r="P53" s="36">
        <v>5.4549818E-2</v>
      </c>
      <c r="Q53" s="36">
        <v>3.0992262999999999E-2</v>
      </c>
      <c r="R53" s="36">
        <v>3.2756590000000002E-3</v>
      </c>
      <c r="S53" s="36">
        <v>5.0277218999999998E-2</v>
      </c>
      <c r="T53" s="36">
        <v>4.2725990000000002E-3</v>
      </c>
      <c r="U53" s="36">
        <v>4.8000000000000001E-2</v>
      </c>
      <c r="V53" s="36">
        <v>0.11519999999999998</v>
      </c>
      <c r="W53" s="36">
        <v>0.20810177830675208</v>
      </c>
      <c r="X53" s="36">
        <v>3.6125261717741304</v>
      </c>
      <c r="Y53" s="36">
        <v>3.8206279500808824</v>
      </c>
      <c r="Z53" s="36">
        <v>2.4404298553782375E-3</v>
      </c>
      <c r="AA53" s="36">
        <v>9.8047995926438887E-4</v>
      </c>
      <c r="AB53" s="36">
        <v>9.8047999999999994E-4</v>
      </c>
      <c r="AC53" s="36">
        <v>4.7003244026535694E-4</v>
      </c>
      <c r="AD53" s="36">
        <v>2.7884660870377168E-2</v>
      </c>
      <c r="AE53" s="36">
        <v>0.25096194783339454</v>
      </c>
      <c r="AF53" s="36">
        <v>0.2788466087037717</v>
      </c>
      <c r="AG53" s="36">
        <v>9.7809195046971321E-3</v>
      </c>
      <c r="AH53" s="36">
        <v>1.663880559419742E-2</v>
      </c>
      <c r="AI53" s="36">
        <v>5.328914764628092E-2</v>
      </c>
      <c r="AJ53" s="36">
        <v>1.0007198080028224E-4</v>
      </c>
      <c r="AK53" s="36">
        <v>1.2093123244379441E-4</v>
      </c>
      <c r="AL53" s="36">
        <v>3.0245885363896791E-4</v>
      </c>
      <c r="AM53" s="36">
        <v>1.0351023925762771E-2</v>
      </c>
      <c r="AN53" s="36">
        <v>4.4644397697018376E-2</v>
      </c>
      <c r="AO53" s="36">
        <v>0.30455355433331438</v>
      </c>
      <c r="AP53" s="36">
        <v>18.418758799999999</v>
      </c>
      <c r="AQ53" s="36">
        <v>9.9177932000000002</v>
      </c>
      <c r="AR53" s="36">
        <v>28.336551999999998</v>
      </c>
      <c r="AS53" s="36">
        <v>1.5352853900000001</v>
      </c>
      <c r="AT53" s="36">
        <v>131.26590826699999</v>
      </c>
      <c r="AU53" s="36">
        <v>305.24885786599998</v>
      </c>
      <c r="AV53" s="36">
        <v>75.436027246999998</v>
      </c>
      <c r="AW53" s="36">
        <v>175.42072776800001</v>
      </c>
      <c r="AX53" s="36">
        <v>71.407608121999999</v>
      </c>
      <c r="AY53" s="36">
        <v>166.05294634399999</v>
      </c>
      <c r="AZ53" s="36">
        <v>4.3089901428571435E-2</v>
      </c>
      <c r="BA53" s="36">
        <v>8.6179804285714298E-2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0.91590289800000002</v>
      </c>
      <c r="BH53" s="36">
        <v>6.4267274150000002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5.5790586089999996</v>
      </c>
      <c r="E54" s="36">
        <v>31</v>
      </c>
      <c r="F54" s="36">
        <v>3</v>
      </c>
      <c r="G54" s="36">
        <v>7</v>
      </c>
      <c r="H54" s="36">
        <v>21</v>
      </c>
      <c r="I54" s="36">
        <v>0.41725643241739263</v>
      </c>
      <c r="J54" s="36">
        <v>20.451634073209313</v>
      </c>
      <c r="K54" s="36">
        <v>0.28667143242137527</v>
      </c>
      <c r="L54" s="36">
        <v>0.13058499999601736</v>
      </c>
      <c r="M54" s="36">
        <v>13.397694505623351</v>
      </c>
      <c r="N54" s="36">
        <v>7.4711960000033537</v>
      </c>
      <c r="O54" s="36">
        <v>0.33545515599999998</v>
      </c>
      <c r="P54" s="36">
        <v>0.5464142099999999</v>
      </c>
      <c r="Q54" s="36">
        <v>0.31201278899999996</v>
      </c>
      <c r="R54" s="36">
        <v>2.3442366999999999E-2</v>
      </c>
      <c r="S54" s="36">
        <v>0.51583720999999993</v>
      </c>
      <c r="T54" s="36">
        <v>3.0577E-2</v>
      </c>
      <c r="U54" s="36">
        <v>1.1245499999999997</v>
      </c>
      <c r="V54" s="36">
        <v>2.6624999999999996</v>
      </c>
      <c r="W54" s="36">
        <v>1.8772615884173924</v>
      </c>
      <c r="X54" s="36">
        <v>23.660548283209309</v>
      </c>
      <c r="Y54" s="36">
        <v>25.537809871626703</v>
      </c>
      <c r="Z54" s="36">
        <v>1.1383547058352353E-2</v>
      </c>
      <c r="AA54" s="36">
        <v>2.4360790704874031E-3</v>
      </c>
      <c r="AB54" s="36">
        <v>2.4360789999999998E-3</v>
      </c>
      <c r="AC54" s="36">
        <v>3.3874592917979025E-3</v>
      </c>
      <c r="AD54" s="36">
        <v>0.20935007154581531</v>
      </c>
      <c r="AE54" s="36">
        <v>1.8841506439123386</v>
      </c>
      <c r="AF54" s="36">
        <v>2.0935007154581542</v>
      </c>
      <c r="AG54" s="36">
        <v>0.20944144153642183</v>
      </c>
      <c r="AH54" s="36">
        <v>0.35629118790103947</v>
      </c>
      <c r="AI54" s="36">
        <v>1.1410947504398157</v>
      </c>
      <c r="AJ54" s="36">
        <v>2.4863663809123366E-4</v>
      </c>
      <c r="AK54" s="36">
        <v>3.0046307502493293E-4</v>
      </c>
      <c r="AL54" s="36">
        <v>7.5148260210709372E-4</v>
      </c>
      <c r="AM54" s="36">
        <v>0.21307753746631097</v>
      </c>
      <c r="AN54" s="36">
        <v>0.56594172252187969</v>
      </c>
      <c r="AO54" s="36">
        <v>3.0259968769542613</v>
      </c>
      <c r="AP54" s="36">
        <v>272.53297656299998</v>
      </c>
      <c r="AQ54" s="36">
        <v>146.748525841</v>
      </c>
      <c r="AR54" s="36">
        <v>419.28150240399998</v>
      </c>
      <c r="AS54" s="36">
        <v>8.6557437559999997</v>
      </c>
      <c r="AT54" s="36">
        <v>1431.6279588279999</v>
      </c>
      <c r="AU54" s="36">
        <v>3255.016286006</v>
      </c>
      <c r="AV54" s="36">
        <v>826.01426804100004</v>
      </c>
      <c r="AW54" s="36">
        <v>1878.064673415</v>
      </c>
      <c r="AX54" s="36">
        <v>780.60491876000003</v>
      </c>
      <c r="AY54" s="36">
        <v>1774.8198530449999</v>
      </c>
      <c r="AZ54" s="36">
        <v>0.27120792428571433</v>
      </c>
      <c r="BA54" s="36">
        <v>0.54241585000000003</v>
      </c>
      <c r="BB54" s="36">
        <v>2.5277495189999999</v>
      </c>
      <c r="BC54" s="36">
        <v>187.82212647700001</v>
      </c>
      <c r="BD54" s="36">
        <v>427.041171405</v>
      </c>
      <c r="BE54" s="36">
        <v>0.27671040142857145</v>
      </c>
      <c r="BF54" s="36">
        <v>0.5534208028571429</v>
      </c>
      <c r="BG54" s="36">
        <v>1.6713441760000001</v>
      </c>
      <c r="BH54" s="36">
        <v>18.884393510999999</v>
      </c>
      <c r="BI54" s="36">
        <v>0</v>
      </c>
      <c r="BJ54" s="36">
        <v>0</v>
      </c>
      <c r="BK54" s="36">
        <v>0.18</v>
      </c>
      <c r="BL54" s="36">
        <v>0.18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5.1888823610000001</v>
      </c>
      <c r="E55" s="36">
        <v>4</v>
      </c>
      <c r="F55" s="36">
        <v>0</v>
      </c>
      <c r="G55" s="36">
        <v>2</v>
      </c>
      <c r="H55" s="36">
        <v>2</v>
      </c>
      <c r="I55" s="36">
        <v>2.2116659652660027E-5</v>
      </c>
      <c r="J55" s="36">
        <v>1.6177238479648699E-2</v>
      </c>
      <c r="K55" s="36">
        <v>2.2116659652660027E-5</v>
      </c>
      <c r="L55" s="36">
        <v>0</v>
      </c>
      <c r="M55" s="36">
        <v>3.1993551393019589E-3</v>
      </c>
      <c r="N55" s="36">
        <v>1.2999999999999401E-2</v>
      </c>
      <c r="O55" s="36">
        <v>1.3617799999999998E-4</v>
      </c>
      <c r="P55" s="36">
        <v>2.2219400000000002E-4</v>
      </c>
      <c r="Q55" s="36">
        <v>1.0892599999999999E-4</v>
      </c>
      <c r="R55" s="36">
        <v>2.7252000000000003E-5</v>
      </c>
      <c r="S55" s="36">
        <v>1.8664700000000002E-4</v>
      </c>
      <c r="T55" s="36">
        <v>3.5547000000000004E-5</v>
      </c>
      <c r="U55" s="36">
        <v>3.0000000000000001E-3</v>
      </c>
      <c r="V55" s="36">
        <v>7.1999999999999998E-3</v>
      </c>
      <c r="W55" s="36">
        <v>3.15829465965266E-3</v>
      </c>
      <c r="X55" s="36">
        <v>2.3599432479648699E-2</v>
      </c>
      <c r="Y55" s="36">
        <v>2.6757727139301361E-2</v>
      </c>
      <c r="Z55" s="36">
        <v>2.658659493225157E-6</v>
      </c>
      <c r="AA55" s="36">
        <v>5.6895313155018358E-7</v>
      </c>
      <c r="AB55" s="36">
        <v>5.6895300000000005E-7</v>
      </c>
      <c r="AC55" s="36">
        <v>1.8050037256554511E-7</v>
      </c>
      <c r="AD55" s="36">
        <v>9.1262934167263274E-5</v>
      </c>
      <c r="AE55" s="36">
        <v>8.2136640750536942E-4</v>
      </c>
      <c r="AF55" s="36">
        <v>9.1262934167263277E-4</v>
      </c>
      <c r="AG55" s="36">
        <v>4.8967126465349411E-4</v>
      </c>
      <c r="AH55" s="36">
        <v>8.3300399044502452E-4</v>
      </c>
      <c r="AI55" s="36">
        <v>2.6678641315604165E-3</v>
      </c>
      <c r="AJ55" s="36">
        <v>5.8069775713979153E-8</v>
      </c>
      <c r="AK55" s="36">
        <v>7.0173983653510689E-8</v>
      </c>
      <c r="AL55" s="36">
        <v>1.7551084382593394E-7</v>
      </c>
      <c r="AM55" s="36">
        <v>4.8990983480177368E-4</v>
      </c>
      <c r="AN55" s="36">
        <v>9.2433709859594121E-4</v>
      </c>
      <c r="AO55" s="36">
        <v>3.4894060499096116E-3</v>
      </c>
      <c r="AP55" s="36">
        <v>0.23862228999999999</v>
      </c>
      <c r="AQ55" s="36">
        <v>0.128488925</v>
      </c>
      <c r="AR55" s="36">
        <v>0.36711121499999999</v>
      </c>
      <c r="AS55" s="36">
        <v>5.2361681E-2</v>
      </c>
      <c r="AT55" s="36">
        <v>0.59835298000000003</v>
      </c>
      <c r="AU55" s="36">
        <v>1.207356256</v>
      </c>
      <c r="AV55" s="36">
        <v>1.20936091</v>
      </c>
      <c r="AW55" s="36">
        <v>2.440247662</v>
      </c>
      <c r="AX55" s="36">
        <v>1.097989546</v>
      </c>
      <c r="AY55" s="36">
        <v>2.215522596</v>
      </c>
      <c r="AZ55" s="36">
        <v>3.9443000000000003E-4</v>
      </c>
      <c r="BA55" s="36">
        <v>7.8886000000000006E-4</v>
      </c>
      <c r="BB55" s="36">
        <v>0.212909077</v>
      </c>
      <c r="BC55" s="36">
        <v>5.0205039490000001</v>
      </c>
      <c r="BD55" s="36">
        <v>10.130369619</v>
      </c>
      <c r="BE55" s="36">
        <v>2.3306958571428574E-2</v>
      </c>
      <c r="BF55" s="36">
        <v>4.6613918571428575E-2</v>
      </c>
      <c r="BG55" s="36">
        <v>1.6552343389999999</v>
      </c>
      <c r="BH55" s="36">
        <v>5.4891977479999996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5.0058491800000002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1.1247811E-2</v>
      </c>
      <c r="P56" s="36">
        <v>1.9373798999999997E-2</v>
      </c>
      <c r="Q56" s="36">
        <v>9.9354999999999999E-3</v>
      </c>
      <c r="R56" s="36">
        <v>1.312311E-3</v>
      </c>
      <c r="S56" s="36">
        <v>1.7662088999999999E-2</v>
      </c>
      <c r="T56" s="36">
        <v>1.71171E-3</v>
      </c>
      <c r="U56" s="36">
        <v>7.1999999999999995E-2</v>
      </c>
      <c r="V56" s="36">
        <v>0.17279999999999998</v>
      </c>
      <c r="W56" s="36">
        <v>8.3247810999999991E-2</v>
      </c>
      <c r="X56" s="36">
        <v>0.19217379899999998</v>
      </c>
      <c r="Y56" s="36">
        <v>0.27542160999999998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1.1885173326591239E-2</v>
      </c>
      <c r="AH56" s="36">
        <v>2.0218455773971303E-2</v>
      </c>
      <c r="AI56" s="36">
        <v>6.4753702951772962E-2</v>
      </c>
      <c r="AJ56" s="36">
        <v>0</v>
      </c>
      <c r="AK56" s="36">
        <v>0</v>
      </c>
      <c r="AL56" s="36">
        <v>0</v>
      </c>
      <c r="AM56" s="36">
        <v>1.1885173326591239E-2</v>
      </c>
      <c r="AN56" s="36">
        <v>2.0218455773971303E-2</v>
      </c>
      <c r="AO56" s="36">
        <v>6.4753702951772962E-2</v>
      </c>
      <c r="AP56" s="36">
        <v>0.365827864</v>
      </c>
      <c r="AQ56" s="36">
        <v>0.19698423400000001</v>
      </c>
      <c r="AR56" s="36">
        <v>0.56281209799999998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2.2379524449999999</v>
      </c>
      <c r="BC56" s="36">
        <v>191.15054482599999</v>
      </c>
      <c r="BD56" s="36">
        <v>392.30458665499998</v>
      </c>
      <c r="BE56" s="36">
        <v>0.10111992285714286</v>
      </c>
      <c r="BF56" s="36">
        <v>0.20223984714285714</v>
      </c>
      <c r="BG56" s="36">
        <v>2.410673547</v>
      </c>
      <c r="BH56" s="36">
        <v>11.701873801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5.4114971929999998</v>
      </c>
      <c r="E57" s="36">
        <v>22</v>
      </c>
      <c r="F57" s="36">
        <v>1</v>
      </c>
      <c r="G57" s="36">
        <v>3</v>
      </c>
      <c r="H57" s="36">
        <v>18</v>
      </c>
      <c r="I57" s="36">
        <v>1.434213537138946E-2</v>
      </c>
      <c r="J57" s="36">
        <v>16.660687254194183</v>
      </c>
      <c r="K57" s="36">
        <v>1.434213537138946E-2</v>
      </c>
      <c r="L57" s="36">
        <v>0</v>
      </c>
      <c r="M57" s="36">
        <v>1.430449389572769</v>
      </c>
      <c r="N57" s="36">
        <v>15.244579999992805</v>
      </c>
      <c r="O57" s="36">
        <v>0.58650727600000008</v>
      </c>
      <c r="P57" s="36">
        <v>1.0617114590000001</v>
      </c>
      <c r="Q57" s="36">
        <v>0.54817778800000005</v>
      </c>
      <c r="R57" s="36">
        <v>3.8329487999999995E-2</v>
      </c>
      <c r="S57" s="36">
        <v>1.0117164750000001</v>
      </c>
      <c r="T57" s="36">
        <v>4.9994983999999999E-2</v>
      </c>
      <c r="U57" s="36">
        <v>0.16445000000000001</v>
      </c>
      <c r="V57" s="36">
        <v>0.38869999999999999</v>
      </c>
      <c r="W57" s="36">
        <v>0.76529941137138957</v>
      </c>
      <c r="X57" s="36">
        <v>18.111098713194185</v>
      </c>
      <c r="Y57" s="36">
        <v>18.876398124565576</v>
      </c>
      <c r="Z57" s="36">
        <v>1.3315488515600177E-3</v>
      </c>
      <c r="AA57" s="36">
        <v>2.8495145423384398E-4</v>
      </c>
      <c r="AB57" s="36">
        <v>2.8495099999999998E-4</v>
      </c>
      <c r="AC57" s="36">
        <v>3.5131979115857182E-4</v>
      </c>
      <c r="AD57" s="36">
        <v>0.66411222774053669</v>
      </c>
      <c r="AE57" s="36">
        <v>5.977010049664826</v>
      </c>
      <c r="AF57" s="36">
        <v>6.6411222774053638</v>
      </c>
      <c r="AG57" s="36">
        <v>2.9871732960773438E-2</v>
      </c>
      <c r="AH57" s="36">
        <v>5.0816281358557105E-2</v>
      </c>
      <c r="AI57" s="36">
        <v>0.16274944164835181</v>
      </c>
      <c r="AJ57" s="36">
        <v>2.9282957144866676E-5</v>
      </c>
      <c r="AK57" s="36">
        <v>3.538676929168247E-5</v>
      </c>
      <c r="AL57" s="36">
        <v>8.8505189748424974E-5</v>
      </c>
      <c r="AM57" s="36">
        <v>3.0252335709076875E-2</v>
      </c>
      <c r="AN57" s="36">
        <v>0.71496389586838549</v>
      </c>
      <c r="AO57" s="36">
        <v>6.139847996502926</v>
      </c>
      <c r="AP57" s="36">
        <v>441.476732615</v>
      </c>
      <c r="AQ57" s="36">
        <v>237.71824063899999</v>
      </c>
      <c r="AR57" s="36">
        <v>679.19497325399993</v>
      </c>
      <c r="AS57" s="36">
        <v>11.514541845</v>
      </c>
      <c r="AT57" s="36">
        <v>1158.786548797</v>
      </c>
      <c r="AU57" s="36">
        <v>2574.898654442</v>
      </c>
      <c r="AV57" s="36">
        <v>1157.0420319360001</v>
      </c>
      <c r="AW57" s="36">
        <v>2571.0222251509999</v>
      </c>
      <c r="AX57" s="36">
        <v>1068.870506196</v>
      </c>
      <c r="AY57" s="36">
        <v>2375.0993925779999</v>
      </c>
      <c r="AZ57" s="36">
        <v>0.32976959857142857</v>
      </c>
      <c r="BA57" s="36">
        <v>0.65953919714285714</v>
      </c>
      <c r="BB57" s="36">
        <v>17.805819752000001</v>
      </c>
      <c r="BC57" s="36">
        <v>890.21826764900004</v>
      </c>
      <c r="BD57" s="36">
        <v>1978.1225644250001</v>
      </c>
      <c r="BE57" s="36">
        <v>0.80454039000000011</v>
      </c>
      <c r="BF57" s="36">
        <v>1.6090807814285717</v>
      </c>
      <c r="BG57" s="36">
        <v>19.553081245000001</v>
      </c>
      <c r="BH57" s="36">
        <v>125.074973271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5.0652247810000004</v>
      </c>
      <c r="E58" s="36">
        <v>61</v>
      </c>
      <c r="F58" s="36">
        <v>0</v>
      </c>
      <c r="G58" s="36">
        <v>6</v>
      </c>
      <c r="H58" s="36">
        <v>55</v>
      </c>
      <c r="I58" s="36">
        <v>1.5834210561914453E-5</v>
      </c>
      <c r="J58" s="36">
        <v>0.1096896709060086</v>
      </c>
      <c r="K58" s="36">
        <v>1.5834210561914453E-5</v>
      </c>
      <c r="L58" s="36">
        <v>0</v>
      </c>
      <c r="M58" s="36">
        <v>6.6455051165752723E-3</v>
      </c>
      <c r="N58" s="36">
        <v>0.10305999999999525</v>
      </c>
      <c r="O58" s="36">
        <v>8.5690117999999996E-2</v>
      </c>
      <c r="P58" s="36">
        <v>0.15719044999999998</v>
      </c>
      <c r="Q58" s="36">
        <v>8.2757082999999995E-2</v>
      </c>
      <c r="R58" s="36">
        <v>2.9330349999999996E-3</v>
      </c>
      <c r="S58" s="36">
        <v>0.15336475299999999</v>
      </c>
      <c r="T58" s="36">
        <v>3.8256970000000003E-3</v>
      </c>
      <c r="U58" s="36">
        <v>0.46139999999999998</v>
      </c>
      <c r="V58" s="36">
        <v>1.0908</v>
      </c>
      <c r="W58" s="36">
        <v>0.54710595221056191</v>
      </c>
      <c r="X58" s="36">
        <v>1.3576801209060085</v>
      </c>
      <c r="Y58" s="36">
        <v>1.9047860731165704</v>
      </c>
      <c r="Z58" s="36">
        <v>4.113254928141851E-6</v>
      </c>
      <c r="AA58" s="36">
        <v>8.8023655462235586E-7</v>
      </c>
      <c r="AB58" s="36">
        <v>8.8023700000000002E-7</v>
      </c>
      <c r="AC58" s="36">
        <v>2.5891549415344706E-7</v>
      </c>
      <c r="AD58" s="36">
        <v>2.6848561822394321E-3</v>
      </c>
      <c r="AE58" s="36">
        <v>2.4163705640154888E-2</v>
      </c>
      <c r="AF58" s="36">
        <v>2.6848561822394319E-2</v>
      </c>
      <c r="AG58" s="36">
        <v>8.5166354290187402E-2</v>
      </c>
      <c r="AH58" s="36">
        <v>0.14488069465457171</v>
      </c>
      <c r="AI58" s="36">
        <v>0.46400979233964179</v>
      </c>
      <c r="AJ58" s="36">
        <v>8.7996318841813456E-8</v>
      </c>
      <c r="AK58" s="36">
        <v>1.0633848958517693E-7</v>
      </c>
      <c r="AL58" s="36">
        <v>2.659612162026088E-7</v>
      </c>
      <c r="AM58" s="36">
        <v>8.51667012020004E-2</v>
      </c>
      <c r="AN58" s="36">
        <v>0.14756565717530074</v>
      </c>
      <c r="AO58" s="36">
        <v>0.48817376394101292</v>
      </c>
      <c r="AP58" s="36">
        <v>2.3254114860000001</v>
      </c>
      <c r="AQ58" s="36">
        <v>1.2521446460000001</v>
      </c>
      <c r="AR58" s="36">
        <v>3.5775561320000002</v>
      </c>
      <c r="AS58" s="36">
        <v>6.3108890000000001E-3</v>
      </c>
      <c r="AT58" s="36">
        <v>5.5350399000000002E-2</v>
      </c>
      <c r="AU58" s="36">
        <v>0.126279587</v>
      </c>
      <c r="AV58" s="36">
        <v>0.33305870599999998</v>
      </c>
      <c r="AW58" s="36">
        <v>0.75985930499999998</v>
      </c>
      <c r="AX58" s="36">
        <v>0.29479758900000003</v>
      </c>
      <c r="AY58" s="36">
        <v>0.67256818900000004</v>
      </c>
      <c r="AZ58" s="36">
        <v>1.1347428571428572E-4</v>
      </c>
      <c r="BA58" s="36">
        <v>2.2694857142857144E-4</v>
      </c>
      <c r="BB58" s="36">
        <v>2.876114179</v>
      </c>
      <c r="BC58" s="36">
        <v>249.10262871399999</v>
      </c>
      <c r="BD58" s="36">
        <v>568.31707664099997</v>
      </c>
      <c r="BE58" s="36">
        <v>0.12995470285714286</v>
      </c>
      <c r="BF58" s="36">
        <v>0.25990940571428572</v>
      </c>
      <c r="BG58" s="36">
        <v>3.0793918919999999</v>
      </c>
      <c r="BH58" s="36">
        <v>19.870392202000001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5.1085535530000001</v>
      </c>
      <c r="E59" s="36">
        <v>58</v>
      </c>
      <c r="F59" s="36">
        <v>1</v>
      </c>
      <c r="G59" s="36">
        <v>13</v>
      </c>
      <c r="H59" s="36">
        <v>44</v>
      </c>
      <c r="I59" s="36">
        <v>4.0226365154670875E-5</v>
      </c>
      <c r="J59" s="36">
        <v>0.24344357384835169</v>
      </c>
      <c r="K59" s="36">
        <v>4.0226365154670875E-5</v>
      </c>
      <c r="L59" s="36">
        <v>0</v>
      </c>
      <c r="M59" s="36">
        <v>7.9488002135084199E-3</v>
      </c>
      <c r="N59" s="36">
        <v>0.23553499999999794</v>
      </c>
      <c r="O59" s="36">
        <v>2.9530678000000001E-2</v>
      </c>
      <c r="P59" s="36">
        <v>4.8386982000000002E-2</v>
      </c>
      <c r="Q59" s="36">
        <v>2.7861412000000002E-2</v>
      </c>
      <c r="R59" s="36">
        <v>1.669266E-3</v>
      </c>
      <c r="S59" s="36">
        <v>4.6209679000000004E-2</v>
      </c>
      <c r="T59" s="36">
        <v>2.1773030000000002E-3</v>
      </c>
      <c r="U59" s="36">
        <v>0.12784999999999996</v>
      </c>
      <c r="V59" s="36">
        <v>0.30230000000000001</v>
      </c>
      <c r="W59" s="36">
        <v>0.15742090436515463</v>
      </c>
      <c r="X59" s="36">
        <v>0.59413055584835173</v>
      </c>
      <c r="Y59" s="36">
        <v>0.75155146021350638</v>
      </c>
      <c r="Z59" s="36">
        <v>9.4174869371269554E-6</v>
      </c>
      <c r="AA59" s="36">
        <v>2.0153422045451684E-6</v>
      </c>
      <c r="AB59" s="36">
        <v>2.0153399999999998E-6</v>
      </c>
      <c r="AC59" s="36">
        <v>6.2198726484170935E-7</v>
      </c>
      <c r="AD59" s="36">
        <v>2.7176427237446754E-3</v>
      </c>
      <c r="AE59" s="36">
        <v>2.4458784513702078E-2</v>
      </c>
      <c r="AF59" s="36">
        <v>2.7176427237446749E-2</v>
      </c>
      <c r="AG59" s="36">
        <v>2.4036804962766532E-2</v>
      </c>
      <c r="AH59" s="36">
        <v>4.0890196948154552E-2</v>
      </c>
      <c r="AI59" s="36">
        <v>0.13095914427990044</v>
      </c>
      <c r="AJ59" s="36">
        <v>2.0569421689913E-7</v>
      </c>
      <c r="AK59" s="36">
        <v>2.4856962915436994E-7</v>
      </c>
      <c r="AL59" s="36">
        <v>6.2169287093337693E-7</v>
      </c>
      <c r="AM59" s="36">
        <v>2.4037632644248273E-2</v>
      </c>
      <c r="AN59" s="36">
        <v>4.3608088241528384E-2</v>
      </c>
      <c r="AO59" s="36">
        <v>0.15541855048647343</v>
      </c>
      <c r="AP59" s="36">
        <v>0.94132502200000001</v>
      </c>
      <c r="AQ59" s="36">
        <v>0.50686731900000004</v>
      </c>
      <c r="AR59" s="36">
        <v>1.4481923409999999</v>
      </c>
      <c r="AS59" s="36">
        <v>2.2414568999999999E-2</v>
      </c>
      <c r="AT59" s="36">
        <v>0.180827657</v>
      </c>
      <c r="AU59" s="36">
        <v>0.40852776299999999</v>
      </c>
      <c r="AV59" s="36">
        <v>0.67712927199999995</v>
      </c>
      <c r="AW59" s="36">
        <v>1.529777639</v>
      </c>
      <c r="AX59" s="36">
        <v>0.60596140899999995</v>
      </c>
      <c r="AY59" s="36">
        <v>1.3689944469999999</v>
      </c>
      <c r="AZ59" s="36">
        <v>3.0124714285714287E-4</v>
      </c>
      <c r="BA59" s="36">
        <v>6.0249428571428575E-4</v>
      </c>
      <c r="BB59" s="36">
        <v>1.6883090970000001</v>
      </c>
      <c r="BC59" s="36">
        <v>139.575089287</v>
      </c>
      <c r="BD59" s="36">
        <v>315.32952298700002</v>
      </c>
      <c r="BE59" s="36">
        <v>7.6284768571428574E-2</v>
      </c>
      <c r="BF59" s="36">
        <v>0.15256953857142858</v>
      </c>
      <c r="BG59" s="36">
        <v>3.410313639</v>
      </c>
      <c r="BH59" s="36">
        <v>22.005859491999999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5.0457413219999996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1.3061639999999998E-3</v>
      </c>
      <c r="P60" s="36">
        <v>2.0313689999999999E-3</v>
      </c>
      <c r="Q60" s="36">
        <v>1.2594049999999999E-3</v>
      </c>
      <c r="R60" s="36">
        <v>4.6758999999999997E-5</v>
      </c>
      <c r="S60" s="36">
        <v>1.970379E-3</v>
      </c>
      <c r="T60" s="36">
        <v>6.0990000000000004E-5</v>
      </c>
      <c r="U60" s="36">
        <v>7.8600000000000003E-2</v>
      </c>
      <c r="V60" s="36">
        <v>0.186</v>
      </c>
      <c r="W60" s="36">
        <v>7.9906164000000002E-2</v>
      </c>
      <c r="X60" s="36">
        <v>0.188031369</v>
      </c>
      <c r="Y60" s="36">
        <v>0.26793753300000001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0.31245117</v>
      </c>
      <c r="AQ60" s="36">
        <v>0.16824293800000001</v>
      </c>
      <c r="AR60" s="36">
        <v>0.48069410800000001</v>
      </c>
      <c r="AS60" s="36">
        <v>5.31964E-4</v>
      </c>
      <c r="AT60" s="36">
        <v>2.4836699999999999E-4</v>
      </c>
      <c r="AU60" s="36">
        <v>5.3043299999999997E-4</v>
      </c>
      <c r="AV60" s="36">
        <v>3.9102579999999998E-3</v>
      </c>
      <c r="AW60" s="36">
        <v>8.3510640000000001E-3</v>
      </c>
      <c r="AX60" s="36">
        <v>3.3875509999999999E-3</v>
      </c>
      <c r="AY60" s="36">
        <v>7.23473E-3</v>
      </c>
      <c r="AZ60" s="36">
        <v>8.8385714285714301E-6</v>
      </c>
      <c r="BA60" s="36">
        <v>1.7678571428571428E-5</v>
      </c>
      <c r="BB60" s="36">
        <v>9.1644447000000004E-2</v>
      </c>
      <c r="BC60" s="36">
        <v>4.4442148250000004</v>
      </c>
      <c r="BD60" s="36">
        <v>9.4914251370000002</v>
      </c>
      <c r="BE60" s="36">
        <v>4.1408728571428579E-3</v>
      </c>
      <c r="BF60" s="36">
        <v>8.2817471428571435E-3</v>
      </c>
      <c r="BG60" s="36">
        <v>0.668331809</v>
      </c>
      <c r="BH60" s="36">
        <v>3.154813657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5.026438164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1.75458E-4</v>
      </c>
      <c r="P61" s="36">
        <v>3.0697699999999994E-4</v>
      </c>
      <c r="Q61" s="36">
        <v>1.5857100000000001E-4</v>
      </c>
      <c r="R61" s="36">
        <v>1.6886999999999999E-5</v>
      </c>
      <c r="S61" s="36">
        <v>2.8494999999999996E-4</v>
      </c>
      <c r="T61" s="36">
        <v>2.2027000000000001E-5</v>
      </c>
      <c r="U61" s="36">
        <v>0</v>
      </c>
      <c r="V61" s="36">
        <v>0</v>
      </c>
      <c r="W61" s="36">
        <v>1.75458E-4</v>
      </c>
      <c r="X61" s="36">
        <v>3.0697699999999994E-4</v>
      </c>
      <c r="Y61" s="36">
        <v>4.8243499999999992E-4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5.3719900000000003E-4</v>
      </c>
      <c r="AQ61" s="36">
        <v>2.8926100000000002E-4</v>
      </c>
      <c r="AR61" s="36">
        <v>8.2646E-4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3.8622323E-2</v>
      </c>
      <c r="BC61" s="36">
        <v>0.72123515199999999</v>
      </c>
      <c r="BD61" s="36">
        <v>1.638684319</v>
      </c>
      <c r="BE61" s="36">
        <v>1.7451157142857143E-3</v>
      </c>
      <c r="BF61" s="36">
        <v>3.4902314285714287E-3</v>
      </c>
      <c r="BG61" s="36">
        <v>0.51169827599999995</v>
      </c>
      <c r="BH61" s="36">
        <v>1.586337211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5.2456898819999997</v>
      </c>
      <c r="E62" s="36">
        <v>35</v>
      </c>
      <c r="F62" s="36">
        <v>1</v>
      </c>
      <c r="G62" s="36">
        <v>13</v>
      </c>
      <c r="H62" s="36">
        <v>21</v>
      </c>
      <c r="I62" s="36">
        <v>5.7909550888016564E-5</v>
      </c>
      <c r="J62" s="36">
        <v>0.76028019551040638</v>
      </c>
      <c r="K62" s="36">
        <v>5.7909550888016564E-5</v>
      </c>
      <c r="L62" s="36">
        <v>0</v>
      </c>
      <c r="M62" s="36">
        <v>1.1823105061261087E-2</v>
      </c>
      <c r="N62" s="36">
        <v>0.74851500000003335</v>
      </c>
      <c r="O62" s="36">
        <v>6.0892426000000006E-2</v>
      </c>
      <c r="P62" s="36">
        <v>0.10643505</v>
      </c>
      <c r="Q62" s="36">
        <v>4.9772817000000004E-2</v>
      </c>
      <c r="R62" s="36">
        <v>1.1119609000000001E-2</v>
      </c>
      <c r="S62" s="36">
        <v>9.1931211999999998E-2</v>
      </c>
      <c r="T62" s="36">
        <v>1.4503838E-2</v>
      </c>
      <c r="U62" s="36">
        <v>0.5324000000000001</v>
      </c>
      <c r="V62" s="36">
        <v>1.2584000000000002</v>
      </c>
      <c r="W62" s="36">
        <v>0.59335033555088812</v>
      </c>
      <c r="X62" s="36">
        <v>2.1251152455104068</v>
      </c>
      <c r="Y62" s="36">
        <v>2.7184655810612948</v>
      </c>
      <c r="Z62" s="36">
        <v>1.1325907520651619E-5</v>
      </c>
      <c r="AA62" s="36">
        <v>2.4237442094194468E-6</v>
      </c>
      <c r="AB62" s="36">
        <v>2.42374E-6</v>
      </c>
      <c r="AC62" s="36">
        <v>7.8483414443589974E-7</v>
      </c>
      <c r="AD62" s="36">
        <v>1.784884025574611E-2</v>
      </c>
      <c r="AE62" s="36">
        <v>0.16063956230171494</v>
      </c>
      <c r="AF62" s="36">
        <v>0.1784884025574611</v>
      </c>
      <c r="AG62" s="36">
        <v>9.7128725248017703E-2</v>
      </c>
      <c r="AH62" s="36">
        <v>0.1652304751345588</v>
      </c>
      <c r="AI62" s="36">
        <v>0.52918408928230332</v>
      </c>
      <c r="AJ62" s="36">
        <v>2.4737726699569175E-7</v>
      </c>
      <c r="AK62" s="36">
        <v>2.9894119749849282E-7</v>
      </c>
      <c r="AL62" s="36">
        <v>7.4767626256416463E-7</v>
      </c>
      <c r="AM62" s="36">
        <v>9.7129757459429131E-2</v>
      </c>
      <c r="AN62" s="36">
        <v>0.18307961433150241</v>
      </c>
      <c r="AO62" s="36">
        <v>0.68982439926028083</v>
      </c>
      <c r="AP62" s="36">
        <v>34.946655237999998</v>
      </c>
      <c r="AQ62" s="36">
        <v>18.817429743000002</v>
      </c>
      <c r="AR62" s="36">
        <v>53.764084980999996</v>
      </c>
      <c r="AS62" s="36">
        <v>2.324907944</v>
      </c>
      <c r="AT62" s="36">
        <v>58.525929226999999</v>
      </c>
      <c r="AU62" s="36">
        <v>128.86878831999999</v>
      </c>
      <c r="AV62" s="36">
        <v>66.606465029000006</v>
      </c>
      <c r="AW62" s="36">
        <v>146.661395314</v>
      </c>
      <c r="AX62" s="36">
        <v>61.289280454</v>
      </c>
      <c r="AY62" s="36">
        <v>134.953437106</v>
      </c>
      <c r="AZ62" s="36">
        <v>2.410910285714286E-2</v>
      </c>
      <c r="BA62" s="36">
        <v>4.8218205714285721E-2</v>
      </c>
      <c r="BB62" s="36">
        <v>1.644986421</v>
      </c>
      <c r="BC62" s="36">
        <v>91.553637480999996</v>
      </c>
      <c r="BD62" s="36">
        <v>201.59280654099999</v>
      </c>
      <c r="BE62" s="36">
        <v>7.4327271428571429E-2</v>
      </c>
      <c r="BF62" s="36">
        <v>0.14865454428571429</v>
      </c>
      <c r="BG62" s="36">
        <v>6.3862397880000001</v>
      </c>
      <c r="BH62" s="36">
        <v>28.006686326000001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5.3290499279999999</v>
      </c>
      <c r="E63" s="36">
        <v>28</v>
      </c>
      <c r="F63" s="36">
        <v>0</v>
      </c>
      <c r="G63" s="36">
        <v>8</v>
      </c>
      <c r="H63" s="36">
        <v>20</v>
      </c>
      <c r="I63" s="36">
        <v>2.4563088153319187E-3</v>
      </c>
      <c r="J63" s="36">
        <v>3.6984595549376</v>
      </c>
      <c r="K63" s="36">
        <v>2.4563088153319187E-3</v>
      </c>
      <c r="L63" s="36">
        <v>0</v>
      </c>
      <c r="M63" s="36">
        <v>0.19748836375477333</v>
      </c>
      <c r="N63" s="36">
        <v>3.5034274999981587</v>
      </c>
      <c r="O63" s="36">
        <v>5.3496509999999997E-2</v>
      </c>
      <c r="P63" s="36">
        <v>8.6229573000000004E-2</v>
      </c>
      <c r="Q63" s="36">
        <v>4.6908907E-2</v>
      </c>
      <c r="R63" s="36">
        <v>6.587603E-3</v>
      </c>
      <c r="S63" s="36">
        <v>7.7637047000000001E-2</v>
      </c>
      <c r="T63" s="36">
        <v>8.5925259999999996E-3</v>
      </c>
      <c r="U63" s="36">
        <v>4.4400000000000002E-2</v>
      </c>
      <c r="V63" s="36">
        <v>0.1056</v>
      </c>
      <c r="W63" s="36">
        <v>0.10035281881533192</v>
      </c>
      <c r="X63" s="36">
        <v>3.8902891279376002</v>
      </c>
      <c r="Y63" s="36">
        <v>3.9906419467529322</v>
      </c>
      <c r="Z63" s="36">
        <v>2.1173590886680645E-4</v>
      </c>
      <c r="AA63" s="36">
        <v>4.5311484497496573E-5</v>
      </c>
      <c r="AB63" s="36">
        <v>4.5311500000000001E-5</v>
      </c>
      <c r="AC63" s="36">
        <v>1.8043344767918899E-5</v>
      </c>
      <c r="AD63" s="36">
        <v>2.0329790511460923E-2</v>
      </c>
      <c r="AE63" s="36">
        <v>0.18296811460314827</v>
      </c>
      <c r="AF63" s="36">
        <v>0.20329790511460916</v>
      </c>
      <c r="AG63" s="36">
        <v>8.7584841628959263E-3</v>
      </c>
      <c r="AH63" s="36">
        <v>1.4899490300098822E-2</v>
      </c>
      <c r="AI63" s="36">
        <v>4.7718637853019191E-2</v>
      </c>
      <c r="AJ63" s="36">
        <v>4.6246854173613086E-6</v>
      </c>
      <c r="AK63" s="36">
        <v>5.5886663051535887E-6</v>
      </c>
      <c r="AL63" s="36">
        <v>1.3977709230848253E-5</v>
      </c>
      <c r="AM63" s="36">
        <v>8.7811521930812077E-3</v>
      </c>
      <c r="AN63" s="36">
        <v>3.5234869477864895E-2</v>
      </c>
      <c r="AO63" s="36">
        <v>0.2307007301653983</v>
      </c>
      <c r="AP63" s="36">
        <v>49.137654574999999</v>
      </c>
      <c r="AQ63" s="36">
        <v>26.458737078999999</v>
      </c>
      <c r="AR63" s="36">
        <v>75.596391654000001</v>
      </c>
      <c r="AS63" s="36">
        <v>5.5414942649999999</v>
      </c>
      <c r="AT63" s="36">
        <v>175.66546681599999</v>
      </c>
      <c r="AU63" s="36">
        <v>423.63226906900002</v>
      </c>
      <c r="AV63" s="36">
        <v>114.860771259</v>
      </c>
      <c r="AW63" s="36">
        <v>276.99655508500001</v>
      </c>
      <c r="AX63" s="36">
        <v>107.625322842</v>
      </c>
      <c r="AY63" s="36">
        <v>259.547653567</v>
      </c>
      <c r="AZ63" s="36">
        <v>5.5003212857142866E-2</v>
      </c>
      <c r="BA63" s="36">
        <v>0.11000642714285716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4.3713527399999998</v>
      </c>
      <c r="BH63" s="36">
        <v>26.455533576000001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4.9644390000000002E-3</v>
      </c>
      <c r="P64" s="36">
        <v>8.6273700000000005E-3</v>
      </c>
      <c r="Q64" s="36">
        <v>4.6591540000000004E-3</v>
      </c>
      <c r="R64" s="36">
        <v>3.0528500000000003E-4</v>
      </c>
      <c r="S64" s="36">
        <v>8.2291710000000004E-3</v>
      </c>
      <c r="T64" s="36">
        <v>3.9819900000000001E-4</v>
      </c>
      <c r="U64" s="36">
        <v>6.6E-3</v>
      </c>
      <c r="V64" s="36">
        <v>1.5599999999999999E-2</v>
      </c>
      <c r="W64" s="36">
        <v>1.1564438999999999E-2</v>
      </c>
      <c r="X64" s="36">
        <v>2.4227369999999998E-2</v>
      </c>
      <c r="Y64" s="36">
        <v>3.5791808999999994E-2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1.1872759585927035E-3</v>
      </c>
      <c r="AH64" s="36">
        <v>2.019733814617473E-3</v>
      </c>
      <c r="AI64" s="36">
        <v>6.4686069468154195E-3</v>
      </c>
      <c r="AJ64" s="36">
        <v>0</v>
      </c>
      <c r="AK64" s="36">
        <v>0</v>
      </c>
      <c r="AL64" s="36">
        <v>0</v>
      </c>
      <c r="AM64" s="36">
        <v>1.1872759585927035E-3</v>
      </c>
      <c r="AN64" s="36">
        <v>2.019733814617473E-3</v>
      </c>
      <c r="AO64" s="36">
        <v>6.4686069468154195E-3</v>
      </c>
      <c r="AP64" s="36">
        <v>5.1864423999999999E-2</v>
      </c>
      <c r="AQ64" s="36">
        <v>2.7926996999999999E-2</v>
      </c>
      <c r="AR64" s="36">
        <v>7.9791421000000001E-2</v>
      </c>
      <c r="AS64" s="36">
        <v>6.0361440000000002E-3</v>
      </c>
      <c r="AT64" s="36">
        <v>5.4457170000000001E-3</v>
      </c>
      <c r="AU64" s="36">
        <v>1.1600040000000001E-2</v>
      </c>
      <c r="AV64" s="36">
        <v>2.4819991E-2</v>
      </c>
      <c r="AW64" s="36">
        <v>5.2869599000000003E-2</v>
      </c>
      <c r="AX64" s="36">
        <v>2.2071454000000001E-2</v>
      </c>
      <c r="AY64" s="36">
        <v>4.7014880000000002E-2</v>
      </c>
      <c r="AZ64" s="36">
        <v>7.0865714285714282E-5</v>
      </c>
      <c r="BA64" s="36">
        <v>1.4173285714285714E-4</v>
      </c>
      <c r="BB64" s="36">
        <v>0.57605265900000002</v>
      </c>
      <c r="BC64" s="36">
        <v>24.146861777000002</v>
      </c>
      <c r="BD64" s="36">
        <v>51.435751045000004</v>
      </c>
      <c r="BE64" s="36">
        <v>2.6028434285714285E-2</v>
      </c>
      <c r="BF64" s="36">
        <v>5.2056869999999998E-2</v>
      </c>
      <c r="BG64" s="36">
        <v>0.74726505499999996</v>
      </c>
      <c r="BH64" s="36">
        <v>4.4866456640000001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5.3555928420000001</v>
      </c>
      <c r="E65" s="36">
        <v>5</v>
      </c>
      <c r="F65" s="36">
        <v>0</v>
      </c>
      <c r="G65" s="36">
        <v>2</v>
      </c>
      <c r="H65" s="36">
        <v>3</v>
      </c>
      <c r="I65" s="36">
        <v>9.1957104001302891E-5</v>
      </c>
      <c r="J65" s="36">
        <v>0.46499006638958518</v>
      </c>
      <c r="K65" s="36">
        <v>9.1957104001302891E-5</v>
      </c>
      <c r="L65" s="36">
        <v>0</v>
      </c>
      <c r="M65" s="36">
        <v>1.4002023493585E-2</v>
      </c>
      <c r="N65" s="36">
        <v>0.45108000000000148</v>
      </c>
      <c r="O65" s="36">
        <v>1.6107629999999999E-3</v>
      </c>
      <c r="P65" s="36">
        <v>2.7965469999999999E-3</v>
      </c>
      <c r="Q65" s="36">
        <v>1.4751489999999998E-3</v>
      </c>
      <c r="R65" s="36">
        <v>1.3561399999999999E-4</v>
      </c>
      <c r="S65" s="36">
        <v>2.6196589999999999E-3</v>
      </c>
      <c r="T65" s="36">
        <v>1.7688799999999999E-4</v>
      </c>
      <c r="U65" s="36">
        <v>9.6000000000000009E-3</v>
      </c>
      <c r="V65" s="36">
        <v>2.2800000000000001E-2</v>
      </c>
      <c r="W65" s="36">
        <v>1.1302720104001303E-2</v>
      </c>
      <c r="X65" s="36">
        <v>0.49058661338958515</v>
      </c>
      <c r="Y65" s="36">
        <v>0.50188933349358644</v>
      </c>
      <c r="Z65" s="36">
        <v>1.7826805846107557E-5</v>
      </c>
      <c r="AA65" s="36">
        <v>3.8149364510670163E-6</v>
      </c>
      <c r="AB65" s="36">
        <v>3.8149399999999999E-6</v>
      </c>
      <c r="AC65" s="36">
        <v>1.330500585524888E-6</v>
      </c>
      <c r="AD65" s="36">
        <v>1.1337735957015154E-2</v>
      </c>
      <c r="AE65" s="36">
        <v>0.10203962361313638</v>
      </c>
      <c r="AF65" s="36">
        <v>0.11337735957015152</v>
      </c>
      <c r="AG65" s="36">
        <v>1.7738520568160855E-3</v>
      </c>
      <c r="AH65" s="36">
        <v>3.0175874069974786E-3</v>
      </c>
      <c r="AI65" s="36">
        <v>9.6644353440324647E-3</v>
      </c>
      <c r="AJ65" s="36">
        <v>3.8936908701120754E-7</v>
      </c>
      <c r="AK65" s="36">
        <v>4.7053014431618089E-7</v>
      </c>
      <c r="AL65" s="36">
        <v>1.1768341823407355E-6</v>
      </c>
      <c r="AM65" s="36">
        <v>1.7755719264886216E-3</v>
      </c>
      <c r="AN65" s="36">
        <v>1.4355793894156949E-2</v>
      </c>
      <c r="AO65" s="36">
        <v>0.11170523579135119</v>
      </c>
      <c r="AP65" s="36">
        <v>3.7039637929999998</v>
      </c>
      <c r="AQ65" s="36">
        <v>1.994442042</v>
      </c>
      <c r="AR65" s="36">
        <v>5.698405835</v>
      </c>
      <c r="AS65" s="36">
        <v>0.495932765</v>
      </c>
      <c r="AT65" s="36">
        <v>8.6103867869999995</v>
      </c>
      <c r="AU65" s="36">
        <v>19.394090454000001</v>
      </c>
      <c r="AV65" s="36">
        <v>10.96147257</v>
      </c>
      <c r="AW65" s="36">
        <v>24.689691156999999</v>
      </c>
      <c r="AX65" s="36">
        <v>10.046219561999999</v>
      </c>
      <c r="AY65" s="36">
        <v>22.628169409000002</v>
      </c>
      <c r="AZ65" s="36">
        <v>6.0958128571428575E-3</v>
      </c>
      <c r="BA65" s="36">
        <v>1.2191627142857143E-2</v>
      </c>
      <c r="BB65" s="36">
        <v>0.79332298899999998</v>
      </c>
      <c r="BC65" s="36">
        <v>48.086080510000002</v>
      </c>
      <c r="BD65" s="36">
        <v>108.309396316</v>
      </c>
      <c r="BE65" s="36">
        <v>3.5845604285714289E-2</v>
      </c>
      <c r="BF65" s="36">
        <v>7.1691210000000005E-2</v>
      </c>
      <c r="BG65" s="36">
        <v>3.3158781450000001</v>
      </c>
      <c r="BH65" s="36">
        <v>20.746250099000001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5.2873860600000002</v>
      </c>
      <c r="E66" s="36">
        <v>21</v>
      </c>
      <c r="F66" s="36">
        <v>1</v>
      </c>
      <c r="G66" s="36">
        <v>5</v>
      </c>
      <c r="H66" s="36">
        <v>15</v>
      </c>
      <c r="I66" s="36">
        <v>7.7727238302698271E-4</v>
      </c>
      <c r="J66" s="36">
        <v>1.1764096195613429</v>
      </c>
      <c r="K66" s="36">
        <v>7.7727238302698271E-4</v>
      </c>
      <c r="L66" s="36">
        <v>0</v>
      </c>
      <c r="M66" s="36">
        <v>7.7004891941644338E-2</v>
      </c>
      <c r="N66" s="36">
        <v>1.1001820000027256</v>
      </c>
      <c r="O66" s="36">
        <v>2.4551137000000001E-2</v>
      </c>
      <c r="P66" s="36">
        <v>4.1728001000000001E-2</v>
      </c>
      <c r="Q66" s="36">
        <v>2.2230982999999999E-2</v>
      </c>
      <c r="R66" s="36">
        <v>2.3201540000000001E-3</v>
      </c>
      <c r="S66" s="36">
        <v>3.8701712999999999E-2</v>
      </c>
      <c r="T66" s="36">
        <v>3.0262879999999998E-3</v>
      </c>
      <c r="U66" s="36">
        <v>5.825000000000001E-2</v>
      </c>
      <c r="V66" s="36">
        <v>0.13790000000000002</v>
      </c>
      <c r="W66" s="36">
        <v>8.3578409383026991E-2</v>
      </c>
      <c r="X66" s="36">
        <v>1.3560376205613429</v>
      </c>
      <c r="Y66" s="36">
        <v>1.4396160299443699</v>
      </c>
      <c r="Z66" s="36">
        <v>8.2074866226442247E-5</v>
      </c>
      <c r="AA66" s="36">
        <v>1.7564021372458639E-5</v>
      </c>
      <c r="AB66" s="36">
        <v>1.7564E-5</v>
      </c>
      <c r="AC66" s="36">
        <v>1.4276427737625828E-5</v>
      </c>
      <c r="AD66" s="36">
        <v>3.5968869854573295E-2</v>
      </c>
      <c r="AE66" s="36">
        <v>0.32371982869115973</v>
      </c>
      <c r="AF66" s="36">
        <v>0.35968869854573293</v>
      </c>
      <c r="AG66" s="36">
        <v>1.0907268197341252E-2</v>
      </c>
      <c r="AH66" s="36">
        <v>1.8554893025362132E-2</v>
      </c>
      <c r="AI66" s="36">
        <v>5.9425806040686813E-2</v>
      </c>
      <c r="AJ66" s="36">
        <v>1.7926569341234337E-6</v>
      </c>
      <c r="AK66" s="36">
        <v>2.1663227874539051E-6</v>
      </c>
      <c r="AL66" s="36">
        <v>5.4181495852182927E-6</v>
      </c>
      <c r="AM66" s="36">
        <v>1.0923337282013001E-2</v>
      </c>
      <c r="AN66" s="36">
        <v>5.4525929202722881E-2</v>
      </c>
      <c r="AO66" s="36">
        <v>0.38315105288143175</v>
      </c>
      <c r="AP66" s="36">
        <v>16.025824700000001</v>
      </c>
      <c r="AQ66" s="36">
        <v>8.6292902229999999</v>
      </c>
      <c r="AR66" s="36">
        <v>24.655114922999999</v>
      </c>
      <c r="AS66" s="36">
        <v>1.527624106</v>
      </c>
      <c r="AT66" s="36">
        <v>75.559164932000002</v>
      </c>
      <c r="AU66" s="36">
        <v>173.31618403799999</v>
      </c>
      <c r="AV66" s="36">
        <v>64.862187220999999</v>
      </c>
      <c r="AW66" s="36">
        <v>148.779658797</v>
      </c>
      <c r="AX66" s="36">
        <v>60.181326939000002</v>
      </c>
      <c r="AY66" s="36">
        <v>138.04278997599999</v>
      </c>
      <c r="AZ66" s="36">
        <v>1.9581028571428575E-2</v>
      </c>
      <c r="BA66" s="36">
        <v>3.916205714285715E-2</v>
      </c>
      <c r="BB66" s="36">
        <v>0.91837450499999995</v>
      </c>
      <c r="BC66" s="36">
        <v>48.533234919000002</v>
      </c>
      <c r="BD66" s="36">
        <v>111.324616713</v>
      </c>
      <c r="BE66" s="36">
        <v>4.1495948571428576E-2</v>
      </c>
      <c r="BF66" s="36">
        <v>8.2991897142857152E-2</v>
      </c>
      <c r="BG66" s="36">
        <v>7.0743686539999997</v>
      </c>
      <c r="BH66" s="36">
        <v>33.223339299000003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5.2097983540000001</v>
      </c>
      <c r="E67" s="36">
        <v>33</v>
      </c>
      <c r="F67" s="36">
        <v>0</v>
      </c>
      <c r="G67" s="36">
        <v>7</v>
      </c>
      <c r="H67" s="36">
        <v>26</v>
      </c>
      <c r="I67" s="36">
        <v>2.3418494902823948E-6</v>
      </c>
      <c r="J67" s="36">
        <v>6.8202222371434001E-2</v>
      </c>
      <c r="K67" s="36">
        <v>2.3418494902823948E-6</v>
      </c>
      <c r="L67" s="36">
        <v>0</v>
      </c>
      <c r="M67" s="36">
        <v>1.0895642209270038E-3</v>
      </c>
      <c r="N67" s="36">
        <v>6.7114999999997288E-2</v>
      </c>
      <c r="O67" s="36">
        <v>1.8606489999999996E-2</v>
      </c>
      <c r="P67" s="36">
        <v>3.2036358000000001E-2</v>
      </c>
      <c r="Q67" s="36">
        <v>1.6368294999999998E-2</v>
      </c>
      <c r="R67" s="36">
        <v>2.2381950000000001E-3</v>
      </c>
      <c r="S67" s="36">
        <v>2.9116972999999997E-2</v>
      </c>
      <c r="T67" s="36">
        <v>2.919385E-3</v>
      </c>
      <c r="U67" s="36">
        <v>0.1368</v>
      </c>
      <c r="V67" s="36">
        <v>0.32759999999999995</v>
      </c>
      <c r="W67" s="36">
        <v>0.15540883184949028</v>
      </c>
      <c r="X67" s="36">
        <v>0.42783858037143396</v>
      </c>
      <c r="Y67" s="36">
        <v>0.58324741222092424</v>
      </c>
      <c r="Z67" s="36">
        <v>6.7544988913282593E-7</v>
      </c>
      <c r="AA67" s="36">
        <v>1.4454627627442475E-7</v>
      </c>
      <c r="AB67" s="36">
        <v>1.44546E-7</v>
      </c>
      <c r="AC67" s="36">
        <v>2.1253295337661052E-8</v>
      </c>
      <c r="AD67" s="36">
        <v>1.3337404247980304E-3</v>
      </c>
      <c r="AE67" s="36">
        <v>1.2003663823182274E-2</v>
      </c>
      <c r="AF67" s="36">
        <v>1.3337404247980304E-2</v>
      </c>
      <c r="AG67" s="36">
        <v>2.4551973437182868E-2</v>
      </c>
      <c r="AH67" s="36">
        <v>4.176657550233407E-2</v>
      </c>
      <c r="AI67" s="36">
        <v>0.13376592424396183</v>
      </c>
      <c r="AJ67" s="36">
        <v>1.4752982760180243E-8</v>
      </c>
      <c r="AK67" s="36">
        <v>1.7828131042775688E-8</v>
      </c>
      <c r="AL67" s="36">
        <v>4.4589606578510782E-8</v>
      </c>
      <c r="AM67" s="36">
        <v>2.4552009443460966E-2</v>
      </c>
      <c r="AN67" s="36">
        <v>4.3100333755263141E-2</v>
      </c>
      <c r="AO67" s="36">
        <v>0.14576963265675069</v>
      </c>
      <c r="AP67" s="36">
        <v>1.181871761</v>
      </c>
      <c r="AQ67" s="36">
        <v>0.63639248699999995</v>
      </c>
      <c r="AR67" s="36">
        <v>1.818264248</v>
      </c>
      <c r="AS67" s="36">
        <v>0.11401971599999999</v>
      </c>
      <c r="AT67" s="36">
        <v>2.038556689</v>
      </c>
      <c r="AU67" s="36">
        <v>4.444671842</v>
      </c>
      <c r="AV67" s="36">
        <v>2.9268976530000002</v>
      </c>
      <c r="AW67" s="36">
        <v>6.3815245620000001</v>
      </c>
      <c r="AX67" s="36">
        <v>2.677922497</v>
      </c>
      <c r="AY67" s="36">
        <v>5.8386832120000003</v>
      </c>
      <c r="AZ67" s="36">
        <v>7.4405342857142859E-3</v>
      </c>
      <c r="BA67" s="36">
        <v>1.4881068571428572E-2</v>
      </c>
      <c r="BB67" s="36">
        <v>0.91381094299999999</v>
      </c>
      <c r="BC67" s="36">
        <v>49.287414235</v>
      </c>
      <c r="BD67" s="36">
        <v>107.461511057</v>
      </c>
      <c r="BE67" s="36">
        <v>0.33189259428571427</v>
      </c>
      <c r="BF67" s="36">
        <v>0.66378518857142854</v>
      </c>
      <c r="BG67" s="36">
        <v>2.4343411750000001</v>
      </c>
      <c r="BH67" s="36">
        <v>13.092381708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5.1585109569999998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3.844891E-3</v>
      </c>
      <c r="P68" s="36">
        <v>6.6688269999999996E-3</v>
      </c>
      <c r="Q68" s="36">
        <v>3.5158120000000001E-3</v>
      </c>
      <c r="R68" s="36">
        <v>3.2907900000000003E-4</v>
      </c>
      <c r="S68" s="36">
        <v>6.2395929999999999E-3</v>
      </c>
      <c r="T68" s="36">
        <v>4.2923400000000002E-4</v>
      </c>
      <c r="U68" s="36">
        <v>4.4999999999999998E-2</v>
      </c>
      <c r="V68" s="36">
        <v>0.10799999999999998</v>
      </c>
      <c r="W68" s="36">
        <v>4.8844891000000001E-2</v>
      </c>
      <c r="X68" s="36">
        <v>0.11466882699999999</v>
      </c>
      <c r="Y68" s="36">
        <v>0.16351371799999997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8.3584851384105111E-3</v>
      </c>
      <c r="AH68" s="36">
        <v>1.4219032189479949E-2</v>
      </c>
      <c r="AI68" s="36">
        <v>4.553933282306416E-2</v>
      </c>
      <c r="AJ68" s="36">
        <v>0</v>
      </c>
      <c r="AK68" s="36">
        <v>0</v>
      </c>
      <c r="AL68" s="36">
        <v>0</v>
      </c>
      <c r="AM68" s="36">
        <v>8.3584851384105111E-3</v>
      </c>
      <c r="AN68" s="36">
        <v>1.4219032189479949E-2</v>
      </c>
      <c r="AO68" s="36">
        <v>4.553933282306416E-2</v>
      </c>
      <c r="AP68" s="36">
        <v>0.16245030299999999</v>
      </c>
      <c r="AQ68" s="36">
        <v>8.7473239999999994E-2</v>
      </c>
      <c r="AR68" s="36">
        <v>0.24992354299999997</v>
      </c>
      <c r="AS68" s="36">
        <v>1.0789549999999999E-3</v>
      </c>
      <c r="AT68" s="36">
        <v>1.6908559999999999E-3</v>
      </c>
      <c r="AU68" s="36">
        <v>3.7767859999999999E-3</v>
      </c>
      <c r="AV68" s="36">
        <v>1.7528043E-2</v>
      </c>
      <c r="AW68" s="36">
        <v>3.9151560000000002E-2</v>
      </c>
      <c r="AX68" s="36">
        <v>1.532992E-2</v>
      </c>
      <c r="AY68" s="36">
        <v>3.4241716999999998E-2</v>
      </c>
      <c r="AZ68" s="36">
        <v>2.7664285714285714E-5</v>
      </c>
      <c r="BA68" s="36">
        <v>5.533E-5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1.706666985</v>
      </c>
      <c r="BH68" s="36">
        <v>6.9966612750000001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4.9734913399999998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1.2845344999999999E-2</v>
      </c>
      <c r="P69" s="36">
        <v>2.1801417999999999E-2</v>
      </c>
      <c r="Q69" s="36">
        <v>1.1773746E-2</v>
      </c>
      <c r="R69" s="36">
        <v>1.0715989999999999E-3</v>
      </c>
      <c r="S69" s="36">
        <v>2.040368E-2</v>
      </c>
      <c r="T69" s="36">
        <v>1.3977379999999999E-3</v>
      </c>
      <c r="U69" s="36">
        <v>2.1000000000000001E-2</v>
      </c>
      <c r="V69" s="36">
        <v>5.04E-2</v>
      </c>
      <c r="W69" s="36">
        <v>3.3845344999999999E-2</v>
      </c>
      <c r="X69" s="36">
        <v>7.2201418000000003E-2</v>
      </c>
      <c r="Y69" s="36">
        <v>0.106046763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4.0658524996778772E-3</v>
      </c>
      <c r="AH69" s="36">
        <v>6.9166226431301827E-3</v>
      </c>
      <c r="AI69" s="36">
        <v>2.2151886032727747E-2</v>
      </c>
      <c r="AJ69" s="36">
        <v>0</v>
      </c>
      <c r="AK69" s="36">
        <v>0</v>
      </c>
      <c r="AL69" s="36">
        <v>0</v>
      </c>
      <c r="AM69" s="36">
        <v>4.0658524996778772E-3</v>
      </c>
      <c r="AN69" s="36">
        <v>6.9166226431301827E-3</v>
      </c>
      <c r="AO69" s="36">
        <v>2.2151886032727747E-2</v>
      </c>
      <c r="AP69" s="36">
        <v>9.1269121999999994E-2</v>
      </c>
      <c r="AQ69" s="36">
        <v>4.9144910999999999E-2</v>
      </c>
      <c r="AR69" s="36">
        <v>0.14041403299999999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0.36851662899999998</v>
      </c>
      <c r="BH69" s="36">
        <v>3.8582221190000001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4.8153464020000003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3.4505100000000003E-4</v>
      </c>
      <c r="P70" s="36">
        <v>5.6782499999999999E-4</v>
      </c>
      <c r="Q70" s="36">
        <v>3.1694500000000001E-4</v>
      </c>
      <c r="R70" s="36">
        <v>2.8106000000000002E-5</v>
      </c>
      <c r="S70" s="36">
        <v>5.31165E-4</v>
      </c>
      <c r="T70" s="36">
        <v>3.6659999999999998E-5</v>
      </c>
      <c r="U70" s="36">
        <v>0.20699999999999999</v>
      </c>
      <c r="V70" s="36">
        <v>0.49679999999999996</v>
      </c>
      <c r="W70" s="36">
        <v>0.207345051</v>
      </c>
      <c r="X70" s="36">
        <v>0.49736782499999999</v>
      </c>
      <c r="Y70" s="36">
        <v>0.70471287599999999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3.7505511517893865E-2</v>
      </c>
      <c r="AH70" s="36">
        <v>6.3802479363773479E-2</v>
      </c>
      <c r="AI70" s="36">
        <v>0.20434037309749073</v>
      </c>
      <c r="AJ70" s="36">
        <v>0</v>
      </c>
      <c r="AK70" s="36">
        <v>0</v>
      </c>
      <c r="AL70" s="36">
        <v>0</v>
      </c>
      <c r="AM70" s="36">
        <v>3.7505511517893865E-2</v>
      </c>
      <c r="AN70" s="36">
        <v>6.3802479363773479E-2</v>
      </c>
      <c r="AO70" s="36">
        <v>0.20434037309749073</v>
      </c>
      <c r="AP70" s="36">
        <v>0.81218792699999998</v>
      </c>
      <c r="AQ70" s="36">
        <v>0.43733196000000002</v>
      </c>
      <c r="AR70" s="36">
        <v>1.2495198869999999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0.18309766199999999</v>
      </c>
      <c r="BH70" s="36">
        <v>0.40020514099999999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4.5185295249999999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8.3597542857142861E-3</v>
      </c>
      <c r="BF71" s="36">
        <v>1.671951E-2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4.5860638509999996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4.9215803640000004</v>
      </c>
      <c r="E73" s="36">
        <v>72</v>
      </c>
      <c r="F73" s="36">
        <v>0</v>
      </c>
      <c r="G73" s="36">
        <v>7</v>
      </c>
      <c r="H73" s="36">
        <v>65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3.66527E-3</v>
      </c>
      <c r="P73" s="36">
        <v>5.6655200000000003E-3</v>
      </c>
      <c r="Q73" s="36">
        <v>3.4672660000000001E-3</v>
      </c>
      <c r="R73" s="36">
        <v>1.98004E-4</v>
      </c>
      <c r="S73" s="36">
        <v>5.4072540000000002E-3</v>
      </c>
      <c r="T73" s="36">
        <v>2.58266E-4</v>
      </c>
      <c r="U73" s="36">
        <v>8.1000000000000003E-2</v>
      </c>
      <c r="V73" s="36">
        <v>0.19440000000000002</v>
      </c>
      <c r="W73" s="36">
        <v>8.4665270000000001E-2</v>
      </c>
      <c r="X73" s="36">
        <v>0.20006552000000002</v>
      </c>
      <c r="Y73" s="36">
        <v>0.28473079000000001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1.4964893725339571E-2</v>
      </c>
      <c r="AH73" s="36">
        <v>2.5457520360347777E-2</v>
      </c>
      <c r="AI73" s="36">
        <v>8.1532869262194926E-2</v>
      </c>
      <c r="AJ73" s="36">
        <v>0</v>
      </c>
      <c r="AK73" s="36">
        <v>0</v>
      </c>
      <c r="AL73" s="36">
        <v>0</v>
      </c>
      <c r="AM73" s="36">
        <v>1.4964893725339571E-2</v>
      </c>
      <c r="AN73" s="36">
        <v>2.5457520360347777E-2</v>
      </c>
      <c r="AO73" s="36">
        <v>8.1532869262194926E-2</v>
      </c>
      <c r="AP73" s="36">
        <v>0.34418527799999998</v>
      </c>
      <c r="AQ73" s="36">
        <v>0.18533053399999999</v>
      </c>
      <c r="AR73" s="36">
        <v>0.52951581199999997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0.95150035200000005</v>
      </c>
      <c r="BC73" s="36">
        <v>61.701810008999999</v>
      </c>
      <c r="BD73" s="36">
        <v>137.76713975300001</v>
      </c>
      <c r="BE73" s="36">
        <v>0.34558124142857144</v>
      </c>
      <c r="BF73" s="36">
        <v>0.69116248285714288</v>
      </c>
      <c r="BG73" s="36">
        <v>1.1870544700000001</v>
      </c>
      <c r="BH73" s="36">
        <v>8.972540875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5.9565737790000002</v>
      </c>
      <c r="E92" s="36">
        <v>49</v>
      </c>
      <c r="F92" s="36">
        <v>5</v>
      </c>
      <c r="G92" s="36">
        <v>24</v>
      </c>
      <c r="H92" s="36">
        <v>20</v>
      </c>
      <c r="I92" s="36">
        <v>1.1215679062171806</v>
      </c>
      <c r="J92" s="36">
        <v>126.10594424900044</v>
      </c>
      <c r="K92" s="36">
        <v>1.1062689062201092</v>
      </c>
      <c r="L92" s="36">
        <v>1.5298999997071405E-2</v>
      </c>
      <c r="M92" s="36">
        <v>67.8967761551027</v>
      </c>
      <c r="N92" s="36">
        <v>59.330736000114932</v>
      </c>
      <c r="O92" s="36">
        <v>0.931699575</v>
      </c>
      <c r="P92" s="36">
        <v>1.660827786</v>
      </c>
      <c r="Q92" s="36">
        <v>0.88018311900000001</v>
      </c>
      <c r="R92" s="36">
        <v>5.1516456000000002E-2</v>
      </c>
      <c r="S92" s="36">
        <v>1.593632409</v>
      </c>
      <c r="T92" s="36">
        <v>6.7195377000000001E-2</v>
      </c>
      <c r="U92" s="36">
        <v>1.3652500000000001</v>
      </c>
      <c r="V92" s="36">
        <v>3.2276000000000016</v>
      </c>
      <c r="W92" s="36">
        <v>3.4185174812171808</v>
      </c>
      <c r="X92" s="36">
        <v>130.99437203500045</v>
      </c>
      <c r="Y92" s="36">
        <v>134.41288951621763</v>
      </c>
      <c r="Z92" s="36">
        <v>5.0155292667217861E-2</v>
      </c>
      <c r="AA92" s="36">
        <v>1.073323263078462E-2</v>
      </c>
      <c r="AB92" s="36">
        <v>1.0733233E-2</v>
      </c>
      <c r="AC92" s="36">
        <v>2.524524316045788E-2</v>
      </c>
      <c r="AD92" s="36">
        <v>2.6178921935744475</v>
      </c>
      <c r="AE92" s="36">
        <v>23.561029742170032</v>
      </c>
      <c r="AF92" s="36">
        <v>26.178921935744505</v>
      </c>
      <c r="AG92" s="36">
        <v>0.23552640219005302</v>
      </c>
      <c r="AH92" s="36">
        <v>0.4006656037256075</v>
      </c>
      <c r="AI92" s="36">
        <v>1.2832128119320134</v>
      </c>
      <c r="AJ92" s="36">
        <v>1.0824196687734926E-3</v>
      </c>
      <c r="AK92" s="36">
        <v>1.3080419066336241E-3</v>
      </c>
      <c r="AL92" s="36">
        <v>3.2715192560037244E-3</v>
      </c>
      <c r="AM92" s="36">
        <v>0.26185406501928438</v>
      </c>
      <c r="AN92" s="36">
        <v>3.0198658392066884</v>
      </c>
      <c r="AO92" s="36">
        <v>24.847514073358049</v>
      </c>
      <c r="AP92" s="36">
        <v>2049.338204486</v>
      </c>
      <c r="AQ92" s="36">
        <v>1103.489802415</v>
      </c>
      <c r="AR92" s="36">
        <v>3152.8280069009998</v>
      </c>
      <c r="AS92" s="36">
        <v>45.009507777000003</v>
      </c>
      <c r="AT92" s="36">
        <v>7395.3265066180002</v>
      </c>
      <c r="AU92" s="36">
        <v>16154.254285337</v>
      </c>
      <c r="AV92" s="36">
        <v>5736.988593219</v>
      </c>
      <c r="AW92" s="36">
        <v>12531.802684302</v>
      </c>
      <c r="AX92" s="36">
        <v>5341.1368214759996</v>
      </c>
      <c r="AY92" s="36">
        <v>11667.109262816</v>
      </c>
      <c r="AZ92" s="36">
        <v>0.4461304414285715</v>
      </c>
      <c r="BA92" s="36">
        <v>0.892260882857143</v>
      </c>
      <c r="BB92" s="36">
        <v>29.868945024999999</v>
      </c>
      <c r="BC92" s="36">
        <v>2989.2809761039998</v>
      </c>
      <c r="BD92" s="36">
        <v>6529.746181603</v>
      </c>
      <c r="BE92" s="36">
        <v>1.2446258071428573</v>
      </c>
      <c r="BF92" s="36">
        <v>2.4892516157142861</v>
      </c>
      <c r="BG92" s="36">
        <v>17.662079276</v>
      </c>
      <c r="BH92" s="36">
        <v>305.22277455800003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5.3811764149999997</v>
      </c>
      <c r="E93" s="36">
        <v>6</v>
      </c>
      <c r="F93" s="36">
        <v>0</v>
      </c>
      <c r="G93" s="36">
        <v>3</v>
      </c>
      <c r="H93" s="36">
        <v>3</v>
      </c>
      <c r="I93" s="36">
        <v>0.15352898059086978</v>
      </c>
      <c r="J93" s="36">
        <v>16.65238697338436</v>
      </c>
      <c r="K93" s="36">
        <v>0.15352898059086978</v>
      </c>
      <c r="L93" s="36">
        <v>0</v>
      </c>
      <c r="M93" s="36">
        <v>9.4751444539888077</v>
      </c>
      <c r="N93" s="36">
        <v>7.3307714999864242</v>
      </c>
      <c r="O93" s="36">
        <v>0.14334956399999998</v>
      </c>
      <c r="P93" s="36">
        <v>0.24350713900000001</v>
      </c>
      <c r="Q93" s="36">
        <v>0.130686003</v>
      </c>
      <c r="R93" s="36">
        <v>1.2663561E-2</v>
      </c>
      <c r="S93" s="36">
        <v>0.22698945100000001</v>
      </c>
      <c r="T93" s="36">
        <v>1.6517687999999999E-2</v>
      </c>
      <c r="U93" s="36">
        <v>0</v>
      </c>
      <c r="V93" s="36">
        <v>0</v>
      </c>
      <c r="W93" s="36">
        <v>0.29687854459086976</v>
      </c>
      <c r="X93" s="36">
        <v>16.895894112384358</v>
      </c>
      <c r="Y93" s="36">
        <v>17.192772656975229</v>
      </c>
      <c r="Z93" s="36">
        <v>6.0488133779066158E-3</v>
      </c>
      <c r="AA93" s="36">
        <v>1.2944460628720152E-3</v>
      </c>
      <c r="AB93" s="36">
        <v>1.2944460000000001E-3</v>
      </c>
      <c r="AC93" s="36">
        <v>1.9429671221952093E-3</v>
      </c>
      <c r="AD93" s="36">
        <v>0.17325812910276914</v>
      </c>
      <c r="AE93" s="36">
        <v>1.5593231619249222</v>
      </c>
      <c r="AF93" s="36">
        <v>1.7325812910276901</v>
      </c>
      <c r="AG93" s="36">
        <v>0</v>
      </c>
      <c r="AH93" s="36">
        <v>0</v>
      </c>
      <c r="AI93" s="36">
        <v>0</v>
      </c>
      <c r="AJ93" s="36">
        <v>1.3211669310799769E-4</v>
      </c>
      <c r="AK93" s="36">
        <v>1.5965542398818939E-4</v>
      </c>
      <c r="AL93" s="36">
        <v>3.9931120803845816E-4</v>
      </c>
      <c r="AM93" s="36">
        <v>2.075083815303207E-3</v>
      </c>
      <c r="AN93" s="36">
        <v>0.17341778452675732</v>
      </c>
      <c r="AO93" s="36">
        <v>1.5597224731329606</v>
      </c>
      <c r="AP93" s="36">
        <v>157.59728774000001</v>
      </c>
      <c r="AQ93" s="36">
        <v>84.860078013000006</v>
      </c>
      <c r="AR93" s="36">
        <v>242.45736575300003</v>
      </c>
      <c r="AS93" s="36">
        <v>4.6151801060000004</v>
      </c>
      <c r="AT93" s="36">
        <v>649.57118641600005</v>
      </c>
      <c r="AU93" s="36">
        <v>1520.030922356</v>
      </c>
      <c r="AV93" s="36">
        <v>412.03263477600001</v>
      </c>
      <c r="AW93" s="36">
        <v>964.17815164299998</v>
      </c>
      <c r="AX93" s="36">
        <v>386.67492092399999</v>
      </c>
      <c r="AY93" s="36">
        <v>904.83976043799998</v>
      </c>
      <c r="AZ93" s="36">
        <v>4.7424698571428572E-2</v>
      </c>
      <c r="BA93" s="36">
        <v>9.4849397142857145E-2</v>
      </c>
      <c r="BB93" s="36">
        <v>3.079158675</v>
      </c>
      <c r="BC93" s="36">
        <v>163.31208680099999</v>
      </c>
      <c r="BD93" s="36">
        <v>382.15891825900002</v>
      </c>
      <c r="BE93" s="36">
        <v>0.12830718714285716</v>
      </c>
      <c r="BF93" s="36">
        <v>0.25661437571428575</v>
      </c>
      <c r="BG93" s="36">
        <v>4.9389907260000001</v>
      </c>
      <c r="BH93" s="36">
        <v>55.089549482999999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5.2286060360000004</v>
      </c>
      <c r="E94" s="36">
        <v>3</v>
      </c>
      <c r="F94" s="36">
        <v>0</v>
      </c>
      <c r="G94" s="36">
        <v>1</v>
      </c>
      <c r="H94" s="36">
        <v>2</v>
      </c>
      <c r="I94" s="36">
        <v>1.8269705483537201E-3</v>
      </c>
      <c r="J94" s="36">
        <v>0.45027046064608794</v>
      </c>
      <c r="K94" s="36">
        <v>1.8269705483537201E-3</v>
      </c>
      <c r="L94" s="36">
        <v>0</v>
      </c>
      <c r="M94" s="36">
        <v>0.24078743119442791</v>
      </c>
      <c r="N94" s="36">
        <v>0.21131000000001376</v>
      </c>
      <c r="O94" s="36">
        <v>1.4026464000000002E-2</v>
      </c>
      <c r="P94" s="36">
        <v>2.2536523000000003E-2</v>
      </c>
      <c r="Q94" s="36">
        <v>1.1715745000000001E-2</v>
      </c>
      <c r="R94" s="36">
        <v>2.3107190000000001E-3</v>
      </c>
      <c r="S94" s="36">
        <v>1.9522541000000004E-2</v>
      </c>
      <c r="T94" s="36">
        <v>3.0139819999999997E-3</v>
      </c>
      <c r="U94" s="36">
        <v>3.0000000000000001E-3</v>
      </c>
      <c r="V94" s="36">
        <v>7.1999999999999998E-3</v>
      </c>
      <c r="W94" s="36">
        <v>1.8853434548353722E-2</v>
      </c>
      <c r="X94" s="36">
        <v>0.48000698364608796</v>
      </c>
      <c r="Y94" s="36">
        <v>0.49886041819444166</v>
      </c>
      <c r="Z94" s="36">
        <v>1.1857556870014277E-4</v>
      </c>
      <c r="AA94" s="36">
        <v>2.5375171701830549E-5</v>
      </c>
      <c r="AB94" s="36">
        <v>2.5375169999999998E-5</v>
      </c>
      <c r="AC94" s="36">
        <v>3.3368594116547716E-5</v>
      </c>
      <c r="AD94" s="36">
        <v>8.5340176477025249E-3</v>
      </c>
      <c r="AE94" s="36">
        <v>7.6806158829322707E-2</v>
      </c>
      <c r="AF94" s="36">
        <v>8.5340176477025242E-2</v>
      </c>
      <c r="AG94" s="36">
        <v>5.5044431317858048E-4</v>
      </c>
      <c r="AH94" s="36">
        <v>9.3638802701643588E-4</v>
      </c>
      <c r="AI94" s="36">
        <v>2.9989724649039907E-3</v>
      </c>
      <c r="AJ94" s="36">
        <v>2.5898983406434142E-6</v>
      </c>
      <c r="AK94" s="36">
        <v>3.1297431682143423E-6</v>
      </c>
      <c r="AL94" s="36">
        <v>7.8277423599603554E-6</v>
      </c>
      <c r="AM94" s="36">
        <v>5.8640280563577161E-4</v>
      </c>
      <c r="AN94" s="36">
        <v>9.4735354178871745E-3</v>
      </c>
      <c r="AO94" s="36">
        <v>7.9812959036586667E-2</v>
      </c>
      <c r="AP94" s="36">
        <v>14.960579453999999</v>
      </c>
      <c r="AQ94" s="36">
        <v>8.0556966289999998</v>
      </c>
      <c r="AR94" s="36">
        <v>23.016276083000001</v>
      </c>
      <c r="AS94" s="36">
        <v>0.68599535899999997</v>
      </c>
      <c r="AT94" s="36">
        <v>27.556682269</v>
      </c>
      <c r="AU94" s="36">
        <v>60.667826341000001</v>
      </c>
      <c r="AV94" s="36">
        <v>23.875331624000001</v>
      </c>
      <c r="AW94" s="36">
        <v>52.563093723000001</v>
      </c>
      <c r="AX94" s="36">
        <v>22.137761484999999</v>
      </c>
      <c r="AY94" s="36">
        <v>48.737720174000003</v>
      </c>
      <c r="AZ94" s="36">
        <v>9.4570267142857156E-2</v>
      </c>
      <c r="BA94" s="36">
        <v>0.18914053571428574</v>
      </c>
      <c r="BB94" s="36">
        <v>1.6518003189999999</v>
      </c>
      <c r="BC94" s="36">
        <v>116.136653983</v>
      </c>
      <c r="BD94" s="36">
        <v>255.682389003</v>
      </c>
      <c r="BE94" s="36">
        <v>6.8829792857142857E-2</v>
      </c>
      <c r="BF94" s="36">
        <v>0.13765958571428571</v>
      </c>
      <c r="BG94" s="36">
        <v>4.1279902120000003</v>
      </c>
      <c r="BH94" s="36">
        <v>39.466760063999999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5.6807391679999997</v>
      </c>
      <c r="E95" s="36">
        <v>8</v>
      </c>
      <c r="F95" s="36">
        <v>4</v>
      </c>
      <c r="G95" s="36">
        <v>2</v>
      </c>
      <c r="H95" s="36">
        <v>2</v>
      </c>
      <c r="I95" s="36">
        <v>1.3934026620693285</v>
      </c>
      <c r="J95" s="36">
        <v>27.261005925878788</v>
      </c>
      <c r="K95" s="36">
        <v>0.53486266207727562</v>
      </c>
      <c r="L95" s="36">
        <v>0.85853999999205288</v>
      </c>
      <c r="M95" s="36">
        <v>16.481142587939352</v>
      </c>
      <c r="N95" s="36">
        <v>12.173266000008763</v>
      </c>
      <c r="O95" s="36">
        <v>0.75762399599999997</v>
      </c>
      <c r="P95" s="36">
        <v>1.3141824550000001</v>
      </c>
      <c r="Q95" s="36">
        <v>0.70700814899999997</v>
      </c>
      <c r="R95" s="36">
        <v>5.0615846999999999E-2</v>
      </c>
      <c r="S95" s="36">
        <v>1.2481617850000002</v>
      </c>
      <c r="T95" s="36">
        <v>6.6020670000000004E-2</v>
      </c>
      <c r="U95" s="36">
        <v>0.18865000000000001</v>
      </c>
      <c r="V95" s="36">
        <v>0.44590000000000002</v>
      </c>
      <c r="W95" s="36">
        <v>2.3396766580693287</v>
      </c>
      <c r="X95" s="36">
        <v>29.021088380878791</v>
      </c>
      <c r="Y95" s="36">
        <v>31.36076503894812</v>
      </c>
      <c r="Z95" s="36">
        <v>2.3717448517329692E-2</v>
      </c>
      <c r="AA95" s="36">
        <v>9.8785508424666622E-3</v>
      </c>
      <c r="AB95" s="36">
        <v>9.8785509999999993E-3</v>
      </c>
      <c r="AC95" s="36">
        <v>1.1745112254865908E-2</v>
      </c>
      <c r="AD95" s="36">
        <v>0.61475472312856683</v>
      </c>
      <c r="AE95" s="36">
        <v>5.532792508157101</v>
      </c>
      <c r="AF95" s="36">
        <v>6.1475472312856665</v>
      </c>
      <c r="AG95" s="36">
        <v>3.5980942715995654E-2</v>
      </c>
      <c r="AH95" s="36">
        <v>6.1208960022613293E-2</v>
      </c>
      <c r="AI95" s="36">
        <v>0.19603410169404528</v>
      </c>
      <c r="AJ95" s="36">
        <v>1.0082471504807118E-3</v>
      </c>
      <c r="AK95" s="36">
        <v>1.2184086847145047E-3</v>
      </c>
      <c r="AL95" s="36">
        <v>3.0473392736966383E-3</v>
      </c>
      <c r="AM95" s="36">
        <v>4.8734302121342277E-2</v>
      </c>
      <c r="AN95" s="36">
        <v>0.67718209183589462</v>
      </c>
      <c r="AO95" s="36">
        <v>5.7318739491248429</v>
      </c>
      <c r="AP95" s="36">
        <v>511.80000842499999</v>
      </c>
      <c r="AQ95" s="36">
        <v>275.58461992100001</v>
      </c>
      <c r="AR95" s="36">
        <v>787.384628346</v>
      </c>
      <c r="AS95" s="36">
        <v>17.196681993999999</v>
      </c>
      <c r="AT95" s="36">
        <v>3083.9894784940002</v>
      </c>
      <c r="AU95" s="36">
        <v>7207.7098646900004</v>
      </c>
      <c r="AV95" s="36">
        <v>1683.231927838</v>
      </c>
      <c r="AW95" s="36">
        <v>3933.9457723330001</v>
      </c>
      <c r="AX95" s="36">
        <v>1612.6512393949999</v>
      </c>
      <c r="AY95" s="36">
        <v>3768.9889435589998</v>
      </c>
      <c r="AZ95" s="36">
        <v>0.18820508285714288</v>
      </c>
      <c r="BA95" s="36">
        <v>0.37641016714285713</v>
      </c>
      <c r="BB95" s="36">
        <v>3.152380301</v>
      </c>
      <c r="BC95" s="36">
        <v>266.17333138999999</v>
      </c>
      <c r="BD95" s="36">
        <v>622.08388185499996</v>
      </c>
      <c r="BE95" s="36">
        <v>0.13135830000000001</v>
      </c>
      <c r="BF95" s="36">
        <v>0.26271660142857145</v>
      </c>
      <c r="BG95" s="36">
        <v>3.2483000199999998</v>
      </c>
      <c r="BH95" s="36">
        <v>59.887690219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5.7552288689999997</v>
      </c>
      <c r="E96" s="36">
        <v>3</v>
      </c>
      <c r="F96" s="36">
        <v>2</v>
      </c>
      <c r="G96" s="36">
        <v>1</v>
      </c>
      <c r="H96" s="36">
        <v>0</v>
      </c>
      <c r="I96" s="36">
        <v>0.16204659833096474</v>
      </c>
      <c r="J96" s="36">
        <v>12.157384676530372</v>
      </c>
      <c r="K96" s="36">
        <v>8.1772598328898632E-2</v>
      </c>
      <c r="L96" s="36">
        <v>8.0274000002066109E-2</v>
      </c>
      <c r="M96" s="36">
        <v>4.6685267748381012</v>
      </c>
      <c r="N96" s="36">
        <v>7.6509045000232359</v>
      </c>
      <c r="O96" s="36">
        <v>6.5534873999999993E-2</v>
      </c>
      <c r="P96" s="36">
        <v>0.10630632800000001</v>
      </c>
      <c r="Q96" s="36">
        <v>5.5054932000000001E-2</v>
      </c>
      <c r="R96" s="36">
        <v>1.0479941999999999E-2</v>
      </c>
      <c r="S96" s="36">
        <v>9.2636838999999999E-2</v>
      </c>
      <c r="T96" s="36">
        <v>1.3669489E-2</v>
      </c>
      <c r="U96" s="36">
        <v>9.7350000000000006E-2</v>
      </c>
      <c r="V96" s="36">
        <v>0.2301</v>
      </c>
      <c r="W96" s="36">
        <v>0.32493147233096475</v>
      </c>
      <c r="X96" s="36">
        <v>12.493791004530372</v>
      </c>
      <c r="Y96" s="36">
        <v>12.818722476861337</v>
      </c>
      <c r="Z96" s="36">
        <v>4.351987833317094E-3</v>
      </c>
      <c r="AA96" s="36">
        <v>1.3503124895853516E-3</v>
      </c>
      <c r="AB96" s="36">
        <v>1.350312E-3</v>
      </c>
      <c r="AC96" s="36">
        <v>7.9703792655757134E-4</v>
      </c>
      <c r="AD96" s="36">
        <v>7.8171404631767277E-2</v>
      </c>
      <c r="AE96" s="36">
        <v>0.70354264168590541</v>
      </c>
      <c r="AF96" s="36">
        <v>0.78171404631767238</v>
      </c>
      <c r="AG96" s="36">
        <v>3.1512840446885342E-2</v>
      </c>
      <c r="AH96" s="36">
        <v>5.3608050415391163E-2</v>
      </c>
      <c r="AI96" s="36">
        <v>0.17169064795199598</v>
      </c>
      <c r="AJ96" s="36">
        <v>1.3781861592079503E-4</v>
      </c>
      <c r="AK96" s="36">
        <v>1.6654586972059083E-4</v>
      </c>
      <c r="AL96" s="36">
        <v>4.1654477355473034E-4</v>
      </c>
      <c r="AM96" s="36">
        <v>3.2447696989363714E-2</v>
      </c>
      <c r="AN96" s="36">
        <v>0.13194600091687902</v>
      </c>
      <c r="AO96" s="36">
        <v>0.87564983441145605</v>
      </c>
      <c r="AP96" s="36">
        <v>86.500467916999995</v>
      </c>
      <c r="AQ96" s="36">
        <v>46.577175032</v>
      </c>
      <c r="AR96" s="36">
        <v>133.07764294899999</v>
      </c>
      <c r="AS96" s="36">
        <v>6.1003522390000002</v>
      </c>
      <c r="AT96" s="36">
        <v>292.01098968399998</v>
      </c>
      <c r="AU96" s="36">
        <v>767.65444095700002</v>
      </c>
      <c r="AV96" s="36">
        <v>186.81473436900001</v>
      </c>
      <c r="AW96" s="36">
        <v>491.10877857700001</v>
      </c>
      <c r="AX96" s="36">
        <v>176.49327018599999</v>
      </c>
      <c r="AY96" s="36">
        <v>463.97514971700002</v>
      </c>
      <c r="AZ96" s="36">
        <v>7.0330770000000001E-2</v>
      </c>
      <c r="BA96" s="36">
        <v>0.14066154</v>
      </c>
      <c r="BB96" s="36">
        <v>0.97395451399999999</v>
      </c>
      <c r="BC96" s="36">
        <v>60.111940294</v>
      </c>
      <c r="BD96" s="36">
        <v>158.02555229699999</v>
      </c>
      <c r="BE96" s="36">
        <v>4.058425571428572E-2</v>
      </c>
      <c r="BF96" s="36">
        <v>8.1168512857142869E-2</v>
      </c>
      <c r="BG96" s="36">
        <v>2.8788645380000002</v>
      </c>
      <c r="BH96" s="36">
        <v>24.004720281000001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5.2880325340000001</v>
      </c>
      <c r="E97" s="36">
        <v>3</v>
      </c>
      <c r="F97" s="36">
        <v>1</v>
      </c>
      <c r="G97" s="36">
        <v>2</v>
      </c>
      <c r="H97" s="36">
        <v>0</v>
      </c>
      <c r="I97" s="36">
        <v>8.691807477124034E-3</v>
      </c>
      <c r="J97" s="36">
        <v>4.3107594862908769</v>
      </c>
      <c r="K97" s="36">
        <v>8.691807477124034E-3</v>
      </c>
      <c r="L97" s="36">
        <v>0</v>
      </c>
      <c r="M97" s="36">
        <v>0.98000629375434989</v>
      </c>
      <c r="N97" s="36">
        <v>3.3394450000136509</v>
      </c>
      <c r="O97" s="36">
        <v>3.6744266000000005E-2</v>
      </c>
      <c r="P97" s="36">
        <v>6.1462977999999995E-2</v>
      </c>
      <c r="Q97" s="36">
        <v>3.1351162000000002E-2</v>
      </c>
      <c r="R97" s="36">
        <v>5.3931040000000001E-3</v>
      </c>
      <c r="S97" s="36">
        <v>5.4428493999999994E-2</v>
      </c>
      <c r="T97" s="36">
        <v>7.0344840000000006E-3</v>
      </c>
      <c r="U97" s="36">
        <v>5.2249999999999998E-2</v>
      </c>
      <c r="V97" s="36">
        <v>0.1235</v>
      </c>
      <c r="W97" s="36">
        <v>9.7686073477124047E-2</v>
      </c>
      <c r="X97" s="36">
        <v>4.4957224642908766</v>
      </c>
      <c r="Y97" s="36">
        <v>4.593408537768001</v>
      </c>
      <c r="Z97" s="36">
        <v>5.8680601052256269E-4</v>
      </c>
      <c r="AA97" s="36">
        <v>1.255764862518284E-4</v>
      </c>
      <c r="AB97" s="36">
        <v>1.2557599999999999E-4</v>
      </c>
      <c r="AC97" s="36">
        <v>7.6205657814172172E-5</v>
      </c>
      <c r="AD97" s="36">
        <v>2.901638663866973E-2</v>
      </c>
      <c r="AE97" s="36">
        <v>0.2611474797480276</v>
      </c>
      <c r="AF97" s="36">
        <v>0.29016386638669722</v>
      </c>
      <c r="AG97" s="36">
        <v>1.1688112371080455E-2</v>
      </c>
      <c r="AH97" s="36">
        <v>1.9883225642757556E-2</v>
      </c>
      <c r="AI97" s="36">
        <v>6.3680060504507308E-2</v>
      </c>
      <c r="AJ97" s="36">
        <v>1.2816823454764659E-5</v>
      </c>
      <c r="AK97" s="36">
        <v>1.5488393894176246E-5</v>
      </c>
      <c r="AL97" s="36">
        <v>3.8737733563731059E-5</v>
      </c>
      <c r="AM97" s="36">
        <v>1.1777134852349392E-2</v>
      </c>
      <c r="AN97" s="36">
        <v>4.8915100675321461E-2</v>
      </c>
      <c r="AO97" s="36">
        <v>0.32486627798609863</v>
      </c>
      <c r="AP97" s="36">
        <v>88.76957797</v>
      </c>
      <c r="AQ97" s="36">
        <v>47.799003522</v>
      </c>
      <c r="AR97" s="36">
        <v>136.56858149199999</v>
      </c>
      <c r="AS97" s="36">
        <v>1.4443801469999999</v>
      </c>
      <c r="AT97" s="36">
        <v>207.64769044799999</v>
      </c>
      <c r="AU97" s="36">
        <v>569.101455074</v>
      </c>
      <c r="AV97" s="36">
        <v>153.63439105200001</v>
      </c>
      <c r="AW97" s="36">
        <v>421.06683348500002</v>
      </c>
      <c r="AX97" s="36">
        <v>143.24917026899999</v>
      </c>
      <c r="AY97" s="36">
        <v>392.60398737100002</v>
      </c>
      <c r="AZ97" s="36">
        <v>2.0829902857142858E-2</v>
      </c>
      <c r="BA97" s="36">
        <v>4.1659805714285715E-2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17.587900183999999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5.5299363100000001</v>
      </c>
      <c r="E98" s="36">
        <v>2</v>
      </c>
      <c r="F98" s="36">
        <v>0</v>
      </c>
      <c r="G98" s="36">
        <v>1</v>
      </c>
      <c r="H98" s="36">
        <v>1</v>
      </c>
      <c r="I98" s="36">
        <v>4.329279698339795E-3</v>
      </c>
      <c r="J98" s="36">
        <v>1.2440354834908538</v>
      </c>
      <c r="K98" s="36">
        <v>4.329279698339795E-3</v>
      </c>
      <c r="L98" s="36">
        <v>0</v>
      </c>
      <c r="M98" s="36">
        <v>0.4335747631891983</v>
      </c>
      <c r="N98" s="36">
        <v>0.81478999999999546</v>
      </c>
      <c r="O98" s="36">
        <v>1.392909E-2</v>
      </c>
      <c r="P98" s="36">
        <v>2.4039654000000001E-2</v>
      </c>
      <c r="Q98" s="36">
        <v>1.2697755E-2</v>
      </c>
      <c r="R98" s="36">
        <v>1.2313350000000001E-3</v>
      </c>
      <c r="S98" s="36">
        <v>2.2433564E-2</v>
      </c>
      <c r="T98" s="36">
        <v>1.6060900000000001E-3</v>
      </c>
      <c r="U98" s="36">
        <v>0</v>
      </c>
      <c r="V98" s="36">
        <v>0</v>
      </c>
      <c r="W98" s="36">
        <v>1.8258369698339796E-2</v>
      </c>
      <c r="X98" s="36">
        <v>1.2680751374908539</v>
      </c>
      <c r="Y98" s="36">
        <v>1.2863335071891937</v>
      </c>
      <c r="Z98" s="36">
        <v>3.3890892562166462E-4</v>
      </c>
      <c r="AA98" s="36">
        <v>7.2526510083036224E-5</v>
      </c>
      <c r="AB98" s="36">
        <v>7.2526499999999998E-5</v>
      </c>
      <c r="AC98" s="36">
        <v>7.2704656760038132E-5</v>
      </c>
      <c r="AD98" s="36">
        <v>1.6866674098205494E-2</v>
      </c>
      <c r="AE98" s="36">
        <v>0.15180006688384945</v>
      </c>
      <c r="AF98" s="36">
        <v>0.16866674098205492</v>
      </c>
      <c r="AG98" s="36">
        <v>0</v>
      </c>
      <c r="AH98" s="36">
        <v>0</v>
      </c>
      <c r="AI98" s="36">
        <v>0</v>
      </c>
      <c r="AJ98" s="36">
        <v>7.4023646739184985E-6</v>
      </c>
      <c r="AK98" s="36">
        <v>8.9453319086925314E-6</v>
      </c>
      <c r="AL98" s="36">
        <v>2.2373003068340616E-5</v>
      </c>
      <c r="AM98" s="36">
        <v>8.010702143395663E-5</v>
      </c>
      <c r="AN98" s="36">
        <v>1.6875619430114185E-2</v>
      </c>
      <c r="AO98" s="36">
        <v>0.15182243988691779</v>
      </c>
      <c r="AP98" s="36">
        <v>3.7375599240000001</v>
      </c>
      <c r="AQ98" s="36">
        <v>2.012532266</v>
      </c>
      <c r="AR98" s="36">
        <v>5.7500921900000002</v>
      </c>
      <c r="AS98" s="36">
        <v>0.52566539000000001</v>
      </c>
      <c r="AT98" s="36">
        <v>8.2347018270000003</v>
      </c>
      <c r="AU98" s="36">
        <v>20.693561989999999</v>
      </c>
      <c r="AV98" s="36">
        <v>12.934281350999999</v>
      </c>
      <c r="AW98" s="36">
        <v>32.503466254999999</v>
      </c>
      <c r="AX98" s="36">
        <v>11.810487831</v>
      </c>
      <c r="AY98" s="36">
        <v>29.679406396000001</v>
      </c>
      <c r="AZ98" s="36">
        <v>3.3550228571428576E-3</v>
      </c>
      <c r="BA98" s="36">
        <v>6.710047142857143E-3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1.339033256</v>
      </c>
      <c r="BH98" s="36">
        <v>15.533521064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5.153819457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1.8587433839555106E-3</v>
      </c>
      <c r="J99" s="36">
        <v>0.60012271081498925</v>
      </c>
      <c r="K99" s="36">
        <v>1.8587433839555106E-3</v>
      </c>
      <c r="L99" s="36">
        <v>0</v>
      </c>
      <c r="M99" s="36">
        <v>0.18818145419895238</v>
      </c>
      <c r="N99" s="36">
        <v>0.41379999999999245</v>
      </c>
      <c r="O99" s="36">
        <v>7.0906370000000003E-3</v>
      </c>
      <c r="P99" s="36">
        <v>1.2299249999999999E-2</v>
      </c>
      <c r="Q99" s="36">
        <v>6.3678240000000002E-3</v>
      </c>
      <c r="R99" s="36">
        <v>7.2281299999999999E-4</v>
      </c>
      <c r="S99" s="36">
        <v>1.1356448999999999E-2</v>
      </c>
      <c r="T99" s="36">
        <v>9.4280100000000006E-4</v>
      </c>
      <c r="U99" s="36" t="s">
        <v>340</v>
      </c>
      <c r="V99" s="36" t="s">
        <v>340</v>
      </c>
      <c r="W99" s="36">
        <v>8.9493803839555113E-3</v>
      </c>
      <c r="X99" s="36">
        <v>0.61242196081498923</v>
      </c>
      <c r="Y99" s="36">
        <v>0.62137134119894477</v>
      </c>
      <c r="Z99" s="36">
        <v>1.5016105539259505E-4</v>
      </c>
      <c r="AA99" s="36">
        <v>3.2134465854015324E-5</v>
      </c>
      <c r="AB99" s="36">
        <v>3.2134500000000002E-5</v>
      </c>
      <c r="AC99" s="36">
        <v>2.8834862867984602E-5</v>
      </c>
      <c r="AD99" s="36">
        <v>1.2549352182145182E-2</v>
      </c>
      <c r="AE99" s="36">
        <v>0.11294416963930665</v>
      </c>
      <c r="AF99" s="36">
        <v>0.12549352182145179</v>
      </c>
      <c r="AG99" s="36" t="s">
        <v>340</v>
      </c>
      <c r="AH99" s="36" t="s">
        <v>340</v>
      </c>
      <c r="AI99" s="36" t="s">
        <v>340</v>
      </c>
      <c r="AJ99" s="36">
        <v>3.2797844596669351E-6</v>
      </c>
      <c r="AK99" s="36">
        <v>3.9634308593394174E-6</v>
      </c>
      <c r="AL99" s="36">
        <v>9.9128631203710593E-6</v>
      </c>
      <c r="AM99" s="36">
        <v>3.2114647327651535E-5</v>
      </c>
      <c r="AN99" s="36">
        <v>1.2553315613004521E-2</v>
      </c>
      <c r="AO99" s="36">
        <v>0.11295408250242701</v>
      </c>
      <c r="AP99" s="36">
        <v>2.0543244289999998</v>
      </c>
      <c r="AQ99" s="36">
        <v>1.106174692</v>
      </c>
      <c r="AR99" s="36">
        <v>3.160499121</v>
      </c>
      <c r="AS99" s="36">
        <v>0.28018230700000002</v>
      </c>
      <c r="AT99" s="36">
        <v>3.1187834379999999</v>
      </c>
      <c r="AU99" s="36">
        <v>7.5815414030000001</v>
      </c>
      <c r="AV99" s="36">
        <v>5.7486178429999999</v>
      </c>
      <c r="AW99" s="36">
        <v>13.974482373000001</v>
      </c>
      <c r="AX99" s="36">
        <v>5.2292648530000001</v>
      </c>
      <c r="AY99" s="36">
        <v>12.711972079000001</v>
      </c>
      <c r="AZ99" s="36">
        <v>3.4640857142857148E-3</v>
      </c>
      <c r="BA99" s="36">
        <v>6.9281714285714295E-3</v>
      </c>
      <c r="BB99" s="36">
        <v>0.42394290099999998</v>
      </c>
      <c r="BC99" s="36">
        <v>26.772601385000002</v>
      </c>
      <c r="BD99" s="36">
        <v>65.082295665999993</v>
      </c>
      <c r="BE99" s="36">
        <v>1.7665514285714286E-2</v>
      </c>
      <c r="BF99" s="36">
        <v>3.5331028571428572E-2</v>
      </c>
      <c r="BG99" s="36">
        <v>2.6183240809999999</v>
      </c>
      <c r="BH99" s="36">
        <v>11.03599541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5.4389389240000003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1.2816559999999999E-3</v>
      </c>
      <c r="P100" s="36">
        <v>2.1948860000000001E-3</v>
      </c>
      <c r="Q100" s="36">
        <v>1.116967E-3</v>
      </c>
      <c r="R100" s="36">
        <v>1.6468899999999998E-4</v>
      </c>
      <c r="S100" s="36">
        <v>1.9800740000000001E-3</v>
      </c>
      <c r="T100" s="36">
        <v>2.1481199999999999E-4</v>
      </c>
      <c r="U100" s="36">
        <v>6.0000000000000001E-3</v>
      </c>
      <c r="V100" s="36">
        <v>1.44E-2</v>
      </c>
      <c r="W100" s="36">
        <v>7.2816560000000001E-3</v>
      </c>
      <c r="X100" s="36">
        <v>1.6594886E-2</v>
      </c>
      <c r="Y100" s="36">
        <v>2.3876542000000001E-2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2.2639680999999998E-2</v>
      </c>
      <c r="AQ100" s="36">
        <v>1.2190596999999999E-2</v>
      </c>
      <c r="AR100" s="36">
        <v>3.4830277999999999E-2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0.166679252</v>
      </c>
      <c r="BC100" s="36">
        <v>7.7302106559999997</v>
      </c>
      <c r="BD100" s="36">
        <v>18.79</v>
      </c>
      <c r="BE100" s="36">
        <v>6.9454500000000006E-3</v>
      </c>
      <c r="BF100" s="36">
        <v>1.3890901428571429E-2</v>
      </c>
      <c r="BG100" s="36">
        <v>2.1675940549999999</v>
      </c>
      <c r="BH100" s="36">
        <v>9.5435173130000006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5.2965137660000003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7.6769999999999995E-6</v>
      </c>
      <c r="P101" s="36">
        <v>1.0145E-5</v>
      </c>
      <c r="Q101" s="36">
        <v>7.1779999999999997E-6</v>
      </c>
      <c r="R101" s="36">
        <v>4.9900000000000001E-7</v>
      </c>
      <c r="S101" s="36">
        <v>9.4930000000000004E-6</v>
      </c>
      <c r="T101" s="36">
        <v>6.5200000000000007E-7</v>
      </c>
      <c r="U101" s="36">
        <v>1.8000000000000002E-2</v>
      </c>
      <c r="V101" s="36">
        <v>4.3200000000000002E-2</v>
      </c>
      <c r="W101" s="36">
        <v>1.8007677000000003E-2</v>
      </c>
      <c r="X101" s="36">
        <v>4.3210145000000005E-2</v>
      </c>
      <c r="Y101" s="36">
        <v>6.1217822000000005E-2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2.8358491599585825E-3</v>
      </c>
      <c r="AH101" s="36">
        <v>4.8242031686651738E-3</v>
      </c>
      <c r="AI101" s="36">
        <v>1.5450488526670896E-2</v>
      </c>
      <c r="AJ101" s="36">
        <v>0</v>
      </c>
      <c r="AK101" s="36">
        <v>0</v>
      </c>
      <c r="AL101" s="36">
        <v>0</v>
      </c>
      <c r="AM101" s="36">
        <v>2.8358491599585825E-3</v>
      </c>
      <c r="AN101" s="36">
        <v>4.8242031686651738E-3</v>
      </c>
      <c r="AO101" s="36">
        <v>1.5450488526670896E-2</v>
      </c>
      <c r="AP101" s="36">
        <v>3.6329364000000003E-2</v>
      </c>
      <c r="AQ101" s="36">
        <v>1.9561965000000001E-2</v>
      </c>
      <c r="AR101" s="36">
        <v>5.5891329000000003E-2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2.683960151</v>
      </c>
      <c r="BH101" s="36">
        <v>8.0532860270000004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5.3086858130000003</v>
      </c>
      <c r="E102" s="36">
        <v>7</v>
      </c>
      <c r="F102" s="36">
        <v>1</v>
      </c>
      <c r="G102" s="36">
        <v>5</v>
      </c>
      <c r="H102" s="36">
        <v>1</v>
      </c>
      <c r="I102" s="36">
        <v>3.3738005493564854E-3</v>
      </c>
      <c r="J102" s="36">
        <v>0.91551463422803936</v>
      </c>
      <c r="K102" s="36">
        <v>3.3738005493564854E-3</v>
      </c>
      <c r="L102" s="36">
        <v>0</v>
      </c>
      <c r="M102" s="36">
        <v>0.38930843477733384</v>
      </c>
      <c r="N102" s="36">
        <v>0.529580000000062</v>
      </c>
      <c r="O102" s="36">
        <v>1.4679606E-2</v>
      </c>
      <c r="P102" s="36">
        <v>2.5585336E-2</v>
      </c>
      <c r="Q102" s="36">
        <v>1.3676364E-2</v>
      </c>
      <c r="R102" s="36">
        <v>1.0032420000000001E-3</v>
      </c>
      <c r="S102" s="36">
        <v>2.4276758999999998E-2</v>
      </c>
      <c r="T102" s="36">
        <v>1.308577E-3</v>
      </c>
      <c r="U102" s="36">
        <v>0.11099999999999999</v>
      </c>
      <c r="V102" s="36">
        <v>0.26639999999999997</v>
      </c>
      <c r="W102" s="36">
        <v>0.12905340654935649</v>
      </c>
      <c r="X102" s="36">
        <v>1.2074999702280393</v>
      </c>
      <c r="Y102" s="36">
        <v>1.3365533767773958</v>
      </c>
      <c r="Z102" s="36">
        <v>2.772292825679496E-4</v>
      </c>
      <c r="AA102" s="36">
        <v>5.9327066469541219E-5</v>
      </c>
      <c r="AB102" s="36">
        <v>5.9327100000000003E-5</v>
      </c>
      <c r="AC102" s="36">
        <v>6.9954089132279846E-5</v>
      </c>
      <c r="AD102" s="36">
        <v>1.5910899382154949E-2</v>
      </c>
      <c r="AE102" s="36">
        <v>0.14319809443939449</v>
      </c>
      <c r="AF102" s="36">
        <v>0.15910899382154944</v>
      </c>
      <c r="AG102" s="36">
        <v>2.3412709292830312E-2</v>
      </c>
      <c r="AH102" s="36">
        <v>3.9828516957918232E-2</v>
      </c>
      <c r="AI102" s="36">
        <v>0.12755889890576516</v>
      </c>
      <c r="AJ102" s="36">
        <v>6.0551774764538607E-6</v>
      </c>
      <c r="AK102" s="36">
        <v>7.3173336736254041E-6</v>
      </c>
      <c r="AL102" s="36">
        <v>1.8301246997107961E-5</v>
      </c>
      <c r="AM102" s="36">
        <v>2.3488718559439046E-2</v>
      </c>
      <c r="AN102" s="36">
        <v>5.5746733673746801E-2</v>
      </c>
      <c r="AO102" s="36">
        <v>0.27077529459215677</v>
      </c>
      <c r="AP102" s="36">
        <v>1.0470366980000001</v>
      </c>
      <c r="AQ102" s="36">
        <v>0.56378899100000002</v>
      </c>
      <c r="AR102" s="36">
        <v>1.6108256890000001</v>
      </c>
      <c r="AS102" s="36">
        <v>0</v>
      </c>
      <c r="AT102" s="36">
        <v>0.19867236399999999</v>
      </c>
      <c r="AU102" s="36">
        <v>0.50120380600000003</v>
      </c>
      <c r="AV102" s="36">
        <v>0.22533610000000001</v>
      </c>
      <c r="AW102" s="36">
        <v>0.568470162</v>
      </c>
      <c r="AX102" s="36">
        <v>0.20749479800000001</v>
      </c>
      <c r="AY102" s="36">
        <v>0.52346073800000004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17.399877043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5.2701980879999999</v>
      </c>
      <c r="E103" s="36">
        <v>7</v>
      </c>
      <c r="F103" s="36">
        <v>0</v>
      </c>
      <c r="G103" s="36">
        <v>6</v>
      </c>
      <c r="H103" s="36">
        <v>1</v>
      </c>
      <c r="I103" s="36">
        <v>7.520070142011127E-3</v>
      </c>
      <c r="J103" s="36">
        <v>1.9616621060167798</v>
      </c>
      <c r="K103" s="36">
        <v>7.520070142011127E-3</v>
      </c>
      <c r="L103" s="36">
        <v>0</v>
      </c>
      <c r="M103" s="36">
        <v>0.88229217615878075</v>
      </c>
      <c r="N103" s="36">
        <v>1.0868900000000101</v>
      </c>
      <c r="O103" s="36">
        <v>1.6158022000000001E-2</v>
      </c>
      <c r="P103" s="36">
        <v>2.8696346999999997E-2</v>
      </c>
      <c r="Q103" s="36">
        <v>1.5382095E-2</v>
      </c>
      <c r="R103" s="36">
        <v>7.7592700000000004E-4</v>
      </c>
      <c r="S103" s="36">
        <v>2.7684266999999999E-2</v>
      </c>
      <c r="T103" s="36">
        <v>1.0120800000000001E-3</v>
      </c>
      <c r="U103" s="36">
        <v>1.9799999999999998E-2</v>
      </c>
      <c r="V103" s="36">
        <v>4.6799999999999994E-2</v>
      </c>
      <c r="W103" s="36">
        <v>4.3478092142011128E-2</v>
      </c>
      <c r="X103" s="36">
        <v>2.0371584530167799</v>
      </c>
      <c r="Y103" s="36">
        <v>2.0806365451587912</v>
      </c>
      <c r="Z103" s="36">
        <v>5.7107417721276928E-4</v>
      </c>
      <c r="AA103" s="36">
        <v>1.2220987392353263E-4</v>
      </c>
      <c r="AB103" s="36">
        <v>1.2221000000000001E-4</v>
      </c>
      <c r="AC103" s="36">
        <v>1.3983962003806972E-4</v>
      </c>
      <c r="AD103" s="36">
        <v>4.5272132362195891E-2</v>
      </c>
      <c r="AE103" s="36">
        <v>0.40744919125976303</v>
      </c>
      <c r="AF103" s="36">
        <v>0.45272132362195899</v>
      </c>
      <c r="AG103" s="36">
        <v>3.9947771001377129E-3</v>
      </c>
      <c r="AH103" s="36">
        <v>6.7957127680503635E-3</v>
      </c>
      <c r="AI103" s="36">
        <v>2.1764647649026161E-2</v>
      </c>
      <c r="AJ103" s="36">
        <v>1.2473275103577282E-5</v>
      </c>
      <c r="AK103" s="36">
        <v>1.5073235473396823E-5</v>
      </c>
      <c r="AL103" s="36">
        <v>3.7699388568066936E-5</v>
      </c>
      <c r="AM103" s="36">
        <v>4.1470899952793594E-3</v>
      </c>
      <c r="AN103" s="36">
        <v>5.2082918365719648E-2</v>
      </c>
      <c r="AO103" s="36">
        <v>0.42925153829735724</v>
      </c>
      <c r="AP103" s="36">
        <v>24.970670329000001</v>
      </c>
      <c r="AQ103" s="36">
        <v>13.445745561000001</v>
      </c>
      <c r="AR103" s="36">
        <v>38.416415890000003</v>
      </c>
      <c r="AS103" s="36">
        <v>2.506739075</v>
      </c>
      <c r="AT103" s="36">
        <v>63.598146817999996</v>
      </c>
      <c r="AU103" s="36">
        <v>159.61073731600001</v>
      </c>
      <c r="AV103" s="36">
        <v>66.883772192999999</v>
      </c>
      <c r="AW103" s="36">
        <v>167.85659218500001</v>
      </c>
      <c r="AX103" s="36">
        <v>61.696932766000003</v>
      </c>
      <c r="AY103" s="36">
        <v>154.83930620000001</v>
      </c>
      <c r="AZ103" s="36">
        <v>1.7663992857142857E-2</v>
      </c>
      <c r="BA103" s="36">
        <v>3.5327985714285713E-2</v>
      </c>
      <c r="BB103" s="36">
        <v>1.4995915879999999</v>
      </c>
      <c r="BC103" s="36">
        <v>75.137434372000001</v>
      </c>
      <c r="BD103" s="36">
        <v>188.570609367</v>
      </c>
      <c r="BE103" s="36">
        <v>6.2487321428571434E-2</v>
      </c>
      <c r="BF103" s="36">
        <v>0.1249746442857143</v>
      </c>
      <c r="BG103" s="36">
        <v>2.474693984</v>
      </c>
      <c r="BH103" s="36">
        <v>45.406438246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5.6795937319999998</v>
      </c>
      <c r="E104" s="36">
        <v>7</v>
      </c>
      <c r="F104" s="36">
        <v>1</v>
      </c>
      <c r="G104" s="36">
        <v>3</v>
      </c>
      <c r="H104" s="36">
        <v>3</v>
      </c>
      <c r="I104" s="36">
        <v>5.0084726244400732E-2</v>
      </c>
      <c r="J104" s="36">
        <v>4.9630685812412239</v>
      </c>
      <c r="K104" s="36">
        <v>3.7652726244638321E-2</v>
      </c>
      <c r="L104" s="36">
        <v>1.2431999999762411E-2</v>
      </c>
      <c r="M104" s="36">
        <v>2.6670973074812441</v>
      </c>
      <c r="N104" s="36">
        <v>2.3460560000043804</v>
      </c>
      <c r="O104" s="36">
        <v>0.17167903600000001</v>
      </c>
      <c r="P104" s="36">
        <v>0.289260831</v>
      </c>
      <c r="Q104" s="36">
        <v>0.162884373</v>
      </c>
      <c r="R104" s="36">
        <v>8.7946630000000012E-3</v>
      </c>
      <c r="S104" s="36">
        <v>0.27778953099999998</v>
      </c>
      <c r="T104" s="36">
        <v>1.14713E-2</v>
      </c>
      <c r="U104" s="36">
        <v>4.5650000000000003E-2</v>
      </c>
      <c r="V104" s="36">
        <v>0.10790000000000001</v>
      </c>
      <c r="W104" s="36">
        <v>0.26741376224440078</v>
      </c>
      <c r="X104" s="36">
        <v>5.3602294122412237</v>
      </c>
      <c r="Y104" s="36">
        <v>5.6276431744856241</v>
      </c>
      <c r="Z104" s="36">
        <v>1.8978199864205061E-3</v>
      </c>
      <c r="AA104" s="36">
        <v>4.0613347709398838E-4</v>
      </c>
      <c r="AB104" s="36">
        <v>4.0613299999999998E-4</v>
      </c>
      <c r="AC104" s="36">
        <v>5.3850495723055251E-4</v>
      </c>
      <c r="AD104" s="36">
        <v>4.6629443462295472E-2</v>
      </c>
      <c r="AE104" s="36">
        <v>0.41966499116065931</v>
      </c>
      <c r="AF104" s="36">
        <v>0.46629443462295483</v>
      </c>
      <c r="AG104" s="36">
        <v>9.4525815918996958E-3</v>
      </c>
      <c r="AH104" s="36">
        <v>1.608025374254201E-2</v>
      </c>
      <c r="AI104" s="36">
        <v>5.1500272121384548E-2</v>
      </c>
      <c r="AJ104" s="36">
        <v>4.145167038410813E-5</v>
      </c>
      <c r="AK104" s="36">
        <v>5.0091959271066781E-5</v>
      </c>
      <c r="AL104" s="36">
        <v>1.2528406658468807E-4</v>
      </c>
      <c r="AM104" s="36">
        <v>1.0032538219514357E-2</v>
      </c>
      <c r="AN104" s="36">
        <v>6.2759789164108556E-2</v>
      </c>
      <c r="AO104" s="36">
        <v>0.47129054734862852</v>
      </c>
      <c r="AP104" s="36">
        <v>51.835355831999998</v>
      </c>
      <c r="AQ104" s="36">
        <v>27.911345447999999</v>
      </c>
      <c r="AR104" s="36">
        <v>79.746701279999996</v>
      </c>
      <c r="AS104" s="36">
        <v>3.5361579079999998</v>
      </c>
      <c r="AT104" s="36">
        <v>224.994073378</v>
      </c>
      <c r="AU104" s="36">
        <v>559.06527353000001</v>
      </c>
      <c r="AV104" s="36">
        <v>148.276259079</v>
      </c>
      <c r="AW104" s="36">
        <v>368.43684855999999</v>
      </c>
      <c r="AX104" s="36">
        <v>139.765629386</v>
      </c>
      <c r="AY104" s="36">
        <v>347.28963590000001</v>
      </c>
      <c r="AZ104" s="36">
        <v>2.2626278571428574E-2</v>
      </c>
      <c r="BA104" s="36">
        <v>4.5252557142857149E-2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28.745917006999999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5.6674929199999999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0.13961942552797971</v>
      </c>
      <c r="J105" s="36">
        <v>7.1498412314182991</v>
      </c>
      <c r="K105" s="36">
        <v>0.10812842552858817</v>
      </c>
      <c r="L105" s="36">
        <v>3.1490999999391533E-2</v>
      </c>
      <c r="M105" s="36">
        <v>5.3129326569466251</v>
      </c>
      <c r="N105" s="36">
        <v>1.9765279999996532</v>
      </c>
      <c r="O105" s="36">
        <v>0.20888278100000002</v>
      </c>
      <c r="P105" s="36">
        <v>0.35150415899999998</v>
      </c>
      <c r="Q105" s="36">
        <v>0.196745634</v>
      </c>
      <c r="R105" s="36">
        <v>1.2137147000000001E-2</v>
      </c>
      <c r="S105" s="36">
        <v>0.335673098</v>
      </c>
      <c r="T105" s="36">
        <v>1.5831061E-2</v>
      </c>
      <c r="U105" s="36" t="s">
        <v>340</v>
      </c>
      <c r="V105" s="36" t="s">
        <v>340</v>
      </c>
      <c r="W105" s="36">
        <v>0.3485022065279797</v>
      </c>
      <c r="X105" s="36">
        <v>7.5013453904182992</v>
      </c>
      <c r="Y105" s="36">
        <v>7.8498475969462786</v>
      </c>
      <c r="Z105" s="36">
        <v>3.6892847770623265E-3</v>
      </c>
      <c r="AA105" s="36">
        <v>9.4443289674741779E-4</v>
      </c>
      <c r="AB105" s="36">
        <v>9.4443299999999995E-4</v>
      </c>
      <c r="AC105" s="36">
        <v>2.3028408266073303E-3</v>
      </c>
      <c r="AD105" s="36">
        <v>0.12902987443542049</v>
      </c>
      <c r="AE105" s="36">
        <v>1.161268869918785</v>
      </c>
      <c r="AF105" s="36">
        <v>1.2902987443542049</v>
      </c>
      <c r="AG105" s="36" t="s">
        <v>340</v>
      </c>
      <c r="AH105" s="36" t="s">
        <v>340</v>
      </c>
      <c r="AI105" s="36" t="s">
        <v>340</v>
      </c>
      <c r="AJ105" s="36">
        <v>9.6392869864539551E-5</v>
      </c>
      <c r="AK105" s="36">
        <v>1.1648523850623171E-4</v>
      </c>
      <c r="AL105" s="36">
        <v>2.9133906098932291E-4</v>
      </c>
      <c r="AM105" s="36">
        <v>2.3992336964718699E-3</v>
      </c>
      <c r="AN105" s="36">
        <v>0.12914635967392674</v>
      </c>
      <c r="AO105" s="36">
        <v>1.1615602089797743</v>
      </c>
      <c r="AP105" s="36">
        <v>293.53970402900001</v>
      </c>
      <c r="AQ105" s="36">
        <v>158.05984063099999</v>
      </c>
      <c r="AR105" s="36">
        <v>451.59954465999999</v>
      </c>
      <c r="AS105" s="36">
        <v>26.201007735000001</v>
      </c>
      <c r="AT105" s="36">
        <v>846.29612528200005</v>
      </c>
      <c r="AU105" s="36">
        <v>2282.4350045760002</v>
      </c>
      <c r="AV105" s="36">
        <v>455.816803591</v>
      </c>
      <c r="AW105" s="36">
        <v>1229.32410667</v>
      </c>
      <c r="AX105" s="36">
        <v>437.200808994</v>
      </c>
      <c r="AY105" s="36">
        <v>1179.117333361</v>
      </c>
      <c r="AZ105" s="36">
        <v>0.12787038714285714</v>
      </c>
      <c r="BA105" s="36">
        <v>0.25574077571428572</v>
      </c>
      <c r="BB105" s="36">
        <v>0.57368916400000003</v>
      </c>
      <c r="BC105" s="36">
        <v>52.196312378999998</v>
      </c>
      <c r="BD105" s="36">
        <v>140.77187278299999</v>
      </c>
      <c r="BE105" s="36">
        <v>2.3905374285714286E-2</v>
      </c>
      <c r="BF105" s="36">
        <v>4.7810749999999999E-2</v>
      </c>
      <c r="BG105" s="36">
        <v>1.1805160219999999</v>
      </c>
      <c r="BH105" s="36">
        <v>32.804274436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5.3288879070000004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1.423123981</v>
      </c>
      <c r="BH106" s="36">
        <v>7.9815328440000002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4.8340310119999996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2.1365008620000001</v>
      </c>
      <c r="BH107" s="36">
        <v>3.1027549470000002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5.5497792229999998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4.2778987866540837E-2</v>
      </c>
      <c r="J108" s="36">
        <v>2.2478001493251742</v>
      </c>
      <c r="K108" s="36">
        <v>2.4060987867642387E-2</v>
      </c>
      <c r="L108" s="36">
        <v>1.8717999998898449E-2</v>
      </c>
      <c r="M108" s="36">
        <v>1.3098941371913571</v>
      </c>
      <c r="N108" s="36">
        <v>0.98068500000035796</v>
      </c>
      <c r="O108" s="36">
        <v>1.3518769999999999E-2</v>
      </c>
      <c r="P108" s="36">
        <v>2.1250493999999998E-2</v>
      </c>
      <c r="Q108" s="36">
        <v>1.2284329E-2</v>
      </c>
      <c r="R108" s="36">
        <v>1.234441E-3</v>
      </c>
      <c r="S108" s="36">
        <v>1.9640353999999999E-2</v>
      </c>
      <c r="T108" s="36">
        <v>1.6101399999999999E-3</v>
      </c>
      <c r="U108" s="36" t="s">
        <v>340</v>
      </c>
      <c r="V108" s="36" t="s">
        <v>340</v>
      </c>
      <c r="W108" s="36">
        <v>5.6297757866540836E-2</v>
      </c>
      <c r="X108" s="36">
        <v>2.269050643325174</v>
      </c>
      <c r="Y108" s="36">
        <v>2.3253484011917149</v>
      </c>
      <c r="Z108" s="36">
        <v>1.069661498464025E-3</v>
      </c>
      <c r="AA108" s="36">
        <v>2.2890756067130131E-4</v>
      </c>
      <c r="AB108" s="36">
        <v>2.28908E-4</v>
      </c>
      <c r="AC108" s="36">
        <v>2.0880957537771131E-4</v>
      </c>
      <c r="AD108" s="36">
        <v>1.5149225583750418E-2</v>
      </c>
      <c r="AE108" s="36">
        <v>0.13634303025375374</v>
      </c>
      <c r="AF108" s="36">
        <v>0.15149225583750417</v>
      </c>
      <c r="AG108" s="36" t="s">
        <v>340</v>
      </c>
      <c r="AH108" s="36" t="s">
        <v>340</v>
      </c>
      <c r="AI108" s="36" t="s">
        <v>340</v>
      </c>
      <c r="AJ108" s="36">
        <v>2.3363329166273306E-5</v>
      </c>
      <c r="AK108" s="36">
        <v>2.8233239389119705E-5</v>
      </c>
      <c r="AL108" s="36">
        <v>7.061362931297819E-5</v>
      </c>
      <c r="AM108" s="36">
        <v>2.3217290454398461E-4</v>
      </c>
      <c r="AN108" s="36">
        <v>1.5177458823139539E-2</v>
      </c>
      <c r="AO108" s="36">
        <v>0.13641364388306673</v>
      </c>
      <c r="AP108" s="36">
        <v>63.128595943000001</v>
      </c>
      <c r="AQ108" s="36">
        <v>33.992320892000002</v>
      </c>
      <c r="AR108" s="36">
        <v>97.120916835000003</v>
      </c>
      <c r="AS108" s="36">
        <v>5.1486837850000002</v>
      </c>
      <c r="AT108" s="36">
        <v>87.812689483</v>
      </c>
      <c r="AU108" s="36">
        <v>203.81556026300001</v>
      </c>
      <c r="AV108" s="36">
        <v>55.617351540999998</v>
      </c>
      <c r="AW108" s="36">
        <v>129.089334713</v>
      </c>
      <c r="AX108" s="36">
        <v>52.369830968999999</v>
      </c>
      <c r="AY108" s="36">
        <v>121.55175411</v>
      </c>
      <c r="AZ108" s="36">
        <v>4.7832281428571433E-2</v>
      </c>
      <c r="BA108" s="36">
        <v>9.5664562857142865E-2</v>
      </c>
      <c r="BB108" s="36">
        <v>0.376539556</v>
      </c>
      <c r="BC108" s="36">
        <v>19.546823517</v>
      </c>
      <c r="BD108" s="36">
        <v>45.368691130999999</v>
      </c>
      <c r="BE108" s="36">
        <v>1.5690237142857145E-2</v>
      </c>
      <c r="BF108" s="36">
        <v>3.1380474285714291E-2</v>
      </c>
      <c r="BG108" s="36">
        <v>3.4827540259999998</v>
      </c>
      <c r="BH108" s="36">
        <v>21.011546093</v>
      </c>
      <c r="BI108" s="36">
        <v>0.03</v>
      </c>
      <c r="BJ108" s="36">
        <v>0.03</v>
      </c>
      <c r="BK108" s="36">
        <v>0.09</v>
      </c>
      <c r="BL108" s="36">
        <v>0.09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5.4862495730000003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3.8903979968046051E-2</v>
      </c>
      <c r="J109" s="36">
        <v>2.700955895481131</v>
      </c>
      <c r="K109" s="36">
        <v>2.184797996824837E-2</v>
      </c>
      <c r="L109" s="36">
        <v>1.7055999999797677E-2</v>
      </c>
      <c r="M109" s="36">
        <v>1.1528508754478874</v>
      </c>
      <c r="N109" s="36">
        <v>1.5870090000012895</v>
      </c>
      <c r="O109" s="36">
        <v>1.5844625000000001E-2</v>
      </c>
      <c r="P109" s="36">
        <v>2.6724559000000002E-2</v>
      </c>
      <c r="Q109" s="36">
        <v>1.4149973E-2</v>
      </c>
      <c r="R109" s="36">
        <v>1.6946520000000001E-3</v>
      </c>
      <c r="S109" s="36">
        <v>2.4514144000000002E-2</v>
      </c>
      <c r="T109" s="36">
        <v>2.2104149999999999E-3</v>
      </c>
      <c r="U109" s="36" t="s">
        <v>340</v>
      </c>
      <c r="V109" s="36" t="s">
        <v>340</v>
      </c>
      <c r="W109" s="36">
        <v>5.4748604968046052E-2</v>
      </c>
      <c r="X109" s="36">
        <v>2.7276804544811308</v>
      </c>
      <c r="Y109" s="36">
        <v>2.7824290594491767</v>
      </c>
      <c r="Z109" s="36">
        <v>1.1031526861308011E-3</v>
      </c>
      <c r="AA109" s="36">
        <v>2.3607467483199141E-4</v>
      </c>
      <c r="AB109" s="36">
        <v>2.3607500000000001E-4</v>
      </c>
      <c r="AC109" s="36">
        <v>2.9555546752642401E-4</v>
      </c>
      <c r="AD109" s="36">
        <v>6.0258038292016099E-2</v>
      </c>
      <c r="AE109" s="36">
        <v>0.54232234462814477</v>
      </c>
      <c r="AF109" s="36">
        <v>0.60258038292016092</v>
      </c>
      <c r="AG109" s="36" t="s">
        <v>340</v>
      </c>
      <c r="AH109" s="36" t="s">
        <v>340</v>
      </c>
      <c r="AI109" s="36" t="s">
        <v>340</v>
      </c>
      <c r="AJ109" s="36">
        <v>2.4094823828542077E-5</v>
      </c>
      <c r="AK109" s="36">
        <v>2.9117208611260572E-5</v>
      </c>
      <c r="AL109" s="36">
        <v>7.2824508274334357E-5</v>
      </c>
      <c r="AM109" s="36">
        <v>3.1965029135496608E-4</v>
      </c>
      <c r="AN109" s="36">
        <v>6.0287155500627361E-2</v>
      </c>
      <c r="AO109" s="36">
        <v>0.54239516913641905</v>
      </c>
      <c r="AP109" s="36">
        <v>69.220369270999996</v>
      </c>
      <c r="AQ109" s="36">
        <v>37.272506530000001</v>
      </c>
      <c r="AR109" s="36">
        <v>106.492875801</v>
      </c>
      <c r="AS109" s="36">
        <v>4.0670674269999996</v>
      </c>
      <c r="AT109" s="36">
        <v>327.45535908099998</v>
      </c>
      <c r="AU109" s="36">
        <v>835.94497370600004</v>
      </c>
      <c r="AV109" s="36">
        <v>179.644892642</v>
      </c>
      <c r="AW109" s="36">
        <v>458.60677155399998</v>
      </c>
      <c r="AX109" s="36">
        <v>170.669417745</v>
      </c>
      <c r="AY109" s="36">
        <v>435.69371510799999</v>
      </c>
      <c r="AZ109" s="36">
        <v>3.4511174285714284E-2</v>
      </c>
      <c r="BA109" s="36">
        <v>6.9022349999999996E-2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1.2825911299999999</v>
      </c>
      <c r="BH109" s="36">
        <v>24.312165341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4.5780962680000004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0.24938797100000001</v>
      </c>
      <c r="BC110" s="36">
        <v>11.835764492999999</v>
      </c>
      <c r="BD110" s="36">
        <v>25.739915014000001</v>
      </c>
      <c r="BE110" s="36">
        <v>1.0391887142857143E-2</v>
      </c>
      <c r="BF110" s="36">
        <v>2.0783774285714287E-2</v>
      </c>
      <c r="BG110" s="36">
        <v>0.73660760199999997</v>
      </c>
      <c r="BH110" s="36">
        <v>3.7913292369999998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5.0545513389999996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8.3020699999999991E-4</v>
      </c>
      <c r="P111" s="36">
        <v>1.3380130000000003E-3</v>
      </c>
      <c r="Q111" s="36">
        <v>6.8127599999999997E-4</v>
      </c>
      <c r="R111" s="36">
        <v>1.4893099999999999E-4</v>
      </c>
      <c r="S111" s="36">
        <v>1.1437550000000002E-3</v>
      </c>
      <c r="T111" s="36">
        <v>1.94258E-4</v>
      </c>
      <c r="U111" s="36" t="s">
        <v>340</v>
      </c>
      <c r="V111" s="36" t="s">
        <v>340</v>
      </c>
      <c r="W111" s="36">
        <v>8.3020699999999991E-4</v>
      </c>
      <c r="X111" s="36">
        <v>1.3380130000000003E-3</v>
      </c>
      <c r="Y111" s="36">
        <v>2.1682200000000002E-3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2.3490540000000002E-3</v>
      </c>
      <c r="AQ111" s="36">
        <v>1.2648749999999999E-3</v>
      </c>
      <c r="AR111" s="36">
        <v>3.6139290000000001E-3</v>
      </c>
      <c r="AS111" s="36">
        <v>3.7702100000000001E-4</v>
      </c>
      <c r="AT111" s="36">
        <v>1.0652E-4</v>
      </c>
      <c r="AU111" s="36">
        <v>2.34737E-4</v>
      </c>
      <c r="AV111" s="36">
        <v>2.0614040000000002E-3</v>
      </c>
      <c r="AW111" s="36">
        <v>4.5426709999999999E-3</v>
      </c>
      <c r="AX111" s="36">
        <v>1.7774869999999999E-3</v>
      </c>
      <c r="AY111" s="36">
        <v>3.9170100000000003E-3</v>
      </c>
      <c r="AZ111" s="36">
        <v>9.8142857142857159E-7</v>
      </c>
      <c r="BA111" s="36">
        <v>1.9628571428571432E-6</v>
      </c>
      <c r="BB111" s="36">
        <v>0.28890747300000003</v>
      </c>
      <c r="BC111" s="36">
        <v>17.523625670000001</v>
      </c>
      <c r="BD111" s="36">
        <v>38.616431188999996</v>
      </c>
      <c r="BE111" s="36">
        <v>1.2038647142857144E-2</v>
      </c>
      <c r="BF111" s="36">
        <v>2.4077294285714288E-2</v>
      </c>
      <c r="BG111" s="36">
        <v>1.05383413</v>
      </c>
      <c r="BH111" s="36">
        <v>4.0663746789999999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4.4794340019999996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4.9166634079999998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2.415819E-3</v>
      </c>
      <c r="P113" s="36">
        <v>3.5047439999999997E-3</v>
      </c>
      <c r="Q113" s="36">
        <v>2.1653129999999999E-3</v>
      </c>
      <c r="R113" s="36">
        <v>2.50506E-4</v>
      </c>
      <c r="S113" s="36">
        <v>3.1779959999999998E-3</v>
      </c>
      <c r="T113" s="36">
        <v>3.2674799999999997E-4</v>
      </c>
      <c r="U113" s="36">
        <v>0</v>
      </c>
      <c r="V113" s="36">
        <v>0</v>
      </c>
      <c r="W113" s="36">
        <v>2.415819E-3</v>
      </c>
      <c r="X113" s="36">
        <v>3.5047439999999997E-3</v>
      </c>
      <c r="Y113" s="36">
        <v>5.9205630000000002E-3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3.3731070000000002E-3</v>
      </c>
      <c r="AQ113" s="36">
        <v>1.8162880000000001E-3</v>
      </c>
      <c r="AR113" s="36">
        <v>5.1893950000000003E-3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5.6916020100000004</v>
      </c>
      <c r="E114" s="36">
        <v>5</v>
      </c>
      <c r="F114" s="36">
        <v>0</v>
      </c>
      <c r="G114" s="36">
        <v>0</v>
      </c>
      <c r="H114" s="36">
        <v>5</v>
      </c>
      <c r="I114" s="36">
        <v>0.27536328479199984</v>
      </c>
      <c r="J114" s="36">
        <v>5.1242440936667766</v>
      </c>
      <c r="K114" s="36">
        <v>0.18826428479398144</v>
      </c>
      <c r="L114" s="36">
        <v>8.70989999980184E-2</v>
      </c>
      <c r="M114" s="36">
        <v>4.5694638784596604</v>
      </c>
      <c r="N114" s="36">
        <v>0.83014349999911674</v>
      </c>
      <c r="O114" s="36">
        <v>1.9444374E-2</v>
      </c>
      <c r="P114" s="36">
        <v>3.0489462000000002E-2</v>
      </c>
      <c r="Q114" s="36">
        <v>1.8550219E-2</v>
      </c>
      <c r="R114" s="36">
        <v>8.9415499999999999E-4</v>
      </c>
      <c r="S114" s="36">
        <v>2.9323174E-2</v>
      </c>
      <c r="T114" s="36">
        <v>1.1662880000000001E-3</v>
      </c>
      <c r="U114" s="36">
        <v>0</v>
      </c>
      <c r="V114" s="36">
        <v>0</v>
      </c>
      <c r="W114" s="36">
        <v>0.29480765879199983</v>
      </c>
      <c r="X114" s="36">
        <v>5.1547335556667768</v>
      </c>
      <c r="Y114" s="36">
        <v>5.4495412144587769</v>
      </c>
      <c r="Z114" s="36">
        <v>4.6335103249295481E-3</v>
      </c>
      <c r="AA114" s="36">
        <v>2.149904936258109E-3</v>
      </c>
      <c r="AB114" s="36">
        <v>2.1499050000000001E-3</v>
      </c>
      <c r="AC114" s="36">
        <v>3.7901440972487764E-3</v>
      </c>
      <c r="AD114" s="36">
        <v>7.0902624845959342E-2</v>
      </c>
      <c r="AE114" s="36">
        <v>0.63812362361363428</v>
      </c>
      <c r="AF114" s="36">
        <v>0.7090262484595935</v>
      </c>
      <c r="AG114" s="36">
        <v>0</v>
      </c>
      <c r="AH114" s="36">
        <v>0</v>
      </c>
      <c r="AI114" s="36">
        <v>0</v>
      </c>
      <c r="AJ114" s="36">
        <v>2.1942849616173846E-4</v>
      </c>
      <c r="AK114" s="36">
        <v>2.6516671557510183E-4</v>
      </c>
      <c r="AL114" s="36">
        <v>6.6320353473062719E-4</v>
      </c>
      <c r="AM114" s="36">
        <v>4.0095725934105146E-3</v>
      </c>
      <c r="AN114" s="36">
        <v>7.1167791561534438E-2</v>
      </c>
      <c r="AO114" s="36">
        <v>0.63878682714836488</v>
      </c>
      <c r="AP114" s="36">
        <v>42.055416170000001</v>
      </c>
      <c r="AQ114" s="36">
        <v>22.645224090999999</v>
      </c>
      <c r="AR114" s="36">
        <v>64.700640261000004</v>
      </c>
      <c r="AS114" s="36">
        <v>7.2010287909999997</v>
      </c>
      <c r="AT114" s="36">
        <v>357.83116738699999</v>
      </c>
      <c r="AU114" s="36">
        <v>757.16337221399999</v>
      </c>
      <c r="AV114" s="36">
        <v>198.77478273599999</v>
      </c>
      <c r="AW114" s="36">
        <v>420.60334181100001</v>
      </c>
      <c r="AX114" s="36">
        <v>191.96640607399999</v>
      </c>
      <c r="AY114" s="36">
        <v>406.19695717399998</v>
      </c>
      <c r="AZ114" s="36">
        <v>7.752277285714286E-2</v>
      </c>
      <c r="BA114" s="36">
        <v>0.15504554571428572</v>
      </c>
      <c r="BB114" s="36">
        <v>0.42255209399999999</v>
      </c>
      <c r="BC114" s="36">
        <v>25.88382979</v>
      </c>
      <c r="BD114" s="36">
        <v>54.769650149</v>
      </c>
      <c r="BE114" s="36">
        <v>1.7607560000000001E-2</v>
      </c>
      <c r="BF114" s="36">
        <v>3.5215120000000003E-2</v>
      </c>
      <c r="BG114" s="36">
        <v>5.5589955670000002</v>
      </c>
      <c r="BH114" s="36">
        <v>17.528597719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6.2606388170000002</v>
      </c>
      <c r="E115" s="36">
        <v>102</v>
      </c>
      <c r="F115" s="36">
        <v>49</v>
      </c>
      <c r="G115" s="36">
        <v>46</v>
      </c>
      <c r="H115" s="36">
        <v>7</v>
      </c>
      <c r="I115" s="36">
        <v>35.13708715697944</v>
      </c>
      <c r="J115" s="36">
        <v>262.23938315395048</v>
      </c>
      <c r="K115" s="36">
        <v>27.333440656966729</v>
      </c>
      <c r="L115" s="36">
        <v>7.8036465000127135</v>
      </c>
      <c r="M115" s="36">
        <v>252.15186581093317</v>
      </c>
      <c r="N115" s="36">
        <v>45.224604499996715</v>
      </c>
      <c r="O115" s="36">
        <v>0.72239860099999997</v>
      </c>
      <c r="P115" s="36">
        <v>1.1949348719999999</v>
      </c>
      <c r="Q115" s="36">
        <v>0.68119239099999995</v>
      </c>
      <c r="R115" s="36">
        <v>4.1206210000000007E-2</v>
      </c>
      <c r="S115" s="36">
        <v>1.141187642</v>
      </c>
      <c r="T115" s="36">
        <v>5.374723E-2</v>
      </c>
      <c r="U115" s="36">
        <v>13.125300000000001</v>
      </c>
      <c r="V115" s="36">
        <v>31.151000000000003</v>
      </c>
      <c r="W115" s="36">
        <v>48.984785757979445</v>
      </c>
      <c r="X115" s="36">
        <v>294.58531802595047</v>
      </c>
      <c r="Y115" s="36">
        <v>343.57010378392994</v>
      </c>
      <c r="Z115" s="36">
        <v>0.29777726623056433</v>
      </c>
      <c r="AA115" s="36">
        <v>0.14135607346789339</v>
      </c>
      <c r="AB115" s="36">
        <v>0.141356073</v>
      </c>
      <c r="AC115" s="36">
        <v>0.53028766726235321</v>
      </c>
      <c r="AD115" s="36">
        <v>4.2471737443420929</v>
      </c>
      <c r="AE115" s="36">
        <v>38.22456369907885</v>
      </c>
      <c r="AF115" s="36">
        <v>42.471737443420928</v>
      </c>
      <c r="AG115" s="36">
        <v>2.3087868938933473</v>
      </c>
      <c r="AH115" s="36">
        <v>3.9275914976576463</v>
      </c>
      <c r="AI115" s="36">
        <v>12.578907904660305</v>
      </c>
      <c r="AJ115" s="36">
        <v>1.4427405792145019E-2</v>
      </c>
      <c r="AK115" s="36">
        <v>1.743468925557377E-2</v>
      </c>
      <c r="AL115" s="36">
        <v>4.3605576650708085E-2</v>
      </c>
      <c r="AM115" s="36">
        <v>2.8535019669478459</v>
      </c>
      <c r="AN115" s="36">
        <v>8.1921999312553133</v>
      </c>
      <c r="AO115" s="36">
        <v>50.84707718038986</v>
      </c>
      <c r="AP115" s="36">
        <v>2123.0591489160001</v>
      </c>
      <c r="AQ115" s="36">
        <v>1143.18569557</v>
      </c>
      <c r="AR115" s="36">
        <v>3266.2448444860001</v>
      </c>
      <c r="AS115" s="36">
        <v>53.88941767</v>
      </c>
      <c r="AT115" s="36">
        <v>7280.9590652030001</v>
      </c>
      <c r="AU115" s="36">
        <v>15588.364157120999</v>
      </c>
      <c r="AV115" s="36">
        <v>4601.6398409419999</v>
      </c>
      <c r="AW115" s="36">
        <v>9852.0039624090005</v>
      </c>
      <c r="AX115" s="36">
        <v>4488.1674815799997</v>
      </c>
      <c r="AY115" s="36">
        <v>9609.0622779869991</v>
      </c>
      <c r="AZ115" s="36">
        <v>8.1862912785714297</v>
      </c>
      <c r="BA115" s="36">
        <v>16.37258255857143</v>
      </c>
      <c r="BB115" s="36">
        <v>4.201985337</v>
      </c>
      <c r="BC115" s="36">
        <v>385.83240763700002</v>
      </c>
      <c r="BD115" s="36">
        <v>826.05821843000001</v>
      </c>
      <c r="BE115" s="36">
        <v>2.7285619071428573</v>
      </c>
      <c r="BF115" s="36">
        <v>5.4571238142857146</v>
      </c>
      <c r="BG115" s="36">
        <v>8.5387510429999995</v>
      </c>
      <c r="BH115" s="36">
        <v>33.077318976999997</v>
      </c>
      <c r="BI115" s="36">
        <v>0.4800000000000002</v>
      </c>
      <c r="BJ115" s="36">
        <v>0.4800000000000002</v>
      </c>
      <c r="BK115" s="36">
        <v>0.12</v>
      </c>
      <c r="BL115" s="36">
        <v>0.12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6.2269119010000002</v>
      </c>
      <c r="E116" s="36">
        <v>36</v>
      </c>
      <c r="F116" s="36">
        <v>10</v>
      </c>
      <c r="G116" s="36">
        <v>22</v>
      </c>
      <c r="H116" s="36">
        <v>4</v>
      </c>
      <c r="I116" s="36">
        <v>43.592535043701901</v>
      </c>
      <c r="J116" s="36">
        <v>294.61391346597003</v>
      </c>
      <c r="K116" s="36">
        <v>40.463006543687413</v>
      </c>
      <c r="L116" s="36">
        <v>3.1295285000144899</v>
      </c>
      <c r="M116" s="36">
        <v>321.87822900967456</v>
      </c>
      <c r="N116" s="36">
        <v>16.32821949999736</v>
      </c>
      <c r="O116" s="36">
        <v>0.53975668600000004</v>
      </c>
      <c r="P116" s="36">
        <v>0.76980396600000001</v>
      </c>
      <c r="Q116" s="36">
        <v>0.51300390200000001</v>
      </c>
      <c r="R116" s="36">
        <v>2.6752784000000002E-2</v>
      </c>
      <c r="S116" s="36">
        <v>0.73490902999999996</v>
      </c>
      <c r="T116" s="36">
        <v>3.4894936000000001E-2</v>
      </c>
      <c r="U116" s="36">
        <v>3.0381000000000014</v>
      </c>
      <c r="V116" s="36">
        <v>7.2094999999999985</v>
      </c>
      <c r="W116" s="36">
        <v>47.170391729701898</v>
      </c>
      <c r="X116" s="36">
        <v>302.59321743197</v>
      </c>
      <c r="Y116" s="36">
        <v>349.76360916167192</v>
      </c>
      <c r="Z116" s="36">
        <v>0.31385537423067078</v>
      </c>
      <c r="AA116" s="36">
        <v>0.15109278807996435</v>
      </c>
      <c r="AB116" s="36">
        <v>0.15109278800000001</v>
      </c>
      <c r="AC116" s="36">
        <v>0.31586016889151985</v>
      </c>
      <c r="AD116" s="36">
        <v>1.8438410606253375</v>
      </c>
      <c r="AE116" s="36">
        <v>16.594569545628033</v>
      </c>
      <c r="AF116" s="36">
        <v>18.438410606253377</v>
      </c>
      <c r="AG116" s="36">
        <v>0.55494703318159289</v>
      </c>
      <c r="AH116" s="36">
        <v>0.94404782656179043</v>
      </c>
      <c r="AI116" s="36">
        <v>3.0235045256100577</v>
      </c>
      <c r="AJ116" s="36">
        <v>1.5421176947800206E-2</v>
      </c>
      <c r="AK116" s="36">
        <v>1.8635604057409588E-2</v>
      </c>
      <c r="AL116" s="36">
        <v>4.6609162299685467E-2</v>
      </c>
      <c r="AM116" s="36">
        <v>0.886228379020913</v>
      </c>
      <c r="AN116" s="36">
        <v>2.8065244912445375</v>
      </c>
      <c r="AO116" s="36">
        <v>19.664683233537776</v>
      </c>
      <c r="AP116" s="36">
        <v>555.42791130499995</v>
      </c>
      <c r="AQ116" s="36">
        <v>299.076567625</v>
      </c>
      <c r="AR116" s="36">
        <v>854.50447893</v>
      </c>
      <c r="AS116" s="36">
        <v>44.398736710000001</v>
      </c>
      <c r="AT116" s="36">
        <v>1741.8468679340001</v>
      </c>
      <c r="AU116" s="36">
        <v>3891.258995786</v>
      </c>
      <c r="AV116" s="36">
        <v>1134.0841736679999</v>
      </c>
      <c r="AW116" s="36">
        <v>2533.5265252099998</v>
      </c>
      <c r="AX116" s="36">
        <v>1109.8805753720001</v>
      </c>
      <c r="AY116" s="36">
        <v>2479.4560605030001</v>
      </c>
      <c r="AZ116" s="36">
        <v>17.889715021428572</v>
      </c>
      <c r="BA116" s="36">
        <v>35.779430042857143</v>
      </c>
      <c r="BB116" s="36">
        <v>1.3255358820000001</v>
      </c>
      <c r="BC116" s="36">
        <v>92.508728417</v>
      </c>
      <c r="BD116" s="36">
        <v>206.663070256</v>
      </c>
      <c r="BE116" s="36">
        <v>0.86073758571428582</v>
      </c>
      <c r="BF116" s="36">
        <v>1.7214751714285716</v>
      </c>
      <c r="BG116" s="36">
        <v>4.2914415379999999</v>
      </c>
      <c r="BH116" s="36">
        <v>17.648126542</v>
      </c>
      <c r="BI116" s="36">
        <v>0.21</v>
      </c>
      <c r="BJ116" s="36">
        <v>0.25</v>
      </c>
      <c r="BK116" s="36">
        <v>0.63000000000000034</v>
      </c>
      <c r="BL116" s="36">
        <v>0.71000000000000041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5.943659759</v>
      </c>
      <c r="E117" s="36">
        <v>55</v>
      </c>
      <c r="F117" s="36">
        <v>5</v>
      </c>
      <c r="G117" s="36">
        <v>25</v>
      </c>
      <c r="H117" s="36">
        <v>25</v>
      </c>
      <c r="I117" s="36">
        <v>0.55960586543844149</v>
      </c>
      <c r="J117" s="36">
        <v>12.24260049159288</v>
      </c>
      <c r="K117" s="36">
        <v>0.36020086544359714</v>
      </c>
      <c r="L117" s="36">
        <v>0.1994049999948444</v>
      </c>
      <c r="M117" s="36">
        <v>10.823131857033403</v>
      </c>
      <c r="N117" s="36">
        <v>1.9790744999979197</v>
      </c>
      <c r="O117" s="36">
        <v>8.0295878999999987E-2</v>
      </c>
      <c r="P117" s="36">
        <v>0.13134344199999998</v>
      </c>
      <c r="Q117" s="36">
        <v>7.632531599999999E-2</v>
      </c>
      <c r="R117" s="36">
        <v>3.9705629999999999E-3</v>
      </c>
      <c r="S117" s="36">
        <v>0.12616444599999999</v>
      </c>
      <c r="T117" s="36">
        <v>5.1789959999999999E-3</v>
      </c>
      <c r="U117" s="36">
        <v>0.87785000000000035</v>
      </c>
      <c r="V117" s="36">
        <v>2.0809999999999995</v>
      </c>
      <c r="W117" s="36">
        <v>1.5177517444384419</v>
      </c>
      <c r="X117" s="36">
        <v>14.45494393359288</v>
      </c>
      <c r="Y117" s="36">
        <v>15.972695678031322</v>
      </c>
      <c r="Z117" s="36">
        <v>1.0040946115801155E-2</v>
      </c>
      <c r="AA117" s="36">
        <v>4.3290869986675378E-3</v>
      </c>
      <c r="AB117" s="36">
        <v>4.3290869999999997E-3</v>
      </c>
      <c r="AC117" s="36">
        <v>4.5668403397850204E-3</v>
      </c>
      <c r="AD117" s="36">
        <v>0.10761061151246799</v>
      </c>
      <c r="AE117" s="36">
        <v>0.96849550361221182</v>
      </c>
      <c r="AF117" s="36">
        <v>1.07610611512468</v>
      </c>
      <c r="AG117" s="36">
        <v>0.17127716283831898</v>
      </c>
      <c r="AH117" s="36">
        <v>0.29136804712725539</v>
      </c>
      <c r="AI117" s="36">
        <v>0.93316523201566914</v>
      </c>
      <c r="AJ117" s="36">
        <v>4.4184512808409277E-4</v>
      </c>
      <c r="AK117" s="36">
        <v>5.3394442137158179E-4</v>
      </c>
      <c r="AL117" s="36">
        <v>1.3354384498647179E-3</v>
      </c>
      <c r="AM117" s="36">
        <v>0.1762858483061881</v>
      </c>
      <c r="AN117" s="36">
        <v>0.39951260306109493</v>
      </c>
      <c r="AO117" s="36">
        <v>1.9029961740777457</v>
      </c>
      <c r="AP117" s="36">
        <v>146.39309640499999</v>
      </c>
      <c r="AQ117" s="36">
        <v>78.827051909999994</v>
      </c>
      <c r="AR117" s="36">
        <v>225.22014831499999</v>
      </c>
      <c r="AS117" s="36">
        <v>17.704795892</v>
      </c>
      <c r="AT117" s="36">
        <v>794.72004553500005</v>
      </c>
      <c r="AU117" s="36">
        <v>1839.452421298</v>
      </c>
      <c r="AV117" s="36">
        <v>485.26649832300001</v>
      </c>
      <c r="AW117" s="36">
        <v>1123.193809355</v>
      </c>
      <c r="AX117" s="36">
        <v>471.26243797900003</v>
      </c>
      <c r="AY117" s="36">
        <v>1090.780127516</v>
      </c>
      <c r="AZ117" s="36">
        <v>3.8565734014285717</v>
      </c>
      <c r="BA117" s="36">
        <v>7.7131468028571435</v>
      </c>
      <c r="BB117" s="36">
        <v>0.94290229599999997</v>
      </c>
      <c r="BC117" s="36">
        <v>41.905059909999999</v>
      </c>
      <c r="BD117" s="36">
        <v>96.993103860999994</v>
      </c>
      <c r="BE117" s="36">
        <v>0.61227421714285712</v>
      </c>
      <c r="BF117" s="36">
        <v>1.2245484357142857</v>
      </c>
      <c r="BG117" s="36">
        <v>5.1201592099999997</v>
      </c>
      <c r="BH117" s="36">
        <v>24.435795038999998</v>
      </c>
      <c r="BI117" s="36">
        <v>0.18</v>
      </c>
      <c r="BJ117" s="36">
        <v>0.18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5.5606126170000003</v>
      </c>
      <c r="E118" s="36">
        <v>46</v>
      </c>
      <c r="F118" s="36">
        <v>2</v>
      </c>
      <c r="G118" s="36">
        <v>10</v>
      </c>
      <c r="H118" s="36">
        <v>34</v>
      </c>
      <c r="I118" s="36">
        <v>2.238455733117694E-3</v>
      </c>
      <c r="J118" s="36">
        <v>0.68014527954414605</v>
      </c>
      <c r="K118" s="36">
        <v>2.238455733117694E-3</v>
      </c>
      <c r="L118" s="36">
        <v>0</v>
      </c>
      <c r="M118" s="36">
        <v>0.31106373527727077</v>
      </c>
      <c r="N118" s="36">
        <v>0.37131999999999288</v>
      </c>
      <c r="O118" s="36">
        <v>1.7793816E-2</v>
      </c>
      <c r="P118" s="36">
        <v>2.6438985999999998E-2</v>
      </c>
      <c r="Q118" s="36">
        <v>1.602555E-2</v>
      </c>
      <c r="R118" s="36">
        <v>1.7682659999999999E-3</v>
      </c>
      <c r="S118" s="36">
        <v>2.4132550999999999E-2</v>
      </c>
      <c r="T118" s="36">
        <v>2.3064349999999999E-3</v>
      </c>
      <c r="U118" s="36">
        <v>0.27619999999999995</v>
      </c>
      <c r="V118" s="36">
        <v>0.65480000000000005</v>
      </c>
      <c r="W118" s="36">
        <v>0.29623227173311761</v>
      </c>
      <c r="X118" s="36">
        <v>1.3613842655441462</v>
      </c>
      <c r="Y118" s="36">
        <v>1.6576165372772638</v>
      </c>
      <c r="Z118" s="36">
        <v>1.6077373530972496E-4</v>
      </c>
      <c r="AA118" s="36">
        <v>3.4405579356281137E-5</v>
      </c>
      <c r="AB118" s="36">
        <v>3.4405600000000001E-5</v>
      </c>
      <c r="AC118" s="36">
        <v>3.7295356563822103E-5</v>
      </c>
      <c r="AD118" s="36">
        <v>4.7298402250820397E-3</v>
      </c>
      <c r="AE118" s="36">
        <v>4.2568562025738346E-2</v>
      </c>
      <c r="AF118" s="36">
        <v>4.7298402250820382E-2</v>
      </c>
      <c r="AG118" s="36">
        <v>5.2728816239316231E-2</v>
      </c>
      <c r="AH118" s="36">
        <v>8.9699595441595434E-2</v>
      </c>
      <c r="AI118" s="36">
        <v>0.28728113675213673</v>
      </c>
      <c r="AJ118" s="36">
        <v>3.5115826356568963E-6</v>
      </c>
      <c r="AK118" s="36">
        <v>4.2435456214998912E-6</v>
      </c>
      <c r="AL118" s="36">
        <v>1.061345293607302E-5</v>
      </c>
      <c r="AM118" s="36">
        <v>5.2769623178515711E-2</v>
      </c>
      <c r="AN118" s="36">
        <v>9.4433679212298963E-2</v>
      </c>
      <c r="AO118" s="36">
        <v>0.32986031223081114</v>
      </c>
      <c r="AP118" s="36">
        <v>8.6711495139999997</v>
      </c>
      <c r="AQ118" s="36">
        <v>4.6690805070000003</v>
      </c>
      <c r="AR118" s="36">
        <v>13.340230021</v>
      </c>
      <c r="AS118" s="36">
        <v>1.344376295</v>
      </c>
      <c r="AT118" s="36">
        <v>12.794559739</v>
      </c>
      <c r="AU118" s="36">
        <v>30.286924208999999</v>
      </c>
      <c r="AV118" s="36">
        <v>13.060256256000001</v>
      </c>
      <c r="AW118" s="36">
        <v>30.915873577999999</v>
      </c>
      <c r="AX118" s="36">
        <v>12.054181087</v>
      </c>
      <c r="AY118" s="36">
        <v>28.534320556000001</v>
      </c>
      <c r="AZ118" s="36">
        <v>0.19954149000000002</v>
      </c>
      <c r="BA118" s="36">
        <v>0.3990829814285714</v>
      </c>
      <c r="BB118" s="36">
        <v>0.52576071000000002</v>
      </c>
      <c r="BC118" s="36">
        <v>19.308130357</v>
      </c>
      <c r="BD118" s="36">
        <v>45.705666520999998</v>
      </c>
      <c r="BE118" s="36">
        <v>0.34140305857142861</v>
      </c>
      <c r="BF118" s="36">
        <v>0.68280611714285722</v>
      </c>
      <c r="BG118" s="36">
        <v>3.0522634740000001</v>
      </c>
      <c r="BH118" s="36">
        <v>17.861633665999999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5.2814031830000001</v>
      </c>
      <c r="E119" s="36">
        <v>11</v>
      </c>
      <c r="F119" s="36">
        <v>0</v>
      </c>
      <c r="G119" s="36">
        <v>1</v>
      </c>
      <c r="H119" s="36">
        <v>10</v>
      </c>
      <c r="I119" s="36">
        <v>3.8232421521825974E-3</v>
      </c>
      <c r="J119" s="36">
        <v>0.90823003720040296</v>
      </c>
      <c r="K119" s="36">
        <v>3.8232421521825974E-3</v>
      </c>
      <c r="L119" s="36">
        <v>0</v>
      </c>
      <c r="M119" s="36">
        <v>0.53302827935255703</v>
      </c>
      <c r="N119" s="36">
        <v>0.37902500000002848</v>
      </c>
      <c r="O119" s="36">
        <v>1.3012283999999999E-2</v>
      </c>
      <c r="P119" s="36">
        <v>2.3006993E-2</v>
      </c>
      <c r="Q119" s="36">
        <v>1.2347097999999999E-2</v>
      </c>
      <c r="R119" s="36">
        <v>6.651859999999999E-4</v>
      </c>
      <c r="S119" s="36">
        <v>2.213936E-2</v>
      </c>
      <c r="T119" s="36">
        <v>8.6763300000000003E-4</v>
      </c>
      <c r="U119" s="36">
        <v>6.6E-3</v>
      </c>
      <c r="V119" s="36">
        <v>1.5599999999999999E-2</v>
      </c>
      <c r="W119" s="36">
        <v>2.3435526152182598E-2</v>
      </c>
      <c r="X119" s="36">
        <v>0.94683703020040288</v>
      </c>
      <c r="Y119" s="36">
        <v>0.97027255635258547</v>
      </c>
      <c r="Z119" s="36">
        <v>2.8343096875005439E-4</v>
      </c>
      <c r="AA119" s="36">
        <v>6.065422731251164E-5</v>
      </c>
      <c r="AB119" s="36">
        <v>6.0654199999999999E-5</v>
      </c>
      <c r="AC119" s="36">
        <v>4.0709829200314382E-5</v>
      </c>
      <c r="AD119" s="36">
        <v>7.5188495438406914E-3</v>
      </c>
      <c r="AE119" s="36">
        <v>6.7669645894566213E-2</v>
      </c>
      <c r="AF119" s="36">
        <v>7.5188495438406916E-2</v>
      </c>
      <c r="AG119" s="36">
        <v>1.1780220567962501E-3</v>
      </c>
      <c r="AH119" s="36">
        <v>2.0039915448947705E-3</v>
      </c>
      <c r="AI119" s="36">
        <v>6.4181891370278452E-3</v>
      </c>
      <c r="AJ119" s="36">
        <v>6.1906269764125356E-6</v>
      </c>
      <c r="AK119" s="36">
        <v>7.4810166029826149E-6</v>
      </c>
      <c r="AL119" s="36">
        <v>1.8710631323829845E-5</v>
      </c>
      <c r="AM119" s="36">
        <v>1.2249225129729771E-3</v>
      </c>
      <c r="AN119" s="36">
        <v>9.5303221053384454E-3</v>
      </c>
      <c r="AO119" s="36">
        <v>7.4106545662917883E-2</v>
      </c>
      <c r="AP119" s="36">
        <v>3.7615230620000002</v>
      </c>
      <c r="AQ119" s="36">
        <v>2.025435495</v>
      </c>
      <c r="AR119" s="36">
        <v>5.7869585570000002</v>
      </c>
      <c r="AS119" s="36">
        <v>0.35693375599999999</v>
      </c>
      <c r="AT119" s="36">
        <v>11.123213643</v>
      </c>
      <c r="AU119" s="36">
        <v>24.525283469000001</v>
      </c>
      <c r="AV119" s="36">
        <v>14.014529752</v>
      </c>
      <c r="AW119" s="36">
        <v>30.900270898999999</v>
      </c>
      <c r="AX119" s="36">
        <v>12.863499895</v>
      </c>
      <c r="AY119" s="36">
        <v>28.362395207999999</v>
      </c>
      <c r="AZ119" s="36">
        <v>7.118665285714286E-2</v>
      </c>
      <c r="BA119" s="36">
        <v>0.14237330714285715</v>
      </c>
      <c r="BB119" s="36">
        <v>0.90879842899999996</v>
      </c>
      <c r="BC119" s="36">
        <v>46.854202848</v>
      </c>
      <c r="BD119" s="36">
        <v>103.307609058</v>
      </c>
      <c r="BE119" s="36">
        <v>0.59012885000000004</v>
      </c>
      <c r="BF119" s="36">
        <v>1.1802577000000001</v>
      </c>
      <c r="BG119" s="36">
        <v>0.65554779699999999</v>
      </c>
      <c r="BH119" s="36">
        <v>16.712988164999999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5.2251884320000004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6.7511899999999996E-4</v>
      </c>
      <c r="P120" s="36">
        <v>1.0905909999999999E-3</v>
      </c>
      <c r="Q120" s="36">
        <v>6.18733E-4</v>
      </c>
      <c r="R120" s="36">
        <v>5.6385999999999999E-5</v>
      </c>
      <c r="S120" s="36">
        <v>1.0170439999999999E-3</v>
      </c>
      <c r="T120" s="36">
        <v>7.3547000000000006E-5</v>
      </c>
      <c r="U120" s="36">
        <v>9.6000000000000009E-3</v>
      </c>
      <c r="V120" s="36">
        <v>2.2800000000000001E-2</v>
      </c>
      <c r="W120" s="36">
        <v>1.0275119000000001E-2</v>
      </c>
      <c r="X120" s="36">
        <v>2.3890590999999999E-2</v>
      </c>
      <c r="Y120" s="36">
        <v>3.4165710000000002E-2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1.8038716620167395E-3</v>
      </c>
      <c r="AH120" s="36">
        <v>3.0686552411319243E-3</v>
      </c>
      <c r="AI120" s="36">
        <v>9.8279904344360288E-3</v>
      </c>
      <c r="AJ120" s="36">
        <v>0</v>
      </c>
      <c r="AK120" s="36">
        <v>0</v>
      </c>
      <c r="AL120" s="36">
        <v>0</v>
      </c>
      <c r="AM120" s="36">
        <v>1.8038716620167395E-3</v>
      </c>
      <c r="AN120" s="36">
        <v>3.0686552411319243E-3</v>
      </c>
      <c r="AO120" s="36">
        <v>9.8279904344360288E-3</v>
      </c>
      <c r="AP120" s="36">
        <v>0.14426593500000001</v>
      </c>
      <c r="AQ120" s="36">
        <v>7.7681657000000001E-2</v>
      </c>
      <c r="AR120" s="36">
        <v>0.22194759200000003</v>
      </c>
      <c r="AS120" s="36">
        <v>4.3584599000000002E-2</v>
      </c>
      <c r="AT120" s="36">
        <v>1.7358280070000001</v>
      </c>
      <c r="AU120" s="36">
        <v>3.8375709769999999</v>
      </c>
      <c r="AV120" s="36">
        <v>2.4778595800000001</v>
      </c>
      <c r="AW120" s="36">
        <v>5.478055414</v>
      </c>
      <c r="AX120" s="36">
        <v>2.2685250890000002</v>
      </c>
      <c r="AY120" s="36">
        <v>5.0152584300000003</v>
      </c>
      <c r="AZ120" s="36">
        <v>1.9066960000000001E-2</v>
      </c>
      <c r="BA120" s="36">
        <v>3.813392142857143E-2</v>
      </c>
      <c r="BB120" s="36">
        <v>0.21572987900000001</v>
      </c>
      <c r="BC120" s="36">
        <v>8.1179812499999997</v>
      </c>
      <c r="BD120" s="36">
        <v>17.947244263000002</v>
      </c>
      <c r="BE120" s="36">
        <v>0.14008433714285715</v>
      </c>
      <c r="BF120" s="36">
        <v>0.28016867428571429</v>
      </c>
      <c r="BG120" s="36">
        <v>0.98220300400000005</v>
      </c>
      <c r="BH120" s="36">
        <v>5.74740129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5.1069615529999997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2.6171459999999999E-3</v>
      </c>
      <c r="P121" s="36">
        <v>4.4152839999999994E-3</v>
      </c>
      <c r="Q121" s="36">
        <v>2.404598E-3</v>
      </c>
      <c r="R121" s="36">
        <v>2.1254800000000001E-4</v>
      </c>
      <c r="S121" s="36">
        <v>4.1380469999999997E-3</v>
      </c>
      <c r="T121" s="36">
        <v>2.77237E-4</v>
      </c>
      <c r="U121" s="36" t="s">
        <v>340</v>
      </c>
      <c r="V121" s="36" t="s">
        <v>340</v>
      </c>
      <c r="W121" s="36">
        <v>2.6171459999999999E-3</v>
      </c>
      <c r="X121" s="36">
        <v>4.4152839999999994E-3</v>
      </c>
      <c r="Y121" s="36">
        <v>7.0324299999999992E-3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5.2629365999999997E-2</v>
      </c>
      <c r="AQ121" s="36">
        <v>2.8338888999999999E-2</v>
      </c>
      <c r="AR121" s="36">
        <v>8.0968254999999989E-2</v>
      </c>
      <c r="AS121" s="36">
        <v>1.3425794E-2</v>
      </c>
      <c r="AT121" s="36">
        <v>4.5011000000000001E-3</v>
      </c>
      <c r="AU121" s="36">
        <v>1.0354953E-2</v>
      </c>
      <c r="AV121" s="36">
        <v>1.2782406E-2</v>
      </c>
      <c r="AW121" s="36">
        <v>2.9406412E-2</v>
      </c>
      <c r="AX121" s="36">
        <v>1.1478767000000001E-2</v>
      </c>
      <c r="AY121" s="36">
        <v>2.6407341000000001E-2</v>
      </c>
      <c r="AZ121" s="36">
        <v>1.9394200000000001E-3</v>
      </c>
      <c r="BA121" s="36">
        <v>3.8788400000000002E-3</v>
      </c>
      <c r="BB121" s="36">
        <v>0.16212249100000001</v>
      </c>
      <c r="BC121" s="36">
        <v>10.959608573000001</v>
      </c>
      <c r="BD121" s="36">
        <v>25.21299651</v>
      </c>
      <c r="BE121" s="36">
        <v>0.10527434428571429</v>
      </c>
      <c r="BF121" s="36">
        <v>0.21054869000000001</v>
      </c>
      <c r="BG121" s="36">
        <v>1.454141138</v>
      </c>
      <c r="BH121" s="36">
        <v>7.4623209910000003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4.9499388819999997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1.9778389999999999E-3</v>
      </c>
      <c r="P122" s="36">
        <v>3.2163159999999999E-3</v>
      </c>
      <c r="Q122" s="36">
        <v>1.619983E-3</v>
      </c>
      <c r="R122" s="36">
        <v>3.5785599999999998E-4</v>
      </c>
      <c r="S122" s="36">
        <v>2.7495469999999998E-3</v>
      </c>
      <c r="T122" s="36">
        <v>4.6676900000000002E-4</v>
      </c>
      <c r="U122" s="36" t="s">
        <v>340</v>
      </c>
      <c r="V122" s="36" t="s">
        <v>340</v>
      </c>
      <c r="W122" s="36">
        <v>1.9778389999999999E-3</v>
      </c>
      <c r="X122" s="36">
        <v>3.2163159999999999E-3</v>
      </c>
      <c r="Y122" s="36">
        <v>5.1941549999999998E-3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2.424669E-3</v>
      </c>
      <c r="AQ122" s="36">
        <v>1.305591E-3</v>
      </c>
      <c r="AR122" s="36">
        <v>3.73026E-3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0.20619870200000001</v>
      </c>
      <c r="BC122" s="36">
        <v>10.190611393999999</v>
      </c>
      <c r="BD122" s="36">
        <v>23.359040074999999</v>
      </c>
      <c r="BE122" s="36">
        <v>0.13389526142857144</v>
      </c>
      <c r="BF122" s="36">
        <v>0.26779052285714289</v>
      </c>
      <c r="BG122" s="36">
        <v>2.5706315219999998</v>
      </c>
      <c r="BH122" s="36">
        <v>10.711758444999999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4.6364397310000003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3.9655707142857148E-2</v>
      </c>
      <c r="BF123" s="36">
        <v>7.9311414285714296E-2</v>
      </c>
      <c r="BG123" s="36">
        <v>1.4540629469999999</v>
      </c>
      <c r="BH123" s="36">
        <v>5.6114675409999997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4.6915392259999997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5.3711208939999997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4.7314485680000002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3.3558142857142856E-2</v>
      </c>
      <c r="BF125" s="36">
        <v>6.7116285714285712E-2</v>
      </c>
      <c r="BG125" s="36">
        <v>0.96670866</v>
      </c>
      <c r="BH125" s="36">
        <v>5.7911876040000001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4.2601963319999996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4.819620327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8.0970000000000006E-6</v>
      </c>
      <c r="P127" s="36">
        <v>1.3781000000000001E-5</v>
      </c>
      <c r="Q127" s="36">
        <v>5.9429999999999997E-6</v>
      </c>
      <c r="R127" s="36">
        <v>2.154E-6</v>
      </c>
      <c r="S127" s="36">
        <v>1.0971E-5</v>
      </c>
      <c r="T127" s="36">
        <v>2.8100000000000002E-6</v>
      </c>
      <c r="U127" s="36">
        <v>0</v>
      </c>
      <c r="V127" s="36">
        <v>0</v>
      </c>
      <c r="W127" s="36">
        <v>8.0970000000000006E-6</v>
      </c>
      <c r="X127" s="36">
        <v>1.3781000000000001E-5</v>
      </c>
      <c r="Y127" s="36">
        <v>2.1878000000000003E-5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1.6524999999999998E-5</v>
      </c>
      <c r="AQ127" s="36">
        <v>8.8980000000000002E-6</v>
      </c>
      <c r="AR127" s="36">
        <v>2.5422999999999997E-5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1.0150302E-2</v>
      </c>
      <c r="BC127" s="36">
        <v>0.38684089799999999</v>
      </c>
      <c r="BD127" s="36">
        <v>0.87845324899999999</v>
      </c>
      <c r="BE127" s="36">
        <v>3.2223171428571434E-3</v>
      </c>
      <c r="BF127" s="36">
        <v>6.4446357142857146E-3</v>
      </c>
      <c r="BG127" s="36">
        <v>0.43921337399999999</v>
      </c>
      <c r="BH127" s="36">
        <v>0.97919495999999995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4.8210815739999999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1.5744E-5</v>
      </c>
      <c r="P128" s="36">
        <v>2.6154000000000001E-5</v>
      </c>
      <c r="Q128" s="36">
        <v>1.1973999999999999E-5</v>
      </c>
      <c r="R128" s="36">
        <v>3.7700000000000003E-6</v>
      </c>
      <c r="S128" s="36">
        <v>2.1236000000000001E-5</v>
      </c>
      <c r="T128" s="36">
        <v>4.9180000000000002E-6</v>
      </c>
      <c r="U128" s="36">
        <v>3.0000000000000001E-3</v>
      </c>
      <c r="V128" s="36">
        <v>7.1999999999999998E-3</v>
      </c>
      <c r="W128" s="36">
        <v>3.0157439999999999E-3</v>
      </c>
      <c r="X128" s="36">
        <v>7.2261539999999994E-3</v>
      </c>
      <c r="Y128" s="36">
        <v>1.0241897999999999E-2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1.1155907E-2</v>
      </c>
      <c r="AQ128" s="36">
        <v>6.0070260000000004E-3</v>
      </c>
      <c r="AR128" s="36">
        <v>1.7162932999999998E-2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0.2403381</v>
      </c>
      <c r="BC128" s="36">
        <v>12.154568816999999</v>
      </c>
      <c r="BD128" s="36">
        <v>27.883237870999999</v>
      </c>
      <c r="BE128" s="36">
        <v>7.629780857142858E-2</v>
      </c>
      <c r="BF128" s="36">
        <v>0.15259561857142859</v>
      </c>
      <c r="BG128" s="36">
        <v>0.854899835</v>
      </c>
      <c r="BH128" s="36">
        <v>11.776817982000001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4.2676155250000001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4.5078180100000003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4.8130878780000002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3.2743999999999997E-5</v>
      </c>
      <c r="P131" s="36">
        <v>3.6134999999999999E-5</v>
      </c>
      <c r="Q131" s="36">
        <v>3.2743999999999997E-5</v>
      </c>
      <c r="R131" s="36">
        <v>0</v>
      </c>
      <c r="S131" s="36">
        <v>3.6134999999999999E-5</v>
      </c>
      <c r="T131" s="36">
        <v>0</v>
      </c>
      <c r="U131" s="36">
        <v>0</v>
      </c>
      <c r="V131" s="36">
        <v>0</v>
      </c>
      <c r="W131" s="36">
        <v>3.2743999999999997E-5</v>
      </c>
      <c r="X131" s="36">
        <v>3.6134999999999999E-5</v>
      </c>
      <c r="Y131" s="36">
        <v>6.8878999999999989E-5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5.6375999999999997E-5</v>
      </c>
      <c r="AQ131" s="36">
        <v>3.0355999999999999E-5</v>
      </c>
      <c r="AR131" s="36">
        <v>8.6731999999999996E-5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4.8931425199999996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5.1979999999999995E-4</v>
      </c>
      <c r="P132" s="36">
        <v>8.0691900000000002E-4</v>
      </c>
      <c r="Q132" s="36">
        <v>3.75922E-4</v>
      </c>
      <c r="R132" s="36">
        <v>1.4387799999999998E-4</v>
      </c>
      <c r="S132" s="36">
        <v>6.1925100000000002E-4</v>
      </c>
      <c r="T132" s="36">
        <v>1.8766800000000002E-4</v>
      </c>
      <c r="U132" s="36">
        <v>0</v>
      </c>
      <c r="V132" s="36">
        <v>0</v>
      </c>
      <c r="W132" s="36">
        <v>5.1979999999999995E-4</v>
      </c>
      <c r="X132" s="36">
        <v>8.0691900000000002E-4</v>
      </c>
      <c r="Y132" s="36">
        <v>1.3267190000000001E-3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7.5733799999999998E-4</v>
      </c>
      <c r="AQ132" s="36">
        <v>4.07797E-4</v>
      </c>
      <c r="AR132" s="36">
        <v>1.1651349999999999E-3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4.7234536409999999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1.8492386999999999E-2</v>
      </c>
      <c r="BC133" s="36">
        <v>5.0282483400000002</v>
      </c>
      <c r="BD133" s="36">
        <v>11.031969841</v>
      </c>
      <c r="BE133" s="36">
        <v>1.3308657142857144E-3</v>
      </c>
      <c r="BF133" s="36">
        <v>2.6617314285714289E-3</v>
      </c>
      <c r="BG133" s="36">
        <v>0.64339054500000004</v>
      </c>
      <c r="BH133" s="36">
        <v>5.7723694099999996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4.6946535709999999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5.4366600129111169E-4</v>
      </c>
      <c r="AH134" s="36">
        <v>9.2485710564464989E-4</v>
      </c>
      <c r="AI134" s="36">
        <v>2.9620423518619192E-3</v>
      </c>
      <c r="AJ134" s="36">
        <v>0</v>
      </c>
      <c r="AK134" s="36">
        <v>0</v>
      </c>
      <c r="AL134" s="36">
        <v>0</v>
      </c>
      <c r="AM134" s="36">
        <v>5.4366600129111169E-4</v>
      </c>
      <c r="AN134" s="36">
        <v>9.2485710564464989E-4</v>
      </c>
      <c r="AO134" s="36">
        <v>2.9620423518619192E-3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0.10314659399999999</v>
      </c>
      <c r="BC134" s="36">
        <v>1.675206515</v>
      </c>
      <c r="BD134" s="36">
        <v>3.61758918</v>
      </c>
      <c r="BE134" s="36">
        <v>7.4232871428571443E-3</v>
      </c>
      <c r="BF134" s="36">
        <v>1.4846575714285716E-2</v>
      </c>
      <c r="BG134" s="36">
        <v>0.70086259900000003</v>
      </c>
      <c r="BH134" s="36">
        <v>1.4548118919999999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4.8941041780000001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2.273499E-3</v>
      </c>
      <c r="P135" s="36">
        <v>3.9400199999999998E-3</v>
      </c>
      <c r="Q135" s="36">
        <v>2.1416400000000002E-3</v>
      </c>
      <c r="R135" s="36">
        <v>1.3185900000000001E-4</v>
      </c>
      <c r="S135" s="36">
        <v>3.7680299999999999E-3</v>
      </c>
      <c r="T135" s="36">
        <v>1.7199000000000001E-4</v>
      </c>
      <c r="U135" s="36">
        <v>0</v>
      </c>
      <c r="V135" s="36">
        <v>0</v>
      </c>
      <c r="W135" s="36">
        <v>2.273499E-3</v>
      </c>
      <c r="X135" s="36">
        <v>3.9400199999999998E-3</v>
      </c>
      <c r="Y135" s="36">
        <v>6.2135189999999998E-3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5.8084520000000004E-3</v>
      </c>
      <c r="AQ135" s="36">
        <v>3.1276279999999999E-3</v>
      </c>
      <c r="AR135" s="36">
        <v>8.9360800000000008E-3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2.1111727142857147E-2</v>
      </c>
      <c r="BF135" s="36">
        <v>4.2223454285714293E-2</v>
      </c>
      <c r="BG135" s="36">
        <v>0.56666377400000001</v>
      </c>
      <c r="BH135" s="36">
        <v>3.7829330950000002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4.6568825829999998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0.20483552399999999</v>
      </c>
      <c r="BC136" s="36">
        <v>6.5032652329999996</v>
      </c>
      <c r="BD136" s="36">
        <v>15.614564075000001</v>
      </c>
      <c r="BE136" s="36">
        <v>1.4741671428571431E-2</v>
      </c>
      <c r="BF136" s="36">
        <v>2.9483342857142863E-2</v>
      </c>
      <c r="BG136" s="36">
        <v>1.1999245890000001</v>
      </c>
      <c r="BH136" s="36">
        <v>1.927443569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4.2387801039999999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4.5394927020000004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5.5795985999999999E-2</v>
      </c>
      <c r="BH138" s="36">
        <v>0.40215509399999999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4.4773866570000003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4.6278551630000004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1.442555561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4.3205873759999998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4.4734494409999996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4.7648611409999999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2.1347284000000001E-2</v>
      </c>
      <c r="BC143" s="36">
        <v>0.85365835899999998</v>
      </c>
      <c r="BD143" s="36">
        <v>2.0226064080000001</v>
      </c>
      <c r="BE143" s="36">
        <v>1.5363271428571429E-3</v>
      </c>
      <c r="BF143" s="36">
        <v>3.0726557142857149E-3</v>
      </c>
      <c r="BG143" s="36">
        <v>3.6088127999999997E-2</v>
      </c>
      <c r="BH143" s="36">
        <v>0.13909508200000001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4.7425864789999999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4.8831492230000002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2.0935249999999997E-3</v>
      </c>
      <c r="P145" s="36">
        <v>3.4665829999999996E-3</v>
      </c>
      <c r="Q145" s="36">
        <v>1.801729E-3</v>
      </c>
      <c r="R145" s="36">
        <v>2.9179599999999998E-4</v>
      </c>
      <c r="S145" s="36">
        <v>3.0859799999999999E-3</v>
      </c>
      <c r="T145" s="36">
        <v>3.8060299999999997E-4</v>
      </c>
      <c r="U145" s="36">
        <v>0</v>
      </c>
      <c r="V145" s="36">
        <v>0</v>
      </c>
      <c r="W145" s="36">
        <v>2.0935249999999997E-3</v>
      </c>
      <c r="X145" s="36">
        <v>3.4665829999999996E-3</v>
      </c>
      <c r="Y145" s="36">
        <v>5.5601079999999994E-3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3.663801E-3</v>
      </c>
      <c r="AQ145" s="36">
        <v>1.9728160000000001E-3</v>
      </c>
      <c r="AR145" s="36">
        <v>5.636617E-3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0.57002899500000004</v>
      </c>
      <c r="BH145" s="36">
        <v>5.7829603049999996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4.5857406940000001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8.71947E-3</v>
      </c>
      <c r="BH146" s="36">
        <v>7.7135059000000006E-2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4.6351171119999997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0.183851877</v>
      </c>
      <c r="BC147" s="36">
        <v>8.5758267959999994</v>
      </c>
      <c r="BD147" s="36">
        <v>19.485929443</v>
      </c>
      <c r="BE147" s="36">
        <v>1.3231512857142858E-2</v>
      </c>
      <c r="BF147" s="36">
        <v>2.6463025714285715E-2</v>
      </c>
      <c r="BG147" s="36">
        <v>0.36941712599999998</v>
      </c>
      <c r="BH147" s="36">
        <v>1.640089315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4.3808109750000002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4.8890274229999999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3.9232299999999998E-4</v>
      </c>
      <c r="P149" s="36">
        <v>6.5182700000000001E-4</v>
      </c>
      <c r="Q149" s="36">
        <v>2.9157299999999999E-4</v>
      </c>
      <c r="R149" s="36">
        <v>1.0075E-4</v>
      </c>
      <c r="S149" s="36">
        <v>5.2041399999999997E-4</v>
      </c>
      <c r="T149" s="36">
        <v>1.3141300000000001E-4</v>
      </c>
      <c r="U149" s="36">
        <v>0</v>
      </c>
      <c r="V149" s="36">
        <v>0</v>
      </c>
      <c r="W149" s="36">
        <v>3.9232299999999998E-4</v>
      </c>
      <c r="X149" s="36">
        <v>6.5182700000000001E-4</v>
      </c>
      <c r="Y149" s="36">
        <v>1.04415E-3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6.7166299999999997E-4</v>
      </c>
      <c r="AQ149" s="36">
        <v>3.6166399999999999E-4</v>
      </c>
      <c r="AR149" s="36">
        <v>1.0333269999999999E-3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0.36891997599999998</v>
      </c>
      <c r="BH149" s="36">
        <v>0.52504063400000001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4.6850455609999999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3.5257757142857144E-3</v>
      </c>
      <c r="BF150" s="36">
        <v>7.0515514285714289E-3</v>
      </c>
      <c r="BG150" s="36">
        <v>0.35823249699999998</v>
      </c>
      <c r="BH150" s="36">
        <v>4.7483045920000002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4.9955173979999996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4.0278659999999997E-3</v>
      </c>
      <c r="P151" s="36">
        <v>6.7218979999999996E-3</v>
      </c>
      <c r="Q151" s="36">
        <v>2.9936989999999998E-3</v>
      </c>
      <c r="R151" s="36">
        <v>1.0341669999999999E-3</v>
      </c>
      <c r="S151" s="36">
        <v>5.3729839999999999E-3</v>
      </c>
      <c r="T151" s="36">
        <v>1.3489139999999999E-3</v>
      </c>
      <c r="U151" s="36">
        <v>0</v>
      </c>
      <c r="V151" s="36">
        <v>0</v>
      </c>
      <c r="W151" s="36">
        <v>4.0278659999999997E-3</v>
      </c>
      <c r="X151" s="36">
        <v>6.7218979999999996E-3</v>
      </c>
      <c r="Y151" s="36">
        <v>1.0749763999999998E-2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1.3614371E-2</v>
      </c>
      <c r="AQ151" s="36">
        <v>7.3308150000000001E-3</v>
      </c>
      <c r="AR151" s="36">
        <v>2.0945186000000001E-2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4.6884436970000003</v>
      </c>
      <c r="BC151" s="36">
        <v>303.43354505399998</v>
      </c>
      <c r="BD151" s="36">
        <v>658.197407279</v>
      </c>
      <c r="BE151" s="36">
        <v>0.33129975428571434</v>
      </c>
      <c r="BF151" s="36">
        <v>0.66259950857142869</v>
      </c>
      <c r="BG151" s="36">
        <v>2.4914908009999999</v>
      </c>
      <c r="BH151" s="36">
        <v>35.106431280000002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4.9847524209999996</v>
      </c>
      <c r="E152" s="36">
        <v>31</v>
      </c>
      <c r="F152" s="36">
        <v>0</v>
      </c>
      <c r="G152" s="36">
        <v>11</v>
      </c>
      <c r="H152" s="36">
        <v>20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1.0023743E-2</v>
      </c>
      <c r="P152" s="36">
        <v>1.7625672000000002E-2</v>
      </c>
      <c r="Q152" s="36">
        <v>9.2235370000000004E-3</v>
      </c>
      <c r="R152" s="36">
        <v>8.0020599999999992E-4</v>
      </c>
      <c r="S152" s="36">
        <v>1.6581926E-2</v>
      </c>
      <c r="T152" s="36">
        <v>1.0437459999999999E-3</v>
      </c>
      <c r="U152" s="36">
        <v>0.23100000000000001</v>
      </c>
      <c r="V152" s="36">
        <v>0.5544</v>
      </c>
      <c r="W152" s="36">
        <v>0.24102374300000001</v>
      </c>
      <c r="X152" s="36">
        <v>0.57202567199999999</v>
      </c>
      <c r="Y152" s="36">
        <v>0.81304941500000005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4.7213697498330272E-2</v>
      </c>
      <c r="AH152" s="36">
        <v>8.0317554364975646E-2</v>
      </c>
      <c r="AI152" s="36">
        <v>0.25723324843917866</v>
      </c>
      <c r="AJ152" s="36">
        <v>0</v>
      </c>
      <c r="AK152" s="36">
        <v>0</v>
      </c>
      <c r="AL152" s="36">
        <v>0</v>
      </c>
      <c r="AM152" s="36">
        <v>4.7213697498330272E-2</v>
      </c>
      <c r="AN152" s="36">
        <v>8.0317554364975646E-2</v>
      </c>
      <c r="AO152" s="36">
        <v>0.25723324843917866</v>
      </c>
      <c r="AP152" s="36">
        <v>0.91109662199999997</v>
      </c>
      <c r="AQ152" s="36">
        <v>0.49059048799999999</v>
      </c>
      <c r="AR152" s="36">
        <v>1.4016871099999999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1.779443737</v>
      </c>
      <c r="BC152" s="36">
        <v>143.654306996</v>
      </c>
      <c r="BD152" s="36">
        <v>357.72131756200002</v>
      </c>
      <c r="BE152" s="36">
        <v>0.12574093</v>
      </c>
      <c r="BF152" s="36">
        <v>0.25148186</v>
      </c>
      <c r="BG152" s="36">
        <v>4.1882293339999999</v>
      </c>
      <c r="BH152" s="36">
        <v>37.18161705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4.754485335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1.041690089</v>
      </c>
      <c r="BH153" s="36">
        <v>13.605029711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4.672240715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0.33236544800000001</v>
      </c>
      <c r="BH154" s="36">
        <v>5.0458927850000004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4.8149800799999998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5.3662164939999997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20.697513019999999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4.826344304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3.6740862089999999</v>
      </c>
      <c r="BH157" s="36">
        <v>20.924849474999998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5.0390751329999999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2.597935E-3</v>
      </c>
      <c r="P158" s="36">
        <v>3.947926E-3</v>
      </c>
      <c r="Q158" s="36">
        <v>1.5892469999999998E-3</v>
      </c>
      <c r="R158" s="36">
        <v>1.008688E-3</v>
      </c>
      <c r="S158" s="36">
        <v>2.632246E-3</v>
      </c>
      <c r="T158" s="36">
        <v>1.3156800000000001E-3</v>
      </c>
      <c r="U158" s="36">
        <v>0</v>
      </c>
      <c r="V158" s="36">
        <v>0</v>
      </c>
      <c r="W158" s="36">
        <v>2.597935E-3</v>
      </c>
      <c r="X158" s="36">
        <v>3.947926E-3</v>
      </c>
      <c r="Y158" s="36">
        <v>6.545861E-3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3.8110940000000001E-3</v>
      </c>
      <c r="AQ158" s="36">
        <v>2.0521279999999999E-3</v>
      </c>
      <c r="AR158" s="36">
        <v>5.8632219999999995E-3</v>
      </c>
      <c r="AS158" s="36">
        <v>3.224E-6</v>
      </c>
      <c r="AT158" s="36">
        <v>1.3000000000000001E-8</v>
      </c>
      <c r="AU158" s="36">
        <v>3.5999999999999998E-8</v>
      </c>
      <c r="AV158" s="36">
        <v>1.8330000000000001E-6</v>
      </c>
      <c r="AW158" s="36">
        <v>4.8199999999999996E-6</v>
      </c>
      <c r="AX158" s="36">
        <v>1.513E-6</v>
      </c>
      <c r="AY158" s="36">
        <v>3.9770000000000002E-6</v>
      </c>
      <c r="AZ158" s="36">
        <v>1.2857142857142857E-8</v>
      </c>
      <c r="BA158" s="36">
        <v>2.7142857142857147E-8</v>
      </c>
      <c r="BB158" s="36">
        <v>0.45850210299999999</v>
      </c>
      <c r="BC158" s="36">
        <v>23.593161696999999</v>
      </c>
      <c r="BD158" s="36">
        <v>62.025355744999999</v>
      </c>
      <c r="BE158" s="36">
        <v>3.2399158571428575E-2</v>
      </c>
      <c r="BF158" s="36">
        <v>6.4798318571428579E-2</v>
      </c>
      <c r="BG158" s="36">
        <v>3.9842087149999998</v>
      </c>
      <c r="BH158" s="36">
        <v>26.544017301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4.5264012749999996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3.1889186999999999E-2</v>
      </c>
      <c r="BH159" s="36">
        <v>0.195653881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4.4422208889999997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4.8235318359999999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1.4950000000000001E-6</v>
      </c>
      <c r="P161" s="36">
        <v>2.3970000000000001E-6</v>
      </c>
      <c r="Q161" s="36">
        <v>1.333E-6</v>
      </c>
      <c r="R161" s="36">
        <v>1.6199999999999999E-7</v>
      </c>
      <c r="S161" s="36">
        <v>2.1850000000000003E-6</v>
      </c>
      <c r="T161" s="36">
        <v>2.1199999999999999E-7</v>
      </c>
      <c r="U161" s="36">
        <v>0</v>
      </c>
      <c r="V161" s="36">
        <v>0</v>
      </c>
      <c r="W161" s="36">
        <v>1.4950000000000001E-6</v>
      </c>
      <c r="X161" s="36">
        <v>2.3970000000000001E-6</v>
      </c>
      <c r="Y161" s="36">
        <v>3.8920000000000002E-6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3.269E-6</v>
      </c>
      <c r="AQ161" s="36">
        <v>1.7600000000000001E-6</v>
      </c>
      <c r="AR161" s="36">
        <v>5.0290000000000005E-6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4.4729961510000003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4.9905119920000001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5.6596634999999999E-2</v>
      </c>
      <c r="P163" s="36">
        <v>0.10317675499999999</v>
      </c>
      <c r="Q163" s="36">
        <v>5.3767992000000001E-2</v>
      </c>
      <c r="R163" s="36">
        <v>2.8286429999999996E-3</v>
      </c>
      <c r="S163" s="36">
        <v>9.9487220000000001E-2</v>
      </c>
      <c r="T163" s="36">
        <v>3.6895349999999999E-3</v>
      </c>
      <c r="U163" s="36">
        <v>1.8000000000000002E-2</v>
      </c>
      <c r="V163" s="36">
        <v>4.3200000000000002E-2</v>
      </c>
      <c r="W163" s="36">
        <v>7.4596634999999994E-2</v>
      </c>
      <c r="X163" s="36">
        <v>0.146376755</v>
      </c>
      <c r="Y163" s="36">
        <v>0.22097338999999999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3.6930465370135215E-3</v>
      </c>
      <c r="AH163" s="36">
        <v>6.2824239940000148E-3</v>
      </c>
      <c r="AI163" s="36">
        <v>2.0120736305108154E-2</v>
      </c>
      <c r="AJ163" s="36">
        <v>0</v>
      </c>
      <c r="AK163" s="36">
        <v>0</v>
      </c>
      <c r="AL163" s="36">
        <v>0</v>
      </c>
      <c r="AM163" s="36">
        <v>3.6930465370135215E-3</v>
      </c>
      <c r="AN163" s="36">
        <v>6.2824239940000148E-3</v>
      </c>
      <c r="AO163" s="36">
        <v>2.0120736305108154E-2</v>
      </c>
      <c r="AP163" s="36">
        <v>0.26139927699999999</v>
      </c>
      <c r="AQ163" s="36">
        <v>0.140753457</v>
      </c>
      <c r="AR163" s="36">
        <v>0.40215273399999996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0.51015685700000002</v>
      </c>
      <c r="BC163" s="36">
        <v>34.984906293000002</v>
      </c>
      <c r="BD163" s="36">
        <v>88.223395487000005</v>
      </c>
      <c r="BE163" s="36">
        <v>3.6049241428571431E-2</v>
      </c>
      <c r="BF163" s="36">
        <v>7.2098482857142862E-2</v>
      </c>
      <c r="BG163" s="36">
        <v>1.3577136139999999</v>
      </c>
      <c r="BH163" s="36">
        <v>16.624892840000001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4.9243267319999999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1.5656337999999999E-2</v>
      </c>
      <c r="P164" s="36">
        <v>2.5091914999999999E-2</v>
      </c>
      <c r="Q164" s="36">
        <v>1.3251746999999999E-2</v>
      </c>
      <c r="R164" s="36">
        <v>2.4045910000000002E-3</v>
      </c>
      <c r="S164" s="36">
        <v>2.1955491000000001E-2</v>
      </c>
      <c r="T164" s="36">
        <v>3.1364240000000001E-3</v>
      </c>
      <c r="U164" s="36">
        <v>0</v>
      </c>
      <c r="V164" s="36">
        <v>0</v>
      </c>
      <c r="W164" s="36">
        <v>1.5656337999999999E-2</v>
      </c>
      <c r="X164" s="36">
        <v>2.5091914999999999E-2</v>
      </c>
      <c r="Y164" s="36">
        <v>4.0748252999999998E-2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2.1589791000000001E-2</v>
      </c>
      <c r="AQ164" s="36">
        <v>1.1625272000000001E-2</v>
      </c>
      <c r="AR164" s="36">
        <v>3.3215063000000003E-2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1.5136262140000001</v>
      </c>
      <c r="BH164" s="36">
        <v>8.4110098890000007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4.8995074260000004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9.9508299999999991E-4</v>
      </c>
      <c r="P165" s="36">
        <v>1.783981E-3</v>
      </c>
      <c r="Q165" s="36">
        <v>9.2945699999999996E-4</v>
      </c>
      <c r="R165" s="36">
        <v>6.5625999999999998E-5</v>
      </c>
      <c r="S165" s="36">
        <v>1.698382E-3</v>
      </c>
      <c r="T165" s="36">
        <v>8.5599000000000005E-5</v>
      </c>
      <c r="U165" s="36">
        <v>0</v>
      </c>
      <c r="V165" s="36">
        <v>0</v>
      </c>
      <c r="W165" s="36">
        <v>9.9508299999999991E-4</v>
      </c>
      <c r="X165" s="36">
        <v>1.783981E-3</v>
      </c>
      <c r="Y165" s="36">
        <v>2.7790639999999999E-3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2.99906E-3</v>
      </c>
      <c r="AQ165" s="36">
        <v>1.6148779999999999E-3</v>
      </c>
      <c r="AR165" s="36">
        <v>4.6139379999999997E-3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1.617792142857143E-2</v>
      </c>
      <c r="BF165" s="36">
        <v>3.2355842857142859E-2</v>
      </c>
      <c r="BG165" s="36">
        <v>1.0412324260000001</v>
      </c>
      <c r="BH165" s="36">
        <v>11.563129568000001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4.8213952940000002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4.8521396870000002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1.3415860000000001E-3</v>
      </c>
      <c r="P167" s="36">
        <v>2.1067120000000002E-3</v>
      </c>
      <c r="Q167" s="36">
        <v>1.0894100000000001E-3</v>
      </c>
      <c r="R167" s="36">
        <v>2.5217600000000001E-4</v>
      </c>
      <c r="S167" s="36">
        <v>1.7777870000000001E-3</v>
      </c>
      <c r="T167" s="36">
        <v>3.2892499999999999E-4</v>
      </c>
      <c r="U167" s="36">
        <v>0</v>
      </c>
      <c r="V167" s="36">
        <v>0</v>
      </c>
      <c r="W167" s="36">
        <v>1.3415860000000001E-3</v>
      </c>
      <c r="X167" s="36">
        <v>2.1067120000000002E-3</v>
      </c>
      <c r="Y167" s="36">
        <v>3.4482980000000002E-3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2.1475190000000001E-3</v>
      </c>
      <c r="AQ167" s="36">
        <v>1.1563560000000001E-3</v>
      </c>
      <c r="AR167" s="36">
        <v>3.3038750000000004E-3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4.260719001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4.8062110259999997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1.8858199999999999E-4</v>
      </c>
      <c r="P169" s="36">
        <v>2.9614800000000004E-4</v>
      </c>
      <c r="Q169" s="36">
        <v>1.61471E-4</v>
      </c>
      <c r="R169" s="36">
        <v>2.7111000000000002E-5</v>
      </c>
      <c r="S169" s="36">
        <v>2.6078600000000005E-4</v>
      </c>
      <c r="T169" s="36">
        <v>3.5361999999999998E-5</v>
      </c>
      <c r="U169" s="36">
        <v>0</v>
      </c>
      <c r="V169" s="36">
        <v>0</v>
      </c>
      <c r="W169" s="36">
        <v>1.8858199999999999E-4</v>
      </c>
      <c r="X169" s="36">
        <v>2.9614800000000004E-4</v>
      </c>
      <c r="Y169" s="36">
        <v>4.8473000000000006E-4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2.3696399999999999E-4</v>
      </c>
      <c r="AQ169" s="36">
        <v>1.27596E-4</v>
      </c>
      <c r="AR169" s="36">
        <v>3.6455999999999999E-4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4.1042485714285716E-3</v>
      </c>
      <c r="BF169" s="36">
        <v>8.2084971428571431E-3</v>
      </c>
      <c r="BG169" s="36">
        <v>1.3088001170000001</v>
      </c>
      <c r="BH169" s="36">
        <v>6.088285988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6.7089600860000003</v>
      </c>
      <c r="E185" s="41">
        <f>IF(E4="－","－",SUM(E4:E27))</f>
        <v>539</v>
      </c>
      <c r="F185" s="41">
        <f t="shared" ref="F185:BL185" si="0">IF(F4="－","－",SUM(F4:F27))</f>
        <v>92</v>
      </c>
      <c r="G185" s="41">
        <f t="shared" si="0"/>
        <v>189</v>
      </c>
      <c r="H185" s="41">
        <f t="shared" si="0"/>
        <v>258</v>
      </c>
      <c r="I185" s="41">
        <f t="shared" si="0"/>
        <v>1430.7640720096385</v>
      </c>
      <c r="J185" s="41">
        <f t="shared" si="0"/>
        <v>5626.3614973099702</v>
      </c>
      <c r="K185" s="41">
        <f t="shared" si="0"/>
        <v>1114.8169222013744</v>
      </c>
      <c r="L185" s="41">
        <f t="shared" si="0"/>
        <v>315.94714980826399</v>
      </c>
      <c r="M185" s="41">
        <f t="shared" si="0"/>
        <v>5570.3304252497082</v>
      </c>
      <c r="N185" s="41">
        <f t="shared" si="0"/>
        <v>1486.7951440698994</v>
      </c>
      <c r="O185" s="41">
        <f t="shared" si="0"/>
        <v>18.627020592000001</v>
      </c>
      <c r="P185" s="41">
        <f t="shared" si="0"/>
        <v>30.287885090000003</v>
      </c>
      <c r="Q185" s="41">
        <f t="shared" si="0"/>
        <v>16.719064998</v>
      </c>
      <c r="R185" s="41">
        <f t="shared" si="0"/>
        <v>1.9079555939999999</v>
      </c>
      <c r="S185" s="41">
        <f t="shared" si="0"/>
        <v>27.799247346999998</v>
      </c>
      <c r="T185" s="41">
        <f t="shared" si="0"/>
        <v>2.488637743</v>
      </c>
      <c r="U185" s="41">
        <f t="shared" si="0"/>
        <v>23.585050000000003</v>
      </c>
      <c r="V185" s="41">
        <f t="shared" si="0"/>
        <v>55.923100000000005</v>
      </c>
      <c r="W185" s="41">
        <f t="shared" si="0"/>
        <v>1472.9761426016385</v>
      </c>
      <c r="X185" s="41">
        <f t="shared" si="0"/>
        <v>5712.5724823999708</v>
      </c>
      <c r="Y185" s="41">
        <f t="shared" si="0"/>
        <v>7185.5486250016083</v>
      </c>
      <c r="Z185" s="41">
        <f t="shared" si="0"/>
        <v>8.2980142108067714</v>
      </c>
      <c r="AA185" s="41">
        <f t="shared" si="0"/>
        <v>3.9837178485045248</v>
      </c>
      <c r="AB185" s="41">
        <f t="shared" si="0"/>
        <v>3.9631677603026803</v>
      </c>
      <c r="AC185" s="41">
        <f t="shared" si="0"/>
        <v>15.273234670652279</v>
      </c>
      <c r="AD185" s="41">
        <f t="shared" si="0"/>
        <v>70.524087722420475</v>
      </c>
      <c r="AE185" s="41">
        <f t="shared" si="0"/>
        <v>688.09060778722153</v>
      </c>
      <c r="AF185" s="41">
        <f t="shared" si="0"/>
        <v>758.61469550964205</v>
      </c>
      <c r="AG185" s="41">
        <f t="shared" si="0"/>
        <v>4.0839196946639715</v>
      </c>
      <c r="AH185" s="41">
        <f t="shared" si="0"/>
        <v>6.9473576414973301</v>
      </c>
      <c r="AI185" s="41">
        <f t="shared" si="0"/>
        <v>22.250321095065779</v>
      </c>
      <c r="AJ185" s="41">
        <f t="shared" si="0"/>
        <v>0.40489533259934057</v>
      </c>
      <c r="AK185" s="41">
        <f t="shared" si="0"/>
        <v>0.48989247862379176</v>
      </c>
      <c r="AL185" s="41">
        <f t="shared" si="0"/>
        <v>1.2252429793863466</v>
      </c>
      <c r="AM185" s="41">
        <f t="shared" si="0"/>
        <v>19.762049697915593</v>
      </c>
      <c r="AN185" s="41">
        <f t="shared" si="0"/>
        <v>77.96133784254161</v>
      </c>
      <c r="AO185" s="41">
        <f t="shared" si="0"/>
        <v>711.56617186167352</v>
      </c>
      <c r="AP185" s="41">
        <f t="shared" si="0"/>
        <v>24984.025084647998</v>
      </c>
      <c r="AQ185" s="41">
        <f t="shared" si="0"/>
        <v>13452.936584038</v>
      </c>
      <c r="AR185" s="41">
        <f t="shared" si="0"/>
        <v>38436.96166868601</v>
      </c>
      <c r="AS185" s="41">
        <f t="shared" si="0"/>
        <v>2082.1189122579999</v>
      </c>
      <c r="AT185" s="41">
        <f t="shared" si="0"/>
        <v>71865.220841773989</v>
      </c>
      <c r="AU185" s="41">
        <f t="shared" si="0"/>
        <v>166762.78879385302</v>
      </c>
      <c r="AV185" s="41">
        <f t="shared" si="0"/>
        <v>46532.001174715006</v>
      </c>
      <c r="AW185" s="41">
        <f t="shared" si="0"/>
        <v>108049.60498281996</v>
      </c>
      <c r="AX185" s="41">
        <f t="shared" si="0"/>
        <v>45393.896860481</v>
      </c>
      <c r="AY185" s="41">
        <f t="shared" si="0"/>
        <v>105419.60583183401</v>
      </c>
      <c r="AZ185" s="41">
        <f t="shared" si="0"/>
        <v>53.47828807285714</v>
      </c>
      <c r="BA185" s="41">
        <f t="shared" si="0"/>
        <v>106.95657616999999</v>
      </c>
      <c r="BB185" s="41">
        <f t="shared" si="0"/>
        <v>108.155448162</v>
      </c>
      <c r="BC185" s="41">
        <f t="shared" si="0"/>
        <v>5884.9861115960011</v>
      </c>
      <c r="BD185" s="41">
        <f t="shared" si="0"/>
        <v>13593.576995539999</v>
      </c>
      <c r="BE185" s="41">
        <f t="shared" si="0"/>
        <v>9.160540484285713</v>
      </c>
      <c r="BF185" s="41">
        <f t="shared" si="0"/>
        <v>18.321080984285711</v>
      </c>
      <c r="BG185" s="41">
        <f t="shared" si="0"/>
        <v>134.12166412399998</v>
      </c>
      <c r="BH185" s="41">
        <f t="shared" si="0"/>
        <v>965.77737207600012</v>
      </c>
      <c r="BI185" s="41">
        <f t="shared" si="0"/>
        <v>19.32</v>
      </c>
      <c r="BJ185" s="41">
        <f t="shared" si="0"/>
        <v>25.29999999999999</v>
      </c>
      <c r="BK185" s="41">
        <f t="shared" si="0"/>
        <v>31.370000000000012</v>
      </c>
      <c r="BL185" s="41">
        <f t="shared" si="0"/>
        <v>39.439999999999976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6.4341023310000001</v>
      </c>
      <c r="E186" s="41">
        <f>IF(E28="－","－",SUM(E28:E35))</f>
        <v>627</v>
      </c>
      <c r="F186" s="41">
        <f t="shared" ref="F186:BL186" si="1">IF(F28="－","－",SUM(F28:F35))</f>
        <v>48</v>
      </c>
      <c r="G186" s="41">
        <f t="shared" si="1"/>
        <v>143</v>
      </c>
      <c r="H186" s="41">
        <f t="shared" si="1"/>
        <v>436</v>
      </c>
      <c r="I186" s="41">
        <f t="shared" si="1"/>
        <v>435.08188638525462</v>
      </c>
      <c r="J186" s="41">
        <f t="shared" si="1"/>
        <v>4216.2884588781244</v>
      </c>
      <c r="K186" s="41">
        <f t="shared" si="1"/>
        <v>301.31693238500634</v>
      </c>
      <c r="L186" s="41">
        <f t="shared" si="1"/>
        <v>133.76495400024822</v>
      </c>
      <c r="M186" s="41">
        <f t="shared" si="1"/>
        <v>3588.936684263334</v>
      </c>
      <c r="N186" s="41">
        <f t="shared" si="1"/>
        <v>1062.4336610000446</v>
      </c>
      <c r="O186" s="41">
        <f t="shared" si="1"/>
        <v>15.260291681999998</v>
      </c>
      <c r="P186" s="41">
        <f t="shared" si="1"/>
        <v>26.789363045999995</v>
      </c>
      <c r="Q186" s="41">
        <f t="shared" si="1"/>
        <v>13.972906382</v>
      </c>
      <c r="R186" s="41">
        <f t="shared" si="1"/>
        <v>1.2873853</v>
      </c>
      <c r="S186" s="41">
        <f t="shared" si="1"/>
        <v>25.110164825000002</v>
      </c>
      <c r="T186" s="41">
        <f t="shared" si="1"/>
        <v>1.679198221</v>
      </c>
      <c r="U186" s="41">
        <f t="shared" si="1"/>
        <v>12.583850000000002</v>
      </c>
      <c r="V186" s="41">
        <f t="shared" si="1"/>
        <v>29.77539999999998</v>
      </c>
      <c r="W186" s="41">
        <f t="shared" si="1"/>
        <v>462.92602806725461</v>
      </c>
      <c r="X186" s="41">
        <f t="shared" si="1"/>
        <v>4272.8532219241242</v>
      </c>
      <c r="Y186" s="41">
        <f t="shared" si="1"/>
        <v>4735.7792499913794</v>
      </c>
      <c r="Z186" s="41">
        <f t="shared" si="1"/>
        <v>4.7201352295652255</v>
      </c>
      <c r="AA186" s="41">
        <f t="shared" si="1"/>
        <v>2.2291337922372381</v>
      </c>
      <c r="AB186" s="41">
        <f t="shared" si="1"/>
        <v>7.4792965385468602</v>
      </c>
      <c r="AC186" s="41">
        <f t="shared" si="1"/>
        <v>7.7389471558693756</v>
      </c>
      <c r="AD186" s="41">
        <f t="shared" si="1"/>
        <v>106.68524812303725</v>
      </c>
      <c r="AE186" s="41">
        <f t="shared" si="1"/>
        <v>961.17887753965226</v>
      </c>
      <c r="AF186" s="41">
        <f t="shared" si="1"/>
        <v>1067.8641256626879</v>
      </c>
      <c r="AG186" s="41">
        <f t="shared" si="1"/>
        <v>2.2805974320306373</v>
      </c>
      <c r="AH186" s="41">
        <f t="shared" si="1"/>
        <v>3.8796370108107405</v>
      </c>
      <c r="AI186" s="41">
        <f t="shared" si="1"/>
        <v>12.425323940028987</v>
      </c>
      <c r="AJ186" s="41">
        <f t="shared" si="1"/>
        <v>0.39559922603902498</v>
      </c>
      <c r="AK186" s="41">
        <f t="shared" si="1"/>
        <v>0.3264532765828484</v>
      </c>
      <c r="AL186" s="41">
        <f t="shared" si="1"/>
        <v>0.82102464924403784</v>
      </c>
      <c r="AM186" s="41">
        <f t="shared" si="1"/>
        <v>10.415143813939038</v>
      </c>
      <c r="AN186" s="41">
        <f t="shared" si="1"/>
        <v>110.89133841043083</v>
      </c>
      <c r="AO186" s="41">
        <f t="shared" si="1"/>
        <v>974.42522612892515</v>
      </c>
      <c r="AP186" s="41">
        <f t="shared" si="1"/>
        <v>44406.191637911004</v>
      </c>
      <c r="AQ186" s="41">
        <f t="shared" si="1"/>
        <v>23911.026266565001</v>
      </c>
      <c r="AR186" s="41">
        <f t="shared" si="1"/>
        <v>68317.217904476012</v>
      </c>
      <c r="AS186" s="41">
        <f t="shared" si="1"/>
        <v>696.38651051800002</v>
      </c>
      <c r="AT186" s="41">
        <f t="shared" si="1"/>
        <v>165384.990479789</v>
      </c>
      <c r="AU186" s="41">
        <f t="shared" si="1"/>
        <v>363886.05792230699</v>
      </c>
      <c r="AV186" s="41">
        <f t="shared" si="1"/>
        <v>94282.435210530995</v>
      </c>
      <c r="AW186" s="41">
        <f t="shared" si="1"/>
        <v>207840.743420107</v>
      </c>
      <c r="AX186" s="41">
        <f t="shared" si="1"/>
        <v>89763.458380941986</v>
      </c>
      <c r="AY186" s="41">
        <f t="shared" si="1"/>
        <v>197982.70850815802</v>
      </c>
      <c r="AZ186" s="41">
        <f t="shared" si="1"/>
        <v>2.0286665071428573</v>
      </c>
      <c r="BA186" s="41">
        <f t="shared" si="1"/>
        <v>4.0573330200000006</v>
      </c>
      <c r="BB186" s="41">
        <f t="shared" si="1"/>
        <v>161.27883132300002</v>
      </c>
      <c r="BC186" s="41">
        <f t="shared" si="1"/>
        <v>21303.073346842</v>
      </c>
      <c r="BD186" s="41">
        <f t="shared" si="1"/>
        <v>46418.296940690008</v>
      </c>
      <c r="BE186" s="41">
        <f t="shared" si="1"/>
        <v>1.4257322371428574</v>
      </c>
      <c r="BF186" s="41">
        <f t="shared" si="1"/>
        <v>2.8514644800000006</v>
      </c>
      <c r="BG186" s="41">
        <f t="shared" si="1"/>
        <v>120.15376147599999</v>
      </c>
      <c r="BH186" s="41">
        <f t="shared" si="1"/>
        <v>1066.6167728820001</v>
      </c>
      <c r="BI186" s="41">
        <f t="shared" si="1"/>
        <v>4.979999999999996</v>
      </c>
      <c r="BJ186" s="41">
        <f t="shared" si="1"/>
        <v>5.3699999999999974</v>
      </c>
      <c r="BK186" s="41">
        <f t="shared" si="1"/>
        <v>11.580000000000005</v>
      </c>
      <c r="BL186" s="41">
        <f t="shared" si="1"/>
        <v>11.970000000000002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5.7309854900000001</v>
      </c>
      <c r="E187" s="41">
        <f>IF(E36="－","－",SUM(E36:E55))</f>
        <v>776</v>
      </c>
      <c r="F187" s="41">
        <f t="shared" ref="F187:BL187" si="2">IF(F36="－","－",SUM(F36:F55))</f>
        <v>70</v>
      </c>
      <c r="G187" s="41">
        <f t="shared" si="2"/>
        <v>185</v>
      </c>
      <c r="H187" s="41">
        <f t="shared" si="2"/>
        <v>521</v>
      </c>
      <c r="I187" s="41">
        <f t="shared" si="2"/>
        <v>0.83578971978270944</v>
      </c>
      <c r="J187" s="41">
        <f t="shared" si="2"/>
        <v>50.634899716293674</v>
      </c>
      <c r="K187" s="41">
        <f t="shared" si="2"/>
        <v>0.56476171979277523</v>
      </c>
      <c r="L187" s="41">
        <f t="shared" si="2"/>
        <v>0.27102799998993421</v>
      </c>
      <c r="M187" s="41">
        <f t="shared" si="2"/>
        <v>28.216883436070631</v>
      </c>
      <c r="N187" s="41">
        <f t="shared" si="2"/>
        <v>23.253806000005746</v>
      </c>
      <c r="O187" s="41">
        <f t="shared" si="2"/>
        <v>1.0223469590000001</v>
      </c>
      <c r="P187" s="41">
        <f t="shared" si="2"/>
        <v>1.6016530109999998</v>
      </c>
      <c r="Q187" s="41">
        <f t="shared" si="2"/>
        <v>0.88876005299999994</v>
      </c>
      <c r="R187" s="41">
        <f t="shared" si="2"/>
        <v>0.13358690600000001</v>
      </c>
      <c r="S187" s="41">
        <f t="shared" si="2"/>
        <v>1.4274092139999999</v>
      </c>
      <c r="T187" s="41">
        <f t="shared" si="2"/>
        <v>0.17424379699999995</v>
      </c>
      <c r="U187" s="41">
        <f t="shared" si="2"/>
        <v>28.945750000000015</v>
      </c>
      <c r="V187" s="41">
        <f t="shared" si="2"/>
        <v>68.534499999999966</v>
      </c>
      <c r="W187" s="41">
        <f t="shared" si="2"/>
        <v>30.803886678782725</v>
      </c>
      <c r="X187" s="41">
        <f t="shared" si="2"/>
        <v>120.77105272729365</v>
      </c>
      <c r="Y187" s="41">
        <f t="shared" si="2"/>
        <v>151.57493940607637</v>
      </c>
      <c r="Z187" s="41">
        <f t="shared" si="2"/>
        <v>2.3995374647706937E-2</v>
      </c>
      <c r="AA187" s="41">
        <f t="shared" si="2"/>
        <v>5.5932381448227306E-3</v>
      </c>
      <c r="AB187" s="41">
        <f t="shared" si="2"/>
        <v>5.5932379530000001E-3</v>
      </c>
      <c r="AC187" s="41">
        <f t="shared" si="2"/>
        <v>7.4838083467329737E-3</v>
      </c>
      <c r="AD187" s="41">
        <f t="shared" si="2"/>
        <v>0.59586436087983186</v>
      </c>
      <c r="AE187" s="41">
        <f t="shared" si="2"/>
        <v>5.3627792479184873</v>
      </c>
      <c r="AF187" s="41">
        <f t="shared" si="2"/>
        <v>5.9586436087983188</v>
      </c>
      <c r="AG187" s="41">
        <f t="shared" si="2"/>
        <v>5.291217018570979</v>
      </c>
      <c r="AH187" s="41">
        <f t="shared" si="2"/>
        <v>9.0011507902127086</v>
      </c>
      <c r="AI187" s="41">
        <f t="shared" si="2"/>
        <v>28.82800996324881</v>
      </c>
      <c r="AJ187" s="41">
        <f t="shared" si="2"/>
        <v>5.7208156632990073E-4</v>
      </c>
      <c r="AK187" s="41">
        <f t="shared" si="2"/>
        <v>6.9132766556162994E-4</v>
      </c>
      <c r="AL187" s="41">
        <f t="shared" si="2"/>
        <v>1.7290667513196608E-3</v>
      </c>
      <c r="AM187" s="41">
        <f t="shared" si="2"/>
        <v>5.299272908484042</v>
      </c>
      <c r="AN187" s="41">
        <f t="shared" si="2"/>
        <v>9.5977064787581021</v>
      </c>
      <c r="AO187" s="41">
        <f t="shared" si="2"/>
        <v>34.192518277918609</v>
      </c>
      <c r="AP187" s="41">
        <f t="shared" si="2"/>
        <v>639.03039885899989</v>
      </c>
      <c r="AQ187" s="41">
        <f t="shared" si="2"/>
        <v>344.09329169000006</v>
      </c>
      <c r="AR187" s="41">
        <f t="shared" si="2"/>
        <v>983.123690549</v>
      </c>
      <c r="AS187" s="41">
        <f t="shared" si="2"/>
        <v>17.908532608999998</v>
      </c>
      <c r="AT187" s="41">
        <f t="shared" si="2"/>
        <v>2317.8144123090001</v>
      </c>
      <c r="AU187" s="41">
        <f t="shared" si="2"/>
        <v>5212.423110015</v>
      </c>
      <c r="AV187" s="41">
        <f t="shared" si="2"/>
        <v>1507.051001543</v>
      </c>
      <c r="AW187" s="41">
        <f t="shared" si="2"/>
        <v>3379.3157777529996</v>
      </c>
      <c r="AX187" s="41">
        <f t="shared" si="2"/>
        <v>1415.203778265</v>
      </c>
      <c r="AY187" s="41">
        <f t="shared" si="2"/>
        <v>3173.8426050590001</v>
      </c>
      <c r="AZ187" s="41">
        <f t="shared" si="2"/>
        <v>0.61116963428571436</v>
      </c>
      <c r="BA187" s="41">
        <f t="shared" si="2"/>
        <v>1.2223392799999999</v>
      </c>
      <c r="BB187" s="41">
        <f t="shared" si="2"/>
        <v>13.564692190000001</v>
      </c>
      <c r="BC187" s="41">
        <f t="shared" si="2"/>
        <v>1027.7520113539997</v>
      </c>
      <c r="BD187" s="41">
        <f t="shared" si="2"/>
        <v>2273.73066195</v>
      </c>
      <c r="BE187" s="41">
        <f t="shared" si="2"/>
        <v>1.4849142957142858</v>
      </c>
      <c r="BF187" s="41">
        <f t="shared" si="2"/>
        <v>2.9698286042857145</v>
      </c>
      <c r="BG187" s="41">
        <f t="shared" si="2"/>
        <v>24.01974178</v>
      </c>
      <c r="BH187" s="41">
        <f t="shared" si="2"/>
        <v>163.56754738200001</v>
      </c>
      <c r="BI187" s="41">
        <f t="shared" si="2"/>
        <v>0.09</v>
      </c>
      <c r="BJ187" s="41">
        <f t="shared" si="2"/>
        <v>0.09</v>
      </c>
      <c r="BK187" s="41">
        <f t="shared" si="2"/>
        <v>0.32999999999999996</v>
      </c>
      <c r="BL187" s="41">
        <f t="shared" si="2"/>
        <v>0.32999999999999996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5.4114971929999998</v>
      </c>
      <c r="E188" s="41">
        <f>IF(E56="－","－",SUM(E56:E66))</f>
        <v>590</v>
      </c>
      <c r="F188" s="41">
        <f t="shared" ref="F188:BL188" si="3">IF(F56="－","－",SUM(F56:F66))</f>
        <v>4</v>
      </c>
      <c r="G188" s="41">
        <f t="shared" si="3"/>
        <v>56</v>
      </c>
      <c r="H188" s="41">
        <f t="shared" si="3"/>
        <v>530</v>
      </c>
      <c r="I188" s="41">
        <f t="shared" si="3"/>
        <v>1.7781643800354269E-2</v>
      </c>
      <c r="J188" s="41">
        <f t="shared" si="3"/>
        <v>23.113959935347481</v>
      </c>
      <c r="K188" s="41">
        <f t="shared" si="3"/>
        <v>1.7781643800354269E-2</v>
      </c>
      <c r="L188" s="41">
        <f t="shared" si="3"/>
        <v>0</v>
      </c>
      <c r="M188" s="41">
        <f t="shared" si="3"/>
        <v>1.7453620791541165</v>
      </c>
      <c r="N188" s="41">
        <f t="shared" si="3"/>
        <v>21.386379499993719</v>
      </c>
      <c r="O188" s="41">
        <f t="shared" si="3"/>
        <v>0.8599727800000001</v>
      </c>
      <c r="P188" s="41">
        <f t="shared" si="3"/>
        <v>1.5348175770000001</v>
      </c>
      <c r="Q188" s="41">
        <f t="shared" si="3"/>
        <v>0.79519676900000014</v>
      </c>
      <c r="R188" s="41">
        <f t="shared" si="3"/>
        <v>6.4776010999999994E-2</v>
      </c>
      <c r="S188" s="41">
        <f t="shared" si="3"/>
        <v>1.4503271270000002</v>
      </c>
      <c r="T188" s="41">
        <f t="shared" si="3"/>
        <v>8.4490450000000009E-2</v>
      </c>
      <c r="U188" s="41">
        <f t="shared" si="3"/>
        <v>1.55555</v>
      </c>
      <c r="V188" s="41">
        <f t="shared" si="3"/>
        <v>3.6809000000000003</v>
      </c>
      <c r="W188" s="41">
        <f t="shared" si="3"/>
        <v>2.4333044238003545</v>
      </c>
      <c r="X188" s="41">
        <f t="shared" si="3"/>
        <v>28.329677512347477</v>
      </c>
      <c r="Y188" s="41">
        <f t="shared" si="3"/>
        <v>30.762981936147838</v>
      </c>
      <c r="Z188" s="41">
        <f t="shared" si="3"/>
        <v>1.6680430818852945E-3</v>
      </c>
      <c r="AA188" s="41">
        <f t="shared" si="3"/>
        <v>3.5696121952345311E-4</v>
      </c>
      <c r="AB188" s="41">
        <f t="shared" si="3"/>
        <v>3.5696075700000004E-4</v>
      </c>
      <c r="AC188" s="41">
        <f t="shared" si="3"/>
        <v>3.8663580115307251E-4</v>
      </c>
      <c r="AD188" s="41">
        <f t="shared" si="3"/>
        <v>0.75499996322531615</v>
      </c>
      <c r="AE188" s="41">
        <f t="shared" si="3"/>
        <v>6.7949996690278427</v>
      </c>
      <c r="AF188" s="41">
        <f t="shared" si="3"/>
        <v>7.5499996322531588</v>
      </c>
      <c r="AG188" s="41">
        <f t="shared" si="3"/>
        <v>0.28522795416493196</v>
      </c>
      <c r="AH188" s="41">
        <f t="shared" si="3"/>
        <v>0.48521537030356227</v>
      </c>
      <c r="AI188" s="41">
        <f t="shared" si="3"/>
        <v>1.5540005778641119</v>
      </c>
      <c r="AJ188" s="41">
        <f t="shared" si="3"/>
        <v>3.6630736386099267E-5</v>
      </c>
      <c r="AK188" s="41">
        <f t="shared" si="3"/>
        <v>4.4266137844844188E-5</v>
      </c>
      <c r="AL188" s="41">
        <f t="shared" si="3"/>
        <v>1.107132130965324E-4</v>
      </c>
      <c r="AM188" s="41">
        <f t="shared" si="3"/>
        <v>0.28565122070247118</v>
      </c>
      <c r="AN188" s="41">
        <f t="shared" si="3"/>
        <v>1.2402595996667236</v>
      </c>
      <c r="AO188" s="41">
        <f t="shared" si="3"/>
        <v>8.349110960105051</v>
      </c>
      <c r="AP188" s="41">
        <f t="shared" si="3"/>
        <v>549.28824808599995</v>
      </c>
      <c r="AQ188" s="41">
        <f t="shared" si="3"/>
        <v>295.77059512100004</v>
      </c>
      <c r="AR188" s="41">
        <f t="shared" si="3"/>
        <v>845.05884320699988</v>
      </c>
      <c r="AS188" s="41">
        <f t="shared" si="3"/>
        <v>21.439794491000001</v>
      </c>
      <c r="AT188" s="41">
        <f t="shared" si="3"/>
        <v>1477.3893686989998</v>
      </c>
      <c r="AU188" s="41">
        <f t="shared" si="3"/>
        <v>3320.6569241460002</v>
      </c>
      <c r="AV188" s="41">
        <f t="shared" si="3"/>
        <v>1415.3718462420002</v>
      </c>
      <c r="AW188" s="41">
        <f t="shared" si="3"/>
        <v>3170.5003831110007</v>
      </c>
      <c r="AX188" s="41">
        <f t="shared" si="3"/>
        <v>1308.938873996</v>
      </c>
      <c r="AY188" s="41">
        <f t="shared" si="3"/>
        <v>2932.3672548819995</v>
      </c>
      <c r="AZ188" s="41">
        <f t="shared" si="3"/>
        <v>0.43505318142857141</v>
      </c>
      <c r="BA188" s="41">
        <f t="shared" si="3"/>
        <v>0.87010636857142842</v>
      </c>
      <c r="BB188" s="41">
        <f t="shared" si="3"/>
        <v>29.126210520999997</v>
      </c>
      <c r="BC188" s="41">
        <f t="shared" si="3"/>
        <v>1704.4324961000002</v>
      </c>
      <c r="BD188" s="41">
        <f t="shared" si="3"/>
        <v>3778.6239138889996</v>
      </c>
      <c r="BE188" s="41">
        <f t="shared" si="3"/>
        <v>1.3160423371428571</v>
      </c>
      <c r="BF188" s="41">
        <f t="shared" si="3"/>
        <v>2.6320846842857146</v>
      </c>
      <c r="BG188" s="41">
        <f t="shared" si="3"/>
        <v>51.52859479</v>
      </c>
      <c r="BH188" s="41">
        <f t="shared" si="3"/>
        <v>296.31270459799998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5.2097983540000001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20</v>
      </c>
      <c r="H189" s="41">
        <f t="shared" si="4"/>
        <v>282</v>
      </c>
      <c r="I189" s="41">
        <f t="shared" si="4"/>
        <v>2.3418494902823948E-6</v>
      </c>
      <c r="J189" s="41">
        <f t="shared" si="4"/>
        <v>6.8202222371434001E-2</v>
      </c>
      <c r="K189" s="41">
        <f t="shared" si="4"/>
        <v>2.3418494902823948E-6</v>
      </c>
      <c r="L189" s="41">
        <f t="shared" si="4"/>
        <v>0</v>
      </c>
      <c r="M189" s="41">
        <f t="shared" si="4"/>
        <v>1.0895642209270038E-3</v>
      </c>
      <c r="N189" s="41">
        <f t="shared" si="4"/>
        <v>6.7114999999997288E-2</v>
      </c>
      <c r="O189" s="41">
        <f t="shared" si="4"/>
        <v>3.9307046999999991E-2</v>
      </c>
      <c r="P189" s="41">
        <f t="shared" si="4"/>
        <v>6.6739948000000007E-2</v>
      </c>
      <c r="Q189" s="41">
        <f t="shared" si="4"/>
        <v>3.5442063999999995E-2</v>
      </c>
      <c r="R189" s="41">
        <f t="shared" si="4"/>
        <v>3.8649829999999998E-3</v>
      </c>
      <c r="S189" s="41">
        <f t="shared" si="4"/>
        <v>6.1698665E-2</v>
      </c>
      <c r="T189" s="41">
        <f t="shared" si="4"/>
        <v>5.0412829999999997E-3</v>
      </c>
      <c r="U189" s="41">
        <f t="shared" si="4"/>
        <v>0.49080000000000001</v>
      </c>
      <c r="V189" s="41">
        <f t="shared" si="4"/>
        <v>1.1772</v>
      </c>
      <c r="W189" s="41">
        <f t="shared" si="4"/>
        <v>0.53010938884949033</v>
      </c>
      <c r="X189" s="41">
        <f t="shared" si="4"/>
        <v>1.3121421703714342</v>
      </c>
      <c r="Y189" s="41">
        <f t="shared" si="4"/>
        <v>1.8422515592209243</v>
      </c>
      <c r="Z189" s="41">
        <f t="shared" si="4"/>
        <v>6.7544988913282593E-7</v>
      </c>
      <c r="AA189" s="41">
        <f t="shared" si="4"/>
        <v>1.4454627627442475E-7</v>
      </c>
      <c r="AB189" s="41">
        <f t="shared" si="4"/>
        <v>1.44546E-7</v>
      </c>
      <c r="AC189" s="41">
        <f t="shared" si="4"/>
        <v>2.1253295337661052E-8</v>
      </c>
      <c r="AD189" s="41">
        <f t="shared" si="4"/>
        <v>1.3337404247980304E-3</v>
      </c>
      <c r="AE189" s="41">
        <f t="shared" si="4"/>
        <v>1.2003663823182274E-2</v>
      </c>
      <c r="AF189" s="41">
        <f t="shared" si="4"/>
        <v>1.3337404247980304E-2</v>
      </c>
      <c r="AG189" s="41">
        <f t="shared" si="4"/>
        <v>8.9446716318504704E-2</v>
      </c>
      <c r="AH189" s="41">
        <f t="shared" si="4"/>
        <v>0.15216223005906543</v>
      </c>
      <c r="AI189" s="41">
        <f t="shared" si="4"/>
        <v>0.48733038545943941</v>
      </c>
      <c r="AJ189" s="41">
        <f t="shared" si="4"/>
        <v>1.4752982760180243E-8</v>
      </c>
      <c r="AK189" s="41">
        <f t="shared" si="4"/>
        <v>1.7828131042775688E-8</v>
      </c>
      <c r="AL189" s="41">
        <f t="shared" si="4"/>
        <v>4.4589606578510782E-8</v>
      </c>
      <c r="AM189" s="41">
        <f t="shared" si="4"/>
        <v>8.9446752324782802E-2</v>
      </c>
      <c r="AN189" s="41">
        <f t="shared" si="4"/>
        <v>0.15349598831199451</v>
      </c>
      <c r="AO189" s="41">
        <f t="shared" si="4"/>
        <v>0.49933409387222827</v>
      </c>
      <c r="AP189" s="41">
        <f t="shared" si="4"/>
        <v>2.5919643909999999</v>
      </c>
      <c r="AQ189" s="41">
        <f t="shared" si="4"/>
        <v>1.395673132</v>
      </c>
      <c r="AR189" s="41">
        <f t="shared" si="4"/>
        <v>3.9876375229999996</v>
      </c>
      <c r="AS189" s="41">
        <f t="shared" si="4"/>
        <v>0.115098671</v>
      </c>
      <c r="AT189" s="41">
        <f t="shared" si="4"/>
        <v>2.0402475450000002</v>
      </c>
      <c r="AU189" s="41">
        <f t="shared" si="4"/>
        <v>4.4484486280000004</v>
      </c>
      <c r="AV189" s="41">
        <f t="shared" si="4"/>
        <v>2.9444256960000001</v>
      </c>
      <c r="AW189" s="41">
        <f t="shared" si="4"/>
        <v>6.4206761219999997</v>
      </c>
      <c r="AX189" s="41">
        <f t="shared" si="4"/>
        <v>2.6932524170000001</v>
      </c>
      <c r="AY189" s="41">
        <f t="shared" si="4"/>
        <v>5.8729249289999998</v>
      </c>
      <c r="AZ189" s="41">
        <f t="shared" si="4"/>
        <v>7.4681985714285717E-3</v>
      </c>
      <c r="BA189" s="41">
        <f t="shared" si="4"/>
        <v>1.4936398571428571E-2</v>
      </c>
      <c r="BB189" s="41">
        <f t="shared" si="4"/>
        <v>2.5507517069999999</v>
      </c>
      <c r="BC189" s="41">
        <f t="shared" si="4"/>
        <v>140.01961247899999</v>
      </c>
      <c r="BD189" s="41">
        <f t="shared" si="4"/>
        <v>311.58657584000002</v>
      </c>
      <c r="BE189" s="41">
        <f t="shared" si="4"/>
        <v>0.92642313571428581</v>
      </c>
      <c r="BF189" s="41">
        <f t="shared" si="4"/>
        <v>1.8528462757142856</v>
      </c>
      <c r="BG189" s="41">
        <f t="shared" si="4"/>
        <v>5.9834206969999997</v>
      </c>
      <c r="BH189" s="41">
        <f t="shared" si="4"/>
        <v>33.475754104000004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5.9565737790000002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54</v>
      </c>
      <c r="H192" s="41">
        <f t="shared" si="7"/>
        <v>91</v>
      </c>
      <c r="I192" s="41">
        <f t="shared" si="7"/>
        <v>3.4048972234064521</v>
      </c>
      <c r="J192" s="41">
        <f t="shared" si="7"/>
        <v>213.84499665741419</v>
      </c>
      <c r="K192" s="41">
        <f t="shared" si="7"/>
        <v>2.2839882234193927</v>
      </c>
      <c r="L192" s="41">
        <f t="shared" si="7"/>
        <v>1.120908999987059</v>
      </c>
      <c r="M192" s="41">
        <f t="shared" si="7"/>
        <v>116.64797938066877</v>
      </c>
      <c r="N192" s="41">
        <f t="shared" si="7"/>
        <v>100.60191450015188</v>
      </c>
      <c r="O192" s="41">
        <f t="shared" si="7"/>
        <v>2.4347410389999995</v>
      </c>
      <c r="P192" s="41">
        <f t="shared" si="7"/>
        <v>4.2257210889999994</v>
      </c>
      <c r="Q192" s="41">
        <f t="shared" si="7"/>
        <v>2.2727084099999995</v>
      </c>
      <c r="R192" s="41">
        <f t="shared" si="7"/>
        <v>0.16203262899999998</v>
      </c>
      <c r="S192" s="41">
        <f t="shared" si="7"/>
        <v>4.0143741770000005</v>
      </c>
      <c r="T192" s="41">
        <f t="shared" si="7"/>
        <v>0.211346912</v>
      </c>
      <c r="U192" s="41">
        <f t="shared" si="7"/>
        <v>1.9069499999999999</v>
      </c>
      <c r="V192" s="41">
        <f t="shared" si="7"/>
        <v>4.5130000000000017</v>
      </c>
      <c r="W192" s="41">
        <f t="shared" si="7"/>
        <v>7.746588262406453</v>
      </c>
      <c r="X192" s="41">
        <f t="shared" si="7"/>
        <v>222.58371774641421</v>
      </c>
      <c r="Y192" s="41">
        <f t="shared" si="7"/>
        <v>230.33030600882068</v>
      </c>
      <c r="Z192" s="41">
        <f t="shared" si="7"/>
        <v>9.8709726688796143E-2</v>
      </c>
      <c r="AA192" s="41">
        <f t="shared" si="7"/>
        <v>2.765914514559524E-2</v>
      </c>
      <c r="AB192" s="41">
        <f t="shared" si="7"/>
        <v>2.7659145269999998E-2</v>
      </c>
      <c r="AC192" s="41">
        <f t="shared" si="7"/>
        <v>4.7287122868796459E-2</v>
      </c>
      <c r="AD192" s="41">
        <f t="shared" si="7"/>
        <v>3.9341951193680664</v>
      </c>
      <c r="AE192" s="41">
        <f t="shared" si="7"/>
        <v>35.407756074312616</v>
      </c>
      <c r="AF192" s="41">
        <f t="shared" si="7"/>
        <v>39.341951193680686</v>
      </c>
      <c r="AG192" s="41">
        <f t="shared" si="7"/>
        <v>0.35615483535819559</v>
      </c>
      <c r="AH192" s="41">
        <f t="shared" si="7"/>
        <v>0.60587259348290734</v>
      </c>
      <c r="AI192" s="41">
        <f t="shared" si="7"/>
        <v>1.9404297926412037</v>
      </c>
      <c r="AJ192" s="41">
        <f t="shared" si="7"/>
        <v>2.8099506411972232E-3</v>
      </c>
      <c r="AK192" s="41">
        <f t="shared" si="7"/>
        <v>3.3956637153871342E-3</v>
      </c>
      <c r="AL192" s="41">
        <f t="shared" si="7"/>
        <v>8.4928312888630803E-3</v>
      </c>
      <c r="AM192" s="41">
        <f t="shared" si="7"/>
        <v>0.40625190886818918</v>
      </c>
      <c r="AN192" s="41">
        <f t="shared" si="7"/>
        <v>4.5434633765663621</v>
      </c>
      <c r="AO192" s="41">
        <f t="shared" si="7"/>
        <v>37.356678698242668</v>
      </c>
      <c r="AP192" s="41">
        <f t="shared" si="7"/>
        <v>3460.6198498230001</v>
      </c>
      <c r="AQ192" s="41">
        <f t="shared" si="7"/>
        <v>1863.4106883590005</v>
      </c>
      <c r="AR192" s="41">
        <f t="shared" si="7"/>
        <v>5324.030538181999</v>
      </c>
      <c r="AS192" s="41">
        <f t="shared" si="7"/>
        <v>124.51900706100004</v>
      </c>
      <c r="AT192" s="41">
        <f t="shared" si="7"/>
        <v>13575.642359506999</v>
      </c>
      <c r="AU192" s="41">
        <f t="shared" si="7"/>
        <v>31106.230258296</v>
      </c>
      <c r="AV192" s="41">
        <f t="shared" si="7"/>
        <v>9320.501771358</v>
      </c>
      <c r="AW192" s="41">
        <f t="shared" si="7"/>
        <v>21215.633271016995</v>
      </c>
      <c r="AX192" s="41">
        <f t="shared" si="7"/>
        <v>8753.2612346379992</v>
      </c>
      <c r="AY192" s="41">
        <f t="shared" si="7"/>
        <v>19933.862282151</v>
      </c>
      <c r="AZ192" s="41">
        <f t="shared" si="7"/>
        <v>1.2023381399999999</v>
      </c>
      <c r="BA192" s="41">
        <f t="shared" si="7"/>
        <v>2.4046762871428573</v>
      </c>
      <c r="BB192" s="41">
        <f t="shared" si="7"/>
        <v>47.650049598999999</v>
      </c>
      <c r="BC192" s="41">
        <f t="shared" si="7"/>
        <v>4143.7247303920003</v>
      </c>
      <c r="BD192" s="41">
        <f t="shared" si="7"/>
        <v>9305.6380650560004</v>
      </c>
      <c r="BE192" s="41">
        <f t="shared" si="7"/>
        <v>1.9855566042857145</v>
      </c>
      <c r="BF192" s="41">
        <f t="shared" si="7"/>
        <v>3.9711132257142867</v>
      </c>
      <c r="BG192" s="41">
        <f t="shared" si="7"/>
        <v>63.745242505999997</v>
      </c>
      <c r="BH192" s="41">
        <f t="shared" si="7"/>
        <v>759.40052874999992</v>
      </c>
      <c r="BI192" s="41">
        <f t="shared" si="7"/>
        <v>0.87</v>
      </c>
      <c r="BJ192" s="41">
        <f t="shared" si="7"/>
        <v>0.87</v>
      </c>
      <c r="BK192" s="41">
        <f t="shared" si="7"/>
        <v>1.2600000000000002</v>
      </c>
      <c r="BL192" s="41">
        <f t="shared" si="7"/>
        <v>1.2600000000000002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6.2606388170000002</v>
      </c>
      <c r="E193" s="41">
        <f>IF(E115="－","－",SUM(E115:E122))</f>
        <v>264</v>
      </c>
      <c r="F193" s="41">
        <f t="shared" ref="F193:BL193" si="8">IF(F115="－","－",SUM(F115:F122))</f>
        <v>66</v>
      </c>
      <c r="G193" s="41">
        <f t="shared" si="8"/>
        <v>106</v>
      </c>
      <c r="H193" s="41">
        <f t="shared" si="8"/>
        <v>92</v>
      </c>
      <c r="I193" s="41">
        <f t="shared" si="8"/>
        <v>79.295289764005091</v>
      </c>
      <c r="J193" s="41">
        <f t="shared" si="8"/>
        <v>570.68427242825783</v>
      </c>
      <c r="K193" s="41">
        <f t="shared" si="8"/>
        <v>68.162709763983045</v>
      </c>
      <c r="L193" s="41">
        <f t="shared" si="8"/>
        <v>11.132580000022047</v>
      </c>
      <c r="M193" s="41">
        <f t="shared" si="8"/>
        <v>585.69731869227098</v>
      </c>
      <c r="N193" s="41">
        <f t="shared" si="8"/>
        <v>64.28224349999202</v>
      </c>
      <c r="O193" s="41">
        <f t="shared" si="8"/>
        <v>1.37852737</v>
      </c>
      <c r="P193" s="41">
        <f t="shared" si="8"/>
        <v>2.1542504500000001</v>
      </c>
      <c r="Q193" s="41">
        <f t="shared" si="8"/>
        <v>1.3035375710000001</v>
      </c>
      <c r="R193" s="41">
        <f t="shared" si="8"/>
        <v>7.4989799000000024E-2</v>
      </c>
      <c r="S193" s="41">
        <f t="shared" si="8"/>
        <v>2.0564376670000004</v>
      </c>
      <c r="T193" s="41">
        <f t="shared" si="8"/>
        <v>9.7812783E-2</v>
      </c>
      <c r="U193" s="41">
        <f t="shared" si="8"/>
        <v>17.333649999999999</v>
      </c>
      <c r="V193" s="41">
        <f t="shared" si="8"/>
        <v>41.134700000000002</v>
      </c>
      <c r="W193" s="41">
        <f t="shared" si="8"/>
        <v>98.007467134005097</v>
      </c>
      <c r="X193" s="41">
        <f t="shared" si="8"/>
        <v>613.97322287825796</v>
      </c>
      <c r="Y193" s="41">
        <f t="shared" si="8"/>
        <v>711.98069001226304</v>
      </c>
      <c r="Z193" s="41">
        <f t="shared" si="8"/>
        <v>0.62211779128109612</v>
      </c>
      <c r="AA193" s="41">
        <f t="shared" si="8"/>
        <v>0.29687300835319408</v>
      </c>
      <c r="AB193" s="41">
        <f t="shared" si="8"/>
        <v>0.29687300780000003</v>
      </c>
      <c r="AC193" s="41">
        <f t="shared" si="8"/>
        <v>0.85079268167942224</v>
      </c>
      <c r="AD193" s="41">
        <f t="shared" si="8"/>
        <v>6.2108741062488217</v>
      </c>
      <c r="AE193" s="41">
        <f t="shared" si="8"/>
        <v>55.897866956239397</v>
      </c>
      <c r="AF193" s="41">
        <f t="shared" si="8"/>
        <v>62.108741062488207</v>
      </c>
      <c r="AG193" s="41">
        <f t="shared" si="8"/>
        <v>3.0907217998713885</v>
      </c>
      <c r="AH193" s="41">
        <f t="shared" si="8"/>
        <v>5.2577796135743142</v>
      </c>
      <c r="AI193" s="41">
        <f t="shared" si="8"/>
        <v>16.839104978609626</v>
      </c>
      <c r="AJ193" s="41">
        <f t="shared" si="8"/>
        <v>3.0300130077641384E-2</v>
      </c>
      <c r="AK193" s="41">
        <f t="shared" si="8"/>
        <v>3.6615962296579423E-2</v>
      </c>
      <c r="AL193" s="41">
        <f t="shared" si="8"/>
        <v>9.1579501484518183E-2</v>
      </c>
      <c r="AM193" s="41">
        <f t="shared" si="8"/>
        <v>3.9718146116284516</v>
      </c>
      <c r="AN193" s="41">
        <f t="shared" si="8"/>
        <v>11.505269682119714</v>
      </c>
      <c r="AO193" s="41">
        <f t="shared" si="8"/>
        <v>72.828551436333527</v>
      </c>
      <c r="AP193" s="41">
        <f t="shared" si="8"/>
        <v>2837.5121491720001</v>
      </c>
      <c r="AQ193" s="41">
        <f t="shared" si="8"/>
        <v>1527.8911572439999</v>
      </c>
      <c r="AR193" s="41">
        <f t="shared" si="8"/>
        <v>4365.4033064160003</v>
      </c>
      <c r="AS193" s="41">
        <f t="shared" si="8"/>
        <v>117.75127071600001</v>
      </c>
      <c r="AT193" s="41">
        <f t="shared" si="8"/>
        <v>9843.1840811610018</v>
      </c>
      <c r="AU193" s="41">
        <f t="shared" si="8"/>
        <v>21377.735707812997</v>
      </c>
      <c r="AV193" s="41">
        <f t="shared" si="8"/>
        <v>6250.555940926999</v>
      </c>
      <c r="AW193" s="41">
        <f t="shared" si="8"/>
        <v>13576.047903277</v>
      </c>
      <c r="AX193" s="41">
        <f t="shared" si="8"/>
        <v>6096.508179769</v>
      </c>
      <c r="AY193" s="41">
        <f t="shared" si="8"/>
        <v>13241.236847540998</v>
      </c>
      <c r="AZ193" s="41">
        <f t="shared" si="8"/>
        <v>30.22431422428572</v>
      </c>
      <c r="BA193" s="41">
        <f t="shared" si="8"/>
        <v>60.448628454285718</v>
      </c>
      <c r="BB193" s="41">
        <f t="shared" si="8"/>
        <v>8.4890337260000006</v>
      </c>
      <c r="BC193" s="41">
        <f t="shared" si="8"/>
        <v>615.67673038599992</v>
      </c>
      <c r="BD193" s="41">
        <f t="shared" si="8"/>
        <v>1345.2469489739999</v>
      </c>
      <c r="BE193" s="41">
        <f t="shared" si="8"/>
        <v>5.5123595614285712</v>
      </c>
      <c r="BF193" s="41">
        <f t="shared" si="8"/>
        <v>11.024719125714286</v>
      </c>
      <c r="BG193" s="41">
        <f t="shared" si="8"/>
        <v>26.665138725999999</v>
      </c>
      <c r="BH193" s="41">
        <f t="shared" si="8"/>
        <v>133.657343115</v>
      </c>
      <c r="BI193" s="41">
        <f t="shared" si="8"/>
        <v>0.87000000000000011</v>
      </c>
      <c r="BJ193" s="41">
        <f t="shared" si="8"/>
        <v>0.91000000000000014</v>
      </c>
      <c r="BK193" s="41">
        <f t="shared" si="8"/>
        <v>0.8400000000000003</v>
      </c>
      <c r="BL193" s="41">
        <f t="shared" si="8"/>
        <v>0.92000000000000037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4.8931425199999996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5.76385E-4</v>
      </c>
      <c r="P194" s="41">
        <f t="shared" si="9"/>
        <v>8.8298900000000004E-4</v>
      </c>
      <c r="Q194" s="41">
        <f t="shared" si="9"/>
        <v>4.2658300000000002E-4</v>
      </c>
      <c r="R194" s="41">
        <f t="shared" si="9"/>
        <v>1.4980199999999999E-4</v>
      </c>
      <c r="S194" s="41">
        <f t="shared" si="9"/>
        <v>6.8759300000000001E-4</v>
      </c>
      <c r="T194" s="41">
        <f t="shared" si="9"/>
        <v>1.9539600000000002E-4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3.5763849999999996E-3</v>
      </c>
      <c r="X194" s="41">
        <f t="shared" si="9"/>
        <v>8.0829889999999988E-3</v>
      </c>
      <c r="Y194" s="41">
        <f t="shared" si="9"/>
        <v>1.1659374E-2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5.6715522916493796E-4</v>
      </c>
      <c r="AH194" s="41">
        <f t="shared" si="9"/>
        <v>9.6481579214265306E-4</v>
      </c>
      <c r="AI194" s="41">
        <f t="shared" si="9"/>
        <v>3.0900181451055239E-3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5.6715522916493796E-4</v>
      </c>
      <c r="AN194" s="41">
        <f t="shared" si="9"/>
        <v>9.6481579214265306E-4</v>
      </c>
      <c r="AO194" s="41">
        <f t="shared" si="9"/>
        <v>3.0900181451055239E-3</v>
      </c>
      <c r="AP194" s="41">
        <f t="shared" si="9"/>
        <v>1.1986146E-2</v>
      </c>
      <c r="AQ194" s="41">
        <f t="shared" si="9"/>
        <v>6.4540769999999999E-3</v>
      </c>
      <c r="AR194" s="41">
        <f t="shared" si="9"/>
        <v>1.8440222999999999E-2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0.63092281799999994</v>
      </c>
      <c r="BC194" s="41">
        <f t="shared" si="9"/>
        <v>32.285828415999994</v>
      </c>
      <c r="BD194" s="41">
        <f t="shared" si="9"/>
        <v>71.968506243000007</v>
      </c>
      <c r="BE194" s="41">
        <f t="shared" si="9"/>
        <v>0.20029295428571428</v>
      </c>
      <c r="BF194" s="41">
        <f t="shared" si="9"/>
        <v>0.40058591428571433</v>
      </c>
      <c r="BG194" s="41">
        <f t="shared" si="9"/>
        <v>5.3306876589999996</v>
      </c>
      <c r="BH194" s="41">
        <f t="shared" si="9"/>
        <v>39.030888078000004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4.8941041780000001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4.7593469999999997E-3</v>
      </c>
      <c r="P195" s="41">
        <f t="shared" si="10"/>
        <v>8.0584300000000001E-3</v>
      </c>
      <c r="Q195" s="41">
        <f t="shared" si="10"/>
        <v>4.2349420000000002E-3</v>
      </c>
      <c r="R195" s="41">
        <f t="shared" si="10"/>
        <v>5.2440500000000003E-4</v>
      </c>
      <c r="S195" s="41">
        <f t="shared" si="10"/>
        <v>7.3744240000000001E-3</v>
      </c>
      <c r="T195" s="41">
        <f t="shared" si="10"/>
        <v>6.8400600000000002E-4</v>
      </c>
      <c r="U195" s="41">
        <f t="shared" si="10"/>
        <v>3.0000000000000001E-3</v>
      </c>
      <c r="V195" s="41">
        <f t="shared" si="10"/>
        <v>7.1999999999999998E-3</v>
      </c>
      <c r="W195" s="41">
        <f t="shared" si="10"/>
        <v>7.7593469999999998E-3</v>
      </c>
      <c r="X195" s="41">
        <f t="shared" si="10"/>
        <v>1.525843E-2</v>
      </c>
      <c r="Y195" s="41">
        <f t="shared" si="10"/>
        <v>2.3017777000000003E-2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5.4366600129111169E-4</v>
      </c>
      <c r="AH195" s="41">
        <f t="shared" si="10"/>
        <v>9.2485710564464989E-4</v>
      </c>
      <c r="AI195" s="41">
        <f t="shared" si="10"/>
        <v>2.9620423518619192E-3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5.4366600129111169E-4</v>
      </c>
      <c r="AN195" s="41">
        <f t="shared" si="10"/>
        <v>9.2485710564464989E-4</v>
      </c>
      <c r="AO195" s="41">
        <f t="shared" si="10"/>
        <v>2.9620423518619192E-3</v>
      </c>
      <c r="AP195" s="41">
        <f t="shared" si="10"/>
        <v>2.4376393999999999E-2</v>
      </c>
      <c r="AQ195" s="41">
        <f t="shared" si="10"/>
        <v>1.312575E-2</v>
      </c>
      <c r="AR195" s="41">
        <f t="shared" si="10"/>
        <v>3.7502144000000001E-2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1.145686124</v>
      </c>
      <c r="BC195" s="41">
        <f t="shared" si="10"/>
        <v>52.158007215000005</v>
      </c>
      <c r="BD195" s="41">
        <f t="shared" si="10"/>
        <v>119.60179589200001</v>
      </c>
      <c r="BE195" s="41">
        <f t="shared" si="10"/>
        <v>8.245311428571428E-2</v>
      </c>
      <c r="BF195" s="41">
        <f t="shared" si="10"/>
        <v>0.1649062342857143</v>
      </c>
      <c r="BG195" s="41">
        <f t="shared" si="10"/>
        <v>6.0829431040000008</v>
      </c>
      <c r="BH195" s="41">
        <f t="shared" si="10"/>
        <v>29.328165186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5.3662164939999997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15</v>
      </c>
      <c r="H196" s="41">
        <f t="shared" si="11"/>
        <v>164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9.1429263000000011E-2</v>
      </c>
      <c r="P196" s="41">
        <f t="shared" si="11"/>
        <v>0.16075340399999999</v>
      </c>
      <c r="Q196" s="41">
        <f t="shared" si="11"/>
        <v>8.3007892999999985E-2</v>
      </c>
      <c r="R196" s="41">
        <f t="shared" si="11"/>
        <v>8.4213699999999975E-3</v>
      </c>
      <c r="S196" s="41">
        <f t="shared" si="11"/>
        <v>0.14976900700000001</v>
      </c>
      <c r="T196" s="41">
        <f t="shared" si="11"/>
        <v>1.0984397000000002E-2</v>
      </c>
      <c r="U196" s="41">
        <f t="shared" si="11"/>
        <v>0.249</v>
      </c>
      <c r="V196" s="41">
        <f t="shared" si="11"/>
        <v>0.59760000000000002</v>
      </c>
      <c r="W196" s="41">
        <f t="shared" si="11"/>
        <v>0.34042926299999998</v>
      </c>
      <c r="X196" s="41">
        <f t="shared" si="11"/>
        <v>0.75835340400000006</v>
      </c>
      <c r="Y196" s="41">
        <f t="shared" si="11"/>
        <v>1.098782667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5.0906744035343794E-2</v>
      </c>
      <c r="AH196" s="41">
        <f t="shared" si="11"/>
        <v>8.6599978358975663E-2</v>
      </c>
      <c r="AI196" s="41">
        <f t="shared" si="11"/>
        <v>0.2773539847442868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5.0906744035343794E-2</v>
      </c>
      <c r="AN196" s="41">
        <f t="shared" si="11"/>
        <v>8.6599978358975663E-2</v>
      </c>
      <c r="AO196" s="41">
        <f t="shared" si="11"/>
        <v>0.2773539847442868</v>
      </c>
      <c r="AP196" s="41">
        <f t="shared" si="11"/>
        <v>1.216897967</v>
      </c>
      <c r="AQ196" s="41">
        <f t="shared" si="11"/>
        <v>0.65525274999999994</v>
      </c>
      <c r="AR196" s="41">
        <f t="shared" si="11"/>
        <v>1.872150717</v>
      </c>
      <c r="AS196" s="41">
        <f t="shared" si="11"/>
        <v>3.224E-6</v>
      </c>
      <c r="AT196" s="41">
        <f t="shared" si="11"/>
        <v>1.3000000000000001E-8</v>
      </c>
      <c r="AU196" s="41">
        <f t="shared" si="11"/>
        <v>3.5999999999999998E-8</v>
      </c>
      <c r="AV196" s="41">
        <f t="shared" si="11"/>
        <v>1.8330000000000001E-6</v>
      </c>
      <c r="AW196" s="41">
        <f t="shared" si="11"/>
        <v>4.8199999999999996E-6</v>
      </c>
      <c r="AX196" s="41">
        <f t="shared" si="11"/>
        <v>1.513E-6</v>
      </c>
      <c r="AY196" s="41">
        <f t="shared" si="11"/>
        <v>3.9770000000000002E-6</v>
      </c>
      <c r="AZ196" s="41">
        <f t="shared" si="11"/>
        <v>1.2857142857142857E-8</v>
      </c>
      <c r="BA196" s="41">
        <f t="shared" si="11"/>
        <v>2.7142857142857147E-8</v>
      </c>
      <c r="BB196" s="41">
        <f t="shared" si="11"/>
        <v>10.026396592000001</v>
      </c>
      <c r="BC196" s="41">
        <f t="shared" si="11"/>
        <v>629.85149609899997</v>
      </c>
      <c r="BD196" s="41">
        <f t="shared" si="11"/>
        <v>1453.9027883310005</v>
      </c>
      <c r="BE196" s="41">
        <f t="shared" si="11"/>
        <v>0.70849580571428583</v>
      </c>
      <c r="BF196" s="41">
        <f t="shared" si="11"/>
        <v>1.4169916200000001</v>
      </c>
      <c r="BG196" s="41">
        <f t="shared" si="11"/>
        <v>24.091274431000002</v>
      </c>
      <c r="BH196" s="41">
        <f t="shared" si="11"/>
        <v>220.47812901500001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6.7089600860000003</v>
      </c>
      <c r="E199" s="41">
        <f>SUM(E185:E198)</f>
        <v>4079</v>
      </c>
      <c r="F199" s="41">
        <f t="shared" ref="F199:AY199" si="14">SUM(F185:F198)</f>
        <v>294</v>
      </c>
      <c r="G199" s="41">
        <f t="shared" si="14"/>
        <v>770</v>
      </c>
      <c r="H199" s="41">
        <f t="shared" si="14"/>
        <v>3015</v>
      </c>
      <c r="I199" s="41">
        <f t="shared" si="14"/>
        <v>1949.3997190877371</v>
      </c>
      <c r="J199" s="41">
        <f t="shared" si="14"/>
        <v>10700.99628714778</v>
      </c>
      <c r="K199" s="41">
        <f t="shared" si="14"/>
        <v>1487.1630982792258</v>
      </c>
      <c r="L199" s="41">
        <f t="shared" si="14"/>
        <v>462.2366208085113</v>
      </c>
      <c r="M199" s="41">
        <f t="shared" si="14"/>
        <v>9891.5757426654291</v>
      </c>
      <c r="N199" s="41">
        <f t="shared" si="14"/>
        <v>2758.8202635700873</v>
      </c>
      <c r="O199" s="41">
        <f t="shared" si="14"/>
        <v>39.718972464000004</v>
      </c>
      <c r="P199" s="41">
        <f t="shared" si="14"/>
        <v>66.830125034000005</v>
      </c>
      <c r="Q199" s="41">
        <f t="shared" si="14"/>
        <v>36.075285664999996</v>
      </c>
      <c r="R199" s="41">
        <f t="shared" si="14"/>
        <v>3.643686799000001</v>
      </c>
      <c r="S199" s="41">
        <f t="shared" si="14"/>
        <v>62.077490046000008</v>
      </c>
      <c r="T199" s="41">
        <f t="shared" si="14"/>
        <v>4.7526349879999987</v>
      </c>
      <c r="U199" s="41">
        <f t="shared" si="14"/>
        <v>86.656599999999997</v>
      </c>
      <c r="V199" s="41">
        <f t="shared" si="14"/>
        <v>205.35079999999999</v>
      </c>
      <c r="W199" s="41">
        <f t="shared" si="14"/>
        <v>2075.7752915517372</v>
      </c>
      <c r="X199" s="41">
        <f t="shared" si="14"/>
        <v>10973.177212181778</v>
      </c>
      <c r="Y199" s="41">
        <f t="shared" si="14"/>
        <v>13048.952503733521</v>
      </c>
      <c r="Z199" s="41">
        <f t="shared" si="14"/>
        <v>13.764641051521371</v>
      </c>
      <c r="AA199" s="41">
        <f t="shared" si="14"/>
        <v>6.5433341381511747</v>
      </c>
      <c r="AB199" s="41">
        <f t="shared" si="14"/>
        <v>11.772946795175541</v>
      </c>
      <c r="AC199" s="41">
        <f t="shared" si="14"/>
        <v>23.918132096471055</v>
      </c>
      <c r="AD199" s="41">
        <f t="shared" si="14"/>
        <v>188.70660313560455</v>
      </c>
      <c r="AE199" s="41">
        <f t="shared" si="14"/>
        <v>1752.7448909381953</v>
      </c>
      <c r="AF199" s="41">
        <f t="shared" si="14"/>
        <v>1941.4514940737981</v>
      </c>
      <c r="AG199" s="41">
        <f t="shared" si="14"/>
        <v>15.529303016244409</v>
      </c>
      <c r="AH199" s="41">
        <f t="shared" si="14"/>
        <v>26.417664901197391</v>
      </c>
      <c r="AI199" s="41">
        <f t="shared" si="14"/>
        <v>84.607926778159211</v>
      </c>
      <c r="AJ199" s="41">
        <f t="shared" si="14"/>
        <v>0.834213366412903</v>
      </c>
      <c r="AK199" s="41">
        <f t="shared" si="14"/>
        <v>0.85709299285014429</v>
      </c>
      <c r="AL199" s="41">
        <f t="shared" si="14"/>
        <v>2.1481797859577885</v>
      </c>
      <c r="AM199" s="41">
        <f t="shared" si="14"/>
        <v>40.281648479128371</v>
      </c>
      <c r="AN199" s="41">
        <f t="shared" si="14"/>
        <v>215.98136102965213</v>
      </c>
      <c r="AO199" s="41">
        <f t="shared" si="14"/>
        <v>1839.5009975023117</v>
      </c>
      <c r="AP199" s="41">
        <f t="shared" si="14"/>
        <v>76880.512593396998</v>
      </c>
      <c r="AQ199" s="41">
        <f t="shared" si="14"/>
        <v>41397.199088726004</v>
      </c>
      <c r="AR199" s="41">
        <f t="shared" si="14"/>
        <v>118277.71168212299</v>
      </c>
      <c r="AS199" s="41">
        <f t="shared" si="14"/>
        <v>3060.2391295480002</v>
      </c>
      <c r="AT199" s="41">
        <f t="shared" si="14"/>
        <v>264466.28179079696</v>
      </c>
      <c r="AU199" s="41">
        <f t="shared" si="14"/>
        <v>591670.34116509382</v>
      </c>
      <c r="AV199" s="41">
        <f t="shared" si="14"/>
        <v>159310.86137284499</v>
      </c>
      <c r="AW199" s="41">
        <f t="shared" si="14"/>
        <v>357238.26641902694</v>
      </c>
      <c r="AX199" s="41">
        <f t="shared" si="14"/>
        <v>152733.96056202095</v>
      </c>
      <c r="AY199" s="41">
        <f t="shared" si="14"/>
        <v>342689.496258531</v>
      </c>
      <c r="AZ199" s="52">
        <f>MAX(AZ185:AZ198)</f>
        <v>53.47828807285714</v>
      </c>
      <c r="BA199" s="52">
        <f>MAX(BA185:BA198)</f>
        <v>106.95657616999999</v>
      </c>
      <c r="BB199" s="41">
        <f t="shared" ref="BB199:BD199" si="15">SUM(BB185:BB198)</f>
        <v>382.61802276200012</v>
      </c>
      <c r="BC199" s="41">
        <f t="shared" si="15"/>
        <v>35533.960370879016</v>
      </c>
      <c r="BD199" s="41">
        <f t="shared" si="15"/>
        <v>78672.173192405025</v>
      </c>
      <c r="BE199" s="52">
        <f>MAX(BE185:BE198)</f>
        <v>9.160540484285713</v>
      </c>
      <c r="BF199" s="52">
        <f>MAX(BF185:BF198)</f>
        <v>18.321080984285711</v>
      </c>
      <c r="BG199" s="41">
        <f t="shared" ref="BG199:BL199" si="16">SUM(BG185:BG198)</f>
        <v>461.7224692929999</v>
      </c>
      <c r="BH199" s="41">
        <f t="shared" si="16"/>
        <v>3707.6452051860001</v>
      </c>
      <c r="BI199" s="41">
        <f t="shared" si="16"/>
        <v>26.13</v>
      </c>
      <c r="BJ199" s="41">
        <f t="shared" si="16"/>
        <v>32.539999999999992</v>
      </c>
      <c r="BK199" s="41">
        <f t="shared" si="16"/>
        <v>45.380000000000017</v>
      </c>
      <c r="BL199" s="41">
        <f t="shared" si="16"/>
        <v>53.91999999999998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増毛45_1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増毛45_1（PT1）</v>
      </c>
    </row>
    <row r="204" spans="1:64" s="37" customFormat="1" x14ac:dyDescent="0.2">
      <c r="A204" s="7" t="s">
        <v>332</v>
      </c>
      <c r="B204" s="37">
        <f ca="1">VLOOKUP(B203,$B$207:$C$260,2,0)</f>
        <v>11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5.1658595009999999</v>
      </c>
      <c r="E4" s="36">
        <v>191</v>
      </c>
      <c r="F4" s="36">
        <v>5</v>
      </c>
      <c r="G4" s="36">
        <v>50</v>
      </c>
      <c r="H4" s="36">
        <v>136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3.2826300000000002E-4</v>
      </c>
      <c r="P4" s="36">
        <v>4.9443999999999996E-4</v>
      </c>
      <c r="Q4" s="36">
        <v>2.8974600000000001E-4</v>
      </c>
      <c r="R4" s="36">
        <v>3.8516999999999997E-5</v>
      </c>
      <c r="S4" s="36">
        <v>4.4420000000000001E-4</v>
      </c>
      <c r="T4" s="36">
        <v>5.024E-5</v>
      </c>
      <c r="U4" s="36">
        <v>2.2512999999999979</v>
      </c>
      <c r="V4" s="36">
        <v>5.3350000000000035</v>
      </c>
      <c r="W4" s="36">
        <v>2.251628262999998</v>
      </c>
      <c r="X4" s="36">
        <v>5.3354944400000033</v>
      </c>
      <c r="Y4" s="36">
        <v>7.5871227030000012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0.13413200109677884</v>
      </c>
      <c r="AH4" s="36">
        <v>0.22817857657842844</v>
      </c>
      <c r="AI4" s="36">
        <v>0.73078814390658853</v>
      </c>
      <c r="AJ4" s="36">
        <v>0</v>
      </c>
      <c r="AK4" s="36">
        <v>0</v>
      </c>
      <c r="AL4" s="36">
        <v>0</v>
      </c>
      <c r="AM4" s="36">
        <v>0.13413200109677884</v>
      </c>
      <c r="AN4" s="36">
        <v>0.22817857657842844</v>
      </c>
      <c r="AO4" s="36">
        <v>0.73078814390658853</v>
      </c>
      <c r="AP4" s="36">
        <v>8.5251591530000006</v>
      </c>
      <c r="AQ4" s="36">
        <v>4.590470313</v>
      </c>
      <c r="AR4" s="36">
        <v>13.115629466000001</v>
      </c>
      <c r="AS4" s="36">
        <v>3.6894779999999999E-3</v>
      </c>
      <c r="AT4" s="36">
        <v>6.138424E-3</v>
      </c>
      <c r="AU4" s="36">
        <v>1.1854259000000001E-2</v>
      </c>
      <c r="AV4" s="36">
        <v>3.0901054000000001E-2</v>
      </c>
      <c r="AW4" s="36">
        <v>5.9674777999999998E-2</v>
      </c>
      <c r="AX4" s="36">
        <v>2.7430257999999999E-2</v>
      </c>
      <c r="AY4" s="36">
        <v>5.2972128E-2</v>
      </c>
      <c r="AZ4" s="36">
        <v>4.2766999999999999E-5</v>
      </c>
      <c r="BA4" s="36">
        <v>8.5533999999999998E-5</v>
      </c>
      <c r="BB4" s="36">
        <v>0.35065915199999997</v>
      </c>
      <c r="BC4" s="36">
        <v>16.063673779999998</v>
      </c>
      <c r="BD4" s="36">
        <v>31.021471511000001</v>
      </c>
      <c r="BE4" s="36">
        <v>2.0790067999999998E-2</v>
      </c>
      <c r="BF4" s="36">
        <v>4.1580135999999997E-2</v>
      </c>
      <c r="BG4" s="36">
        <v>3.2057672429999999</v>
      </c>
      <c r="BH4" s="36">
        <v>8.0416548670000001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6.2600552460000003</v>
      </c>
      <c r="E5" s="36">
        <v>19</v>
      </c>
      <c r="F5" s="36">
        <v>8</v>
      </c>
      <c r="G5" s="36">
        <v>7</v>
      </c>
      <c r="H5" s="36">
        <v>4</v>
      </c>
      <c r="I5" s="36">
        <v>55.536066034426561</v>
      </c>
      <c r="J5" s="36">
        <v>324.34164881497276</v>
      </c>
      <c r="K5" s="36">
        <v>9.6645445343513732</v>
      </c>
      <c r="L5" s="36">
        <v>45.87152150007519</v>
      </c>
      <c r="M5" s="36">
        <v>130.90124984937896</v>
      </c>
      <c r="N5" s="36">
        <v>248.97646500002034</v>
      </c>
      <c r="O5" s="36">
        <v>3.4339036869999995</v>
      </c>
      <c r="P5" s="36">
        <v>6.0813083109999999</v>
      </c>
      <c r="Q5" s="36">
        <v>3.1561642189999994</v>
      </c>
      <c r="R5" s="36">
        <v>0.27773946799999999</v>
      </c>
      <c r="S5" s="36">
        <v>5.7190394380000003</v>
      </c>
      <c r="T5" s="36">
        <v>0.36226887300000005</v>
      </c>
      <c r="U5" s="36">
        <v>0.96805000000000008</v>
      </c>
      <c r="V5" s="36">
        <v>2.2892999999999999</v>
      </c>
      <c r="W5" s="36">
        <v>59.938019721426556</v>
      </c>
      <c r="X5" s="36">
        <v>332.71225712597277</v>
      </c>
      <c r="Y5" s="36">
        <v>392.65027684739931</v>
      </c>
      <c r="Z5" s="36">
        <v>0.18678190782015686</v>
      </c>
      <c r="AA5" s="36">
        <v>8.9909262174361834E-2</v>
      </c>
      <c r="AB5" s="36">
        <v>8.9909262000000004E-2</v>
      </c>
      <c r="AC5" s="36">
        <v>0.31793050053056676</v>
      </c>
      <c r="AD5" s="36">
        <v>4.3231820560255727</v>
      </c>
      <c r="AE5" s="36">
        <v>38.91872013165068</v>
      </c>
      <c r="AF5" s="36">
        <v>43.241902187676274</v>
      </c>
      <c r="AG5" s="36">
        <v>7.3858026191421289E-2</v>
      </c>
      <c r="AH5" s="36">
        <v>0.12564353880839485</v>
      </c>
      <c r="AI5" s="36">
        <v>0.40239890131877809</v>
      </c>
      <c r="AJ5" s="36">
        <v>3.7460945253452215E-3</v>
      </c>
      <c r="AK5" s="36">
        <v>4.5269397365974955E-3</v>
      </c>
      <c r="AL5" s="36">
        <v>1.1322244680342139E-2</v>
      </c>
      <c r="AM5" s="36">
        <v>0.3955346212473333</v>
      </c>
      <c r="AN5" s="36">
        <v>4.4533525345705645</v>
      </c>
      <c r="AO5" s="36">
        <v>39.332441277649799</v>
      </c>
      <c r="AP5" s="36">
        <v>6150.2899884159997</v>
      </c>
      <c r="AQ5" s="36">
        <v>3311.6946091469999</v>
      </c>
      <c r="AR5" s="36">
        <v>9461.9845975629996</v>
      </c>
      <c r="AS5" s="36">
        <v>324.98104525500003</v>
      </c>
      <c r="AT5" s="36">
        <v>18702.821273607002</v>
      </c>
      <c r="AU5" s="36">
        <v>44361.330042021</v>
      </c>
      <c r="AV5" s="36">
        <v>11383.642219932</v>
      </c>
      <c r="AW5" s="36">
        <v>27000.926876809001</v>
      </c>
      <c r="AX5" s="36">
        <v>11055.154958408</v>
      </c>
      <c r="AY5" s="36">
        <v>26221.786039719002</v>
      </c>
      <c r="AZ5" s="36">
        <v>6.5312006220000001</v>
      </c>
      <c r="BA5" s="36">
        <v>13.062401244</v>
      </c>
      <c r="BB5" s="36">
        <v>19.236433037000001</v>
      </c>
      <c r="BC5" s="36">
        <v>1336.1331829969999</v>
      </c>
      <c r="BD5" s="36">
        <v>3169.1820310930002</v>
      </c>
      <c r="BE5" s="36">
        <v>1.1404999819999999</v>
      </c>
      <c r="BF5" s="36">
        <v>2.2809999639999998</v>
      </c>
      <c r="BG5" s="36">
        <v>22.262305390000002</v>
      </c>
      <c r="BH5" s="36">
        <v>178.61704823100001</v>
      </c>
      <c r="BI5" s="36">
        <v>3.0000000000000013</v>
      </c>
      <c r="BJ5" s="36">
        <v>3.3699999999999997</v>
      </c>
      <c r="BK5" s="36">
        <v>3.6900000000000004</v>
      </c>
      <c r="BL5" s="36">
        <v>4.5799999999999983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6.263824745</v>
      </c>
      <c r="E6" s="36">
        <v>8</v>
      </c>
      <c r="F6" s="36">
        <v>3</v>
      </c>
      <c r="G6" s="36">
        <v>3</v>
      </c>
      <c r="H6" s="36">
        <v>2</v>
      </c>
      <c r="I6" s="36">
        <v>56.34480701219772</v>
      </c>
      <c r="J6" s="36">
        <v>272.48144172156594</v>
      </c>
      <c r="K6" s="36">
        <v>28.08186920429565</v>
      </c>
      <c r="L6" s="36">
        <v>28.26293780790207</v>
      </c>
      <c r="M6" s="36">
        <v>201.78664566382071</v>
      </c>
      <c r="N6" s="36">
        <v>127.03960306994294</v>
      </c>
      <c r="O6" s="36">
        <v>1.1346691259999999</v>
      </c>
      <c r="P6" s="36">
        <v>1.6394555209999999</v>
      </c>
      <c r="Q6" s="36">
        <v>1.019109603</v>
      </c>
      <c r="R6" s="36">
        <v>0.115559523</v>
      </c>
      <c r="S6" s="36">
        <v>1.488725707</v>
      </c>
      <c r="T6" s="36">
        <v>0.15072981399999999</v>
      </c>
      <c r="U6" s="36">
        <v>0.14664999999999997</v>
      </c>
      <c r="V6" s="36">
        <v>0.34770000000000001</v>
      </c>
      <c r="W6" s="36">
        <v>57.626126138197719</v>
      </c>
      <c r="X6" s="36">
        <v>274.46859724256592</v>
      </c>
      <c r="Y6" s="36">
        <v>332.09472338076364</v>
      </c>
      <c r="Z6" s="36">
        <v>0.14648259426242657</v>
      </c>
      <c r="AA6" s="36">
        <v>7.0078160257807345E-2</v>
      </c>
      <c r="AB6" s="36">
        <v>7.007816E-2</v>
      </c>
      <c r="AC6" s="36">
        <v>0.28308410745304724</v>
      </c>
      <c r="AD6" s="36">
        <v>1.3159693907720964</v>
      </c>
      <c r="AE6" s="36">
        <v>11.997394473500302</v>
      </c>
      <c r="AF6" s="36">
        <v>13.313363864272391</v>
      </c>
      <c r="AG6" s="36">
        <v>1.0534586184147909E-2</v>
      </c>
      <c r="AH6" s="36">
        <v>1.7920905232803343E-2</v>
      </c>
      <c r="AI6" s="36">
        <v>5.739533162397828E-2</v>
      </c>
      <c r="AJ6" s="36">
        <v>2.7471548378034749E-3</v>
      </c>
      <c r="AK6" s="36">
        <v>3.3197785704559158E-3</v>
      </c>
      <c r="AL6" s="36">
        <v>8.303036365911386E-3</v>
      </c>
      <c r="AM6" s="36">
        <v>0.29636584847499864</v>
      </c>
      <c r="AN6" s="36">
        <v>1.3372100745753557</v>
      </c>
      <c r="AO6" s="36">
        <v>12.063092841490191</v>
      </c>
      <c r="AP6" s="36">
        <v>2328.9663148</v>
      </c>
      <c r="AQ6" s="36">
        <v>1254.0587848919999</v>
      </c>
      <c r="AR6" s="36">
        <v>3583.0250996919999</v>
      </c>
      <c r="AS6" s="36">
        <v>199.12915753999999</v>
      </c>
      <c r="AT6" s="36">
        <v>5605.680168375</v>
      </c>
      <c r="AU6" s="36">
        <v>12664.894002154</v>
      </c>
      <c r="AV6" s="36">
        <v>3468.9884340089998</v>
      </c>
      <c r="AW6" s="36">
        <v>7837.4736859369996</v>
      </c>
      <c r="AX6" s="36">
        <v>3371.2149832579998</v>
      </c>
      <c r="AY6" s="36">
        <v>7616.5744635780002</v>
      </c>
      <c r="AZ6" s="36">
        <v>3.0663975209999998</v>
      </c>
      <c r="BA6" s="36">
        <v>6.1327950429999998</v>
      </c>
      <c r="BB6" s="36">
        <v>8.5713286560000004</v>
      </c>
      <c r="BC6" s="36">
        <v>398.83437632800002</v>
      </c>
      <c r="BD6" s="36">
        <v>901.08514023099997</v>
      </c>
      <c r="BE6" s="36">
        <v>0.50818154000000004</v>
      </c>
      <c r="BF6" s="36">
        <v>1.0163630809999999</v>
      </c>
      <c r="BG6" s="36">
        <v>12.376202097</v>
      </c>
      <c r="BH6" s="36">
        <v>88.614490063000005</v>
      </c>
      <c r="BI6" s="36">
        <v>3.2400000000000007</v>
      </c>
      <c r="BJ6" s="36">
        <v>4.4099999999999966</v>
      </c>
      <c r="BK6" s="36">
        <v>5.130000000000007</v>
      </c>
      <c r="BL6" s="36">
        <v>6.8799999999999883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5.5546614930000002</v>
      </c>
      <c r="E7" s="36">
        <v>38</v>
      </c>
      <c r="F7" s="36">
        <v>8</v>
      </c>
      <c r="G7" s="36">
        <v>21</v>
      </c>
      <c r="H7" s="36">
        <v>9</v>
      </c>
      <c r="I7" s="36">
        <v>4.2078437604777096E-3</v>
      </c>
      <c r="J7" s="36">
        <v>4.8676944936615216</v>
      </c>
      <c r="K7" s="36">
        <v>4.2078437604777096E-3</v>
      </c>
      <c r="L7" s="36">
        <v>0</v>
      </c>
      <c r="M7" s="36">
        <v>0.43753733741509587</v>
      </c>
      <c r="N7" s="36">
        <v>4.4343650000069035</v>
      </c>
      <c r="O7" s="36">
        <v>1.7602900000000001E-2</v>
      </c>
      <c r="P7" s="36">
        <v>2.8759970000000003E-2</v>
      </c>
      <c r="Q7" s="36">
        <v>1.6289475000000001E-2</v>
      </c>
      <c r="R7" s="36">
        <v>1.313425E-3</v>
      </c>
      <c r="S7" s="36">
        <v>2.7046807000000003E-2</v>
      </c>
      <c r="T7" s="36">
        <v>1.713163E-3</v>
      </c>
      <c r="U7" s="36">
        <v>0.85305000000000053</v>
      </c>
      <c r="V7" s="36">
        <v>2.0163000000000002</v>
      </c>
      <c r="W7" s="36">
        <v>0.87486074376047829</v>
      </c>
      <c r="X7" s="36">
        <v>6.9127544636615221</v>
      </c>
      <c r="Y7" s="36">
        <v>7.7876152074220002</v>
      </c>
      <c r="Z7" s="36">
        <v>1.4066142962344716E-4</v>
      </c>
      <c r="AA7" s="36">
        <v>3.0101545939417695E-5</v>
      </c>
      <c r="AB7" s="36">
        <v>3.01015E-5</v>
      </c>
      <c r="AC7" s="36">
        <v>3.2420511450640667E-5</v>
      </c>
      <c r="AD7" s="36">
        <v>5.7869598486195592E-2</v>
      </c>
      <c r="AE7" s="36">
        <v>0.5208263863757604</v>
      </c>
      <c r="AF7" s="36">
        <v>0.57869598486195584</v>
      </c>
      <c r="AG7" s="36">
        <v>5.7039812501686472E-2</v>
      </c>
      <c r="AH7" s="36">
        <v>9.7033244255742543E-2</v>
      </c>
      <c r="AI7" s="36">
        <v>0.31076863362987767</v>
      </c>
      <c r="AJ7" s="36">
        <v>1.1800178633620052E-6</v>
      </c>
      <c r="AK7" s="36">
        <v>1.4259837107392482E-6</v>
      </c>
      <c r="AL7" s="36">
        <v>3.5665013060913927E-6</v>
      </c>
      <c r="AM7" s="36">
        <v>5.7073413031000476E-2</v>
      </c>
      <c r="AN7" s="36">
        <v>0.15490426872564889</v>
      </c>
      <c r="AO7" s="36">
        <v>0.83159858650694418</v>
      </c>
      <c r="AP7" s="36">
        <v>104.974159288</v>
      </c>
      <c r="AQ7" s="36">
        <v>56.524547308999999</v>
      </c>
      <c r="AR7" s="36">
        <v>161.49870659699999</v>
      </c>
      <c r="AS7" s="36">
        <v>6.0783127380000002</v>
      </c>
      <c r="AT7" s="36">
        <v>354.774591681</v>
      </c>
      <c r="AU7" s="36">
        <v>755.98465694799995</v>
      </c>
      <c r="AV7" s="36">
        <v>257.819422858</v>
      </c>
      <c r="AW7" s="36">
        <v>549.38412308500006</v>
      </c>
      <c r="AX7" s="36">
        <v>240.59802965899999</v>
      </c>
      <c r="AY7" s="36">
        <v>512.68727574800005</v>
      </c>
      <c r="AZ7" s="36">
        <v>7.7535410999999999E-2</v>
      </c>
      <c r="BA7" s="36">
        <v>0.155070823</v>
      </c>
      <c r="BB7" s="36">
        <v>2.5506848959999999</v>
      </c>
      <c r="BC7" s="36">
        <v>105.235929777</v>
      </c>
      <c r="BD7" s="36">
        <v>224.24590186699999</v>
      </c>
      <c r="BE7" s="36">
        <v>0.151226377</v>
      </c>
      <c r="BF7" s="36">
        <v>0.30245275399999999</v>
      </c>
      <c r="BG7" s="36">
        <v>5.5721844440000003</v>
      </c>
      <c r="BH7" s="36">
        <v>22.596729642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5.7704139530000003</v>
      </c>
      <c r="E8" s="36">
        <v>56</v>
      </c>
      <c r="F8" s="36">
        <v>15</v>
      </c>
      <c r="G8" s="36">
        <v>24</v>
      </c>
      <c r="H8" s="36">
        <v>17</v>
      </c>
      <c r="I8" s="36">
        <v>0.88259487587700458</v>
      </c>
      <c r="J8" s="36">
        <v>15.384372097001169</v>
      </c>
      <c r="K8" s="36">
        <v>0.1390083758820635</v>
      </c>
      <c r="L8" s="36">
        <v>0.74358649999494109</v>
      </c>
      <c r="M8" s="36">
        <v>4.4556614728785755</v>
      </c>
      <c r="N8" s="36">
        <v>11.811305499999596</v>
      </c>
      <c r="O8" s="36">
        <v>5.9535805999999997E-2</v>
      </c>
      <c r="P8" s="36">
        <v>9.5867797000000005E-2</v>
      </c>
      <c r="Q8" s="36">
        <v>5.5016440999999999E-2</v>
      </c>
      <c r="R8" s="36">
        <v>4.519365E-3</v>
      </c>
      <c r="S8" s="36">
        <v>8.9972973999999997E-2</v>
      </c>
      <c r="T8" s="36">
        <v>5.8948230000000004E-3</v>
      </c>
      <c r="U8" s="36">
        <v>2.9512000000000023</v>
      </c>
      <c r="V8" s="36">
        <v>7.0070000000000014</v>
      </c>
      <c r="W8" s="36">
        <v>3.893330681877007</v>
      </c>
      <c r="X8" s="36">
        <v>22.487239894001171</v>
      </c>
      <c r="Y8" s="36">
        <v>26.380570575878178</v>
      </c>
      <c r="Z8" s="36">
        <v>5.5789899369601877E-3</v>
      </c>
      <c r="AA8" s="36">
        <v>2.3466530345816949E-3</v>
      </c>
      <c r="AB8" s="36">
        <v>2.3466530000000002E-3</v>
      </c>
      <c r="AC8" s="36">
        <v>9.0643807404858115E-4</v>
      </c>
      <c r="AD8" s="36">
        <v>0.15586695184874358</v>
      </c>
      <c r="AE8" s="36">
        <v>1.4028025666386927</v>
      </c>
      <c r="AF8" s="36">
        <v>1.5586695184874368</v>
      </c>
      <c r="AG8" s="36">
        <v>0.20273111716851461</v>
      </c>
      <c r="AH8" s="36">
        <v>0.34487592345908202</v>
      </c>
      <c r="AI8" s="36">
        <v>1.1045350521594912</v>
      </c>
      <c r="AJ8" s="36">
        <v>9.1991842904875544E-5</v>
      </c>
      <c r="AK8" s="36">
        <v>1.1116685058078133E-4</v>
      </c>
      <c r="AL8" s="36">
        <v>2.7803733998117323E-4</v>
      </c>
      <c r="AM8" s="36">
        <v>0.20372954708546806</v>
      </c>
      <c r="AN8" s="36">
        <v>0.50085404215840634</v>
      </c>
      <c r="AO8" s="36">
        <v>2.5076156561381651</v>
      </c>
      <c r="AP8" s="36">
        <v>369.19873937300002</v>
      </c>
      <c r="AQ8" s="36">
        <v>198.799321201</v>
      </c>
      <c r="AR8" s="36">
        <v>567.99806057399996</v>
      </c>
      <c r="AS8" s="36">
        <v>11.951410122</v>
      </c>
      <c r="AT8" s="36">
        <v>1823.7315625189999</v>
      </c>
      <c r="AU8" s="36">
        <v>3819.7481110019999</v>
      </c>
      <c r="AV8" s="36">
        <v>992.15871524700003</v>
      </c>
      <c r="AW8" s="36">
        <v>2078.0450677429999</v>
      </c>
      <c r="AX8" s="36">
        <v>947.60450585399997</v>
      </c>
      <c r="AY8" s="36">
        <v>1984.727684491</v>
      </c>
      <c r="AZ8" s="36">
        <v>0.163086273</v>
      </c>
      <c r="BA8" s="36">
        <v>0.32617254600000001</v>
      </c>
      <c r="BB8" s="36">
        <v>2.7829518059999998</v>
      </c>
      <c r="BC8" s="36">
        <v>140.638489875</v>
      </c>
      <c r="BD8" s="36">
        <v>294.56287157399998</v>
      </c>
      <c r="BE8" s="36">
        <v>0.16499714200000001</v>
      </c>
      <c r="BF8" s="36">
        <v>0.329994285</v>
      </c>
      <c r="BG8" s="36">
        <v>1.4219499710000001</v>
      </c>
      <c r="BH8" s="36">
        <v>15.593002671000001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5.9498586629999997</v>
      </c>
      <c r="E9" s="36">
        <v>40</v>
      </c>
      <c r="F9" s="36">
        <v>16</v>
      </c>
      <c r="G9" s="36">
        <v>11</v>
      </c>
      <c r="H9" s="36">
        <v>13</v>
      </c>
      <c r="I9" s="36">
        <v>0.33928916492329886</v>
      </c>
      <c r="J9" s="36">
        <v>9.1674849128626494</v>
      </c>
      <c r="K9" s="36">
        <v>3.5837164926799114E-2</v>
      </c>
      <c r="L9" s="36">
        <v>0.30345199999649974</v>
      </c>
      <c r="M9" s="36">
        <v>1.3729025777780448</v>
      </c>
      <c r="N9" s="36">
        <v>8.1338715000079027</v>
      </c>
      <c r="O9" s="36">
        <v>0.161586073</v>
      </c>
      <c r="P9" s="36">
        <v>0.28613420000000001</v>
      </c>
      <c r="Q9" s="36">
        <v>0.15010216099999998</v>
      </c>
      <c r="R9" s="36">
        <v>1.1483912000000001E-2</v>
      </c>
      <c r="S9" s="36">
        <v>0.27115518399999999</v>
      </c>
      <c r="T9" s="36">
        <v>1.4979016000000001E-2</v>
      </c>
      <c r="U9" s="36">
        <v>1.5796000000000003</v>
      </c>
      <c r="V9" s="36">
        <v>3.7336000000000014</v>
      </c>
      <c r="W9" s="36">
        <v>2.0804752379232991</v>
      </c>
      <c r="X9" s="36">
        <v>13.18721911286265</v>
      </c>
      <c r="Y9" s="36">
        <v>15.267694350785948</v>
      </c>
      <c r="Z9" s="36">
        <v>2.1526519727870048E-3</v>
      </c>
      <c r="AA9" s="36">
        <v>7.7968480520791954E-4</v>
      </c>
      <c r="AB9" s="36">
        <v>7.7968500000000001E-4</v>
      </c>
      <c r="AC9" s="36">
        <v>5.0272165091677786E-4</v>
      </c>
      <c r="AD9" s="36">
        <v>0.13071391350527253</v>
      </c>
      <c r="AE9" s="36">
        <v>1.1764252215474527</v>
      </c>
      <c r="AF9" s="36">
        <v>1.3071391350527253</v>
      </c>
      <c r="AG9" s="36">
        <v>0.10230668092320576</v>
      </c>
      <c r="AH9" s="36">
        <v>0.17403895145556841</v>
      </c>
      <c r="AI9" s="36">
        <v>0.55739502020229348</v>
      </c>
      <c r="AJ9" s="36">
        <v>3.0564663814283341E-5</v>
      </c>
      <c r="AK9" s="36">
        <v>3.6935638074771383E-5</v>
      </c>
      <c r="AL9" s="36">
        <v>9.237903662076201E-5</v>
      </c>
      <c r="AM9" s="36">
        <v>0.10283996723793681</v>
      </c>
      <c r="AN9" s="36">
        <v>0.30478980059891575</v>
      </c>
      <c r="AO9" s="36">
        <v>1.7339126207863669</v>
      </c>
      <c r="AP9" s="36">
        <v>92.958829914000006</v>
      </c>
      <c r="AQ9" s="36">
        <v>50.054754569000004</v>
      </c>
      <c r="AR9" s="36">
        <v>143.01358448300002</v>
      </c>
      <c r="AS9" s="36">
        <v>6.5982741989999996</v>
      </c>
      <c r="AT9" s="36">
        <v>413.41861222699998</v>
      </c>
      <c r="AU9" s="36">
        <v>851.22744700199996</v>
      </c>
      <c r="AV9" s="36">
        <v>265.42782597899998</v>
      </c>
      <c r="AW9" s="36">
        <v>546.51494632599997</v>
      </c>
      <c r="AX9" s="36">
        <v>249.85645601600001</v>
      </c>
      <c r="AY9" s="36">
        <v>514.45355114999995</v>
      </c>
      <c r="AZ9" s="36">
        <v>0.27786123800000001</v>
      </c>
      <c r="BA9" s="36">
        <v>0.55572247699999999</v>
      </c>
      <c r="BB9" s="36">
        <v>2.3091515010000001</v>
      </c>
      <c r="BC9" s="36">
        <v>111.856562643</v>
      </c>
      <c r="BD9" s="36">
        <v>230.312263245</v>
      </c>
      <c r="BE9" s="36">
        <v>0.136906215</v>
      </c>
      <c r="BF9" s="36">
        <v>0.27381243100000002</v>
      </c>
      <c r="BG9" s="36">
        <v>6.0496379029999998</v>
      </c>
      <c r="BH9" s="36">
        <v>19.307528721000001</v>
      </c>
      <c r="BI9" s="36">
        <v>0.06</v>
      </c>
      <c r="BJ9" s="36">
        <v>0.06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6.3819126099999997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40.974245472770903</v>
      </c>
      <c r="J10" s="36">
        <v>260.51446639366537</v>
      </c>
      <c r="K10" s="36">
        <v>11.727415472719549</v>
      </c>
      <c r="L10" s="36">
        <v>29.24683000005135</v>
      </c>
      <c r="M10" s="36">
        <v>139.52060886644699</v>
      </c>
      <c r="N10" s="36">
        <v>161.9681029999893</v>
      </c>
      <c r="O10" s="36">
        <v>2.2880718369999999</v>
      </c>
      <c r="P10" s="36">
        <v>3.6871662590000001</v>
      </c>
      <c r="Q10" s="36">
        <v>2.0758033569999998</v>
      </c>
      <c r="R10" s="36">
        <v>0.21226848000000001</v>
      </c>
      <c r="S10" s="36">
        <v>3.410294328</v>
      </c>
      <c r="T10" s="36">
        <v>0.27687193100000002</v>
      </c>
      <c r="U10" s="36" t="s">
        <v>340</v>
      </c>
      <c r="V10" s="36" t="s">
        <v>340</v>
      </c>
      <c r="W10" s="36">
        <v>43.2623173097709</v>
      </c>
      <c r="X10" s="36">
        <v>264.20163265266535</v>
      </c>
      <c r="Y10" s="36">
        <v>307.46394996243623</v>
      </c>
      <c r="Z10" s="36">
        <v>0.14711573137261572</v>
      </c>
      <c r="AA10" s="36">
        <v>7.0909782521600795E-2</v>
      </c>
      <c r="AB10" s="36">
        <v>7.0909783000000004E-2</v>
      </c>
      <c r="AC10" s="36">
        <v>0.20437161148244135</v>
      </c>
      <c r="AD10" s="36">
        <v>3.4957960976006595</v>
      </c>
      <c r="AE10" s="36">
        <v>31.462164878405922</v>
      </c>
      <c r="AF10" s="36">
        <v>34.957960976006582</v>
      </c>
      <c r="AG10" s="36" t="s">
        <v>340</v>
      </c>
      <c r="AH10" s="36" t="s">
        <v>340</v>
      </c>
      <c r="AI10" s="36" t="s">
        <v>340</v>
      </c>
      <c r="AJ10" s="36">
        <v>2.7797555345906669E-3</v>
      </c>
      <c r="AK10" s="36">
        <v>3.3591746421292915E-3</v>
      </c>
      <c r="AL10" s="36">
        <v>8.401569147190582E-3</v>
      </c>
      <c r="AM10" s="36">
        <v>0.20715136701703202</v>
      </c>
      <c r="AN10" s="36">
        <v>3.4991552722427888</v>
      </c>
      <c r="AO10" s="36">
        <v>31.470566447553111</v>
      </c>
      <c r="AP10" s="36">
        <v>4336.7667792029997</v>
      </c>
      <c r="AQ10" s="36">
        <v>2335.1821118779999</v>
      </c>
      <c r="AR10" s="36">
        <v>6671.9488910809996</v>
      </c>
      <c r="AS10" s="36">
        <v>215.13835857399999</v>
      </c>
      <c r="AT10" s="36">
        <v>15037.453530031</v>
      </c>
      <c r="AU10" s="36">
        <v>33146.485051682001</v>
      </c>
      <c r="AV10" s="36">
        <v>9562.2570920069993</v>
      </c>
      <c r="AW10" s="36">
        <v>21077.718453299</v>
      </c>
      <c r="AX10" s="36">
        <v>9344.4205438120007</v>
      </c>
      <c r="AY10" s="36">
        <v>20597.549661819001</v>
      </c>
      <c r="AZ10" s="36">
        <v>3.1744715769999998</v>
      </c>
      <c r="BA10" s="36">
        <v>6.3489431539999996</v>
      </c>
      <c r="BB10" s="36">
        <v>16.239078556999999</v>
      </c>
      <c r="BC10" s="36">
        <v>1041.849247483</v>
      </c>
      <c r="BD10" s="36">
        <v>2296.5085437389998</v>
      </c>
      <c r="BE10" s="36">
        <v>0.962791218</v>
      </c>
      <c r="BF10" s="36">
        <v>1.9255824370000001</v>
      </c>
      <c r="BG10" s="36">
        <v>5.5618832740000004</v>
      </c>
      <c r="BH10" s="36">
        <v>56.864339682000001</v>
      </c>
      <c r="BI10" s="36">
        <v>0.78</v>
      </c>
      <c r="BJ10" s="36">
        <v>1.0600000000000003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6.3661269760000003</v>
      </c>
      <c r="E11" s="36">
        <v>8</v>
      </c>
      <c r="F11" s="36">
        <v>2</v>
      </c>
      <c r="G11" s="36">
        <v>6</v>
      </c>
      <c r="H11" s="36">
        <v>0</v>
      </c>
      <c r="I11" s="36">
        <v>26.15717647403687</v>
      </c>
      <c r="J11" s="36">
        <v>122.30776084713932</v>
      </c>
      <c r="K11" s="36">
        <v>7.7633419740063623</v>
      </c>
      <c r="L11" s="36">
        <v>18.393834500030508</v>
      </c>
      <c r="M11" s="36">
        <v>60.003977321177857</v>
      </c>
      <c r="N11" s="36">
        <v>88.460959999998337</v>
      </c>
      <c r="O11" s="36">
        <v>0.68170629199999999</v>
      </c>
      <c r="P11" s="36">
        <v>1.0722266440000001</v>
      </c>
      <c r="Q11" s="36">
        <v>0.559984386</v>
      </c>
      <c r="R11" s="36">
        <v>0.12172190599999999</v>
      </c>
      <c r="S11" s="36">
        <v>0.913458942</v>
      </c>
      <c r="T11" s="36">
        <v>0.15876770200000001</v>
      </c>
      <c r="U11" s="36">
        <v>0.55599999999999994</v>
      </c>
      <c r="V11" s="36">
        <v>1.3202</v>
      </c>
      <c r="W11" s="36">
        <v>27.394882766036872</v>
      </c>
      <c r="X11" s="36">
        <v>124.70018749113932</v>
      </c>
      <c r="Y11" s="36">
        <v>152.09507025717619</v>
      </c>
      <c r="Z11" s="36">
        <v>7.2855591321269814E-2</v>
      </c>
      <c r="AA11" s="36">
        <v>3.5107092191029712E-2</v>
      </c>
      <c r="AB11" s="36">
        <v>3.5107091999999999E-2</v>
      </c>
      <c r="AC11" s="36">
        <v>0.11028800868610371</v>
      </c>
      <c r="AD11" s="36">
        <v>1.4300072972119269</v>
      </c>
      <c r="AE11" s="36">
        <v>13.01966477451333</v>
      </c>
      <c r="AF11" s="36">
        <v>14.449672071725258</v>
      </c>
      <c r="AG11" s="36">
        <v>4.031587545817452E-2</v>
      </c>
      <c r="AH11" s="36">
        <v>6.858332836563022E-2</v>
      </c>
      <c r="AI11" s="36">
        <v>0.21965201111695082</v>
      </c>
      <c r="AJ11" s="36">
        <v>1.3762435820822232E-3</v>
      </c>
      <c r="AK11" s="36">
        <v>1.6631111846062213E-3</v>
      </c>
      <c r="AL11" s="36">
        <v>4.1595764154965928E-3</v>
      </c>
      <c r="AM11" s="36">
        <v>0.15198012772636044</v>
      </c>
      <c r="AN11" s="36">
        <v>1.5002537367621633</v>
      </c>
      <c r="AO11" s="36">
        <v>13.243476362045778</v>
      </c>
      <c r="AP11" s="36">
        <v>960.36713558300005</v>
      </c>
      <c r="AQ11" s="36">
        <v>517.12076531399998</v>
      </c>
      <c r="AR11" s="36">
        <v>1477.4879008970001</v>
      </c>
      <c r="AS11" s="36">
        <v>34.753025254000001</v>
      </c>
      <c r="AT11" s="36">
        <v>2998.2283919679999</v>
      </c>
      <c r="AU11" s="36">
        <v>6586.6001537009997</v>
      </c>
      <c r="AV11" s="36">
        <v>1724.430406357</v>
      </c>
      <c r="AW11" s="36">
        <v>3788.2816432489999</v>
      </c>
      <c r="AX11" s="36">
        <v>1656.1593275089999</v>
      </c>
      <c r="AY11" s="36">
        <v>3638.3016418470002</v>
      </c>
      <c r="AZ11" s="36">
        <v>2.0531899880000002</v>
      </c>
      <c r="BA11" s="36">
        <v>4.1063799769999996</v>
      </c>
      <c r="BB11" s="36">
        <v>7.5580067560000002</v>
      </c>
      <c r="BC11" s="36">
        <v>382.31988911500002</v>
      </c>
      <c r="BD11" s="36">
        <v>839.89206664599999</v>
      </c>
      <c r="BE11" s="36">
        <v>0.44810316700000002</v>
      </c>
      <c r="BF11" s="36">
        <v>0.89620633400000005</v>
      </c>
      <c r="BG11" s="36">
        <v>3.9592209770000002</v>
      </c>
      <c r="BH11" s="36">
        <v>33.724494565000001</v>
      </c>
      <c r="BI11" s="36">
        <v>1.3500000000000003</v>
      </c>
      <c r="BJ11" s="36">
        <v>1.6500000000000006</v>
      </c>
      <c r="BK11" s="36">
        <v>0.18</v>
      </c>
      <c r="BL11" s="36">
        <v>0.28000000000000003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5.559902836</v>
      </c>
      <c r="E12" s="36">
        <v>115</v>
      </c>
      <c r="F12" s="36">
        <v>18</v>
      </c>
      <c r="G12" s="36">
        <v>40</v>
      </c>
      <c r="H12" s="36">
        <v>57</v>
      </c>
      <c r="I12" s="36">
        <v>1.2917438419943457E-3</v>
      </c>
      <c r="J12" s="36">
        <v>1.6397681036515737</v>
      </c>
      <c r="K12" s="36">
        <v>1.2917438419943457E-3</v>
      </c>
      <c r="L12" s="36">
        <v>0</v>
      </c>
      <c r="M12" s="36">
        <v>0.18254584748816427</v>
      </c>
      <c r="N12" s="36">
        <v>1.4585140000054038</v>
      </c>
      <c r="O12" s="36">
        <v>4.7769359999999999E-3</v>
      </c>
      <c r="P12" s="36">
        <v>7.7946960000000003E-3</v>
      </c>
      <c r="Q12" s="36">
        <v>4.3370320000000002E-3</v>
      </c>
      <c r="R12" s="36">
        <v>4.3990400000000002E-4</v>
      </c>
      <c r="S12" s="36">
        <v>7.2209070000000004E-3</v>
      </c>
      <c r="T12" s="36">
        <v>5.73789E-4</v>
      </c>
      <c r="U12" s="36">
        <v>9.4421500000000034</v>
      </c>
      <c r="V12" s="36">
        <v>22.403400000000001</v>
      </c>
      <c r="W12" s="36">
        <v>9.4482186798419985</v>
      </c>
      <c r="X12" s="36">
        <v>24.050962799651575</v>
      </c>
      <c r="Y12" s="36">
        <v>33.499181479493572</v>
      </c>
      <c r="Z12" s="36">
        <v>4.4174128571088462E-5</v>
      </c>
      <c r="AA12" s="36">
        <v>9.4532635142129299E-6</v>
      </c>
      <c r="AB12" s="36">
        <v>9.4532600000000004E-6</v>
      </c>
      <c r="AC12" s="36">
        <v>7.7134382696189798E-6</v>
      </c>
      <c r="AD12" s="36">
        <v>1.9583634525681723E-2</v>
      </c>
      <c r="AE12" s="36">
        <v>0.17625271073113549</v>
      </c>
      <c r="AF12" s="36">
        <v>0.19583634525681726</v>
      </c>
      <c r="AG12" s="36">
        <v>0.6284998145200642</v>
      </c>
      <c r="AH12" s="36">
        <v>1.0691720982640165</v>
      </c>
      <c r="AI12" s="36">
        <v>3.424240368764484</v>
      </c>
      <c r="AJ12" s="36">
        <v>3.7058005969820542E-7</v>
      </c>
      <c r="AK12" s="36">
        <v>4.4782468559317325E-7</v>
      </c>
      <c r="AL12" s="36">
        <v>1.1200459823205329E-6</v>
      </c>
      <c r="AM12" s="36">
        <v>0.62850789853839362</v>
      </c>
      <c r="AN12" s="36">
        <v>1.0887561806143837</v>
      </c>
      <c r="AO12" s="36">
        <v>3.6004941995416018</v>
      </c>
      <c r="AP12" s="36">
        <v>85.236445809000003</v>
      </c>
      <c r="AQ12" s="36">
        <v>45.896547742999999</v>
      </c>
      <c r="AR12" s="36">
        <v>131.13299355200002</v>
      </c>
      <c r="AS12" s="36">
        <v>2.718953312</v>
      </c>
      <c r="AT12" s="36">
        <v>229.64802182299999</v>
      </c>
      <c r="AU12" s="36">
        <v>468.970283274</v>
      </c>
      <c r="AV12" s="36">
        <v>145.938118597</v>
      </c>
      <c r="AW12" s="36">
        <v>298.02408170299998</v>
      </c>
      <c r="AX12" s="36">
        <v>136.89603285600001</v>
      </c>
      <c r="AY12" s="36">
        <v>279.55899989099998</v>
      </c>
      <c r="AZ12" s="36">
        <v>2.9520235999999998E-2</v>
      </c>
      <c r="BA12" s="36">
        <v>5.9040473000000003E-2</v>
      </c>
      <c r="BB12" s="36">
        <v>1.450460965</v>
      </c>
      <c r="BC12" s="36">
        <v>57.782337785999999</v>
      </c>
      <c r="BD12" s="36">
        <v>117.99883624</v>
      </c>
      <c r="BE12" s="36">
        <v>8.5995709000000004E-2</v>
      </c>
      <c r="BF12" s="36">
        <v>0.17199141800000001</v>
      </c>
      <c r="BG12" s="36">
        <v>1.2100146249999999</v>
      </c>
      <c r="BH12" s="36">
        <v>5.6078369029999999</v>
      </c>
      <c r="BI12" s="36">
        <v>0</v>
      </c>
      <c r="BJ12" s="36">
        <v>0</v>
      </c>
      <c r="BK12" s="36">
        <v>0.03</v>
      </c>
      <c r="BL12" s="36">
        <v>0.03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6.2470632879999997</v>
      </c>
      <c r="E13" s="36">
        <v>1</v>
      </c>
      <c r="F13" s="36">
        <v>0</v>
      </c>
      <c r="G13" s="36">
        <v>1</v>
      </c>
      <c r="H13" s="36">
        <v>0</v>
      </c>
      <c r="I13" s="36">
        <v>77.11939649063379</v>
      </c>
      <c r="J13" s="36">
        <v>401.85230654705276</v>
      </c>
      <c r="K13" s="36">
        <v>25.222107490515164</v>
      </c>
      <c r="L13" s="36">
        <v>51.897289000118626</v>
      </c>
      <c r="M13" s="36">
        <v>229.52144153764021</v>
      </c>
      <c r="N13" s="36">
        <v>249.45026150004631</v>
      </c>
      <c r="O13" s="36">
        <v>2.1595952939999998</v>
      </c>
      <c r="P13" s="36">
        <v>3.527871261</v>
      </c>
      <c r="Q13" s="36">
        <v>1.8822700719999998</v>
      </c>
      <c r="R13" s="36">
        <v>0.27732522199999998</v>
      </c>
      <c r="S13" s="36">
        <v>3.1661427099999999</v>
      </c>
      <c r="T13" s="36">
        <v>0.36172855100000001</v>
      </c>
      <c r="U13" s="36">
        <v>6.6E-3</v>
      </c>
      <c r="V13" s="36">
        <v>1.5599999999999999E-2</v>
      </c>
      <c r="W13" s="36">
        <v>79.285591784633795</v>
      </c>
      <c r="X13" s="36">
        <v>405.39577780805274</v>
      </c>
      <c r="Y13" s="36">
        <v>484.68136959268656</v>
      </c>
      <c r="Z13" s="36">
        <v>0.24009633724449703</v>
      </c>
      <c r="AA13" s="36">
        <v>0.11563250563599757</v>
      </c>
      <c r="AB13" s="36">
        <v>0.115632506</v>
      </c>
      <c r="AC13" s="36">
        <v>0.48336061946274744</v>
      </c>
      <c r="AD13" s="36">
        <v>2.478544124116802</v>
      </c>
      <c r="AE13" s="36">
        <v>22.333765265542386</v>
      </c>
      <c r="AF13" s="36">
        <v>24.812309389659188</v>
      </c>
      <c r="AG13" s="36">
        <v>4.6888204067022083E-4</v>
      </c>
      <c r="AH13" s="36">
        <v>7.9763841401370899E-4</v>
      </c>
      <c r="AI13" s="36">
        <v>2.5545987043412029E-3</v>
      </c>
      <c r="AJ13" s="36">
        <v>4.5329443283029409E-3</v>
      </c>
      <c r="AK13" s="36">
        <v>5.477802434694562E-3</v>
      </c>
      <c r="AL13" s="36">
        <v>1.3700429668807893E-2</v>
      </c>
      <c r="AM13" s="36">
        <v>0.48836244583172056</v>
      </c>
      <c r="AN13" s="36">
        <v>2.4848195649655103</v>
      </c>
      <c r="AO13" s="36">
        <v>22.350020293915538</v>
      </c>
      <c r="AP13" s="36">
        <v>2566.3419459910001</v>
      </c>
      <c r="AQ13" s="36">
        <v>1381.876432456</v>
      </c>
      <c r="AR13" s="36">
        <v>3948.2183784469998</v>
      </c>
      <c r="AS13" s="36">
        <v>203.25036474999999</v>
      </c>
      <c r="AT13" s="36">
        <v>8753.1690847770005</v>
      </c>
      <c r="AU13" s="36">
        <v>19470.697007903</v>
      </c>
      <c r="AV13" s="36">
        <v>6420.6504812590001</v>
      </c>
      <c r="AW13" s="36">
        <v>14282.203268718</v>
      </c>
      <c r="AX13" s="36">
        <v>6330.7671548079998</v>
      </c>
      <c r="AY13" s="36">
        <v>14082.265280723001</v>
      </c>
      <c r="AZ13" s="36">
        <v>2.2335032410000002</v>
      </c>
      <c r="BA13" s="36">
        <v>4.4670064829999996</v>
      </c>
      <c r="BB13" s="36">
        <v>13.87478595</v>
      </c>
      <c r="BC13" s="36">
        <v>778.57369257200003</v>
      </c>
      <c r="BD13" s="36">
        <v>1731.8724589440001</v>
      </c>
      <c r="BE13" s="36">
        <v>0.82261576700000005</v>
      </c>
      <c r="BF13" s="36">
        <v>1.645231535</v>
      </c>
      <c r="BG13" s="36">
        <v>21.221484529000001</v>
      </c>
      <c r="BH13" s="36">
        <v>102.881006895</v>
      </c>
      <c r="BI13" s="36">
        <v>2.34</v>
      </c>
      <c r="BJ13" s="36">
        <v>3.1399999999999983</v>
      </c>
      <c r="BK13" s="36">
        <v>4.6800000000000033</v>
      </c>
      <c r="BL13" s="36">
        <v>5.8199999999999905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5.8872784319999996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8.0734753271023969</v>
      </c>
      <c r="J14" s="36">
        <v>59.493303240804835</v>
      </c>
      <c r="K14" s="36">
        <v>0.57351332707606806</v>
      </c>
      <c r="L14" s="36">
        <v>7.4999620000263283</v>
      </c>
      <c r="M14" s="36">
        <v>12.323520067931787</v>
      </c>
      <c r="N14" s="36">
        <v>55.243258499975454</v>
      </c>
      <c r="O14" s="36">
        <v>0.29448096200000001</v>
      </c>
      <c r="P14" s="36">
        <v>0.46982622400000001</v>
      </c>
      <c r="Q14" s="36">
        <v>0.23841219400000002</v>
      </c>
      <c r="R14" s="36">
        <v>5.6068768000000005E-2</v>
      </c>
      <c r="S14" s="36">
        <v>0.39669304900000002</v>
      </c>
      <c r="T14" s="36">
        <v>7.3133175000000009E-2</v>
      </c>
      <c r="U14" s="36" t="s">
        <v>340</v>
      </c>
      <c r="V14" s="36" t="s">
        <v>340</v>
      </c>
      <c r="W14" s="36">
        <v>8.3679562891023966</v>
      </c>
      <c r="X14" s="36">
        <v>59.963129464804837</v>
      </c>
      <c r="Y14" s="36">
        <v>68.331085753907232</v>
      </c>
      <c r="Z14" s="36">
        <v>3.6524951117982776E-2</v>
      </c>
      <c r="AA14" s="36">
        <v>1.7605026438867688E-2</v>
      </c>
      <c r="AB14" s="36">
        <v>1.7605025999999999E-2</v>
      </c>
      <c r="AC14" s="36">
        <v>5.3033781917535314E-2</v>
      </c>
      <c r="AD14" s="36">
        <v>0.21163151453400764</v>
      </c>
      <c r="AE14" s="36">
        <v>1.9046836308060691</v>
      </c>
      <c r="AF14" s="36">
        <v>2.1163151453400761</v>
      </c>
      <c r="AG14" s="36" t="s">
        <v>340</v>
      </c>
      <c r="AH14" s="36" t="s">
        <v>340</v>
      </c>
      <c r="AI14" s="36" t="s">
        <v>340</v>
      </c>
      <c r="AJ14" s="36">
        <v>6.9013986623585419E-4</v>
      </c>
      <c r="AK14" s="36">
        <v>8.3399432929059816E-4</v>
      </c>
      <c r="AL14" s="36">
        <v>2.0858876874166711E-3</v>
      </c>
      <c r="AM14" s="36">
        <v>5.3723921783771167E-2</v>
      </c>
      <c r="AN14" s="36">
        <v>0.21246550886329824</v>
      </c>
      <c r="AO14" s="36">
        <v>1.9067695184934856</v>
      </c>
      <c r="AP14" s="36">
        <v>526.13335835299995</v>
      </c>
      <c r="AQ14" s="36">
        <v>283.302577574</v>
      </c>
      <c r="AR14" s="36">
        <v>809.43593592699995</v>
      </c>
      <c r="AS14" s="36">
        <v>46.214217748000003</v>
      </c>
      <c r="AT14" s="36">
        <v>2028.1889012419999</v>
      </c>
      <c r="AU14" s="36">
        <v>5639.0954263049998</v>
      </c>
      <c r="AV14" s="36">
        <v>1176.098336089</v>
      </c>
      <c r="AW14" s="36">
        <v>3269.9768467640001</v>
      </c>
      <c r="AX14" s="36">
        <v>1141.174654813</v>
      </c>
      <c r="AY14" s="36">
        <v>3172.8764380050002</v>
      </c>
      <c r="AZ14" s="36">
        <v>1.274813668</v>
      </c>
      <c r="BA14" s="36">
        <v>2.549627337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6.283602879</v>
      </c>
      <c r="E15" s="36">
        <v>2</v>
      </c>
      <c r="F15" s="36">
        <v>1</v>
      </c>
      <c r="G15" s="36">
        <v>0</v>
      </c>
      <c r="H15" s="36">
        <v>1</v>
      </c>
      <c r="I15" s="36">
        <v>28.759851025828077</v>
      </c>
      <c r="J15" s="36">
        <v>112.48586167984394</v>
      </c>
      <c r="K15" s="36">
        <v>7.6057255258050009</v>
      </c>
      <c r="L15" s="36">
        <v>21.154125500023078</v>
      </c>
      <c r="M15" s="36">
        <v>57.234228205685447</v>
      </c>
      <c r="N15" s="36">
        <v>84.01148449998658</v>
      </c>
      <c r="O15" s="36">
        <v>0.37106444399999999</v>
      </c>
      <c r="P15" s="36">
        <v>0.61275524300000006</v>
      </c>
      <c r="Q15" s="36">
        <v>0.28990167</v>
      </c>
      <c r="R15" s="36">
        <v>8.1162773999999993E-2</v>
      </c>
      <c r="S15" s="36">
        <v>0.50689075400000005</v>
      </c>
      <c r="T15" s="36">
        <v>0.10586448900000001</v>
      </c>
      <c r="U15" s="36">
        <v>0</v>
      </c>
      <c r="V15" s="36">
        <v>0</v>
      </c>
      <c r="W15" s="36">
        <v>29.130915469828079</v>
      </c>
      <c r="X15" s="36">
        <v>113.09861692284393</v>
      </c>
      <c r="Y15" s="36">
        <v>142.22953239267201</v>
      </c>
      <c r="Z15" s="36">
        <v>6.9781784201268779E-2</v>
      </c>
      <c r="AA15" s="36">
        <v>3.3634814225404368E-2</v>
      </c>
      <c r="AB15" s="36">
        <v>3.3634813999999999E-2</v>
      </c>
      <c r="AC15" s="36">
        <v>0.15116555627130809</v>
      </c>
      <c r="AD15" s="36">
        <v>1.2656403505961891</v>
      </c>
      <c r="AE15" s="36">
        <v>11.838968189456384</v>
      </c>
      <c r="AF15" s="36">
        <v>13.10460854005257</v>
      </c>
      <c r="AG15" s="36">
        <v>0</v>
      </c>
      <c r="AH15" s="36">
        <v>0</v>
      </c>
      <c r="AI15" s="36">
        <v>0</v>
      </c>
      <c r="AJ15" s="36">
        <v>1.3185284567049939E-3</v>
      </c>
      <c r="AK15" s="36">
        <v>1.5933656753897452E-3</v>
      </c>
      <c r="AL15" s="36">
        <v>3.9851372211066249E-3</v>
      </c>
      <c r="AM15" s="36">
        <v>0.15248408472801309</v>
      </c>
      <c r="AN15" s="36">
        <v>1.2672337162715788</v>
      </c>
      <c r="AO15" s="36">
        <v>11.842953326677492</v>
      </c>
      <c r="AP15" s="36">
        <v>720.42035520499996</v>
      </c>
      <c r="AQ15" s="36">
        <v>387.918652802</v>
      </c>
      <c r="AR15" s="36">
        <v>1108.3390080069998</v>
      </c>
      <c r="AS15" s="36">
        <v>81.167372057999998</v>
      </c>
      <c r="AT15" s="36">
        <v>2225.1011301879998</v>
      </c>
      <c r="AU15" s="36">
        <v>5027.1434573759998</v>
      </c>
      <c r="AV15" s="36">
        <v>1673.675890962</v>
      </c>
      <c r="AW15" s="36">
        <v>3781.315235909</v>
      </c>
      <c r="AX15" s="36">
        <v>1652.2475153800001</v>
      </c>
      <c r="AY15" s="36">
        <v>3732.9023720390001</v>
      </c>
      <c r="AZ15" s="36">
        <v>1.623974174</v>
      </c>
      <c r="BA15" s="36">
        <v>3.2479483490000001</v>
      </c>
      <c r="BB15" s="36">
        <v>6.7244722880000003</v>
      </c>
      <c r="BC15" s="36">
        <v>199.37140514999999</v>
      </c>
      <c r="BD15" s="36">
        <v>450.43734929300001</v>
      </c>
      <c r="BE15" s="36">
        <v>0.398684127</v>
      </c>
      <c r="BF15" s="36">
        <v>0.79736825499999997</v>
      </c>
      <c r="BG15" s="36">
        <v>4.9642544800000001</v>
      </c>
      <c r="BH15" s="36">
        <v>27.061100353</v>
      </c>
      <c r="BI15" s="36">
        <v>0.96000000000000019</v>
      </c>
      <c r="BJ15" s="36">
        <v>1.3000000000000005</v>
      </c>
      <c r="BK15" s="36">
        <v>1.02</v>
      </c>
      <c r="BL15" s="36">
        <v>1.1299999999999999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5.5273448429999998</v>
      </c>
      <c r="E16" s="36">
        <v>45</v>
      </c>
      <c r="F16" s="36">
        <v>11</v>
      </c>
      <c r="G16" s="36">
        <v>17</v>
      </c>
      <c r="H16" s="36">
        <v>17</v>
      </c>
      <c r="I16" s="36">
        <v>3.1686151650778898E-3</v>
      </c>
      <c r="J16" s="36">
        <v>1.5600874651709806</v>
      </c>
      <c r="K16" s="36">
        <v>3.1686151650778898E-3</v>
      </c>
      <c r="L16" s="36">
        <v>0</v>
      </c>
      <c r="M16" s="36">
        <v>0.2994720803304442</v>
      </c>
      <c r="N16" s="36">
        <v>1.2637840000056142</v>
      </c>
      <c r="O16" s="36">
        <v>6.5071509999999992E-3</v>
      </c>
      <c r="P16" s="36">
        <v>9.1054499999999993E-3</v>
      </c>
      <c r="Q16" s="36">
        <v>6.1311069999999994E-3</v>
      </c>
      <c r="R16" s="36">
        <v>3.7604399999999997E-4</v>
      </c>
      <c r="S16" s="36">
        <v>8.6149569999999995E-3</v>
      </c>
      <c r="T16" s="36">
        <v>4.9049299999999994E-4</v>
      </c>
      <c r="U16" s="36">
        <v>4.2153000000000009</v>
      </c>
      <c r="V16" s="36">
        <v>9.9981999999999971</v>
      </c>
      <c r="W16" s="36">
        <v>4.2249757661650786</v>
      </c>
      <c r="X16" s="36">
        <v>11.567392915170977</v>
      </c>
      <c r="Y16" s="36">
        <v>15.792368681336056</v>
      </c>
      <c r="Z16" s="36">
        <v>8.408411890737985E-5</v>
      </c>
      <c r="AA16" s="36">
        <v>1.7994001446179284E-5</v>
      </c>
      <c r="AB16" s="36">
        <v>1.7994000000000001E-5</v>
      </c>
      <c r="AC16" s="36">
        <v>2.1396316591622533E-5</v>
      </c>
      <c r="AD16" s="36">
        <v>1.4632955766023458E-2</v>
      </c>
      <c r="AE16" s="36">
        <v>0.13169660189421112</v>
      </c>
      <c r="AF16" s="36">
        <v>0.14632955766023456</v>
      </c>
      <c r="AG16" s="36">
        <v>0.26533141463270621</v>
      </c>
      <c r="AH16" s="36">
        <v>0.45136838351310926</v>
      </c>
      <c r="AI16" s="36">
        <v>1.4455987417919851</v>
      </c>
      <c r="AJ16" s="36">
        <v>7.0538815119964308E-7</v>
      </c>
      <c r="AK16" s="36">
        <v>8.5242100530013569E-7</v>
      </c>
      <c r="AL16" s="36">
        <v>2.1319743036662136E-6</v>
      </c>
      <c r="AM16" s="36">
        <v>0.26535351633744908</v>
      </c>
      <c r="AN16" s="36">
        <v>0.46600219170013801</v>
      </c>
      <c r="AO16" s="36">
        <v>1.5772974756605</v>
      </c>
      <c r="AP16" s="36">
        <v>63.843615366999998</v>
      </c>
      <c r="AQ16" s="36">
        <v>34.377331351000002</v>
      </c>
      <c r="AR16" s="36">
        <v>98.220946717999993</v>
      </c>
      <c r="AS16" s="36">
        <v>2.039081516</v>
      </c>
      <c r="AT16" s="36">
        <v>244.11921292599999</v>
      </c>
      <c r="AU16" s="36">
        <v>495.49940755900002</v>
      </c>
      <c r="AV16" s="36">
        <v>149.97856120099999</v>
      </c>
      <c r="AW16" s="36">
        <v>304.41802318999999</v>
      </c>
      <c r="AX16" s="36">
        <v>140.94284405400001</v>
      </c>
      <c r="AY16" s="36">
        <v>286.07783423400002</v>
      </c>
      <c r="AZ16" s="36">
        <v>8.5601773000000006E-2</v>
      </c>
      <c r="BA16" s="36">
        <v>0.17120354700000001</v>
      </c>
      <c r="BB16" s="36">
        <v>0.64308777399999995</v>
      </c>
      <c r="BC16" s="36">
        <v>39.101378273000002</v>
      </c>
      <c r="BD16" s="36">
        <v>79.365771898999995</v>
      </c>
      <c r="BE16" s="36">
        <v>3.8127732999999997E-2</v>
      </c>
      <c r="BF16" s="36">
        <v>7.6255466999999993E-2</v>
      </c>
      <c r="BG16" s="36">
        <v>0.64698363400000003</v>
      </c>
      <c r="BH16" s="36">
        <v>2.2195979779999999</v>
      </c>
      <c r="BI16" s="36">
        <v>0.06</v>
      </c>
      <c r="BJ16" s="36">
        <v>0.06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5.6522856270000004</v>
      </c>
      <c r="E17" s="36">
        <v>3</v>
      </c>
      <c r="F17" s="36">
        <v>1</v>
      </c>
      <c r="G17" s="36">
        <v>1</v>
      </c>
      <c r="H17" s="36">
        <v>1</v>
      </c>
      <c r="I17" s="36">
        <v>0.37745482831587462</v>
      </c>
      <c r="J17" s="36">
        <v>8.3583153116013467</v>
      </c>
      <c r="K17" s="36">
        <v>2.5574828319184183E-2</v>
      </c>
      <c r="L17" s="36">
        <v>0.35187999999669045</v>
      </c>
      <c r="M17" s="36">
        <v>1.3381106399116032</v>
      </c>
      <c r="N17" s="36">
        <v>7.3976595000056173</v>
      </c>
      <c r="O17" s="36">
        <v>4.6613640999999997E-2</v>
      </c>
      <c r="P17" s="36">
        <v>7.0502690000000007E-2</v>
      </c>
      <c r="Q17" s="36">
        <v>4.0490038999999999E-2</v>
      </c>
      <c r="R17" s="36">
        <v>6.1236019999999997E-3</v>
      </c>
      <c r="S17" s="36">
        <v>6.2515382000000008E-2</v>
      </c>
      <c r="T17" s="36">
        <v>7.9873080000000003E-3</v>
      </c>
      <c r="U17" s="36">
        <v>3.9050000000000001E-2</v>
      </c>
      <c r="V17" s="36">
        <v>9.2300000000000007E-2</v>
      </c>
      <c r="W17" s="36">
        <v>0.46311846931587464</v>
      </c>
      <c r="X17" s="36">
        <v>8.5211180016013461</v>
      </c>
      <c r="Y17" s="36">
        <v>8.9842364709172209</v>
      </c>
      <c r="Z17" s="36">
        <v>2.7296683610537071E-3</v>
      </c>
      <c r="AA17" s="36">
        <v>8.8719191284693851E-4</v>
      </c>
      <c r="AB17" s="36">
        <v>8.8719199999999997E-4</v>
      </c>
      <c r="AC17" s="36">
        <v>1.5661395475912633E-4</v>
      </c>
      <c r="AD17" s="36">
        <v>5.7646233080695095E-2</v>
      </c>
      <c r="AE17" s="36">
        <v>0.5188160977262557</v>
      </c>
      <c r="AF17" s="36">
        <v>0.57646233080695075</v>
      </c>
      <c r="AG17" s="36">
        <v>3.0859037455429122E-3</v>
      </c>
      <c r="AH17" s="36">
        <v>5.2495833832224255E-3</v>
      </c>
      <c r="AI17" s="36">
        <v>1.6812854889509659E-2</v>
      </c>
      <c r="AJ17" s="36">
        <v>3.4779077728239352E-5</v>
      </c>
      <c r="AK17" s="36">
        <v>4.20285148679692E-5</v>
      </c>
      <c r="AL17" s="36">
        <v>1.0511673593521369E-4</v>
      </c>
      <c r="AM17" s="36">
        <v>3.2772967780302776E-3</v>
      </c>
      <c r="AN17" s="36">
        <v>6.293784497878549E-2</v>
      </c>
      <c r="AO17" s="36">
        <v>0.53573406935170054</v>
      </c>
      <c r="AP17" s="36">
        <v>115.3894131</v>
      </c>
      <c r="AQ17" s="36">
        <v>62.132760900000001</v>
      </c>
      <c r="AR17" s="36">
        <v>177.52217400000001</v>
      </c>
      <c r="AS17" s="36">
        <v>12.732210518</v>
      </c>
      <c r="AT17" s="36">
        <v>650.75972606899995</v>
      </c>
      <c r="AU17" s="36">
        <v>1674.991412097</v>
      </c>
      <c r="AV17" s="36">
        <v>353.61846628400002</v>
      </c>
      <c r="AW17" s="36">
        <v>910.17908831299997</v>
      </c>
      <c r="AX17" s="36">
        <v>338.558295504</v>
      </c>
      <c r="AY17" s="36">
        <v>871.41569268600006</v>
      </c>
      <c r="AZ17" s="36">
        <v>0.16711411500000001</v>
      </c>
      <c r="BA17" s="36">
        <v>0.33422823099999999</v>
      </c>
      <c r="BB17" s="36">
        <v>1.4521649240000001</v>
      </c>
      <c r="BC17" s="36">
        <v>59.705948984000003</v>
      </c>
      <c r="BD17" s="36">
        <v>153.67722954199999</v>
      </c>
      <c r="BE17" s="36">
        <v>8.6096733999999994E-2</v>
      </c>
      <c r="BF17" s="36">
        <v>0.17219346899999999</v>
      </c>
      <c r="BG17" s="36">
        <v>2.957334506</v>
      </c>
      <c r="BH17" s="36">
        <v>17.580592691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5.7775742289999998</v>
      </c>
      <c r="E18" s="36">
        <v>1</v>
      </c>
      <c r="F18" s="36">
        <v>0</v>
      </c>
      <c r="G18" s="36">
        <v>1</v>
      </c>
      <c r="H18" s="36">
        <v>0</v>
      </c>
      <c r="I18" s="36">
        <v>1.9802324369614577</v>
      </c>
      <c r="J18" s="36">
        <v>17.743863109572295</v>
      </c>
      <c r="K18" s="36">
        <v>0.16925193697159685</v>
      </c>
      <c r="L18" s="36">
        <v>1.8109804999898609</v>
      </c>
      <c r="M18" s="36">
        <v>4.9876250465296144</v>
      </c>
      <c r="N18" s="36">
        <v>14.736470500004138</v>
      </c>
      <c r="O18" s="36">
        <v>0.31208912499999997</v>
      </c>
      <c r="P18" s="36">
        <v>0.531129878</v>
      </c>
      <c r="Q18" s="36">
        <v>0.28781815399999999</v>
      </c>
      <c r="R18" s="36">
        <v>2.4270970999999999E-2</v>
      </c>
      <c r="S18" s="36">
        <v>0.49947209000000004</v>
      </c>
      <c r="T18" s="36">
        <v>3.1657787999999999E-2</v>
      </c>
      <c r="U18" s="36">
        <v>0</v>
      </c>
      <c r="V18" s="36">
        <v>0</v>
      </c>
      <c r="W18" s="36">
        <v>2.2923215619614576</v>
      </c>
      <c r="X18" s="36">
        <v>18.274992987572297</v>
      </c>
      <c r="Y18" s="36">
        <v>20.567314549533755</v>
      </c>
      <c r="Z18" s="36">
        <v>1.0999214670884596E-2</v>
      </c>
      <c r="AA18" s="36">
        <v>5.1953815635592503E-3</v>
      </c>
      <c r="AB18" s="36">
        <v>5.1953820000000001E-3</v>
      </c>
      <c r="AC18" s="36">
        <v>1.1845072407333512E-3</v>
      </c>
      <c r="AD18" s="36">
        <v>0.24066099909940425</v>
      </c>
      <c r="AE18" s="36">
        <v>2.1659489918946377</v>
      </c>
      <c r="AF18" s="36">
        <v>2.4066099909940419</v>
      </c>
      <c r="AG18" s="36">
        <v>0</v>
      </c>
      <c r="AH18" s="36">
        <v>0</v>
      </c>
      <c r="AI18" s="36">
        <v>0</v>
      </c>
      <c r="AJ18" s="36">
        <v>2.0366571662524329E-4</v>
      </c>
      <c r="AK18" s="36">
        <v>2.4611830317651604E-4</v>
      </c>
      <c r="AL18" s="36">
        <v>6.15561905175613E-4</v>
      </c>
      <c r="AM18" s="36">
        <v>1.3881729573585945E-3</v>
      </c>
      <c r="AN18" s="36">
        <v>0.24090711740258078</v>
      </c>
      <c r="AO18" s="36">
        <v>2.1665645537998133</v>
      </c>
      <c r="AP18" s="36">
        <v>414.63907916800002</v>
      </c>
      <c r="AQ18" s="36">
        <v>223.26719647499999</v>
      </c>
      <c r="AR18" s="36">
        <v>637.90627564300007</v>
      </c>
      <c r="AS18" s="36">
        <v>37.021394047000001</v>
      </c>
      <c r="AT18" s="36">
        <v>1626.4037995470001</v>
      </c>
      <c r="AU18" s="36">
        <v>4259.6829317519996</v>
      </c>
      <c r="AV18" s="36">
        <v>873.58562945899996</v>
      </c>
      <c r="AW18" s="36">
        <v>2287.9913317129999</v>
      </c>
      <c r="AX18" s="36">
        <v>834.87915840699998</v>
      </c>
      <c r="AY18" s="36">
        <v>2186.6159573240002</v>
      </c>
      <c r="AZ18" s="36">
        <v>0.64900552199999995</v>
      </c>
      <c r="BA18" s="36">
        <v>1.298011045</v>
      </c>
      <c r="BB18" s="36">
        <v>2.5300122030000001</v>
      </c>
      <c r="BC18" s="36">
        <v>148.13422191199999</v>
      </c>
      <c r="BD18" s="36">
        <v>387.97549345599998</v>
      </c>
      <c r="BE18" s="36">
        <v>0.150000723</v>
      </c>
      <c r="BF18" s="36">
        <v>0.30000144699999998</v>
      </c>
      <c r="BG18" s="36">
        <v>7.1332279139999999</v>
      </c>
      <c r="BH18" s="36">
        <v>68.025792976999995</v>
      </c>
      <c r="BI18" s="36">
        <v>0.3600000000000001</v>
      </c>
      <c r="BJ18" s="36">
        <v>0.3600000000000001</v>
      </c>
      <c r="BK18" s="36">
        <v>1.2000000000000008</v>
      </c>
      <c r="BL18" s="36">
        <v>1.2000000000000008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5.6879869230000004</v>
      </c>
      <c r="E19" s="36">
        <v>6</v>
      </c>
      <c r="F19" s="36">
        <v>0</v>
      </c>
      <c r="G19" s="36">
        <v>5</v>
      </c>
      <c r="H19" s="36">
        <v>1</v>
      </c>
      <c r="I19" s="36">
        <v>0.96933694793723879</v>
      </c>
      <c r="J19" s="36">
        <v>12.19052882644478</v>
      </c>
      <c r="K19" s="36">
        <v>6.4372947953931517E-2</v>
      </c>
      <c r="L19" s="36">
        <v>0.90496399998330723</v>
      </c>
      <c r="M19" s="36">
        <v>2.6694002743782708</v>
      </c>
      <c r="N19" s="36">
        <v>10.490465500003747</v>
      </c>
      <c r="O19" s="36">
        <v>0.84288288</v>
      </c>
      <c r="P19" s="36">
        <v>1.4328789869999998</v>
      </c>
      <c r="Q19" s="36">
        <v>0.78446773599999997</v>
      </c>
      <c r="R19" s="36">
        <v>5.8415144000000002E-2</v>
      </c>
      <c r="S19" s="36">
        <v>1.3566853209999998</v>
      </c>
      <c r="T19" s="36">
        <v>7.6193665999999993E-2</v>
      </c>
      <c r="U19" s="36">
        <v>0.22559999999999999</v>
      </c>
      <c r="V19" s="36">
        <v>0.53520000000000001</v>
      </c>
      <c r="W19" s="36">
        <v>2.0378198279372386</v>
      </c>
      <c r="X19" s="36">
        <v>14.15860781344478</v>
      </c>
      <c r="Y19" s="36">
        <v>16.196427641382019</v>
      </c>
      <c r="Z19" s="36">
        <v>6.0950867852535041E-3</v>
      </c>
      <c r="AA19" s="36">
        <v>2.4039407382668897E-3</v>
      </c>
      <c r="AB19" s="36">
        <v>2.4039410000000002E-3</v>
      </c>
      <c r="AC19" s="36">
        <v>5.5413169122651442E-4</v>
      </c>
      <c r="AD19" s="36">
        <v>0.15374013309531062</v>
      </c>
      <c r="AE19" s="36">
        <v>1.3836611978577955</v>
      </c>
      <c r="AF19" s="36">
        <v>1.5374013309531063</v>
      </c>
      <c r="AG19" s="36">
        <v>1.6651280951579417E-2</v>
      </c>
      <c r="AH19" s="36">
        <v>2.8326317021077626E-2</v>
      </c>
      <c r="AI19" s="36">
        <v>9.0720772081018877E-2</v>
      </c>
      <c r="AJ19" s="36">
        <v>9.4237606848867163E-5</v>
      </c>
      <c r="AK19" s="36">
        <v>1.1388072712583156E-4</v>
      </c>
      <c r="AL19" s="36">
        <v>2.8482496607367238E-4</v>
      </c>
      <c r="AM19" s="36">
        <v>1.7299650249654797E-2</v>
      </c>
      <c r="AN19" s="36">
        <v>0.18218033084351409</v>
      </c>
      <c r="AO19" s="36">
        <v>1.4746667949048879</v>
      </c>
      <c r="AP19" s="36">
        <v>320.43608906200001</v>
      </c>
      <c r="AQ19" s="36">
        <v>172.54250949499999</v>
      </c>
      <c r="AR19" s="36">
        <v>492.978598557</v>
      </c>
      <c r="AS19" s="36">
        <v>21.216373038</v>
      </c>
      <c r="AT19" s="36">
        <v>1872.7729755779999</v>
      </c>
      <c r="AU19" s="36">
        <v>4411.1391268139996</v>
      </c>
      <c r="AV19" s="36">
        <v>1007.258499575</v>
      </c>
      <c r="AW19" s="36">
        <v>2372.5018655409999</v>
      </c>
      <c r="AX19" s="36">
        <v>962.01600773799998</v>
      </c>
      <c r="AY19" s="36">
        <v>2265.9374668979999</v>
      </c>
      <c r="AZ19" s="36">
        <v>0.263974182</v>
      </c>
      <c r="BA19" s="36">
        <v>0.52794836499999998</v>
      </c>
      <c r="BB19" s="36">
        <v>2.5955768930000001</v>
      </c>
      <c r="BC19" s="36">
        <v>140.61786667499999</v>
      </c>
      <c r="BD19" s="36">
        <v>331.21204850100003</v>
      </c>
      <c r="BE19" s="36">
        <v>0.15388795799999999</v>
      </c>
      <c r="BF19" s="36">
        <v>0.30777591599999998</v>
      </c>
      <c r="BG19" s="36">
        <v>2.840388506</v>
      </c>
      <c r="BH19" s="36">
        <v>35.924110005999999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6.2825922419999998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18.801205021004868</v>
      </c>
      <c r="J20" s="36">
        <v>93.782386607152176</v>
      </c>
      <c r="K20" s="36">
        <v>10.630208520994234</v>
      </c>
      <c r="L20" s="36">
        <v>8.1709965000106362</v>
      </c>
      <c r="M20" s="36">
        <v>75.554431628157261</v>
      </c>
      <c r="N20" s="36">
        <v>37.029159999999777</v>
      </c>
      <c r="O20" s="36">
        <v>0.7244300159999999</v>
      </c>
      <c r="P20" s="36">
        <v>1.1207479380000001</v>
      </c>
      <c r="Q20" s="36">
        <v>0.68594373499999994</v>
      </c>
      <c r="R20" s="36">
        <v>3.8486280999999997E-2</v>
      </c>
      <c r="S20" s="36">
        <v>1.0705484410000001</v>
      </c>
      <c r="T20" s="36">
        <v>5.0199497000000003E-2</v>
      </c>
      <c r="U20" s="36" t="s">
        <v>340</v>
      </c>
      <c r="V20" s="36" t="s">
        <v>340</v>
      </c>
      <c r="W20" s="36">
        <v>19.525635037004868</v>
      </c>
      <c r="X20" s="36">
        <v>94.90313454515217</v>
      </c>
      <c r="Y20" s="36">
        <v>114.42876958215703</v>
      </c>
      <c r="Z20" s="36">
        <v>5.1046473419766522E-2</v>
      </c>
      <c r="AA20" s="36">
        <v>2.4604400188327463E-2</v>
      </c>
      <c r="AB20" s="36">
        <v>2.4604399999999998E-2</v>
      </c>
      <c r="AC20" s="36">
        <v>7.7888290369497432E-2</v>
      </c>
      <c r="AD20" s="36">
        <v>0.423576519303558</v>
      </c>
      <c r="AE20" s="36">
        <v>3.8391370198102375</v>
      </c>
      <c r="AF20" s="36">
        <v>4.2627135391137951</v>
      </c>
      <c r="AG20" s="36" t="s">
        <v>340</v>
      </c>
      <c r="AH20" s="36" t="s">
        <v>340</v>
      </c>
      <c r="AI20" s="36" t="s">
        <v>340</v>
      </c>
      <c r="AJ20" s="36">
        <v>9.6452442721543959E-4</v>
      </c>
      <c r="AK20" s="36">
        <v>1.1655722675784515E-3</v>
      </c>
      <c r="AL20" s="36">
        <v>2.9151910946496043E-3</v>
      </c>
      <c r="AM20" s="36">
        <v>7.885281479671287E-2</v>
      </c>
      <c r="AN20" s="36">
        <v>0.42474209157113646</v>
      </c>
      <c r="AO20" s="36">
        <v>3.8420522109048871</v>
      </c>
      <c r="AP20" s="36">
        <v>378.59278433700001</v>
      </c>
      <c r="AQ20" s="36">
        <v>203.85765310400001</v>
      </c>
      <c r="AR20" s="36">
        <v>582.45043744100008</v>
      </c>
      <c r="AS20" s="36">
        <v>35.205808896000001</v>
      </c>
      <c r="AT20" s="36">
        <v>1138.2194771439999</v>
      </c>
      <c r="AU20" s="36">
        <v>2624.5911643999998</v>
      </c>
      <c r="AV20" s="36">
        <v>753.394650254</v>
      </c>
      <c r="AW20" s="36">
        <v>1737.2334440499999</v>
      </c>
      <c r="AX20" s="36">
        <v>738.15440677000004</v>
      </c>
      <c r="AY20" s="36">
        <v>1702.091356611</v>
      </c>
      <c r="AZ20" s="36">
        <v>0.50798879799999996</v>
      </c>
      <c r="BA20" s="36">
        <v>1.0159775959999999</v>
      </c>
      <c r="BB20" s="36">
        <v>1.7639166580000001</v>
      </c>
      <c r="BC20" s="36">
        <v>100.828609285</v>
      </c>
      <c r="BD20" s="36">
        <v>232.498109865</v>
      </c>
      <c r="BE20" s="36">
        <v>0.104580039</v>
      </c>
      <c r="BF20" s="36">
        <v>0.209160078</v>
      </c>
      <c r="BG20" s="36">
        <v>3.4018379890000001</v>
      </c>
      <c r="BH20" s="36">
        <v>23.730730249</v>
      </c>
      <c r="BI20" s="36">
        <v>0.69000000000000006</v>
      </c>
      <c r="BJ20" s="36">
        <v>0.83000000000000018</v>
      </c>
      <c r="BK20" s="36">
        <v>1.0500000000000003</v>
      </c>
      <c r="BL20" s="36">
        <v>1.3800000000000003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6.3154265079999998</v>
      </c>
      <c r="E21" s="36">
        <v>3</v>
      </c>
      <c r="F21" s="36">
        <v>2</v>
      </c>
      <c r="G21" s="36">
        <v>1</v>
      </c>
      <c r="H21" s="36">
        <v>0</v>
      </c>
      <c r="I21" s="36">
        <v>7.1136275032051426</v>
      </c>
      <c r="J21" s="36">
        <v>38.00916967279872</v>
      </c>
      <c r="K21" s="36">
        <v>1.7918550031801517</v>
      </c>
      <c r="L21" s="36">
        <v>5.3217725000249914</v>
      </c>
      <c r="M21" s="36">
        <v>19.350978676008047</v>
      </c>
      <c r="N21" s="36">
        <v>25.771818499995817</v>
      </c>
      <c r="O21" s="36">
        <v>0.594217887</v>
      </c>
      <c r="P21" s="36">
        <v>0.92214087699999991</v>
      </c>
      <c r="Q21" s="36">
        <v>0.51837656799999998</v>
      </c>
      <c r="R21" s="36">
        <v>7.5841319000000004E-2</v>
      </c>
      <c r="S21" s="36">
        <v>0.82321741699999995</v>
      </c>
      <c r="T21" s="36">
        <v>9.8923459999999991E-2</v>
      </c>
      <c r="U21" s="36">
        <v>0.104</v>
      </c>
      <c r="V21" s="36">
        <v>0.247</v>
      </c>
      <c r="W21" s="36">
        <v>7.8118453902051428</v>
      </c>
      <c r="X21" s="36">
        <v>39.178310549798717</v>
      </c>
      <c r="Y21" s="36">
        <v>46.990155940003859</v>
      </c>
      <c r="Z21" s="36">
        <v>2.2730914819004577E-2</v>
      </c>
      <c r="AA21" s="36">
        <v>1.0956300942760205E-2</v>
      </c>
      <c r="AB21" s="36">
        <v>1.0956301E-2</v>
      </c>
      <c r="AC21" s="36">
        <v>5.4107122355653035E-2</v>
      </c>
      <c r="AD21" s="36">
        <v>0.3294514908857693</v>
      </c>
      <c r="AE21" s="36">
        <v>2.965063417971924</v>
      </c>
      <c r="AF21" s="36">
        <v>3.2945149088576926</v>
      </c>
      <c r="AG21" s="36">
        <v>7.5725745652173914E-3</v>
      </c>
      <c r="AH21" s="36">
        <v>1.2882080869565219E-2</v>
      </c>
      <c r="AI21" s="36">
        <v>4.1257475217391308E-2</v>
      </c>
      <c r="AJ21" s="36">
        <v>4.2950122561123336E-4</v>
      </c>
      <c r="AK21" s="36">
        <v>5.1902751543797272E-4</v>
      </c>
      <c r="AL21" s="36">
        <v>1.2981300541976459E-3</v>
      </c>
      <c r="AM21" s="36">
        <v>6.2109198146481664E-2</v>
      </c>
      <c r="AN21" s="36">
        <v>0.3428525992707725</v>
      </c>
      <c r="AO21" s="36">
        <v>3.0076190232435125</v>
      </c>
      <c r="AP21" s="36">
        <v>251.946680458</v>
      </c>
      <c r="AQ21" s="36">
        <v>135.66359717</v>
      </c>
      <c r="AR21" s="36">
        <v>387.61027762800001</v>
      </c>
      <c r="AS21" s="36">
        <v>50.150131831000003</v>
      </c>
      <c r="AT21" s="36">
        <v>793.77183548400001</v>
      </c>
      <c r="AU21" s="36">
        <v>1873.7511628469999</v>
      </c>
      <c r="AV21" s="36">
        <v>564.26928672999998</v>
      </c>
      <c r="AW21" s="36">
        <v>1331.995146344</v>
      </c>
      <c r="AX21" s="36">
        <v>555.43268926600001</v>
      </c>
      <c r="AY21" s="36">
        <v>1311.135770848</v>
      </c>
      <c r="AZ21" s="36">
        <v>1.268922044</v>
      </c>
      <c r="BA21" s="36">
        <v>2.537844089</v>
      </c>
      <c r="BB21" s="36">
        <v>1.387730605</v>
      </c>
      <c r="BC21" s="36">
        <v>35.323582037000001</v>
      </c>
      <c r="BD21" s="36">
        <v>83.383662608999998</v>
      </c>
      <c r="BE21" s="36">
        <v>8.2276518000000007E-2</v>
      </c>
      <c r="BF21" s="36">
        <v>0.16455303600000001</v>
      </c>
      <c r="BG21" s="36">
        <v>1.4804433029999999</v>
      </c>
      <c r="BH21" s="36">
        <v>25.104987435999998</v>
      </c>
      <c r="BI21" s="36">
        <v>0.60000000000000009</v>
      </c>
      <c r="BJ21" s="36">
        <v>0.77000000000000024</v>
      </c>
      <c r="BK21" s="36">
        <v>0.93000000000000027</v>
      </c>
      <c r="BL21" s="36">
        <v>1.0700000000000003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6.5300273759999996</v>
      </c>
      <c r="E22" s="36">
        <v>2</v>
      </c>
      <c r="F22" s="36">
        <v>1</v>
      </c>
      <c r="G22" s="36">
        <v>1</v>
      </c>
      <c r="H22" s="36">
        <v>0</v>
      </c>
      <c r="I22" s="36">
        <v>36.439269012840114</v>
      </c>
      <c r="J22" s="36">
        <v>140.86997827268641</v>
      </c>
      <c r="K22" s="36">
        <v>12.697113512799746</v>
      </c>
      <c r="L22" s="36">
        <v>23.742155500040369</v>
      </c>
      <c r="M22" s="36">
        <v>86.417370785550631</v>
      </c>
      <c r="N22" s="36">
        <v>90.891876499975865</v>
      </c>
      <c r="O22" s="36">
        <v>1.439385337</v>
      </c>
      <c r="P22" s="36">
        <v>2.472357079</v>
      </c>
      <c r="Q22" s="36">
        <v>1.2877300250000001</v>
      </c>
      <c r="R22" s="36">
        <v>0.15165531199999999</v>
      </c>
      <c r="S22" s="36">
        <v>2.274545802</v>
      </c>
      <c r="T22" s="36">
        <v>0.19781127700000001</v>
      </c>
      <c r="U22" s="36">
        <v>0.18160000000000001</v>
      </c>
      <c r="V22" s="36">
        <v>0.4289</v>
      </c>
      <c r="W22" s="36">
        <v>38.060254349840115</v>
      </c>
      <c r="X22" s="36">
        <v>143.77123535168641</v>
      </c>
      <c r="Y22" s="36">
        <v>181.83148970152652</v>
      </c>
      <c r="Z22" s="36">
        <v>8.952408467069306E-2</v>
      </c>
      <c r="AA22" s="36">
        <v>4.3150608811274055E-2</v>
      </c>
      <c r="AB22" s="36">
        <v>4.3150608999999999E-2</v>
      </c>
      <c r="AC22" s="36">
        <v>0.18720860117941027</v>
      </c>
      <c r="AD22" s="36">
        <v>1.8843129093953928</v>
      </c>
      <c r="AE22" s="36">
        <v>17.271634535934538</v>
      </c>
      <c r="AF22" s="36">
        <v>19.155947445329936</v>
      </c>
      <c r="AG22" s="36">
        <v>1.4780357471018217E-2</v>
      </c>
      <c r="AH22" s="36">
        <v>2.5143596617364324E-2</v>
      </c>
      <c r="AI22" s="36">
        <v>8.0527464842099258E-2</v>
      </c>
      <c r="AJ22" s="36">
        <v>1.6915600561895226E-3</v>
      </c>
      <c r="AK22" s="36">
        <v>2.0441528011055396E-3</v>
      </c>
      <c r="AL22" s="36">
        <v>5.1125925072550878E-3</v>
      </c>
      <c r="AM22" s="36">
        <v>0.20368051870661802</v>
      </c>
      <c r="AN22" s="36">
        <v>1.9115006588138626</v>
      </c>
      <c r="AO22" s="36">
        <v>17.357274593283893</v>
      </c>
      <c r="AP22" s="36">
        <v>1015.56335014</v>
      </c>
      <c r="AQ22" s="36">
        <v>546.84180392200005</v>
      </c>
      <c r="AR22" s="36">
        <v>1562.4051540620001</v>
      </c>
      <c r="AS22" s="36">
        <v>232.91062430100001</v>
      </c>
      <c r="AT22" s="36">
        <v>2567.9774657520002</v>
      </c>
      <c r="AU22" s="36">
        <v>6557.5138858330001</v>
      </c>
      <c r="AV22" s="36">
        <v>2023.672949881</v>
      </c>
      <c r="AW22" s="36">
        <v>5167.5934256480004</v>
      </c>
      <c r="AX22" s="36">
        <v>2003.4966439039999</v>
      </c>
      <c r="AY22" s="36">
        <v>5116.0717871710003</v>
      </c>
      <c r="AZ22" s="36">
        <v>7.2891748539999996</v>
      </c>
      <c r="BA22" s="36">
        <v>14.578349708999999</v>
      </c>
      <c r="BB22" s="36">
        <v>4.9660812679999999</v>
      </c>
      <c r="BC22" s="36">
        <v>230.71569130399999</v>
      </c>
      <c r="BD22" s="36">
        <v>589.14899744399997</v>
      </c>
      <c r="BE22" s="36">
        <v>0.29443169499999999</v>
      </c>
      <c r="BF22" s="36">
        <v>0.58886339099999996</v>
      </c>
      <c r="BG22" s="36">
        <v>6.4900851880000001</v>
      </c>
      <c r="BH22" s="36">
        <v>55.513886309999997</v>
      </c>
      <c r="BI22" s="36">
        <v>2.7900000000000009</v>
      </c>
      <c r="BJ22" s="36">
        <v>3.5299999999999994</v>
      </c>
      <c r="BK22" s="36">
        <v>2.8799999999999994</v>
      </c>
      <c r="BL22" s="36">
        <v>4.0299999999999967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6.3864612430000003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64.599606161847817</v>
      </c>
      <c r="J23" s="36">
        <v>222.4227278564519</v>
      </c>
      <c r="K23" s="36">
        <v>41.272777661866918</v>
      </c>
      <c r="L23" s="36">
        <v>23.326828499980905</v>
      </c>
      <c r="M23" s="36">
        <v>201.59091151835747</v>
      </c>
      <c r="N23" s="36">
        <v>85.431422499942272</v>
      </c>
      <c r="O23" s="36">
        <v>0.93509956099999991</v>
      </c>
      <c r="P23" s="36">
        <v>1.4236981129999999</v>
      </c>
      <c r="Q23" s="36">
        <v>0.83707462899999996</v>
      </c>
      <c r="R23" s="36">
        <v>9.8024932000000009E-2</v>
      </c>
      <c r="S23" s="36">
        <v>1.295839505</v>
      </c>
      <c r="T23" s="36">
        <v>0.12785860800000001</v>
      </c>
      <c r="U23" s="36" t="s">
        <v>340</v>
      </c>
      <c r="V23" s="36" t="s">
        <v>340</v>
      </c>
      <c r="W23" s="36">
        <v>65.534705722847818</v>
      </c>
      <c r="X23" s="36">
        <v>223.8464259694519</v>
      </c>
      <c r="Y23" s="36">
        <v>289.38113169229973</v>
      </c>
      <c r="Z23" s="36">
        <v>0.13969178956288492</v>
      </c>
      <c r="AA23" s="36">
        <v>6.7331442569310535E-2</v>
      </c>
      <c r="AB23" s="36">
        <v>6.7331443000000005E-2</v>
      </c>
      <c r="AC23" s="36">
        <v>0.32006324708894512</v>
      </c>
      <c r="AD23" s="36">
        <v>1.2974192495374435</v>
      </c>
      <c r="AE23" s="36">
        <v>11.780772758822254</v>
      </c>
      <c r="AF23" s="36">
        <v>13.078192008359698</v>
      </c>
      <c r="AG23" s="36" t="s">
        <v>340</v>
      </c>
      <c r="AH23" s="36" t="s">
        <v>340</v>
      </c>
      <c r="AI23" s="36" t="s">
        <v>340</v>
      </c>
      <c r="AJ23" s="36">
        <v>2.6394804166462527E-3</v>
      </c>
      <c r="AK23" s="36">
        <v>3.1896596826924968E-3</v>
      </c>
      <c r="AL23" s="36">
        <v>7.9775984386332311E-3</v>
      </c>
      <c r="AM23" s="36">
        <v>0.32270272750559137</v>
      </c>
      <c r="AN23" s="36">
        <v>1.3006089092201361</v>
      </c>
      <c r="AO23" s="36">
        <v>11.788750357260888</v>
      </c>
      <c r="AP23" s="36">
        <v>552.45436050599994</v>
      </c>
      <c r="AQ23" s="36">
        <v>297.47542488800002</v>
      </c>
      <c r="AR23" s="36">
        <v>849.92978539399996</v>
      </c>
      <c r="AS23" s="36">
        <v>179.31262766899999</v>
      </c>
      <c r="AT23" s="36">
        <v>1258.63316207</v>
      </c>
      <c r="AU23" s="36">
        <v>3169.612414061</v>
      </c>
      <c r="AV23" s="36">
        <v>1091.604908474</v>
      </c>
      <c r="AW23" s="36">
        <v>2748.9856245790002</v>
      </c>
      <c r="AX23" s="36">
        <v>1085.949405436</v>
      </c>
      <c r="AY23" s="36">
        <v>2734.7433869070001</v>
      </c>
      <c r="AZ23" s="36">
        <v>1.860474781</v>
      </c>
      <c r="BA23" s="36">
        <v>3.7209495619999999</v>
      </c>
      <c r="BB23" s="36">
        <v>2.3739051280000001</v>
      </c>
      <c r="BC23" s="36">
        <v>128.83191988499999</v>
      </c>
      <c r="BD23" s="36">
        <v>324.437067845</v>
      </c>
      <c r="BE23" s="36">
        <v>0.14074536300000001</v>
      </c>
      <c r="BF23" s="36">
        <v>0.28149072600000002</v>
      </c>
      <c r="BG23" s="36">
        <v>2.9784339700000002</v>
      </c>
      <c r="BH23" s="36">
        <v>35.203786352999998</v>
      </c>
      <c r="BI23" s="36">
        <v>0.75</v>
      </c>
      <c r="BJ23" s="36">
        <v>1.1100000000000001</v>
      </c>
      <c r="BK23" s="36">
        <v>1.8300000000000005</v>
      </c>
      <c r="BL23" s="36">
        <v>2.8799999999999994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6.3825435669999999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23.710273435669873</v>
      </c>
      <c r="J24" s="36">
        <v>104.3432337944771</v>
      </c>
      <c r="K24" s="36">
        <v>12.133201935652998</v>
      </c>
      <c r="L24" s="36">
        <v>11.577071500016874</v>
      </c>
      <c r="M24" s="36">
        <v>79.949649230154051</v>
      </c>
      <c r="N24" s="36">
        <v>48.103857999992918</v>
      </c>
      <c r="O24" s="36">
        <v>1.4304041139999999</v>
      </c>
      <c r="P24" s="36">
        <v>2.1822233150000003</v>
      </c>
      <c r="Q24" s="36">
        <v>1.275194025</v>
      </c>
      <c r="R24" s="36">
        <v>0.155210089</v>
      </c>
      <c r="S24" s="36">
        <v>1.9797753720000002</v>
      </c>
      <c r="T24" s="36">
        <v>0.20244794299999999</v>
      </c>
      <c r="U24" s="36" t="s">
        <v>340</v>
      </c>
      <c r="V24" s="36" t="s">
        <v>340</v>
      </c>
      <c r="W24" s="36">
        <v>25.140677549669874</v>
      </c>
      <c r="X24" s="36">
        <v>106.5254571094771</v>
      </c>
      <c r="Y24" s="36">
        <v>131.66613465914696</v>
      </c>
      <c r="Z24" s="36">
        <v>5.9907164047621309E-2</v>
      </c>
      <c r="AA24" s="36">
        <v>2.8875253070953469E-2</v>
      </c>
      <c r="AB24" s="36">
        <v>2.8875253E-2</v>
      </c>
      <c r="AC24" s="36">
        <v>0.15943156875791345</v>
      </c>
      <c r="AD24" s="36">
        <v>0.5866003347017823</v>
      </c>
      <c r="AE24" s="36">
        <v>5.3210230470401072</v>
      </c>
      <c r="AF24" s="36">
        <v>5.9076233817418897</v>
      </c>
      <c r="AG24" s="36" t="s">
        <v>340</v>
      </c>
      <c r="AH24" s="36" t="s">
        <v>340</v>
      </c>
      <c r="AI24" s="36" t="s">
        <v>340</v>
      </c>
      <c r="AJ24" s="36">
        <v>1.1319474568927694E-3</v>
      </c>
      <c r="AK24" s="36">
        <v>1.3678933083558829E-3</v>
      </c>
      <c r="AL24" s="36">
        <v>3.4212124823752776E-3</v>
      </c>
      <c r="AM24" s="36">
        <v>0.16056351621480622</v>
      </c>
      <c r="AN24" s="36">
        <v>0.58796822801013815</v>
      </c>
      <c r="AO24" s="36">
        <v>5.3244442595224823</v>
      </c>
      <c r="AP24" s="36">
        <v>399.61544061799998</v>
      </c>
      <c r="AQ24" s="36">
        <v>215.17754494799999</v>
      </c>
      <c r="AR24" s="36">
        <v>614.79298556599997</v>
      </c>
      <c r="AS24" s="36">
        <v>118.427056095</v>
      </c>
      <c r="AT24" s="36">
        <v>987.81798680899999</v>
      </c>
      <c r="AU24" s="36">
        <v>2495.690293952</v>
      </c>
      <c r="AV24" s="36">
        <v>806.82594554299999</v>
      </c>
      <c r="AW24" s="36">
        <v>2038.4197373290001</v>
      </c>
      <c r="AX24" s="36">
        <v>800.25299945300003</v>
      </c>
      <c r="AY24" s="36">
        <v>2021.8134009610001</v>
      </c>
      <c r="AZ24" s="36">
        <v>0.87994541199999998</v>
      </c>
      <c r="BA24" s="36">
        <v>1.759890824</v>
      </c>
      <c r="BB24" s="36">
        <v>1.4484684480000001</v>
      </c>
      <c r="BC24" s="36">
        <v>100.61122415200001</v>
      </c>
      <c r="BD24" s="36">
        <v>254.19101386400001</v>
      </c>
      <c r="BE24" s="36">
        <v>8.5877575999999997E-2</v>
      </c>
      <c r="BF24" s="36">
        <v>0.17175515199999999</v>
      </c>
      <c r="BG24" s="36">
        <v>3.8870823360000002</v>
      </c>
      <c r="BH24" s="36">
        <v>24.228708395000002</v>
      </c>
      <c r="BI24" s="36">
        <v>0.57000000000000006</v>
      </c>
      <c r="BJ24" s="36">
        <v>0.9700000000000002</v>
      </c>
      <c r="BK24" s="36">
        <v>1.08</v>
      </c>
      <c r="BL24" s="36">
        <v>1.6000000000000003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6.5851929399999998</v>
      </c>
      <c r="E25" s="36">
        <v>1</v>
      </c>
      <c r="F25" s="36">
        <v>1</v>
      </c>
      <c r="G25" s="36">
        <v>0</v>
      </c>
      <c r="H25" s="36">
        <v>0</v>
      </c>
      <c r="I25" s="36">
        <v>6.9630676861928915</v>
      </c>
      <c r="J25" s="36">
        <v>32.313038799869645</v>
      </c>
      <c r="K25" s="36">
        <v>4.2857856861902262</v>
      </c>
      <c r="L25" s="36">
        <v>2.6772820000026654</v>
      </c>
      <c r="M25" s="36">
        <v>27.701467986064014</v>
      </c>
      <c r="N25" s="36">
        <v>11.574638499998523</v>
      </c>
      <c r="O25" s="36">
        <v>0.62851832600000002</v>
      </c>
      <c r="P25" s="36">
        <v>1.023007021</v>
      </c>
      <c r="Q25" s="36">
        <v>0.59237930599999999</v>
      </c>
      <c r="R25" s="36">
        <v>3.6139020000000001E-2</v>
      </c>
      <c r="S25" s="36">
        <v>0.97586916800000001</v>
      </c>
      <c r="T25" s="36">
        <v>4.7137853E-2</v>
      </c>
      <c r="U25" s="36">
        <v>6.4899999999999999E-2</v>
      </c>
      <c r="V25" s="36">
        <v>0.15340000000000001</v>
      </c>
      <c r="W25" s="36">
        <v>7.6564860121928913</v>
      </c>
      <c r="X25" s="36">
        <v>33.489445820869641</v>
      </c>
      <c r="Y25" s="36">
        <v>41.145931833062534</v>
      </c>
      <c r="Z25" s="36">
        <v>1.8795809729847252E-2</v>
      </c>
      <c r="AA25" s="36">
        <v>9.0595802897863766E-3</v>
      </c>
      <c r="AB25" s="36">
        <v>9.0595799999999994E-3</v>
      </c>
      <c r="AC25" s="36">
        <v>4.1084143641839613E-2</v>
      </c>
      <c r="AD25" s="36">
        <v>0.39352133626801089</v>
      </c>
      <c r="AE25" s="36">
        <v>3.7117619427328012</v>
      </c>
      <c r="AF25" s="36">
        <v>4.1052832790008118</v>
      </c>
      <c r="AG25" s="36">
        <v>5.6126182209886325E-3</v>
      </c>
      <c r="AH25" s="36">
        <v>9.5479022609921572E-3</v>
      </c>
      <c r="AI25" s="36">
        <v>3.0579092376420827E-2</v>
      </c>
      <c r="AJ25" s="36">
        <v>3.5514730482380091E-4</v>
      </c>
      <c r="AK25" s="36">
        <v>4.2917507453578982E-4</v>
      </c>
      <c r="AL25" s="36">
        <v>1.0734017873740332E-3</v>
      </c>
      <c r="AM25" s="36">
        <v>4.7051909167652041E-2</v>
      </c>
      <c r="AN25" s="36">
        <v>0.40349841360353883</v>
      </c>
      <c r="AO25" s="36">
        <v>3.7434144368965958</v>
      </c>
      <c r="AP25" s="36">
        <v>372.734296976</v>
      </c>
      <c r="AQ25" s="36">
        <v>200.70308298699999</v>
      </c>
      <c r="AR25" s="36">
        <v>573.43737996300001</v>
      </c>
      <c r="AS25" s="36">
        <v>94.038774485999994</v>
      </c>
      <c r="AT25" s="36">
        <v>904.34955451400003</v>
      </c>
      <c r="AU25" s="36">
        <v>2285.1660279819998</v>
      </c>
      <c r="AV25" s="36">
        <v>624.15346778399999</v>
      </c>
      <c r="AW25" s="36">
        <v>1577.149337564</v>
      </c>
      <c r="AX25" s="36">
        <v>613.25732948899997</v>
      </c>
      <c r="AY25" s="36">
        <v>1549.616305736</v>
      </c>
      <c r="AZ25" s="36">
        <v>2.0209822079999999</v>
      </c>
      <c r="BA25" s="36">
        <v>4.041964417</v>
      </c>
      <c r="BB25" s="36">
        <v>1.0009906449999999</v>
      </c>
      <c r="BC25" s="36">
        <v>50.136385058000002</v>
      </c>
      <c r="BD25" s="36">
        <v>126.687698721</v>
      </c>
      <c r="BE25" s="36">
        <v>5.9347271E-2</v>
      </c>
      <c r="BF25" s="36">
        <v>0.118694542</v>
      </c>
      <c r="BG25" s="36">
        <v>1.50290217</v>
      </c>
      <c r="BH25" s="36">
        <v>21.294517604999999</v>
      </c>
      <c r="BI25" s="36">
        <v>0.39</v>
      </c>
      <c r="BJ25" s="36">
        <v>0.58000000000000007</v>
      </c>
      <c r="BK25" s="36">
        <v>0.87000000000000011</v>
      </c>
      <c r="BL25" s="36">
        <v>0.9900000000000001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6.7089600860000003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112.19545414117138</v>
      </c>
      <c r="J26" s="36">
        <v>281.41922961012199</v>
      </c>
      <c r="K26" s="36">
        <v>79.083804641174495</v>
      </c>
      <c r="L26" s="36">
        <v>33.111649499996886</v>
      </c>
      <c r="M26" s="36">
        <v>289.58462475129778</v>
      </c>
      <c r="N26" s="36">
        <v>104.03005899999559</v>
      </c>
      <c r="O26" s="36">
        <v>0.77186691600000001</v>
      </c>
      <c r="P26" s="36">
        <v>1.1082929779999999</v>
      </c>
      <c r="Q26" s="36">
        <v>0.68959947700000002</v>
      </c>
      <c r="R26" s="36">
        <v>8.2267438999999998E-2</v>
      </c>
      <c r="S26" s="36">
        <v>1.0009876209999999</v>
      </c>
      <c r="T26" s="36">
        <v>0.10730535699999999</v>
      </c>
      <c r="U26" s="36" t="s">
        <v>340</v>
      </c>
      <c r="V26" s="36" t="s">
        <v>340</v>
      </c>
      <c r="W26" s="36">
        <v>112.96732105717138</v>
      </c>
      <c r="X26" s="36">
        <v>282.527522588122</v>
      </c>
      <c r="Y26" s="36">
        <v>395.49484364529337</v>
      </c>
      <c r="Z26" s="36">
        <v>0.19635248357970136</v>
      </c>
      <c r="AA26" s="36">
        <v>9.4641897085416066E-2</v>
      </c>
      <c r="AB26" s="36">
        <v>9.4641897000000003E-2</v>
      </c>
      <c r="AC26" s="36">
        <v>0.51457458584304194</v>
      </c>
      <c r="AD26" s="36">
        <v>1.2890880943866763</v>
      </c>
      <c r="AE26" s="36">
        <v>12.884855156337034</v>
      </c>
      <c r="AF26" s="36">
        <v>14.17394325072371</v>
      </c>
      <c r="AG26" s="36" t="s">
        <v>340</v>
      </c>
      <c r="AH26" s="36" t="s">
        <v>340</v>
      </c>
      <c r="AI26" s="36" t="s">
        <v>340</v>
      </c>
      <c r="AJ26" s="36">
        <v>3.7100870908877192E-3</v>
      </c>
      <c r="AK26" s="36">
        <v>4.4834245295238351E-3</v>
      </c>
      <c r="AL26" s="36">
        <v>1.1213409606214544E-2</v>
      </c>
      <c r="AM26" s="36">
        <v>0.51828467293392966</v>
      </c>
      <c r="AN26" s="36">
        <v>1.2935715189162</v>
      </c>
      <c r="AO26" s="36">
        <v>12.896068565943249</v>
      </c>
      <c r="AP26" s="36">
        <v>390.32146397399998</v>
      </c>
      <c r="AQ26" s="36">
        <v>210.17309598599999</v>
      </c>
      <c r="AR26" s="36">
        <v>600.49455995999995</v>
      </c>
      <c r="AS26" s="36">
        <v>122.668820978</v>
      </c>
      <c r="AT26" s="36">
        <v>764.88160204300004</v>
      </c>
      <c r="AU26" s="36">
        <v>2009.127204334</v>
      </c>
      <c r="AV26" s="36">
        <v>691.36020353699996</v>
      </c>
      <c r="AW26" s="36">
        <v>1816.0073261150001</v>
      </c>
      <c r="AX26" s="36">
        <v>689.04894559499996</v>
      </c>
      <c r="AY26" s="36">
        <v>1809.936306501</v>
      </c>
      <c r="AZ26" s="36">
        <v>1.266793638</v>
      </c>
      <c r="BA26" s="36">
        <v>2.5335872770000001</v>
      </c>
      <c r="BB26" s="36">
        <v>1.817275811</v>
      </c>
      <c r="BC26" s="36">
        <v>77.232355201999994</v>
      </c>
      <c r="BD26" s="36">
        <v>202.86750979199999</v>
      </c>
      <c r="BE26" s="36">
        <v>0.107743625</v>
      </c>
      <c r="BF26" s="36">
        <v>0.21548724999999999</v>
      </c>
      <c r="BG26" s="36">
        <v>8.2065164799999994</v>
      </c>
      <c r="BH26" s="36">
        <v>23.966278975000002</v>
      </c>
      <c r="BI26" s="36">
        <v>0.66</v>
      </c>
      <c r="BJ26" s="36">
        <v>1.2000000000000002</v>
      </c>
      <c r="BK26" s="36">
        <v>1.4000000000000004</v>
      </c>
      <c r="BL26" s="36">
        <v>1.71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6.3906375860000004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2.32460624168667</v>
      </c>
      <c r="J27" s="36">
        <v>16.984207992599512</v>
      </c>
      <c r="K27" s="36">
        <v>0.74657574168444585</v>
      </c>
      <c r="L27" s="36">
        <v>1.5780305000022241</v>
      </c>
      <c r="M27" s="36">
        <v>10.223074234285592</v>
      </c>
      <c r="N27" s="36">
        <v>9.085740000000591</v>
      </c>
      <c r="O27" s="36">
        <v>0.28768401799999999</v>
      </c>
      <c r="P27" s="36">
        <v>0.48214019799999996</v>
      </c>
      <c r="Q27" s="36">
        <v>0.26617984099999997</v>
      </c>
      <c r="R27" s="36">
        <v>2.1504176999999999E-2</v>
      </c>
      <c r="S27" s="36">
        <v>0.45409127099999996</v>
      </c>
      <c r="T27" s="36">
        <v>2.8048927000000001E-2</v>
      </c>
      <c r="U27" s="36" t="s">
        <v>340</v>
      </c>
      <c r="V27" s="36" t="s">
        <v>340</v>
      </c>
      <c r="W27" s="36">
        <v>2.6122902596866702</v>
      </c>
      <c r="X27" s="36">
        <v>17.466348190599511</v>
      </c>
      <c r="Y27" s="36">
        <v>20.078638450286181</v>
      </c>
      <c r="Z27" s="36">
        <v>9.2214724745828293E-3</v>
      </c>
      <c r="AA27" s="36">
        <v>4.4447497327489236E-3</v>
      </c>
      <c r="AB27" s="36">
        <v>4.4447499999999999E-3</v>
      </c>
      <c r="AC27" s="36">
        <v>5.617314900625686E-3</v>
      </c>
      <c r="AD27" s="36">
        <v>0.20166175334658543</v>
      </c>
      <c r="AE27" s="36">
        <v>1.8149557801192684</v>
      </c>
      <c r="AF27" s="36">
        <v>2.0166175334658538</v>
      </c>
      <c r="AG27" s="36" t="s">
        <v>340</v>
      </c>
      <c r="AH27" s="36" t="s">
        <v>340</v>
      </c>
      <c r="AI27" s="36" t="s">
        <v>340</v>
      </c>
      <c r="AJ27" s="36">
        <v>1.7423996865747771E-4</v>
      </c>
      <c r="AK27" s="36">
        <v>2.1055897873223172E-4</v>
      </c>
      <c r="AL27" s="36">
        <v>5.266251409481161E-4</v>
      </c>
      <c r="AM27" s="36">
        <v>5.7915548692831637E-3</v>
      </c>
      <c r="AN27" s="36">
        <v>0.20187231232531766</v>
      </c>
      <c r="AO27" s="36">
        <v>1.8154824052602165</v>
      </c>
      <c r="AP27" s="36">
        <v>263.46004598600001</v>
      </c>
      <c r="AQ27" s="36">
        <v>141.863101685</v>
      </c>
      <c r="AR27" s="36">
        <v>405.32314767100002</v>
      </c>
      <c r="AS27" s="36">
        <v>44.411827854999999</v>
      </c>
      <c r="AT27" s="36">
        <v>883.29263697600004</v>
      </c>
      <c r="AU27" s="36">
        <v>2113.8362685950001</v>
      </c>
      <c r="AV27" s="36">
        <v>521.160761643</v>
      </c>
      <c r="AW27" s="36">
        <v>1247.206728114</v>
      </c>
      <c r="AX27" s="36">
        <v>505.78654223400002</v>
      </c>
      <c r="AY27" s="36">
        <v>1210.414184819</v>
      </c>
      <c r="AZ27" s="36">
        <v>0.66922760800000003</v>
      </c>
      <c r="BA27" s="36">
        <v>1.3384552169999999</v>
      </c>
      <c r="BB27" s="36">
        <v>1.627828652</v>
      </c>
      <c r="BC27" s="36">
        <v>75.421842173000002</v>
      </c>
      <c r="BD27" s="36">
        <v>180.494457619</v>
      </c>
      <c r="BE27" s="36">
        <v>9.651158E-2</v>
      </c>
      <c r="BF27" s="36">
        <v>0.19302316</v>
      </c>
      <c r="BG27" s="36">
        <v>3.234565812</v>
      </c>
      <c r="BH27" s="36">
        <v>26.241338905999999</v>
      </c>
      <c r="BI27" s="36">
        <v>0.45000000000000007</v>
      </c>
      <c r="BJ27" s="36">
        <v>0.63000000000000023</v>
      </c>
      <c r="BK27" s="36">
        <v>1.6800000000000008</v>
      </c>
      <c r="BL27" s="36">
        <v>1.9400000000000002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5.9485731810000004</v>
      </c>
      <c r="E28" s="36">
        <v>519</v>
      </c>
      <c r="F28" s="36">
        <v>20</v>
      </c>
      <c r="G28" s="36">
        <v>102</v>
      </c>
      <c r="H28" s="36">
        <v>397</v>
      </c>
      <c r="I28" s="36">
        <v>97.081434048168802</v>
      </c>
      <c r="J28" s="36">
        <v>953.4597393247027</v>
      </c>
      <c r="K28" s="36">
        <v>21.755310548021107</v>
      </c>
      <c r="L28" s="36">
        <v>75.326123500147702</v>
      </c>
      <c r="M28" s="36">
        <v>453.17262387280346</v>
      </c>
      <c r="N28" s="36">
        <v>597.36854950006818</v>
      </c>
      <c r="O28" s="36">
        <v>9.3262357009999999</v>
      </c>
      <c r="P28" s="36">
        <v>16.705495884999998</v>
      </c>
      <c r="Q28" s="36">
        <v>8.7722162380000004</v>
      </c>
      <c r="R28" s="36">
        <v>0.55401946300000005</v>
      </c>
      <c r="S28" s="36">
        <v>15.982861802999999</v>
      </c>
      <c r="T28" s="36">
        <v>0.72263408200000001</v>
      </c>
      <c r="U28" s="36">
        <v>8.2289499999999993</v>
      </c>
      <c r="V28" s="36">
        <v>19.46889999999998</v>
      </c>
      <c r="W28" s="36">
        <v>114.6366197491688</v>
      </c>
      <c r="X28" s="36">
        <v>989.63413520970266</v>
      </c>
      <c r="Y28" s="36">
        <v>1104.2707549588715</v>
      </c>
      <c r="Z28" s="36">
        <v>0.51000690522626324</v>
      </c>
      <c r="AA28" s="36">
        <v>0.24475260350866074</v>
      </c>
      <c r="AB28" s="36">
        <v>0.24475260400000001</v>
      </c>
      <c r="AC28" s="36">
        <v>0.41268211475998884</v>
      </c>
      <c r="AD28" s="36">
        <v>29.131583957881347</v>
      </c>
      <c r="AE28" s="36">
        <v>262.18425562093216</v>
      </c>
      <c r="AF28" s="36">
        <v>291.31583957881378</v>
      </c>
      <c r="AG28" s="36">
        <v>0.51459687048269964</v>
      </c>
      <c r="AH28" s="36">
        <v>0.87540617047631719</v>
      </c>
      <c r="AI28" s="36">
        <v>2.8036657081471223</v>
      </c>
      <c r="AJ28" s="36">
        <v>8.9380850034557358E-3</v>
      </c>
      <c r="AK28" s="36">
        <v>1.0801161586650402E-2</v>
      </c>
      <c r="AL28" s="36">
        <v>2.7014584119002566E-2</v>
      </c>
      <c r="AM28" s="36">
        <v>0.9362170702461442</v>
      </c>
      <c r="AN28" s="36">
        <v>30.017791289944313</v>
      </c>
      <c r="AO28" s="36">
        <v>265.01493591319831</v>
      </c>
      <c r="AP28" s="36">
        <v>26645.425563033001</v>
      </c>
      <c r="AQ28" s="36">
        <v>14347.536841633</v>
      </c>
      <c r="AR28" s="36">
        <v>40992.962404666003</v>
      </c>
      <c r="AS28" s="36">
        <v>217.88980912599999</v>
      </c>
      <c r="AT28" s="36">
        <v>123645.000853402</v>
      </c>
      <c r="AU28" s="36">
        <v>261377.635859128</v>
      </c>
      <c r="AV28" s="36">
        <v>69418.018720028995</v>
      </c>
      <c r="AW28" s="36">
        <v>146745.258553408</v>
      </c>
      <c r="AX28" s="36">
        <v>65799.481683987004</v>
      </c>
      <c r="AY28" s="36">
        <v>139095.902338204</v>
      </c>
      <c r="AZ28" s="36">
        <v>0.708165343</v>
      </c>
      <c r="BA28" s="36">
        <v>1.4163306870000001</v>
      </c>
      <c r="BB28" s="36">
        <v>106.14025706699999</v>
      </c>
      <c r="BC28" s="36">
        <v>16977.620769419998</v>
      </c>
      <c r="BD28" s="36">
        <v>35889.606119087999</v>
      </c>
      <c r="BE28" s="36">
        <v>0.65680852099999998</v>
      </c>
      <c r="BF28" s="36">
        <v>1.313617042</v>
      </c>
      <c r="BG28" s="36">
        <v>43.009855174999998</v>
      </c>
      <c r="BH28" s="36">
        <v>640.28230519399995</v>
      </c>
      <c r="BI28" s="36">
        <v>2.8799999999999959</v>
      </c>
      <c r="BJ28" s="36">
        <v>2.8799999999999959</v>
      </c>
      <c r="BK28" s="36">
        <v>5.7300000000000031</v>
      </c>
      <c r="BL28" s="36">
        <v>5.7300000000000031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5.9262525899999998</v>
      </c>
      <c r="E29" s="36">
        <v>2</v>
      </c>
      <c r="F29" s="36">
        <v>1</v>
      </c>
      <c r="G29" s="36">
        <v>0</v>
      </c>
      <c r="H29" s="36">
        <v>1</v>
      </c>
      <c r="I29" s="36">
        <v>22.553907550550633</v>
      </c>
      <c r="J29" s="36">
        <v>207.8993461063117</v>
      </c>
      <c r="K29" s="36">
        <v>2.1036595505029663</v>
      </c>
      <c r="L29" s="36">
        <v>20.450248000047669</v>
      </c>
      <c r="M29" s="36">
        <v>41.367088156941932</v>
      </c>
      <c r="N29" s="36">
        <v>189.08616549992041</v>
      </c>
      <c r="O29" s="36">
        <v>1.5710609129999999</v>
      </c>
      <c r="P29" s="36">
        <v>2.6548302169999998</v>
      </c>
      <c r="Q29" s="36">
        <v>1.31348121</v>
      </c>
      <c r="R29" s="36">
        <v>0.25757970299999999</v>
      </c>
      <c r="S29" s="36">
        <v>2.3188566919999998</v>
      </c>
      <c r="T29" s="36">
        <v>0.335973525</v>
      </c>
      <c r="U29" s="36">
        <v>6.4899999999999999E-2</v>
      </c>
      <c r="V29" s="36">
        <v>0.15340000000000001</v>
      </c>
      <c r="W29" s="36">
        <v>24.189868463550635</v>
      </c>
      <c r="X29" s="36">
        <v>210.70757632331171</v>
      </c>
      <c r="Y29" s="36">
        <v>234.89744478686234</v>
      </c>
      <c r="Z29" s="36">
        <v>9.8264245720411897E-2</v>
      </c>
      <c r="AA29" s="36">
        <v>4.5132373278597045E-2</v>
      </c>
      <c r="AB29" s="36">
        <v>4.5132373000000003E-2</v>
      </c>
      <c r="AC29" s="36">
        <v>0.17263488107353259</v>
      </c>
      <c r="AD29" s="36">
        <v>1.7400451524477782</v>
      </c>
      <c r="AE29" s="36">
        <v>15.660406372030003</v>
      </c>
      <c r="AF29" s="36">
        <v>17.400451524477781</v>
      </c>
      <c r="AG29" s="36">
        <v>4.6051104433320134E-3</v>
      </c>
      <c r="AH29" s="36">
        <v>7.8339809840590573E-3</v>
      </c>
      <c r="AI29" s="36">
        <v>2.5089912070567523E-2</v>
      </c>
      <c r="AJ29" s="36">
        <v>1.7111870017150965E-3</v>
      </c>
      <c r="AK29" s="36">
        <v>2.067871059915868E-3</v>
      </c>
      <c r="AL29" s="36">
        <v>5.171913802714625E-3</v>
      </c>
      <c r="AM29" s="36">
        <v>0.1789511785185797</v>
      </c>
      <c r="AN29" s="36">
        <v>1.7499470044917531</v>
      </c>
      <c r="AO29" s="36">
        <v>15.690668197903285</v>
      </c>
      <c r="AP29" s="36">
        <v>6771.2178323099997</v>
      </c>
      <c r="AQ29" s="36">
        <v>3646.0403712440002</v>
      </c>
      <c r="AR29" s="36">
        <v>10417.258203554</v>
      </c>
      <c r="AS29" s="36">
        <v>167.07523532900001</v>
      </c>
      <c r="AT29" s="36">
        <v>22683.803621430001</v>
      </c>
      <c r="AU29" s="36">
        <v>53857.277964367997</v>
      </c>
      <c r="AV29" s="36">
        <v>12912.836228120001</v>
      </c>
      <c r="AW29" s="36">
        <v>30658.447835846</v>
      </c>
      <c r="AX29" s="36">
        <v>12438.495893202</v>
      </c>
      <c r="AY29" s="36">
        <v>29532.239917030001</v>
      </c>
      <c r="AZ29" s="36">
        <v>0.172122417</v>
      </c>
      <c r="BA29" s="36">
        <v>0.34424483500000003</v>
      </c>
      <c r="BB29" s="36">
        <v>15.408495801000001</v>
      </c>
      <c r="BC29" s="36">
        <v>1343.5263164309999</v>
      </c>
      <c r="BD29" s="36">
        <v>3189.8825913000001</v>
      </c>
      <c r="BE29" s="36">
        <v>9.5349602000000006E-2</v>
      </c>
      <c r="BF29" s="36">
        <v>0.19069920500000001</v>
      </c>
      <c r="BG29" s="36">
        <v>19.513142601999999</v>
      </c>
      <c r="BH29" s="36">
        <v>101.77161475299999</v>
      </c>
      <c r="BI29" s="36">
        <v>0.54000000000000026</v>
      </c>
      <c r="BJ29" s="36">
        <v>0.54000000000000026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5.5789625459999996</v>
      </c>
      <c r="E30" s="36">
        <v>16</v>
      </c>
      <c r="F30" s="36">
        <v>5</v>
      </c>
      <c r="G30" s="36">
        <v>5</v>
      </c>
      <c r="H30" s="36">
        <v>6</v>
      </c>
      <c r="I30" s="36">
        <v>1.3759352220040473E-3</v>
      </c>
      <c r="J30" s="36">
        <v>4.4010103247511561</v>
      </c>
      <c r="K30" s="36">
        <v>1.3759352220040473E-3</v>
      </c>
      <c r="L30" s="36">
        <v>0</v>
      </c>
      <c r="M30" s="36">
        <v>0.2178717599715343</v>
      </c>
      <c r="N30" s="36">
        <v>4.1845145000016259</v>
      </c>
      <c r="O30" s="36">
        <v>2.0888082999999998E-2</v>
      </c>
      <c r="P30" s="36">
        <v>3.5366198000000001E-2</v>
      </c>
      <c r="Q30" s="36">
        <v>1.9262227E-2</v>
      </c>
      <c r="R30" s="36">
        <v>1.625856E-3</v>
      </c>
      <c r="S30" s="36">
        <v>3.3245516000000003E-2</v>
      </c>
      <c r="T30" s="36">
        <v>2.120682E-3</v>
      </c>
      <c r="U30" s="36">
        <v>2.3919500000000005</v>
      </c>
      <c r="V30" s="36">
        <v>5.6537000000000006</v>
      </c>
      <c r="W30" s="36">
        <v>2.4142140182220047</v>
      </c>
      <c r="X30" s="36">
        <v>10.090076522751158</v>
      </c>
      <c r="Y30" s="36">
        <v>12.504290540973162</v>
      </c>
      <c r="Z30" s="36">
        <v>7.153488348541663E-5</v>
      </c>
      <c r="AA30" s="36">
        <v>1.5308465065879165E-5</v>
      </c>
      <c r="AB30" s="36">
        <v>1.5308500000000001E-5</v>
      </c>
      <c r="AC30" s="36">
        <v>1.8548935956094071E-5</v>
      </c>
      <c r="AD30" s="36">
        <v>0.1530403206349702</v>
      </c>
      <c r="AE30" s="36">
        <v>1.3773628857147315</v>
      </c>
      <c r="AF30" s="36">
        <v>1.5304032063497022</v>
      </c>
      <c r="AG30" s="36">
        <v>0.1874371474897262</v>
      </c>
      <c r="AH30" s="36">
        <v>0.3188585957296492</v>
      </c>
      <c r="AI30" s="36">
        <v>1.021209286323336</v>
      </c>
      <c r="AJ30" s="36">
        <v>6.3783292831711979E-7</v>
      </c>
      <c r="AK30" s="36">
        <v>7.7078440436651302E-7</v>
      </c>
      <c r="AL30" s="36">
        <v>1.9277945212031396E-6</v>
      </c>
      <c r="AM30" s="36">
        <v>0.18745633425861061</v>
      </c>
      <c r="AN30" s="36">
        <v>0.47189968714902375</v>
      </c>
      <c r="AO30" s="36">
        <v>2.3985740998325888</v>
      </c>
      <c r="AP30" s="36">
        <v>113.799208677</v>
      </c>
      <c r="AQ30" s="36">
        <v>61.276496979999997</v>
      </c>
      <c r="AR30" s="36">
        <v>175.07570565699999</v>
      </c>
      <c r="AS30" s="36">
        <v>3.1560403589999999</v>
      </c>
      <c r="AT30" s="36">
        <v>128.94607201900001</v>
      </c>
      <c r="AU30" s="36">
        <v>299.44158325400002</v>
      </c>
      <c r="AV30" s="36">
        <v>188.754076626</v>
      </c>
      <c r="AW30" s="36">
        <v>438.32912988700002</v>
      </c>
      <c r="AX30" s="36">
        <v>172.59943054999999</v>
      </c>
      <c r="AY30" s="36">
        <v>400.81443306900002</v>
      </c>
      <c r="AZ30" s="36">
        <v>7.1697250000000001E-3</v>
      </c>
      <c r="BA30" s="36">
        <v>1.4339451E-2</v>
      </c>
      <c r="BB30" s="36">
        <v>10.897382584000001</v>
      </c>
      <c r="BC30" s="36">
        <v>887.59924238500003</v>
      </c>
      <c r="BD30" s="36">
        <v>2061.2037130929998</v>
      </c>
      <c r="BE30" s="36">
        <v>6.7434298000000004E-2</v>
      </c>
      <c r="BF30" s="36">
        <v>0.13486859600000001</v>
      </c>
      <c r="BG30" s="36">
        <v>10.933819120000001</v>
      </c>
      <c r="BH30" s="36">
        <v>55.411628067999999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5.6691675569999997</v>
      </c>
      <c r="E31" s="36">
        <v>10</v>
      </c>
      <c r="F31" s="36">
        <v>2</v>
      </c>
      <c r="G31" s="36">
        <v>5</v>
      </c>
      <c r="H31" s="36">
        <v>3</v>
      </c>
      <c r="I31" s="36">
        <v>0.52453906915392146</v>
      </c>
      <c r="J31" s="36">
        <v>28.037125719675164</v>
      </c>
      <c r="K31" s="36">
        <v>1.7904069153477201E-2</v>
      </c>
      <c r="L31" s="36">
        <v>0.50663500000044426</v>
      </c>
      <c r="M31" s="36">
        <v>1.0210627887342063</v>
      </c>
      <c r="N31" s="36">
        <v>27.540602000094879</v>
      </c>
      <c r="O31" s="36">
        <v>5.1945766000000004E-2</v>
      </c>
      <c r="P31" s="36">
        <v>7.6853985E-2</v>
      </c>
      <c r="Q31" s="36">
        <v>3.6540608000000002E-2</v>
      </c>
      <c r="R31" s="36">
        <v>1.5405157999999999E-2</v>
      </c>
      <c r="S31" s="36">
        <v>5.6760299E-2</v>
      </c>
      <c r="T31" s="36">
        <v>2.0093685999999999E-2</v>
      </c>
      <c r="U31" s="36">
        <v>0.15069999999999997</v>
      </c>
      <c r="V31" s="36">
        <v>0.35620000000000002</v>
      </c>
      <c r="W31" s="36">
        <v>0.72718483515392141</v>
      </c>
      <c r="X31" s="36">
        <v>28.470179704675164</v>
      </c>
      <c r="Y31" s="36">
        <v>29.197364539829085</v>
      </c>
      <c r="Z31" s="36">
        <v>2.7838097785678967E-3</v>
      </c>
      <c r="AA31" s="36">
        <v>1.0422459333132613E-3</v>
      </c>
      <c r="AB31" s="36">
        <v>1.0422459999999999E-3</v>
      </c>
      <c r="AC31" s="36">
        <v>6.671682947278152E-5</v>
      </c>
      <c r="AD31" s="36">
        <v>0.21796979028131236</v>
      </c>
      <c r="AE31" s="36">
        <v>1.9617281125318105</v>
      </c>
      <c r="AF31" s="36">
        <v>2.1796979028131247</v>
      </c>
      <c r="AG31" s="36">
        <v>1.2208462471314602E-2</v>
      </c>
      <c r="AH31" s="36">
        <v>2.0768418916719093E-2</v>
      </c>
      <c r="AI31" s="36">
        <v>6.6515071395438163E-2</v>
      </c>
      <c r="AJ31" s="36">
        <v>4.3425470699742392E-5</v>
      </c>
      <c r="AK31" s="36">
        <v>5.2477183415317025E-5</v>
      </c>
      <c r="AL31" s="36">
        <v>1.3124970627728956E-4</v>
      </c>
      <c r="AM31" s="36">
        <v>1.2318604771487126E-2</v>
      </c>
      <c r="AN31" s="36">
        <v>0.23879068638144677</v>
      </c>
      <c r="AO31" s="36">
        <v>2.0283744336335259</v>
      </c>
      <c r="AP31" s="36">
        <v>600.29394942099998</v>
      </c>
      <c r="AQ31" s="36">
        <v>323.23520353399999</v>
      </c>
      <c r="AR31" s="36">
        <v>923.52915295499997</v>
      </c>
      <c r="AS31" s="36">
        <v>14.947357436000001</v>
      </c>
      <c r="AT31" s="36">
        <v>764.23245900200004</v>
      </c>
      <c r="AU31" s="36">
        <v>1857.3684176930001</v>
      </c>
      <c r="AV31" s="36">
        <v>661.05666628300003</v>
      </c>
      <c r="AW31" s="36">
        <v>1606.6129615360001</v>
      </c>
      <c r="AX31" s="36">
        <v>614.30221662300005</v>
      </c>
      <c r="AY31" s="36">
        <v>1492.982302224</v>
      </c>
      <c r="AZ31" s="36">
        <v>1.9135044E-2</v>
      </c>
      <c r="BA31" s="36">
        <v>3.8270088000000001E-2</v>
      </c>
      <c r="BB31" s="36">
        <v>7.4865329870000004</v>
      </c>
      <c r="BC31" s="36">
        <v>604.27760925300004</v>
      </c>
      <c r="BD31" s="36">
        <v>1468.6187870270001</v>
      </c>
      <c r="BE31" s="36">
        <v>4.6327554999999999E-2</v>
      </c>
      <c r="BF31" s="36">
        <v>9.2655110999999998E-2</v>
      </c>
      <c r="BG31" s="36">
        <v>5.6964595070000001</v>
      </c>
      <c r="BH31" s="36">
        <v>39.294287597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5.7021746870000003</v>
      </c>
      <c r="E32" s="36">
        <v>18</v>
      </c>
      <c r="F32" s="36">
        <v>3</v>
      </c>
      <c r="G32" s="36">
        <v>5</v>
      </c>
      <c r="H32" s="36">
        <v>10</v>
      </c>
      <c r="I32" s="36">
        <v>0.21465153293588901</v>
      </c>
      <c r="J32" s="36">
        <v>8.6839364200733247</v>
      </c>
      <c r="K32" s="36">
        <v>1.0855532936910784E-2</v>
      </c>
      <c r="L32" s="36">
        <v>0.20379599999897824</v>
      </c>
      <c r="M32" s="36">
        <v>0.6467089530080502</v>
      </c>
      <c r="N32" s="36">
        <v>8.2518790000011641</v>
      </c>
      <c r="O32" s="36">
        <v>9.0684130000000002E-2</v>
      </c>
      <c r="P32" s="36">
        <v>0.16543815399999998</v>
      </c>
      <c r="Q32" s="36">
        <v>8.4382087000000008E-2</v>
      </c>
      <c r="R32" s="36">
        <v>6.3020430000000002E-3</v>
      </c>
      <c r="S32" s="36">
        <v>0.15721809599999997</v>
      </c>
      <c r="T32" s="36">
        <v>8.2200580000000006E-3</v>
      </c>
      <c r="U32" s="36">
        <v>8.4699999999999984E-2</v>
      </c>
      <c r="V32" s="36">
        <v>0.20020000000000002</v>
      </c>
      <c r="W32" s="36">
        <v>0.39003566293588898</v>
      </c>
      <c r="X32" s="36">
        <v>9.0495745740733256</v>
      </c>
      <c r="Y32" s="36">
        <v>9.4396102370092141</v>
      </c>
      <c r="Z32" s="36">
        <v>2.0566571860985584E-3</v>
      </c>
      <c r="AA32" s="36">
        <v>8.4250533188257113E-4</v>
      </c>
      <c r="AB32" s="36">
        <v>8.4250500000000001E-4</v>
      </c>
      <c r="AC32" s="36">
        <v>1.1334523575661094E-4</v>
      </c>
      <c r="AD32" s="36">
        <v>0.14933306475858921</v>
      </c>
      <c r="AE32" s="36">
        <v>1.343997582827303</v>
      </c>
      <c r="AF32" s="36">
        <v>1.4933306475858918</v>
      </c>
      <c r="AG32" s="36">
        <v>7.1739203688065238E-3</v>
      </c>
      <c r="AH32" s="36">
        <v>1.2203910512452476E-2</v>
      </c>
      <c r="AI32" s="36">
        <v>3.9085497181773475E-2</v>
      </c>
      <c r="AJ32" s="36">
        <v>3.5103206145085396E-5</v>
      </c>
      <c r="AK32" s="36">
        <v>4.2420205415345009E-5</v>
      </c>
      <c r="AL32" s="36">
        <v>1.0609638586969664E-4</v>
      </c>
      <c r="AM32" s="36">
        <v>7.3223688107082203E-3</v>
      </c>
      <c r="AN32" s="36">
        <v>0.16157939547645703</v>
      </c>
      <c r="AO32" s="36">
        <v>1.3831891763949462</v>
      </c>
      <c r="AP32" s="36">
        <v>541.92689292299997</v>
      </c>
      <c r="AQ32" s="36">
        <v>291.80678849700001</v>
      </c>
      <c r="AR32" s="36">
        <v>833.73368142000004</v>
      </c>
      <c r="AS32" s="36">
        <v>13.515569640000001</v>
      </c>
      <c r="AT32" s="36">
        <v>2300.3148260379999</v>
      </c>
      <c r="AU32" s="36">
        <v>5858.026797775</v>
      </c>
      <c r="AV32" s="36">
        <v>1440.250055576</v>
      </c>
      <c r="AW32" s="36">
        <v>3667.7690051650002</v>
      </c>
      <c r="AX32" s="36">
        <v>1370.156890858</v>
      </c>
      <c r="AY32" s="36">
        <v>3489.2683788099998</v>
      </c>
      <c r="AZ32" s="36">
        <v>1.8132246000000001E-2</v>
      </c>
      <c r="BA32" s="36">
        <v>3.6264492000000002E-2</v>
      </c>
      <c r="BB32" s="36">
        <v>5.5149825699999999</v>
      </c>
      <c r="BC32" s="36">
        <v>440.80423054699997</v>
      </c>
      <c r="BD32" s="36">
        <v>1122.560688602</v>
      </c>
      <c r="BE32" s="36">
        <v>3.4127366999999999E-2</v>
      </c>
      <c r="BF32" s="36">
        <v>6.8254733999999997E-2</v>
      </c>
      <c r="BG32" s="36">
        <v>3.9709602629999998</v>
      </c>
      <c r="BH32" s="36">
        <v>31.132164340999999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6.4341023310000001</v>
      </c>
      <c r="E33" s="36">
        <v>24</v>
      </c>
      <c r="F33" s="36">
        <v>7</v>
      </c>
      <c r="G33" s="36">
        <v>8</v>
      </c>
      <c r="H33" s="36">
        <v>9</v>
      </c>
      <c r="I33" s="36">
        <v>17.145508049999684</v>
      </c>
      <c r="J33" s="36">
        <v>126.24968975319578</v>
      </c>
      <c r="K33" s="36">
        <v>5.075281050002646</v>
      </c>
      <c r="L33" s="36">
        <v>12.070226999997036</v>
      </c>
      <c r="M33" s="36">
        <v>43.040215803233053</v>
      </c>
      <c r="N33" s="36">
        <v>100.3549819999624</v>
      </c>
      <c r="O33" s="36">
        <v>2.00529213</v>
      </c>
      <c r="P33" s="36">
        <v>3.4644526190000007</v>
      </c>
      <c r="Q33" s="36">
        <v>1.747721598</v>
      </c>
      <c r="R33" s="36">
        <v>0.25757053199999996</v>
      </c>
      <c r="S33" s="36">
        <v>3.1284910560000005</v>
      </c>
      <c r="T33" s="36">
        <v>0.33596156300000002</v>
      </c>
      <c r="U33" s="36">
        <v>0.90395000000000003</v>
      </c>
      <c r="V33" s="36">
        <v>2.1454</v>
      </c>
      <c r="W33" s="36">
        <v>20.054750179999687</v>
      </c>
      <c r="X33" s="36">
        <v>131.85954237219579</v>
      </c>
      <c r="Y33" s="36">
        <v>151.91429255219549</v>
      </c>
      <c r="Z33" s="36">
        <v>7.0607301542147505E-2</v>
      </c>
      <c r="AA33" s="36">
        <v>3.0808086716826801E-2</v>
      </c>
      <c r="AB33" s="36">
        <v>3.0808085999999998E-2</v>
      </c>
      <c r="AC33" s="36">
        <v>8.5732332000220249E-2</v>
      </c>
      <c r="AD33" s="36">
        <v>1.1325889893191872</v>
      </c>
      <c r="AE33" s="36">
        <v>10.193300903872679</v>
      </c>
      <c r="AF33" s="36">
        <v>11.325889893191865</v>
      </c>
      <c r="AG33" s="36">
        <v>7.241056589501392E-2</v>
      </c>
      <c r="AH33" s="36">
        <v>0.12318119255703519</v>
      </c>
      <c r="AI33" s="36">
        <v>0.39451273832455863</v>
      </c>
      <c r="AJ33" s="36">
        <v>1.2836275088343166E-3</v>
      </c>
      <c r="AK33" s="36">
        <v>1.551190006674874E-3</v>
      </c>
      <c r="AL33" s="36">
        <v>3.8796524414250345E-3</v>
      </c>
      <c r="AM33" s="36">
        <v>0.15942652540406849</v>
      </c>
      <c r="AN33" s="36">
        <v>1.2573213718828973</v>
      </c>
      <c r="AO33" s="36">
        <v>10.591693294638663</v>
      </c>
      <c r="AP33" s="36">
        <v>3254.4514869300001</v>
      </c>
      <c r="AQ33" s="36">
        <v>1752.396954501</v>
      </c>
      <c r="AR33" s="36">
        <v>5006.8484414310005</v>
      </c>
      <c r="AS33" s="36">
        <v>126.213426537</v>
      </c>
      <c r="AT33" s="36">
        <v>9160.3301743159991</v>
      </c>
      <c r="AU33" s="36">
        <v>23643.758174536</v>
      </c>
      <c r="AV33" s="36">
        <v>5198.4747930820004</v>
      </c>
      <c r="AW33" s="36">
        <v>13417.800291596999</v>
      </c>
      <c r="AX33" s="36">
        <v>4994.3713770410004</v>
      </c>
      <c r="AY33" s="36">
        <v>12890.988296871999</v>
      </c>
      <c r="AZ33" s="36">
        <v>0.17445892800000001</v>
      </c>
      <c r="BA33" s="36">
        <v>0.34891785600000003</v>
      </c>
      <c r="BB33" s="36">
        <v>9.7910568349999991</v>
      </c>
      <c r="BC33" s="36">
        <v>703.74739672999999</v>
      </c>
      <c r="BD33" s="36">
        <v>1816.4447075170001</v>
      </c>
      <c r="BE33" s="36">
        <v>6.0588221999999997E-2</v>
      </c>
      <c r="BF33" s="36">
        <v>0.12117644499999999</v>
      </c>
      <c r="BG33" s="36">
        <v>15.771773216</v>
      </c>
      <c r="BH33" s="36">
        <v>89.057335316999996</v>
      </c>
      <c r="BI33" s="36">
        <v>0.66000000000000036</v>
      </c>
      <c r="BJ33" s="36">
        <v>0.96000000000000063</v>
      </c>
      <c r="BK33" s="36">
        <v>1.4700000000000009</v>
      </c>
      <c r="BL33" s="36">
        <v>1.5800000000000007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6.1951287260000001</v>
      </c>
      <c r="E34" s="36">
        <v>38</v>
      </c>
      <c r="F34" s="36">
        <v>10</v>
      </c>
      <c r="G34" s="36">
        <v>18</v>
      </c>
      <c r="H34" s="36">
        <v>10</v>
      </c>
      <c r="I34" s="36">
        <v>18.388074992115918</v>
      </c>
      <c r="J34" s="36">
        <v>114.96950057388315</v>
      </c>
      <c r="K34" s="36">
        <v>3.1759459921020543</v>
      </c>
      <c r="L34" s="36">
        <v>15.212129000013864</v>
      </c>
      <c r="M34" s="36">
        <v>45.827250065998328</v>
      </c>
      <c r="N34" s="36">
        <v>87.530325500000743</v>
      </c>
      <c r="O34" s="36">
        <v>1.483070871</v>
      </c>
      <c r="P34" s="36">
        <v>2.5267834909999998</v>
      </c>
      <c r="Q34" s="36">
        <v>1.357984101</v>
      </c>
      <c r="R34" s="36">
        <v>0.12508676999999999</v>
      </c>
      <c r="S34" s="36">
        <v>2.3636268329999996</v>
      </c>
      <c r="T34" s="36">
        <v>0.16315665800000001</v>
      </c>
      <c r="U34" s="36">
        <v>0.75870000000000071</v>
      </c>
      <c r="V34" s="36">
        <v>1.7975999999999994</v>
      </c>
      <c r="W34" s="36">
        <v>20.629845863115918</v>
      </c>
      <c r="X34" s="36">
        <v>119.29388406488316</v>
      </c>
      <c r="Y34" s="36">
        <v>139.92372992799909</v>
      </c>
      <c r="Z34" s="36">
        <v>6.7392048138795388E-2</v>
      </c>
      <c r="AA34" s="36">
        <v>3.2445941888574512E-2</v>
      </c>
      <c r="AB34" s="36">
        <v>3.2445941999999998E-2</v>
      </c>
      <c r="AC34" s="36">
        <v>0.11807858292641572</v>
      </c>
      <c r="AD34" s="36">
        <v>1.1643815140005507</v>
      </c>
      <c r="AE34" s="36">
        <v>10.479433626004955</v>
      </c>
      <c r="AF34" s="36">
        <v>11.643815140005504</v>
      </c>
      <c r="AG34" s="36">
        <v>5.8327125444282743E-2</v>
      </c>
      <c r="AH34" s="36">
        <v>9.9223155928205159E-2</v>
      </c>
      <c r="AI34" s="36">
        <v>0.31778226966195428</v>
      </c>
      <c r="AJ34" s="36">
        <v>1.2719230375447409E-3</v>
      </c>
      <c r="AK34" s="36">
        <v>1.5370458206930028E-3</v>
      </c>
      <c r="AL34" s="36">
        <v>3.8442766812406548E-3</v>
      </c>
      <c r="AM34" s="36">
        <v>0.17767763140824322</v>
      </c>
      <c r="AN34" s="36">
        <v>1.2651417157494487</v>
      </c>
      <c r="AO34" s="36">
        <v>10.80106017234815</v>
      </c>
      <c r="AP34" s="36">
        <v>1648.4302094879999</v>
      </c>
      <c r="AQ34" s="36">
        <v>887.61626664699997</v>
      </c>
      <c r="AR34" s="36">
        <v>2536.0464761349999</v>
      </c>
      <c r="AS34" s="36">
        <v>114.30145613099999</v>
      </c>
      <c r="AT34" s="36">
        <v>5776.5388504729999</v>
      </c>
      <c r="AU34" s="36">
        <v>14351.406431878</v>
      </c>
      <c r="AV34" s="36">
        <v>3870.0712368680001</v>
      </c>
      <c r="AW34" s="36">
        <v>9614.9210934620005</v>
      </c>
      <c r="AX34" s="36">
        <v>3794.419080744</v>
      </c>
      <c r="AY34" s="36">
        <v>9426.9686070179996</v>
      </c>
      <c r="AZ34" s="36">
        <v>0.262980412</v>
      </c>
      <c r="BA34" s="36">
        <v>0.52596082399999999</v>
      </c>
      <c r="BB34" s="36">
        <v>5.4393562390000003</v>
      </c>
      <c r="BC34" s="36">
        <v>313.961887924</v>
      </c>
      <c r="BD34" s="36">
        <v>780.01633406300004</v>
      </c>
      <c r="BE34" s="36">
        <v>3.3659382000000002E-2</v>
      </c>
      <c r="BF34" s="36">
        <v>6.7318765000000003E-2</v>
      </c>
      <c r="BG34" s="36">
        <v>18.095626099</v>
      </c>
      <c r="BH34" s="36">
        <v>74.895687191999997</v>
      </c>
      <c r="BI34" s="36">
        <v>0.30000000000000004</v>
      </c>
      <c r="BJ34" s="36">
        <v>0.36</v>
      </c>
      <c r="BK34" s="36">
        <v>2.31</v>
      </c>
      <c r="BL34" s="36">
        <v>2.4299999999999988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6.08987005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13.736285832833811</v>
      </c>
      <c r="J35" s="36">
        <v>74.169207039445766</v>
      </c>
      <c r="K35" s="36">
        <v>3.7404903327912615</v>
      </c>
      <c r="L35" s="36">
        <v>9.9957955000425507</v>
      </c>
      <c r="M35" s="36">
        <v>39.788849872284501</v>
      </c>
      <c r="N35" s="36">
        <v>48.116642999995086</v>
      </c>
      <c r="O35" s="36">
        <v>0.71111408799999998</v>
      </c>
      <c r="P35" s="36">
        <v>1.1601424969999998</v>
      </c>
      <c r="Q35" s="36">
        <v>0.64131831299999997</v>
      </c>
      <c r="R35" s="36">
        <v>6.9795775000000004E-2</v>
      </c>
      <c r="S35" s="36">
        <v>1.0691045299999999</v>
      </c>
      <c r="T35" s="36">
        <v>9.1037966999999997E-2</v>
      </c>
      <c r="U35" s="36" t="s">
        <v>340</v>
      </c>
      <c r="V35" s="36" t="s">
        <v>340</v>
      </c>
      <c r="W35" s="36">
        <v>14.447399920833812</v>
      </c>
      <c r="X35" s="36">
        <v>75.329349536445761</v>
      </c>
      <c r="Y35" s="36">
        <v>89.776749457279578</v>
      </c>
      <c r="Z35" s="36">
        <v>4.1556641583761246E-2</v>
      </c>
      <c r="AA35" s="36">
        <v>2.0030301243372919E-2</v>
      </c>
      <c r="AB35" s="36">
        <v>2.0030301E-2</v>
      </c>
      <c r="AC35" s="36">
        <v>0.11530240739499942</v>
      </c>
      <c r="AD35" s="36">
        <v>0.23986099819069617</v>
      </c>
      <c r="AE35" s="36">
        <v>2.1587489837162654</v>
      </c>
      <c r="AF35" s="36">
        <v>2.398609981906962</v>
      </c>
      <c r="AG35" s="36" t="s">
        <v>340</v>
      </c>
      <c r="AH35" s="36" t="s">
        <v>340</v>
      </c>
      <c r="AI35" s="36" t="s">
        <v>340</v>
      </c>
      <c r="AJ35" s="36">
        <v>7.8521380440693201E-4</v>
      </c>
      <c r="AK35" s="36">
        <v>9.4888570161633383E-4</v>
      </c>
      <c r="AL35" s="36">
        <v>2.3732403593808857E-3</v>
      </c>
      <c r="AM35" s="36">
        <v>0.11608762119940635</v>
      </c>
      <c r="AN35" s="36">
        <v>0.2408098838923125</v>
      </c>
      <c r="AO35" s="36">
        <v>2.1611222240756462</v>
      </c>
      <c r="AP35" s="36">
        <v>301.52380669199999</v>
      </c>
      <c r="AQ35" s="36">
        <v>162.35897283400001</v>
      </c>
      <c r="AR35" s="36">
        <v>463.88277952600004</v>
      </c>
      <c r="AS35" s="36">
        <v>39.287615959999997</v>
      </c>
      <c r="AT35" s="36">
        <v>925.82362310899998</v>
      </c>
      <c r="AU35" s="36">
        <v>2641.1426936749999</v>
      </c>
      <c r="AV35" s="36">
        <v>592.97343394699999</v>
      </c>
      <c r="AW35" s="36">
        <v>1691.604549206</v>
      </c>
      <c r="AX35" s="36">
        <v>579.63180793699996</v>
      </c>
      <c r="AY35" s="36">
        <v>1653.5442349309999</v>
      </c>
      <c r="AZ35" s="36">
        <v>5.7902439999999999E-2</v>
      </c>
      <c r="BA35" s="36">
        <v>0.115804881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3.1621254940000001</v>
      </c>
      <c r="BH35" s="36">
        <v>34.771750419999996</v>
      </c>
      <c r="BI35" s="36">
        <v>0.39</v>
      </c>
      <c r="BJ35" s="36">
        <v>0.42000000000000004</v>
      </c>
      <c r="BK35" s="36">
        <v>0.27</v>
      </c>
      <c r="BL35" s="36">
        <v>0.43000000000000016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5.7309854900000001</v>
      </c>
      <c r="E36" s="36">
        <v>401</v>
      </c>
      <c r="F36" s="36">
        <v>59</v>
      </c>
      <c r="G36" s="36">
        <v>132</v>
      </c>
      <c r="H36" s="36">
        <v>210</v>
      </c>
      <c r="I36" s="36">
        <v>0.10119080670063968</v>
      </c>
      <c r="J36" s="36">
        <v>11.911307483201243</v>
      </c>
      <c r="K36" s="36">
        <v>2.4079806705241843E-2</v>
      </c>
      <c r="L36" s="36">
        <v>7.7110999995397833E-2</v>
      </c>
      <c r="M36" s="36">
        <v>1.5287597899019523</v>
      </c>
      <c r="N36" s="36">
        <v>10.48373849999993</v>
      </c>
      <c r="O36" s="36">
        <v>0.41990875400000005</v>
      </c>
      <c r="P36" s="36">
        <v>0.6311804310000001</v>
      </c>
      <c r="Q36" s="36">
        <v>0.32984704200000003</v>
      </c>
      <c r="R36" s="36">
        <v>9.0061711999999988E-2</v>
      </c>
      <c r="S36" s="36">
        <v>0.51370863200000005</v>
      </c>
      <c r="T36" s="36">
        <v>0.117471799</v>
      </c>
      <c r="U36" s="36">
        <v>25.814950000000014</v>
      </c>
      <c r="V36" s="36">
        <v>61.099299999999978</v>
      </c>
      <c r="W36" s="36">
        <v>26.336049560700655</v>
      </c>
      <c r="X36" s="36">
        <v>73.641787914201217</v>
      </c>
      <c r="Y36" s="36">
        <v>99.977837474901875</v>
      </c>
      <c r="Z36" s="36">
        <v>1.119324218792723E-3</v>
      </c>
      <c r="AA36" s="36">
        <v>2.3953538282164263E-4</v>
      </c>
      <c r="AB36" s="36">
        <v>2.39535E-4</v>
      </c>
      <c r="AC36" s="36">
        <v>4.0837686590345447E-4</v>
      </c>
      <c r="AD36" s="36">
        <v>0.2033443576726072</v>
      </c>
      <c r="AE36" s="36">
        <v>1.8300992190534646</v>
      </c>
      <c r="AF36" s="36">
        <v>2.0334435767260723</v>
      </c>
      <c r="AG36" s="36">
        <v>1.7335012753674011</v>
      </c>
      <c r="AH36" s="36">
        <v>2.9489446983261542</v>
      </c>
      <c r="AI36" s="36">
        <v>9.4445931554499953</v>
      </c>
      <c r="AJ36" s="36">
        <v>9.0819327924011241E-6</v>
      </c>
      <c r="AK36" s="36">
        <v>1.0974993367553429E-5</v>
      </c>
      <c r="AL36" s="36">
        <v>2.7449351549346797E-5</v>
      </c>
      <c r="AM36" s="36">
        <v>1.7339187341660971</v>
      </c>
      <c r="AN36" s="36">
        <v>3.1523000309921287</v>
      </c>
      <c r="AO36" s="36">
        <v>11.274719823855008</v>
      </c>
      <c r="AP36" s="36">
        <v>237.264160508</v>
      </c>
      <c r="AQ36" s="36">
        <v>127.757624888</v>
      </c>
      <c r="AR36" s="36">
        <v>365.02178539599998</v>
      </c>
      <c r="AS36" s="36">
        <v>3.4453500510000001</v>
      </c>
      <c r="AT36" s="36">
        <v>276.77596170499999</v>
      </c>
      <c r="AU36" s="36">
        <v>611.27769513700002</v>
      </c>
      <c r="AV36" s="36">
        <v>246.039016422</v>
      </c>
      <c r="AW36" s="36">
        <v>543.39315432599994</v>
      </c>
      <c r="AX36" s="36">
        <v>227.84702859699999</v>
      </c>
      <c r="AY36" s="36">
        <v>503.21496717700001</v>
      </c>
      <c r="AZ36" s="36">
        <v>0.11257724600000001</v>
      </c>
      <c r="BA36" s="36">
        <v>0.22515449300000001</v>
      </c>
      <c r="BB36" s="36">
        <v>5.7927331520000003</v>
      </c>
      <c r="BC36" s="36">
        <v>496.82134803000002</v>
      </c>
      <c r="BD36" s="36">
        <v>1097.262228439</v>
      </c>
      <c r="BE36" s="36">
        <v>0.44388759700000002</v>
      </c>
      <c r="BF36" s="36">
        <v>0.88777519500000002</v>
      </c>
      <c r="BG36" s="36">
        <v>6.5714341449999996</v>
      </c>
      <c r="BH36" s="36">
        <v>40.366905738</v>
      </c>
      <c r="BI36" s="36">
        <v>0.06</v>
      </c>
      <c r="BJ36" s="36">
        <v>0.06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4.5820006610000004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5.0178169449999999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1.490115E-3</v>
      </c>
      <c r="P38" s="36">
        <v>2.276297E-3</v>
      </c>
      <c r="Q38" s="36">
        <v>1.4171839999999999E-3</v>
      </c>
      <c r="R38" s="36">
        <v>7.293100000000001E-5</v>
      </c>
      <c r="S38" s="36">
        <v>2.1811700000000001E-3</v>
      </c>
      <c r="T38" s="36">
        <v>9.5126999999999999E-5</v>
      </c>
      <c r="U38" s="36">
        <v>0</v>
      </c>
      <c r="V38" s="36">
        <v>0</v>
      </c>
      <c r="W38" s="36">
        <v>1.490115E-3</v>
      </c>
      <c r="X38" s="36">
        <v>2.276297E-3</v>
      </c>
      <c r="Y38" s="36">
        <v>3.7664120000000002E-3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2.264776E-3</v>
      </c>
      <c r="AQ38" s="36">
        <v>1.2194949999999999E-3</v>
      </c>
      <c r="AR38" s="36">
        <v>3.4842709999999997E-3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1.143025014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5.0156895349999999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7.2433000000000003E-5</v>
      </c>
      <c r="P39" s="36">
        <v>1.1721499999999999E-4</v>
      </c>
      <c r="Q39" s="36">
        <v>6.8740999999999998E-5</v>
      </c>
      <c r="R39" s="36">
        <v>3.6919999999999995E-6</v>
      </c>
      <c r="S39" s="36">
        <v>1.1239999999999999E-4</v>
      </c>
      <c r="T39" s="36">
        <v>4.8150000000000005E-6</v>
      </c>
      <c r="U39" s="36">
        <v>0</v>
      </c>
      <c r="V39" s="36">
        <v>0</v>
      </c>
      <c r="W39" s="36">
        <v>7.2433000000000003E-5</v>
      </c>
      <c r="X39" s="36">
        <v>1.1721499999999999E-4</v>
      </c>
      <c r="Y39" s="36">
        <v>1.89648E-4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1.99872E-4</v>
      </c>
      <c r="AQ39" s="36">
        <v>1.07623E-4</v>
      </c>
      <c r="AR39" s="36">
        <v>3.0749499999999997E-4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1.3179399999999999E-4</v>
      </c>
      <c r="BF39" s="36">
        <v>2.63589E-4</v>
      </c>
      <c r="BG39" s="36">
        <v>0.34709362199999999</v>
      </c>
      <c r="BH39" s="36">
        <v>0.94391340400000001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5.1575006329999997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9.8676949999999992E-3</v>
      </c>
      <c r="P40" s="36">
        <v>1.5371767E-2</v>
      </c>
      <c r="Q40" s="36">
        <v>9.1653329999999995E-3</v>
      </c>
      <c r="R40" s="36">
        <v>7.02362E-4</v>
      </c>
      <c r="S40" s="36">
        <v>1.4455641E-2</v>
      </c>
      <c r="T40" s="36">
        <v>9.1612599999999996E-4</v>
      </c>
      <c r="U40" s="36">
        <v>8.9499999999999996E-2</v>
      </c>
      <c r="V40" s="36">
        <v>0.2122</v>
      </c>
      <c r="W40" s="36">
        <v>9.9367694999999992E-2</v>
      </c>
      <c r="X40" s="36">
        <v>0.22757176700000001</v>
      </c>
      <c r="Y40" s="36">
        <v>0.32693946200000001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6.7474277891389949E-3</v>
      </c>
      <c r="AH40" s="36">
        <v>1.1478382905661739E-2</v>
      </c>
      <c r="AI40" s="36">
        <v>3.6761847954619356E-2</v>
      </c>
      <c r="AJ40" s="36">
        <v>0</v>
      </c>
      <c r="AK40" s="36">
        <v>0</v>
      </c>
      <c r="AL40" s="36">
        <v>0</v>
      </c>
      <c r="AM40" s="36">
        <v>6.7474277891389949E-3</v>
      </c>
      <c r="AN40" s="36">
        <v>1.1478382905661739E-2</v>
      </c>
      <c r="AO40" s="36">
        <v>3.6761847954619356E-2</v>
      </c>
      <c r="AP40" s="36">
        <v>0.56271310799999996</v>
      </c>
      <c r="AQ40" s="36">
        <v>0.30299936599999999</v>
      </c>
      <c r="AR40" s="36">
        <v>0.86571247399999995</v>
      </c>
      <c r="AS40" s="36">
        <v>8.8070693000000005E-2</v>
      </c>
      <c r="AT40" s="36">
        <v>0.26746610199999998</v>
      </c>
      <c r="AU40" s="36">
        <v>0.64038162799999998</v>
      </c>
      <c r="AV40" s="36">
        <v>0.60173310499999999</v>
      </c>
      <c r="AW40" s="36">
        <v>1.4407015409999999</v>
      </c>
      <c r="AX40" s="36">
        <v>0.54476945499999996</v>
      </c>
      <c r="AY40" s="36">
        <v>1.3043161299999999</v>
      </c>
      <c r="AZ40" s="36">
        <v>1.9902639999999998E-3</v>
      </c>
      <c r="BA40" s="36">
        <v>3.9805279999999997E-3</v>
      </c>
      <c r="BB40" s="36">
        <v>0.251471057</v>
      </c>
      <c r="BC40" s="36">
        <v>11.607133089</v>
      </c>
      <c r="BD40" s="36">
        <v>27.790418037999999</v>
      </c>
      <c r="BE40" s="36">
        <v>1.9269812000000001E-2</v>
      </c>
      <c r="BF40" s="36">
        <v>3.8539625000000001E-2</v>
      </c>
      <c r="BG40" s="36">
        <v>0.69831361199999997</v>
      </c>
      <c r="BH40" s="36">
        <v>13.890591262999999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4.8256264660000001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12.483253133</v>
      </c>
      <c r="BD41" s="36">
        <v>28.898335385999999</v>
      </c>
      <c r="BE41" s="36">
        <v>1.6854015999999999E-2</v>
      </c>
      <c r="BF41" s="36">
        <v>3.3708031999999999E-2</v>
      </c>
      <c r="BG41" s="36">
        <v>0.86358620100000005</v>
      </c>
      <c r="BH41" s="36">
        <v>4.426679204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4.8268076029999998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0.55052368900000004</v>
      </c>
      <c r="BH42" s="36">
        <v>4.0871396649999996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4.8811279040000004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1.3323410000000001E-2</v>
      </c>
      <c r="BF43" s="36">
        <v>2.6646821000000001E-2</v>
      </c>
      <c r="BG43" s="36">
        <v>0.35765952299999998</v>
      </c>
      <c r="BH43" s="36">
        <v>3.3608742170000001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4.8690200079999997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1.6227219749999999</v>
      </c>
      <c r="BH44" s="36">
        <v>5.4487651899999996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5.255401064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1.7975739999999999E-3</v>
      </c>
      <c r="P45" s="36">
        <v>3.0795880000000003E-3</v>
      </c>
      <c r="Q45" s="36">
        <v>1.589121E-3</v>
      </c>
      <c r="R45" s="36">
        <v>2.0845299999999999E-4</v>
      </c>
      <c r="S45" s="36">
        <v>2.8076920000000001E-3</v>
      </c>
      <c r="T45" s="36">
        <v>2.7189599999999999E-4</v>
      </c>
      <c r="U45" s="36">
        <v>0</v>
      </c>
      <c r="V45" s="36">
        <v>0</v>
      </c>
      <c r="W45" s="36">
        <v>1.7975739999999999E-3</v>
      </c>
      <c r="X45" s="36">
        <v>3.0795880000000003E-3</v>
      </c>
      <c r="Y45" s="36">
        <v>4.877162E-3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0.390065208</v>
      </c>
      <c r="AQ45" s="36">
        <v>0.210035112</v>
      </c>
      <c r="AR45" s="36">
        <v>0.60010032000000002</v>
      </c>
      <c r="AS45" s="36">
        <v>6.2682899E-2</v>
      </c>
      <c r="AT45" s="36">
        <v>0.19795052199999999</v>
      </c>
      <c r="AU45" s="36">
        <v>0.41253937299999999</v>
      </c>
      <c r="AV45" s="36">
        <v>0.30001506100000003</v>
      </c>
      <c r="AW45" s="36">
        <v>0.62524727800000002</v>
      </c>
      <c r="AX45" s="36">
        <v>0.27426911500000001</v>
      </c>
      <c r="AY45" s="36">
        <v>0.57159136399999999</v>
      </c>
      <c r="AZ45" s="36">
        <v>3.2121500000000002E-4</v>
      </c>
      <c r="BA45" s="36">
        <v>6.4243000000000004E-4</v>
      </c>
      <c r="BB45" s="36">
        <v>0.19689764900000001</v>
      </c>
      <c r="BC45" s="36">
        <v>14.219887215</v>
      </c>
      <c r="BD45" s="36">
        <v>29.634998111000002</v>
      </c>
      <c r="BE45" s="36">
        <v>1.5087942E-2</v>
      </c>
      <c r="BF45" s="36">
        <v>3.0175885E-2</v>
      </c>
      <c r="BG45" s="36">
        <v>0.87182823700000001</v>
      </c>
      <c r="BH45" s="36">
        <v>7.0607101500000002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5.2562388850000001</v>
      </c>
      <c r="E46" s="36">
        <v>6</v>
      </c>
      <c r="F46" s="36">
        <v>0</v>
      </c>
      <c r="G46" s="36">
        <v>2</v>
      </c>
      <c r="H46" s="36">
        <v>4</v>
      </c>
      <c r="I46" s="36">
        <v>1.6169122521456991E-3</v>
      </c>
      <c r="J46" s="36">
        <v>3.3042517051569549</v>
      </c>
      <c r="K46" s="36">
        <v>1.6169122521456991E-3</v>
      </c>
      <c r="L46" s="36">
        <v>0</v>
      </c>
      <c r="M46" s="36">
        <v>0.16240661740795309</v>
      </c>
      <c r="N46" s="36">
        <v>3.1434620000011475</v>
      </c>
      <c r="O46" s="36">
        <v>3.1221825000000002E-2</v>
      </c>
      <c r="P46" s="36">
        <v>5.2709137000000003E-2</v>
      </c>
      <c r="Q46" s="36">
        <v>2.7124235E-2</v>
      </c>
      <c r="R46" s="36">
        <v>4.0975899999999999E-3</v>
      </c>
      <c r="S46" s="36">
        <v>4.7364454E-2</v>
      </c>
      <c r="T46" s="36">
        <v>5.3446829999999994E-3</v>
      </c>
      <c r="U46" s="36">
        <v>4.6800000000000001E-2</v>
      </c>
      <c r="V46" s="36">
        <v>0.1116</v>
      </c>
      <c r="W46" s="36">
        <v>7.9638737252145708E-2</v>
      </c>
      <c r="X46" s="36">
        <v>3.4685608421569549</v>
      </c>
      <c r="Y46" s="36">
        <v>3.5481995794091006</v>
      </c>
      <c r="Z46" s="36">
        <v>6.1417079652433708E-5</v>
      </c>
      <c r="AA46" s="36">
        <v>1.314325504562081E-5</v>
      </c>
      <c r="AB46" s="36">
        <v>1.31433E-5</v>
      </c>
      <c r="AC46" s="36">
        <v>1.330141408095951E-5</v>
      </c>
      <c r="AD46" s="36">
        <v>4.8679035686672437E-2</v>
      </c>
      <c r="AE46" s="36">
        <v>0.43811132118005192</v>
      </c>
      <c r="AF46" s="36">
        <v>0.48679035686672439</v>
      </c>
      <c r="AG46" s="36">
        <v>3.1241083915690051E-3</v>
      </c>
      <c r="AH46" s="36">
        <v>5.3145751948530193E-3</v>
      </c>
      <c r="AI46" s="36">
        <v>1.7021004340272511E-2</v>
      </c>
      <c r="AJ46" s="36">
        <v>5.1523441634223632E-7</v>
      </c>
      <c r="AK46" s="36">
        <v>6.2263115477166122E-7</v>
      </c>
      <c r="AL46" s="36">
        <v>1.5572511873611284E-6</v>
      </c>
      <c r="AM46" s="36">
        <v>3.1379250400663068E-3</v>
      </c>
      <c r="AN46" s="36">
        <v>5.3994233512680227E-2</v>
      </c>
      <c r="AO46" s="36">
        <v>0.45513388277151179</v>
      </c>
      <c r="AP46" s="36">
        <v>56.591987795999998</v>
      </c>
      <c r="AQ46" s="36">
        <v>30.472608813000001</v>
      </c>
      <c r="AR46" s="36">
        <v>87.064596609000006</v>
      </c>
      <c r="AS46" s="36">
        <v>2.0435840989999998</v>
      </c>
      <c r="AT46" s="36">
        <v>276.10825800600003</v>
      </c>
      <c r="AU46" s="36">
        <v>590.969920204</v>
      </c>
      <c r="AV46" s="36">
        <v>219.059210683</v>
      </c>
      <c r="AW46" s="36">
        <v>468.86465907399997</v>
      </c>
      <c r="AX46" s="36">
        <v>203.75866597999999</v>
      </c>
      <c r="AY46" s="36">
        <v>436.11604899100001</v>
      </c>
      <c r="AZ46" s="36">
        <v>4.4233112999999998E-2</v>
      </c>
      <c r="BA46" s="36">
        <v>8.8466226999999995E-2</v>
      </c>
      <c r="BB46" s="36">
        <v>1.478599252</v>
      </c>
      <c r="BC46" s="36">
        <v>125.629446995</v>
      </c>
      <c r="BD46" s="36">
        <v>268.89171950999997</v>
      </c>
      <c r="BE46" s="36">
        <v>0.113302624</v>
      </c>
      <c r="BF46" s="36">
        <v>0.22660524900000001</v>
      </c>
      <c r="BG46" s="36">
        <v>2.5678386999999998</v>
      </c>
      <c r="BH46" s="36">
        <v>17.545603205999999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5.3434710509999999</v>
      </c>
      <c r="E47" s="36">
        <v>6</v>
      </c>
      <c r="F47" s="36">
        <v>0</v>
      </c>
      <c r="G47" s="36">
        <v>4</v>
      </c>
      <c r="H47" s="36">
        <v>2</v>
      </c>
      <c r="I47" s="36">
        <v>2.6137136376995611E-5</v>
      </c>
      <c r="J47" s="36">
        <v>0.27027801926709011</v>
      </c>
      <c r="K47" s="36">
        <v>2.6137136376995611E-5</v>
      </c>
      <c r="L47" s="36">
        <v>0</v>
      </c>
      <c r="M47" s="36">
        <v>1.0144156403472725E-2</v>
      </c>
      <c r="N47" s="36">
        <v>0.2601599999999944</v>
      </c>
      <c r="O47" s="36">
        <v>3.2363121000000002E-2</v>
      </c>
      <c r="P47" s="36">
        <v>4.9712578E-2</v>
      </c>
      <c r="Q47" s="36">
        <v>2.8958297000000001E-2</v>
      </c>
      <c r="R47" s="36">
        <v>3.4048239999999999E-3</v>
      </c>
      <c r="S47" s="36">
        <v>4.5271501999999998E-2</v>
      </c>
      <c r="T47" s="36">
        <v>4.4410760000000004E-3</v>
      </c>
      <c r="U47" s="36">
        <v>1.2E-2</v>
      </c>
      <c r="V47" s="36">
        <v>2.8799999999999999E-2</v>
      </c>
      <c r="W47" s="36">
        <v>4.4389258136376994E-2</v>
      </c>
      <c r="X47" s="36">
        <v>0.34879059726709011</v>
      </c>
      <c r="Y47" s="36">
        <v>0.39317985540346712</v>
      </c>
      <c r="Z47" s="36">
        <v>2.3128125641859792E-6</v>
      </c>
      <c r="AA47" s="36">
        <v>4.9494188873579945E-7</v>
      </c>
      <c r="AB47" s="36">
        <v>4.9494200000000001E-7</v>
      </c>
      <c r="AC47" s="36">
        <v>1.7338306210874222E-7</v>
      </c>
      <c r="AD47" s="36">
        <v>2.0090341723034279E-3</v>
      </c>
      <c r="AE47" s="36">
        <v>1.8081307550730848E-2</v>
      </c>
      <c r="AF47" s="36">
        <v>2.0090341723034276E-2</v>
      </c>
      <c r="AG47" s="36">
        <v>8.7460679477675753E-4</v>
      </c>
      <c r="AH47" s="36">
        <v>1.487836846286898E-3</v>
      </c>
      <c r="AI47" s="36">
        <v>4.765099088783714E-3</v>
      </c>
      <c r="AJ47" s="36">
        <v>1.9402368696846232E-8</v>
      </c>
      <c r="AK47" s="36">
        <v>2.3446646504682656E-8</v>
      </c>
      <c r="AL47" s="36">
        <v>5.8641970979502224E-8</v>
      </c>
      <c r="AM47" s="36">
        <v>8.7479958020756309E-4</v>
      </c>
      <c r="AN47" s="36">
        <v>3.4968944652368304E-3</v>
      </c>
      <c r="AO47" s="36">
        <v>2.2846465281485543E-2</v>
      </c>
      <c r="AP47" s="36">
        <v>6.7561831479999999</v>
      </c>
      <c r="AQ47" s="36">
        <v>3.637944772</v>
      </c>
      <c r="AR47" s="36">
        <v>10.394127919999999</v>
      </c>
      <c r="AS47" s="36">
        <v>0.66640625799999997</v>
      </c>
      <c r="AT47" s="36">
        <v>36.489147731999999</v>
      </c>
      <c r="AU47" s="36">
        <v>86.318413989000007</v>
      </c>
      <c r="AV47" s="36">
        <v>32.833220552999997</v>
      </c>
      <c r="AW47" s="36">
        <v>77.669984103000004</v>
      </c>
      <c r="AX47" s="36">
        <v>30.408894296</v>
      </c>
      <c r="AY47" s="36">
        <v>71.935018764999995</v>
      </c>
      <c r="AZ47" s="36">
        <v>1.6923193999999999E-2</v>
      </c>
      <c r="BA47" s="36">
        <v>3.3846388999999998E-2</v>
      </c>
      <c r="BB47" s="36">
        <v>0.84813039400000001</v>
      </c>
      <c r="BC47" s="36">
        <v>38.400385511000003</v>
      </c>
      <c r="BD47" s="36">
        <v>90.839621636999993</v>
      </c>
      <c r="BE47" s="36">
        <v>6.4990833999999997E-2</v>
      </c>
      <c r="BF47" s="36">
        <v>0.12998166899999999</v>
      </c>
      <c r="BG47" s="36">
        <v>3.3024731530000002</v>
      </c>
      <c r="BH47" s="36">
        <v>20.172485447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5.280217156</v>
      </c>
      <c r="E48" s="36">
        <v>13</v>
      </c>
      <c r="F48" s="36">
        <v>0</v>
      </c>
      <c r="G48" s="36">
        <v>2</v>
      </c>
      <c r="H48" s="36">
        <v>11</v>
      </c>
      <c r="I48" s="36">
        <v>4.0989299961933713E-5</v>
      </c>
      <c r="J48" s="36">
        <v>0.158724428241384</v>
      </c>
      <c r="K48" s="36">
        <v>4.0989299961933713E-5</v>
      </c>
      <c r="L48" s="36">
        <v>0</v>
      </c>
      <c r="M48" s="36">
        <v>1.8160417541348131E-2</v>
      </c>
      <c r="N48" s="36">
        <v>0.14060499999999782</v>
      </c>
      <c r="O48" s="36">
        <v>0.12602138699999998</v>
      </c>
      <c r="P48" s="36">
        <v>0.19648561799999997</v>
      </c>
      <c r="Q48" s="36">
        <v>0.11984088699999999</v>
      </c>
      <c r="R48" s="36">
        <v>6.1805000000000002E-3</v>
      </c>
      <c r="S48" s="36">
        <v>0.18842409599999999</v>
      </c>
      <c r="T48" s="36">
        <v>8.0615219999999998E-3</v>
      </c>
      <c r="U48" s="36">
        <v>7.8600000000000003E-2</v>
      </c>
      <c r="V48" s="36">
        <v>0.18720000000000001</v>
      </c>
      <c r="W48" s="36">
        <v>0.20466237629996192</v>
      </c>
      <c r="X48" s="36">
        <v>0.542410046241384</v>
      </c>
      <c r="Y48" s="36">
        <v>0.74707242254134587</v>
      </c>
      <c r="Z48" s="36">
        <v>3.3089784971577783E-6</v>
      </c>
      <c r="AA48" s="36">
        <v>7.0812139839176444E-7</v>
      </c>
      <c r="AB48" s="36">
        <v>7.0812099999999999E-7</v>
      </c>
      <c r="AC48" s="36">
        <v>2.6892531445654918E-7</v>
      </c>
      <c r="AD48" s="36">
        <v>1.6310467380539556E-3</v>
      </c>
      <c r="AE48" s="36">
        <v>1.4679420642485601E-2</v>
      </c>
      <c r="AF48" s="36">
        <v>1.6310467380539553E-2</v>
      </c>
      <c r="AG48" s="36">
        <v>5.2722857799683154E-3</v>
      </c>
      <c r="AH48" s="36">
        <v>8.9689459245437999E-3</v>
      </c>
      <c r="AI48" s="36">
        <v>2.8724867352930818E-2</v>
      </c>
      <c r="AJ48" s="36">
        <v>2.7759262143805635E-8</v>
      </c>
      <c r="AK48" s="36">
        <v>3.3545471529072874E-8</v>
      </c>
      <c r="AL48" s="36">
        <v>8.3899954200645914E-8</v>
      </c>
      <c r="AM48" s="36">
        <v>5.272582464544916E-3</v>
      </c>
      <c r="AN48" s="36">
        <v>1.0600026208069284E-2</v>
      </c>
      <c r="AO48" s="36">
        <v>4.3404371895370615E-2</v>
      </c>
      <c r="AP48" s="36">
        <v>3.6953601150000002</v>
      </c>
      <c r="AQ48" s="36">
        <v>1.989809293</v>
      </c>
      <c r="AR48" s="36">
        <v>5.6851694080000001</v>
      </c>
      <c r="AS48" s="36">
        <v>0.13847141399999999</v>
      </c>
      <c r="AT48" s="36">
        <v>6.7959239059999996</v>
      </c>
      <c r="AU48" s="36">
        <v>14.646316153000001</v>
      </c>
      <c r="AV48" s="36">
        <v>11.929755535</v>
      </c>
      <c r="AW48" s="36">
        <v>25.710554384999998</v>
      </c>
      <c r="AX48" s="36">
        <v>10.859149240000001</v>
      </c>
      <c r="AY48" s="36">
        <v>23.403224508000001</v>
      </c>
      <c r="AZ48" s="36">
        <v>8.7465219999999996E-3</v>
      </c>
      <c r="BA48" s="36">
        <v>1.7493044999999999E-2</v>
      </c>
      <c r="BB48" s="36">
        <v>0.83457058900000003</v>
      </c>
      <c r="BC48" s="36">
        <v>77.889795621999994</v>
      </c>
      <c r="BD48" s="36">
        <v>167.86511848200001</v>
      </c>
      <c r="BE48" s="36">
        <v>6.3951769000000006E-2</v>
      </c>
      <c r="BF48" s="36">
        <v>0.12790353800000001</v>
      </c>
      <c r="BG48" s="36">
        <v>0.39213531400000001</v>
      </c>
      <c r="BH48" s="36">
        <v>5.4598739470000002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5.2097728920000002</v>
      </c>
      <c r="E49" s="36">
        <v>57</v>
      </c>
      <c r="F49" s="36">
        <v>3</v>
      </c>
      <c r="G49" s="36">
        <v>12</v>
      </c>
      <c r="H49" s="36">
        <v>42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5.7438289999999998E-3</v>
      </c>
      <c r="P49" s="36">
        <v>8.5149170000000003E-3</v>
      </c>
      <c r="Q49" s="36">
        <v>4.3772389999999998E-3</v>
      </c>
      <c r="R49" s="36">
        <v>1.36659E-3</v>
      </c>
      <c r="S49" s="36">
        <v>6.7324070000000001E-3</v>
      </c>
      <c r="T49" s="36">
        <v>1.78251E-3</v>
      </c>
      <c r="U49" s="36">
        <v>0.58485000000000009</v>
      </c>
      <c r="V49" s="36">
        <v>1.3923000000000001</v>
      </c>
      <c r="W49" s="36">
        <v>0.59059382900000013</v>
      </c>
      <c r="X49" s="36">
        <v>1.4008149170000002</v>
      </c>
      <c r="Y49" s="36">
        <v>1.9914087460000003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3.9178029197930724E-2</v>
      </c>
      <c r="AH49" s="36">
        <v>6.6647681853951091E-2</v>
      </c>
      <c r="AI49" s="36">
        <v>0.2134527108025191</v>
      </c>
      <c r="AJ49" s="36">
        <v>0</v>
      </c>
      <c r="AK49" s="36">
        <v>0</v>
      </c>
      <c r="AL49" s="36">
        <v>0</v>
      </c>
      <c r="AM49" s="36">
        <v>3.9178029197930724E-2</v>
      </c>
      <c r="AN49" s="36">
        <v>6.6647681853951091E-2</v>
      </c>
      <c r="AO49" s="36">
        <v>0.2134527108025191</v>
      </c>
      <c r="AP49" s="36">
        <v>1.856620274</v>
      </c>
      <c r="AQ49" s="36">
        <v>0.99971860899999998</v>
      </c>
      <c r="AR49" s="36">
        <v>2.8563388829999998</v>
      </c>
      <c r="AS49" s="36">
        <v>1.541228E-3</v>
      </c>
      <c r="AT49" s="36">
        <v>5.579227E-3</v>
      </c>
      <c r="AU49" s="36">
        <v>1.1682941000000001E-2</v>
      </c>
      <c r="AV49" s="36">
        <v>3.3969082999999997E-2</v>
      </c>
      <c r="AW49" s="36">
        <v>7.11315E-2</v>
      </c>
      <c r="AX49" s="36">
        <v>3.0071049999999998E-2</v>
      </c>
      <c r="AY49" s="36">
        <v>6.2968990000000002E-2</v>
      </c>
      <c r="AZ49" s="36">
        <v>5.8669999999999999E-5</v>
      </c>
      <c r="BA49" s="36">
        <v>1.1734E-4</v>
      </c>
      <c r="BB49" s="36">
        <v>0.163842504</v>
      </c>
      <c r="BC49" s="36">
        <v>6.251509242</v>
      </c>
      <c r="BD49" s="36">
        <v>13.090704429000001</v>
      </c>
      <c r="BE49" s="36">
        <v>1.2554981E-2</v>
      </c>
      <c r="BF49" s="36">
        <v>2.5109962E-2</v>
      </c>
      <c r="BG49" s="36">
        <v>0.17610727800000001</v>
      </c>
      <c r="BH49" s="36">
        <v>0.77598696599999994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4.9170954939999998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5.5020700000000004E-4</v>
      </c>
      <c r="P50" s="36">
        <v>7.7171100000000001E-4</v>
      </c>
      <c r="Q50" s="36">
        <v>5.47863E-4</v>
      </c>
      <c r="R50" s="36">
        <v>2.3439999999999999E-6</v>
      </c>
      <c r="S50" s="36">
        <v>7.68653E-4</v>
      </c>
      <c r="T50" s="36">
        <v>3.0580000000000002E-6</v>
      </c>
      <c r="U50" s="36">
        <v>4.4999999999999998E-2</v>
      </c>
      <c r="V50" s="36">
        <v>0.10799999999999998</v>
      </c>
      <c r="W50" s="36">
        <v>4.5550206999999995E-2</v>
      </c>
      <c r="X50" s="36">
        <v>0.10877171099999998</v>
      </c>
      <c r="Y50" s="36">
        <v>0.15432191799999997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0.127553628</v>
      </c>
      <c r="AQ50" s="36">
        <v>6.8682722000000002E-2</v>
      </c>
      <c r="AR50" s="36">
        <v>0.19623635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5.3307174679999996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4.541537E-3</v>
      </c>
      <c r="P51" s="36">
        <v>7.8688860000000003E-3</v>
      </c>
      <c r="Q51" s="36">
        <v>4.3807610000000004E-3</v>
      </c>
      <c r="R51" s="36">
        <v>1.6077600000000001E-4</v>
      </c>
      <c r="S51" s="36">
        <v>7.6591789999999995E-3</v>
      </c>
      <c r="T51" s="36">
        <v>2.09707E-4</v>
      </c>
      <c r="U51" s="36">
        <v>4.5600000000000002E-2</v>
      </c>
      <c r="V51" s="36">
        <v>0.10919999999999999</v>
      </c>
      <c r="W51" s="36">
        <v>5.0141537E-2</v>
      </c>
      <c r="X51" s="36">
        <v>0.117068886</v>
      </c>
      <c r="Y51" s="36">
        <v>0.167210423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2.9823766310965627E-3</v>
      </c>
      <c r="AH51" s="36">
        <v>5.0734682919803594E-3</v>
      </c>
      <c r="AI51" s="36">
        <v>1.6248810610801964E-2</v>
      </c>
      <c r="AJ51" s="36">
        <v>0</v>
      </c>
      <c r="AK51" s="36">
        <v>0</v>
      </c>
      <c r="AL51" s="36">
        <v>0</v>
      </c>
      <c r="AM51" s="36">
        <v>2.9823766310965627E-3</v>
      </c>
      <c r="AN51" s="36">
        <v>5.0734682919803594E-3</v>
      </c>
      <c r="AO51" s="36">
        <v>1.6248810610801964E-2</v>
      </c>
      <c r="AP51" s="36">
        <v>0.527167791</v>
      </c>
      <c r="AQ51" s="36">
        <v>0.28385958</v>
      </c>
      <c r="AR51" s="36">
        <v>0.811027371</v>
      </c>
      <c r="AS51" s="36">
        <v>5.0775287000000002E-2</v>
      </c>
      <c r="AT51" s="36">
        <v>2.2530975049999999</v>
      </c>
      <c r="AU51" s="36">
        <v>4.8113419469999998</v>
      </c>
      <c r="AV51" s="36">
        <v>3.8134274430000001</v>
      </c>
      <c r="AW51" s="36">
        <v>8.1433241919999997</v>
      </c>
      <c r="AX51" s="36">
        <v>3.4769432290000002</v>
      </c>
      <c r="AY51" s="36">
        <v>7.4247842210000004</v>
      </c>
      <c r="AZ51" s="36">
        <v>9.9755400000000011E-4</v>
      </c>
      <c r="BA51" s="36">
        <v>1.9951090000000001E-3</v>
      </c>
      <c r="BB51" s="36">
        <v>6.8467963000000007E-2</v>
      </c>
      <c r="BC51" s="36">
        <v>3.173753391</v>
      </c>
      <c r="BD51" s="36">
        <v>6.7773422070000002</v>
      </c>
      <c r="BE51" s="36">
        <v>5.2465869999999996E-3</v>
      </c>
      <c r="BF51" s="36">
        <v>1.0493173999999999E-2</v>
      </c>
      <c r="BG51" s="36">
        <v>0.77830245799999997</v>
      </c>
      <c r="BH51" s="36">
        <v>3.2816716509999999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5.4525000270000001</v>
      </c>
      <c r="E52" s="36">
        <v>23</v>
      </c>
      <c r="F52" s="36">
        <v>2</v>
      </c>
      <c r="G52" s="36">
        <v>1</v>
      </c>
      <c r="H52" s="36">
        <v>20</v>
      </c>
      <c r="I52" s="36">
        <v>1.8828107616099938E-3</v>
      </c>
      <c r="J52" s="36">
        <v>0.31092917276307241</v>
      </c>
      <c r="K52" s="36">
        <v>1.8828107616099938E-3</v>
      </c>
      <c r="L52" s="36">
        <v>0</v>
      </c>
      <c r="M52" s="36">
        <v>0.10912298352418434</v>
      </c>
      <c r="N52" s="36">
        <v>0.20368900000049805</v>
      </c>
      <c r="O52" s="36">
        <v>1.8909226000000001E-2</v>
      </c>
      <c r="P52" s="36">
        <v>3.2378643999999998E-2</v>
      </c>
      <c r="Q52" s="36">
        <v>1.8329372E-2</v>
      </c>
      <c r="R52" s="36">
        <v>5.7985399999999998E-4</v>
      </c>
      <c r="S52" s="36">
        <v>3.1622312E-2</v>
      </c>
      <c r="T52" s="36">
        <v>7.5633200000000008E-4</v>
      </c>
      <c r="U52" s="36">
        <v>0.90290000000000004</v>
      </c>
      <c r="V52" s="36">
        <v>2.141</v>
      </c>
      <c r="W52" s="36">
        <v>0.92369203676161005</v>
      </c>
      <c r="X52" s="36">
        <v>2.4843078167630726</v>
      </c>
      <c r="Y52" s="36">
        <v>3.4079998535246827</v>
      </c>
      <c r="Z52" s="36">
        <v>3.8983034783495755E-5</v>
      </c>
      <c r="AA52" s="36">
        <v>8.3423694436680906E-6</v>
      </c>
      <c r="AB52" s="36">
        <v>8.3423699999999995E-6</v>
      </c>
      <c r="AC52" s="36">
        <v>1.767003342354453E-5</v>
      </c>
      <c r="AD52" s="36">
        <v>1.6110424030973329E-3</v>
      </c>
      <c r="AE52" s="36">
        <v>1.4499381627875996E-2</v>
      </c>
      <c r="AF52" s="36">
        <v>1.6110424030973326E-2</v>
      </c>
      <c r="AG52" s="36">
        <v>6.2276777523897167E-2</v>
      </c>
      <c r="AH52" s="36">
        <v>0.10594210429352621</v>
      </c>
      <c r="AI52" s="36">
        <v>0.33930106375088803</v>
      </c>
      <c r="AJ52" s="36">
        <v>3.270317300724316E-7</v>
      </c>
      <c r="AK52" s="36">
        <v>3.9519903423283827E-7</v>
      </c>
      <c r="AL52" s="36">
        <v>9.8842494563053842E-7</v>
      </c>
      <c r="AM52" s="36">
        <v>6.2294774589050785E-2</v>
      </c>
      <c r="AN52" s="36">
        <v>0.10755354189565777</v>
      </c>
      <c r="AO52" s="36">
        <v>0.35380143380370965</v>
      </c>
      <c r="AP52" s="36">
        <v>31.972128865999998</v>
      </c>
      <c r="AQ52" s="36">
        <v>17.215761697000001</v>
      </c>
      <c r="AR52" s="36">
        <v>49.187890562999996</v>
      </c>
      <c r="AS52" s="36">
        <v>1.1682598529999999</v>
      </c>
      <c r="AT52" s="36">
        <v>155.42880752900001</v>
      </c>
      <c r="AU52" s="36">
        <v>341.86231851500003</v>
      </c>
      <c r="AV52" s="36">
        <v>89.780997459999995</v>
      </c>
      <c r="AW52" s="36">
        <v>197.47137250899999</v>
      </c>
      <c r="AX52" s="36">
        <v>84.893470875000006</v>
      </c>
      <c r="AY52" s="36">
        <v>186.72136292799999</v>
      </c>
      <c r="AZ52" s="36">
        <v>2.1686387000000001E-2</v>
      </c>
      <c r="BA52" s="36">
        <v>4.3372775000000002E-2</v>
      </c>
      <c r="BB52" s="36">
        <v>0.58442949099999997</v>
      </c>
      <c r="BC52" s="36">
        <v>29.686589824999999</v>
      </c>
      <c r="BD52" s="36">
        <v>65.295015691000003</v>
      </c>
      <c r="BE52" s="36">
        <v>4.4783868999999997E-2</v>
      </c>
      <c r="BF52" s="36">
        <v>8.9567737999999994E-2</v>
      </c>
      <c r="BG52" s="36">
        <v>0.33323956500000002</v>
      </c>
      <c r="BH52" s="36">
        <v>4.1673447550000002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5.5635045319999996</v>
      </c>
      <c r="E53" s="36">
        <v>3</v>
      </c>
      <c r="F53" s="36">
        <v>0</v>
      </c>
      <c r="G53" s="36">
        <v>2</v>
      </c>
      <c r="H53" s="36">
        <v>1</v>
      </c>
      <c r="I53" s="36">
        <v>7.0819989215727006E-2</v>
      </c>
      <c r="J53" s="36">
        <v>1.7944705957429961</v>
      </c>
      <c r="K53" s="36">
        <v>7.4879892172079908E-3</v>
      </c>
      <c r="L53" s="36">
        <v>6.3331999998519017E-2</v>
      </c>
      <c r="M53" s="36">
        <v>0.32733508495789454</v>
      </c>
      <c r="N53" s="36">
        <v>1.5379555000008285</v>
      </c>
      <c r="O53" s="36">
        <v>3.4267921999999999E-2</v>
      </c>
      <c r="P53" s="36">
        <v>5.4549818E-2</v>
      </c>
      <c r="Q53" s="36">
        <v>3.0992262999999999E-2</v>
      </c>
      <c r="R53" s="36">
        <v>3.2756590000000002E-3</v>
      </c>
      <c r="S53" s="36">
        <v>5.0277218999999998E-2</v>
      </c>
      <c r="T53" s="36">
        <v>4.2725990000000002E-3</v>
      </c>
      <c r="U53" s="36">
        <v>4.8000000000000001E-2</v>
      </c>
      <c r="V53" s="36">
        <v>0.11519999999999998</v>
      </c>
      <c r="W53" s="36">
        <v>0.15308791121572701</v>
      </c>
      <c r="X53" s="36">
        <v>1.9642204137429959</v>
      </c>
      <c r="Y53" s="36">
        <v>2.117308324958723</v>
      </c>
      <c r="Z53" s="36">
        <v>5.1338369964077323E-4</v>
      </c>
      <c r="AA53" s="36">
        <v>2.2312258190506664E-4</v>
      </c>
      <c r="AB53" s="36">
        <v>2.2312300000000001E-4</v>
      </c>
      <c r="AC53" s="36">
        <v>3.3905377123808603E-5</v>
      </c>
      <c r="AD53" s="36">
        <v>1.1395983375831358E-2</v>
      </c>
      <c r="AE53" s="36">
        <v>0.10256385038248222</v>
      </c>
      <c r="AF53" s="36">
        <v>0.11395983375831356</v>
      </c>
      <c r="AG53" s="36">
        <v>3.7373408212684825E-3</v>
      </c>
      <c r="AH53" s="36">
        <v>6.3577751902038557E-3</v>
      </c>
      <c r="AI53" s="36">
        <v>2.0362063784842076E-2</v>
      </c>
      <c r="AJ53" s="36">
        <v>8.7467111515057735E-6</v>
      </c>
      <c r="AK53" s="36">
        <v>1.0569897297186961E-5</v>
      </c>
      <c r="AL53" s="36">
        <v>2.6436173310932343E-5</v>
      </c>
      <c r="AM53" s="36">
        <v>3.7799929095437969E-3</v>
      </c>
      <c r="AN53" s="36">
        <v>1.77643284633324E-2</v>
      </c>
      <c r="AO53" s="36">
        <v>0.12295235034063523</v>
      </c>
      <c r="AP53" s="36">
        <v>17.835697153000002</v>
      </c>
      <c r="AQ53" s="36">
        <v>9.6038369279999998</v>
      </c>
      <c r="AR53" s="36">
        <v>27.439534081000001</v>
      </c>
      <c r="AS53" s="36">
        <v>1.5352853900000001</v>
      </c>
      <c r="AT53" s="36">
        <v>131.26590826699999</v>
      </c>
      <c r="AU53" s="36">
        <v>305.24885786599998</v>
      </c>
      <c r="AV53" s="36">
        <v>75.436027246999998</v>
      </c>
      <c r="AW53" s="36">
        <v>175.42072776800001</v>
      </c>
      <c r="AX53" s="36">
        <v>71.407608121999999</v>
      </c>
      <c r="AY53" s="36">
        <v>166.05294634399999</v>
      </c>
      <c r="AZ53" s="36">
        <v>3.0162931E-2</v>
      </c>
      <c r="BA53" s="36">
        <v>6.0325863E-2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0.91590289800000002</v>
      </c>
      <c r="BH53" s="36">
        <v>6.4267274150000002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5.5790586089999996</v>
      </c>
      <c r="E54" s="36">
        <v>31</v>
      </c>
      <c r="F54" s="36">
        <v>3</v>
      </c>
      <c r="G54" s="36">
        <v>7</v>
      </c>
      <c r="H54" s="36">
        <v>21</v>
      </c>
      <c r="I54" s="36">
        <v>0.1597978687980128</v>
      </c>
      <c r="J54" s="36">
        <v>9.1645238863947629</v>
      </c>
      <c r="K54" s="36">
        <v>2.9212868801995438E-2</v>
      </c>
      <c r="L54" s="36">
        <v>0.13058499999601736</v>
      </c>
      <c r="M54" s="36">
        <v>1.8531257551894222</v>
      </c>
      <c r="N54" s="36">
        <v>7.4711960000033537</v>
      </c>
      <c r="O54" s="36">
        <v>0.33545515599999998</v>
      </c>
      <c r="P54" s="36">
        <v>0.5464142099999999</v>
      </c>
      <c r="Q54" s="36">
        <v>0.31201278899999996</v>
      </c>
      <c r="R54" s="36">
        <v>2.3442366999999999E-2</v>
      </c>
      <c r="S54" s="36">
        <v>0.51583720999999993</v>
      </c>
      <c r="T54" s="36">
        <v>3.0577E-2</v>
      </c>
      <c r="U54" s="36">
        <v>1.1245499999999997</v>
      </c>
      <c r="V54" s="36">
        <v>2.6624999999999996</v>
      </c>
      <c r="W54" s="36">
        <v>1.6198030247980126</v>
      </c>
      <c r="X54" s="36">
        <v>12.373438096394763</v>
      </c>
      <c r="Y54" s="36">
        <v>13.993241121192774</v>
      </c>
      <c r="Z54" s="36">
        <v>1.6185303524150225E-3</v>
      </c>
      <c r="AA54" s="36">
        <v>3.4636549541681479E-4</v>
      </c>
      <c r="AB54" s="36">
        <v>3.4636500000000001E-4</v>
      </c>
      <c r="AC54" s="36">
        <v>2.0334230703330036E-4</v>
      </c>
      <c r="AD54" s="36">
        <v>7.3692097012068108E-2</v>
      </c>
      <c r="AE54" s="36">
        <v>0.66322887310861289</v>
      </c>
      <c r="AF54" s="36">
        <v>0.73692097012068092</v>
      </c>
      <c r="AG54" s="36">
        <v>8.0028677134443282E-2</v>
      </c>
      <c r="AH54" s="36">
        <v>0.13614073811376556</v>
      </c>
      <c r="AI54" s="36">
        <v>0.43601830990489798</v>
      </c>
      <c r="AJ54" s="36">
        <v>1.3577957485289482E-5</v>
      </c>
      <c r="AK54" s="36">
        <v>1.6408180588017199E-5</v>
      </c>
      <c r="AL54" s="36">
        <v>4.1038194936609324E-5</v>
      </c>
      <c r="AM54" s="36">
        <v>8.0245597398961865E-2</v>
      </c>
      <c r="AN54" s="36">
        <v>0.20984924330642168</v>
      </c>
      <c r="AO54" s="36">
        <v>1.0992882212084474</v>
      </c>
      <c r="AP54" s="36">
        <v>266.34796484100002</v>
      </c>
      <c r="AQ54" s="36">
        <v>143.41813491400001</v>
      </c>
      <c r="AR54" s="36">
        <v>409.76609975500003</v>
      </c>
      <c r="AS54" s="36">
        <v>8.6557437559999997</v>
      </c>
      <c r="AT54" s="36">
        <v>1431.6279588279999</v>
      </c>
      <c r="AU54" s="36">
        <v>3255.016286006</v>
      </c>
      <c r="AV54" s="36">
        <v>826.01426804100004</v>
      </c>
      <c r="AW54" s="36">
        <v>1878.064673415</v>
      </c>
      <c r="AX54" s="36">
        <v>780.60491876000003</v>
      </c>
      <c r="AY54" s="36">
        <v>1774.8198530449999</v>
      </c>
      <c r="AZ54" s="36">
        <v>0.189845547</v>
      </c>
      <c r="BA54" s="36">
        <v>0.37969109499999998</v>
      </c>
      <c r="BB54" s="36">
        <v>2.5277495189999999</v>
      </c>
      <c r="BC54" s="36">
        <v>187.82212647700001</v>
      </c>
      <c r="BD54" s="36">
        <v>427.041171405</v>
      </c>
      <c r="BE54" s="36">
        <v>0.193697281</v>
      </c>
      <c r="BF54" s="36">
        <v>0.387394562</v>
      </c>
      <c r="BG54" s="36">
        <v>1.6713441760000001</v>
      </c>
      <c r="BH54" s="36">
        <v>18.884393510999999</v>
      </c>
      <c r="BI54" s="36">
        <v>0</v>
      </c>
      <c r="BJ54" s="36">
        <v>0</v>
      </c>
      <c r="BK54" s="36">
        <v>0.18</v>
      </c>
      <c r="BL54" s="36">
        <v>0.18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5.1888823610000001</v>
      </c>
      <c r="E55" s="36">
        <v>4</v>
      </c>
      <c r="F55" s="36">
        <v>0</v>
      </c>
      <c r="G55" s="36">
        <v>2</v>
      </c>
      <c r="H55" s="36">
        <v>2</v>
      </c>
      <c r="I55" s="36">
        <v>2.1425351079601726E-6</v>
      </c>
      <c r="J55" s="36">
        <v>1.338793984639142E-2</v>
      </c>
      <c r="K55" s="36">
        <v>2.1425351079601726E-6</v>
      </c>
      <c r="L55" s="36">
        <v>0</v>
      </c>
      <c r="M55" s="36">
        <v>3.9008238149997932E-4</v>
      </c>
      <c r="N55" s="36">
        <v>1.2999999999999401E-2</v>
      </c>
      <c r="O55" s="36">
        <v>1.3617799999999998E-4</v>
      </c>
      <c r="P55" s="36">
        <v>2.2219400000000002E-4</v>
      </c>
      <c r="Q55" s="36">
        <v>1.0892599999999999E-4</v>
      </c>
      <c r="R55" s="36">
        <v>2.7252000000000003E-5</v>
      </c>
      <c r="S55" s="36">
        <v>1.8664700000000002E-4</v>
      </c>
      <c r="T55" s="36">
        <v>3.5547000000000004E-5</v>
      </c>
      <c r="U55" s="36">
        <v>3.0000000000000001E-3</v>
      </c>
      <c r="V55" s="36">
        <v>7.1999999999999998E-3</v>
      </c>
      <c r="W55" s="36">
        <v>3.1383205351079601E-3</v>
      </c>
      <c r="X55" s="36">
        <v>2.081013384639142E-2</v>
      </c>
      <c r="Y55" s="36">
        <v>2.3948454381499382E-2</v>
      </c>
      <c r="Z55" s="36">
        <v>1.8063806093100508E-7</v>
      </c>
      <c r="AA55" s="36">
        <v>3.8656545039235086E-8</v>
      </c>
      <c r="AB55" s="36">
        <v>3.8656499999999999E-8</v>
      </c>
      <c r="AC55" s="36">
        <v>8.3028395940325091E-9</v>
      </c>
      <c r="AD55" s="36">
        <v>4.3987705481445287E-5</v>
      </c>
      <c r="AE55" s="36">
        <v>3.9588934933300753E-4</v>
      </c>
      <c r="AF55" s="36">
        <v>4.3987705481445287E-4</v>
      </c>
      <c r="AG55" s="36">
        <v>1.8710596744128249E-4</v>
      </c>
      <c r="AH55" s="36">
        <v>3.182952089805725E-4</v>
      </c>
      <c r="AI55" s="36">
        <v>1.0194049260594013E-3</v>
      </c>
      <c r="AJ55" s="36">
        <v>1.515384965368945E-9</v>
      </c>
      <c r="AK55" s="36">
        <v>1.8312555624866453E-9</v>
      </c>
      <c r="AL55" s="36">
        <v>4.580119188044514E-9</v>
      </c>
      <c r="AM55" s="36">
        <v>1.8711578566584189E-4</v>
      </c>
      <c r="AN55" s="36">
        <v>3.6228474571758029E-4</v>
      </c>
      <c r="AO55" s="36">
        <v>1.4152988555115968E-3</v>
      </c>
      <c r="AP55" s="36">
        <v>0.236999087</v>
      </c>
      <c r="AQ55" s="36">
        <v>0.12761489300000001</v>
      </c>
      <c r="AR55" s="36">
        <v>0.36461398</v>
      </c>
      <c r="AS55" s="36">
        <v>5.2361681E-2</v>
      </c>
      <c r="AT55" s="36">
        <v>0.59835298000000003</v>
      </c>
      <c r="AU55" s="36">
        <v>1.207356256</v>
      </c>
      <c r="AV55" s="36">
        <v>1.20936091</v>
      </c>
      <c r="AW55" s="36">
        <v>2.440247662</v>
      </c>
      <c r="AX55" s="36">
        <v>1.097989546</v>
      </c>
      <c r="AY55" s="36">
        <v>2.215522596</v>
      </c>
      <c r="AZ55" s="36">
        <v>2.76101E-4</v>
      </c>
      <c r="BA55" s="36">
        <v>5.5220200000000001E-4</v>
      </c>
      <c r="BB55" s="36">
        <v>0.212909077</v>
      </c>
      <c r="BC55" s="36">
        <v>5.0205039490000001</v>
      </c>
      <c r="BD55" s="36">
        <v>10.130369619</v>
      </c>
      <c r="BE55" s="36">
        <v>1.6314871000000002E-2</v>
      </c>
      <c r="BF55" s="36">
        <v>3.2629743000000003E-2</v>
      </c>
      <c r="BG55" s="36">
        <v>1.6552343389999999</v>
      </c>
      <c r="BH55" s="36">
        <v>5.4891977479999996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5.0058491800000002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1.1247811E-2</v>
      </c>
      <c r="P56" s="36">
        <v>1.9373798999999997E-2</v>
      </c>
      <c r="Q56" s="36">
        <v>9.9354999999999999E-3</v>
      </c>
      <c r="R56" s="36">
        <v>1.312311E-3</v>
      </c>
      <c r="S56" s="36">
        <v>1.7662088999999999E-2</v>
      </c>
      <c r="T56" s="36">
        <v>1.71171E-3</v>
      </c>
      <c r="U56" s="36">
        <v>7.1999999999999995E-2</v>
      </c>
      <c r="V56" s="36">
        <v>0.17279999999999998</v>
      </c>
      <c r="W56" s="36">
        <v>8.3247810999999991E-2</v>
      </c>
      <c r="X56" s="36">
        <v>0.19217379899999998</v>
      </c>
      <c r="Y56" s="36">
        <v>0.27542160999999998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4.9298628910941153E-3</v>
      </c>
      <c r="AH56" s="36">
        <v>8.3864334239302195E-3</v>
      </c>
      <c r="AI56" s="36">
        <v>2.6859252992857595E-2</v>
      </c>
      <c r="AJ56" s="36">
        <v>0</v>
      </c>
      <c r="AK56" s="36">
        <v>0</v>
      </c>
      <c r="AL56" s="36">
        <v>0</v>
      </c>
      <c r="AM56" s="36">
        <v>4.9298628910941153E-3</v>
      </c>
      <c r="AN56" s="36">
        <v>8.3864334239302195E-3</v>
      </c>
      <c r="AO56" s="36">
        <v>2.6859252992857595E-2</v>
      </c>
      <c r="AP56" s="36">
        <v>0.365827864</v>
      </c>
      <c r="AQ56" s="36">
        <v>0.19698423400000001</v>
      </c>
      <c r="AR56" s="36">
        <v>0.56281209799999998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2.2379524449999999</v>
      </c>
      <c r="BC56" s="36">
        <v>191.15054482599999</v>
      </c>
      <c r="BD56" s="36">
        <v>392.30458665499998</v>
      </c>
      <c r="BE56" s="36">
        <v>7.0783946E-2</v>
      </c>
      <c r="BF56" s="36">
        <v>0.141567893</v>
      </c>
      <c r="BG56" s="36">
        <v>2.410673547</v>
      </c>
      <c r="BH56" s="36">
        <v>11.701873801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5.4114971929999998</v>
      </c>
      <c r="E57" s="36">
        <v>22</v>
      </c>
      <c r="F57" s="36">
        <v>1</v>
      </c>
      <c r="G57" s="36">
        <v>3</v>
      </c>
      <c r="H57" s="36">
        <v>18</v>
      </c>
      <c r="I57" s="36">
        <v>1.434213537138946E-2</v>
      </c>
      <c r="J57" s="36">
        <v>16.660687254194183</v>
      </c>
      <c r="K57" s="36">
        <v>1.434213537138946E-2</v>
      </c>
      <c r="L57" s="36">
        <v>0</v>
      </c>
      <c r="M57" s="36">
        <v>1.430449389572769</v>
      </c>
      <c r="N57" s="36">
        <v>15.244579999992805</v>
      </c>
      <c r="O57" s="36">
        <v>0.58650727600000008</v>
      </c>
      <c r="P57" s="36">
        <v>1.0617114590000001</v>
      </c>
      <c r="Q57" s="36">
        <v>0.54817778800000005</v>
      </c>
      <c r="R57" s="36">
        <v>3.8329487999999995E-2</v>
      </c>
      <c r="S57" s="36">
        <v>1.0117164750000001</v>
      </c>
      <c r="T57" s="36">
        <v>4.9994983999999999E-2</v>
      </c>
      <c r="U57" s="36">
        <v>0.16445000000000001</v>
      </c>
      <c r="V57" s="36">
        <v>0.38869999999999999</v>
      </c>
      <c r="W57" s="36">
        <v>0.76529941137138957</v>
      </c>
      <c r="X57" s="36">
        <v>18.111098713194185</v>
      </c>
      <c r="Y57" s="36">
        <v>18.876398124565576</v>
      </c>
      <c r="Z57" s="36">
        <v>4.8083708528556254E-4</v>
      </c>
      <c r="AA57" s="36">
        <v>1.0289913625111032E-4</v>
      </c>
      <c r="AB57" s="36">
        <v>1.0289900000000001E-4</v>
      </c>
      <c r="AC57" s="36">
        <v>1.3621745429467349E-4</v>
      </c>
      <c r="AD57" s="36">
        <v>0.3886424779792737</v>
      </c>
      <c r="AE57" s="36">
        <v>3.4977823018134622</v>
      </c>
      <c r="AF57" s="36">
        <v>3.8864247797927369</v>
      </c>
      <c r="AG57" s="36">
        <v>1.0964389991858444E-2</v>
      </c>
      <c r="AH57" s="36">
        <v>1.8652065733276435E-2</v>
      </c>
      <c r="AI57" s="36">
        <v>5.9737021334952907E-2</v>
      </c>
      <c r="AJ57" s="36">
        <v>3.9013998054784454E-6</v>
      </c>
      <c r="AK57" s="36">
        <v>4.7146172481177287E-6</v>
      </c>
      <c r="AL57" s="36">
        <v>1.1791641409715642E-5</v>
      </c>
      <c r="AM57" s="36">
        <v>1.1104508845958597E-2</v>
      </c>
      <c r="AN57" s="36">
        <v>0.40729925832979824</v>
      </c>
      <c r="AO57" s="36">
        <v>3.5575311147898248</v>
      </c>
      <c r="AP57" s="36">
        <v>441.47635899099998</v>
      </c>
      <c r="AQ57" s="36">
        <v>237.71803945600001</v>
      </c>
      <c r="AR57" s="36">
        <v>679.19439844700003</v>
      </c>
      <c r="AS57" s="36">
        <v>11.514541845</v>
      </c>
      <c r="AT57" s="36">
        <v>1158.786548797</v>
      </c>
      <c r="AU57" s="36">
        <v>2574.898654442</v>
      </c>
      <c r="AV57" s="36">
        <v>1157.0420319360001</v>
      </c>
      <c r="AW57" s="36">
        <v>2571.0222251509999</v>
      </c>
      <c r="AX57" s="36">
        <v>1068.870506196</v>
      </c>
      <c r="AY57" s="36">
        <v>2375.0993925779999</v>
      </c>
      <c r="AZ57" s="36">
        <v>0.230838719</v>
      </c>
      <c r="BA57" s="36">
        <v>0.461677438</v>
      </c>
      <c r="BB57" s="36">
        <v>17.805819752000001</v>
      </c>
      <c r="BC57" s="36">
        <v>890.21826764900004</v>
      </c>
      <c r="BD57" s="36">
        <v>1978.1225644250001</v>
      </c>
      <c r="BE57" s="36">
        <v>0.56317827300000001</v>
      </c>
      <c r="BF57" s="36">
        <v>1.1263565470000001</v>
      </c>
      <c r="BG57" s="36">
        <v>19.553081245000001</v>
      </c>
      <c r="BH57" s="36">
        <v>125.074973271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5.0652247810000004</v>
      </c>
      <c r="E58" s="36">
        <v>61</v>
      </c>
      <c r="F58" s="36">
        <v>0</v>
      </c>
      <c r="G58" s="36">
        <v>6</v>
      </c>
      <c r="H58" s="36">
        <v>55</v>
      </c>
      <c r="I58" s="36">
        <v>1.5834210561914453E-5</v>
      </c>
      <c r="J58" s="36">
        <v>0.1096896709060086</v>
      </c>
      <c r="K58" s="36">
        <v>1.5834210561914453E-5</v>
      </c>
      <c r="L58" s="36">
        <v>0</v>
      </c>
      <c r="M58" s="36">
        <v>6.6455051165752723E-3</v>
      </c>
      <c r="N58" s="36">
        <v>0.10305999999999525</v>
      </c>
      <c r="O58" s="36">
        <v>8.5690117999999996E-2</v>
      </c>
      <c r="P58" s="36">
        <v>0.15719044999999998</v>
      </c>
      <c r="Q58" s="36">
        <v>8.2757082999999995E-2</v>
      </c>
      <c r="R58" s="36">
        <v>2.9330349999999996E-3</v>
      </c>
      <c r="S58" s="36">
        <v>0.15336475299999999</v>
      </c>
      <c r="T58" s="36">
        <v>3.8256970000000003E-3</v>
      </c>
      <c r="U58" s="36">
        <v>0.46139999999999998</v>
      </c>
      <c r="V58" s="36">
        <v>1.0908</v>
      </c>
      <c r="W58" s="36">
        <v>0.54710595221056191</v>
      </c>
      <c r="X58" s="36">
        <v>1.3576801209060085</v>
      </c>
      <c r="Y58" s="36">
        <v>1.9047860731165704</v>
      </c>
      <c r="Z58" s="36">
        <v>1.4853420573845572E-6</v>
      </c>
      <c r="AA58" s="36">
        <v>3.1786320028029514E-7</v>
      </c>
      <c r="AB58" s="36">
        <v>3.1786299999999999E-7</v>
      </c>
      <c r="AC58" s="36">
        <v>1.7793112335983744E-7</v>
      </c>
      <c r="AD58" s="36">
        <v>1.404001075317453E-3</v>
      </c>
      <c r="AE58" s="36">
        <v>1.2636009677857074E-2</v>
      </c>
      <c r="AF58" s="36">
        <v>1.4040010753174532E-2</v>
      </c>
      <c r="AG58" s="36">
        <v>3.5326236988534321E-2</v>
      </c>
      <c r="AH58" s="36">
        <v>6.009520775061012E-2</v>
      </c>
      <c r="AI58" s="36">
        <v>0.19246708428235942</v>
      </c>
      <c r="AJ58" s="36">
        <v>1.3243850677314214E-8</v>
      </c>
      <c r="AK58" s="36">
        <v>1.6004431729114735E-8</v>
      </c>
      <c r="AL58" s="36">
        <v>4.0028386183701445E-8</v>
      </c>
      <c r="AM58" s="36">
        <v>3.532642816350836E-2</v>
      </c>
      <c r="AN58" s="36">
        <v>6.1499224830359307E-2</v>
      </c>
      <c r="AO58" s="36">
        <v>0.20510313398860269</v>
      </c>
      <c r="AP58" s="36">
        <v>2.3254105200000001</v>
      </c>
      <c r="AQ58" s="36">
        <v>1.2521441259999999</v>
      </c>
      <c r="AR58" s="36">
        <v>3.5775546460000003</v>
      </c>
      <c r="AS58" s="36">
        <v>6.3108890000000001E-3</v>
      </c>
      <c r="AT58" s="36">
        <v>5.5350399000000002E-2</v>
      </c>
      <c r="AU58" s="36">
        <v>0.126279587</v>
      </c>
      <c r="AV58" s="36">
        <v>0.33305870599999998</v>
      </c>
      <c r="AW58" s="36">
        <v>0.75985930499999998</v>
      </c>
      <c r="AX58" s="36">
        <v>0.29479758900000003</v>
      </c>
      <c r="AY58" s="36">
        <v>0.67256818900000004</v>
      </c>
      <c r="AZ58" s="36">
        <v>7.9431999999999994E-5</v>
      </c>
      <c r="BA58" s="36">
        <v>1.5886399999999999E-4</v>
      </c>
      <c r="BB58" s="36">
        <v>2.876114179</v>
      </c>
      <c r="BC58" s="36">
        <v>249.10262871399999</v>
      </c>
      <c r="BD58" s="36">
        <v>568.31707664099997</v>
      </c>
      <c r="BE58" s="36">
        <v>9.0968292000000006E-2</v>
      </c>
      <c r="BF58" s="36">
        <v>0.18193658400000001</v>
      </c>
      <c r="BG58" s="36">
        <v>3.0793918919999999</v>
      </c>
      <c r="BH58" s="36">
        <v>19.870392202000001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5.1085535530000001</v>
      </c>
      <c r="E59" s="36">
        <v>58</v>
      </c>
      <c r="F59" s="36">
        <v>1</v>
      </c>
      <c r="G59" s="36">
        <v>13</v>
      </c>
      <c r="H59" s="36">
        <v>44</v>
      </c>
      <c r="I59" s="36">
        <v>4.0226365154670875E-5</v>
      </c>
      <c r="J59" s="36">
        <v>0.24344357384835169</v>
      </c>
      <c r="K59" s="36">
        <v>4.0226365154670875E-5</v>
      </c>
      <c r="L59" s="36">
        <v>0</v>
      </c>
      <c r="M59" s="36">
        <v>7.9488002135084199E-3</v>
      </c>
      <c r="N59" s="36">
        <v>0.23553499999999794</v>
      </c>
      <c r="O59" s="36">
        <v>2.9530678000000001E-2</v>
      </c>
      <c r="P59" s="36">
        <v>4.8386982000000002E-2</v>
      </c>
      <c r="Q59" s="36">
        <v>2.7861412000000002E-2</v>
      </c>
      <c r="R59" s="36">
        <v>1.669266E-3</v>
      </c>
      <c r="S59" s="36">
        <v>4.6209679000000004E-2</v>
      </c>
      <c r="T59" s="36">
        <v>2.1773030000000002E-3</v>
      </c>
      <c r="U59" s="36">
        <v>0.12784999999999996</v>
      </c>
      <c r="V59" s="36">
        <v>0.30230000000000001</v>
      </c>
      <c r="W59" s="36">
        <v>0.15742090436515463</v>
      </c>
      <c r="X59" s="36">
        <v>0.59413055584835173</v>
      </c>
      <c r="Y59" s="36">
        <v>0.75155146021350638</v>
      </c>
      <c r="Z59" s="36">
        <v>3.4007591717402898E-6</v>
      </c>
      <c r="AA59" s="36">
        <v>7.2776246275242195E-7</v>
      </c>
      <c r="AB59" s="36">
        <v>7.2776199999999995E-7</v>
      </c>
      <c r="AC59" s="36">
        <v>3.1408046793403378E-7</v>
      </c>
      <c r="AD59" s="36">
        <v>1.8748870537935813E-3</v>
      </c>
      <c r="AE59" s="36">
        <v>1.6873983484142232E-2</v>
      </c>
      <c r="AF59" s="36">
        <v>1.8748870537935815E-2</v>
      </c>
      <c r="AG59" s="36">
        <v>9.184589685772895E-3</v>
      </c>
      <c r="AH59" s="36">
        <v>1.5624359465452745E-2</v>
      </c>
      <c r="AI59" s="36">
        <v>5.0040178288004035E-2</v>
      </c>
      <c r="AJ59" s="36">
        <v>2.8529214832352489E-8</v>
      </c>
      <c r="AK59" s="36">
        <v>3.4475915063867799E-8</v>
      </c>
      <c r="AL59" s="36">
        <v>8.6227069199996146E-8</v>
      </c>
      <c r="AM59" s="36">
        <v>9.1849322954556615E-3</v>
      </c>
      <c r="AN59" s="36">
        <v>1.749928099516139E-2</v>
      </c>
      <c r="AO59" s="36">
        <v>6.6914247999215457E-2</v>
      </c>
      <c r="AP59" s="36">
        <v>0.94132318299999995</v>
      </c>
      <c r="AQ59" s="36">
        <v>0.50686632899999995</v>
      </c>
      <c r="AR59" s="36">
        <v>1.4481895119999999</v>
      </c>
      <c r="AS59" s="36">
        <v>2.2414568999999999E-2</v>
      </c>
      <c r="AT59" s="36">
        <v>0.180827657</v>
      </c>
      <c r="AU59" s="36">
        <v>0.40852776299999999</v>
      </c>
      <c r="AV59" s="36">
        <v>0.67712927199999995</v>
      </c>
      <c r="AW59" s="36">
        <v>1.529777639</v>
      </c>
      <c r="AX59" s="36">
        <v>0.60596140899999995</v>
      </c>
      <c r="AY59" s="36">
        <v>1.3689944469999999</v>
      </c>
      <c r="AZ59" s="36">
        <v>2.1087300000000001E-4</v>
      </c>
      <c r="BA59" s="36">
        <v>4.2174600000000002E-4</v>
      </c>
      <c r="BB59" s="36">
        <v>1.6883090970000001</v>
      </c>
      <c r="BC59" s="36">
        <v>139.575089287</v>
      </c>
      <c r="BD59" s="36">
        <v>315.32952298700002</v>
      </c>
      <c r="BE59" s="36">
        <v>5.3399337999999998E-2</v>
      </c>
      <c r="BF59" s="36">
        <v>0.10679867699999999</v>
      </c>
      <c r="BG59" s="36">
        <v>3.410313639</v>
      </c>
      <c r="BH59" s="36">
        <v>22.005859491999999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5.0457413219999996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1.3061639999999998E-3</v>
      </c>
      <c r="P60" s="36">
        <v>2.0313689999999999E-3</v>
      </c>
      <c r="Q60" s="36">
        <v>1.2594049999999999E-3</v>
      </c>
      <c r="R60" s="36">
        <v>4.6758999999999997E-5</v>
      </c>
      <c r="S60" s="36">
        <v>1.970379E-3</v>
      </c>
      <c r="T60" s="36">
        <v>6.0990000000000004E-5</v>
      </c>
      <c r="U60" s="36">
        <v>7.8600000000000003E-2</v>
      </c>
      <c r="V60" s="36">
        <v>0.186</v>
      </c>
      <c r="W60" s="36">
        <v>7.9906164000000002E-2</v>
      </c>
      <c r="X60" s="36">
        <v>0.188031369</v>
      </c>
      <c r="Y60" s="36">
        <v>0.26793753300000001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0.31245117</v>
      </c>
      <c r="AQ60" s="36">
        <v>0.16824293800000001</v>
      </c>
      <c r="AR60" s="36">
        <v>0.48069410800000001</v>
      </c>
      <c r="AS60" s="36">
        <v>5.31964E-4</v>
      </c>
      <c r="AT60" s="36">
        <v>2.4836699999999999E-4</v>
      </c>
      <c r="AU60" s="36">
        <v>5.3043299999999997E-4</v>
      </c>
      <c r="AV60" s="36">
        <v>3.9102579999999998E-3</v>
      </c>
      <c r="AW60" s="36">
        <v>8.3510640000000001E-3</v>
      </c>
      <c r="AX60" s="36">
        <v>3.3875509999999999E-3</v>
      </c>
      <c r="AY60" s="36">
        <v>7.23473E-3</v>
      </c>
      <c r="AZ60" s="36">
        <v>6.1870000000000002E-6</v>
      </c>
      <c r="BA60" s="36">
        <v>1.2374999999999999E-5</v>
      </c>
      <c r="BB60" s="36">
        <v>9.1644447000000004E-2</v>
      </c>
      <c r="BC60" s="36">
        <v>4.4442148250000004</v>
      </c>
      <c r="BD60" s="36">
        <v>9.4914251370000002</v>
      </c>
      <c r="BE60" s="36">
        <v>2.8986110000000002E-3</v>
      </c>
      <c r="BF60" s="36">
        <v>5.7972229999999998E-3</v>
      </c>
      <c r="BG60" s="36">
        <v>0.668331809</v>
      </c>
      <c r="BH60" s="36">
        <v>3.154813657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5.026438164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1.75458E-4</v>
      </c>
      <c r="P61" s="36">
        <v>3.0697699999999994E-4</v>
      </c>
      <c r="Q61" s="36">
        <v>1.5857100000000001E-4</v>
      </c>
      <c r="R61" s="36">
        <v>1.6886999999999999E-5</v>
      </c>
      <c r="S61" s="36">
        <v>2.8494999999999996E-4</v>
      </c>
      <c r="T61" s="36">
        <v>2.2027000000000001E-5</v>
      </c>
      <c r="U61" s="36">
        <v>0</v>
      </c>
      <c r="V61" s="36">
        <v>0</v>
      </c>
      <c r="W61" s="36">
        <v>1.75458E-4</v>
      </c>
      <c r="X61" s="36">
        <v>3.0697699999999994E-4</v>
      </c>
      <c r="Y61" s="36">
        <v>4.8243499999999992E-4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5.3719900000000003E-4</v>
      </c>
      <c r="AQ61" s="36">
        <v>2.8926100000000002E-4</v>
      </c>
      <c r="AR61" s="36">
        <v>8.2646E-4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3.8622323E-2</v>
      </c>
      <c r="BC61" s="36">
        <v>0.72123515199999999</v>
      </c>
      <c r="BD61" s="36">
        <v>1.638684319</v>
      </c>
      <c r="BE61" s="36">
        <v>1.221581E-3</v>
      </c>
      <c r="BF61" s="36">
        <v>2.443162E-3</v>
      </c>
      <c r="BG61" s="36">
        <v>0.51169827599999995</v>
      </c>
      <c r="BH61" s="36">
        <v>1.586337211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5.2456898819999997</v>
      </c>
      <c r="E62" s="36">
        <v>35</v>
      </c>
      <c r="F62" s="36">
        <v>1</v>
      </c>
      <c r="G62" s="36">
        <v>13</v>
      </c>
      <c r="H62" s="36">
        <v>21</v>
      </c>
      <c r="I62" s="36">
        <v>5.7909550888016564E-5</v>
      </c>
      <c r="J62" s="36">
        <v>0.76028019551040638</v>
      </c>
      <c r="K62" s="36">
        <v>5.7909550888016564E-5</v>
      </c>
      <c r="L62" s="36">
        <v>0</v>
      </c>
      <c r="M62" s="36">
        <v>1.1823105061261087E-2</v>
      </c>
      <c r="N62" s="36">
        <v>0.74851500000003335</v>
      </c>
      <c r="O62" s="36">
        <v>6.0892426000000006E-2</v>
      </c>
      <c r="P62" s="36">
        <v>0.10643505</v>
      </c>
      <c r="Q62" s="36">
        <v>4.9772817000000004E-2</v>
      </c>
      <c r="R62" s="36">
        <v>1.1119609000000001E-2</v>
      </c>
      <c r="S62" s="36">
        <v>9.1931211999999998E-2</v>
      </c>
      <c r="T62" s="36">
        <v>1.4503838E-2</v>
      </c>
      <c r="U62" s="36">
        <v>0.5324000000000001</v>
      </c>
      <c r="V62" s="36">
        <v>1.2584000000000002</v>
      </c>
      <c r="W62" s="36">
        <v>0.59335033555088812</v>
      </c>
      <c r="X62" s="36">
        <v>2.1251152455104068</v>
      </c>
      <c r="Y62" s="36">
        <v>2.7184655810612948</v>
      </c>
      <c r="Z62" s="36">
        <v>4.0899110491241964E-6</v>
      </c>
      <c r="AA62" s="36">
        <v>8.7524096451257791E-7</v>
      </c>
      <c r="AB62" s="36">
        <v>8.7524099999999997E-7</v>
      </c>
      <c r="AC62" s="36">
        <v>2.2803564544595202E-7</v>
      </c>
      <c r="AD62" s="36">
        <v>6.1207890425519504E-3</v>
      </c>
      <c r="AE62" s="36">
        <v>5.5087101382967546E-2</v>
      </c>
      <c r="AF62" s="36">
        <v>6.1207890425519502E-2</v>
      </c>
      <c r="AG62" s="36">
        <v>3.7113397121084656E-2</v>
      </c>
      <c r="AH62" s="36">
        <v>6.3135434182994582E-2</v>
      </c>
      <c r="AI62" s="36">
        <v>0.20220402569418539</v>
      </c>
      <c r="AJ62" s="36">
        <v>3.4310583019013122E-8</v>
      </c>
      <c r="AK62" s="36">
        <v>4.1462365960870064E-8</v>
      </c>
      <c r="AL62" s="36">
        <v>1.0370075144576637E-7</v>
      </c>
      <c r="AM62" s="36">
        <v>3.7113659467313119E-2</v>
      </c>
      <c r="AN62" s="36">
        <v>6.9256264687912489E-2</v>
      </c>
      <c r="AO62" s="36">
        <v>0.25729123077790439</v>
      </c>
      <c r="AP62" s="36">
        <v>34.946653834000003</v>
      </c>
      <c r="AQ62" s="36">
        <v>18.817428988</v>
      </c>
      <c r="AR62" s="36">
        <v>53.764082822000006</v>
      </c>
      <c r="AS62" s="36">
        <v>2.324907944</v>
      </c>
      <c r="AT62" s="36">
        <v>58.525929226999999</v>
      </c>
      <c r="AU62" s="36">
        <v>128.86878831999999</v>
      </c>
      <c r="AV62" s="36">
        <v>66.606465029000006</v>
      </c>
      <c r="AW62" s="36">
        <v>146.661395314</v>
      </c>
      <c r="AX62" s="36">
        <v>61.289280454</v>
      </c>
      <c r="AY62" s="36">
        <v>134.953437106</v>
      </c>
      <c r="AZ62" s="36">
        <v>1.6876372000000001E-2</v>
      </c>
      <c r="BA62" s="36">
        <v>3.3752744000000001E-2</v>
      </c>
      <c r="BB62" s="36">
        <v>1.644986421</v>
      </c>
      <c r="BC62" s="36">
        <v>91.553637480999996</v>
      </c>
      <c r="BD62" s="36">
        <v>201.59280654099999</v>
      </c>
      <c r="BE62" s="36">
        <v>5.202909E-2</v>
      </c>
      <c r="BF62" s="36">
        <v>0.104058181</v>
      </c>
      <c r="BG62" s="36">
        <v>6.3862397880000001</v>
      </c>
      <c r="BH62" s="36">
        <v>28.006686326000001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5.3290499279999999</v>
      </c>
      <c r="E63" s="36">
        <v>28</v>
      </c>
      <c r="F63" s="36">
        <v>0</v>
      </c>
      <c r="G63" s="36">
        <v>8</v>
      </c>
      <c r="H63" s="36">
        <v>20</v>
      </c>
      <c r="I63" s="36">
        <v>2.4563088153319187E-3</v>
      </c>
      <c r="J63" s="36">
        <v>3.6984595549376</v>
      </c>
      <c r="K63" s="36">
        <v>2.4563088153319187E-3</v>
      </c>
      <c r="L63" s="36">
        <v>0</v>
      </c>
      <c r="M63" s="36">
        <v>0.19748836375477333</v>
      </c>
      <c r="N63" s="36">
        <v>3.5034274999981587</v>
      </c>
      <c r="O63" s="36">
        <v>5.3496509999999997E-2</v>
      </c>
      <c r="P63" s="36">
        <v>8.6229573000000004E-2</v>
      </c>
      <c r="Q63" s="36">
        <v>4.6908907E-2</v>
      </c>
      <c r="R63" s="36">
        <v>6.587603E-3</v>
      </c>
      <c r="S63" s="36">
        <v>7.7637047000000001E-2</v>
      </c>
      <c r="T63" s="36">
        <v>8.5925259999999996E-3</v>
      </c>
      <c r="U63" s="36">
        <v>4.4400000000000002E-2</v>
      </c>
      <c r="V63" s="36">
        <v>0.1056</v>
      </c>
      <c r="W63" s="36">
        <v>0.10035281881533192</v>
      </c>
      <c r="X63" s="36">
        <v>3.8902891279376002</v>
      </c>
      <c r="Y63" s="36">
        <v>3.9906419467529322</v>
      </c>
      <c r="Z63" s="36">
        <v>7.646018931301345E-5</v>
      </c>
      <c r="AA63" s="36">
        <v>1.6362480512984874E-5</v>
      </c>
      <c r="AB63" s="36">
        <v>1.6362500000000001E-5</v>
      </c>
      <c r="AC63" s="36">
        <v>1.4197737197188768E-5</v>
      </c>
      <c r="AD63" s="36">
        <v>1.4128246501915008E-2</v>
      </c>
      <c r="AE63" s="36">
        <v>0.12715421851723507</v>
      </c>
      <c r="AF63" s="36">
        <v>0.14128246501915007</v>
      </c>
      <c r="AG63" s="36">
        <v>3.3466628959276015E-3</v>
      </c>
      <c r="AH63" s="36">
        <v>5.6931736620377598E-3</v>
      </c>
      <c r="AI63" s="36">
        <v>1.8233542674364174E-2</v>
      </c>
      <c r="AJ63" s="36">
        <v>6.4143123396710444E-7</v>
      </c>
      <c r="AK63" s="36">
        <v>7.7513274976233569E-7</v>
      </c>
      <c r="AL63" s="36">
        <v>1.9386700869033245E-6</v>
      </c>
      <c r="AM63" s="36">
        <v>3.3615020643587572E-3</v>
      </c>
      <c r="AN63" s="36">
        <v>1.9822195296702531E-2</v>
      </c>
      <c r="AO63" s="36">
        <v>0.14538969986168615</v>
      </c>
      <c r="AP63" s="36">
        <v>49.137638326999998</v>
      </c>
      <c r="AQ63" s="36">
        <v>26.45872833</v>
      </c>
      <c r="AR63" s="36">
        <v>75.596366657000004</v>
      </c>
      <c r="AS63" s="36">
        <v>5.5414942649999999</v>
      </c>
      <c r="AT63" s="36">
        <v>175.66546681599999</v>
      </c>
      <c r="AU63" s="36">
        <v>423.63226906900002</v>
      </c>
      <c r="AV63" s="36">
        <v>114.860771259</v>
      </c>
      <c r="AW63" s="36">
        <v>276.99655508500001</v>
      </c>
      <c r="AX63" s="36">
        <v>107.625322842</v>
      </c>
      <c r="AY63" s="36">
        <v>259.547653567</v>
      </c>
      <c r="AZ63" s="36">
        <v>3.8502249000000002E-2</v>
      </c>
      <c r="BA63" s="36">
        <v>7.7004499000000004E-2</v>
      </c>
      <c r="BB63" s="36">
        <v>0.45501170400000002</v>
      </c>
      <c r="BC63" s="36">
        <v>16.900700960000002</v>
      </c>
      <c r="BD63" s="36">
        <v>40.757483110000003</v>
      </c>
      <c r="BE63" s="36">
        <v>1.4391513999999999E-2</v>
      </c>
      <c r="BF63" s="36">
        <v>2.8783027999999999E-2</v>
      </c>
      <c r="BG63" s="36">
        <v>4.3713527399999998</v>
      </c>
      <c r="BH63" s="36">
        <v>26.455533576000001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4.9644390000000002E-3</v>
      </c>
      <c r="P64" s="36">
        <v>8.6273700000000005E-3</v>
      </c>
      <c r="Q64" s="36">
        <v>4.6591540000000004E-3</v>
      </c>
      <c r="R64" s="36">
        <v>3.0528500000000003E-4</v>
      </c>
      <c r="S64" s="36">
        <v>8.2291710000000004E-3</v>
      </c>
      <c r="T64" s="36">
        <v>3.9819900000000001E-4</v>
      </c>
      <c r="U64" s="36">
        <v>6.6E-3</v>
      </c>
      <c r="V64" s="36">
        <v>1.5599999999999999E-2</v>
      </c>
      <c r="W64" s="36">
        <v>1.1564438999999999E-2</v>
      </c>
      <c r="X64" s="36">
        <v>2.4227369999999998E-2</v>
      </c>
      <c r="Y64" s="36">
        <v>3.5791808999999994E-2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4.5366439259910676E-4</v>
      </c>
      <c r="AH64" s="36">
        <v>7.7175092074330807E-4</v>
      </c>
      <c r="AI64" s="36">
        <v>2.4716887596778919E-3</v>
      </c>
      <c r="AJ64" s="36">
        <v>0</v>
      </c>
      <c r="AK64" s="36">
        <v>0</v>
      </c>
      <c r="AL64" s="36">
        <v>0</v>
      </c>
      <c r="AM64" s="36">
        <v>4.5366439259910676E-4</v>
      </c>
      <c r="AN64" s="36">
        <v>7.7175092074330807E-4</v>
      </c>
      <c r="AO64" s="36">
        <v>2.4716887596778919E-3</v>
      </c>
      <c r="AP64" s="36">
        <v>5.1864423999999999E-2</v>
      </c>
      <c r="AQ64" s="36">
        <v>2.7926996999999999E-2</v>
      </c>
      <c r="AR64" s="36">
        <v>7.9791421000000001E-2</v>
      </c>
      <c r="AS64" s="36">
        <v>6.0361440000000002E-3</v>
      </c>
      <c r="AT64" s="36">
        <v>5.4457170000000001E-3</v>
      </c>
      <c r="AU64" s="36">
        <v>1.1600040000000001E-2</v>
      </c>
      <c r="AV64" s="36">
        <v>2.4819991E-2</v>
      </c>
      <c r="AW64" s="36">
        <v>5.2869599000000003E-2</v>
      </c>
      <c r="AX64" s="36">
        <v>2.2071454000000001E-2</v>
      </c>
      <c r="AY64" s="36">
        <v>4.7014880000000002E-2</v>
      </c>
      <c r="AZ64" s="36">
        <v>4.9605999999999999E-5</v>
      </c>
      <c r="BA64" s="36">
        <v>9.9213E-5</v>
      </c>
      <c r="BB64" s="36">
        <v>0.57605265900000002</v>
      </c>
      <c r="BC64" s="36">
        <v>24.146861777000002</v>
      </c>
      <c r="BD64" s="36">
        <v>51.435751045000004</v>
      </c>
      <c r="BE64" s="36">
        <v>1.8219903999999999E-2</v>
      </c>
      <c r="BF64" s="36">
        <v>3.6439808999999997E-2</v>
      </c>
      <c r="BG64" s="36">
        <v>0.74726505499999996</v>
      </c>
      <c r="BH64" s="36">
        <v>4.4866456640000001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5.3555928420000001</v>
      </c>
      <c r="E65" s="36">
        <v>5</v>
      </c>
      <c r="F65" s="36">
        <v>0</v>
      </c>
      <c r="G65" s="36">
        <v>2</v>
      </c>
      <c r="H65" s="36">
        <v>3</v>
      </c>
      <c r="I65" s="36">
        <v>9.1957104001302891E-5</v>
      </c>
      <c r="J65" s="36">
        <v>0.46499006638958518</v>
      </c>
      <c r="K65" s="36">
        <v>9.1957104001302891E-5</v>
      </c>
      <c r="L65" s="36">
        <v>0</v>
      </c>
      <c r="M65" s="36">
        <v>1.4002023493585E-2</v>
      </c>
      <c r="N65" s="36">
        <v>0.45108000000000148</v>
      </c>
      <c r="O65" s="36">
        <v>1.6107629999999999E-3</v>
      </c>
      <c r="P65" s="36">
        <v>2.7965469999999999E-3</v>
      </c>
      <c r="Q65" s="36">
        <v>1.4751489999999998E-3</v>
      </c>
      <c r="R65" s="36">
        <v>1.3561399999999999E-4</v>
      </c>
      <c r="S65" s="36">
        <v>2.6196589999999999E-3</v>
      </c>
      <c r="T65" s="36">
        <v>1.7688799999999999E-4</v>
      </c>
      <c r="U65" s="36">
        <v>9.6000000000000009E-3</v>
      </c>
      <c r="V65" s="36">
        <v>2.2800000000000001E-2</v>
      </c>
      <c r="W65" s="36">
        <v>1.1302720104001303E-2</v>
      </c>
      <c r="X65" s="36">
        <v>0.49058661338958515</v>
      </c>
      <c r="Y65" s="36">
        <v>0.50188933349358644</v>
      </c>
      <c r="Z65" s="36">
        <v>6.4374576666499506E-6</v>
      </c>
      <c r="AA65" s="36">
        <v>1.3776159406630891E-6</v>
      </c>
      <c r="AB65" s="36">
        <v>1.377616E-6</v>
      </c>
      <c r="AC65" s="36">
        <v>8.0480907703356294E-7</v>
      </c>
      <c r="AD65" s="36">
        <v>6.7167252595501234E-3</v>
      </c>
      <c r="AE65" s="36">
        <v>6.0450527335951097E-2</v>
      </c>
      <c r="AF65" s="36">
        <v>6.7167252595501228E-2</v>
      </c>
      <c r="AG65" s="36">
        <v>6.7779820697288313E-4</v>
      </c>
      <c r="AH65" s="36">
        <v>1.1530360302527208E-3</v>
      </c>
      <c r="AI65" s="36">
        <v>3.6928316104039836E-3</v>
      </c>
      <c r="AJ65" s="36">
        <v>5.4004334961822831E-8</v>
      </c>
      <c r="AK65" s="36">
        <v>6.5261132357316422E-8</v>
      </c>
      <c r="AL65" s="36">
        <v>1.6322340292983408E-7</v>
      </c>
      <c r="AM65" s="36">
        <v>6.7865702038487851E-4</v>
      </c>
      <c r="AN65" s="36">
        <v>7.8698265509352019E-3</v>
      </c>
      <c r="AO65" s="36">
        <v>6.4143522169758008E-2</v>
      </c>
      <c r="AP65" s="36">
        <v>3.7039604819999998</v>
      </c>
      <c r="AQ65" s="36">
        <v>1.9944402590000001</v>
      </c>
      <c r="AR65" s="36">
        <v>5.6984007410000004</v>
      </c>
      <c r="AS65" s="36">
        <v>0.495932765</v>
      </c>
      <c r="AT65" s="36">
        <v>8.6103867869999995</v>
      </c>
      <c r="AU65" s="36">
        <v>19.394090454000001</v>
      </c>
      <c r="AV65" s="36">
        <v>10.96147257</v>
      </c>
      <c r="AW65" s="36">
        <v>24.689691156999999</v>
      </c>
      <c r="AX65" s="36">
        <v>10.046219561999999</v>
      </c>
      <c r="AY65" s="36">
        <v>22.628169409000002</v>
      </c>
      <c r="AZ65" s="36">
        <v>4.2670690000000001E-3</v>
      </c>
      <c r="BA65" s="36">
        <v>8.5341389999999996E-3</v>
      </c>
      <c r="BB65" s="36">
        <v>0.79332298899999998</v>
      </c>
      <c r="BC65" s="36">
        <v>48.086080510000002</v>
      </c>
      <c r="BD65" s="36">
        <v>108.309396316</v>
      </c>
      <c r="BE65" s="36">
        <v>2.5091922999999999E-2</v>
      </c>
      <c r="BF65" s="36">
        <v>5.0183846999999997E-2</v>
      </c>
      <c r="BG65" s="36">
        <v>3.3158781450000001</v>
      </c>
      <c r="BH65" s="36">
        <v>20.746250099000001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5.2873860600000002</v>
      </c>
      <c r="E66" s="36">
        <v>21</v>
      </c>
      <c r="F66" s="36">
        <v>1</v>
      </c>
      <c r="G66" s="36">
        <v>5</v>
      </c>
      <c r="H66" s="36">
        <v>15</v>
      </c>
      <c r="I66" s="36">
        <v>7.7727238302698271E-4</v>
      </c>
      <c r="J66" s="36">
        <v>1.1764096195613429</v>
      </c>
      <c r="K66" s="36">
        <v>7.7727238302698271E-4</v>
      </c>
      <c r="L66" s="36">
        <v>0</v>
      </c>
      <c r="M66" s="36">
        <v>7.7004891941644338E-2</v>
      </c>
      <c r="N66" s="36">
        <v>1.1001820000027256</v>
      </c>
      <c r="O66" s="36">
        <v>2.4551137000000001E-2</v>
      </c>
      <c r="P66" s="36">
        <v>4.1728001000000001E-2</v>
      </c>
      <c r="Q66" s="36">
        <v>2.2230982999999999E-2</v>
      </c>
      <c r="R66" s="36">
        <v>2.3201540000000001E-3</v>
      </c>
      <c r="S66" s="36">
        <v>3.8701712999999999E-2</v>
      </c>
      <c r="T66" s="36">
        <v>3.0262879999999998E-3</v>
      </c>
      <c r="U66" s="36">
        <v>5.825000000000001E-2</v>
      </c>
      <c r="V66" s="36">
        <v>0.13790000000000002</v>
      </c>
      <c r="W66" s="36">
        <v>8.3578409383026991E-2</v>
      </c>
      <c r="X66" s="36">
        <v>1.3560376205613429</v>
      </c>
      <c r="Y66" s="36">
        <v>1.4396160299443699</v>
      </c>
      <c r="Z66" s="36">
        <v>2.9638146137326364E-5</v>
      </c>
      <c r="AA66" s="36">
        <v>6.3425632733878413E-6</v>
      </c>
      <c r="AB66" s="36">
        <v>6.3425599999999998E-6</v>
      </c>
      <c r="AC66" s="36">
        <v>7.586605034610442E-6</v>
      </c>
      <c r="AD66" s="36">
        <v>2.0234283102829504E-2</v>
      </c>
      <c r="AE66" s="36">
        <v>0.18210854792546549</v>
      </c>
      <c r="AF66" s="36">
        <v>0.20234283102829506</v>
      </c>
      <c r="AG66" s="36">
        <v>4.1677245848788149E-3</v>
      </c>
      <c r="AH66" s="36">
        <v>7.0899222823225822E-3</v>
      </c>
      <c r="AI66" s="36">
        <v>2.2706913255546652E-2</v>
      </c>
      <c r="AJ66" s="36">
        <v>2.4863658287611283E-7</v>
      </c>
      <c r="AK66" s="36">
        <v>3.0046300830145758E-7</v>
      </c>
      <c r="AL66" s="36">
        <v>7.5148243522625197E-7</v>
      </c>
      <c r="AM66" s="36">
        <v>4.1755598264963016E-3</v>
      </c>
      <c r="AN66" s="36">
        <v>2.7324505848160388E-2</v>
      </c>
      <c r="AO66" s="36">
        <v>0.20481621266344738</v>
      </c>
      <c r="AP66" s="36">
        <v>16.025810079999999</v>
      </c>
      <c r="AQ66" s="36">
        <v>8.6292823510000005</v>
      </c>
      <c r="AR66" s="36">
        <v>24.655092431</v>
      </c>
      <c r="AS66" s="36">
        <v>1.527624106</v>
      </c>
      <c r="AT66" s="36">
        <v>75.559164932000002</v>
      </c>
      <c r="AU66" s="36">
        <v>173.31618403799999</v>
      </c>
      <c r="AV66" s="36">
        <v>64.862187220999999</v>
      </c>
      <c r="AW66" s="36">
        <v>148.779658797</v>
      </c>
      <c r="AX66" s="36">
        <v>60.181326939000002</v>
      </c>
      <c r="AY66" s="36">
        <v>138.04278997599999</v>
      </c>
      <c r="AZ66" s="36">
        <v>1.370672E-2</v>
      </c>
      <c r="BA66" s="36">
        <v>2.7413440000000001E-2</v>
      </c>
      <c r="BB66" s="36">
        <v>0.91837450499999995</v>
      </c>
      <c r="BC66" s="36">
        <v>48.533234919000002</v>
      </c>
      <c r="BD66" s="36">
        <v>111.324616713</v>
      </c>
      <c r="BE66" s="36">
        <v>2.9047164E-2</v>
      </c>
      <c r="BF66" s="36">
        <v>5.8094328000000001E-2</v>
      </c>
      <c r="BG66" s="36">
        <v>7.0743686539999997</v>
      </c>
      <c r="BH66" s="36">
        <v>33.223339299000003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5.2097983540000001</v>
      </c>
      <c r="E67" s="36">
        <v>33</v>
      </c>
      <c r="F67" s="36">
        <v>0</v>
      </c>
      <c r="G67" s="36">
        <v>7</v>
      </c>
      <c r="H67" s="36">
        <v>26</v>
      </c>
      <c r="I67" s="36">
        <v>2.3418494902823948E-6</v>
      </c>
      <c r="J67" s="36">
        <v>6.8202222371434001E-2</v>
      </c>
      <c r="K67" s="36">
        <v>2.3418494902823948E-6</v>
      </c>
      <c r="L67" s="36">
        <v>0</v>
      </c>
      <c r="M67" s="36">
        <v>1.0895642209270038E-3</v>
      </c>
      <c r="N67" s="36">
        <v>6.7114999999997288E-2</v>
      </c>
      <c r="O67" s="36">
        <v>1.8606489999999996E-2</v>
      </c>
      <c r="P67" s="36">
        <v>3.2036358000000001E-2</v>
      </c>
      <c r="Q67" s="36">
        <v>1.6368294999999998E-2</v>
      </c>
      <c r="R67" s="36">
        <v>2.2381950000000001E-3</v>
      </c>
      <c r="S67" s="36">
        <v>2.9116972999999997E-2</v>
      </c>
      <c r="T67" s="36">
        <v>2.919385E-3</v>
      </c>
      <c r="U67" s="36">
        <v>0.1368</v>
      </c>
      <c r="V67" s="36">
        <v>0.32759999999999995</v>
      </c>
      <c r="W67" s="36">
        <v>0.15540883184949028</v>
      </c>
      <c r="X67" s="36">
        <v>0.42783858037143396</v>
      </c>
      <c r="Y67" s="36">
        <v>0.58324741222092424</v>
      </c>
      <c r="Z67" s="36">
        <v>2.439124599646316E-7</v>
      </c>
      <c r="AA67" s="36">
        <v>5.2197266432431157E-8</v>
      </c>
      <c r="AB67" s="36">
        <v>5.2197299999999997E-8</v>
      </c>
      <c r="AC67" s="36">
        <v>1.3929736487000966E-8</v>
      </c>
      <c r="AD67" s="36">
        <v>6.2312779223903361E-4</v>
      </c>
      <c r="AE67" s="36">
        <v>5.6081501301513013E-3</v>
      </c>
      <c r="AF67" s="36">
        <v>6.2312779223903355E-3</v>
      </c>
      <c r="AG67" s="36">
        <v>9.3814382712604002E-3</v>
      </c>
      <c r="AH67" s="36">
        <v>1.595922832352344E-2</v>
      </c>
      <c r="AI67" s="36">
        <v>5.111266368479804E-2</v>
      </c>
      <c r="AJ67" s="36">
        <v>2.0462018975554542E-9</v>
      </c>
      <c r="AK67" s="36">
        <v>2.4727172913167039E-9</v>
      </c>
      <c r="AL67" s="36">
        <v>6.1844671735443174E-9</v>
      </c>
      <c r="AM67" s="36">
        <v>9.3814542471987849E-3</v>
      </c>
      <c r="AN67" s="36">
        <v>1.6582358588479763E-2</v>
      </c>
      <c r="AO67" s="36">
        <v>5.6720819999416514E-2</v>
      </c>
      <c r="AP67" s="36">
        <v>1.181871696</v>
      </c>
      <c r="AQ67" s="36">
        <v>0.63639245099999997</v>
      </c>
      <c r="AR67" s="36">
        <v>1.8182641469999998</v>
      </c>
      <c r="AS67" s="36">
        <v>0.11401971599999999</v>
      </c>
      <c r="AT67" s="36">
        <v>2.038556689</v>
      </c>
      <c r="AU67" s="36">
        <v>4.444671842</v>
      </c>
      <c r="AV67" s="36">
        <v>2.9268976530000002</v>
      </c>
      <c r="AW67" s="36">
        <v>6.3815245620000001</v>
      </c>
      <c r="AX67" s="36">
        <v>2.677922497</v>
      </c>
      <c r="AY67" s="36">
        <v>5.8386832120000003</v>
      </c>
      <c r="AZ67" s="36">
        <v>5.208374E-3</v>
      </c>
      <c r="BA67" s="36">
        <v>1.0416748E-2</v>
      </c>
      <c r="BB67" s="36">
        <v>0.91381094299999999</v>
      </c>
      <c r="BC67" s="36">
        <v>49.287414235</v>
      </c>
      <c r="BD67" s="36">
        <v>107.461511057</v>
      </c>
      <c r="BE67" s="36">
        <v>0.23232481599999999</v>
      </c>
      <c r="BF67" s="36">
        <v>0.46464963199999998</v>
      </c>
      <c r="BG67" s="36">
        <v>2.4343411750000001</v>
      </c>
      <c r="BH67" s="36">
        <v>13.092381708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5.1585109569999998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3.844891E-3</v>
      </c>
      <c r="P68" s="36">
        <v>6.6688269999999996E-3</v>
      </c>
      <c r="Q68" s="36">
        <v>3.5158120000000001E-3</v>
      </c>
      <c r="R68" s="36">
        <v>3.2907900000000003E-4</v>
      </c>
      <c r="S68" s="36">
        <v>6.2395929999999999E-3</v>
      </c>
      <c r="T68" s="36">
        <v>4.2923400000000002E-4</v>
      </c>
      <c r="U68" s="36">
        <v>4.4999999999999998E-2</v>
      </c>
      <c r="V68" s="36">
        <v>0.10799999999999998</v>
      </c>
      <c r="W68" s="36">
        <v>4.8844891000000001E-2</v>
      </c>
      <c r="X68" s="36">
        <v>0.11466882699999999</v>
      </c>
      <c r="Y68" s="36">
        <v>0.16351371799999997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3.1938211634137004E-3</v>
      </c>
      <c r="AH68" s="36">
        <v>5.4331670366118117E-3</v>
      </c>
      <c r="AI68" s="36">
        <v>1.7400818752391883E-2</v>
      </c>
      <c r="AJ68" s="36">
        <v>0</v>
      </c>
      <c r="AK68" s="36">
        <v>0</v>
      </c>
      <c r="AL68" s="36">
        <v>0</v>
      </c>
      <c r="AM68" s="36">
        <v>3.1938211634137004E-3</v>
      </c>
      <c r="AN68" s="36">
        <v>5.4331670366118117E-3</v>
      </c>
      <c r="AO68" s="36">
        <v>1.7400818752391883E-2</v>
      </c>
      <c r="AP68" s="36">
        <v>0.16245030299999999</v>
      </c>
      <c r="AQ68" s="36">
        <v>8.7473239999999994E-2</v>
      </c>
      <c r="AR68" s="36">
        <v>0.24992354299999997</v>
      </c>
      <c r="AS68" s="36">
        <v>1.0789549999999999E-3</v>
      </c>
      <c r="AT68" s="36">
        <v>1.6908559999999999E-3</v>
      </c>
      <c r="AU68" s="36">
        <v>3.7767859999999999E-3</v>
      </c>
      <c r="AV68" s="36">
        <v>1.7528043E-2</v>
      </c>
      <c r="AW68" s="36">
        <v>3.9151560000000002E-2</v>
      </c>
      <c r="AX68" s="36">
        <v>1.532992E-2</v>
      </c>
      <c r="AY68" s="36">
        <v>3.4241716999999998E-2</v>
      </c>
      <c r="AZ68" s="36">
        <v>1.9364999999999998E-5</v>
      </c>
      <c r="BA68" s="36">
        <v>3.8730999999999999E-5</v>
      </c>
      <c r="BB68" s="36">
        <v>0.43375304399999998</v>
      </c>
      <c r="BC68" s="36">
        <v>13.948363394999999</v>
      </c>
      <c r="BD68" s="36">
        <v>31.155798786999998</v>
      </c>
      <c r="BE68" s="36">
        <v>0.11027619700000001</v>
      </c>
      <c r="BF68" s="36">
        <v>0.22055239500000001</v>
      </c>
      <c r="BG68" s="36">
        <v>1.706666985</v>
      </c>
      <c r="BH68" s="36">
        <v>6.9966612750000001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4.9734913399999998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1.2845344999999999E-2</v>
      </c>
      <c r="P69" s="36">
        <v>2.1801417999999999E-2</v>
      </c>
      <c r="Q69" s="36">
        <v>1.1773746E-2</v>
      </c>
      <c r="R69" s="36">
        <v>1.0715989999999999E-3</v>
      </c>
      <c r="S69" s="36">
        <v>2.040368E-2</v>
      </c>
      <c r="T69" s="36">
        <v>1.3977379999999999E-3</v>
      </c>
      <c r="U69" s="36">
        <v>2.1000000000000001E-2</v>
      </c>
      <c r="V69" s="36">
        <v>5.04E-2</v>
      </c>
      <c r="W69" s="36">
        <v>3.3845344999999999E-2</v>
      </c>
      <c r="X69" s="36">
        <v>7.2201418000000003E-2</v>
      </c>
      <c r="Y69" s="36">
        <v>0.106046763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1.5535836393505992E-3</v>
      </c>
      <c r="AH69" s="36">
        <v>2.6428779152171114E-3</v>
      </c>
      <c r="AI69" s="36">
        <v>8.4643522419791273E-3</v>
      </c>
      <c r="AJ69" s="36">
        <v>0</v>
      </c>
      <c r="AK69" s="36">
        <v>0</v>
      </c>
      <c r="AL69" s="36">
        <v>0</v>
      </c>
      <c r="AM69" s="36">
        <v>1.5535836393505992E-3</v>
      </c>
      <c r="AN69" s="36">
        <v>2.6428779152171114E-3</v>
      </c>
      <c r="AO69" s="36">
        <v>8.4643522419791273E-3</v>
      </c>
      <c r="AP69" s="36">
        <v>9.1269121999999994E-2</v>
      </c>
      <c r="AQ69" s="36">
        <v>4.9144910999999999E-2</v>
      </c>
      <c r="AR69" s="36">
        <v>0.14041403299999999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5.6342361000000001E-2</v>
      </c>
      <c r="BF69" s="36">
        <v>0.112684723</v>
      </c>
      <c r="BG69" s="36">
        <v>0.36851662899999998</v>
      </c>
      <c r="BH69" s="36">
        <v>3.8582221190000001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4.8153464020000003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3.4505100000000003E-4</v>
      </c>
      <c r="P70" s="36">
        <v>5.6782499999999999E-4</v>
      </c>
      <c r="Q70" s="36">
        <v>3.1694500000000001E-4</v>
      </c>
      <c r="R70" s="36">
        <v>2.8106000000000002E-5</v>
      </c>
      <c r="S70" s="36">
        <v>5.31165E-4</v>
      </c>
      <c r="T70" s="36">
        <v>3.6659999999999998E-5</v>
      </c>
      <c r="U70" s="36">
        <v>0.20699999999999999</v>
      </c>
      <c r="V70" s="36">
        <v>0.49679999999999996</v>
      </c>
      <c r="W70" s="36">
        <v>0.207345051</v>
      </c>
      <c r="X70" s="36">
        <v>0.49736782499999999</v>
      </c>
      <c r="Y70" s="36">
        <v>0.70471287599999999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1.4331053348416289E-2</v>
      </c>
      <c r="AH70" s="36">
        <v>2.4379263167420815E-2</v>
      </c>
      <c r="AI70" s="36">
        <v>7.8079532036199092E-2</v>
      </c>
      <c r="AJ70" s="36">
        <v>0</v>
      </c>
      <c r="AK70" s="36">
        <v>0</v>
      </c>
      <c r="AL70" s="36">
        <v>0</v>
      </c>
      <c r="AM70" s="36">
        <v>1.4331053348416289E-2</v>
      </c>
      <c r="AN70" s="36">
        <v>2.4379263167420815E-2</v>
      </c>
      <c r="AO70" s="36">
        <v>7.8079532036199092E-2</v>
      </c>
      <c r="AP70" s="36">
        <v>0.81218792699999998</v>
      </c>
      <c r="AQ70" s="36">
        <v>0.43733196000000002</v>
      </c>
      <c r="AR70" s="36">
        <v>1.2495198869999999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1.794124E-3</v>
      </c>
      <c r="BF70" s="36">
        <v>3.588248E-3</v>
      </c>
      <c r="BG70" s="36">
        <v>0.18309766199999999</v>
      </c>
      <c r="BH70" s="36">
        <v>0.40020514099999999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4.5185295249999999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5.8518279999999999E-3</v>
      </c>
      <c r="BF71" s="36">
        <v>1.1703656999999999E-2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4.5860638509999996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4.9215803640000004</v>
      </c>
      <c r="E73" s="36">
        <v>72</v>
      </c>
      <c r="F73" s="36">
        <v>0</v>
      </c>
      <c r="G73" s="36">
        <v>7</v>
      </c>
      <c r="H73" s="36">
        <v>65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3.66527E-3</v>
      </c>
      <c r="P73" s="36">
        <v>5.6655200000000003E-3</v>
      </c>
      <c r="Q73" s="36">
        <v>3.4672660000000001E-3</v>
      </c>
      <c r="R73" s="36">
        <v>1.98004E-4</v>
      </c>
      <c r="S73" s="36">
        <v>5.4072540000000002E-3</v>
      </c>
      <c r="T73" s="36">
        <v>2.58266E-4</v>
      </c>
      <c r="U73" s="36">
        <v>8.1000000000000003E-2</v>
      </c>
      <c r="V73" s="36">
        <v>0.19440000000000002</v>
      </c>
      <c r="W73" s="36">
        <v>8.4665270000000001E-2</v>
      </c>
      <c r="X73" s="36">
        <v>0.20006552000000002</v>
      </c>
      <c r="Y73" s="36">
        <v>0.28473079000000001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5.7181646550508065E-3</v>
      </c>
      <c r="AH73" s="36">
        <v>9.7274525166381534E-3</v>
      </c>
      <c r="AI73" s="36">
        <v>3.1154138465449215E-2</v>
      </c>
      <c r="AJ73" s="36">
        <v>0</v>
      </c>
      <c r="AK73" s="36">
        <v>0</v>
      </c>
      <c r="AL73" s="36">
        <v>0</v>
      </c>
      <c r="AM73" s="36">
        <v>5.7181646550508065E-3</v>
      </c>
      <c r="AN73" s="36">
        <v>9.7274525166381534E-3</v>
      </c>
      <c r="AO73" s="36">
        <v>3.1154138465449215E-2</v>
      </c>
      <c r="AP73" s="36">
        <v>0.34418527799999998</v>
      </c>
      <c r="AQ73" s="36">
        <v>0.18533053399999999</v>
      </c>
      <c r="AR73" s="36">
        <v>0.52951581199999997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0.95150035200000005</v>
      </c>
      <c r="BC73" s="36">
        <v>61.701810008999999</v>
      </c>
      <c r="BD73" s="36">
        <v>137.76713975300001</v>
      </c>
      <c r="BE73" s="36">
        <v>0.241906869</v>
      </c>
      <c r="BF73" s="36">
        <v>0.48381373799999999</v>
      </c>
      <c r="BG73" s="36">
        <v>1.1870544700000001</v>
      </c>
      <c r="BH73" s="36">
        <v>8.972540875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5.9565737790000002</v>
      </c>
      <c r="E92" s="36">
        <v>49</v>
      </c>
      <c r="F92" s="36">
        <v>5</v>
      </c>
      <c r="G92" s="36">
        <v>24</v>
      </c>
      <c r="H92" s="36">
        <v>20</v>
      </c>
      <c r="I92" s="36">
        <v>8.0655915556710589E-2</v>
      </c>
      <c r="J92" s="36">
        <v>65.391400508258215</v>
      </c>
      <c r="K92" s="36">
        <v>6.5356915559639184E-2</v>
      </c>
      <c r="L92" s="36">
        <v>1.5298999997071405E-2</v>
      </c>
      <c r="M92" s="36">
        <v>6.141320423699991</v>
      </c>
      <c r="N92" s="36">
        <v>59.330736000114932</v>
      </c>
      <c r="O92" s="36">
        <v>0.931699575</v>
      </c>
      <c r="P92" s="36">
        <v>1.660827786</v>
      </c>
      <c r="Q92" s="36">
        <v>0.88018311900000001</v>
      </c>
      <c r="R92" s="36">
        <v>5.1516456000000002E-2</v>
      </c>
      <c r="S92" s="36">
        <v>1.593632409</v>
      </c>
      <c r="T92" s="36">
        <v>6.7195377000000001E-2</v>
      </c>
      <c r="U92" s="36">
        <v>1.3652500000000001</v>
      </c>
      <c r="V92" s="36">
        <v>3.2276000000000016</v>
      </c>
      <c r="W92" s="36">
        <v>2.3776054905567108</v>
      </c>
      <c r="X92" s="36">
        <v>70.279828294258209</v>
      </c>
      <c r="Y92" s="36">
        <v>72.657433784814913</v>
      </c>
      <c r="Z92" s="36">
        <v>2.3088879495882326E-3</v>
      </c>
      <c r="AA92" s="36">
        <v>4.9410202121188268E-4</v>
      </c>
      <c r="AB92" s="36">
        <v>4.9410199999999995E-4</v>
      </c>
      <c r="AC92" s="36">
        <v>7.5036613996287151E-4</v>
      </c>
      <c r="AD92" s="36">
        <v>1.3804896789062915</v>
      </c>
      <c r="AE92" s="36">
        <v>12.424407110156611</v>
      </c>
      <c r="AF92" s="36">
        <v>13.804896789062896</v>
      </c>
      <c r="AG92" s="36">
        <v>8.4867769013445851E-2</v>
      </c>
      <c r="AH92" s="36">
        <v>0.14437275648264339</v>
      </c>
      <c r="AI92" s="36">
        <v>0.46238301738360166</v>
      </c>
      <c r="AJ92" s="36">
        <v>1.8044039586190031E-5</v>
      </c>
      <c r="AK92" s="36">
        <v>2.1805183908429981E-5</v>
      </c>
      <c r="AL92" s="36">
        <v>5.4536539445224466E-5</v>
      </c>
      <c r="AM92" s="36">
        <v>8.5636179192994918E-2</v>
      </c>
      <c r="AN92" s="36">
        <v>1.5248842405728433</v>
      </c>
      <c r="AO92" s="36">
        <v>12.886844664079657</v>
      </c>
      <c r="AP92" s="36">
        <v>1987.204922765</v>
      </c>
      <c r="AQ92" s="36">
        <v>1070.0334199500001</v>
      </c>
      <c r="AR92" s="36">
        <v>3057.2383427149998</v>
      </c>
      <c r="AS92" s="36">
        <v>45.009507777000003</v>
      </c>
      <c r="AT92" s="36">
        <v>7395.3265066180002</v>
      </c>
      <c r="AU92" s="36">
        <v>16154.254285337</v>
      </c>
      <c r="AV92" s="36">
        <v>5736.988593219</v>
      </c>
      <c r="AW92" s="36">
        <v>12531.802684302</v>
      </c>
      <c r="AX92" s="36">
        <v>5341.1368214759996</v>
      </c>
      <c r="AY92" s="36">
        <v>11667.109262816</v>
      </c>
      <c r="AZ92" s="36">
        <v>0.31229130900000002</v>
      </c>
      <c r="BA92" s="36">
        <v>0.62458261800000003</v>
      </c>
      <c r="BB92" s="36">
        <v>29.868945024999999</v>
      </c>
      <c r="BC92" s="36">
        <v>2989.2809761039998</v>
      </c>
      <c r="BD92" s="36">
        <v>6529.746181603</v>
      </c>
      <c r="BE92" s="36">
        <v>0.87123806500000001</v>
      </c>
      <c r="BF92" s="36">
        <v>1.7424761310000001</v>
      </c>
      <c r="BG92" s="36">
        <v>17.662079276</v>
      </c>
      <c r="BH92" s="36">
        <v>305.22277455800003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5.3811764149999997</v>
      </c>
      <c r="E93" s="36">
        <v>6</v>
      </c>
      <c r="F93" s="36">
        <v>0</v>
      </c>
      <c r="G93" s="36">
        <v>3</v>
      </c>
      <c r="H93" s="36">
        <v>3</v>
      </c>
      <c r="I93" s="36">
        <v>1.0823128903988937E-2</v>
      </c>
      <c r="J93" s="36">
        <v>8.3343204009709115</v>
      </c>
      <c r="K93" s="36">
        <v>1.0823128903988937E-2</v>
      </c>
      <c r="L93" s="36">
        <v>0</v>
      </c>
      <c r="M93" s="36">
        <v>1.0143720298884751</v>
      </c>
      <c r="N93" s="36">
        <v>7.3307714999864242</v>
      </c>
      <c r="O93" s="36">
        <v>0.14334956399999998</v>
      </c>
      <c r="P93" s="36">
        <v>0.24350713900000001</v>
      </c>
      <c r="Q93" s="36">
        <v>0.130686003</v>
      </c>
      <c r="R93" s="36">
        <v>1.2663561E-2</v>
      </c>
      <c r="S93" s="36">
        <v>0.22698945100000001</v>
      </c>
      <c r="T93" s="36">
        <v>1.6517687999999999E-2</v>
      </c>
      <c r="U93" s="36">
        <v>0</v>
      </c>
      <c r="V93" s="36">
        <v>0</v>
      </c>
      <c r="W93" s="36">
        <v>0.15417269290398891</v>
      </c>
      <c r="X93" s="36">
        <v>8.5778275399709116</v>
      </c>
      <c r="Y93" s="36">
        <v>8.7320002328749009</v>
      </c>
      <c r="Z93" s="36">
        <v>3.0381654364656781E-4</v>
      </c>
      <c r="AA93" s="36">
        <v>6.5016740340365526E-5</v>
      </c>
      <c r="AB93" s="36">
        <v>6.5016699999999997E-5</v>
      </c>
      <c r="AC93" s="36">
        <v>7.0796691682620825E-5</v>
      </c>
      <c r="AD93" s="36">
        <v>5.7873167032542083E-2</v>
      </c>
      <c r="AE93" s="36">
        <v>0.52085850329287897</v>
      </c>
      <c r="AF93" s="36">
        <v>0.57873167032542094</v>
      </c>
      <c r="AG93" s="36">
        <v>0</v>
      </c>
      <c r="AH93" s="36">
        <v>0</v>
      </c>
      <c r="AI93" s="36">
        <v>0</v>
      </c>
      <c r="AJ93" s="36">
        <v>2.5487390135657174E-6</v>
      </c>
      <c r="AK93" s="36">
        <v>3.0800044890128552E-6</v>
      </c>
      <c r="AL93" s="36">
        <v>7.7033418755793654E-6</v>
      </c>
      <c r="AM93" s="36">
        <v>7.3345430696186543E-5</v>
      </c>
      <c r="AN93" s="36">
        <v>5.7876247037031099E-2</v>
      </c>
      <c r="AO93" s="36">
        <v>0.52086620663475458</v>
      </c>
      <c r="AP93" s="36">
        <v>152.79522362899999</v>
      </c>
      <c r="AQ93" s="36">
        <v>82.274351185</v>
      </c>
      <c r="AR93" s="36">
        <v>235.06957481399999</v>
      </c>
      <c r="AS93" s="36">
        <v>4.6151801060000004</v>
      </c>
      <c r="AT93" s="36">
        <v>649.57118641600005</v>
      </c>
      <c r="AU93" s="36">
        <v>1520.030922356</v>
      </c>
      <c r="AV93" s="36">
        <v>412.03263477600001</v>
      </c>
      <c r="AW93" s="36">
        <v>964.17815164299998</v>
      </c>
      <c r="AX93" s="36">
        <v>386.67492092399999</v>
      </c>
      <c r="AY93" s="36">
        <v>904.83976043799998</v>
      </c>
      <c r="AZ93" s="36">
        <v>3.3197288999999998E-2</v>
      </c>
      <c r="BA93" s="36">
        <v>6.6394577999999996E-2</v>
      </c>
      <c r="BB93" s="36">
        <v>3.079158675</v>
      </c>
      <c r="BC93" s="36">
        <v>163.31208680099999</v>
      </c>
      <c r="BD93" s="36">
        <v>382.15891825900002</v>
      </c>
      <c r="BE93" s="36">
        <v>8.9815031000000004E-2</v>
      </c>
      <c r="BF93" s="36">
        <v>0.17963006300000001</v>
      </c>
      <c r="BG93" s="36">
        <v>4.9389907260000001</v>
      </c>
      <c r="BH93" s="36">
        <v>55.089549482999999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5.2286060360000004</v>
      </c>
      <c r="E94" s="36">
        <v>3</v>
      </c>
      <c r="F94" s="36">
        <v>0</v>
      </c>
      <c r="G94" s="36">
        <v>1</v>
      </c>
      <c r="H94" s="36">
        <v>2</v>
      </c>
      <c r="I94" s="36">
        <v>1.0396124467602681E-4</v>
      </c>
      <c r="J94" s="36">
        <v>0.24084435206716648</v>
      </c>
      <c r="K94" s="36">
        <v>1.0396124467602681E-4</v>
      </c>
      <c r="L94" s="36">
        <v>0</v>
      </c>
      <c r="M94" s="36">
        <v>2.9638313311828722E-2</v>
      </c>
      <c r="N94" s="36">
        <v>0.21131000000001376</v>
      </c>
      <c r="O94" s="36">
        <v>1.4026464000000002E-2</v>
      </c>
      <c r="P94" s="36">
        <v>2.2536523000000003E-2</v>
      </c>
      <c r="Q94" s="36">
        <v>1.1715745000000001E-2</v>
      </c>
      <c r="R94" s="36">
        <v>2.3107190000000001E-3</v>
      </c>
      <c r="S94" s="36">
        <v>1.9522541000000004E-2</v>
      </c>
      <c r="T94" s="36">
        <v>3.0139819999999997E-3</v>
      </c>
      <c r="U94" s="36">
        <v>3.0000000000000001E-3</v>
      </c>
      <c r="V94" s="36">
        <v>7.1999999999999998E-3</v>
      </c>
      <c r="W94" s="36">
        <v>1.7130425244676031E-2</v>
      </c>
      <c r="X94" s="36">
        <v>0.27058087506716644</v>
      </c>
      <c r="Y94" s="36">
        <v>0.28771130031184244</v>
      </c>
      <c r="Z94" s="36">
        <v>5.169169604395898E-6</v>
      </c>
      <c r="AA94" s="36">
        <v>1.106202295340722E-6</v>
      </c>
      <c r="AB94" s="36">
        <v>1.1062020000000002E-6</v>
      </c>
      <c r="AC94" s="36">
        <v>6.3811656139826125E-7</v>
      </c>
      <c r="AD94" s="36">
        <v>3.126768115754801E-3</v>
      </c>
      <c r="AE94" s="36">
        <v>2.8140913041793208E-2</v>
      </c>
      <c r="AF94" s="36">
        <v>3.1267681157548008E-2</v>
      </c>
      <c r="AG94" s="36">
        <v>2.103276691408681E-4</v>
      </c>
      <c r="AH94" s="36">
        <v>3.5779879348101699E-4</v>
      </c>
      <c r="AI94" s="36">
        <v>1.1459231629054193E-3</v>
      </c>
      <c r="AJ94" s="36">
        <v>4.3364553942055225E-8</v>
      </c>
      <c r="AK94" s="36">
        <v>5.2403569017729282E-8</v>
      </c>
      <c r="AL94" s="36">
        <v>1.310655906782357E-7</v>
      </c>
      <c r="AM94" s="36">
        <v>2.1100915025620842E-4</v>
      </c>
      <c r="AN94" s="36">
        <v>3.4846193128048354E-3</v>
      </c>
      <c r="AO94" s="36">
        <v>2.9286967270289305E-2</v>
      </c>
      <c r="AP94" s="36">
        <v>14.772024211</v>
      </c>
      <c r="AQ94" s="36">
        <v>7.954166882</v>
      </c>
      <c r="AR94" s="36">
        <v>22.726191093000001</v>
      </c>
      <c r="AS94" s="36">
        <v>0.68599535899999997</v>
      </c>
      <c r="AT94" s="36">
        <v>27.556682269</v>
      </c>
      <c r="AU94" s="36">
        <v>60.667826341000001</v>
      </c>
      <c r="AV94" s="36">
        <v>23.875331624000001</v>
      </c>
      <c r="AW94" s="36">
        <v>52.563093723000001</v>
      </c>
      <c r="AX94" s="36">
        <v>22.137761484999999</v>
      </c>
      <c r="AY94" s="36">
        <v>48.737720174000003</v>
      </c>
      <c r="AZ94" s="36">
        <v>6.6199187000000007E-2</v>
      </c>
      <c r="BA94" s="36">
        <v>0.13239837500000001</v>
      </c>
      <c r="BB94" s="36">
        <v>1.6518003189999999</v>
      </c>
      <c r="BC94" s="36">
        <v>116.136653983</v>
      </c>
      <c r="BD94" s="36">
        <v>255.682389003</v>
      </c>
      <c r="BE94" s="36">
        <v>4.8180855000000002E-2</v>
      </c>
      <c r="BF94" s="36">
        <v>9.6361710000000003E-2</v>
      </c>
      <c r="BG94" s="36">
        <v>4.1279902120000003</v>
      </c>
      <c r="BH94" s="36">
        <v>39.466760063999999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5.6807391679999997</v>
      </c>
      <c r="E95" s="36">
        <v>8</v>
      </c>
      <c r="F95" s="36">
        <v>4</v>
      </c>
      <c r="G95" s="36">
        <v>2</v>
      </c>
      <c r="H95" s="36">
        <v>2</v>
      </c>
      <c r="I95" s="36">
        <v>0.89884853114540897</v>
      </c>
      <c r="J95" s="36">
        <v>13.379676967747359</v>
      </c>
      <c r="K95" s="36">
        <v>4.0308531153356128E-2</v>
      </c>
      <c r="L95" s="36">
        <v>0.85853999999205288</v>
      </c>
      <c r="M95" s="36">
        <v>2.1052594988840059</v>
      </c>
      <c r="N95" s="36">
        <v>12.173266000008763</v>
      </c>
      <c r="O95" s="36">
        <v>0.75762399599999997</v>
      </c>
      <c r="P95" s="36">
        <v>1.3141824550000001</v>
      </c>
      <c r="Q95" s="36">
        <v>0.70700814899999997</v>
      </c>
      <c r="R95" s="36">
        <v>5.0615846999999999E-2</v>
      </c>
      <c r="S95" s="36">
        <v>1.2481617850000002</v>
      </c>
      <c r="T95" s="36">
        <v>6.6020670000000004E-2</v>
      </c>
      <c r="U95" s="36">
        <v>0.18865000000000001</v>
      </c>
      <c r="V95" s="36">
        <v>0.44590000000000002</v>
      </c>
      <c r="W95" s="36">
        <v>1.845122527145409</v>
      </c>
      <c r="X95" s="36">
        <v>15.139759422747359</v>
      </c>
      <c r="Y95" s="36">
        <v>16.984881949892767</v>
      </c>
      <c r="Z95" s="36">
        <v>5.3933208759920012E-3</v>
      </c>
      <c r="AA95" s="36">
        <v>2.3492899093112887E-3</v>
      </c>
      <c r="AB95" s="36">
        <v>2.34929E-3</v>
      </c>
      <c r="AC95" s="36">
        <v>3.8046377832818456E-4</v>
      </c>
      <c r="AD95" s="36">
        <v>0.21577246373345921</v>
      </c>
      <c r="AE95" s="36">
        <v>1.9419521736011331</v>
      </c>
      <c r="AF95" s="36">
        <v>2.1577246373345917</v>
      </c>
      <c r="AG95" s="36">
        <v>1.3748507585164653E-2</v>
      </c>
      <c r="AH95" s="36">
        <v>2.3388265777061712E-2</v>
      </c>
      <c r="AI95" s="36">
        <v>7.4905662015724669E-2</v>
      </c>
      <c r="AJ95" s="36">
        <v>9.2095216725444874E-5</v>
      </c>
      <c r="AK95" s="36">
        <v>1.1129177189849703E-4</v>
      </c>
      <c r="AL95" s="36">
        <v>2.7834977836278753E-4</v>
      </c>
      <c r="AM95" s="36">
        <v>1.4221066580218282E-2</v>
      </c>
      <c r="AN95" s="36">
        <v>0.23927202128241942</v>
      </c>
      <c r="AO95" s="36">
        <v>2.0171361853952208</v>
      </c>
      <c r="AP95" s="36">
        <v>498.97674817500001</v>
      </c>
      <c r="AQ95" s="36">
        <v>268.67978747900003</v>
      </c>
      <c r="AR95" s="36">
        <v>767.65653565399998</v>
      </c>
      <c r="AS95" s="36">
        <v>17.196681993999999</v>
      </c>
      <c r="AT95" s="36">
        <v>3083.9894784940002</v>
      </c>
      <c r="AU95" s="36">
        <v>7207.7098646900004</v>
      </c>
      <c r="AV95" s="36">
        <v>1683.231927838</v>
      </c>
      <c r="AW95" s="36">
        <v>3933.9457723330001</v>
      </c>
      <c r="AX95" s="36">
        <v>1612.6512393949999</v>
      </c>
      <c r="AY95" s="36">
        <v>3768.9889435589998</v>
      </c>
      <c r="AZ95" s="36">
        <v>0.13174355800000001</v>
      </c>
      <c r="BA95" s="36">
        <v>0.26348711699999999</v>
      </c>
      <c r="BB95" s="36">
        <v>3.152380301</v>
      </c>
      <c r="BC95" s="36">
        <v>266.17333138999999</v>
      </c>
      <c r="BD95" s="36">
        <v>622.08388185499996</v>
      </c>
      <c r="BE95" s="36">
        <v>9.1950809999999994E-2</v>
      </c>
      <c r="BF95" s="36">
        <v>0.18390162099999999</v>
      </c>
      <c r="BG95" s="36">
        <v>3.2483000199999998</v>
      </c>
      <c r="BH95" s="36">
        <v>59.887690219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5.7552288689999997</v>
      </c>
      <c r="E96" s="36">
        <v>3</v>
      </c>
      <c r="F96" s="36">
        <v>2</v>
      </c>
      <c r="G96" s="36">
        <v>1</v>
      </c>
      <c r="H96" s="36">
        <v>0</v>
      </c>
      <c r="I96" s="36">
        <v>8.6054151559207537E-2</v>
      </c>
      <c r="J96" s="36">
        <v>8.1173104496704358</v>
      </c>
      <c r="K96" s="36">
        <v>5.7801515571414327E-3</v>
      </c>
      <c r="L96" s="36">
        <v>8.0274000002066109E-2</v>
      </c>
      <c r="M96" s="36">
        <v>0.55246010120640687</v>
      </c>
      <c r="N96" s="36">
        <v>7.6509045000232359</v>
      </c>
      <c r="O96" s="36">
        <v>6.5534873999999993E-2</v>
      </c>
      <c r="P96" s="36">
        <v>0.10630632800000001</v>
      </c>
      <c r="Q96" s="36">
        <v>5.5054932000000001E-2</v>
      </c>
      <c r="R96" s="36">
        <v>1.0479941999999999E-2</v>
      </c>
      <c r="S96" s="36">
        <v>9.2636838999999999E-2</v>
      </c>
      <c r="T96" s="36">
        <v>1.3669489E-2</v>
      </c>
      <c r="U96" s="36">
        <v>9.7350000000000006E-2</v>
      </c>
      <c r="V96" s="36">
        <v>0.2301</v>
      </c>
      <c r="W96" s="36">
        <v>0.24893902555920755</v>
      </c>
      <c r="X96" s="36">
        <v>8.4537167776704365</v>
      </c>
      <c r="Y96" s="36">
        <v>8.7026558032296446</v>
      </c>
      <c r="Z96" s="36">
        <v>5.9400734706989552E-4</v>
      </c>
      <c r="AA96" s="36">
        <v>2.4353160211103384E-4</v>
      </c>
      <c r="AB96" s="36">
        <v>2.43532E-4</v>
      </c>
      <c r="AC96" s="36">
        <v>1.5063157131884999E-5</v>
      </c>
      <c r="AD96" s="36">
        <v>2.8773095452897988E-2</v>
      </c>
      <c r="AE96" s="36">
        <v>0.25895785907608182</v>
      </c>
      <c r="AF96" s="36">
        <v>0.28773095452897979</v>
      </c>
      <c r="AG96" s="36">
        <v>1.2041222191809873E-2</v>
      </c>
      <c r="AH96" s="36">
        <v>2.0483918211354729E-2</v>
      </c>
      <c r="AI96" s="36">
        <v>6.56039002174469E-2</v>
      </c>
      <c r="AJ96" s="36">
        <v>9.5467704366993957E-6</v>
      </c>
      <c r="AK96" s="36">
        <v>1.1536722922238112E-5</v>
      </c>
      <c r="AL96" s="36">
        <v>2.8854282878761826E-5</v>
      </c>
      <c r="AM96" s="36">
        <v>1.2065832119378457E-2</v>
      </c>
      <c r="AN96" s="36">
        <v>4.9268550387174953E-2</v>
      </c>
      <c r="AO96" s="36">
        <v>0.32459061357640745</v>
      </c>
      <c r="AP96" s="36">
        <v>84.868582235999995</v>
      </c>
      <c r="AQ96" s="36">
        <v>45.698467358000002</v>
      </c>
      <c r="AR96" s="36">
        <v>130.567049594</v>
      </c>
      <c r="AS96" s="36">
        <v>6.1003522390000002</v>
      </c>
      <c r="AT96" s="36">
        <v>292.01098968399998</v>
      </c>
      <c r="AU96" s="36">
        <v>767.65444095700002</v>
      </c>
      <c r="AV96" s="36">
        <v>186.81473436900001</v>
      </c>
      <c r="AW96" s="36">
        <v>491.10877857700001</v>
      </c>
      <c r="AX96" s="36">
        <v>176.49327018599999</v>
      </c>
      <c r="AY96" s="36">
        <v>463.97514971700002</v>
      </c>
      <c r="AZ96" s="36">
        <v>4.9231538999999998E-2</v>
      </c>
      <c r="BA96" s="36">
        <v>9.8463077999999996E-2</v>
      </c>
      <c r="BB96" s="36">
        <v>0.97395451399999999</v>
      </c>
      <c r="BC96" s="36">
        <v>60.111940294</v>
      </c>
      <c r="BD96" s="36">
        <v>158.02555229699999</v>
      </c>
      <c r="BE96" s="36">
        <v>2.8408979000000001E-2</v>
      </c>
      <c r="BF96" s="36">
        <v>5.6817959000000001E-2</v>
      </c>
      <c r="BG96" s="36">
        <v>2.8788645380000002</v>
      </c>
      <c r="BH96" s="36">
        <v>24.004720281000001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5.2880325340000001</v>
      </c>
      <c r="E97" s="36">
        <v>3</v>
      </c>
      <c r="F97" s="36">
        <v>1</v>
      </c>
      <c r="G97" s="36">
        <v>2</v>
      </c>
      <c r="H97" s="36">
        <v>0</v>
      </c>
      <c r="I97" s="36">
        <v>9.0703937205335568E-4</v>
      </c>
      <c r="J97" s="36">
        <v>3.4660036063506379</v>
      </c>
      <c r="K97" s="36">
        <v>9.0703937205335568E-4</v>
      </c>
      <c r="L97" s="36">
        <v>0</v>
      </c>
      <c r="M97" s="36">
        <v>0.12746564570904045</v>
      </c>
      <c r="N97" s="36">
        <v>3.3394450000136509</v>
      </c>
      <c r="O97" s="36">
        <v>3.6744266000000005E-2</v>
      </c>
      <c r="P97" s="36">
        <v>6.1462977999999995E-2</v>
      </c>
      <c r="Q97" s="36">
        <v>3.1351162000000002E-2</v>
      </c>
      <c r="R97" s="36">
        <v>5.3931040000000001E-3</v>
      </c>
      <c r="S97" s="36">
        <v>5.4428493999999994E-2</v>
      </c>
      <c r="T97" s="36">
        <v>7.0344840000000006E-3</v>
      </c>
      <c r="U97" s="36">
        <v>5.2249999999999998E-2</v>
      </c>
      <c r="V97" s="36">
        <v>0.1235</v>
      </c>
      <c r="W97" s="36">
        <v>8.9901305372053361E-2</v>
      </c>
      <c r="X97" s="36">
        <v>3.6509665843506376</v>
      </c>
      <c r="Y97" s="36">
        <v>3.7408678897226908</v>
      </c>
      <c r="Z97" s="36">
        <v>3.9212956234954727E-5</v>
      </c>
      <c r="AA97" s="36">
        <v>8.3915726342803136E-6</v>
      </c>
      <c r="AB97" s="36">
        <v>8.3915700000000007E-6</v>
      </c>
      <c r="AC97" s="36">
        <v>2.9709310591650744E-6</v>
      </c>
      <c r="AD97" s="36">
        <v>1.8447168749854158E-2</v>
      </c>
      <c r="AE97" s="36">
        <v>0.16602451874868746</v>
      </c>
      <c r="AF97" s="36">
        <v>0.18447168749854159</v>
      </c>
      <c r="AG97" s="36">
        <v>4.4660892533707423E-3</v>
      </c>
      <c r="AH97" s="36">
        <v>7.5974851666536763E-3</v>
      </c>
      <c r="AI97" s="36">
        <v>2.4332486276985425E-2</v>
      </c>
      <c r="AJ97" s="36">
        <v>3.289604339203259E-7</v>
      </c>
      <c r="AK97" s="36">
        <v>3.9752976188987775E-7</v>
      </c>
      <c r="AL97" s="36">
        <v>9.9425428517374068E-7</v>
      </c>
      <c r="AM97" s="36">
        <v>4.4693891448638282E-3</v>
      </c>
      <c r="AN97" s="36">
        <v>2.6045051446269726E-2</v>
      </c>
      <c r="AO97" s="36">
        <v>0.19035799927995806</v>
      </c>
      <c r="AP97" s="36">
        <v>88.364625339</v>
      </c>
      <c r="AQ97" s="36">
        <v>47.580952105000001</v>
      </c>
      <c r="AR97" s="36">
        <v>135.94557744400001</v>
      </c>
      <c r="AS97" s="36">
        <v>1.4443801469999999</v>
      </c>
      <c r="AT97" s="36">
        <v>207.64769044799999</v>
      </c>
      <c r="AU97" s="36">
        <v>569.101455074</v>
      </c>
      <c r="AV97" s="36">
        <v>153.63439105200001</v>
      </c>
      <c r="AW97" s="36">
        <v>421.06683348500002</v>
      </c>
      <c r="AX97" s="36">
        <v>143.24917026899999</v>
      </c>
      <c r="AY97" s="36">
        <v>392.60398737100002</v>
      </c>
      <c r="AZ97" s="36">
        <v>1.4580932E-2</v>
      </c>
      <c r="BA97" s="36">
        <v>2.9161863999999999E-2</v>
      </c>
      <c r="BB97" s="36">
        <v>1.1634786660000001</v>
      </c>
      <c r="BC97" s="36">
        <v>78.565862369000001</v>
      </c>
      <c r="BD97" s="36">
        <v>215.32599999999999</v>
      </c>
      <c r="BE97" s="36">
        <v>3.3937150999999999E-2</v>
      </c>
      <c r="BF97" s="36">
        <v>6.7874301999999997E-2</v>
      </c>
      <c r="BG97" s="36">
        <v>0.43913997199999999</v>
      </c>
      <c r="BH97" s="36">
        <v>17.587900183999999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5.5299363100000001</v>
      </c>
      <c r="E98" s="36">
        <v>2</v>
      </c>
      <c r="F98" s="36">
        <v>0</v>
      </c>
      <c r="G98" s="36">
        <v>1</v>
      </c>
      <c r="H98" s="36">
        <v>1</v>
      </c>
      <c r="I98" s="36">
        <v>2.1529619804191901E-4</v>
      </c>
      <c r="J98" s="36">
        <v>0.8467411034978376</v>
      </c>
      <c r="K98" s="36">
        <v>2.1529619804191901E-4</v>
      </c>
      <c r="L98" s="36">
        <v>0</v>
      </c>
      <c r="M98" s="36">
        <v>3.2166399695884092E-2</v>
      </c>
      <c r="N98" s="36">
        <v>0.81478999999999546</v>
      </c>
      <c r="O98" s="36">
        <v>1.392909E-2</v>
      </c>
      <c r="P98" s="36">
        <v>2.4039654000000001E-2</v>
      </c>
      <c r="Q98" s="36">
        <v>1.2697755E-2</v>
      </c>
      <c r="R98" s="36">
        <v>1.2313350000000001E-3</v>
      </c>
      <c r="S98" s="36">
        <v>2.2433564E-2</v>
      </c>
      <c r="T98" s="36">
        <v>1.6060900000000001E-3</v>
      </c>
      <c r="U98" s="36">
        <v>0</v>
      </c>
      <c r="V98" s="36">
        <v>0</v>
      </c>
      <c r="W98" s="36">
        <v>1.4144386198041918E-2</v>
      </c>
      <c r="X98" s="36">
        <v>0.87078075749783757</v>
      </c>
      <c r="Y98" s="36">
        <v>0.88492514369587949</v>
      </c>
      <c r="Z98" s="36">
        <v>1.3506772010808328E-5</v>
      </c>
      <c r="AA98" s="36">
        <v>2.8904492103129819E-6</v>
      </c>
      <c r="AB98" s="36">
        <v>2.89045E-6</v>
      </c>
      <c r="AC98" s="36">
        <v>1.812747172096252E-6</v>
      </c>
      <c r="AD98" s="36">
        <v>8.4925318708258743E-3</v>
      </c>
      <c r="AE98" s="36">
        <v>7.6432786837432862E-2</v>
      </c>
      <c r="AF98" s="36">
        <v>8.4925318708258729E-2</v>
      </c>
      <c r="AG98" s="36">
        <v>0</v>
      </c>
      <c r="AH98" s="36">
        <v>0</v>
      </c>
      <c r="AI98" s="36">
        <v>0</v>
      </c>
      <c r="AJ98" s="36">
        <v>1.1330939099894369E-7</v>
      </c>
      <c r="AK98" s="36">
        <v>1.3692788122539606E-7</v>
      </c>
      <c r="AL98" s="36">
        <v>3.4246777403756845E-7</v>
      </c>
      <c r="AM98" s="36">
        <v>1.9260565630951957E-6</v>
      </c>
      <c r="AN98" s="36">
        <v>8.4926687987071005E-3</v>
      </c>
      <c r="AO98" s="36">
        <v>7.6433129305206904E-2</v>
      </c>
      <c r="AP98" s="36">
        <v>3.4507692570000001</v>
      </c>
      <c r="AQ98" s="36">
        <v>1.858106523</v>
      </c>
      <c r="AR98" s="36">
        <v>5.3088757800000002</v>
      </c>
      <c r="AS98" s="36">
        <v>0.52566539000000001</v>
      </c>
      <c r="AT98" s="36">
        <v>8.2347018270000003</v>
      </c>
      <c r="AU98" s="36">
        <v>20.693561989999999</v>
      </c>
      <c r="AV98" s="36">
        <v>12.934281350999999</v>
      </c>
      <c r="AW98" s="36">
        <v>32.503466254999999</v>
      </c>
      <c r="AX98" s="36">
        <v>11.810487831</v>
      </c>
      <c r="AY98" s="36">
        <v>29.679406396000001</v>
      </c>
      <c r="AZ98" s="36">
        <v>2.3485160000000001E-3</v>
      </c>
      <c r="BA98" s="36">
        <v>4.6970329999999998E-3</v>
      </c>
      <c r="BB98" s="36">
        <v>0.53927428799999999</v>
      </c>
      <c r="BC98" s="36">
        <v>39.686925948000003</v>
      </c>
      <c r="BD98" s="36">
        <v>99.732070395999997</v>
      </c>
      <c r="BE98" s="36">
        <v>1.5729924999999999E-2</v>
      </c>
      <c r="BF98" s="36">
        <v>3.1459850999999997E-2</v>
      </c>
      <c r="BG98" s="36">
        <v>1.339033256</v>
      </c>
      <c r="BH98" s="36">
        <v>15.533521064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5.153819457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1.0216025892895743E-4</v>
      </c>
      <c r="J99" s="36">
        <v>0.42890034535976063</v>
      </c>
      <c r="K99" s="36">
        <v>1.0216025892895743E-4</v>
      </c>
      <c r="L99" s="36">
        <v>0</v>
      </c>
      <c r="M99" s="36">
        <v>1.5202505618697137E-2</v>
      </c>
      <c r="N99" s="36">
        <v>0.41379999999999245</v>
      </c>
      <c r="O99" s="36">
        <v>7.0906370000000003E-3</v>
      </c>
      <c r="P99" s="36">
        <v>1.2299249999999999E-2</v>
      </c>
      <c r="Q99" s="36">
        <v>6.3678240000000002E-3</v>
      </c>
      <c r="R99" s="36">
        <v>7.2281299999999999E-4</v>
      </c>
      <c r="S99" s="36">
        <v>1.1356448999999999E-2</v>
      </c>
      <c r="T99" s="36">
        <v>9.4280100000000006E-4</v>
      </c>
      <c r="U99" s="36" t="s">
        <v>340</v>
      </c>
      <c r="V99" s="36" t="s">
        <v>340</v>
      </c>
      <c r="W99" s="36">
        <v>7.192797258928958E-3</v>
      </c>
      <c r="X99" s="36">
        <v>0.44119959535976061</v>
      </c>
      <c r="Y99" s="36">
        <v>0.44839239261868957</v>
      </c>
      <c r="Z99" s="36">
        <v>6.2389899643146189E-6</v>
      </c>
      <c r="AA99" s="36">
        <v>1.3351438523633288E-6</v>
      </c>
      <c r="AB99" s="36">
        <v>1.33514E-6</v>
      </c>
      <c r="AC99" s="36">
        <v>6.1519872061158952E-7</v>
      </c>
      <c r="AD99" s="36">
        <v>4.4002056285502907E-3</v>
      </c>
      <c r="AE99" s="36">
        <v>3.9601850656952611E-2</v>
      </c>
      <c r="AF99" s="36">
        <v>4.4002056285502911E-2</v>
      </c>
      <c r="AG99" s="36" t="s">
        <v>340</v>
      </c>
      <c r="AH99" s="36" t="s">
        <v>340</v>
      </c>
      <c r="AI99" s="36" t="s">
        <v>340</v>
      </c>
      <c r="AJ99" s="36">
        <v>5.2339220639806833E-8</v>
      </c>
      <c r="AK99" s="36">
        <v>6.3248937480072409E-8</v>
      </c>
      <c r="AL99" s="36">
        <v>1.5819073979086963E-7</v>
      </c>
      <c r="AM99" s="36">
        <v>6.6753794125139636E-7</v>
      </c>
      <c r="AN99" s="36">
        <v>4.4002688774877705E-3</v>
      </c>
      <c r="AO99" s="36">
        <v>3.9602008847692403E-2</v>
      </c>
      <c r="AP99" s="36">
        <v>1.9151102280000001</v>
      </c>
      <c r="AQ99" s="36">
        <v>1.0312132000000001</v>
      </c>
      <c r="AR99" s="36">
        <v>2.9463234280000004</v>
      </c>
      <c r="AS99" s="36">
        <v>0.28018230700000002</v>
      </c>
      <c r="AT99" s="36">
        <v>3.1187834379999999</v>
      </c>
      <c r="AU99" s="36">
        <v>7.5815414030000001</v>
      </c>
      <c r="AV99" s="36">
        <v>5.7486178429999999</v>
      </c>
      <c r="AW99" s="36">
        <v>13.974482373000001</v>
      </c>
      <c r="AX99" s="36">
        <v>5.2292648530000001</v>
      </c>
      <c r="AY99" s="36">
        <v>12.711972079000001</v>
      </c>
      <c r="AZ99" s="36">
        <v>2.42486E-3</v>
      </c>
      <c r="BA99" s="36">
        <v>4.8497200000000001E-3</v>
      </c>
      <c r="BB99" s="36">
        <v>0.42394290099999998</v>
      </c>
      <c r="BC99" s="36">
        <v>26.772601385000002</v>
      </c>
      <c r="BD99" s="36">
        <v>65.082295665999993</v>
      </c>
      <c r="BE99" s="36">
        <v>1.2365859999999999E-2</v>
      </c>
      <c r="BF99" s="36">
        <v>2.4731719999999999E-2</v>
      </c>
      <c r="BG99" s="36">
        <v>2.6183240809999999</v>
      </c>
      <c r="BH99" s="36">
        <v>11.03599541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5.4389389240000003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1.2816559999999999E-3</v>
      </c>
      <c r="P100" s="36">
        <v>2.1948860000000001E-3</v>
      </c>
      <c r="Q100" s="36">
        <v>1.116967E-3</v>
      </c>
      <c r="R100" s="36">
        <v>1.6468899999999998E-4</v>
      </c>
      <c r="S100" s="36">
        <v>1.9800740000000001E-3</v>
      </c>
      <c r="T100" s="36">
        <v>2.1481199999999999E-4</v>
      </c>
      <c r="U100" s="36">
        <v>6.0000000000000001E-3</v>
      </c>
      <c r="V100" s="36">
        <v>1.44E-2</v>
      </c>
      <c r="W100" s="36">
        <v>7.2816560000000001E-3</v>
      </c>
      <c r="X100" s="36">
        <v>1.6594886E-2</v>
      </c>
      <c r="Y100" s="36">
        <v>2.3876542000000001E-2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2.2639680999999998E-2</v>
      </c>
      <c r="AQ100" s="36">
        <v>1.2190596999999999E-2</v>
      </c>
      <c r="AR100" s="36">
        <v>3.4830277999999999E-2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0.166679252</v>
      </c>
      <c r="BC100" s="36">
        <v>7.7302106559999997</v>
      </c>
      <c r="BD100" s="36">
        <v>18.79</v>
      </c>
      <c r="BE100" s="36">
        <v>4.8618150000000002E-3</v>
      </c>
      <c r="BF100" s="36">
        <v>9.7236309999999999E-3</v>
      </c>
      <c r="BG100" s="36">
        <v>2.1675940549999999</v>
      </c>
      <c r="BH100" s="36">
        <v>9.5435173130000006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5.2965137660000003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7.6769999999999995E-6</v>
      </c>
      <c r="P101" s="36">
        <v>1.0145E-5</v>
      </c>
      <c r="Q101" s="36">
        <v>7.1779999999999997E-6</v>
      </c>
      <c r="R101" s="36">
        <v>4.9900000000000001E-7</v>
      </c>
      <c r="S101" s="36">
        <v>9.4930000000000004E-6</v>
      </c>
      <c r="T101" s="36">
        <v>6.5200000000000007E-7</v>
      </c>
      <c r="U101" s="36">
        <v>1.8000000000000002E-2</v>
      </c>
      <c r="V101" s="36">
        <v>4.3200000000000002E-2</v>
      </c>
      <c r="W101" s="36">
        <v>1.8007677000000003E-2</v>
      </c>
      <c r="X101" s="36">
        <v>4.3210145000000005E-2</v>
      </c>
      <c r="Y101" s="36">
        <v>6.1217822000000005E-2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1.0835928895420689E-3</v>
      </c>
      <c r="AH101" s="36">
        <v>1.8433534212899563E-3</v>
      </c>
      <c r="AI101" s="36">
        <v>5.9037129844016168E-3</v>
      </c>
      <c r="AJ101" s="36">
        <v>0</v>
      </c>
      <c r="AK101" s="36">
        <v>0</v>
      </c>
      <c r="AL101" s="36">
        <v>0</v>
      </c>
      <c r="AM101" s="36">
        <v>1.0835928895420689E-3</v>
      </c>
      <c r="AN101" s="36">
        <v>1.8433534212899563E-3</v>
      </c>
      <c r="AO101" s="36">
        <v>5.9037129844016168E-3</v>
      </c>
      <c r="AP101" s="36">
        <v>3.6329364000000003E-2</v>
      </c>
      <c r="AQ101" s="36">
        <v>1.9561965000000001E-2</v>
      </c>
      <c r="AR101" s="36">
        <v>5.5891329000000003E-2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7.2335749999999999E-3</v>
      </c>
      <c r="BF101" s="36">
        <v>1.4467150999999999E-2</v>
      </c>
      <c r="BG101" s="36">
        <v>2.683960151</v>
      </c>
      <c r="BH101" s="36">
        <v>8.0532860270000004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5.3086858130000003</v>
      </c>
      <c r="E102" s="36">
        <v>7</v>
      </c>
      <c r="F102" s="36">
        <v>1</v>
      </c>
      <c r="G102" s="36">
        <v>5</v>
      </c>
      <c r="H102" s="36">
        <v>1</v>
      </c>
      <c r="I102" s="36">
        <v>2.0202123639390782E-4</v>
      </c>
      <c r="J102" s="36">
        <v>0.56422013908643287</v>
      </c>
      <c r="K102" s="36">
        <v>2.0202123639390782E-4</v>
      </c>
      <c r="L102" s="36">
        <v>0</v>
      </c>
      <c r="M102" s="36">
        <v>3.4842160322764819E-2</v>
      </c>
      <c r="N102" s="36">
        <v>0.529580000000062</v>
      </c>
      <c r="O102" s="36">
        <v>1.4679606E-2</v>
      </c>
      <c r="P102" s="36">
        <v>2.5585336E-2</v>
      </c>
      <c r="Q102" s="36">
        <v>1.3676364E-2</v>
      </c>
      <c r="R102" s="36">
        <v>1.0032420000000001E-3</v>
      </c>
      <c r="S102" s="36">
        <v>2.4276758999999998E-2</v>
      </c>
      <c r="T102" s="36">
        <v>1.308577E-3</v>
      </c>
      <c r="U102" s="36">
        <v>0.11099999999999999</v>
      </c>
      <c r="V102" s="36">
        <v>0.26639999999999997</v>
      </c>
      <c r="W102" s="36">
        <v>0.1258816272363939</v>
      </c>
      <c r="X102" s="36">
        <v>0.85620547508643285</v>
      </c>
      <c r="Y102" s="36">
        <v>0.98208710232282681</v>
      </c>
      <c r="Z102" s="36">
        <v>1.2167587437775799E-5</v>
      </c>
      <c r="AA102" s="36">
        <v>2.6038637116840197E-6</v>
      </c>
      <c r="AB102" s="36">
        <v>2.6038599999999999E-6</v>
      </c>
      <c r="AC102" s="36">
        <v>2.1329793056702012E-6</v>
      </c>
      <c r="AD102" s="36">
        <v>7.8009325312236241E-3</v>
      </c>
      <c r="AE102" s="36">
        <v>7.0208392781012624E-2</v>
      </c>
      <c r="AF102" s="36">
        <v>7.8009325312236227E-2</v>
      </c>
      <c r="AG102" s="36">
        <v>8.946119445576212E-3</v>
      </c>
      <c r="AH102" s="36">
        <v>1.5218685953394017E-2</v>
      </c>
      <c r="AI102" s="36">
        <v>4.8740926634518678E-2</v>
      </c>
      <c r="AJ102" s="36">
        <v>1.0207469108495546E-7</v>
      </c>
      <c r="AK102" s="36">
        <v>1.2335139262314167E-7</v>
      </c>
      <c r="AL102" s="36">
        <v>3.0851187119841653E-7</v>
      </c>
      <c r="AM102" s="36">
        <v>8.9483544995729667E-3</v>
      </c>
      <c r="AN102" s="36">
        <v>2.3019741836010268E-2</v>
      </c>
      <c r="AO102" s="36">
        <v>0.1189496279274025</v>
      </c>
      <c r="AP102" s="36">
        <v>0.72882238700000002</v>
      </c>
      <c r="AQ102" s="36">
        <v>0.39244282400000002</v>
      </c>
      <c r="AR102" s="36">
        <v>1.1212652110000001</v>
      </c>
      <c r="AS102" s="36">
        <v>0</v>
      </c>
      <c r="AT102" s="36">
        <v>0.19867236399999999</v>
      </c>
      <c r="AU102" s="36">
        <v>0.50120380600000003</v>
      </c>
      <c r="AV102" s="36">
        <v>0.22533610000000001</v>
      </c>
      <c r="AW102" s="36">
        <v>0.568470162</v>
      </c>
      <c r="AX102" s="36">
        <v>0.20749479800000001</v>
      </c>
      <c r="AY102" s="36">
        <v>0.52346073800000004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17.399877043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5.2701980879999999</v>
      </c>
      <c r="E103" s="36">
        <v>7</v>
      </c>
      <c r="F103" s="36">
        <v>0</v>
      </c>
      <c r="G103" s="36">
        <v>6</v>
      </c>
      <c r="H103" s="36">
        <v>1</v>
      </c>
      <c r="I103" s="36">
        <v>4.9475387234745351E-4</v>
      </c>
      <c r="J103" s="36">
        <v>1.173024446614964</v>
      </c>
      <c r="K103" s="36">
        <v>4.9475387234745351E-4</v>
      </c>
      <c r="L103" s="36">
        <v>0</v>
      </c>
      <c r="M103" s="36">
        <v>8.6629200487301383E-2</v>
      </c>
      <c r="N103" s="36">
        <v>1.0868900000000101</v>
      </c>
      <c r="O103" s="36">
        <v>1.6158022000000001E-2</v>
      </c>
      <c r="P103" s="36">
        <v>2.8696346999999997E-2</v>
      </c>
      <c r="Q103" s="36">
        <v>1.5382095E-2</v>
      </c>
      <c r="R103" s="36">
        <v>7.7592700000000004E-4</v>
      </c>
      <c r="S103" s="36">
        <v>2.7684266999999999E-2</v>
      </c>
      <c r="T103" s="36">
        <v>1.0120800000000001E-3</v>
      </c>
      <c r="U103" s="36">
        <v>1.9799999999999998E-2</v>
      </c>
      <c r="V103" s="36">
        <v>4.6799999999999994E-2</v>
      </c>
      <c r="W103" s="36">
        <v>3.6452775872347451E-2</v>
      </c>
      <c r="X103" s="36">
        <v>1.2485207936149638</v>
      </c>
      <c r="Y103" s="36">
        <v>1.2849735694873112</v>
      </c>
      <c r="Z103" s="36">
        <v>2.7519951133182724E-5</v>
      </c>
      <c r="AA103" s="36">
        <v>5.8892695425011008E-6</v>
      </c>
      <c r="AB103" s="36">
        <v>5.8892700000000001E-6</v>
      </c>
      <c r="AC103" s="36">
        <v>3.970578254784808E-6</v>
      </c>
      <c r="AD103" s="36">
        <v>1.8942183915383042E-2</v>
      </c>
      <c r="AE103" s="36">
        <v>0.17047965523844741</v>
      </c>
      <c r="AF103" s="36">
        <v>0.18942183915383043</v>
      </c>
      <c r="AG103" s="36">
        <v>1.5264253551052524E-3</v>
      </c>
      <c r="AH103" s="36">
        <v>2.5966776155813488E-3</v>
      </c>
      <c r="AI103" s="36">
        <v>8.3163864174699946E-3</v>
      </c>
      <c r="AJ103" s="36">
        <v>2.3086702663196013E-7</v>
      </c>
      <c r="AK103" s="36">
        <v>2.7898952172301483E-7</v>
      </c>
      <c r="AL103" s="36">
        <v>6.9777549779661677E-7</v>
      </c>
      <c r="AM103" s="36">
        <v>1.5306268003866693E-3</v>
      </c>
      <c r="AN103" s="36">
        <v>2.1539140520486114E-2</v>
      </c>
      <c r="AO103" s="36">
        <v>0.17879673943141519</v>
      </c>
      <c r="AP103" s="36">
        <v>24.317053669</v>
      </c>
      <c r="AQ103" s="36">
        <v>13.093798129</v>
      </c>
      <c r="AR103" s="36">
        <v>37.410851797999996</v>
      </c>
      <c r="AS103" s="36">
        <v>2.506739075</v>
      </c>
      <c r="AT103" s="36">
        <v>63.598146817999996</v>
      </c>
      <c r="AU103" s="36">
        <v>159.61073731600001</v>
      </c>
      <c r="AV103" s="36">
        <v>66.883772192999999</v>
      </c>
      <c r="AW103" s="36">
        <v>167.85659218500001</v>
      </c>
      <c r="AX103" s="36">
        <v>61.696932766000003</v>
      </c>
      <c r="AY103" s="36">
        <v>154.83930620000001</v>
      </c>
      <c r="AZ103" s="36">
        <v>1.2364795E-2</v>
      </c>
      <c r="BA103" s="36">
        <v>2.4729589999999999E-2</v>
      </c>
      <c r="BB103" s="36">
        <v>1.4995915879999999</v>
      </c>
      <c r="BC103" s="36">
        <v>75.137434372000001</v>
      </c>
      <c r="BD103" s="36">
        <v>188.570609367</v>
      </c>
      <c r="BE103" s="36">
        <v>4.3741124999999999E-2</v>
      </c>
      <c r="BF103" s="36">
        <v>8.7482250999999997E-2</v>
      </c>
      <c r="BG103" s="36">
        <v>2.474693984</v>
      </c>
      <c r="BH103" s="36">
        <v>45.406438246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5.6795937319999998</v>
      </c>
      <c r="E104" s="36">
        <v>7</v>
      </c>
      <c r="F104" s="36">
        <v>1</v>
      </c>
      <c r="G104" s="36">
        <v>3</v>
      </c>
      <c r="H104" s="36">
        <v>3</v>
      </c>
      <c r="I104" s="36">
        <v>1.6264157488417072E-2</v>
      </c>
      <c r="J104" s="36">
        <v>2.6997464499800548</v>
      </c>
      <c r="K104" s="36">
        <v>3.832157488654662E-3</v>
      </c>
      <c r="L104" s="36">
        <v>1.2431999999762411E-2</v>
      </c>
      <c r="M104" s="36">
        <v>0.36995460746409137</v>
      </c>
      <c r="N104" s="36">
        <v>2.3460560000043804</v>
      </c>
      <c r="O104" s="36">
        <v>0.17167903600000001</v>
      </c>
      <c r="P104" s="36">
        <v>0.289260831</v>
      </c>
      <c r="Q104" s="36">
        <v>0.162884373</v>
      </c>
      <c r="R104" s="36">
        <v>8.7946630000000012E-3</v>
      </c>
      <c r="S104" s="36">
        <v>0.27778953099999998</v>
      </c>
      <c r="T104" s="36">
        <v>1.14713E-2</v>
      </c>
      <c r="U104" s="36">
        <v>4.5650000000000003E-2</v>
      </c>
      <c r="V104" s="36">
        <v>0.10790000000000001</v>
      </c>
      <c r="W104" s="36">
        <v>0.23359319348841709</v>
      </c>
      <c r="X104" s="36">
        <v>3.0969072809800546</v>
      </c>
      <c r="Y104" s="36">
        <v>3.3305004744684719</v>
      </c>
      <c r="Z104" s="36">
        <v>2.0172042199854926E-4</v>
      </c>
      <c r="AA104" s="36">
        <v>4.3168170307689545E-5</v>
      </c>
      <c r="AB104" s="36">
        <v>4.3168199999999998E-5</v>
      </c>
      <c r="AC104" s="36">
        <v>3.4532375945601311E-5</v>
      </c>
      <c r="AD104" s="36">
        <v>1.7158843406158867E-2</v>
      </c>
      <c r="AE104" s="36">
        <v>0.15442959065542985</v>
      </c>
      <c r="AF104" s="36">
        <v>0.17158843406158866</v>
      </c>
      <c r="AG104" s="36">
        <v>3.6118811766943054E-3</v>
      </c>
      <c r="AH104" s="36">
        <v>6.144349587939738E-3</v>
      </c>
      <c r="AI104" s="36">
        <v>1.9678525031644835E-2</v>
      </c>
      <c r="AJ104" s="36">
        <v>1.692249460298787E-6</v>
      </c>
      <c r="AK104" s="36">
        <v>2.0449861309879578E-6</v>
      </c>
      <c r="AL104" s="36">
        <v>5.1146767331068038E-6</v>
      </c>
      <c r="AM104" s="36">
        <v>3.6481058021002057E-3</v>
      </c>
      <c r="AN104" s="36">
        <v>2.3305237980229595E-2</v>
      </c>
      <c r="AO104" s="36">
        <v>0.1741132303638078</v>
      </c>
      <c r="AP104" s="36">
        <v>50.64265125</v>
      </c>
      <c r="AQ104" s="36">
        <v>27.269119904</v>
      </c>
      <c r="AR104" s="36">
        <v>77.911771154000007</v>
      </c>
      <c r="AS104" s="36">
        <v>3.5361579079999998</v>
      </c>
      <c r="AT104" s="36">
        <v>224.994073378</v>
      </c>
      <c r="AU104" s="36">
        <v>559.06527353000001</v>
      </c>
      <c r="AV104" s="36">
        <v>148.276259079</v>
      </c>
      <c r="AW104" s="36">
        <v>368.43684855999999</v>
      </c>
      <c r="AX104" s="36">
        <v>139.765629386</v>
      </c>
      <c r="AY104" s="36">
        <v>347.28963590000001</v>
      </c>
      <c r="AZ104" s="36">
        <v>1.5838395000000002E-2</v>
      </c>
      <c r="BA104" s="36">
        <v>3.1676790000000003E-2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28.745917006999999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5.6674929199999999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4.3400249296619176E-2</v>
      </c>
      <c r="J105" s="36">
        <v>2.7579283532705063</v>
      </c>
      <c r="K105" s="36">
        <v>1.1909249297227639E-2</v>
      </c>
      <c r="L105" s="36">
        <v>3.1490999999391533E-2</v>
      </c>
      <c r="M105" s="36">
        <v>0.82480060256747223</v>
      </c>
      <c r="N105" s="36">
        <v>1.9765279999996532</v>
      </c>
      <c r="O105" s="36">
        <v>0.20888278100000002</v>
      </c>
      <c r="P105" s="36">
        <v>0.35150415899999998</v>
      </c>
      <c r="Q105" s="36">
        <v>0.196745634</v>
      </c>
      <c r="R105" s="36">
        <v>1.2137147000000001E-2</v>
      </c>
      <c r="S105" s="36">
        <v>0.335673098</v>
      </c>
      <c r="T105" s="36">
        <v>1.5831061E-2</v>
      </c>
      <c r="U105" s="36" t="s">
        <v>340</v>
      </c>
      <c r="V105" s="36" t="s">
        <v>340</v>
      </c>
      <c r="W105" s="36">
        <v>0.25228303029661919</v>
      </c>
      <c r="X105" s="36">
        <v>3.1094325122705064</v>
      </c>
      <c r="Y105" s="36">
        <v>3.3617155425671257</v>
      </c>
      <c r="Z105" s="36">
        <v>5.3208416194333932E-4</v>
      </c>
      <c r="AA105" s="36">
        <v>1.286297724727369E-4</v>
      </c>
      <c r="AB105" s="36">
        <v>1.2862999999999999E-4</v>
      </c>
      <c r="AC105" s="36">
        <v>1.0257379328502724E-4</v>
      </c>
      <c r="AD105" s="36">
        <v>4.0856500565196657E-2</v>
      </c>
      <c r="AE105" s="36">
        <v>0.36770850508676994</v>
      </c>
      <c r="AF105" s="36">
        <v>0.40856500565196657</v>
      </c>
      <c r="AG105" s="36" t="s">
        <v>340</v>
      </c>
      <c r="AH105" s="36" t="s">
        <v>340</v>
      </c>
      <c r="AI105" s="36" t="s">
        <v>340</v>
      </c>
      <c r="AJ105" s="36">
        <v>5.0424629259136695E-6</v>
      </c>
      <c r="AK105" s="36">
        <v>6.093526392784063E-6</v>
      </c>
      <c r="AL105" s="36">
        <v>1.5240405395164222E-5</v>
      </c>
      <c r="AM105" s="36">
        <v>1.076162562109409E-4</v>
      </c>
      <c r="AN105" s="36">
        <v>4.086259409158944E-2</v>
      </c>
      <c r="AO105" s="36">
        <v>0.36772374549216513</v>
      </c>
      <c r="AP105" s="36">
        <v>289.87875165299999</v>
      </c>
      <c r="AQ105" s="36">
        <v>156.08855858199999</v>
      </c>
      <c r="AR105" s="36">
        <v>445.96731023500001</v>
      </c>
      <c r="AS105" s="36">
        <v>26.201007735000001</v>
      </c>
      <c r="AT105" s="36">
        <v>846.29612528200005</v>
      </c>
      <c r="AU105" s="36">
        <v>2282.4350045760002</v>
      </c>
      <c r="AV105" s="36">
        <v>455.816803591</v>
      </c>
      <c r="AW105" s="36">
        <v>1229.32410667</v>
      </c>
      <c r="AX105" s="36">
        <v>437.200808994</v>
      </c>
      <c r="AY105" s="36">
        <v>1179.117333361</v>
      </c>
      <c r="AZ105" s="36">
        <v>8.9509271000000001E-2</v>
      </c>
      <c r="BA105" s="36">
        <v>0.179018543</v>
      </c>
      <c r="BB105" s="36">
        <v>0.57368916400000003</v>
      </c>
      <c r="BC105" s="36">
        <v>52.196312378999998</v>
      </c>
      <c r="BD105" s="36">
        <v>140.77187278299999</v>
      </c>
      <c r="BE105" s="36">
        <v>1.6733761999999999E-2</v>
      </c>
      <c r="BF105" s="36">
        <v>3.3467524999999998E-2</v>
      </c>
      <c r="BG105" s="36">
        <v>1.1805160219999999</v>
      </c>
      <c r="BH105" s="36">
        <v>32.804274436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5.3288879070000004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1.423123981</v>
      </c>
      <c r="BH106" s="36">
        <v>7.9815328440000002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4.8340310119999996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2.1365008620000001</v>
      </c>
      <c r="BH107" s="36">
        <v>3.1027549470000002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5.5497792229999998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2.1138490266906049E-2</v>
      </c>
      <c r="J108" s="36">
        <v>1.1321294099244896</v>
      </c>
      <c r="K108" s="36">
        <v>2.4204902680075983E-3</v>
      </c>
      <c r="L108" s="36">
        <v>1.8717999998898449E-2</v>
      </c>
      <c r="M108" s="36">
        <v>0.1725829001910377</v>
      </c>
      <c r="N108" s="36">
        <v>0.98068500000035796</v>
      </c>
      <c r="O108" s="36">
        <v>1.3518769999999999E-2</v>
      </c>
      <c r="P108" s="36">
        <v>2.1250493999999998E-2</v>
      </c>
      <c r="Q108" s="36">
        <v>1.2284329E-2</v>
      </c>
      <c r="R108" s="36">
        <v>1.234441E-3</v>
      </c>
      <c r="S108" s="36">
        <v>1.9640353999999999E-2</v>
      </c>
      <c r="T108" s="36">
        <v>1.6101399999999999E-3</v>
      </c>
      <c r="U108" s="36" t="s">
        <v>340</v>
      </c>
      <c r="V108" s="36" t="s">
        <v>340</v>
      </c>
      <c r="W108" s="36">
        <v>3.4657260266906048E-2</v>
      </c>
      <c r="X108" s="36">
        <v>1.1533799039244896</v>
      </c>
      <c r="Y108" s="36">
        <v>1.1880371641913956</v>
      </c>
      <c r="Z108" s="36">
        <v>1.8195104819004914E-4</v>
      </c>
      <c r="AA108" s="36">
        <v>3.8937524312670507E-5</v>
      </c>
      <c r="AB108" s="36">
        <v>3.8937499999999998E-5</v>
      </c>
      <c r="AC108" s="36">
        <v>6.3100885316440584E-6</v>
      </c>
      <c r="AD108" s="36">
        <v>4.3465858615733483E-3</v>
      </c>
      <c r="AE108" s="36">
        <v>3.9119272754160134E-2</v>
      </c>
      <c r="AF108" s="36">
        <v>4.3465858615733474E-2</v>
      </c>
      <c r="AG108" s="36" t="s">
        <v>340</v>
      </c>
      <c r="AH108" s="36" t="s">
        <v>340</v>
      </c>
      <c r="AI108" s="36" t="s">
        <v>340</v>
      </c>
      <c r="AJ108" s="36">
        <v>1.5264005300287008E-6</v>
      </c>
      <c r="AK108" s="36">
        <v>1.8445672387392481E-6</v>
      </c>
      <c r="AL108" s="36">
        <v>4.6134127736469479E-6</v>
      </c>
      <c r="AM108" s="36">
        <v>7.8364890616727588E-6</v>
      </c>
      <c r="AN108" s="36">
        <v>4.3484304288120878E-3</v>
      </c>
      <c r="AO108" s="36">
        <v>3.9123886166933783E-2</v>
      </c>
      <c r="AP108" s="36">
        <v>62.719966536000001</v>
      </c>
      <c r="AQ108" s="36">
        <v>33.772289673000003</v>
      </c>
      <c r="AR108" s="36">
        <v>96.492256209000004</v>
      </c>
      <c r="AS108" s="36">
        <v>5.1486837850000002</v>
      </c>
      <c r="AT108" s="36">
        <v>87.812689483</v>
      </c>
      <c r="AU108" s="36">
        <v>203.81556026300001</v>
      </c>
      <c r="AV108" s="36">
        <v>55.617351540999998</v>
      </c>
      <c r="AW108" s="36">
        <v>129.089334713</v>
      </c>
      <c r="AX108" s="36">
        <v>52.369830968999999</v>
      </c>
      <c r="AY108" s="36">
        <v>121.55175411</v>
      </c>
      <c r="AZ108" s="36">
        <v>3.3482597000000003E-2</v>
      </c>
      <c r="BA108" s="36">
        <v>6.6965194000000006E-2</v>
      </c>
      <c r="BB108" s="36">
        <v>0.376539556</v>
      </c>
      <c r="BC108" s="36">
        <v>19.546823517</v>
      </c>
      <c r="BD108" s="36">
        <v>45.368691130999999</v>
      </c>
      <c r="BE108" s="36">
        <v>1.0983166000000001E-2</v>
      </c>
      <c r="BF108" s="36">
        <v>2.1966332000000002E-2</v>
      </c>
      <c r="BG108" s="36">
        <v>3.4827540259999998</v>
      </c>
      <c r="BH108" s="36">
        <v>21.011546093</v>
      </c>
      <c r="BI108" s="36">
        <v>0.03</v>
      </c>
      <c r="BJ108" s="36">
        <v>0.03</v>
      </c>
      <c r="BK108" s="36">
        <v>0.09</v>
      </c>
      <c r="BL108" s="36">
        <v>0.09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5.4862495730000003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1.9278307000679715E-2</v>
      </c>
      <c r="J109" s="36">
        <v>1.7254945189893252</v>
      </c>
      <c r="K109" s="36">
        <v>2.222307000882036E-3</v>
      </c>
      <c r="L109" s="36">
        <v>1.7055999999797677E-2</v>
      </c>
      <c r="M109" s="36">
        <v>0.15776382598871524</v>
      </c>
      <c r="N109" s="36">
        <v>1.5870090000012895</v>
      </c>
      <c r="O109" s="36">
        <v>1.5844625000000001E-2</v>
      </c>
      <c r="P109" s="36">
        <v>2.6724559000000002E-2</v>
      </c>
      <c r="Q109" s="36">
        <v>1.4149973E-2</v>
      </c>
      <c r="R109" s="36">
        <v>1.6946520000000001E-3</v>
      </c>
      <c r="S109" s="36">
        <v>2.4514144000000002E-2</v>
      </c>
      <c r="T109" s="36">
        <v>2.2104149999999999E-3</v>
      </c>
      <c r="U109" s="36" t="s">
        <v>340</v>
      </c>
      <c r="V109" s="36" t="s">
        <v>340</v>
      </c>
      <c r="W109" s="36">
        <v>3.5122932000679716E-2</v>
      </c>
      <c r="X109" s="36">
        <v>1.7522190779893252</v>
      </c>
      <c r="Y109" s="36">
        <v>1.7873420099900048</v>
      </c>
      <c r="Z109" s="36">
        <v>1.8523915680722288E-4</v>
      </c>
      <c r="AA109" s="36">
        <v>3.9641179556745688E-5</v>
      </c>
      <c r="AB109" s="36">
        <v>3.9641200000000003E-5</v>
      </c>
      <c r="AC109" s="36">
        <v>2.0285179743830341E-5</v>
      </c>
      <c r="AD109" s="36">
        <v>2.6505530373604893E-2</v>
      </c>
      <c r="AE109" s="36">
        <v>0.23854977336244404</v>
      </c>
      <c r="AF109" s="36">
        <v>0.26505530373604891</v>
      </c>
      <c r="AG109" s="36" t="s">
        <v>340</v>
      </c>
      <c r="AH109" s="36" t="s">
        <v>340</v>
      </c>
      <c r="AI109" s="36" t="s">
        <v>340</v>
      </c>
      <c r="AJ109" s="36">
        <v>1.5539864832356539E-6</v>
      </c>
      <c r="AK109" s="36">
        <v>1.8779032763867809E-6</v>
      </c>
      <c r="AL109" s="36">
        <v>4.6967889166662843E-6</v>
      </c>
      <c r="AM109" s="36">
        <v>2.1839166227065995E-5</v>
      </c>
      <c r="AN109" s="36">
        <v>2.6507408276881278E-2</v>
      </c>
      <c r="AO109" s="36">
        <v>0.23855447015136069</v>
      </c>
      <c r="AP109" s="36">
        <v>68.445256216999994</v>
      </c>
      <c r="AQ109" s="36">
        <v>36.855137962999997</v>
      </c>
      <c r="AR109" s="36">
        <v>105.30039417999998</v>
      </c>
      <c r="AS109" s="36">
        <v>4.0670674269999996</v>
      </c>
      <c r="AT109" s="36">
        <v>327.45535908099998</v>
      </c>
      <c r="AU109" s="36">
        <v>835.94497370600004</v>
      </c>
      <c r="AV109" s="36">
        <v>179.644892642</v>
      </c>
      <c r="AW109" s="36">
        <v>458.60677155399998</v>
      </c>
      <c r="AX109" s="36">
        <v>170.669417745</v>
      </c>
      <c r="AY109" s="36">
        <v>435.69371510799999</v>
      </c>
      <c r="AZ109" s="36">
        <v>2.4157821999999999E-2</v>
      </c>
      <c r="BA109" s="36">
        <v>4.8315644999999997E-2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1.2825911299999999</v>
      </c>
      <c r="BH109" s="36">
        <v>24.312165341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4.5780962680000004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0.24938797100000001</v>
      </c>
      <c r="BC110" s="36">
        <v>11.835764492999999</v>
      </c>
      <c r="BD110" s="36">
        <v>25.739915014000001</v>
      </c>
      <c r="BE110" s="36">
        <v>7.2743210000000003E-3</v>
      </c>
      <c r="BF110" s="36">
        <v>1.4548642000000001E-2</v>
      </c>
      <c r="BG110" s="36">
        <v>0.73660760199999997</v>
      </c>
      <c r="BH110" s="36">
        <v>3.7913292369999998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5.0545513389999996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8.3020699999999991E-4</v>
      </c>
      <c r="P111" s="36">
        <v>1.3380130000000003E-3</v>
      </c>
      <c r="Q111" s="36">
        <v>6.8127599999999997E-4</v>
      </c>
      <c r="R111" s="36">
        <v>1.4893099999999999E-4</v>
      </c>
      <c r="S111" s="36">
        <v>1.1437550000000002E-3</v>
      </c>
      <c r="T111" s="36">
        <v>1.94258E-4</v>
      </c>
      <c r="U111" s="36" t="s">
        <v>340</v>
      </c>
      <c r="V111" s="36" t="s">
        <v>340</v>
      </c>
      <c r="W111" s="36">
        <v>8.3020699999999991E-4</v>
      </c>
      <c r="X111" s="36">
        <v>1.3380130000000003E-3</v>
      </c>
      <c r="Y111" s="36">
        <v>2.1682200000000002E-3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2.3490540000000002E-3</v>
      </c>
      <c r="AQ111" s="36">
        <v>1.2648749999999999E-3</v>
      </c>
      <c r="AR111" s="36">
        <v>3.6139290000000001E-3</v>
      </c>
      <c r="AS111" s="36">
        <v>3.7702100000000001E-4</v>
      </c>
      <c r="AT111" s="36">
        <v>1.0652E-4</v>
      </c>
      <c r="AU111" s="36">
        <v>2.34737E-4</v>
      </c>
      <c r="AV111" s="36">
        <v>2.0614040000000002E-3</v>
      </c>
      <c r="AW111" s="36">
        <v>4.5426709999999999E-3</v>
      </c>
      <c r="AX111" s="36">
        <v>1.7774869999999999E-3</v>
      </c>
      <c r="AY111" s="36">
        <v>3.9170100000000003E-3</v>
      </c>
      <c r="AZ111" s="36">
        <v>6.8700000000000005E-7</v>
      </c>
      <c r="BA111" s="36">
        <v>1.3740000000000001E-6</v>
      </c>
      <c r="BB111" s="36">
        <v>0.28890747300000003</v>
      </c>
      <c r="BC111" s="36">
        <v>17.523625670000001</v>
      </c>
      <c r="BD111" s="36">
        <v>38.616431188999996</v>
      </c>
      <c r="BE111" s="36">
        <v>8.4270530000000003E-3</v>
      </c>
      <c r="BF111" s="36">
        <v>1.6854106000000001E-2</v>
      </c>
      <c r="BG111" s="36">
        <v>1.05383413</v>
      </c>
      <c r="BH111" s="36">
        <v>4.0663746789999999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4.4794340019999996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4.9166634079999998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2.415819E-3</v>
      </c>
      <c r="P113" s="36">
        <v>3.5047439999999997E-3</v>
      </c>
      <c r="Q113" s="36">
        <v>2.1653129999999999E-3</v>
      </c>
      <c r="R113" s="36">
        <v>2.50506E-4</v>
      </c>
      <c r="S113" s="36">
        <v>3.1779959999999998E-3</v>
      </c>
      <c r="T113" s="36">
        <v>3.2674799999999997E-4</v>
      </c>
      <c r="U113" s="36">
        <v>0</v>
      </c>
      <c r="V113" s="36">
        <v>0</v>
      </c>
      <c r="W113" s="36">
        <v>2.415819E-3</v>
      </c>
      <c r="X113" s="36">
        <v>3.5047439999999997E-3</v>
      </c>
      <c r="Y113" s="36">
        <v>5.9205630000000002E-3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3.3731070000000002E-3</v>
      </c>
      <c r="AQ113" s="36">
        <v>1.8162880000000001E-3</v>
      </c>
      <c r="AR113" s="36">
        <v>5.1893950000000003E-3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5.6916020100000004</v>
      </c>
      <c r="E114" s="36">
        <v>5</v>
      </c>
      <c r="F114" s="36">
        <v>0</v>
      </c>
      <c r="G114" s="36">
        <v>0</v>
      </c>
      <c r="H114" s="36">
        <v>5</v>
      </c>
      <c r="I114" s="36">
        <v>0.11390131451194035</v>
      </c>
      <c r="J114" s="36">
        <v>1.5565035696542076</v>
      </c>
      <c r="K114" s="36">
        <v>2.6802314513921961E-2</v>
      </c>
      <c r="L114" s="36">
        <v>8.70989999980184E-2</v>
      </c>
      <c r="M114" s="36">
        <v>0.84026138416703122</v>
      </c>
      <c r="N114" s="36">
        <v>0.83014349999911674</v>
      </c>
      <c r="O114" s="36">
        <v>1.9444374E-2</v>
      </c>
      <c r="P114" s="36">
        <v>3.0489462000000002E-2</v>
      </c>
      <c r="Q114" s="36">
        <v>1.8550219E-2</v>
      </c>
      <c r="R114" s="36">
        <v>8.9415499999999999E-4</v>
      </c>
      <c r="S114" s="36">
        <v>2.9323174E-2</v>
      </c>
      <c r="T114" s="36">
        <v>1.1662880000000001E-3</v>
      </c>
      <c r="U114" s="36">
        <v>0</v>
      </c>
      <c r="V114" s="36">
        <v>0</v>
      </c>
      <c r="W114" s="36">
        <v>0.13334568851194034</v>
      </c>
      <c r="X114" s="36">
        <v>1.5869930316542076</v>
      </c>
      <c r="Y114" s="36">
        <v>1.720338720166148</v>
      </c>
      <c r="Z114" s="36">
        <v>8.2214190518732871E-4</v>
      </c>
      <c r="AA114" s="36">
        <v>3.7991967064937533E-4</v>
      </c>
      <c r="AB114" s="36">
        <v>3.7992000000000001E-4</v>
      </c>
      <c r="AC114" s="36">
        <v>2.7199830768875113E-4</v>
      </c>
      <c r="AD114" s="36">
        <v>1.6933874236760363E-2</v>
      </c>
      <c r="AE114" s="36">
        <v>0.15240486813084331</v>
      </c>
      <c r="AF114" s="36">
        <v>0.16933874236760366</v>
      </c>
      <c r="AG114" s="36">
        <v>0</v>
      </c>
      <c r="AH114" s="36">
        <v>0</v>
      </c>
      <c r="AI114" s="36">
        <v>0</v>
      </c>
      <c r="AJ114" s="36">
        <v>1.4893357030507892E-5</v>
      </c>
      <c r="AK114" s="36">
        <v>1.7997765273626069E-5</v>
      </c>
      <c r="AL114" s="36">
        <v>4.5013875594579735E-5</v>
      </c>
      <c r="AM114" s="36">
        <v>2.8689166471925902E-4</v>
      </c>
      <c r="AN114" s="36">
        <v>1.6951872002033987E-2</v>
      </c>
      <c r="AO114" s="36">
        <v>0.15244988200643789</v>
      </c>
      <c r="AP114" s="36">
        <v>40.16843368</v>
      </c>
      <c r="AQ114" s="36">
        <v>21.629156597000001</v>
      </c>
      <c r="AR114" s="36">
        <v>61.797590276999998</v>
      </c>
      <c r="AS114" s="36">
        <v>7.2010287909999997</v>
      </c>
      <c r="AT114" s="36">
        <v>357.83116738699999</v>
      </c>
      <c r="AU114" s="36">
        <v>757.16337221399999</v>
      </c>
      <c r="AV114" s="36">
        <v>198.77478273599999</v>
      </c>
      <c r="AW114" s="36">
        <v>420.60334181100001</v>
      </c>
      <c r="AX114" s="36">
        <v>191.96640607399999</v>
      </c>
      <c r="AY114" s="36">
        <v>406.19695717399998</v>
      </c>
      <c r="AZ114" s="36">
        <v>5.4265940999999998E-2</v>
      </c>
      <c r="BA114" s="36">
        <v>0.108531882</v>
      </c>
      <c r="BB114" s="36">
        <v>0.42255209399999999</v>
      </c>
      <c r="BC114" s="36">
        <v>25.88382979</v>
      </c>
      <c r="BD114" s="36">
        <v>54.769650149</v>
      </c>
      <c r="BE114" s="36">
        <v>1.2325292E-2</v>
      </c>
      <c r="BF114" s="36">
        <v>2.4650584E-2</v>
      </c>
      <c r="BG114" s="36">
        <v>5.5589955670000002</v>
      </c>
      <c r="BH114" s="36">
        <v>17.528597719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6.2606388170000002</v>
      </c>
      <c r="E115" s="36">
        <v>102</v>
      </c>
      <c r="F115" s="36">
        <v>49</v>
      </c>
      <c r="G115" s="36">
        <v>46</v>
      </c>
      <c r="H115" s="36">
        <v>7</v>
      </c>
      <c r="I115" s="36">
        <v>12.053169932251297</v>
      </c>
      <c r="J115" s="36">
        <v>88.548514649568276</v>
      </c>
      <c r="K115" s="36">
        <v>4.2495234322385835</v>
      </c>
      <c r="L115" s="36">
        <v>7.8036465000127135</v>
      </c>
      <c r="M115" s="36">
        <v>55.377080081822854</v>
      </c>
      <c r="N115" s="36">
        <v>45.224604499996715</v>
      </c>
      <c r="O115" s="36">
        <v>0.72239860099999997</v>
      </c>
      <c r="P115" s="36">
        <v>1.1949348719999999</v>
      </c>
      <c r="Q115" s="36">
        <v>0.68119239099999995</v>
      </c>
      <c r="R115" s="36">
        <v>4.1206210000000007E-2</v>
      </c>
      <c r="S115" s="36">
        <v>1.141187642</v>
      </c>
      <c r="T115" s="36">
        <v>5.374723E-2</v>
      </c>
      <c r="U115" s="36">
        <v>13.125300000000001</v>
      </c>
      <c r="V115" s="36">
        <v>31.151000000000003</v>
      </c>
      <c r="W115" s="36">
        <v>25.900868533251298</v>
      </c>
      <c r="X115" s="36">
        <v>120.89444952156828</v>
      </c>
      <c r="Y115" s="36">
        <v>146.79531805481957</v>
      </c>
      <c r="Z115" s="36">
        <v>4.6703348252302601E-2</v>
      </c>
      <c r="AA115" s="36">
        <v>2.2058195199066502E-2</v>
      </c>
      <c r="AB115" s="36">
        <v>2.2058194999999999E-2</v>
      </c>
      <c r="AC115" s="36">
        <v>5.1914292996755304E-2</v>
      </c>
      <c r="AD115" s="36">
        <v>1.254632291981985</v>
      </c>
      <c r="AE115" s="36">
        <v>11.291690627837866</v>
      </c>
      <c r="AF115" s="36">
        <v>12.54632291981985</v>
      </c>
      <c r="AG115" s="36">
        <v>0.88219962366661586</v>
      </c>
      <c r="AH115" s="36">
        <v>1.5007533827891859</v>
      </c>
      <c r="AI115" s="36">
        <v>4.8064669151491479</v>
      </c>
      <c r="AJ115" s="36">
        <v>8.6470987138170937E-4</v>
      </c>
      <c r="AK115" s="36">
        <v>1.0449521372127612E-3</v>
      </c>
      <c r="AL115" s="36">
        <v>2.6135103326252393E-3</v>
      </c>
      <c r="AM115" s="36">
        <v>0.93497862653475294</v>
      </c>
      <c r="AN115" s="36">
        <v>2.7564306269083838</v>
      </c>
      <c r="AO115" s="36">
        <v>16.10077105331964</v>
      </c>
      <c r="AP115" s="36">
        <v>1977.242048175</v>
      </c>
      <c r="AQ115" s="36">
        <v>1064.6687951710001</v>
      </c>
      <c r="AR115" s="36">
        <v>3041.9108433460001</v>
      </c>
      <c r="AS115" s="36">
        <v>53.88941767</v>
      </c>
      <c r="AT115" s="36">
        <v>7280.9590652030001</v>
      </c>
      <c r="AU115" s="36">
        <v>15588.364157120999</v>
      </c>
      <c r="AV115" s="36">
        <v>4601.6398409419999</v>
      </c>
      <c r="AW115" s="36">
        <v>9852.0039624090005</v>
      </c>
      <c r="AX115" s="36">
        <v>4488.1674815799997</v>
      </c>
      <c r="AY115" s="36">
        <v>9609.0622779869991</v>
      </c>
      <c r="AZ115" s="36">
        <v>5.7304038950000002</v>
      </c>
      <c r="BA115" s="36">
        <v>11.460807791000001</v>
      </c>
      <c r="BB115" s="36">
        <v>4.201985337</v>
      </c>
      <c r="BC115" s="36">
        <v>385.83240763700002</v>
      </c>
      <c r="BD115" s="36">
        <v>826.05821843000001</v>
      </c>
      <c r="BE115" s="36">
        <v>1.909993335</v>
      </c>
      <c r="BF115" s="36">
        <v>3.81998667</v>
      </c>
      <c r="BG115" s="36">
        <v>8.5387510429999995</v>
      </c>
      <c r="BH115" s="36">
        <v>33.077318976999997</v>
      </c>
      <c r="BI115" s="36">
        <v>0.4800000000000002</v>
      </c>
      <c r="BJ115" s="36">
        <v>0.4800000000000002</v>
      </c>
      <c r="BK115" s="36">
        <v>0.12</v>
      </c>
      <c r="BL115" s="36">
        <v>0.12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6.2269119010000002</v>
      </c>
      <c r="E116" s="36">
        <v>36</v>
      </c>
      <c r="F116" s="36">
        <v>10</v>
      </c>
      <c r="G116" s="36">
        <v>22</v>
      </c>
      <c r="H116" s="36">
        <v>4</v>
      </c>
      <c r="I116" s="36">
        <v>11.386468791206759</v>
      </c>
      <c r="J116" s="36">
        <v>95.208386357249907</v>
      </c>
      <c r="K116" s="36">
        <v>8.2569402911922705</v>
      </c>
      <c r="L116" s="36">
        <v>3.1295285000144899</v>
      </c>
      <c r="M116" s="36">
        <v>90.266635648459314</v>
      </c>
      <c r="N116" s="36">
        <v>16.32821949999736</v>
      </c>
      <c r="O116" s="36">
        <v>0.53975668600000004</v>
      </c>
      <c r="P116" s="36">
        <v>0.76980396600000001</v>
      </c>
      <c r="Q116" s="36">
        <v>0.51300390200000001</v>
      </c>
      <c r="R116" s="36">
        <v>2.6752784000000002E-2</v>
      </c>
      <c r="S116" s="36">
        <v>0.73490902999999996</v>
      </c>
      <c r="T116" s="36">
        <v>3.4894936000000001E-2</v>
      </c>
      <c r="U116" s="36">
        <v>3.0381000000000014</v>
      </c>
      <c r="V116" s="36">
        <v>7.2094999999999985</v>
      </c>
      <c r="W116" s="36">
        <v>14.964325477206762</v>
      </c>
      <c r="X116" s="36">
        <v>103.18769032324991</v>
      </c>
      <c r="Y116" s="36">
        <v>118.15201580045667</v>
      </c>
      <c r="Z116" s="36">
        <v>4.1634434286522963E-2</v>
      </c>
      <c r="AA116" s="36">
        <v>2.0049568699086712E-2</v>
      </c>
      <c r="AB116" s="36">
        <v>2.0049569E-2</v>
      </c>
      <c r="AC116" s="36">
        <v>4.8873333703870869E-2</v>
      </c>
      <c r="AD116" s="36">
        <v>0.37820067660141332</v>
      </c>
      <c r="AE116" s="36">
        <v>3.4038060894127202</v>
      </c>
      <c r="AF116" s="36">
        <v>3.782006766014133</v>
      </c>
      <c r="AG116" s="36">
        <v>0.21204818215254545</v>
      </c>
      <c r="AH116" s="36">
        <v>0.36072564320203138</v>
      </c>
      <c r="AI116" s="36">
        <v>1.1552969924173169</v>
      </c>
      <c r="AJ116" s="36">
        <v>7.8596912534658941E-4</v>
      </c>
      <c r="AK116" s="36">
        <v>9.4979847520364766E-4</v>
      </c>
      <c r="AL116" s="36">
        <v>2.3755232804036179E-3</v>
      </c>
      <c r="AM116" s="36">
        <v>0.26170748498176288</v>
      </c>
      <c r="AN116" s="36">
        <v>0.7398761182786483</v>
      </c>
      <c r="AO116" s="36">
        <v>4.561478605110441</v>
      </c>
      <c r="AP116" s="36">
        <v>496.68952746100001</v>
      </c>
      <c r="AQ116" s="36">
        <v>267.448207094</v>
      </c>
      <c r="AR116" s="36">
        <v>764.13773455499995</v>
      </c>
      <c r="AS116" s="36">
        <v>44.398736710000001</v>
      </c>
      <c r="AT116" s="36">
        <v>1741.8468679340001</v>
      </c>
      <c r="AU116" s="36">
        <v>3891.258995786</v>
      </c>
      <c r="AV116" s="36">
        <v>1134.0841736679999</v>
      </c>
      <c r="AW116" s="36">
        <v>2533.5265252099998</v>
      </c>
      <c r="AX116" s="36">
        <v>1109.8805753720001</v>
      </c>
      <c r="AY116" s="36">
        <v>2479.4560605030001</v>
      </c>
      <c r="AZ116" s="36">
        <v>12.522800515</v>
      </c>
      <c r="BA116" s="36">
        <v>25.04560103</v>
      </c>
      <c r="BB116" s="36">
        <v>1.3255358820000001</v>
      </c>
      <c r="BC116" s="36">
        <v>92.508728417</v>
      </c>
      <c r="BD116" s="36">
        <v>206.663070256</v>
      </c>
      <c r="BE116" s="36">
        <v>0.60251631000000005</v>
      </c>
      <c r="BF116" s="36">
        <v>1.2050326200000001</v>
      </c>
      <c r="BG116" s="36">
        <v>4.2914415379999999</v>
      </c>
      <c r="BH116" s="36">
        <v>17.648126542</v>
      </c>
      <c r="BI116" s="36">
        <v>0.21</v>
      </c>
      <c r="BJ116" s="36">
        <v>0.25</v>
      </c>
      <c r="BK116" s="36">
        <v>0.63000000000000034</v>
      </c>
      <c r="BL116" s="36">
        <v>0.71000000000000041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5.943659759</v>
      </c>
      <c r="E117" s="36">
        <v>55</v>
      </c>
      <c r="F117" s="36">
        <v>5</v>
      </c>
      <c r="G117" s="36">
        <v>25</v>
      </c>
      <c r="H117" s="36">
        <v>25</v>
      </c>
      <c r="I117" s="36">
        <v>0.23991076144417312</v>
      </c>
      <c r="J117" s="36">
        <v>3.6434699070459229</v>
      </c>
      <c r="K117" s="36">
        <v>4.0505761449328721E-2</v>
      </c>
      <c r="L117" s="36">
        <v>0.1994049999948444</v>
      </c>
      <c r="M117" s="36">
        <v>1.904306168492176</v>
      </c>
      <c r="N117" s="36">
        <v>1.9790744999979197</v>
      </c>
      <c r="O117" s="36">
        <v>8.0295878999999987E-2</v>
      </c>
      <c r="P117" s="36">
        <v>0.13134344199999998</v>
      </c>
      <c r="Q117" s="36">
        <v>7.632531599999999E-2</v>
      </c>
      <c r="R117" s="36">
        <v>3.9705629999999999E-3</v>
      </c>
      <c r="S117" s="36">
        <v>0.12616444599999999</v>
      </c>
      <c r="T117" s="36">
        <v>5.1789959999999999E-3</v>
      </c>
      <c r="U117" s="36">
        <v>0.87785000000000035</v>
      </c>
      <c r="V117" s="36">
        <v>2.0809999999999995</v>
      </c>
      <c r="W117" s="36">
        <v>1.1980566404441735</v>
      </c>
      <c r="X117" s="36">
        <v>5.8558133490459223</v>
      </c>
      <c r="Y117" s="36">
        <v>7.0538699894900958</v>
      </c>
      <c r="Z117" s="36">
        <v>1.7632604083009438E-3</v>
      </c>
      <c r="AA117" s="36">
        <v>7.9215609456658343E-4</v>
      </c>
      <c r="AB117" s="36">
        <v>7.9215600000000002E-4</v>
      </c>
      <c r="AC117" s="36">
        <v>2.048696093162982E-4</v>
      </c>
      <c r="AD117" s="36">
        <v>2.5717239402769126E-2</v>
      </c>
      <c r="AE117" s="36">
        <v>0.23145515462492214</v>
      </c>
      <c r="AF117" s="36">
        <v>0.25717239402769132</v>
      </c>
      <c r="AG117" s="36">
        <v>6.5445905379273486E-2</v>
      </c>
      <c r="AH117" s="36">
        <v>0.11133326432336187</v>
      </c>
      <c r="AI117" s="36">
        <v>0.35656734654914529</v>
      </c>
      <c r="AJ117" s="36">
        <v>3.105354319804535E-5</v>
      </c>
      <c r="AK117" s="36">
        <v>3.7526420688814838E-5</v>
      </c>
      <c r="AL117" s="36">
        <v>9.3856632015950497E-5</v>
      </c>
      <c r="AM117" s="36">
        <v>6.5681828531787834E-2</v>
      </c>
      <c r="AN117" s="36">
        <v>0.13708803014681981</v>
      </c>
      <c r="AO117" s="36">
        <v>0.5881163578060834</v>
      </c>
      <c r="AP117" s="36">
        <v>143.083993875</v>
      </c>
      <c r="AQ117" s="36">
        <v>77.045227471000004</v>
      </c>
      <c r="AR117" s="36">
        <v>220.12922134600001</v>
      </c>
      <c r="AS117" s="36">
        <v>17.704795892</v>
      </c>
      <c r="AT117" s="36">
        <v>794.72004553500005</v>
      </c>
      <c r="AU117" s="36">
        <v>1839.452421298</v>
      </c>
      <c r="AV117" s="36">
        <v>485.26649832300001</v>
      </c>
      <c r="AW117" s="36">
        <v>1123.193809355</v>
      </c>
      <c r="AX117" s="36">
        <v>471.26243797900003</v>
      </c>
      <c r="AY117" s="36">
        <v>1090.780127516</v>
      </c>
      <c r="AZ117" s="36">
        <v>2.6996013809999999</v>
      </c>
      <c r="BA117" s="36">
        <v>5.3992027619999998</v>
      </c>
      <c r="BB117" s="36">
        <v>0.94290229599999997</v>
      </c>
      <c r="BC117" s="36">
        <v>41.905059909999999</v>
      </c>
      <c r="BD117" s="36">
        <v>96.993103860999994</v>
      </c>
      <c r="BE117" s="36">
        <v>0.428591952</v>
      </c>
      <c r="BF117" s="36">
        <v>0.85718390499999997</v>
      </c>
      <c r="BG117" s="36">
        <v>5.1201592099999997</v>
      </c>
      <c r="BH117" s="36">
        <v>24.435795038999998</v>
      </c>
      <c r="BI117" s="36">
        <v>0.18</v>
      </c>
      <c r="BJ117" s="36">
        <v>0.18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5.5606126170000003</v>
      </c>
      <c r="E118" s="36">
        <v>46</v>
      </c>
      <c r="F118" s="36">
        <v>2</v>
      </c>
      <c r="G118" s="36">
        <v>10</v>
      </c>
      <c r="H118" s="36">
        <v>34</v>
      </c>
      <c r="I118" s="36">
        <v>2.0122543434889103E-4</v>
      </c>
      <c r="J118" s="36">
        <v>0.41276234355379299</v>
      </c>
      <c r="K118" s="36">
        <v>2.0122543434889103E-4</v>
      </c>
      <c r="L118" s="36">
        <v>0</v>
      </c>
      <c r="M118" s="36">
        <v>4.1643568988149006E-2</v>
      </c>
      <c r="N118" s="36">
        <v>0.37131999999999288</v>
      </c>
      <c r="O118" s="36">
        <v>1.7793816E-2</v>
      </c>
      <c r="P118" s="36">
        <v>2.6438985999999998E-2</v>
      </c>
      <c r="Q118" s="36">
        <v>1.602555E-2</v>
      </c>
      <c r="R118" s="36">
        <v>1.7682659999999999E-3</v>
      </c>
      <c r="S118" s="36">
        <v>2.4132550999999999E-2</v>
      </c>
      <c r="T118" s="36">
        <v>2.3064349999999999E-3</v>
      </c>
      <c r="U118" s="36">
        <v>0.27619999999999995</v>
      </c>
      <c r="V118" s="36">
        <v>0.65480000000000005</v>
      </c>
      <c r="W118" s="36">
        <v>0.29419504143434883</v>
      </c>
      <c r="X118" s="36">
        <v>1.0940013295537931</v>
      </c>
      <c r="Y118" s="36">
        <v>1.388196370988142</v>
      </c>
      <c r="Z118" s="36">
        <v>9.9891955669381544E-6</v>
      </c>
      <c r="AA118" s="36">
        <v>2.1376878513247638E-6</v>
      </c>
      <c r="AB118" s="36">
        <v>2.13769E-6</v>
      </c>
      <c r="AC118" s="36">
        <v>1.3912769629063812E-6</v>
      </c>
      <c r="AD118" s="36">
        <v>1.8828767627181839E-3</v>
      </c>
      <c r="AE118" s="36">
        <v>1.6945890864463655E-2</v>
      </c>
      <c r="AF118" s="36">
        <v>1.8828767627181837E-2</v>
      </c>
      <c r="AG118" s="36">
        <v>2.0147958205128203E-2</v>
      </c>
      <c r="AH118" s="36">
        <v>3.4274687521367531E-2</v>
      </c>
      <c r="AI118" s="36">
        <v>0.10977163435897436</v>
      </c>
      <c r="AJ118" s="36">
        <v>8.3800222126150583E-8</v>
      </c>
      <c r="AK118" s="36">
        <v>1.012677480726935E-7</v>
      </c>
      <c r="AL118" s="36">
        <v>2.532788790265771E-7</v>
      </c>
      <c r="AM118" s="36">
        <v>2.0149433282313237E-2</v>
      </c>
      <c r="AN118" s="36">
        <v>3.6157665551833792E-2</v>
      </c>
      <c r="AO118" s="36">
        <v>0.12671777850231705</v>
      </c>
      <c r="AP118" s="36">
        <v>8.4771362509999992</v>
      </c>
      <c r="AQ118" s="36">
        <v>4.5646118270000002</v>
      </c>
      <c r="AR118" s="36">
        <v>13.041748077999999</v>
      </c>
      <c r="AS118" s="36">
        <v>1.344376295</v>
      </c>
      <c r="AT118" s="36">
        <v>12.794559739</v>
      </c>
      <c r="AU118" s="36">
        <v>30.286924208999999</v>
      </c>
      <c r="AV118" s="36">
        <v>13.060256256000001</v>
      </c>
      <c r="AW118" s="36">
        <v>30.915873577999999</v>
      </c>
      <c r="AX118" s="36">
        <v>12.054181087</v>
      </c>
      <c r="AY118" s="36">
        <v>28.534320556000001</v>
      </c>
      <c r="AZ118" s="36">
        <v>0.139679043</v>
      </c>
      <c r="BA118" s="36">
        <v>0.27935808699999998</v>
      </c>
      <c r="BB118" s="36">
        <v>0.52576071000000002</v>
      </c>
      <c r="BC118" s="36">
        <v>19.308130357</v>
      </c>
      <c r="BD118" s="36">
        <v>45.705666520999998</v>
      </c>
      <c r="BE118" s="36">
        <v>0.23898214100000001</v>
      </c>
      <c r="BF118" s="36">
        <v>0.47796428200000002</v>
      </c>
      <c r="BG118" s="36">
        <v>3.0522634740000001</v>
      </c>
      <c r="BH118" s="36">
        <v>17.861633665999999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5.2814031830000001</v>
      </c>
      <c r="E119" s="36">
        <v>11</v>
      </c>
      <c r="F119" s="36">
        <v>0</v>
      </c>
      <c r="G119" s="36">
        <v>1</v>
      </c>
      <c r="H119" s="36">
        <v>10</v>
      </c>
      <c r="I119" s="36">
        <v>3.5644884369166838E-4</v>
      </c>
      <c r="J119" s="36">
        <v>0.44419095975697981</v>
      </c>
      <c r="K119" s="36">
        <v>3.5644884369166838E-4</v>
      </c>
      <c r="L119" s="36">
        <v>0</v>
      </c>
      <c r="M119" s="36">
        <v>6.5522408600643012E-2</v>
      </c>
      <c r="N119" s="36">
        <v>0.37902500000002848</v>
      </c>
      <c r="O119" s="36">
        <v>1.3012283999999999E-2</v>
      </c>
      <c r="P119" s="36">
        <v>2.3006993E-2</v>
      </c>
      <c r="Q119" s="36">
        <v>1.2347097999999999E-2</v>
      </c>
      <c r="R119" s="36">
        <v>6.651859999999999E-4</v>
      </c>
      <c r="S119" s="36">
        <v>2.213936E-2</v>
      </c>
      <c r="T119" s="36">
        <v>8.6763300000000003E-4</v>
      </c>
      <c r="U119" s="36">
        <v>6.6E-3</v>
      </c>
      <c r="V119" s="36">
        <v>1.5599999999999999E-2</v>
      </c>
      <c r="W119" s="36">
        <v>1.9968732843691668E-2</v>
      </c>
      <c r="X119" s="36">
        <v>0.48279795275697979</v>
      </c>
      <c r="Y119" s="36">
        <v>0.5027666856006715</v>
      </c>
      <c r="Z119" s="36">
        <v>1.783468960584408E-5</v>
      </c>
      <c r="AA119" s="36">
        <v>3.8166235756506319E-6</v>
      </c>
      <c r="AB119" s="36">
        <v>3.8166199999999997E-6</v>
      </c>
      <c r="AC119" s="36">
        <v>2.1252576571956428E-6</v>
      </c>
      <c r="AD119" s="36">
        <v>2.8911764559338637E-3</v>
      </c>
      <c r="AE119" s="36">
        <v>2.6020588103404772E-2</v>
      </c>
      <c r="AF119" s="36">
        <v>2.8911764559338637E-2</v>
      </c>
      <c r="AG119" s="36">
        <v>4.5012842801793565E-4</v>
      </c>
      <c r="AH119" s="36">
        <v>7.6573571662821242E-4</v>
      </c>
      <c r="AI119" s="36">
        <v>2.4524238492011669E-3</v>
      </c>
      <c r="AJ119" s="36">
        <v>1.4961645690961213E-7</v>
      </c>
      <c r="AK119" s="36">
        <v>1.8080288191889538E-7</v>
      </c>
      <c r="AL119" s="36">
        <v>4.5220272128812621E-7</v>
      </c>
      <c r="AM119" s="36">
        <v>4.5240330213204094E-4</v>
      </c>
      <c r="AN119" s="36">
        <v>3.6570929754439949E-3</v>
      </c>
      <c r="AO119" s="36">
        <v>2.8473464155327227E-2</v>
      </c>
      <c r="AP119" s="36">
        <v>3.5654649429999998</v>
      </c>
      <c r="AQ119" s="36">
        <v>1.9198657379999999</v>
      </c>
      <c r="AR119" s="36">
        <v>5.4853306809999998</v>
      </c>
      <c r="AS119" s="36">
        <v>0.35693375599999999</v>
      </c>
      <c r="AT119" s="36">
        <v>11.123213643</v>
      </c>
      <c r="AU119" s="36">
        <v>24.525283469000001</v>
      </c>
      <c r="AV119" s="36">
        <v>14.014529752</v>
      </c>
      <c r="AW119" s="36">
        <v>30.900270898999999</v>
      </c>
      <c r="AX119" s="36">
        <v>12.863499895</v>
      </c>
      <c r="AY119" s="36">
        <v>28.362395207999999</v>
      </c>
      <c r="AZ119" s="36">
        <v>4.9830657E-2</v>
      </c>
      <c r="BA119" s="36">
        <v>9.9661315E-2</v>
      </c>
      <c r="BB119" s="36">
        <v>0.90879842899999996</v>
      </c>
      <c r="BC119" s="36">
        <v>46.854202848</v>
      </c>
      <c r="BD119" s="36">
        <v>103.307609058</v>
      </c>
      <c r="BE119" s="36">
        <v>0.41309019499999999</v>
      </c>
      <c r="BF119" s="36">
        <v>0.82618038999999999</v>
      </c>
      <c r="BG119" s="36">
        <v>0.65554779699999999</v>
      </c>
      <c r="BH119" s="36">
        <v>16.712988164999999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5.2251884320000004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6.7511899999999996E-4</v>
      </c>
      <c r="P120" s="36">
        <v>1.0905909999999999E-3</v>
      </c>
      <c r="Q120" s="36">
        <v>6.18733E-4</v>
      </c>
      <c r="R120" s="36">
        <v>5.6385999999999999E-5</v>
      </c>
      <c r="S120" s="36">
        <v>1.0170439999999999E-3</v>
      </c>
      <c r="T120" s="36">
        <v>7.3547000000000006E-5</v>
      </c>
      <c r="U120" s="36">
        <v>9.6000000000000009E-3</v>
      </c>
      <c r="V120" s="36">
        <v>2.2800000000000001E-2</v>
      </c>
      <c r="W120" s="36">
        <v>1.0275119000000001E-2</v>
      </c>
      <c r="X120" s="36">
        <v>2.3890590999999999E-2</v>
      </c>
      <c r="Y120" s="36">
        <v>3.4165710000000002E-2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6.8926885611797517E-4</v>
      </c>
      <c r="AH120" s="36">
        <v>1.1725493184535671E-3</v>
      </c>
      <c r="AI120" s="36">
        <v>3.7553268712634514E-3</v>
      </c>
      <c r="AJ120" s="36">
        <v>0</v>
      </c>
      <c r="AK120" s="36">
        <v>0</v>
      </c>
      <c r="AL120" s="36">
        <v>0</v>
      </c>
      <c r="AM120" s="36">
        <v>6.8926885611797517E-4</v>
      </c>
      <c r="AN120" s="36">
        <v>1.1725493184535671E-3</v>
      </c>
      <c r="AO120" s="36">
        <v>3.7553268712634514E-3</v>
      </c>
      <c r="AP120" s="36">
        <v>0.14426593500000001</v>
      </c>
      <c r="AQ120" s="36">
        <v>7.7681657000000001E-2</v>
      </c>
      <c r="AR120" s="36">
        <v>0.22194759200000003</v>
      </c>
      <c r="AS120" s="36">
        <v>4.3584599000000002E-2</v>
      </c>
      <c r="AT120" s="36">
        <v>1.7358280070000001</v>
      </c>
      <c r="AU120" s="36">
        <v>3.8375709769999999</v>
      </c>
      <c r="AV120" s="36">
        <v>2.4778595800000001</v>
      </c>
      <c r="AW120" s="36">
        <v>5.478055414</v>
      </c>
      <c r="AX120" s="36">
        <v>2.2685250890000002</v>
      </c>
      <c r="AY120" s="36">
        <v>5.0152584300000003</v>
      </c>
      <c r="AZ120" s="36">
        <v>1.3346871999999999E-2</v>
      </c>
      <c r="BA120" s="36">
        <v>2.6693745000000001E-2</v>
      </c>
      <c r="BB120" s="36">
        <v>0.21572987900000001</v>
      </c>
      <c r="BC120" s="36">
        <v>8.1179812499999997</v>
      </c>
      <c r="BD120" s="36">
        <v>17.947244263000002</v>
      </c>
      <c r="BE120" s="36">
        <v>9.8059036000000002E-2</v>
      </c>
      <c r="BF120" s="36">
        <v>0.196118072</v>
      </c>
      <c r="BG120" s="36">
        <v>0.98220300400000005</v>
      </c>
      <c r="BH120" s="36">
        <v>5.74740129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5.1069615529999997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2.6171459999999999E-3</v>
      </c>
      <c r="P121" s="36">
        <v>4.4152839999999994E-3</v>
      </c>
      <c r="Q121" s="36">
        <v>2.404598E-3</v>
      </c>
      <c r="R121" s="36">
        <v>2.1254800000000001E-4</v>
      </c>
      <c r="S121" s="36">
        <v>4.1380469999999997E-3</v>
      </c>
      <c r="T121" s="36">
        <v>2.77237E-4</v>
      </c>
      <c r="U121" s="36" t="s">
        <v>340</v>
      </c>
      <c r="V121" s="36" t="s">
        <v>340</v>
      </c>
      <c r="W121" s="36">
        <v>2.6171459999999999E-3</v>
      </c>
      <c r="X121" s="36">
        <v>4.4152839999999994E-3</v>
      </c>
      <c r="Y121" s="36">
        <v>7.0324299999999992E-3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5.2629365999999997E-2</v>
      </c>
      <c r="AQ121" s="36">
        <v>2.8338888999999999E-2</v>
      </c>
      <c r="AR121" s="36">
        <v>8.0968254999999989E-2</v>
      </c>
      <c r="AS121" s="36">
        <v>1.3425794E-2</v>
      </c>
      <c r="AT121" s="36">
        <v>4.5011000000000001E-3</v>
      </c>
      <c r="AU121" s="36">
        <v>1.0354953E-2</v>
      </c>
      <c r="AV121" s="36">
        <v>1.2782406E-2</v>
      </c>
      <c r="AW121" s="36">
        <v>2.9406412E-2</v>
      </c>
      <c r="AX121" s="36">
        <v>1.1478767000000001E-2</v>
      </c>
      <c r="AY121" s="36">
        <v>2.6407341000000001E-2</v>
      </c>
      <c r="AZ121" s="36">
        <v>1.3575939999999999E-3</v>
      </c>
      <c r="BA121" s="36">
        <v>2.7151879999999999E-3</v>
      </c>
      <c r="BB121" s="36">
        <v>0.16212249100000001</v>
      </c>
      <c r="BC121" s="36">
        <v>10.959608573000001</v>
      </c>
      <c r="BD121" s="36">
        <v>25.21299651</v>
      </c>
      <c r="BE121" s="36">
        <v>7.3692041E-2</v>
      </c>
      <c r="BF121" s="36">
        <v>0.147384083</v>
      </c>
      <c r="BG121" s="36">
        <v>1.454141138</v>
      </c>
      <c r="BH121" s="36">
        <v>7.4623209910000003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4.9499388819999997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1.9778389999999999E-3</v>
      </c>
      <c r="P122" s="36">
        <v>3.2163159999999999E-3</v>
      </c>
      <c r="Q122" s="36">
        <v>1.619983E-3</v>
      </c>
      <c r="R122" s="36">
        <v>3.5785599999999998E-4</v>
      </c>
      <c r="S122" s="36">
        <v>2.7495469999999998E-3</v>
      </c>
      <c r="T122" s="36">
        <v>4.6676900000000002E-4</v>
      </c>
      <c r="U122" s="36" t="s">
        <v>340</v>
      </c>
      <c r="V122" s="36" t="s">
        <v>340</v>
      </c>
      <c r="W122" s="36">
        <v>1.9778389999999999E-3</v>
      </c>
      <c r="X122" s="36">
        <v>3.2163159999999999E-3</v>
      </c>
      <c r="Y122" s="36">
        <v>5.1941549999999998E-3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2.424669E-3</v>
      </c>
      <c r="AQ122" s="36">
        <v>1.305591E-3</v>
      </c>
      <c r="AR122" s="36">
        <v>3.73026E-3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0.20619870200000001</v>
      </c>
      <c r="BC122" s="36">
        <v>10.190611393999999</v>
      </c>
      <c r="BD122" s="36">
        <v>23.359040074999999</v>
      </c>
      <c r="BE122" s="36">
        <v>9.3726683000000005E-2</v>
      </c>
      <c r="BF122" s="36">
        <v>0.18745336600000001</v>
      </c>
      <c r="BG122" s="36">
        <v>2.5706315219999998</v>
      </c>
      <c r="BH122" s="36">
        <v>10.711758444999999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4.6364397310000003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2.7758995000000002E-2</v>
      </c>
      <c r="BF123" s="36">
        <v>5.5517990000000003E-2</v>
      </c>
      <c r="BG123" s="36">
        <v>1.4540629469999999</v>
      </c>
      <c r="BH123" s="36">
        <v>5.6114675409999997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4.6915392259999997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5.3549039999999997E-3</v>
      </c>
      <c r="BF124" s="36">
        <v>1.0709809000000001E-2</v>
      </c>
      <c r="BG124" s="36">
        <v>0.52881407199999997</v>
      </c>
      <c r="BH124" s="36">
        <v>5.3711208939999997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4.7314485680000002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2.34907E-2</v>
      </c>
      <c r="BF125" s="36">
        <v>4.69814E-2</v>
      </c>
      <c r="BG125" s="36">
        <v>0.96670866</v>
      </c>
      <c r="BH125" s="36">
        <v>5.7911876040000001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4.2601963319999996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4.819620327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8.0970000000000006E-6</v>
      </c>
      <c r="P127" s="36">
        <v>1.3781000000000001E-5</v>
      </c>
      <c r="Q127" s="36">
        <v>5.9429999999999997E-6</v>
      </c>
      <c r="R127" s="36">
        <v>2.154E-6</v>
      </c>
      <c r="S127" s="36">
        <v>1.0971E-5</v>
      </c>
      <c r="T127" s="36">
        <v>2.8100000000000002E-6</v>
      </c>
      <c r="U127" s="36">
        <v>0</v>
      </c>
      <c r="V127" s="36">
        <v>0</v>
      </c>
      <c r="W127" s="36">
        <v>8.0970000000000006E-6</v>
      </c>
      <c r="X127" s="36">
        <v>1.3781000000000001E-5</v>
      </c>
      <c r="Y127" s="36">
        <v>2.1878000000000003E-5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1.6524999999999998E-5</v>
      </c>
      <c r="AQ127" s="36">
        <v>8.8980000000000002E-6</v>
      </c>
      <c r="AR127" s="36">
        <v>2.5422999999999997E-5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1.0150302E-2</v>
      </c>
      <c r="BC127" s="36">
        <v>0.38684089799999999</v>
      </c>
      <c r="BD127" s="36">
        <v>0.87845324899999999</v>
      </c>
      <c r="BE127" s="36">
        <v>2.2556220000000001E-3</v>
      </c>
      <c r="BF127" s="36">
        <v>4.5112449999999997E-3</v>
      </c>
      <c r="BG127" s="36">
        <v>0.43921337399999999</v>
      </c>
      <c r="BH127" s="36">
        <v>0.97919495999999995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4.8210815739999999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1.5744E-5</v>
      </c>
      <c r="P128" s="36">
        <v>2.6154000000000001E-5</v>
      </c>
      <c r="Q128" s="36">
        <v>1.1973999999999999E-5</v>
      </c>
      <c r="R128" s="36">
        <v>3.7700000000000003E-6</v>
      </c>
      <c r="S128" s="36">
        <v>2.1236000000000001E-5</v>
      </c>
      <c r="T128" s="36">
        <v>4.9180000000000002E-6</v>
      </c>
      <c r="U128" s="36">
        <v>3.0000000000000001E-3</v>
      </c>
      <c r="V128" s="36">
        <v>7.1999999999999998E-3</v>
      </c>
      <c r="W128" s="36">
        <v>3.0157439999999999E-3</v>
      </c>
      <c r="X128" s="36">
        <v>7.2261539999999994E-3</v>
      </c>
      <c r="Y128" s="36">
        <v>1.0241897999999999E-2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1.1155907E-2</v>
      </c>
      <c r="AQ128" s="36">
        <v>6.0070260000000004E-3</v>
      </c>
      <c r="AR128" s="36">
        <v>1.7162932999999998E-2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0.2403381</v>
      </c>
      <c r="BC128" s="36">
        <v>12.154568816999999</v>
      </c>
      <c r="BD128" s="36">
        <v>27.883237870999999</v>
      </c>
      <c r="BE128" s="36">
        <v>5.3408466000000002E-2</v>
      </c>
      <c r="BF128" s="36">
        <v>0.106816933</v>
      </c>
      <c r="BG128" s="36">
        <v>0.854899835</v>
      </c>
      <c r="BH128" s="36">
        <v>11.776817982000001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4.2676155250000001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4.5078180100000003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4.8130878780000002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3.2743999999999997E-5</v>
      </c>
      <c r="P131" s="36">
        <v>3.6134999999999999E-5</v>
      </c>
      <c r="Q131" s="36">
        <v>3.2743999999999997E-5</v>
      </c>
      <c r="R131" s="36">
        <v>0</v>
      </c>
      <c r="S131" s="36">
        <v>3.6134999999999999E-5</v>
      </c>
      <c r="T131" s="36">
        <v>0</v>
      </c>
      <c r="U131" s="36">
        <v>0</v>
      </c>
      <c r="V131" s="36">
        <v>0</v>
      </c>
      <c r="W131" s="36">
        <v>3.2743999999999997E-5</v>
      </c>
      <c r="X131" s="36">
        <v>3.6134999999999999E-5</v>
      </c>
      <c r="Y131" s="36">
        <v>6.8878999999999989E-5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5.6375999999999997E-5</v>
      </c>
      <c r="AQ131" s="36">
        <v>3.0355999999999999E-5</v>
      </c>
      <c r="AR131" s="36">
        <v>8.6731999999999996E-5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4.8931425199999996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5.1979999999999995E-4</v>
      </c>
      <c r="P132" s="36">
        <v>8.0691900000000002E-4</v>
      </c>
      <c r="Q132" s="36">
        <v>3.75922E-4</v>
      </c>
      <c r="R132" s="36">
        <v>1.4387799999999998E-4</v>
      </c>
      <c r="S132" s="36">
        <v>6.1925100000000002E-4</v>
      </c>
      <c r="T132" s="36">
        <v>1.8766800000000002E-4</v>
      </c>
      <c r="U132" s="36">
        <v>0</v>
      </c>
      <c r="V132" s="36">
        <v>0</v>
      </c>
      <c r="W132" s="36">
        <v>5.1979999999999995E-4</v>
      </c>
      <c r="X132" s="36">
        <v>8.0691900000000002E-4</v>
      </c>
      <c r="Y132" s="36">
        <v>1.3267190000000001E-3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7.5733799999999998E-4</v>
      </c>
      <c r="AQ132" s="36">
        <v>4.07797E-4</v>
      </c>
      <c r="AR132" s="36">
        <v>1.1651349999999999E-3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2.7936381E-2</v>
      </c>
      <c r="BF132" s="36">
        <v>5.5872762999999999E-2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4.7234536409999999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1.8492386999999999E-2</v>
      </c>
      <c r="BC133" s="36">
        <v>5.0282483400000002</v>
      </c>
      <c r="BD133" s="36">
        <v>11.031969841</v>
      </c>
      <c r="BE133" s="36">
        <v>9.3160599999999997E-4</v>
      </c>
      <c r="BF133" s="36">
        <v>1.8632119999999999E-3</v>
      </c>
      <c r="BG133" s="36">
        <v>0.64339054500000004</v>
      </c>
      <c r="BH133" s="36">
        <v>5.7723694099999996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4.6946535709999999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2.0773764049334057E-4</v>
      </c>
      <c r="AH134" s="36">
        <v>3.5339276773579779E-4</v>
      </c>
      <c r="AI134" s="36">
        <v>1.1318119723430281E-3</v>
      </c>
      <c r="AJ134" s="36">
        <v>0</v>
      </c>
      <c r="AK134" s="36">
        <v>0</v>
      </c>
      <c r="AL134" s="36">
        <v>0</v>
      </c>
      <c r="AM134" s="36">
        <v>2.0773764049334057E-4</v>
      </c>
      <c r="AN134" s="36">
        <v>3.5339276773579779E-4</v>
      </c>
      <c r="AO134" s="36">
        <v>1.1318119723430281E-3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0.10314659399999999</v>
      </c>
      <c r="BC134" s="36">
        <v>1.675206515</v>
      </c>
      <c r="BD134" s="36">
        <v>3.61758918</v>
      </c>
      <c r="BE134" s="36">
        <v>5.1963010000000004E-3</v>
      </c>
      <c r="BF134" s="36">
        <v>1.0392603E-2</v>
      </c>
      <c r="BG134" s="36">
        <v>0.70086259900000003</v>
      </c>
      <c r="BH134" s="36">
        <v>1.4548118919999999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4.8941041780000001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2.273499E-3</v>
      </c>
      <c r="P135" s="36">
        <v>3.9400199999999998E-3</v>
      </c>
      <c r="Q135" s="36">
        <v>2.1416400000000002E-3</v>
      </c>
      <c r="R135" s="36">
        <v>1.3185900000000001E-4</v>
      </c>
      <c r="S135" s="36">
        <v>3.7680299999999999E-3</v>
      </c>
      <c r="T135" s="36">
        <v>1.7199000000000001E-4</v>
      </c>
      <c r="U135" s="36">
        <v>0</v>
      </c>
      <c r="V135" s="36">
        <v>0</v>
      </c>
      <c r="W135" s="36">
        <v>2.273499E-3</v>
      </c>
      <c r="X135" s="36">
        <v>3.9400199999999998E-3</v>
      </c>
      <c r="Y135" s="36">
        <v>6.2135189999999998E-3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5.8084520000000004E-3</v>
      </c>
      <c r="AQ135" s="36">
        <v>3.1276279999999999E-3</v>
      </c>
      <c r="AR135" s="36">
        <v>8.9360800000000008E-3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1.4778209E-2</v>
      </c>
      <c r="BF135" s="36">
        <v>2.9556418000000001E-2</v>
      </c>
      <c r="BG135" s="36">
        <v>0.56666377400000001</v>
      </c>
      <c r="BH135" s="36">
        <v>3.7829330950000002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4.6568825829999998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0.20483552399999999</v>
      </c>
      <c r="BC136" s="36">
        <v>6.5032652329999996</v>
      </c>
      <c r="BD136" s="36">
        <v>15.614564075000001</v>
      </c>
      <c r="BE136" s="36">
        <v>1.0319170000000001E-2</v>
      </c>
      <c r="BF136" s="36">
        <v>2.0638340000000002E-2</v>
      </c>
      <c r="BG136" s="36">
        <v>1.1999245890000001</v>
      </c>
      <c r="BH136" s="36">
        <v>1.927443569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4.2387801039999999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4.5394927020000004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5.5795985999999999E-2</v>
      </c>
      <c r="BH138" s="36">
        <v>0.40215509399999999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4.4773866570000003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4.6278551630000004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5.4458999999999996E-4</v>
      </c>
      <c r="BF140" s="36">
        <v>1.0891799999999999E-3</v>
      </c>
      <c r="BG140" s="36">
        <v>0.37379658199999999</v>
      </c>
      <c r="BH140" s="36">
        <v>1.442555561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4.3205873759999998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4.4734494409999996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4.7648611409999999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2.1347284000000001E-2</v>
      </c>
      <c r="BC143" s="36">
        <v>0.85365835899999998</v>
      </c>
      <c r="BD143" s="36">
        <v>2.0226064080000001</v>
      </c>
      <c r="BE143" s="36">
        <v>1.0754289999999999E-3</v>
      </c>
      <c r="BF143" s="36">
        <v>2.1508590000000002E-3</v>
      </c>
      <c r="BG143" s="36">
        <v>3.6088127999999997E-2</v>
      </c>
      <c r="BH143" s="36">
        <v>0.13909508200000001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4.7425864789999999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4.8831492230000002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2.0935249999999997E-3</v>
      </c>
      <c r="P145" s="36">
        <v>3.4665829999999996E-3</v>
      </c>
      <c r="Q145" s="36">
        <v>1.801729E-3</v>
      </c>
      <c r="R145" s="36">
        <v>2.9179599999999998E-4</v>
      </c>
      <c r="S145" s="36">
        <v>3.0859799999999999E-3</v>
      </c>
      <c r="T145" s="36">
        <v>3.8060299999999997E-4</v>
      </c>
      <c r="U145" s="36">
        <v>0</v>
      </c>
      <c r="V145" s="36">
        <v>0</v>
      </c>
      <c r="W145" s="36">
        <v>2.0935249999999997E-3</v>
      </c>
      <c r="X145" s="36">
        <v>3.4665829999999996E-3</v>
      </c>
      <c r="Y145" s="36">
        <v>5.5601079999999994E-3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3.663801E-3</v>
      </c>
      <c r="AQ145" s="36">
        <v>1.9728160000000001E-3</v>
      </c>
      <c r="AR145" s="36">
        <v>5.636617E-3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0.57002899500000004</v>
      </c>
      <c r="BH145" s="36">
        <v>5.7829603049999996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4.5857406940000001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8.71947E-3</v>
      </c>
      <c r="BH146" s="36">
        <v>7.7135059000000006E-2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4.6351171119999997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0.183851877</v>
      </c>
      <c r="BC147" s="36">
        <v>8.5758267959999994</v>
      </c>
      <c r="BD147" s="36">
        <v>19.485929443</v>
      </c>
      <c r="BE147" s="36">
        <v>9.2620589999999996E-3</v>
      </c>
      <c r="BF147" s="36">
        <v>1.8524117999999999E-2</v>
      </c>
      <c r="BG147" s="36">
        <v>0.36941712599999998</v>
      </c>
      <c r="BH147" s="36">
        <v>1.640089315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4.3808109750000002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4.8890274229999999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3.9232299999999998E-4</v>
      </c>
      <c r="P149" s="36">
        <v>6.5182700000000001E-4</v>
      </c>
      <c r="Q149" s="36">
        <v>2.9157299999999999E-4</v>
      </c>
      <c r="R149" s="36">
        <v>1.0075E-4</v>
      </c>
      <c r="S149" s="36">
        <v>5.2041399999999997E-4</v>
      </c>
      <c r="T149" s="36">
        <v>1.3141300000000001E-4</v>
      </c>
      <c r="U149" s="36">
        <v>0</v>
      </c>
      <c r="V149" s="36">
        <v>0</v>
      </c>
      <c r="W149" s="36">
        <v>3.9232299999999998E-4</v>
      </c>
      <c r="X149" s="36">
        <v>6.5182700000000001E-4</v>
      </c>
      <c r="Y149" s="36">
        <v>1.04415E-3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6.7166299999999997E-4</v>
      </c>
      <c r="AQ149" s="36">
        <v>3.6166399999999999E-4</v>
      </c>
      <c r="AR149" s="36">
        <v>1.0333269999999999E-3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1.624707E-3</v>
      </c>
      <c r="BF149" s="36">
        <v>3.2494149999999999E-3</v>
      </c>
      <c r="BG149" s="36">
        <v>0.36891997599999998</v>
      </c>
      <c r="BH149" s="36">
        <v>0.52504063400000001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4.6850455609999999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2.4680430000000001E-3</v>
      </c>
      <c r="BF150" s="36">
        <v>4.9360860000000001E-3</v>
      </c>
      <c r="BG150" s="36">
        <v>0.35823249699999998</v>
      </c>
      <c r="BH150" s="36">
        <v>4.7483045920000002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4.9955173979999996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4.0278659999999997E-3</v>
      </c>
      <c r="P151" s="36">
        <v>6.7218979999999996E-3</v>
      </c>
      <c r="Q151" s="36">
        <v>2.9936989999999998E-3</v>
      </c>
      <c r="R151" s="36">
        <v>1.0341669999999999E-3</v>
      </c>
      <c r="S151" s="36">
        <v>5.3729839999999999E-3</v>
      </c>
      <c r="T151" s="36">
        <v>1.3489139999999999E-3</v>
      </c>
      <c r="U151" s="36">
        <v>0</v>
      </c>
      <c r="V151" s="36">
        <v>0</v>
      </c>
      <c r="W151" s="36">
        <v>4.0278659999999997E-3</v>
      </c>
      <c r="X151" s="36">
        <v>6.7218979999999996E-3</v>
      </c>
      <c r="Y151" s="36">
        <v>1.0749763999999998E-2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1.3614371E-2</v>
      </c>
      <c r="AQ151" s="36">
        <v>7.3308150000000001E-3</v>
      </c>
      <c r="AR151" s="36">
        <v>2.0945186000000001E-2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4.6884436970000003</v>
      </c>
      <c r="BC151" s="36">
        <v>303.43354505399998</v>
      </c>
      <c r="BD151" s="36">
        <v>658.197407279</v>
      </c>
      <c r="BE151" s="36">
        <v>0.23190982800000001</v>
      </c>
      <c r="BF151" s="36">
        <v>0.46381965600000002</v>
      </c>
      <c r="BG151" s="36">
        <v>2.4914908009999999</v>
      </c>
      <c r="BH151" s="36">
        <v>35.106431280000002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4.9847524209999996</v>
      </c>
      <c r="E152" s="36">
        <v>31</v>
      </c>
      <c r="F152" s="36">
        <v>0</v>
      </c>
      <c r="G152" s="36">
        <v>11</v>
      </c>
      <c r="H152" s="36">
        <v>20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1.0023743E-2</v>
      </c>
      <c r="P152" s="36">
        <v>1.7625672000000002E-2</v>
      </c>
      <c r="Q152" s="36">
        <v>9.2235370000000004E-3</v>
      </c>
      <c r="R152" s="36">
        <v>8.0020599999999992E-4</v>
      </c>
      <c r="S152" s="36">
        <v>1.6581926E-2</v>
      </c>
      <c r="T152" s="36">
        <v>1.0437459999999999E-3</v>
      </c>
      <c r="U152" s="36">
        <v>0.23100000000000001</v>
      </c>
      <c r="V152" s="36">
        <v>0.5544</v>
      </c>
      <c r="W152" s="36">
        <v>0.24102374300000001</v>
      </c>
      <c r="X152" s="36">
        <v>0.57202567199999999</v>
      </c>
      <c r="Y152" s="36">
        <v>0.81304941500000005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1.8040602307256723E-2</v>
      </c>
      <c r="AH152" s="36">
        <v>3.0689760246827538E-2</v>
      </c>
      <c r="AI152" s="36">
        <v>9.8290178087812527E-2</v>
      </c>
      <c r="AJ152" s="36">
        <v>0</v>
      </c>
      <c r="AK152" s="36">
        <v>0</v>
      </c>
      <c r="AL152" s="36">
        <v>0</v>
      </c>
      <c r="AM152" s="36">
        <v>1.8040602307256723E-2</v>
      </c>
      <c r="AN152" s="36">
        <v>3.0689760246827538E-2</v>
      </c>
      <c r="AO152" s="36">
        <v>9.8290178087812527E-2</v>
      </c>
      <c r="AP152" s="36">
        <v>0.91109662199999997</v>
      </c>
      <c r="AQ152" s="36">
        <v>0.49059048799999999</v>
      </c>
      <c r="AR152" s="36">
        <v>1.4016871099999999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1.779443737</v>
      </c>
      <c r="BC152" s="36">
        <v>143.654306996</v>
      </c>
      <c r="BD152" s="36">
        <v>357.72131756200002</v>
      </c>
      <c r="BE152" s="36">
        <v>8.8018651000000003E-2</v>
      </c>
      <c r="BF152" s="36">
        <v>0.17603730200000001</v>
      </c>
      <c r="BG152" s="36">
        <v>4.1882293339999999</v>
      </c>
      <c r="BH152" s="36">
        <v>37.18161705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4.754485335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1.041690089</v>
      </c>
      <c r="BH153" s="36">
        <v>13.605029711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4.672240715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0.33236544800000001</v>
      </c>
      <c r="BH154" s="36">
        <v>5.0458927850000004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4.8149800799999998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5.3662164939999997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2.3322211999999998E-2</v>
      </c>
      <c r="BF156" s="36">
        <v>4.6644425000000003E-2</v>
      </c>
      <c r="BG156" s="36">
        <v>1.328205514</v>
      </c>
      <c r="BH156" s="36">
        <v>20.697513019999999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4.826344304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3.6740862089999999</v>
      </c>
      <c r="BH157" s="36">
        <v>20.924849474999998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5.0390751329999999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2.597935E-3</v>
      </c>
      <c r="P158" s="36">
        <v>3.947926E-3</v>
      </c>
      <c r="Q158" s="36">
        <v>1.5892469999999998E-3</v>
      </c>
      <c r="R158" s="36">
        <v>1.008688E-3</v>
      </c>
      <c r="S158" s="36">
        <v>2.632246E-3</v>
      </c>
      <c r="T158" s="36">
        <v>1.3156800000000001E-3</v>
      </c>
      <c r="U158" s="36">
        <v>0</v>
      </c>
      <c r="V158" s="36">
        <v>0</v>
      </c>
      <c r="W158" s="36">
        <v>2.597935E-3</v>
      </c>
      <c r="X158" s="36">
        <v>3.947926E-3</v>
      </c>
      <c r="Y158" s="36">
        <v>6.545861E-3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3.8110940000000001E-3</v>
      </c>
      <c r="AQ158" s="36">
        <v>2.0521279999999999E-3</v>
      </c>
      <c r="AR158" s="36">
        <v>5.8632219999999995E-3</v>
      </c>
      <c r="AS158" s="36">
        <v>3.224E-6</v>
      </c>
      <c r="AT158" s="36">
        <v>1.3000000000000001E-8</v>
      </c>
      <c r="AU158" s="36">
        <v>3.5999999999999998E-8</v>
      </c>
      <c r="AV158" s="36">
        <v>1.8330000000000001E-6</v>
      </c>
      <c r="AW158" s="36">
        <v>4.8199999999999996E-6</v>
      </c>
      <c r="AX158" s="36">
        <v>1.513E-6</v>
      </c>
      <c r="AY158" s="36">
        <v>3.9770000000000002E-6</v>
      </c>
      <c r="AZ158" s="36">
        <v>8.9999999999999995E-9</v>
      </c>
      <c r="BA158" s="36">
        <v>1.9000000000000001E-8</v>
      </c>
      <c r="BB158" s="36">
        <v>0.45850210299999999</v>
      </c>
      <c r="BC158" s="36">
        <v>23.593161696999999</v>
      </c>
      <c r="BD158" s="36">
        <v>62.025355744999999</v>
      </c>
      <c r="BE158" s="36">
        <v>2.2679411E-2</v>
      </c>
      <c r="BF158" s="36">
        <v>4.5358823E-2</v>
      </c>
      <c r="BG158" s="36">
        <v>3.9842087149999998</v>
      </c>
      <c r="BH158" s="36">
        <v>26.544017301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4.5264012749999996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3.1889186999999999E-2</v>
      </c>
      <c r="BH159" s="36">
        <v>0.195653881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4.4422208889999997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4.8235318359999999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1.4950000000000001E-6</v>
      </c>
      <c r="P161" s="36">
        <v>2.3970000000000001E-6</v>
      </c>
      <c r="Q161" s="36">
        <v>1.333E-6</v>
      </c>
      <c r="R161" s="36">
        <v>1.6199999999999999E-7</v>
      </c>
      <c r="S161" s="36">
        <v>2.1850000000000003E-6</v>
      </c>
      <c r="T161" s="36">
        <v>2.1199999999999999E-7</v>
      </c>
      <c r="U161" s="36">
        <v>0</v>
      </c>
      <c r="V161" s="36">
        <v>0</v>
      </c>
      <c r="W161" s="36">
        <v>1.4950000000000001E-6</v>
      </c>
      <c r="X161" s="36">
        <v>2.3970000000000001E-6</v>
      </c>
      <c r="Y161" s="36">
        <v>3.8920000000000002E-6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3.269E-6</v>
      </c>
      <c r="AQ161" s="36">
        <v>1.7600000000000001E-6</v>
      </c>
      <c r="AR161" s="36">
        <v>5.0290000000000005E-6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4.4729961510000003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4.9905119920000001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5.6596634999999999E-2</v>
      </c>
      <c r="P163" s="36">
        <v>0.10317675499999999</v>
      </c>
      <c r="Q163" s="36">
        <v>5.3767992000000001E-2</v>
      </c>
      <c r="R163" s="36">
        <v>2.8286429999999996E-3</v>
      </c>
      <c r="S163" s="36">
        <v>9.9487220000000001E-2</v>
      </c>
      <c r="T163" s="36">
        <v>3.6895349999999999E-3</v>
      </c>
      <c r="U163" s="36">
        <v>1.8000000000000002E-2</v>
      </c>
      <c r="V163" s="36">
        <v>4.3200000000000002E-2</v>
      </c>
      <c r="W163" s="36">
        <v>7.4596634999999994E-2</v>
      </c>
      <c r="X163" s="36">
        <v>0.146376755</v>
      </c>
      <c r="Y163" s="36">
        <v>0.22097338999999999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1.4111325188799037E-3</v>
      </c>
      <c r="AH163" s="36">
        <v>2.4005472734968474E-3</v>
      </c>
      <c r="AI163" s="36">
        <v>7.6882392407939589E-3</v>
      </c>
      <c r="AJ163" s="36">
        <v>0</v>
      </c>
      <c r="AK163" s="36">
        <v>0</v>
      </c>
      <c r="AL163" s="36">
        <v>0</v>
      </c>
      <c r="AM163" s="36">
        <v>1.4111325188799037E-3</v>
      </c>
      <c r="AN163" s="36">
        <v>2.4005472734968474E-3</v>
      </c>
      <c r="AO163" s="36">
        <v>7.6882392407939589E-3</v>
      </c>
      <c r="AP163" s="36">
        <v>0.26139927699999999</v>
      </c>
      <c r="AQ163" s="36">
        <v>0.140753457</v>
      </c>
      <c r="AR163" s="36">
        <v>0.40215273399999996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0.51015685700000002</v>
      </c>
      <c r="BC163" s="36">
        <v>34.984906293000002</v>
      </c>
      <c r="BD163" s="36">
        <v>88.223395487000005</v>
      </c>
      <c r="BE163" s="36">
        <v>2.5234468999999999E-2</v>
      </c>
      <c r="BF163" s="36">
        <v>5.0468937999999998E-2</v>
      </c>
      <c r="BG163" s="36">
        <v>1.3577136139999999</v>
      </c>
      <c r="BH163" s="36">
        <v>16.624892840000001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4.9243267319999999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1.5656337999999999E-2</v>
      </c>
      <c r="P164" s="36">
        <v>2.5091914999999999E-2</v>
      </c>
      <c r="Q164" s="36">
        <v>1.3251746999999999E-2</v>
      </c>
      <c r="R164" s="36">
        <v>2.4045910000000002E-3</v>
      </c>
      <c r="S164" s="36">
        <v>2.1955491000000001E-2</v>
      </c>
      <c r="T164" s="36">
        <v>3.1364240000000001E-3</v>
      </c>
      <c r="U164" s="36">
        <v>0</v>
      </c>
      <c r="V164" s="36">
        <v>0</v>
      </c>
      <c r="W164" s="36">
        <v>1.5656337999999999E-2</v>
      </c>
      <c r="X164" s="36">
        <v>2.5091914999999999E-2</v>
      </c>
      <c r="Y164" s="36">
        <v>4.0748252999999998E-2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2.1589791000000001E-2</v>
      </c>
      <c r="AQ164" s="36">
        <v>1.1625272000000001E-2</v>
      </c>
      <c r="AR164" s="36">
        <v>3.3215063000000003E-2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1.7153185000000001E-2</v>
      </c>
      <c r="BF164" s="36">
        <v>3.4306371000000002E-2</v>
      </c>
      <c r="BG164" s="36">
        <v>1.5136262140000001</v>
      </c>
      <c r="BH164" s="36">
        <v>8.4110098890000007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4.8995074260000004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9.9508299999999991E-4</v>
      </c>
      <c r="P165" s="36">
        <v>1.783981E-3</v>
      </c>
      <c r="Q165" s="36">
        <v>9.2945699999999996E-4</v>
      </c>
      <c r="R165" s="36">
        <v>6.5625999999999998E-5</v>
      </c>
      <c r="S165" s="36">
        <v>1.698382E-3</v>
      </c>
      <c r="T165" s="36">
        <v>8.5599000000000005E-5</v>
      </c>
      <c r="U165" s="36">
        <v>0</v>
      </c>
      <c r="V165" s="36">
        <v>0</v>
      </c>
      <c r="W165" s="36">
        <v>9.9508299999999991E-4</v>
      </c>
      <c r="X165" s="36">
        <v>1.783981E-3</v>
      </c>
      <c r="Y165" s="36">
        <v>2.7790639999999999E-3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2.99906E-3</v>
      </c>
      <c r="AQ165" s="36">
        <v>1.6148779999999999E-3</v>
      </c>
      <c r="AR165" s="36">
        <v>4.6139379999999997E-3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1.1324545E-2</v>
      </c>
      <c r="BF165" s="36">
        <v>2.264909E-2</v>
      </c>
      <c r="BG165" s="36">
        <v>1.0412324260000001</v>
      </c>
      <c r="BH165" s="36">
        <v>11.563129568000001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4.8213952940000002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4.8521396870000002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1.3415860000000001E-3</v>
      </c>
      <c r="P167" s="36">
        <v>2.1067120000000002E-3</v>
      </c>
      <c r="Q167" s="36">
        <v>1.0894100000000001E-3</v>
      </c>
      <c r="R167" s="36">
        <v>2.5217600000000001E-4</v>
      </c>
      <c r="S167" s="36">
        <v>1.7777870000000001E-3</v>
      </c>
      <c r="T167" s="36">
        <v>3.2892499999999999E-4</v>
      </c>
      <c r="U167" s="36">
        <v>0</v>
      </c>
      <c r="V167" s="36">
        <v>0</v>
      </c>
      <c r="W167" s="36">
        <v>1.3415860000000001E-3</v>
      </c>
      <c r="X167" s="36">
        <v>2.1067120000000002E-3</v>
      </c>
      <c r="Y167" s="36">
        <v>3.4482980000000002E-3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2.1475190000000001E-3</v>
      </c>
      <c r="AQ167" s="36">
        <v>1.1563560000000001E-3</v>
      </c>
      <c r="AR167" s="36">
        <v>3.3038750000000004E-3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4.260719001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4.8062110259999997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1.8858199999999999E-4</v>
      </c>
      <c r="P169" s="36">
        <v>2.9614800000000004E-4</v>
      </c>
      <c r="Q169" s="36">
        <v>1.61471E-4</v>
      </c>
      <c r="R169" s="36">
        <v>2.7111000000000002E-5</v>
      </c>
      <c r="S169" s="36">
        <v>2.6078600000000005E-4</v>
      </c>
      <c r="T169" s="36">
        <v>3.5361999999999998E-5</v>
      </c>
      <c r="U169" s="36">
        <v>0</v>
      </c>
      <c r="V169" s="36">
        <v>0</v>
      </c>
      <c r="W169" s="36">
        <v>1.8858199999999999E-4</v>
      </c>
      <c r="X169" s="36">
        <v>2.9614800000000004E-4</v>
      </c>
      <c r="Y169" s="36">
        <v>4.8473000000000006E-4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2.3696399999999999E-4</v>
      </c>
      <c r="AQ169" s="36">
        <v>1.27596E-4</v>
      </c>
      <c r="AR169" s="36">
        <v>3.6455999999999999E-4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2.8729739999999999E-3</v>
      </c>
      <c r="BF169" s="36">
        <v>5.7459479999999999E-3</v>
      </c>
      <c r="BG169" s="36">
        <v>1.3088001170000001</v>
      </c>
      <c r="BH169" s="36">
        <v>6.088285988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6.7089600860000003</v>
      </c>
      <c r="E185" s="41">
        <f>IF(E4="－","－",SUM(E4:E27))</f>
        <v>539</v>
      </c>
      <c r="F185" s="41">
        <f t="shared" ref="F185:BL185" si="0">IF(F4="－","－",SUM(F4:F27))</f>
        <v>92</v>
      </c>
      <c r="G185" s="41">
        <f t="shared" si="0"/>
        <v>189</v>
      </c>
      <c r="H185" s="41">
        <f t="shared" si="0"/>
        <v>258</v>
      </c>
      <c r="I185" s="41">
        <f t="shared" si="0"/>
        <v>569.66970349739745</v>
      </c>
      <c r="J185" s="41">
        <f t="shared" si="0"/>
        <v>2554.5328761711676</v>
      </c>
      <c r="K185" s="41">
        <f t="shared" si="0"/>
        <v>253.72255368913349</v>
      </c>
      <c r="L185" s="41">
        <f t="shared" si="0"/>
        <v>315.94714980826399</v>
      </c>
      <c r="M185" s="41">
        <f t="shared" si="0"/>
        <v>1637.4074355986668</v>
      </c>
      <c r="N185" s="41">
        <f t="shared" si="0"/>
        <v>1486.7951440698994</v>
      </c>
      <c r="O185" s="41">
        <f t="shared" si="0"/>
        <v>18.627020592000001</v>
      </c>
      <c r="P185" s="41">
        <f t="shared" si="0"/>
        <v>30.287885090000003</v>
      </c>
      <c r="Q185" s="41">
        <f t="shared" si="0"/>
        <v>16.719064998</v>
      </c>
      <c r="R185" s="41">
        <f t="shared" si="0"/>
        <v>1.9079555939999999</v>
      </c>
      <c r="S185" s="41">
        <f t="shared" si="0"/>
        <v>27.799247346999998</v>
      </c>
      <c r="T185" s="41">
        <f t="shared" si="0"/>
        <v>2.488637743</v>
      </c>
      <c r="U185" s="41">
        <f t="shared" si="0"/>
        <v>23.585050000000003</v>
      </c>
      <c r="V185" s="41">
        <f t="shared" si="0"/>
        <v>55.923100000000005</v>
      </c>
      <c r="W185" s="41">
        <f t="shared" si="0"/>
        <v>611.8817740893976</v>
      </c>
      <c r="X185" s="41">
        <f t="shared" si="0"/>
        <v>2640.7438612611681</v>
      </c>
      <c r="Y185" s="41">
        <f t="shared" si="0"/>
        <v>3252.625635350566</v>
      </c>
      <c r="Z185" s="41">
        <f t="shared" si="0"/>
        <v>1.5147336210483606</v>
      </c>
      <c r="AA185" s="41">
        <f t="shared" si="0"/>
        <v>0.72761127700100903</v>
      </c>
      <c r="AB185" s="41">
        <f t="shared" si="0"/>
        <v>0.72761127776000023</v>
      </c>
      <c r="AC185" s="41">
        <f t="shared" si="0"/>
        <v>2.9665750028186721</v>
      </c>
      <c r="AD185" s="41">
        <f t="shared" si="0"/>
        <v>21.757116938089801</v>
      </c>
      <c r="AE185" s="41">
        <f t="shared" si="0"/>
        <v>198.54099477730918</v>
      </c>
      <c r="AF185" s="41">
        <f t="shared" si="0"/>
        <v>220.29811171539902</v>
      </c>
      <c r="AG185" s="41">
        <f t="shared" si="0"/>
        <v>1.5629209456717164</v>
      </c>
      <c r="AH185" s="41">
        <f t="shared" si="0"/>
        <v>2.6587620684990108</v>
      </c>
      <c r="AI185" s="41">
        <f t="shared" si="0"/>
        <v>8.5152244626252074</v>
      </c>
      <c r="AJ185" s="41">
        <f t="shared" si="0"/>
        <v>2.8744843971985352E-2</v>
      </c>
      <c r="AK185" s="41">
        <f t="shared" si="0"/>
        <v>3.4736486994353534E-2</v>
      </c>
      <c r="AL185" s="41">
        <f t="shared" si="0"/>
        <v>8.6878780803297945E-2</v>
      </c>
      <c r="AM185" s="41">
        <f t="shared" si="0"/>
        <v>4.5582407924623745</v>
      </c>
      <c r="AN185" s="41">
        <f t="shared" si="0"/>
        <v>24.450615493583172</v>
      </c>
      <c r="AO185" s="41">
        <f t="shared" si="0"/>
        <v>207.14309802073765</v>
      </c>
      <c r="AP185" s="41">
        <f t="shared" si="0"/>
        <v>22789.175830779997</v>
      </c>
      <c r="AQ185" s="41">
        <f t="shared" si="0"/>
        <v>12271.094678108999</v>
      </c>
      <c r="AR185" s="41">
        <f t="shared" si="0"/>
        <v>35060.270508888992</v>
      </c>
      <c r="AS185" s="41">
        <f t="shared" si="0"/>
        <v>2082.1189122579999</v>
      </c>
      <c r="AT185" s="41">
        <f t="shared" si="0"/>
        <v>71865.220841773989</v>
      </c>
      <c r="AU185" s="41">
        <f t="shared" si="0"/>
        <v>166762.78879385302</v>
      </c>
      <c r="AV185" s="41">
        <f t="shared" si="0"/>
        <v>46532.001174715006</v>
      </c>
      <c r="AW185" s="41">
        <f t="shared" si="0"/>
        <v>108049.60498281996</v>
      </c>
      <c r="AX185" s="41">
        <f t="shared" si="0"/>
        <v>45393.896860481</v>
      </c>
      <c r="AY185" s="41">
        <f t="shared" si="0"/>
        <v>105419.60583183401</v>
      </c>
      <c r="AZ185" s="41">
        <f t="shared" si="0"/>
        <v>37.434801650999994</v>
      </c>
      <c r="BA185" s="41">
        <f t="shared" si="0"/>
        <v>74.869603318999978</v>
      </c>
      <c r="BB185" s="41">
        <f t="shared" si="0"/>
        <v>108.155448162</v>
      </c>
      <c r="BC185" s="41">
        <f t="shared" si="0"/>
        <v>5884.9861115960011</v>
      </c>
      <c r="BD185" s="41">
        <f t="shared" si="0"/>
        <v>13593.576995539999</v>
      </c>
      <c r="BE185" s="41">
        <f t="shared" si="0"/>
        <v>6.4123783389999991</v>
      </c>
      <c r="BF185" s="41">
        <f t="shared" si="0"/>
        <v>12.824756688999999</v>
      </c>
      <c r="BG185" s="41">
        <f t="shared" si="0"/>
        <v>134.12166412399998</v>
      </c>
      <c r="BH185" s="41">
        <f t="shared" si="0"/>
        <v>965.77737207600012</v>
      </c>
      <c r="BI185" s="41">
        <f t="shared" si="0"/>
        <v>19.32</v>
      </c>
      <c r="BJ185" s="41">
        <f t="shared" si="0"/>
        <v>25.29999999999999</v>
      </c>
      <c r="BK185" s="41">
        <f t="shared" si="0"/>
        <v>31.370000000000012</v>
      </c>
      <c r="BL185" s="41">
        <f t="shared" si="0"/>
        <v>39.439999999999976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6.4341023310000001</v>
      </c>
      <c r="E186" s="41">
        <f>IF(E28="－","－",SUM(E28:E35))</f>
        <v>627</v>
      </c>
      <c r="F186" s="41">
        <f t="shared" ref="F186:BL186" si="1">IF(F28="－","－",SUM(F28:F35))</f>
        <v>48</v>
      </c>
      <c r="G186" s="41">
        <f t="shared" si="1"/>
        <v>143</v>
      </c>
      <c r="H186" s="41">
        <f t="shared" si="1"/>
        <v>436</v>
      </c>
      <c r="I186" s="41">
        <f t="shared" si="1"/>
        <v>169.64577701098065</v>
      </c>
      <c r="J186" s="41">
        <f t="shared" si="1"/>
        <v>1517.8695552620388</v>
      </c>
      <c r="K186" s="41">
        <f t="shared" si="1"/>
        <v>35.880823010732435</v>
      </c>
      <c r="L186" s="41">
        <f t="shared" si="1"/>
        <v>133.76495400024822</v>
      </c>
      <c r="M186" s="41">
        <f t="shared" si="1"/>
        <v>625.08167127297497</v>
      </c>
      <c r="N186" s="41">
        <f t="shared" si="1"/>
        <v>1062.4336610000446</v>
      </c>
      <c r="O186" s="41">
        <f t="shared" si="1"/>
        <v>15.260291681999998</v>
      </c>
      <c r="P186" s="41">
        <f t="shared" si="1"/>
        <v>26.789363045999995</v>
      </c>
      <c r="Q186" s="41">
        <f t="shared" si="1"/>
        <v>13.972906382</v>
      </c>
      <c r="R186" s="41">
        <f t="shared" si="1"/>
        <v>1.2873853</v>
      </c>
      <c r="S186" s="41">
        <f t="shared" si="1"/>
        <v>25.110164825000002</v>
      </c>
      <c r="T186" s="41">
        <f t="shared" si="1"/>
        <v>1.679198221</v>
      </c>
      <c r="U186" s="41">
        <f t="shared" si="1"/>
        <v>12.583850000000002</v>
      </c>
      <c r="V186" s="41">
        <f t="shared" si="1"/>
        <v>29.77539999999998</v>
      </c>
      <c r="W186" s="41">
        <f t="shared" si="1"/>
        <v>197.48991869298069</v>
      </c>
      <c r="X186" s="41">
        <f t="shared" si="1"/>
        <v>1574.4343183080389</v>
      </c>
      <c r="Y186" s="41">
        <f t="shared" si="1"/>
        <v>1771.9242370010195</v>
      </c>
      <c r="Z186" s="41">
        <f t="shared" si="1"/>
        <v>0.79273914405953128</v>
      </c>
      <c r="AA186" s="41">
        <f t="shared" si="1"/>
        <v>0.37506936636629368</v>
      </c>
      <c r="AB186" s="41">
        <f t="shared" si="1"/>
        <v>0.37506936550000003</v>
      </c>
      <c r="AC186" s="41">
        <f t="shared" si="1"/>
        <v>0.90462892915634219</v>
      </c>
      <c r="AD186" s="41">
        <f t="shared" si="1"/>
        <v>33.928803787514433</v>
      </c>
      <c r="AE186" s="41">
        <f t="shared" si="1"/>
        <v>305.35923408762994</v>
      </c>
      <c r="AF186" s="41">
        <f t="shared" si="1"/>
        <v>339.28803787514465</v>
      </c>
      <c r="AG186" s="41">
        <f t="shared" si="1"/>
        <v>0.85675920259517557</v>
      </c>
      <c r="AH186" s="41">
        <f t="shared" si="1"/>
        <v>1.4574754251044373</v>
      </c>
      <c r="AI186" s="41">
        <f t="shared" si="1"/>
        <v>4.667860483104751</v>
      </c>
      <c r="AJ186" s="41">
        <f t="shared" si="1"/>
        <v>1.4069202865729966E-2</v>
      </c>
      <c r="AK186" s="41">
        <f t="shared" si="1"/>
        <v>1.7001822348785511E-2</v>
      </c>
      <c r="AL186" s="41">
        <f t="shared" si="1"/>
        <v>4.2522941290431951E-2</v>
      </c>
      <c r="AM186" s="41">
        <f t="shared" si="1"/>
        <v>1.775457334617248</v>
      </c>
      <c r="AN186" s="41">
        <f t="shared" si="1"/>
        <v>35.403281034967655</v>
      </c>
      <c r="AO186" s="41">
        <f t="shared" si="1"/>
        <v>310.06961751202516</v>
      </c>
      <c r="AP186" s="41">
        <f t="shared" si="1"/>
        <v>39877.068949474007</v>
      </c>
      <c r="AQ186" s="41">
        <f t="shared" si="1"/>
        <v>21472.267895870005</v>
      </c>
      <c r="AR186" s="41">
        <f t="shared" si="1"/>
        <v>61349.336845344005</v>
      </c>
      <c r="AS186" s="41">
        <f t="shared" si="1"/>
        <v>696.38651051800002</v>
      </c>
      <c r="AT186" s="41">
        <f t="shared" si="1"/>
        <v>165384.990479789</v>
      </c>
      <c r="AU186" s="41">
        <f t="shared" si="1"/>
        <v>363886.05792230699</v>
      </c>
      <c r="AV186" s="41">
        <f t="shared" si="1"/>
        <v>94282.435210530995</v>
      </c>
      <c r="AW186" s="41">
        <f t="shared" si="1"/>
        <v>207840.743420107</v>
      </c>
      <c r="AX186" s="41">
        <f t="shared" si="1"/>
        <v>89763.458380941986</v>
      </c>
      <c r="AY186" s="41">
        <f t="shared" si="1"/>
        <v>197982.70850815802</v>
      </c>
      <c r="AZ186" s="41">
        <f t="shared" si="1"/>
        <v>1.420066555</v>
      </c>
      <c r="BA186" s="41">
        <f t="shared" si="1"/>
        <v>2.8401331139999995</v>
      </c>
      <c r="BB186" s="41">
        <f t="shared" si="1"/>
        <v>161.27883132300002</v>
      </c>
      <c r="BC186" s="41">
        <f t="shared" si="1"/>
        <v>21303.073346842</v>
      </c>
      <c r="BD186" s="41">
        <f t="shared" si="1"/>
        <v>46418.296940690008</v>
      </c>
      <c r="BE186" s="41">
        <f t="shared" si="1"/>
        <v>0.99801256599999988</v>
      </c>
      <c r="BF186" s="41">
        <f t="shared" si="1"/>
        <v>1.9960251359999999</v>
      </c>
      <c r="BG186" s="41">
        <f t="shared" si="1"/>
        <v>120.15376147599999</v>
      </c>
      <c r="BH186" s="41">
        <f t="shared" si="1"/>
        <v>1066.6167728820001</v>
      </c>
      <c r="BI186" s="41">
        <f t="shared" si="1"/>
        <v>4.979999999999996</v>
      </c>
      <c r="BJ186" s="41">
        <f t="shared" si="1"/>
        <v>5.3699999999999974</v>
      </c>
      <c r="BK186" s="41">
        <f t="shared" si="1"/>
        <v>11.580000000000005</v>
      </c>
      <c r="BL186" s="41">
        <f t="shared" si="1"/>
        <v>11.970000000000002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5.7309854900000001</v>
      </c>
      <c r="E187" s="41">
        <f>IF(E36="－","－",SUM(E36:E55))</f>
        <v>776</v>
      </c>
      <c r="F187" s="41">
        <f t="shared" ref="F187:BL187" si="2">IF(F36="－","－",SUM(F36:F55))</f>
        <v>70</v>
      </c>
      <c r="G187" s="41">
        <f t="shared" si="2"/>
        <v>185</v>
      </c>
      <c r="H187" s="41">
        <f t="shared" si="2"/>
        <v>521</v>
      </c>
      <c r="I187" s="41">
        <f t="shared" si="2"/>
        <v>0.33537765669958203</v>
      </c>
      <c r="J187" s="41">
        <f t="shared" si="2"/>
        <v>26.927873230613894</v>
      </c>
      <c r="K187" s="41">
        <f t="shared" si="2"/>
        <v>6.4349656709647846E-2</v>
      </c>
      <c r="L187" s="41">
        <f t="shared" si="2"/>
        <v>0.27102799998993421</v>
      </c>
      <c r="M187" s="41">
        <f t="shared" si="2"/>
        <v>4.0094448873077271</v>
      </c>
      <c r="N187" s="41">
        <f t="shared" si="2"/>
        <v>23.253806000005746</v>
      </c>
      <c r="O187" s="41">
        <f t="shared" si="2"/>
        <v>1.0223469590000001</v>
      </c>
      <c r="P187" s="41">
        <f t="shared" si="2"/>
        <v>1.6016530109999998</v>
      </c>
      <c r="Q187" s="41">
        <f t="shared" si="2"/>
        <v>0.88876005299999994</v>
      </c>
      <c r="R187" s="41">
        <f t="shared" si="2"/>
        <v>0.13358690600000001</v>
      </c>
      <c r="S187" s="41">
        <f t="shared" si="2"/>
        <v>1.4274092139999999</v>
      </c>
      <c r="T187" s="41">
        <f t="shared" si="2"/>
        <v>0.17424379699999995</v>
      </c>
      <c r="U187" s="41">
        <f t="shared" si="2"/>
        <v>28.945750000000015</v>
      </c>
      <c r="V187" s="41">
        <f t="shared" si="2"/>
        <v>68.534499999999966</v>
      </c>
      <c r="W187" s="41">
        <f t="shared" si="2"/>
        <v>30.303474615699599</v>
      </c>
      <c r="X187" s="41">
        <f t="shared" si="2"/>
        <v>97.064026241613888</v>
      </c>
      <c r="Y187" s="41">
        <f t="shared" si="2"/>
        <v>127.36750085731347</v>
      </c>
      <c r="Z187" s="41">
        <f t="shared" si="2"/>
        <v>3.3574408144067232E-3</v>
      </c>
      <c r="AA187" s="41">
        <f t="shared" si="2"/>
        <v>8.3175080446497968E-4</v>
      </c>
      <c r="AB187" s="41">
        <f t="shared" si="2"/>
        <v>8.3175038950000009E-4</v>
      </c>
      <c r="AC187" s="41">
        <f t="shared" si="2"/>
        <v>6.7704660878122687E-4</v>
      </c>
      <c r="AD187" s="41">
        <f t="shared" si="2"/>
        <v>0.3424065847661153</v>
      </c>
      <c r="AE187" s="41">
        <f t="shared" si="2"/>
        <v>3.0816592628950366</v>
      </c>
      <c r="AF187" s="41">
        <f t="shared" si="2"/>
        <v>3.4240658476611525</v>
      </c>
      <c r="AG187" s="41">
        <f t="shared" si="2"/>
        <v>1.9506941051755702</v>
      </c>
      <c r="AH187" s="41">
        <f t="shared" si="2"/>
        <v>3.3184221559308553</v>
      </c>
      <c r="AI187" s="41">
        <f t="shared" si="2"/>
        <v>10.627919607508298</v>
      </c>
      <c r="AJ187" s="41">
        <f t="shared" si="2"/>
        <v>3.2297544591417066E-5</v>
      </c>
      <c r="AK187" s="41">
        <f t="shared" si="2"/>
        <v>3.9029724815358329E-5</v>
      </c>
      <c r="AL187" s="41">
        <f t="shared" si="2"/>
        <v>9.7616517974248313E-5</v>
      </c>
      <c r="AM187" s="41">
        <f t="shared" si="2"/>
        <v>1.9514034493289434</v>
      </c>
      <c r="AN187" s="41">
        <f t="shared" si="2"/>
        <v>3.660867770421786</v>
      </c>
      <c r="AO187" s="41">
        <f t="shared" si="2"/>
        <v>13.709676486921305</v>
      </c>
      <c r="AP187" s="41">
        <f t="shared" si="2"/>
        <v>624.74024880399998</v>
      </c>
      <c r="AQ187" s="41">
        <f t="shared" si="2"/>
        <v>336.39859550700004</v>
      </c>
      <c r="AR187" s="41">
        <f t="shared" si="2"/>
        <v>961.13884431100007</v>
      </c>
      <c r="AS187" s="41">
        <f t="shared" si="2"/>
        <v>17.908532608999998</v>
      </c>
      <c r="AT187" s="41">
        <f t="shared" si="2"/>
        <v>2317.8144123090001</v>
      </c>
      <c r="AU187" s="41">
        <f t="shared" si="2"/>
        <v>5212.423110015</v>
      </c>
      <c r="AV187" s="41">
        <f t="shared" si="2"/>
        <v>1507.051001543</v>
      </c>
      <c r="AW187" s="41">
        <f t="shared" si="2"/>
        <v>3379.3157777529996</v>
      </c>
      <c r="AX187" s="41">
        <f t="shared" si="2"/>
        <v>1415.203778265</v>
      </c>
      <c r="AY187" s="41">
        <f t="shared" si="2"/>
        <v>3173.8426050590001</v>
      </c>
      <c r="AZ187" s="41">
        <f t="shared" si="2"/>
        <v>0.42781874400000003</v>
      </c>
      <c r="BA187" s="41">
        <f t="shared" si="2"/>
        <v>0.85563749599999994</v>
      </c>
      <c r="BB187" s="41">
        <f t="shared" si="2"/>
        <v>13.564692190000001</v>
      </c>
      <c r="BC187" s="41">
        <f t="shared" si="2"/>
        <v>1027.7520113539997</v>
      </c>
      <c r="BD187" s="41">
        <f t="shared" si="2"/>
        <v>2273.73066195</v>
      </c>
      <c r="BE187" s="41">
        <f t="shared" si="2"/>
        <v>1.0394400070000001</v>
      </c>
      <c r="BF187" s="41">
        <f t="shared" si="2"/>
        <v>2.078880023</v>
      </c>
      <c r="BG187" s="41">
        <f t="shared" si="2"/>
        <v>24.01974178</v>
      </c>
      <c r="BH187" s="41">
        <f t="shared" si="2"/>
        <v>163.56754738200001</v>
      </c>
      <c r="BI187" s="41">
        <f t="shared" si="2"/>
        <v>0.09</v>
      </c>
      <c r="BJ187" s="41">
        <f t="shared" si="2"/>
        <v>0.09</v>
      </c>
      <c r="BK187" s="41">
        <f t="shared" si="2"/>
        <v>0.32999999999999996</v>
      </c>
      <c r="BL187" s="41">
        <f t="shared" si="2"/>
        <v>0.32999999999999996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5.4114971929999998</v>
      </c>
      <c r="E188" s="41">
        <f>IF(E56="－","－",SUM(E56:E66))</f>
        <v>590</v>
      </c>
      <c r="F188" s="41">
        <f t="shared" ref="F188:BL188" si="3">IF(F56="－","－",SUM(F56:F66))</f>
        <v>4</v>
      </c>
      <c r="G188" s="41">
        <f t="shared" si="3"/>
        <v>56</v>
      </c>
      <c r="H188" s="41">
        <f t="shared" si="3"/>
        <v>530</v>
      </c>
      <c r="I188" s="41">
        <f t="shared" si="3"/>
        <v>1.7781643800354269E-2</v>
      </c>
      <c r="J188" s="41">
        <f t="shared" si="3"/>
        <v>23.113959935347481</v>
      </c>
      <c r="K188" s="41">
        <f t="shared" si="3"/>
        <v>1.7781643800354269E-2</v>
      </c>
      <c r="L188" s="41">
        <f t="shared" si="3"/>
        <v>0</v>
      </c>
      <c r="M188" s="41">
        <f t="shared" si="3"/>
        <v>1.7453620791541165</v>
      </c>
      <c r="N188" s="41">
        <f t="shared" si="3"/>
        <v>21.386379499993719</v>
      </c>
      <c r="O188" s="41">
        <f t="shared" si="3"/>
        <v>0.8599727800000001</v>
      </c>
      <c r="P188" s="41">
        <f t="shared" si="3"/>
        <v>1.5348175770000001</v>
      </c>
      <c r="Q188" s="41">
        <f t="shared" si="3"/>
        <v>0.79519676900000014</v>
      </c>
      <c r="R188" s="41">
        <f t="shared" si="3"/>
        <v>6.4776010999999994E-2</v>
      </c>
      <c r="S188" s="41">
        <f t="shared" si="3"/>
        <v>1.4503271270000002</v>
      </c>
      <c r="T188" s="41">
        <f t="shared" si="3"/>
        <v>8.4490450000000009E-2</v>
      </c>
      <c r="U188" s="41">
        <f t="shared" si="3"/>
        <v>1.55555</v>
      </c>
      <c r="V188" s="41">
        <f t="shared" si="3"/>
        <v>3.6809000000000003</v>
      </c>
      <c r="W188" s="41">
        <f t="shared" si="3"/>
        <v>2.4333044238003545</v>
      </c>
      <c r="X188" s="41">
        <f t="shared" si="3"/>
        <v>28.329677512347477</v>
      </c>
      <c r="Y188" s="41">
        <f t="shared" si="3"/>
        <v>30.762981936147838</v>
      </c>
      <c r="Z188" s="41">
        <f t="shared" si="3"/>
        <v>6.0234889068080141E-4</v>
      </c>
      <c r="AA188" s="41">
        <f t="shared" si="3"/>
        <v>1.2890266260569142E-4</v>
      </c>
      <c r="AB188" s="41">
        <f t="shared" si="3"/>
        <v>1.2890254199999997E-4</v>
      </c>
      <c r="AC188" s="41">
        <f t="shared" si="3"/>
        <v>1.5952665284024606E-4</v>
      </c>
      <c r="AD188" s="41">
        <f t="shared" si="3"/>
        <v>0.43912141001523136</v>
      </c>
      <c r="AE188" s="41">
        <f t="shared" si="3"/>
        <v>3.9520926901370808</v>
      </c>
      <c r="AF188" s="41">
        <f t="shared" si="3"/>
        <v>4.3912141001523128</v>
      </c>
      <c r="AG188" s="41">
        <f t="shared" si="3"/>
        <v>0.11170954647382254</v>
      </c>
      <c r="AH188" s="41">
        <f t="shared" si="3"/>
        <v>0.19003463078305444</v>
      </c>
      <c r="AI188" s="41">
        <f t="shared" si="3"/>
        <v>0.60862442561599872</v>
      </c>
      <c r="AJ188" s="41">
        <f t="shared" si="3"/>
        <v>4.9215556058121651E-6</v>
      </c>
      <c r="AK188" s="41">
        <f t="shared" si="3"/>
        <v>5.9474168512926925E-6</v>
      </c>
      <c r="AL188" s="41">
        <f t="shared" si="3"/>
        <v>1.4874973541604515E-5</v>
      </c>
      <c r="AM188" s="41">
        <f t="shared" si="3"/>
        <v>0.11187399468226861</v>
      </c>
      <c r="AN188" s="41">
        <f t="shared" si="3"/>
        <v>0.62916198821513691</v>
      </c>
      <c r="AO188" s="41">
        <f t="shared" si="3"/>
        <v>4.5607319907266204</v>
      </c>
      <c r="AP188" s="41">
        <f t="shared" si="3"/>
        <v>549.28783607399998</v>
      </c>
      <c r="AQ188" s="41">
        <f t="shared" si="3"/>
        <v>295.77037326899995</v>
      </c>
      <c r="AR188" s="41">
        <f t="shared" si="3"/>
        <v>845.05820934299982</v>
      </c>
      <c r="AS188" s="41">
        <f t="shared" si="3"/>
        <v>21.439794491000001</v>
      </c>
      <c r="AT188" s="41">
        <f t="shared" si="3"/>
        <v>1477.3893686989998</v>
      </c>
      <c r="AU188" s="41">
        <f t="shared" si="3"/>
        <v>3320.6569241460002</v>
      </c>
      <c r="AV188" s="41">
        <f t="shared" si="3"/>
        <v>1415.3718462420002</v>
      </c>
      <c r="AW188" s="41">
        <f t="shared" si="3"/>
        <v>3170.5003831110007</v>
      </c>
      <c r="AX188" s="41">
        <f t="shared" si="3"/>
        <v>1308.938873996</v>
      </c>
      <c r="AY188" s="41">
        <f t="shared" si="3"/>
        <v>2932.3672548819995</v>
      </c>
      <c r="AZ188" s="41">
        <f t="shared" si="3"/>
        <v>0.30453722699999997</v>
      </c>
      <c r="BA188" s="41">
        <f t="shared" si="3"/>
        <v>0.60907445800000004</v>
      </c>
      <c r="BB188" s="41">
        <f t="shared" si="3"/>
        <v>29.126210520999997</v>
      </c>
      <c r="BC188" s="41">
        <f t="shared" si="3"/>
        <v>1704.4324961000002</v>
      </c>
      <c r="BD188" s="41">
        <f t="shared" si="3"/>
        <v>3778.6239138889996</v>
      </c>
      <c r="BE188" s="41">
        <f t="shared" si="3"/>
        <v>0.92122963599999996</v>
      </c>
      <c r="BF188" s="41">
        <f t="shared" si="3"/>
        <v>1.8424592790000003</v>
      </c>
      <c r="BG188" s="41">
        <f t="shared" si="3"/>
        <v>51.52859479</v>
      </c>
      <c r="BH188" s="41">
        <f t="shared" si="3"/>
        <v>296.31270459799998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5.2097983540000001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20</v>
      </c>
      <c r="H189" s="41">
        <f t="shared" si="4"/>
        <v>282</v>
      </c>
      <c r="I189" s="41">
        <f t="shared" si="4"/>
        <v>2.3418494902823948E-6</v>
      </c>
      <c r="J189" s="41">
        <f t="shared" si="4"/>
        <v>6.8202222371434001E-2</v>
      </c>
      <c r="K189" s="41">
        <f t="shared" si="4"/>
        <v>2.3418494902823948E-6</v>
      </c>
      <c r="L189" s="41">
        <f t="shared" si="4"/>
        <v>0</v>
      </c>
      <c r="M189" s="41">
        <f t="shared" si="4"/>
        <v>1.0895642209270038E-3</v>
      </c>
      <c r="N189" s="41">
        <f t="shared" si="4"/>
        <v>6.7114999999997288E-2</v>
      </c>
      <c r="O189" s="41">
        <f t="shared" si="4"/>
        <v>3.9307046999999991E-2</v>
      </c>
      <c r="P189" s="41">
        <f t="shared" si="4"/>
        <v>6.6739948000000007E-2</v>
      </c>
      <c r="Q189" s="41">
        <f t="shared" si="4"/>
        <v>3.5442063999999995E-2</v>
      </c>
      <c r="R189" s="41">
        <f t="shared" si="4"/>
        <v>3.8649829999999998E-3</v>
      </c>
      <c r="S189" s="41">
        <f t="shared" si="4"/>
        <v>6.1698665E-2</v>
      </c>
      <c r="T189" s="41">
        <f t="shared" si="4"/>
        <v>5.0412829999999997E-3</v>
      </c>
      <c r="U189" s="41">
        <f t="shared" si="4"/>
        <v>0.49080000000000001</v>
      </c>
      <c r="V189" s="41">
        <f t="shared" si="4"/>
        <v>1.1772</v>
      </c>
      <c r="W189" s="41">
        <f t="shared" si="4"/>
        <v>0.53010938884949033</v>
      </c>
      <c r="X189" s="41">
        <f t="shared" si="4"/>
        <v>1.3121421703714342</v>
      </c>
      <c r="Y189" s="41">
        <f t="shared" si="4"/>
        <v>1.8422515592209243</v>
      </c>
      <c r="Z189" s="41">
        <f t="shared" si="4"/>
        <v>2.439124599646316E-7</v>
      </c>
      <c r="AA189" s="41">
        <f t="shared" si="4"/>
        <v>5.2197266432431157E-8</v>
      </c>
      <c r="AB189" s="41">
        <f t="shared" si="4"/>
        <v>5.2197299999999997E-8</v>
      </c>
      <c r="AC189" s="41">
        <f t="shared" si="4"/>
        <v>1.3929736487000966E-8</v>
      </c>
      <c r="AD189" s="41">
        <f t="shared" si="4"/>
        <v>6.2312779223903361E-4</v>
      </c>
      <c r="AE189" s="41">
        <f t="shared" si="4"/>
        <v>5.6081501301513013E-3</v>
      </c>
      <c r="AF189" s="41">
        <f t="shared" si="4"/>
        <v>6.2312779223903355E-3</v>
      </c>
      <c r="AG189" s="41">
        <f t="shared" si="4"/>
        <v>3.41780610774918E-2</v>
      </c>
      <c r="AH189" s="41">
        <f t="shared" si="4"/>
        <v>5.8141988959411327E-2</v>
      </c>
      <c r="AI189" s="41">
        <f t="shared" si="4"/>
        <v>0.18621150518081733</v>
      </c>
      <c r="AJ189" s="41">
        <f t="shared" si="4"/>
        <v>2.0462018975554542E-9</v>
      </c>
      <c r="AK189" s="41">
        <f t="shared" si="4"/>
        <v>2.4727172913167039E-9</v>
      </c>
      <c r="AL189" s="41">
        <f t="shared" si="4"/>
        <v>6.1844671735443174E-9</v>
      </c>
      <c r="AM189" s="41">
        <f t="shared" si="4"/>
        <v>3.4178077053430178E-2</v>
      </c>
      <c r="AN189" s="41">
        <f t="shared" si="4"/>
        <v>5.8765119224367661E-2</v>
      </c>
      <c r="AO189" s="41">
        <f t="shared" si="4"/>
        <v>0.19181966149543581</v>
      </c>
      <c r="AP189" s="41">
        <f t="shared" si="4"/>
        <v>2.5919643259999998</v>
      </c>
      <c r="AQ189" s="41">
        <f t="shared" si="4"/>
        <v>1.3956730959999999</v>
      </c>
      <c r="AR189" s="41">
        <f t="shared" si="4"/>
        <v>3.9876374219999997</v>
      </c>
      <c r="AS189" s="41">
        <f t="shared" si="4"/>
        <v>0.115098671</v>
      </c>
      <c r="AT189" s="41">
        <f t="shared" si="4"/>
        <v>2.0402475450000002</v>
      </c>
      <c r="AU189" s="41">
        <f t="shared" si="4"/>
        <v>4.4484486280000004</v>
      </c>
      <c r="AV189" s="41">
        <f t="shared" si="4"/>
        <v>2.9444256960000001</v>
      </c>
      <c r="AW189" s="41">
        <f t="shared" si="4"/>
        <v>6.4206761219999997</v>
      </c>
      <c r="AX189" s="41">
        <f t="shared" si="4"/>
        <v>2.6932524170000001</v>
      </c>
      <c r="AY189" s="41">
        <f t="shared" si="4"/>
        <v>5.8729249289999998</v>
      </c>
      <c r="AZ189" s="41">
        <f t="shared" si="4"/>
        <v>5.2277390000000003E-3</v>
      </c>
      <c r="BA189" s="41">
        <f t="shared" si="4"/>
        <v>1.0455479E-2</v>
      </c>
      <c r="BB189" s="41">
        <f t="shared" si="4"/>
        <v>2.5507517069999999</v>
      </c>
      <c r="BC189" s="41">
        <f t="shared" si="4"/>
        <v>140.01961247899999</v>
      </c>
      <c r="BD189" s="41">
        <f t="shared" si="4"/>
        <v>311.58657584000002</v>
      </c>
      <c r="BE189" s="41">
        <f t="shared" si="4"/>
        <v>0.648496195</v>
      </c>
      <c r="BF189" s="41">
        <f t="shared" si="4"/>
        <v>1.296992393</v>
      </c>
      <c r="BG189" s="41">
        <f t="shared" si="4"/>
        <v>5.9834206969999997</v>
      </c>
      <c r="BH189" s="41">
        <f t="shared" si="4"/>
        <v>33.475754104000004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5.9565737790000002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54</v>
      </c>
      <c r="H192" s="41">
        <f t="shared" si="7"/>
        <v>91</v>
      </c>
      <c r="I192" s="41">
        <f t="shared" si="7"/>
        <v>1.2923894779123202</v>
      </c>
      <c r="J192" s="41">
        <f t="shared" si="7"/>
        <v>111.8142446214423</v>
      </c>
      <c r="K192" s="41">
        <f t="shared" si="7"/>
        <v>0.17148047792526117</v>
      </c>
      <c r="L192" s="41">
        <f t="shared" si="7"/>
        <v>1.120908999987059</v>
      </c>
      <c r="M192" s="41">
        <f t="shared" si="7"/>
        <v>12.504719599202744</v>
      </c>
      <c r="N192" s="41">
        <f t="shared" si="7"/>
        <v>100.60191450015188</v>
      </c>
      <c r="O192" s="41">
        <f t="shared" si="7"/>
        <v>2.4347410389999995</v>
      </c>
      <c r="P192" s="41">
        <f t="shared" si="7"/>
        <v>4.2257210889999994</v>
      </c>
      <c r="Q192" s="41">
        <f t="shared" si="7"/>
        <v>2.2727084099999995</v>
      </c>
      <c r="R192" s="41">
        <f t="shared" si="7"/>
        <v>0.16203262899999998</v>
      </c>
      <c r="S192" s="41">
        <f t="shared" si="7"/>
        <v>4.0143741770000005</v>
      </c>
      <c r="T192" s="41">
        <f t="shared" si="7"/>
        <v>0.211346912</v>
      </c>
      <c r="U192" s="41">
        <f t="shared" si="7"/>
        <v>1.9069499999999999</v>
      </c>
      <c r="V192" s="41">
        <f t="shared" si="7"/>
        <v>4.5130000000000017</v>
      </c>
      <c r="W192" s="41">
        <f t="shared" si="7"/>
        <v>5.6340805169123191</v>
      </c>
      <c r="X192" s="41">
        <f t="shared" si="7"/>
        <v>120.55296571044227</v>
      </c>
      <c r="Y192" s="41">
        <f t="shared" si="7"/>
        <v>126.1870462273546</v>
      </c>
      <c r="Z192" s="41">
        <f t="shared" si="7"/>
        <v>1.0626984836808618E-2</v>
      </c>
      <c r="AA192" s="41">
        <f t="shared" si="7"/>
        <v>3.8044530915202707E-3</v>
      </c>
      <c r="AB192" s="41">
        <f t="shared" si="7"/>
        <v>3.8044540920000001E-3</v>
      </c>
      <c r="AC192" s="41">
        <f t="shared" si="7"/>
        <v>1.6645300633741421E-3</v>
      </c>
      <c r="AD192" s="41">
        <f t="shared" si="7"/>
        <v>1.8499195303800766</v>
      </c>
      <c r="AE192" s="41">
        <f t="shared" si="7"/>
        <v>16.649275773420676</v>
      </c>
      <c r="AF192" s="41">
        <f t="shared" si="7"/>
        <v>18.499195303800743</v>
      </c>
      <c r="AG192" s="41">
        <f t="shared" si="7"/>
        <v>0.13096052821348347</v>
      </c>
      <c r="AH192" s="41">
        <f t="shared" si="7"/>
        <v>0.22278342730569592</v>
      </c>
      <c r="AI192" s="41">
        <f t="shared" si="7"/>
        <v>0.71350908474932384</v>
      </c>
      <c r="AJ192" s="41">
        <f t="shared" si="7"/>
        <v>1.4781413750910276E-4</v>
      </c>
      <c r="AK192" s="41">
        <f t="shared" si="7"/>
        <v>1.7862488259466131E-4</v>
      </c>
      <c r="AL192" s="41">
        <f t="shared" si="7"/>
        <v>4.4675536773419261E-4</v>
      </c>
      <c r="AM192" s="41">
        <f t="shared" si="7"/>
        <v>0.13277287241436675</v>
      </c>
      <c r="AN192" s="41">
        <f t="shared" si="7"/>
        <v>2.0728815825683671</v>
      </c>
      <c r="AO192" s="41">
        <f t="shared" si="7"/>
        <v>17.363231613537735</v>
      </c>
      <c r="AP192" s="41">
        <f t="shared" si="7"/>
        <v>3369.3136324379993</v>
      </c>
      <c r="AQ192" s="41">
        <f t="shared" si="7"/>
        <v>1814.2458020790004</v>
      </c>
      <c r="AR192" s="41">
        <f t="shared" si="7"/>
        <v>5183.5594345170002</v>
      </c>
      <c r="AS192" s="41">
        <f t="shared" si="7"/>
        <v>124.51900706100004</v>
      </c>
      <c r="AT192" s="41">
        <f t="shared" si="7"/>
        <v>13575.642359506999</v>
      </c>
      <c r="AU192" s="41">
        <f t="shared" si="7"/>
        <v>31106.230258296</v>
      </c>
      <c r="AV192" s="41">
        <f t="shared" si="7"/>
        <v>9320.501771358</v>
      </c>
      <c r="AW192" s="41">
        <f t="shared" si="7"/>
        <v>21215.633271016995</v>
      </c>
      <c r="AX192" s="41">
        <f t="shared" si="7"/>
        <v>8753.2612346379992</v>
      </c>
      <c r="AY192" s="41">
        <f t="shared" si="7"/>
        <v>19933.862282151</v>
      </c>
      <c r="AZ192" s="41">
        <f t="shared" si="7"/>
        <v>0.84163669800000007</v>
      </c>
      <c r="BA192" s="41">
        <f t="shared" si="7"/>
        <v>1.6832734009999999</v>
      </c>
      <c r="BB192" s="41">
        <f t="shared" si="7"/>
        <v>47.650049598999999</v>
      </c>
      <c r="BC192" s="41">
        <f t="shared" si="7"/>
        <v>4143.7247303920003</v>
      </c>
      <c r="BD192" s="41">
        <f t="shared" si="7"/>
        <v>9305.6380650560004</v>
      </c>
      <c r="BE192" s="41">
        <f t="shared" si="7"/>
        <v>1.3898896229999997</v>
      </c>
      <c r="BF192" s="41">
        <f t="shared" si="7"/>
        <v>2.7797792579999996</v>
      </c>
      <c r="BG192" s="41">
        <f t="shared" si="7"/>
        <v>63.745242505999997</v>
      </c>
      <c r="BH192" s="41">
        <f t="shared" si="7"/>
        <v>759.40052874999992</v>
      </c>
      <c r="BI192" s="41">
        <f t="shared" si="7"/>
        <v>0.87</v>
      </c>
      <c r="BJ192" s="41">
        <f t="shared" si="7"/>
        <v>0.87</v>
      </c>
      <c r="BK192" s="41">
        <f t="shared" si="7"/>
        <v>1.2600000000000002</v>
      </c>
      <c r="BL192" s="41">
        <f t="shared" si="7"/>
        <v>1.2600000000000002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6.2606388170000002</v>
      </c>
      <c r="E193" s="41">
        <f>IF(E115="－","－",SUM(E115:E122))</f>
        <v>264</v>
      </c>
      <c r="F193" s="41">
        <f t="shared" ref="F193:BL193" si="8">IF(F115="－","－",SUM(F115:F122))</f>
        <v>66</v>
      </c>
      <c r="G193" s="41">
        <f t="shared" si="8"/>
        <v>106</v>
      </c>
      <c r="H193" s="41">
        <f t="shared" si="8"/>
        <v>92</v>
      </c>
      <c r="I193" s="41">
        <f t="shared" si="8"/>
        <v>23.68010715918027</v>
      </c>
      <c r="J193" s="41">
        <f t="shared" si="8"/>
        <v>188.25732421717487</v>
      </c>
      <c r="K193" s="41">
        <f t="shared" si="8"/>
        <v>12.547527159158223</v>
      </c>
      <c r="L193" s="41">
        <f t="shared" si="8"/>
        <v>11.132580000022047</v>
      </c>
      <c r="M193" s="41">
        <f t="shared" si="8"/>
        <v>147.65518787636316</v>
      </c>
      <c r="N193" s="41">
        <f t="shared" si="8"/>
        <v>64.28224349999202</v>
      </c>
      <c r="O193" s="41">
        <f t="shared" si="8"/>
        <v>1.37852737</v>
      </c>
      <c r="P193" s="41">
        <f t="shared" si="8"/>
        <v>2.1542504500000001</v>
      </c>
      <c r="Q193" s="41">
        <f t="shared" si="8"/>
        <v>1.3035375710000001</v>
      </c>
      <c r="R193" s="41">
        <f t="shared" si="8"/>
        <v>7.4989799000000024E-2</v>
      </c>
      <c r="S193" s="41">
        <f t="shared" si="8"/>
        <v>2.0564376670000004</v>
      </c>
      <c r="T193" s="41">
        <f t="shared" si="8"/>
        <v>9.7812783E-2</v>
      </c>
      <c r="U193" s="41">
        <f t="shared" si="8"/>
        <v>17.333649999999999</v>
      </c>
      <c r="V193" s="41">
        <f t="shared" si="8"/>
        <v>41.134700000000002</v>
      </c>
      <c r="W193" s="41">
        <f t="shared" si="8"/>
        <v>42.392284529180273</v>
      </c>
      <c r="X193" s="41">
        <f t="shared" si="8"/>
        <v>231.54627466717488</v>
      </c>
      <c r="Y193" s="41">
        <f t="shared" si="8"/>
        <v>273.93855919635519</v>
      </c>
      <c r="Z193" s="41">
        <f t="shared" si="8"/>
        <v>9.0128866832299287E-2</v>
      </c>
      <c r="AA193" s="41">
        <f t="shared" si="8"/>
        <v>4.2905874304146774E-2</v>
      </c>
      <c r="AB193" s="41">
        <f t="shared" si="8"/>
        <v>4.2905874310000001E-2</v>
      </c>
      <c r="AC193" s="41">
        <f t="shared" si="8"/>
        <v>0.10099601284456257</v>
      </c>
      <c r="AD193" s="41">
        <f t="shared" si="8"/>
        <v>1.6633242612048196</v>
      </c>
      <c r="AE193" s="41">
        <f t="shared" si="8"/>
        <v>14.969918350843376</v>
      </c>
      <c r="AF193" s="41">
        <f t="shared" si="8"/>
        <v>16.633242612048196</v>
      </c>
      <c r="AG193" s="41">
        <f t="shared" si="8"/>
        <v>1.180981066687699</v>
      </c>
      <c r="AH193" s="41">
        <f t="shared" si="8"/>
        <v>2.0090252628710288</v>
      </c>
      <c r="AI193" s="41">
        <f t="shared" si="8"/>
        <v>6.4343106391950489</v>
      </c>
      <c r="AJ193" s="41">
        <f t="shared" si="8"/>
        <v>1.6819659566053801E-3</v>
      </c>
      <c r="AK193" s="41">
        <f t="shared" si="8"/>
        <v>2.0325591037352151E-3</v>
      </c>
      <c r="AL193" s="41">
        <f t="shared" si="8"/>
        <v>5.0835957266451223E-3</v>
      </c>
      <c r="AM193" s="41">
        <f t="shared" si="8"/>
        <v>1.2836590454888668</v>
      </c>
      <c r="AN193" s="41">
        <f t="shared" si="8"/>
        <v>3.6743820831795837</v>
      </c>
      <c r="AO193" s="41">
        <f t="shared" si="8"/>
        <v>21.409312585765072</v>
      </c>
      <c r="AP193" s="41">
        <f t="shared" si="8"/>
        <v>2629.2574906750001</v>
      </c>
      <c r="AQ193" s="41">
        <f t="shared" si="8"/>
        <v>1415.7540334380001</v>
      </c>
      <c r="AR193" s="41">
        <f t="shared" si="8"/>
        <v>4045.0115241130002</v>
      </c>
      <c r="AS193" s="41">
        <f t="shared" si="8"/>
        <v>117.75127071600001</v>
      </c>
      <c r="AT193" s="41">
        <f t="shared" si="8"/>
        <v>9843.1840811610018</v>
      </c>
      <c r="AU193" s="41">
        <f t="shared" si="8"/>
        <v>21377.735707812997</v>
      </c>
      <c r="AV193" s="41">
        <f t="shared" si="8"/>
        <v>6250.555940926999</v>
      </c>
      <c r="AW193" s="41">
        <f t="shared" si="8"/>
        <v>13576.047903277</v>
      </c>
      <c r="AX193" s="41">
        <f t="shared" si="8"/>
        <v>6096.508179769</v>
      </c>
      <c r="AY193" s="41">
        <f t="shared" si="8"/>
        <v>13241.236847540998</v>
      </c>
      <c r="AZ193" s="41">
        <f t="shared" si="8"/>
        <v>21.157019957000006</v>
      </c>
      <c r="BA193" s="41">
        <f t="shared" si="8"/>
        <v>42.314039918000006</v>
      </c>
      <c r="BB193" s="41">
        <f t="shared" si="8"/>
        <v>8.4890337260000006</v>
      </c>
      <c r="BC193" s="41">
        <f t="shared" si="8"/>
        <v>615.67673038599992</v>
      </c>
      <c r="BD193" s="41">
        <f t="shared" si="8"/>
        <v>1345.2469489739999</v>
      </c>
      <c r="BE193" s="41">
        <f t="shared" si="8"/>
        <v>3.8586516930000005</v>
      </c>
      <c r="BF193" s="41">
        <f t="shared" si="8"/>
        <v>7.7173033880000013</v>
      </c>
      <c r="BG193" s="41">
        <f t="shared" si="8"/>
        <v>26.665138725999999</v>
      </c>
      <c r="BH193" s="41">
        <f t="shared" si="8"/>
        <v>133.657343115</v>
      </c>
      <c r="BI193" s="41">
        <f t="shared" si="8"/>
        <v>0.87000000000000011</v>
      </c>
      <c r="BJ193" s="41">
        <f t="shared" si="8"/>
        <v>0.91000000000000014</v>
      </c>
      <c r="BK193" s="41">
        <f t="shared" si="8"/>
        <v>0.8400000000000003</v>
      </c>
      <c r="BL193" s="41">
        <f t="shared" si="8"/>
        <v>0.92000000000000037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4.8931425199999996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5.76385E-4</v>
      </c>
      <c r="P194" s="41">
        <f t="shared" si="9"/>
        <v>8.8298900000000004E-4</v>
      </c>
      <c r="Q194" s="41">
        <f t="shared" si="9"/>
        <v>4.2658300000000002E-4</v>
      </c>
      <c r="R194" s="41">
        <f t="shared" si="9"/>
        <v>1.4980199999999999E-4</v>
      </c>
      <c r="S194" s="41">
        <f t="shared" si="9"/>
        <v>6.8759300000000001E-4</v>
      </c>
      <c r="T194" s="41">
        <f t="shared" si="9"/>
        <v>1.9539600000000002E-4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3.5763849999999996E-3</v>
      </c>
      <c r="X194" s="41">
        <f t="shared" si="9"/>
        <v>8.0829889999999988E-3</v>
      </c>
      <c r="Y194" s="41">
        <f t="shared" si="9"/>
        <v>1.1659374E-2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2.1671299809144468E-4</v>
      </c>
      <c r="AH194" s="41">
        <f t="shared" si="9"/>
        <v>3.686611921555611E-4</v>
      </c>
      <c r="AI194" s="41">
        <f t="shared" si="9"/>
        <v>1.1807121964982159E-3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2.1671299809144468E-4</v>
      </c>
      <c r="AN194" s="41">
        <f t="shared" si="9"/>
        <v>3.686611921555611E-4</v>
      </c>
      <c r="AO194" s="41">
        <f t="shared" si="9"/>
        <v>1.1807121964982159E-3</v>
      </c>
      <c r="AP194" s="41">
        <f t="shared" si="9"/>
        <v>1.1986146E-2</v>
      </c>
      <c r="AQ194" s="41">
        <f t="shared" si="9"/>
        <v>6.4540769999999999E-3</v>
      </c>
      <c r="AR194" s="41">
        <f t="shared" si="9"/>
        <v>1.8440222999999999E-2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0.63092281799999994</v>
      </c>
      <c r="BC194" s="41">
        <f t="shared" si="9"/>
        <v>32.285828415999994</v>
      </c>
      <c r="BD194" s="41">
        <f t="shared" si="9"/>
        <v>71.968506243000007</v>
      </c>
      <c r="BE194" s="41">
        <f t="shared" si="9"/>
        <v>0.14020506800000002</v>
      </c>
      <c r="BF194" s="41">
        <f t="shared" si="9"/>
        <v>0.28041014000000003</v>
      </c>
      <c r="BG194" s="41">
        <f t="shared" si="9"/>
        <v>5.3306876589999996</v>
      </c>
      <c r="BH194" s="41">
        <f t="shared" si="9"/>
        <v>39.030888078000004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4.8941041780000001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4.7593469999999997E-3</v>
      </c>
      <c r="P195" s="41">
        <f t="shared" si="10"/>
        <v>8.0584300000000001E-3</v>
      </c>
      <c r="Q195" s="41">
        <f t="shared" si="10"/>
        <v>4.2349420000000002E-3</v>
      </c>
      <c r="R195" s="41">
        <f t="shared" si="10"/>
        <v>5.2440500000000003E-4</v>
      </c>
      <c r="S195" s="41">
        <f t="shared" si="10"/>
        <v>7.3744240000000001E-3</v>
      </c>
      <c r="T195" s="41">
        <f t="shared" si="10"/>
        <v>6.8400600000000002E-4</v>
      </c>
      <c r="U195" s="41">
        <f t="shared" si="10"/>
        <v>3.0000000000000001E-3</v>
      </c>
      <c r="V195" s="41">
        <f t="shared" si="10"/>
        <v>7.1999999999999998E-3</v>
      </c>
      <c r="W195" s="41">
        <f t="shared" si="10"/>
        <v>7.7593469999999998E-3</v>
      </c>
      <c r="X195" s="41">
        <f t="shared" si="10"/>
        <v>1.525843E-2</v>
      </c>
      <c r="Y195" s="41">
        <f t="shared" si="10"/>
        <v>2.3017777000000003E-2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2.0773764049334057E-4</v>
      </c>
      <c r="AH195" s="41">
        <f t="shared" si="10"/>
        <v>3.5339276773579779E-4</v>
      </c>
      <c r="AI195" s="41">
        <f t="shared" si="10"/>
        <v>1.1318119723430281E-3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2.0773764049334057E-4</v>
      </c>
      <c r="AN195" s="41">
        <f t="shared" si="10"/>
        <v>3.5339276773579779E-4</v>
      </c>
      <c r="AO195" s="41">
        <f t="shared" si="10"/>
        <v>1.1318119723430281E-3</v>
      </c>
      <c r="AP195" s="41">
        <f t="shared" si="10"/>
        <v>2.4376393999999999E-2</v>
      </c>
      <c r="AQ195" s="41">
        <f t="shared" si="10"/>
        <v>1.312575E-2</v>
      </c>
      <c r="AR195" s="41">
        <f t="shared" si="10"/>
        <v>3.7502144000000001E-2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1.145686124</v>
      </c>
      <c r="BC195" s="41">
        <f t="shared" si="10"/>
        <v>52.158007215000005</v>
      </c>
      <c r="BD195" s="41">
        <f t="shared" si="10"/>
        <v>119.60179589200001</v>
      </c>
      <c r="BE195" s="41">
        <f t="shared" si="10"/>
        <v>5.7717180000000007E-2</v>
      </c>
      <c r="BF195" s="41">
        <f t="shared" si="10"/>
        <v>0.11543436400000001</v>
      </c>
      <c r="BG195" s="41">
        <f t="shared" si="10"/>
        <v>6.0829431040000008</v>
      </c>
      <c r="BH195" s="41">
        <f t="shared" si="10"/>
        <v>29.328165186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5.3662164939999997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15</v>
      </c>
      <c r="H196" s="41">
        <f t="shared" si="11"/>
        <v>164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9.1429263000000011E-2</v>
      </c>
      <c r="P196" s="41">
        <f t="shared" si="11"/>
        <v>0.16075340399999999</v>
      </c>
      <c r="Q196" s="41">
        <f t="shared" si="11"/>
        <v>8.3007892999999985E-2</v>
      </c>
      <c r="R196" s="41">
        <f t="shared" si="11"/>
        <v>8.4213699999999975E-3</v>
      </c>
      <c r="S196" s="41">
        <f t="shared" si="11"/>
        <v>0.14976900700000001</v>
      </c>
      <c r="T196" s="41">
        <f t="shared" si="11"/>
        <v>1.0984397000000002E-2</v>
      </c>
      <c r="U196" s="41">
        <f t="shared" si="11"/>
        <v>0.249</v>
      </c>
      <c r="V196" s="41">
        <f t="shared" si="11"/>
        <v>0.59760000000000002</v>
      </c>
      <c r="W196" s="41">
        <f t="shared" si="11"/>
        <v>0.34042926299999998</v>
      </c>
      <c r="X196" s="41">
        <f t="shared" si="11"/>
        <v>0.75835340400000006</v>
      </c>
      <c r="Y196" s="41">
        <f t="shared" si="11"/>
        <v>1.098782667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1.9451734826136626E-2</v>
      </c>
      <c r="AH196" s="41">
        <f t="shared" si="11"/>
        <v>3.3090307520324387E-2</v>
      </c>
      <c r="AI196" s="41">
        <f t="shared" si="11"/>
        <v>0.10597841732860648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1.9451734826136626E-2</v>
      </c>
      <c r="AN196" s="41">
        <f t="shared" si="11"/>
        <v>3.3090307520324387E-2</v>
      </c>
      <c r="AO196" s="41">
        <f t="shared" si="11"/>
        <v>0.10597841732860648</v>
      </c>
      <c r="AP196" s="41">
        <f t="shared" si="11"/>
        <v>1.216897967</v>
      </c>
      <c r="AQ196" s="41">
        <f t="shared" si="11"/>
        <v>0.65525274999999994</v>
      </c>
      <c r="AR196" s="41">
        <f t="shared" si="11"/>
        <v>1.872150717</v>
      </c>
      <c r="AS196" s="41">
        <f t="shared" si="11"/>
        <v>3.224E-6</v>
      </c>
      <c r="AT196" s="41">
        <f t="shared" si="11"/>
        <v>1.3000000000000001E-8</v>
      </c>
      <c r="AU196" s="41">
        <f t="shared" si="11"/>
        <v>3.5999999999999998E-8</v>
      </c>
      <c r="AV196" s="41">
        <f t="shared" si="11"/>
        <v>1.8330000000000001E-6</v>
      </c>
      <c r="AW196" s="41">
        <f t="shared" si="11"/>
        <v>4.8199999999999996E-6</v>
      </c>
      <c r="AX196" s="41">
        <f t="shared" si="11"/>
        <v>1.513E-6</v>
      </c>
      <c r="AY196" s="41">
        <f t="shared" si="11"/>
        <v>3.9770000000000002E-6</v>
      </c>
      <c r="AZ196" s="41">
        <f t="shared" si="11"/>
        <v>8.9999999999999995E-9</v>
      </c>
      <c r="BA196" s="41">
        <f t="shared" si="11"/>
        <v>1.9000000000000001E-8</v>
      </c>
      <c r="BB196" s="41">
        <f t="shared" si="11"/>
        <v>10.026396592000001</v>
      </c>
      <c r="BC196" s="41">
        <f t="shared" si="11"/>
        <v>629.85149609899997</v>
      </c>
      <c r="BD196" s="41">
        <f t="shared" si="11"/>
        <v>1453.9027883310005</v>
      </c>
      <c r="BE196" s="41">
        <f t="shared" si="11"/>
        <v>0.49594706399999999</v>
      </c>
      <c r="BF196" s="41">
        <f t="shared" si="11"/>
        <v>0.99189413400000004</v>
      </c>
      <c r="BG196" s="41">
        <f t="shared" si="11"/>
        <v>24.091274431000002</v>
      </c>
      <c r="BH196" s="41">
        <f t="shared" si="11"/>
        <v>220.47812901500001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6.7089600860000003</v>
      </c>
      <c r="E199" s="41">
        <f>SUM(E185:E198)</f>
        <v>4079</v>
      </c>
      <c r="F199" s="41">
        <f t="shared" ref="F199:AY199" si="14">SUM(F185:F198)</f>
        <v>294</v>
      </c>
      <c r="G199" s="41">
        <f t="shared" si="14"/>
        <v>770</v>
      </c>
      <c r="H199" s="41">
        <f t="shared" si="14"/>
        <v>3015</v>
      </c>
      <c r="I199" s="41">
        <f t="shared" si="14"/>
        <v>764.64113878782018</v>
      </c>
      <c r="J199" s="41">
        <f t="shared" si="14"/>
        <v>4422.5840356601566</v>
      </c>
      <c r="K199" s="41">
        <f t="shared" si="14"/>
        <v>302.40451797930888</v>
      </c>
      <c r="L199" s="41">
        <f t="shared" si="14"/>
        <v>462.2366208085113</v>
      </c>
      <c r="M199" s="41">
        <f t="shared" si="14"/>
        <v>2428.40491087789</v>
      </c>
      <c r="N199" s="41">
        <f t="shared" si="14"/>
        <v>2758.8202635700873</v>
      </c>
      <c r="O199" s="41">
        <f t="shared" si="14"/>
        <v>39.718972464000004</v>
      </c>
      <c r="P199" s="41">
        <f t="shared" si="14"/>
        <v>66.830125034000005</v>
      </c>
      <c r="Q199" s="41">
        <f t="shared" si="14"/>
        <v>36.075285664999996</v>
      </c>
      <c r="R199" s="41">
        <f t="shared" si="14"/>
        <v>3.643686799000001</v>
      </c>
      <c r="S199" s="41">
        <f t="shared" si="14"/>
        <v>62.077490046000008</v>
      </c>
      <c r="T199" s="41">
        <f t="shared" si="14"/>
        <v>4.7526349879999987</v>
      </c>
      <c r="U199" s="41">
        <f t="shared" si="14"/>
        <v>86.656599999999997</v>
      </c>
      <c r="V199" s="41">
        <f t="shared" si="14"/>
        <v>205.35079999999999</v>
      </c>
      <c r="W199" s="41">
        <f t="shared" si="14"/>
        <v>891.01671125182042</v>
      </c>
      <c r="X199" s="41">
        <f t="shared" si="14"/>
        <v>4694.7649606941577</v>
      </c>
      <c r="Y199" s="41">
        <f t="shared" si="14"/>
        <v>5585.7816719459788</v>
      </c>
      <c r="Z199" s="41">
        <f t="shared" si="14"/>
        <v>2.4121886503945476</v>
      </c>
      <c r="AA199" s="41">
        <f t="shared" si="14"/>
        <v>1.150351676427307</v>
      </c>
      <c r="AB199" s="41">
        <f t="shared" si="14"/>
        <v>1.1503516767908</v>
      </c>
      <c r="AC199" s="41">
        <f t="shared" si="14"/>
        <v>3.9747010620743088</v>
      </c>
      <c r="AD199" s="41">
        <f t="shared" si="14"/>
        <v>59.98131563976272</v>
      </c>
      <c r="AE199" s="41">
        <f t="shared" si="14"/>
        <v>542.55878309236539</v>
      </c>
      <c r="AF199" s="41">
        <f t="shared" si="14"/>
        <v>602.54009873212851</v>
      </c>
      <c r="AG199" s="41">
        <f t="shared" si="14"/>
        <v>5.8480796413596812</v>
      </c>
      <c r="AH199" s="41">
        <f t="shared" si="14"/>
        <v>9.9484573209337093</v>
      </c>
      <c r="AI199" s="41">
        <f t="shared" si="14"/>
        <v>31.861951149476891</v>
      </c>
      <c r="AJ199" s="41">
        <f t="shared" si="14"/>
        <v>4.4681048078228924E-2</v>
      </c>
      <c r="AK199" s="41">
        <f t="shared" si="14"/>
        <v>5.3994472943852859E-2</v>
      </c>
      <c r="AL199" s="41">
        <f t="shared" si="14"/>
        <v>0.13504457086409224</v>
      </c>
      <c r="AM199" s="41">
        <f t="shared" si="14"/>
        <v>9.86746175151222</v>
      </c>
      <c r="AN199" s="41">
        <f t="shared" si="14"/>
        <v>69.983767433640281</v>
      </c>
      <c r="AO199" s="41">
        <f t="shared" si="14"/>
        <v>574.55577881270642</v>
      </c>
      <c r="AP199" s="41">
        <f t="shared" si="14"/>
        <v>69842.689213077989</v>
      </c>
      <c r="AQ199" s="41">
        <f t="shared" si="14"/>
        <v>37607.601883945012</v>
      </c>
      <c r="AR199" s="41">
        <f t="shared" si="14"/>
        <v>107450.29109702299</v>
      </c>
      <c r="AS199" s="41">
        <f t="shared" si="14"/>
        <v>3060.2391295480002</v>
      </c>
      <c r="AT199" s="41">
        <f t="shared" si="14"/>
        <v>264466.28179079696</v>
      </c>
      <c r="AU199" s="41">
        <f t="shared" si="14"/>
        <v>591670.34116509382</v>
      </c>
      <c r="AV199" s="41">
        <f t="shared" si="14"/>
        <v>159310.86137284499</v>
      </c>
      <c r="AW199" s="41">
        <f t="shared" si="14"/>
        <v>357238.26641902694</v>
      </c>
      <c r="AX199" s="41">
        <f t="shared" si="14"/>
        <v>152733.96056202095</v>
      </c>
      <c r="AY199" s="41">
        <f t="shared" si="14"/>
        <v>342689.496258531</v>
      </c>
      <c r="AZ199" s="52">
        <f>MAX(AZ185:AZ198)</f>
        <v>37.434801650999994</v>
      </c>
      <c r="BA199" s="52">
        <f>MAX(BA185:BA198)</f>
        <v>74.869603318999978</v>
      </c>
      <c r="BB199" s="41">
        <f t="shared" ref="BB199:BD199" si="15">SUM(BB185:BB198)</f>
        <v>382.61802276200012</v>
      </c>
      <c r="BC199" s="41">
        <f t="shared" si="15"/>
        <v>35533.960370879016</v>
      </c>
      <c r="BD199" s="41">
        <f t="shared" si="15"/>
        <v>78672.173192405025</v>
      </c>
      <c r="BE199" s="52">
        <f>MAX(BE185:BE198)</f>
        <v>6.4123783389999991</v>
      </c>
      <c r="BF199" s="52">
        <f>MAX(BF185:BF198)</f>
        <v>12.824756688999999</v>
      </c>
      <c r="BG199" s="41">
        <f t="shared" ref="BG199:BL199" si="16">SUM(BG185:BG198)</f>
        <v>461.7224692929999</v>
      </c>
      <c r="BH199" s="41">
        <f t="shared" si="16"/>
        <v>3707.6452051860001</v>
      </c>
      <c r="BI199" s="41">
        <f t="shared" si="16"/>
        <v>26.13</v>
      </c>
      <c r="BJ199" s="41">
        <f t="shared" si="16"/>
        <v>32.539999999999992</v>
      </c>
      <c r="BK199" s="41">
        <f t="shared" si="16"/>
        <v>45.380000000000017</v>
      </c>
      <c r="BL199" s="41">
        <f t="shared" si="16"/>
        <v>53.91999999999998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増毛45_1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増毛45_1（PT2）</v>
      </c>
    </row>
    <row r="204" spans="1:64" s="37" customFormat="1" x14ac:dyDescent="0.2">
      <c r="A204" s="7" t="s">
        <v>332</v>
      </c>
      <c r="B204" s="37">
        <f ca="1">VLOOKUP(B203,$B$207:$C$260,2,0)</f>
        <v>11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5.1658595009999999</v>
      </c>
      <c r="E4" s="36">
        <v>191</v>
      </c>
      <c r="F4" s="36">
        <v>5</v>
      </c>
      <c r="G4" s="36">
        <v>50</v>
      </c>
      <c r="H4" s="36">
        <v>136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3.2826300000000002E-4</v>
      </c>
      <c r="P4" s="36">
        <v>4.9443999999999996E-4</v>
      </c>
      <c r="Q4" s="36">
        <v>2.8974600000000001E-4</v>
      </c>
      <c r="R4" s="36">
        <v>3.8516999999999997E-5</v>
      </c>
      <c r="S4" s="36">
        <v>4.4420000000000001E-4</v>
      </c>
      <c r="T4" s="36">
        <v>5.024E-5</v>
      </c>
      <c r="U4" s="36">
        <v>2.2512999999999979</v>
      </c>
      <c r="V4" s="36">
        <v>5.3350000000000035</v>
      </c>
      <c r="W4" s="36">
        <v>2.251628262999998</v>
      </c>
      <c r="X4" s="36">
        <v>5.3354944400000033</v>
      </c>
      <c r="Y4" s="36">
        <v>7.5871227030000012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0.19510109250440574</v>
      </c>
      <c r="AH4" s="36">
        <v>0.33189611138680508</v>
      </c>
      <c r="AI4" s="36">
        <v>1.0629645729550379</v>
      </c>
      <c r="AJ4" s="36">
        <v>0</v>
      </c>
      <c r="AK4" s="36">
        <v>0</v>
      </c>
      <c r="AL4" s="36">
        <v>0</v>
      </c>
      <c r="AM4" s="36">
        <v>0.19510109250440574</v>
      </c>
      <c r="AN4" s="36">
        <v>0.33189611138680508</v>
      </c>
      <c r="AO4" s="36">
        <v>1.0629645729550379</v>
      </c>
      <c r="AP4" s="36">
        <v>8.5251591530000006</v>
      </c>
      <c r="AQ4" s="36">
        <v>4.590470313</v>
      </c>
      <c r="AR4" s="36">
        <v>13.115629466000001</v>
      </c>
      <c r="AS4" s="36">
        <v>3.6894779999999999E-3</v>
      </c>
      <c r="AT4" s="36">
        <v>6.138424E-3</v>
      </c>
      <c r="AU4" s="36">
        <v>1.1854259000000001E-2</v>
      </c>
      <c r="AV4" s="36">
        <v>3.0901054000000001E-2</v>
      </c>
      <c r="AW4" s="36">
        <v>5.9674777999999998E-2</v>
      </c>
      <c r="AX4" s="36">
        <v>2.7430257999999999E-2</v>
      </c>
      <c r="AY4" s="36">
        <v>5.2972128E-2</v>
      </c>
      <c r="AZ4" s="36">
        <v>6.1095714285714286E-5</v>
      </c>
      <c r="BA4" s="36">
        <v>1.2219142857142857E-4</v>
      </c>
      <c r="BB4" s="36">
        <v>0.35065915199999997</v>
      </c>
      <c r="BC4" s="36">
        <v>16.063673779999998</v>
      </c>
      <c r="BD4" s="36">
        <v>31.021471511000001</v>
      </c>
      <c r="BE4" s="36">
        <v>2.9700097142857141E-2</v>
      </c>
      <c r="BF4" s="36">
        <v>5.9400194285714282E-2</v>
      </c>
      <c r="BG4" s="36">
        <v>3.2057672429999999</v>
      </c>
      <c r="BH4" s="36">
        <v>8.0416548670000001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6.2600552460000003</v>
      </c>
      <c r="E5" s="36">
        <v>19</v>
      </c>
      <c r="F5" s="36">
        <v>8</v>
      </c>
      <c r="G5" s="36">
        <v>7</v>
      </c>
      <c r="H5" s="36">
        <v>4</v>
      </c>
      <c r="I5" s="36">
        <v>122.03533547215653</v>
      </c>
      <c r="J5" s="36">
        <v>804.75460208761206</v>
      </c>
      <c r="K5" s="36">
        <v>76.163813972081343</v>
      </c>
      <c r="L5" s="36">
        <v>45.87152150007519</v>
      </c>
      <c r="M5" s="36">
        <v>677.81347255974822</v>
      </c>
      <c r="N5" s="36">
        <v>248.97646500002034</v>
      </c>
      <c r="O5" s="36">
        <v>3.4339036869999995</v>
      </c>
      <c r="P5" s="36">
        <v>6.0813083109999999</v>
      </c>
      <c r="Q5" s="36">
        <v>3.1561642189999994</v>
      </c>
      <c r="R5" s="36">
        <v>0.27773946799999999</v>
      </c>
      <c r="S5" s="36">
        <v>5.7190394380000003</v>
      </c>
      <c r="T5" s="36">
        <v>0.36226887300000005</v>
      </c>
      <c r="U5" s="36">
        <v>0.96805000000000008</v>
      </c>
      <c r="V5" s="36">
        <v>2.2892999999999999</v>
      </c>
      <c r="W5" s="36">
        <v>126.43728915915653</v>
      </c>
      <c r="X5" s="36">
        <v>813.12521039861213</v>
      </c>
      <c r="Y5" s="36">
        <v>939.56249955776866</v>
      </c>
      <c r="Z5" s="36">
        <v>9.3759552245539126</v>
      </c>
      <c r="AA5" s="36">
        <v>4.5050524308346906</v>
      </c>
      <c r="AB5" s="36">
        <v>18.234699618703782</v>
      </c>
      <c r="AC5" s="36">
        <v>1.2136841249944816</v>
      </c>
      <c r="AD5" s="36">
        <v>9.9435516596616118</v>
      </c>
      <c r="AE5" s="36">
        <v>89.680162421400013</v>
      </c>
      <c r="AF5" s="36">
        <v>99.623714081061649</v>
      </c>
      <c r="AG5" s="36">
        <v>0.10671886056779666</v>
      </c>
      <c r="AH5" s="36">
        <v>0.18154472832222879</v>
      </c>
      <c r="AI5" s="36">
        <v>0.58143379205903012</v>
      </c>
      <c r="AJ5" s="36">
        <v>0.5346755350137371</v>
      </c>
      <c r="AK5" s="36">
        <v>0.41049086600505769</v>
      </c>
      <c r="AL5" s="36">
        <v>1.0337249366422621</v>
      </c>
      <c r="AM5" s="36">
        <v>1.8550785205760154</v>
      </c>
      <c r="AN5" s="36">
        <v>10.535587253988897</v>
      </c>
      <c r="AO5" s="36">
        <v>91.295321150101302</v>
      </c>
      <c r="AP5" s="36">
        <v>6639.2362520950001</v>
      </c>
      <c r="AQ5" s="36">
        <v>3574.9733665120002</v>
      </c>
      <c r="AR5" s="36">
        <v>10214.209618607001</v>
      </c>
      <c r="AS5" s="36">
        <v>324.98104525500003</v>
      </c>
      <c r="AT5" s="36">
        <v>18702.821273607002</v>
      </c>
      <c r="AU5" s="36">
        <v>44361.330042021</v>
      </c>
      <c r="AV5" s="36">
        <v>11383.642219932</v>
      </c>
      <c r="AW5" s="36">
        <v>27000.926876809001</v>
      </c>
      <c r="AX5" s="36">
        <v>11055.154958408</v>
      </c>
      <c r="AY5" s="36">
        <v>26221.786039719002</v>
      </c>
      <c r="AZ5" s="36">
        <v>9.330286602857143</v>
      </c>
      <c r="BA5" s="36">
        <v>18.660573205714286</v>
      </c>
      <c r="BB5" s="36">
        <v>19.236433037000001</v>
      </c>
      <c r="BC5" s="36">
        <v>1336.1331829969999</v>
      </c>
      <c r="BD5" s="36">
        <v>3169.1820310930002</v>
      </c>
      <c r="BE5" s="36">
        <v>1.6292856885714286</v>
      </c>
      <c r="BF5" s="36">
        <v>3.2585713771428573</v>
      </c>
      <c r="BG5" s="36">
        <v>22.262305390000002</v>
      </c>
      <c r="BH5" s="36">
        <v>178.61704823100001</v>
      </c>
      <c r="BI5" s="36">
        <v>3.0000000000000013</v>
      </c>
      <c r="BJ5" s="36">
        <v>3.3699999999999997</v>
      </c>
      <c r="BK5" s="36">
        <v>3.6900000000000004</v>
      </c>
      <c r="BL5" s="36">
        <v>4.5799999999999983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6.263824745</v>
      </c>
      <c r="E6" s="36">
        <v>8</v>
      </c>
      <c r="F6" s="36">
        <v>3</v>
      </c>
      <c r="G6" s="36">
        <v>3</v>
      </c>
      <c r="H6" s="36">
        <v>2</v>
      </c>
      <c r="I6" s="36">
        <v>150.28866855589797</v>
      </c>
      <c r="J6" s="36">
        <v>623.54271426494802</v>
      </c>
      <c r="K6" s="36">
        <v>122.02573074799589</v>
      </c>
      <c r="L6" s="36">
        <v>28.26293780790207</v>
      </c>
      <c r="M6" s="36">
        <v>646.79177975090306</v>
      </c>
      <c r="N6" s="36">
        <v>127.03960306994294</v>
      </c>
      <c r="O6" s="36">
        <v>1.1346691259999999</v>
      </c>
      <c r="P6" s="36">
        <v>1.6394555209999999</v>
      </c>
      <c r="Q6" s="36">
        <v>1.019109603</v>
      </c>
      <c r="R6" s="36">
        <v>0.115559523</v>
      </c>
      <c r="S6" s="36">
        <v>1.488725707</v>
      </c>
      <c r="T6" s="36">
        <v>0.15072981399999999</v>
      </c>
      <c r="U6" s="36">
        <v>0.14664999999999997</v>
      </c>
      <c r="V6" s="36">
        <v>0.34770000000000001</v>
      </c>
      <c r="W6" s="36">
        <v>151.56998768189797</v>
      </c>
      <c r="X6" s="36">
        <v>625.52986978594799</v>
      </c>
      <c r="Y6" s="36">
        <v>777.09985746784594</v>
      </c>
      <c r="Z6" s="36">
        <v>7.7786342690278723</v>
      </c>
      <c r="AA6" s="36">
        <v>3.7160873596517727</v>
      </c>
      <c r="AB6" s="36">
        <v>3.2574866073975075</v>
      </c>
      <c r="AC6" s="36">
        <v>1.1063886397758627</v>
      </c>
      <c r="AD6" s="36">
        <v>3.9390841510409191</v>
      </c>
      <c r="AE6" s="36">
        <v>39.049313323611976</v>
      </c>
      <c r="AF6" s="36">
        <v>42.988397474652885</v>
      </c>
      <c r="AG6" s="36">
        <v>1.5323034449669691E-2</v>
      </c>
      <c r="AH6" s="36">
        <v>2.6066771247713956E-2</v>
      </c>
      <c r="AI6" s="36">
        <v>8.3484118725786607E-2</v>
      </c>
      <c r="AJ6" s="36">
        <v>0.20457293769658128</v>
      </c>
      <c r="AK6" s="36">
        <v>0.25474120282554474</v>
      </c>
      <c r="AL6" s="36">
        <v>0.63690315645986617</v>
      </c>
      <c r="AM6" s="36">
        <v>1.3262846119221137</v>
      </c>
      <c r="AN6" s="36">
        <v>4.2198921251141774</v>
      </c>
      <c r="AO6" s="36">
        <v>39.769700598797627</v>
      </c>
      <c r="AP6" s="36">
        <v>2491.714022012</v>
      </c>
      <c r="AQ6" s="36">
        <v>1341.6921656980001</v>
      </c>
      <c r="AR6" s="36">
        <v>3833.4061877100003</v>
      </c>
      <c r="AS6" s="36">
        <v>199.12915753999999</v>
      </c>
      <c r="AT6" s="36">
        <v>5605.680168375</v>
      </c>
      <c r="AU6" s="36">
        <v>12664.894002154</v>
      </c>
      <c r="AV6" s="36">
        <v>3468.9884340089998</v>
      </c>
      <c r="AW6" s="36">
        <v>7837.4736859369996</v>
      </c>
      <c r="AX6" s="36">
        <v>3371.2149832579998</v>
      </c>
      <c r="AY6" s="36">
        <v>7616.5744635780002</v>
      </c>
      <c r="AZ6" s="36">
        <v>4.3805678871428571</v>
      </c>
      <c r="BA6" s="36">
        <v>8.7611357757142851</v>
      </c>
      <c r="BB6" s="36">
        <v>8.5713286560000004</v>
      </c>
      <c r="BC6" s="36">
        <v>398.83437632800002</v>
      </c>
      <c r="BD6" s="36">
        <v>901.08514023099997</v>
      </c>
      <c r="BE6" s="36">
        <v>0.72597362857142866</v>
      </c>
      <c r="BF6" s="36">
        <v>1.4519472585714286</v>
      </c>
      <c r="BG6" s="36">
        <v>12.376202097</v>
      </c>
      <c r="BH6" s="36">
        <v>88.614490063000005</v>
      </c>
      <c r="BI6" s="36">
        <v>3.2400000000000007</v>
      </c>
      <c r="BJ6" s="36">
        <v>4.4099999999999966</v>
      </c>
      <c r="BK6" s="36">
        <v>5.130000000000007</v>
      </c>
      <c r="BL6" s="36">
        <v>6.8799999999999883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5.5546614930000002</v>
      </c>
      <c r="E7" s="36">
        <v>38</v>
      </c>
      <c r="F7" s="36">
        <v>8</v>
      </c>
      <c r="G7" s="36">
        <v>21</v>
      </c>
      <c r="H7" s="36">
        <v>9</v>
      </c>
      <c r="I7" s="36">
        <v>4.448175889603824E-2</v>
      </c>
      <c r="J7" s="36">
        <v>8.0769083635564041</v>
      </c>
      <c r="K7" s="36">
        <v>4.448175889603824E-2</v>
      </c>
      <c r="L7" s="36">
        <v>0</v>
      </c>
      <c r="M7" s="36">
        <v>3.6870251224455397</v>
      </c>
      <c r="N7" s="36">
        <v>4.4343650000069035</v>
      </c>
      <c r="O7" s="36">
        <v>1.7602900000000001E-2</v>
      </c>
      <c r="P7" s="36">
        <v>2.8759970000000003E-2</v>
      </c>
      <c r="Q7" s="36">
        <v>1.6289475000000001E-2</v>
      </c>
      <c r="R7" s="36">
        <v>1.313425E-3</v>
      </c>
      <c r="S7" s="36">
        <v>2.7046807000000003E-2</v>
      </c>
      <c r="T7" s="36">
        <v>1.713163E-3</v>
      </c>
      <c r="U7" s="36">
        <v>0.85305000000000053</v>
      </c>
      <c r="V7" s="36">
        <v>2.0163000000000002</v>
      </c>
      <c r="W7" s="36">
        <v>0.91513465889603873</v>
      </c>
      <c r="X7" s="36">
        <v>10.121968333556403</v>
      </c>
      <c r="Y7" s="36">
        <v>11.037102992452441</v>
      </c>
      <c r="Z7" s="36">
        <v>2.0725066003930193E-2</v>
      </c>
      <c r="AA7" s="36">
        <v>4.4351641248410621E-3</v>
      </c>
      <c r="AB7" s="36">
        <v>4.4351640000000001E-3</v>
      </c>
      <c r="AC7" s="36">
        <v>3.5730193121510907E-4</v>
      </c>
      <c r="AD7" s="36">
        <v>7.8140283734220911E-2</v>
      </c>
      <c r="AE7" s="36">
        <v>0.70326255360798839</v>
      </c>
      <c r="AF7" s="36">
        <v>0.78140283734220939</v>
      </c>
      <c r="AG7" s="36">
        <v>8.2967000002453023E-2</v>
      </c>
      <c r="AH7" s="36">
        <v>0.14113926437198912</v>
      </c>
      <c r="AI7" s="36">
        <v>0.45202710346164054</v>
      </c>
      <c r="AJ7" s="36">
        <v>2.5424689262808063E-4</v>
      </c>
      <c r="AK7" s="36">
        <v>3.0724274491923122E-4</v>
      </c>
      <c r="AL7" s="36">
        <v>7.6843910823741154E-4</v>
      </c>
      <c r="AM7" s="36">
        <v>8.3578548826296215E-2</v>
      </c>
      <c r="AN7" s="36">
        <v>0.21958679085112925</v>
      </c>
      <c r="AO7" s="36">
        <v>1.1560580961778664</v>
      </c>
      <c r="AP7" s="36">
        <v>106.8114343</v>
      </c>
      <c r="AQ7" s="36">
        <v>57.513849237999999</v>
      </c>
      <c r="AR7" s="36">
        <v>164.32528353800001</v>
      </c>
      <c r="AS7" s="36">
        <v>6.0783127380000002</v>
      </c>
      <c r="AT7" s="36">
        <v>354.774591681</v>
      </c>
      <c r="AU7" s="36">
        <v>755.98465694799995</v>
      </c>
      <c r="AV7" s="36">
        <v>257.819422858</v>
      </c>
      <c r="AW7" s="36">
        <v>549.38412308500006</v>
      </c>
      <c r="AX7" s="36">
        <v>240.59802965899999</v>
      </c>
      <c r="AY7" s="36">
        <v>512.68727574800005</v>
      </c>
      <c r="AZ7" s="36">
        <v>0.11076487285714286</v>
      </c>
      <c r="BA7" s="36">
        <v>0.22152974714285714</v>
      </c>
      <c r="BB7" s="36">
        <v>2.5506848959999999</v>
      </c>
      <c r="BC7" s="36">
        <v>105.235929777</v>
      </c>
      <c r="BD7" s="36">
        <v>224.24590186699999</v>
      </c>
      <c r="BE7" s="36">
        <v>0.21603768142857144</v>
      </c>
      <c r="BF7" s="36">
        <v>0.43207536285714288</v>
      </c>
      <c r="BG7" s="36">
        <v>5.5721844440000003</v>
      </c>
      <c r="BH7" s="36">
        <v>22.596729642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5.7704139530000003</v>
      </c>
      <c r="E8" s="36">
        <v>56</v>
      </c>
      <c r="F8" s="36">
        <v>15</v>
      </c>
      <c r="G8" s="36">
        <v>24</v>
      </c>
      <c r="H8" s="36">
        <v>17</v>
      </c>
      <c r="I8" s="36">
        <v>1.8632245110773908</v>
      </c>
      <c r="J8" s="36">
        <v>36.928116854142814</v>
      </c>
      <c r="K8" s="36">
        <v>1.1196380110824498</v>
      </c>
      <c r="L8" s="36">
        <v>0.74358649999494109</v>
      </c>
      <c r="M8" s="36">
        <v>26.980035865220607</v>
      </c>
      <c r="N8" s="36">
        <v>11.811305499999596</v>
      </c>
      <c r="O8" s="36">
        <v>5.9535805999999997E-2</v>
      </c>
      <c r="P8" s="36">
        <v>9.5867797000000005E-2</v>
      </c>
      <c r="Q8" s="36">
        <v>5.5016440999999999E-2</v>
      </c>
      <c r="R8" s="36">
        <v>4.519365E-3</v>
      </c>
      <c r="S8" s="36">
        <v>8.9972973999999997E-2</v>
      </c>
      <c r="T8" s="36">
        <v>5.8948230000000004E-3</v>
      </c>
      <c r="U8" s="36">
        <v>2.9512000000000023</v>
      </c>
      <c r="V8" s="36">
        <v>7.0070000000000014</v>
      </c>
      <c r="W8" s="36">
        <v>4.8739603170773931</v>
      </c>
      <c r="X8" s="36">
        <v>44.030984651142816</v>
      </c>
      <c r="Y8" s="36">
        <v>48.904944968220207</v>
      </c>
      <c r="Z8" s="36">
        <v>0.27127088672004585</v>
      </c>
      <c r="AA8" s="36">
        <v>0.10905296796664138</v>
      </c>
      <c r="AB8" s="36">
        <v>0.109052968</v>
      </c>
      <c r="AC8" s="36">
        <v>9.9125354815634108E-3</v>
      </c>
      <c r="AD8" s="36">
        <v>0.3362313036563816</v>
      </c>
      <c r="AE8" s="36">
        <v>3.026081732907433</v>
      </c>
      <c r="AF8" s="36">
        <v>3.3623130365638145</v>
      </c>
      <c r="AG8" s="36">
        <v>0.29488162497238496</v>
      </c>
      <c r="AH8" s="36">
        <v>0.50163770684957443</v>
      </c>
      <c r="AI8" s="36">
        <v>1.6065964395047179</v>
      </c>
      <c r="AJ8" s="36">
        <v>6.2514888588830787E-3</v>
      </c>
      <c r="AK8" s="36">
        <v>7.554564663202778E-3</v>
      </c>
      <c r="AL8" s="36">
        <v>1.8894581007728908E-2</v>
      </c>
      <c r="AM8" s="36">
        <v>0.31104564931283146</v>
      </c>
      <c r="AN8" s="36">
        <v>0.84542357516915889</v>
      </c>
      <c r="AO8" s="36">
        <v>4.6515727534198792</v>
      </c>
      <c r="AP8" s="36">
        <v>382.93269321999998</v>
      </c>
      <c r="AQ8" s="36">
        <v>206.194527118</v>
      </c>
      <c r="AR8" s="36">
        <v>589.12722033799992</v>
      </c>
      <c r="AS8" s="36">
        <v>11.951410122</v>
      </c>
      <c r="AT8" s="36">
        <v>1823.7315625189999</v>
      </c>
      <c r="AU8" s="36">
        <v>3819.7481110019999</v>
      </c>
      <c r="AV8" s="36">
        <v>992.15871524700003</v>
      </c>
      <c r="AW8" s="36">
        <v>2078.0450677429999</v>
      </c>
      <c r="AX8" s="36">
        <v>947.60450585399997</v>
      </c>
      <c r="AY8" s="36">
        <v>1984.727684491</v>
      </c>
      <c r="AZ8" s="36">
        <v>0.23298039000000001</v>
      </c>
      <c r="BA8" s="36">
        <v>0.46596078000000002</v>
      </c>
      <c r="BB8" s="36">
        <v>2.7829518059999998</v>
      </c>
      <c r="BC8" s="36">
        <v>140.638489875</v>
      </c>
      <c r="BD8" s="36">
        <v>294.56287157399998</v>
      </c>
      <c r="BE8" s="36">
        <v>0.23571020285714289</v>
      </c>
      <c r="BF8" s="36">
        <v>0.47142040714285716</v>
      </c>
      <c r="BG8" s="36">
        <v>1.4219499710000001</v>
      </c>
      <c r="BH8" s="36">
        <v>15.593002671000001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5.9498586629999997</v>
      </c>
      <c r="E9" s="36">
        <v>40</v>
      </c>
      <c r="F9" s="36">
        <v>16</v>
      </c>
      <c r="G9" s="36">
        <v>11</v>
      </c>
      <c r="H9" s="36">
        <v>13</v>
      </c>
      <c r="I9" s="36">
        <v>0.61647698956082742</v>
      </c>
      <c r="J9" s="36">
        <v>16.438760537643002</v>
      </c>
      <c r="K9" s="36">
        <v>0.31302498956432767</v>
      </c>
      <c r="L9" s="36">
        <v>0.30345199999649974</v>
      </c>
      <c r="M9" s="36">
        <v>8.9213660271959263</v>
      </c>
      <c r="N9" s="36">
        <v>8.1338715000079027</v>
      </c>
      <c r="O9" s="36">
        <v>0.161586073</v>
      </c>
      <c r="P9" s="36">
        <v>0.28613420000000001</v>
      </c>
      <c r="Q9" s="36">
        <v>0.15010216099999998</v>
      </c>
      <c r="R9" s="36">
        <v>1.1483912000000001E-2</v>
      </c>
      <c r="S9" s="36">
        <v>0.27115518399999999</v>
      </c>
      <c r="T9" s="36">
        <v>1.4979016000000001E-2</v>
      </c>
      <c r="U9" s="36">
        <v>1.5796000000000003</v>
      </c>
      <c r="V9" s="36">
        <v>3.7336000000000014</v>
      </c>
      <c r="W9" s="36">
        <v>2.3576630625608277</v>
      </c>
      <c r="X9" s="36">
        <v>20.458494737643004</v>
      </c>
      <c r="Y9" s="36">
        <v>22.816157800203833</v>
      </c>
      <c r="Z9" s="36">
        <v>0.10192139489847385</v>
      </c>
      <c r="AA9" s="36">
        <v>3.3588767450936849E-2</v>
      </c>
      <c r="AB9" s="36">
        <v>3.3588766999999999E-2</v>
      </c>
      <c r="AC9" s="36">
        <v>3.8852054746499115E-3</v>
      </c>
      <c r="AD9" s="36">
        <v>0.20340424596686074</v>
      </c>
      <c r="AE9" s="36">
        <v>1.8306382137017467</v>
      </c>
      <c r="AF9" s="36">
        <v>2.0340424596686075</v>
      </c>
      <c r="AG9" s="36">
        <v>0.14880971770648116</v>
      </c>
      <c r="AH9" s="36">
        <v>0.25314756575355418</v>
      </c>
      <c r="AI9" s="36">
        <v>0.81075639302151792</v>
      </c>
      <c r="AJ9" s="36">
        <v>1.9254845242222798E-3</v>
      </c>
      <c r="AK9" s="36">
        <v>2.3268372875349121E-3</v>
      </c>
      <c r="AL9" s="36">
        <v>5.8196094124758849E-3</v>
      </c>
      <c r="AM9" s="36">
        <v>0.15462040770535335</v>
      </c>
      <c r="AN9" s="36">
        <v>0.45887864900794983</v>
      </c>
      <c r="AO9" s="36">
        <v>2.6472142161357404</v>
      </c>
      <c r="AP9" s="36">
        <v>99.199438099999995</v>
      </c>
      <c r="AQ9" s="36">
        <v>53.415082052999999</v>
      </c>
      <c r="AR9" s="36">
        <v>152.614520153</v>
      </c>
      <c r="AS9" s="36">
        <v>6.5982741989999996</v>
      </c>
      <c r="AT9" s="36">
        <v>413.41861222699998</v>
      </c>
      <c r="AU9" s="36">
        <v>851.22744700199996</v>
      </c>
      <c r="AV9" s="36">
        <v>265.42782597899998</v>
      </c>
      <c r="AW9" s="36">
        <v>546.51494632599997</v>
      </c>
      <c r="AX9" s="36">
        <v>249.85645601600001</v>
      </c>
      <c r="AY9" s="36">
        <v>514.45355114999995</v>
      </c>
      <c r="AZ9" s="36">
        <v>0.39694462571428574</v>
      </c>
      <c r="BA9" s="36">
        <v>0.79388925285714285</v>
      </c>
      <c r="BB9" s="36">
        <v>2.3091515010000001</v>
      </c>
      <c r="BC9" s="36">
        <v>111.856562643</v>
      </c>
      <c r="BD9" s="36">
        <v>230.312263245</v>
      </c>
      <c r="BE9" s="36">
        <v>0.19558030714285715</v>
      </c>
      <c r="BF9" s="36">
        <v>0.39116061571428579</v>
      </c>
      <c r="BG9" s="36">
        <v>6.0496379029999998</v>
      </c>
      <c r="BH9" s="36">
        <v>19.307528721000001</v>
      </c>
      <c r="BI9" s="36">
        <v>0.06</v>
      </c>
      <c r="BJ9" s="36">
        <v>0.06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6.3819126099999997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104.11949011300165</v>
      </c>
      <c r="J10" s="36">
        <v>665.89080569741884</v>
      </c>
      <c r="K10" s="36">
        <v>74.8726601129503</v>
      </c>
      <c r="L10" s="36">
        <v>29.24683000005135</v>
      </c>
      <c r="M10" s="36">
        <v>608.04219281043117</v>
      </c>
      <c r="N10" s="36">
        <v>161.9681029999893</v>
      </c>
      <c r="O10" s="36">
        <v>2.2880718369999999</v>
      </c>
      <c r="P10" s="36">
        <v>3.6871662590000001</v>
      </c>
      <c r="Q10" s="36">
        <v>2.0758033569999998</v>
      </c>
      <c r="R10" s="36">
        <v>0.21226848000000001</v>
      </c>
      <c r="S10" s="36">
        <v>3.410294328</v>
      </c>
      <c r="T10" s="36">
        <v>0.27687193100000002</v>
      </c>
      <c r="U10" s="36" t="s">
        <v>340</v>
      </c>
      <c r="V10" s="36" t="s">
        <v>340</v>
      </c>
      <c r="W10" s="36">
        <v>106.40756195000165</v>
      </c>
      <c r="X10" s="36">
        <v>669.57797195641888</v>
      </c>
      <c r="Y10" s="36">
        <v>775.98553390642053</v>
      </c>
      <c r="Z10" s="36">
        <v>7.519763228190266</v>
      </c>
      <c r="AA10" s="36">
        <v>3.6245258759877044</v>
      </c>
      <c r="AB10" s="36">
        <v>11.645927541576603</v>
      </c>
      <c r="AC10" s="36">
        <v>1.0004254217879796</v>
      </c>
      <c r="AD10" s="36">
        <v>8.2877127104909807</v>
      </c>
      <c r="AE10" s="36">
        <v>75.029307473329254</v>
      </c>
      <c r="AF10" s="36">
        <v>83.317020183820219</v>
      </c>
      <c r="AG10" s="36" t="s">
        <v>340</v>
      </c>
      <c r="AH10" s="36" t="s">
        <v>340</v>
      </c>
      <c r="AI10" s="36" t="s">
        <v>340</v>
      </c>
      <c r="AJ10" s="36">
        <v>0.35562805762837968</v>
      </c>
      <c r="AK10" s="36">
        <v>0.29810286586850043</v>
      </c>
      <c r="AL10" s="36">
        <v>0.74952064995436085</v>
      </c>
      <c r="AM10" s="36">
        <v>1.3560534794163592</v>
      </c>
      <c r="AN10" s="36">
        <v>8.5858155763594812</v>
      </c>
      <c r="AO10" s="36">
        <v>75.778828123283617</v>
      </c>
      <c r="AP10" s="36">
        <v>4682.5495766169997</v>
      </c>
      <c r="AQ10" s="36">
        <v>2521.372848947</v>
      </c>
      <c r="AR10" s="36">
        <v>7203.9224255640002</v>
      </c>
      <c r="AS10" s="36">
        <v>215.13835857399999</v>
      </c>
      <c r="AT10" s="36">
        <v>15037.453530031</v>
      </c>
      <c r="AU10" s="36">
        <v>33146.485051682001</v>
      </c>
      <c r="AV10" s="36">
        <v>9562.2570920069993</v>
      </c>
      <c r="AW10" s="36">
        <v>21077.718453299</v>
      </c>
      <c r="AX10" s="36">
        <v>9344.4205438120007</v>
      </c>
      <c r="AY10" s="36">
        <v>20597.549661819001</v>
      </c>
      <c r="AZ10" s="36">
        <v>4.534959395714286</v>
      </c>
      <c r="BA10" s="36">
        <v>9.0699187914285719</v>
      </c>
      <c r="BB10" s="36">
        <v>16.239078556999999</v>
      </c>
      <c r="BC10" s="36">
        <v>1041.849247483</v>
      </c>
      <c r="BD10" s="36">
        <v>2296.5085437389998</v>
      </c>
      <c r="BE10" s="36">
        <v>1.3754160257142858</v>
      </c>
      <c r="BF10" s="36">
        <v>2.7508320528571431</v>
      </c>
      <c r="BG10" s="36">
        <v>5.5618832740000004</v>
      </c>
      <c r="BH10" s="36">
        <v>56.864339682000001</v>
      </c>
      <c r="BI10" s="36">
        <v>0.78</v>
      </c>
      <c r="BJ10" s="36">
        <v>1.0600000000000003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6.3661269760000003</v>
      </c>
      <c r="E11" s="36">
        <v>8</v>
      </c>
      <c r="F11" s="36">
        <v>2</v>
      </c>
      <c r="G11" s="36">
        <v>6</v>
      </c>
      <c r="H11" s="36">
        <v>0</v>
      </c>
      <c r="I11" s="36">
        <v>55.424632106790973</v>
      </c>
      <c r="J11" s="36">
        <v>247.18915196436438</v>
      </c>
      <c r="K11" s="36">
        <v>37.030797606760466</v>
      </c>
      <c r="L11" s="36">
        <v>18.393834500030508</v>
      </c>
      <c r="M11" s="36">
        <v>214.152824071157</v>
      </c>
      <c r="N11" s="36">
        <v>88.460959999998337</v>
      </c>
      <c r="O11" s="36">
        <v>0.68170629199999999</v>
      </c>
      <c r="P11" s="36">
        <v>1.0722266440000001</v>
      </c>
      <c r="Q11" s="36">
        <v>0.559984386</v>
      </c>
      <c r="R11" s="36">
        <v>0.12172190599999999</v>
      </c>
      <c r="S11" s="36">
        <v>0.913458942</v>
      </c>
      <c r="T11" s="36">
        <v>0.15876770200000001</v>
      </c>
      <c r="U11" s="36">
        <v>0.55599999999999994</v>
      </c>
      <c r="V11" s="36">
        <v>1.3202</v>
      </c>
      <c r="W11" s="36">
        <v>56.662338398790972</v>
      </c>
      <c r="X11" s="36">
        <v>249.5815786083644</v>
      </c>
      <c r="Y11" s="36">
        <v>306.24391700715535</v>
      </c>
      <c r="Z11" s="36">
        <v>3.2502263824164142</v>
      </c>
      <c r="AA11" s="36">
        <v>1.5655710918915027</v>
      </c>
      <c r="AB11" s="36">
        <v>6.5198751146608469</v>
      </c>
      <c r="AC11" s="36">
        <v>0.4120544553863712</v>
      </c>
      <c r="AD11" s="36">
        <v>2.5194702336185379</v>
      </c>
      <c r="AE11" s="36">
        <v>23.87451485651733</v>
      </c>
      <c r="AF11" s="36">
        <v>26.393985090135871</v>
      </c>
      <c r="AG11" s="36">
        <v>5.8641273393708379E-2</v>
      </c>
      <c r="AH11" s="36">
        <v>9.9757568531825755E-2</v>
      </c>
      <c r="AI11" s="36">
        <v>0.31949383435192852</v>
      </c>
      <c r="AJ11" s="36">
        <v>0.18106497575343536</v>
      </c>
      <c r="AK11" s="36">
        <v>0.13749285259941788</v>
      </c>
      <c r="AL11" s="36">
        <v>0.3463149916910484</v>
      </c>
      <c r="AM11" s="36">
        <v>0.65176070453351498</v>
      </c>
      <c r="AN11" s="36">
        <v>2.7567206547497816</v>
      </c>
      <c r="AO11" s="36">
        <v>24.540323682560306</v>
      </c>
      <c r="AP11" s="36">
        <v>1105.5987165510001</v>
      </c>
      <c r="AQ11" s="36">
        <v>595.32238583499998</v>
      </c>
      <c r="AR11" s="36">
        <v>1700.921102386</v>
      </c>
      <c r="AS11" s="36">
        <v>34.753025254000001</v>
      </c>
      <c r="AT11" s="36">
        <v>2998.2283919679999</v>
      </c>
      <c r="AU11" s="36">
        <v>6586.6001537009997</v>
      </c>
      <c r="AV11" s="36">
        <v>1724.430406357</v>
      </c>
      <c r="AW11" s="36">
        <v>3788.2816432489999</v>
      </c>
      <c r="AX11" s="36">
        <v>1656.1593275089999</v>
      </c>
      <c r="AY11" s="36">
        <v>3638.3016418470002</v>
      </c>
      <c r="AZ11" s="36">
        <v>2.9331285542857146</v>
      </c>
      <c r="BA11" s="36">
        <v>5.8662571099999994</v>
      </c>
      <c r="BB11" s="36">
        <v>7.5580067560000002</v>
      </c>
      <c r="BC11" s="36">
        <v>382.31988911500002</v>
      </c>
      <c r="BD11" s="36">
        <v>839.89206664599999</v>
      </c>
      <c r="BE11" s="36">
        <v>0.64014738142857153</v>
      </c>
      <c r="BF11" s="36">
        <v>1.2802947628571431</v>
      </c>
      <c r="BG11" s="36">
        <v>3.9592209770000002</v>
      </c>
      <c r="BH11" s="36">
        <v>33.724494565000001</v>
      </c>
      <c r="BI11" s="36">
        <v>1.3500000000000003</v>
      </c>
      <c r="BJ11" s="36">
        <v>1.6500000000000006</v>
      </c>
      <c r="BK11" s="36">
        <v>0.18</v>
      </c>
      <c r="BL11" s="36">
        <v>0.28000000000000003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5.559902836</v>
      </c>
      <c r="E12" s="36">
        <v>115</v>
      </c>
      <c r="F12" s="36">
        <v>18</v>
      </c>
      <c r="G12" s="36">
        <v>40</v>
      </c>
      <c r="H12" s="36">
        <v>57</v>
      </c>
      <c r="I12" s="36">
        <v>1.3572783524913824E-2</v>
      </c>
      <c r="J12" s="36">
        <v>2.6338417747276419</v>
      </c>
      <c r="K12" s="36">
        <v>1.3572783524913824E-2</v>
      </c>
      <c r="L12" s="36">
        <v>0</v>
      </c>
      <c r="M12" s="36">
        <v>1.1889005582471517</v>
      </c>
      <c r="N12" s="36">
        <v>1.4585140000054038</v>
      </c>
      <c r="O12" s="36">
        <v>4.7769359999999999E-3</v>
      </c>
      <c r="P12" s="36">
        <v>7.7946960000000003E-3</v>
      </c>
      <c r="Q12" s="36">
        <v>4.3370320000000002E-3</v>
      </c>
      <c r="R12" s="36">
        <v>4.3990400000000002E-4</v>
      </c>
      <c r="S12" s="36">
        <v>7.2209070000000004E-3</v>
      </c>
      <c r="T12" s="36">
        <v>5.73789E-4</v>
      </c>
      <c r="U12" s="36">
        <v>9.4421500000000034</v>
      </c>
      <c r="V12" s="36">
        <v>22.403400000000001</v>
      </c>
      <c r="W12" s="36">
        <v>9.4604997195249165</v>
      </c>
      <c r="X12" s="36">
        <v>25.045036470727645</v>
      </c>
      <c r="Y12" s="36">
        <v>34.505536190252563</v>
      </c>
      <c r="Z12" s="36">
        <v>6.2358137369762194E-3</v>
      </c>
      <c r="AA12" s="36">
        <v>1.3344641397129108E-3</v>
      </c>
      <c r="AB12" s="36">
        <v>1.334464E-3</v>
      </c>
      <c r="AC12" s="36">
        <v>1.4025740228521363E-4</v>
      </c>
      <c r="AD12" s="36">
        <v>3.3644932732655314E-2</v>
      </c>
      <c r="AE12" s="36">
        <v>0.3028043945938978</v>
      </c>
      <c r="AF12" s="36">
        <v>0.33644932732655308</v>
      </c>
      <c r="AG12" s="36">
        <v>0.91418154839282062</v>
      </c>
      <c r="AH12" s="36">
        <v>1.5551594156567521</v>
      </c>
      <c r="AI12" s="36">
        <v>4.9807132636574352</v>
      </c>
      <c r="AJ12" s="36">
        <v>7.6498484683989733E-5</v>
      </c>
      <c r="AK12" s="36">
        <v>9.2444018384866259E-5</v>
      </c>
      <c r="AL12" s="36">
        <v>2.3121001300852216E-4</v>
      </c>
      <c r="AM12" s="36">
        <v>0.91439830427978974</v>
      </c>
      <c r="AN12" s="36">
        <v>1.5888967924077924</v>
      </c>
      <c r="AO12" s="36">
        <v>5.2837488682643414</v>
      </c>
      <c r="AP12" s="36">
        <v>86.045293012000002</v>
      </c>
      <c r="AQ12" s="36">
        <v>46.332080853000001</v>
      </c>
      <c r="AR12" s="36">
        <v>132.37737386500001</v>
      </c>
      <c r="AS12" s="36">
        <v>2.718953312</v>
      </c>
      <c r="AT12" s="36">
        <v>229.64802182299999</v>
      </c>
      <c r="AU12" s="36">
        <v>468.970283274</v>
      </c>
      <c r="AV12" s="36">
        <v>145.938118597</v>
      </c>
      <c r="AW12" s="36">
        <v>298.02408170299998</v>
      </c>
      <c r="AX12" s="36">
        <v>136.89603285600001</v>
      </c>
      <c r="AY12" s="36">
        <v>279.55899989099998</v>
      </c>
      <c r="AZ12" s="36">
        <v>4.2171765714285714E-2</v>
      </c>
      <c r="BA12" s="36">
        <v>8.4343532857142869E-2</v>
      </c>
      <c r="BB12" s="36">
        <v>1.450460965</v>
      </c>
      <c r="BC12" s="36">
        <v>57.782337785999999</v>
      </c>
      <c r="BD12" s="36">
        <v>117.99883624</v>
      </c>
      <c r="BE12" s="36">
        <v>0.12285101285714287</v>
      </c>
      <c r="BF12" s="36">
        <v>0.24570202571428573</v>
      </c>
      <c r="BG12" s="36">
        <v>1.2100146249999999</v>
      </c>
      <c r="BH12" s="36">
        <v>5.6078369029999999</v>
      </c>
      <c r="BI12" s="36">
        <v>0</v>
      </c>
      <c r="BJ12" s="36">
        <v>0</v>
      </c>
      <c r="BK12" s="36">
        <v>0.03</v>
      </c>
      <c r="BL12" s="36">
        <v>0.03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6.2470632879999997</v>
      </c>
      <c r="E13" s="36">
        <v>1</v>
      </c>
      <c r="F13" s="36">
        <v>0</v>
      </c>
      <c r="G13" s="36">
        <v>1</v>
      </c>
      <c r="H13" s="36">
        <v>0</v>
      </c>
      <c r="I13" s="36">
        <v>188.9881328233183</v>
      </c>
      <c r="J13" s="36">
        <v>923.14720777044124</v>
      </c>
      <c r="K13" s="36">
        <v>137.09084382319966</v>
      </c>
      <c r="L13" s="36">
        <v>51.897289000118626</v>
      </c>
      <c r="M13" s="36">
        <v>862.68507909371328</v>
      </c>
      <c r="N13" s="36">
        <v>249.45026150004631</v>
      </c>
      <c r="O13" s="36">
        <v>2.1595952939999998</v>
      </c>
      <c r="P13" s="36">
        <v>3.527871261</v>
      </c>
      <c r="Q13" s="36">
        <v>1.8822700719999998</v>
      </c>
      <c r="R13" s="36">
        <v>0.27732522199999998</v>
      </c>
      <c r="S13" s="36">
        <v>3.1661427099999999</v>
      </c>
      <c r="T13" s="36">
        <v>0.36172855100000001</v>
      </c>
      <c r="U13" s="36">
        <v>6.6E-3</v>
      </c>
      <c r="V13" s="36">
        <v>1.5599999999999999E-2</v>
      </c>
      <c r="W13" s="36">
        <v>191.1543281173183</v>
      </c>
      <c r="X13" s="36">
        <v>926.69067903144116</v>
      </c>
      <c r="Y13" s="36">
        <v>1117.8450071487596</v>
      </c>
      <c r="Z13" s="36">
        <v>11.933838088045555</v>
      </c>
      <c r="AA13" s="36">
        <v>5.7470803743312899</v>
      </c>
      <c r="AB13" s="36">
        <v>14.601641902309785</v>
      </c>
      <c r="AC13" s="36">
        <v>1.528312787891932</v>
      </c>
      <c r="AD13" s="36">
        <v>6.8052971797644375</v>
      </c>
      <c r="AE13" s="36">
        <v>61.633836771305916</v>
      </c>
      <c r="AF13" s="36">
        <v>68.439133951070374</v>
      </c>
      <c r="AG13" s="36">
        <v>6.8201024097486673E-4</v>
      </c>
      <c r="AH13" s="36">
        <v>1.1602013294744859E-3</v>
      </c>
      <c r="AI13" s="36">
        <v>3.7157799335872047E-3</v>
      </c>
      <c r="AJ13" s="36">
        <v>0.49266099480727987</v>
      </c>
      <c r="AK13" s="36">
        <v>0.45002474426229777</v>
      </c>
      <c r="AL13" s="36">
        <v>1.1298989841953753</v>
      </c>
      <c r="AM13" s="36">
        <v>2.0216557929401868</v>
      </c>
      <c r="AN13" s="36">
        <v>7.25648212535621</v>
      </c>
      <c r="AO13" s="36">
        <v>62.76745153543488</v>
      </c>
      <c r="AP13" s="36">
        <v>2849.4372454419999</v>
      </c>
      <c r="AQ13" s="36">
        <v>1534.3123629300001</v>
      </c>
      <c r="AR13" s="36">
        <v>4383.7496083719998</v>
      </c>
      <c r="AS13" s="36">
        <v>203.25036474999999</v>
      </c>
      <c r="AT13" s="36">
        <v>8753.1690847770005</v>
      </c>
      <c r="AU13" s="36">
        <v>19470.697007903</v>
      </c>
      <c r="AV13" s="36">
        <v>6420.6504812590001</v>
      </c>
      <c r="AW13" s="36">
        <v>14282.203268718</v>
      </c>
      <c r="AX13" s="36">
        <v>6330.7671548079998</v>
      </c>
      <c r="AY13" s="36">
        <v>14082.265280723001</v>
      </c>
      <c r="AZ13" s="36">
        <v>3.1907189157142861</v>
      </c>
      <c r="BA13" s="36">
        <v>6.3814378328571424</v>
      </c>
      <c r="BB13" s="36">
        <v>13.87478595</v>
      </c>
      <c r="BC13" s="36">
        <v>778.57369257200003</v>
      </c>
      <c r="BD13" s="36">
        <v>1731.8724589440001</v>
      </c>
      <c r="BE13" s="36">
        <v>1.1751653814285716</v>
      </c>
      <c r="BF13" s="36">
        <v>2.3503307642857143</v>
      </c>
      <c r="BG13" s="36">
        <v>21.221484529000001</v>
      </c>
      <c r="BH13" s="36">
        <v>102.881006895</v>
      </c>
      <c r="BI13" s="36">
        <v>2.34</v>
      </c>
      <c r="BJ13" s="36">
        <v>3.1399999999999983</v>
      </c>
      <c r="BK13" s="36">
        <v>4.6800000000000033</v>
      </c>
      <c r="BL13" s="36">
        <v>5.8199999999999905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5.8872784319999996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11.743068492708254</v>
      </c>
      <c r="J14" s="36">
        <v>107.96455671184992</v>
      </c>
      <c r="K14" s="36">
        <v>4.2431064926819246</v>
      </c>
      <c r="L14" s="36">
        <v>7.4999620000263283</v>
      </c>
      <c r="M14" s="36">
        <v>64.46436670458273</v>
      </c>
      <c r="N14" s="36">
        <v>55.243258499975454</v>
      </c>
      <c r="O14" s="36">
        <v>0.29448096200000001</v>
      </c>
      <c r="P14" s="36">
        <v>0.46982622400000001</v>
      </c>
      <c r="Q14" s="36">
        <v>0.23841219400000002</v>
      </c>
      <c r="R14" s="36">
        <v>5.6068768000000005E-2</v>
      </c>
      <c r="S14" s="36">
        <v>0.39669304900000002</v>
      </c>
      <c r="T14" s="36">
        <v>7.3133175000000009E-2</v>
      </c>
      <c r="U14" s="36" t="s">
        <v>340</v>
      </c>
      <c r="V14" s="36" t="s">
        <v>340</v>
      </c>
      <c r="W14" s="36">
        <v>12.037549454708254</v>
      </c>
      <c r="X14" s="36">
        <v>108.43438293584992</v>
      </c>
      <c r="Y14" s="36">
        <v>120.47193239055818</v>
      </c>
      <c r="Z14" s="36">
        <v>1.2420845475391964</v>
      </c>
      <c r="AA14" s="36">
        <v>0.59868475191389248</v>
      </c>
      <c r="AB14" s="36">
        <v>0.59868475200000004</v>
      </c>
      <c r="AC14" s="36">
        <v>7.4436537973112255E-2</v>
      </c>
      <c r="AD14" s="36">
        <v>0.47101435544014297</v>
      </c>
      <c r="AE14" s="36">
        <v>4.2391291989612867</v>
      </c>
      <c r="AF14" s="36">
        <v>4.7101435544014292</v>
      </c>
      <c r="AG14" s="36" t="s">
        <v>340</v>
      </c>
      <c r="AH14" s="36" t="s">
        <v>340</v>
      </c>
      <c r="AI14" s="36" t="s">
        <v>340</v>
      </c>
      <c r="AJ14" s="36">
        <v>3.4319755612415875E-2</v>
      </c>
      <c r="AK14" s="36">
        <v>4.1473448680988845E-2</v>
      </c>
      <c r="AL14" s="36">
        <v>0.10372847023068729</v>
      </c>
      <c r="AM14" s="36">
        <v>0.10875629358552813</v>
      </c>
      <c r="AN14" s="36">
        <v>0.51248780412113182</v>
      </c>
      <c r="AO14" s="36">
        <v>4.3428576691919742</v>
      </c>
      <c r="AP14" s="36">
        <v>544.67062015299996</v>
      </c>
      <c r="AQ14" s="36">
        <v>293.28418008199998</v>
      </c>
      <c r="AR14" s="36">
        <v>837.95480023499999</v>
      </c>
      <c r="AS14" s="36">
        <v>46.214217748000003</v>
      </c>
      <c r="AT14" s="36">
        <v>2028.1889012419999</v>
      </c>
      <c r="AU14" s="36">
        <v>5639.0954263049998</v>
      </c>
      <c r="AV14" s="36">
        <v>1176.098336089</v>
      </c>
      <c r="AW14" s="36">
        <v>3269.9768467640001</v>
      </c>
      <c r="AX14" s="36">
        <v>1141.174654813</v>
      </c>
      <c r="AY14" s="36">
        <v>3172.8764380050002</v>
      </c>
      <c r="AZ14" s="36">
        <v>1.8211623828571428</v>
      </c>
      <c r="BA14" s="36">
        <v>3.6423247671428576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6.283602879</v>
      </c>
      <c r="E15" s="36">
        <v>2</v>
      </c>
      <c r="F15" s="36">
        <v>1</v>
      </c>
      <c r="G15" s="36">
        <v>0</v>
      </c>
      <c r="H15" s="36">
        <v>1</v>
      </c>
      <c r="I15" s="36">
        <v>62.717973935743942</v>
      </c>
      <c r="J15" s="36">
        <v>224.14441933250242</v>
      </c>
      <c r="K15" s="36">
        <v>41.563848435720864</v>
      </c>
      <c r="L15" s="36">
        <v>21.154125500023078</v>
      </c>
      <c r="M15" s="36">
        <v>202.85090876825976</v>
      </c>
      <c r="N15" s="36">
        <v>84.01148449998658</v>
      </c>
      <c r="O15" s="36">
        <v>0.37106444399999999</v>
      </c>
      <c r="P15" s="36">
        <v>0.61275524300000006</v>
      </c>
      <c r="Q15" s="36">
        <v>0.28990167</v>
      </c>
      <c r="R15" s="36">
        <v>8.1162773999999993E-2</v>
      </c>
      <c r="S15" s="36">
        <v>0.50689075400000005</v>
      </c>
      <c r="T15" s="36">
        <v>0.10586448900000001</v>
      </c>
      <c r="U15" s="36">
        <v>0</v>
      </c>
      <c r="V15" s="36">
        <v>0</v>
      </c>
      <c r="W15" s="36">
        <v>63.08903837974394</v>
      </c>
      <c r="X15" s="36">
        <v>224.75717457550243</v>
      </c>
      <c r="Y15" s="36">
        <v>287.84621295524636</v>
      </c>
      <c r="Z15" s="36">
        <v>3.2345542496645128</v>
      </c>
      <c r="AA15" s="36">
        <v>1.5590546192284713</v>
      </c>
      <c r="AB15" s="36">
        <v>1.5590546190000001</v>
      </c>
      <c r="AC15" s="36">
        <v>0.5843243753698113</v>
      </c>
      <c r="AD15" s="36">
        <v>2.7954901709286766</v>
      </c>
      <c r="AE15" s="36">
        <v>26.660512108709241</v>
      </c>
      <c r="AF15" s="36">
        <v>29.456002279637932</v>
      </c>
      <c r="AG15" s="36">
        <v>0</v>
      </c>
      <c r="AH15" s="36">
        <v>0</v>
      </c>
      <c r="AI15" s="36">
        <v>0</v>
      </c>
      <c r="AJ15" s="36">
        <v>8.9373878718173178E-2</v>
      </c>
      <c r="AK15" s="36">
        <v>0.10800236938714471</v>
      </c>
      <c r="AL15" s="36">
        <v>0.27012271499267615</v>
      </c>
      <c r="AM15" s="36">
        <v>0.67369825408798445</v>
      </c>
      <c r="AN15" s="36">
        <v>2.9034925403158214</v>
      </c>
      <c r="AO15" s="36">
        <v>26.930634823701919</v>
      </c>
      <c r="AP15" s="36">
        <v>829.26156998199997</v>
      </c>
      <c r="AQ15" s="36">
        <v>446.525460759</v>
      </c>
      <c r="AR15" s="36">
        <v>1275.7870307409999</v>
      </c>
      <c r="AS15" s="36">
        <v>81.167372057999998</v>
      </c>
      <c r="AT15" s="36">
        <v>2225.1011301879998</v>
      </c>
      <c r="AU15" s="36">
        <v>5027.1434573759998</v>
      </c>
      <c r="AV15" s="36">
        <v>1673.675890962</v>
      </c>
      <c r="AW15" s="36">
        <v>3781.315235909</v>
      </c>
      <c r="AX15" s="36">
        <v>1652.2475153800001</v>
      </c>
      <c r="AY15" s="36">
        <v>3732.9023720390001</v>
      </c>
      <c r="AZ15" s="36">
        <v>2.3199631057142858</v>
      </c>
      <c r="BA15" s="36">
        <v>4.6399262128571435</v>
      </c>
      <c r="BB15" s="36">
        <v>6.7244722880000003</v>
      </c>
      <c r="BC15" s="36">
        <v>199.37140514999999</v>
      </c>
      <c r="BD15" s="36">
        <v>450.43734929300001</v>
      </c>
      <c r="BE15" s="36">
        <v>0.5695487528571429</v>
      </c>
      <c r="BF15" s="36">
        <v>1.1390975071428571</v>
      </c>
      <c r="BG15" s="36">
        <v>4.9642544800000001</v>
      </c>
      <c r="BH15" s="36">
        <v>27.061100353</v>
      </c>
      <c r="BI15" s="36">
        <v>0.96000000000000019</v>
      </c>
      <c r="BJ15" s="36">
        <v>1.3000000000000005</v>
      </c>
      <c r="BK15" s="36">
        <v>1.02</v>
      </c>
      <c r="BL15" s="36">
        <v>1.1299999999999999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5.5273448429999998</v>
      </c>
      <c r="E16" s="36">
        <v>45</v>
      </c>
      <c r="F16" s="36">
        <v>11</v>
      </c>
      <c r="G16" s="36">
        <v>17</v>
      </c>
      <c r="H16" s="36">
        <v>17</v>
      </c>
      <c r="I16" s="36">
        <v>2.5782648685741812E-2</v>
      </c>
      <c r="J16" s="36">
        <v>3.2120749201816707</v>
      </c>
      <c r="K16" s="36">
        <v>2.5782648685741812E-2</v>
      </c>
      <c r="L16" s="36">
        <v>0</v>
      </c>
      <c r="M16" s="36">
        <v>1.9740735688617983</v>
      </c>
      <c r="N16" s="36">
        <v>1.2637840000056142</v>
      </c>
      <c r="O16" s="36">
        <v>6.5071509999999992E-3</v>
      </c>
      <c r="P16" s="36">
        <v>9.1054499999999993E-3</v>
      </c>
      <c r="Q16" s="36">
        <v>6.1311069999999994E-3</v>
      </c>
      <c r="R16" s="36">
        <v>3.7604399999999997E-4</v>
      </c>
      <c r="S16" s="36">
        <v>8.6149569999999995E-3</v>
      </c>
      <c r="T16" s="36">
        <v>4.9049299999999994E-4</v>
      </c>
      <c r="U16" s="36">
        <v>4.2153000000000009</v>
      </c>
      <c r="V16" s="36">
        <v>9.9981999999999971</v>
      </c>
      <c r="W16" s="36">
        <v>4.247589799685743</v>
      </c>
      <c r="X16" s="36">
        <v>13.219380370181668</v>
      </c>
      <c r="Y16" s="36">
        <v>17.466970169867409</v>
      </c>
      <c r="Z16" s="36">
        <v>1.0042146161821372E-2</v>
      </c>
      <c r="AA16" s="36">
        <v>2.1490192786297736E-3</v>
      </c>
      <c r="AB16" s="36">
        <v>2.1490189999999998E-3</v>
      </c>
      <c r="AC16" s="36">
        <v>1.9798894375617086E-4</v>
      </c>
      <c r="AD16" s="36">
        <v>3.075876576941845E-2</v>
      </c>
      <c r="AE16" s="36">
        <v>0.27682889192476601</v>
      </c>
      <c r="AF16" s="36">
        <v>0.30758765769418445</v>
      </c>
      <c r="AG16" s="36">
        <v>0.38593660310211808</v>
      </c>
      <c r="AH16" s="36">
        <v>0.65653583056452269</v>
      </c>
      <c r="AI16" s="36">
        <v>2.1026890789701609</v>
      </c>
      <c r="AJ16" s="36">
        <v>1.2319305508246673E-4</v>
      </c>
      <c r="AK16" s="36">
        <v>1.4887172073988275E-4</v>
      </c>
      <c r="AL16" s="36">
        <v>3.7234028864440051E-4</v>
      </c>
      <c r="AM16" s="36">
        <v>0.38625778510095671</v>
      </c>
      <c r="AN16" s="36">
        <v>0.68744346805468104</v>
      </c>
      <c r="AO16" s="36">
        <v>2.3798903111835714</v>
      </c>
      <c r="AP16" s="36">
        <v>64.856778661999996</v>
      </c>
      <c r="AQ16" s="36">
        <v>34.922880818000003</v>
      </c>
      <c r="AR16" s="36">
        <v>99.779659479999992</v>
      </c>
      <c r="AS16" s="36">
        <v>2.039081516</v>
      </c>
      <c r="AT16" s="36">
        <v>244.11921292599999</v>
      </c>
      <c r="AU16" s="36">
        <v>495.49940755900002</v>
      </c>
      <c r="AV16" s="36">
        <v>149.97856120099999</v>
      </c>
      <c r="AW16" s="36">
        <v>304.41802318999999</v>
      </c>
      <c r="AX16" s="36">
        <v>140.94284405400001</v>
      </c>
      <c r="AY16" s="36">
        <v>286.07783423400002</v>
      </c>
      <c r="AZ16" s="36">
        <v>0.12228824714285716</v>
      </c>
      <c r="BA16" s="36">
        <v>0.24457649571428575</v>
      </c>
      <c r="BB16" s="36">
        <v>0.64308777399999995</v>
      </c>
      <c r="BC16" s="36">
        <v>39.101378273000002</v>
      </c>
      <c r="BD16" s="36">
        <v>79.365771898999995</v>
      </c>
      <c r="BE16" s="36">
        <v>5.446819E-2</v>
      </c>
      <c r="BF16" s="36">
        <v>0.10893638142857143</v>
      </c>
      <c r="BG16" s="36">
        <v>0.64698363400000003</v>
      </c>
      <c r="BH16" s="36">
        <v>2.2195979779999999</v>
      </c>
      <c r="BI16" s="36">
        <v>0.06</v>
      </c>
      <c r="BJ16" s="36">
        <v>0.06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5.6522856270000004</v>
      </c>
      <c r="E17" s="36">
        <v>3</v>
      </c>
      <c r="F17" s="36">
        <v>1</v>
      </c>
      <c r="G17" s="36">
        <v>1</v>
      </c>
      <c r="H17" s="36">
        <v>1</v>
      </c>
      <c r="I17" s="36">
        <v>0.56173110077044086</v>
      </c>
      <c r="J17" s="36">
        <v>14.493296801809095</v>
      </c>
      <c r="K17" s="36">
        <v>0.20985110077375047</v>
      </c>
      <c r="L17" s="36">
        <v>0.35187999999669045</v>
      </c>
      <c r="M17" s="36">
        <v>7.6573684025739173</v>
      </c>
      <c r="N17" s="36">
        <v>7.3976595000056173</v>
      </c>
      <c r="O17" s="36">
        <v>4.6613640999999997E-2</v>
      </c>
      <c r="P17" s="36">
        <v>7.0502690000000007E-2</v>
      </c>
      <c r="Q17" s="36">
        <v>4.0490038999999999E-2</v>
      </c>
      <c r="R17" s="36">
        <v>6.1236019999999997E-3</v>
      </c>
      <c r="S17" s="36">
        <v>6.2515382000000008E-2</v>
      </c>
      <c r="T17" s="36">
        <v>7.9873080000000003E-3</v>
      </c>
      <c r="U17" s="36">
        <v>3.9050000000000001E-2</v>
      </c>
      <c r="V17" s="36">
        <v>9.2300000000000007E-2</v>
      </c>
      <c r="W17" s="36">
        <v>0.64739474177044087</v>
      </c>
      <c r="X17" s="36">
        <v>14.656099491809094</v>
      </c>
      <c r="Y17" s="36">
        <v>15.303494233579535</v>
      </c>
      <c r="Z17" s="36">
        <v>9.8786115559675924E-2</v>
      </c>
      <c r="AA17" s="36">
        <v>3.1627331051428245E-2</v>
      </c>
      <c r="AB17" s="36">
        <v>3.1627331000000002E-2</v>
      </c>
      <c r="AC17" s="36">
        <v>1.6946155056435982E-3</v>
      </c>
      <c r="AD17" s="36">
        <v>0.10070735861281804</v>
      </c>
      <c r="AE17" s="36">
        <v>0.90636622751536211</v>
      </c>
      <c r="AF17" s="36">
        <v>1.0070735861281801</v>
      </c>
      <c r="AG17" s="36">
        <v>4.4885872662442372E-3</v>
      </c>
      <c r="AH17" s="36">
        <v>7.6357576483235294E-3</v>
      </c>
      <c r="AI17" s="36">
        <v>2.4455061657468601E-2</v>
      </c>
      <c r="AJ17" s="36">
        <v>1.8130447105867108E-3</v>
      </c>
      <c r="AK17" s="36">
        <v>2.1909602420359417E-3</v>
      </c>
      <c r="AL17" s="36">
        <v>5.4797698641063652E-3</v>
      </c>
      <c r="AM17" s="36">
        <v>7.9962474824745462E-3</v>
      </c>
      <c r="AN17" s="36">
        <v>0.11053407650317751</v>
      </c>
      <c r="AO17" s="36">
        <v>0.93630105903693706</v>
      </c>
      <c r="AP17" s="36">
        <v>118.470859047</v>
      </c>
      <c r="AQ17" s="36">
        <v>63.792001024999998</v>
      </c>
      <c r="AR17" s="36">
        <v>182.262860072</v>
      </c>
      <c r="AS17" s="36">
        <v>12.732210518</v>
      </c>
      <c r="AT17" s="36">
        <v>650.75972606899995</v>
      </c>
      <c r="AU17" s="36">
        <v>1674.991412097</v>
      </c>
      <c r="AV17" s="36">
        <v>353.61846628400002</v>
      </c>
      <c r="AW17" s="36">
        <v>910.17908831299997</v>
      </c>
      <c r="AX17" s="36">
        <v>338.558295504</v>
      </c>
      <c r="AY17" s="36">
        <v>871.41569268600006</v>
      </c>
      <c r="AZ17" s="36">
        <v>0.23873445000000001</v>
      </c>
      <c r="BA17" s="36">
        <v>0.47746890142857146</v>
      </c>
      <c r="BB17" s="36">
        <v>1.4521649240000001</v>
      </c>
      <c r="BC17" s="36">
        <v>59.705948984000003</v>
      </c>
      <c r="BD17" s="36">
        <v>153.67722954199999</v>
      </c>
      <c r="BE17" s="36">
        <v>0.12299533428571428</v>
      </c>
      <c r="BF17" s="36">
        <v>0.24599066999999999</v>
      </c>
      <c r="BG17" s="36">
        <v>2.957334506</v>
      </c>
      <c r="BH17" s="36">
        <v>17.580592691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5.7775742289999998</v>
      </c>
      <c r="E18" s="36">
        <v>1</v>
      </c>
      <c r="F18" s="36">
        <v>0</v>
      </c>
      <c r="G18" s="36">
        <v>1</v>
      </c>
      <c r="H18" s="36">
        <v>0</v>
      </c>
      <c r="I18" s="36">
        <v>3.3245492923134199</v>
      </c>
      <c r="J18" s="36">
        <v>42.150011711132592</v>
      </c>
      <c r="K18" s="36">
        <v>1.5135687923235588</v>
      </c>
      <c r="L18" s="36">
        <v>1.8109804999898609</v>
      </c>
      <c r="M18" s="36">
        <v>30.738090503441878</v>
      </c>
      <c r="N18" s="36">
        <v>14.736470500004138</v>
      </c>
      <c r="O18" s="36">
        <v>0.31208912499999997</v>
      </c>
      <c r="P18" s="36">
        <v>0.531129878</v>
      </c>
      <c r="Q18" s="36">
        <v>0.28781815399999999</v>
      </c>
      <c r="R18" s="36">
        <v>2.4270970999999999E-2</v>
      </c>
      <c r="S18" s="36">
        <v>0.49947209000000004</v>
      </c>
      <c r="T18" s="36">
        <v>3.1657787999999999E-2</v>
      </c>
      <c r="U18" s="36">
        <v>0</v>
      </c>
      <c r="V18" s="36">
        <v>0</v>
      </c>
      <c r="W18" s="36">
        <v>3.6366384173134199</v>
      </c>
      <c r="X18" s="36">
        <v>42.681141589132594</v>
      </c>
      <c r="Y18" s="36">
        <v>46.317780006446014</v>
      </c>
      <c r="Z18" s="36">
        <v>0.42743995335202267</v>
      </c>
      <c r="AA18" s="36">
        <v>0.20115934828333285</v>
      </c>
      <c r="AB18" s="36">
        <v>0.20115934799999999</v>
      </c>
      <c r="AC18" s="36">
        <v>1.6030139562079129E-2</v>
      </c>
      <c r="AD18" s="36">
        <v>0.54035566206817487</v>
      </c>
      <c r="AE18" s="36">
        <v>4.8632009586135769</v>
      </c>
      <c r="AF18" s="36">
        <v>5.4035566206817487</v>
      </c>
      <c r="AG18" s="36">
        <v>0</v>
      </c>
      <c r="AH18" s="36">
        <v>0</v>
      </c>
      <c r="AI18" s="36">
        <v>0</v>
      </c>
      <c r="AJ18" s="36">
        <v>1.1531510500958535E-2</v>
      </c>
      <c r="AK18" s="36">
        <v>1.3935166827130377E-2</v>
      </c>
      <c r="AL18" s="36">
        <v>3.4852986268543655E-2</v>
      </c>
      <c r="AM18" s="36">
        <v>2.7561650063037665E-2</v>
      </c>
      <c r="AN18" s="36">
        <v>0.55429082889530523</v>
      </c>
      <c r="AO18" s="36">
        <v>4.898053944882121</v>
      </c>
      <c r="AP18" s="36">
        <v>436.16844468400001</v>
      </c>
      <c r="AQ18" s="36">
        <v>234.85993175300001</v>
      </c>
      <c r="AR18" s="36">
        <v>671.02837643700002</v>
      </c>
      <c r="AS18" s="36">
        <v>37.021394047000001</v>
      </c>
      <c r="AT18" s="36">
        <v>1626.4037995470001</v>
      </c>
      <c r="AU18" s="36">
        <v>4259.6829317519996</v>
      </c>
      <c r="AV18" s="36">
        <v>873.58562945899996</v>
      </c>
      <c r="AW18" s="36">
        <v>2287.9913317129999</v>
      </c>
      <c r="AX18" s="36">
        <v>834.87915840699998</v>
      </c>
      <c r="AY18" s="36">
        <v>2186.6159573240002</v>
      </c>
      <c r="AZ18" s="36">
        <v>0.92715074571428568</v>
      </c>
      <c r="BA18" s="36">
        <v>1.8543014928571429</v>
      </c>
      <c r="BB18" s="36">
        <v>2.5300122030000001</v>
      </c>
      <c r="BC18" s="36">
        <v>148.13422191199999</v>
      </c>
      <c r="BD18" s="36">
        <v>387.97549345599998</v>
      </c>
      <c r="BE18" s="36">
        <v>0.21428674714285717</v>
      </c>
      <c r="BF18" s="36">
        <v>0.42857349571428571</v>
      </c>
      <c r="BG18" s="36">
        <v>7.1332279139999999</v>
      </c>
      <c r="BH18" s="36">
        <v>68.025792976999995</v>
      </c>
      <c r="BI18" s="36">
        <v>0.3600000000000001</v>
      </c>
      <c r="BJ18" s="36">
        <v>0.3600000000000001</v>
      </c>
      <c r="BK18" s="36">
        <v>1.2000000000000008</v>
      </c>
      <c r="BL18" s="36">
        <v>1.2000000000000008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5.6879869230000004</v>
      </c>
      <c r="E19" s="36">
        <v>6</v>
      </c>
      <c r="F19" s="36">
        <v>0</v>
      </c>
      <c r="G19" s="36">
        <v>5</v>
      </c>
      <c r="H19" s="36">
        <v>1</v>
      </c>
      <c r="I19" s="36">
        <v>1.5033375390106478</v>
      </c>
      <c r="J19" s="36">
        <v>26.592788503196275</v>
      </c>
      <c r="K19" s="36">
        <v>0.59837353902734047</v>
      </c>
      <c r="L19" s="36">
        <v>0.90496399998330723</v>
      </c>
      <c r="M19" s="36">
        <v>17.605660542203175</v>
      </c>
      <c r="N19" s="36">
        <v>10.490465500003747</v>
      </c>
      <c r="O19" s="36">
        <v>0.84288288</v>
      </c>
      <c r="P19" s="36">
        <v>1.4328789869999998</v>
      </c>
      <c r="Q19" s="36">
        <v>0.78446773599999997</v>
      </c>
      <c r="R19" s="36">
        <v>5.8415144000000002E-2</v>
      </c>
      <c r="S19" s="36">
        <v>1.3566853209999998</v>
      </c>
      <c r="T19" s="36">
        <v>7.6193665999999993E-2</v>
      </c>
      <c r="U19" s="36">
        <v>0.22559999999999999</v>
      </c>
      <c r="V19" s="36">
        <v>0.53520000000000001</v>
      </c>
      <c r="W19" s="36">
        <v>2.5718204190106477</v>
      </c>
      <c r="X19" s="36">
        <v>28.560867490196273</v>
      </c>
      <c r="Y19" s="36">
        <v>31.132687909206922</v>
      </c>
      <c r="Z19" s="36">
        <v>0.23775281830972717</v>
      </c>
      <c r="AA19" s="36">
        <v>8.9550117851572963E-2</v>
      </c>
      <c r="AB19" s="36">
        <v>8.9550117999999998E-2</v>
      </c>
      <c r="AC19" s="36">
        <v>7.0067917288832004E-3</v>
      </c>
      <c r="AD19" s="36">
        <v>0.29852045017098322</v>
      </c>
      <c r="AE19" s="36">
        <v>2.6866840515388488</v>
      </c>
      <c r="AF19" s="36">
        <v>2.9852045017098319</v>
      </c>
      <c r="AG19" s="36">
        <v>2.4220045020479152E-2</v>
      </c>
      <c r="AH19" s="36">
        <v>4.1201915667022006E-2</v>
      </c>
      <c r="AI19" s="36">
        <v>0.13195748666330021</v>
      </c>
      <c r="AJ19" s="36">
        <v>5.1334830637592152E-3</v>
      </c>
      <c r="AK19" s="36">
        <v>6.2035189819724945E-3</v>
      </c>
      <c r="AL19" s="36">
        <v>1.5515505811842578E-2</v>
      </c>
      <c r="AM19" s="36">
        <v>3.6360319813121565E-2</v>
      </c>
      <c r="AN19" s="36">
        <v>0.34592588481997777</v>
      </c>
      <c r="AO19" s="36">
        <v>2.8341570440139918</v>
      </c>
      <c r="AP19" s="36">
        <v>330.94981303200001</v>
      </c>
      <c r="AQ19" s="36">
        <v>178.20374547899999</v>
      </c>
      <c r="AR19" s="36">
        <v>509.15355851100003</v>
      </c>
      <c r="AS19" s="36">
        <v>21.216373038</v>
      </c>
      <c r="AT19" s="36">
        <v>1872.7729755779999</v>
      </c>
      <c r="AU19" s="36">
        <v>4411.1391268139996</v>
      </c>
      <c r="AV19" s="36">
        <v>1007.258499575</v>
      </c>
      <c r="AW19" s="36">
        <v>2372.5018655409999</v>
      </c>
      <c r="AX19" s="36">
        <v>962.01600773799998</v>
      </c>
      <c r="AY19" s="36">
        <v>2265.9374668979999</v>
      </c>
      <c r="AZ19" s="36">
        <v>0.3771059742857143</v>
      </c>
      <c r="BA19" s="36">
        <v>0.75421194999999996</v>
      </c>
      <c r="BB19" s="36">
        <v>2.5955768930000001</v>
      </c>
      <c r="BC19" s="36">
        <v>140.61786667499999</v>
      </c>
      <c r="BD19" s="36">
        <v>331.21204850100003</v>
      </c>
      <c r="BE19" s="36">
        <v>0.21983994000000001</v>
      </c>
      <c r="BF19" s="36">
        <v>0.43967988000000002</v>
      </c>
      <c r="BG19" s="36">
        <v>2.840388506</v>
      </c>
      <c r="BH19" s="36">
        <v>35.924110005999999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6.2825922419999998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52.690963142190974</v>
      </c>
      <c r="J20" s="36">
        <v>222.67520135840778</v>
      </c>
      <c r="K20" s="36">
        <v>44.519966642180336</v>
      </c>
      <c r="L20" s="36">
        <v>8.1709965000106362</v>
      </c>
      <c r="M20" s="36">
        <v>238.33700450059899</v>
      </c>
      <c r="N20" s="36">
        <v>37.029159999999777</v>
      </c>
      <c r="O20" s="36">
        <v>0.7244300159999999</v>
      </c>
      <c r="P20" s="36">
        <v>1.1207479380000001</v>
      </c>
      <c r="Q20" s="36">
        <v>0.68594373499999994</v>
      </c>
      <c r="R20" s="36">
        <v>3.8486280999999997E-2</v>
      </c>
      <c r="S20" s="36">
        <v>1.0705484410000001</v>
      </c>
      <c r="T20" s="36">
        <v>5.0199497000000003E-2</v>
      </c>
      <c r="U20" s="36" t="s">
        <v>340</v>
      </c>
      <c r="V20" s="36" t="s">
        <v>340</v>
      </c>
      <c r="W20" s="36">
        <v>53.415393158190973</v>
      </c>
      <c r="X20" s="36">
        <v>223.79594929640777</v>
      </c>
      <c r="Y20" s="36">
        <v>277.21134245459876</v>
      </c>
      <c r="Z20" s="36">
        <v>2.7617226710475835</v>
      </c>
      <c r="AA20" s="36">
        <v>1.3311503274449348</v>
      </c>
      <c r="AB20" s="36">
        <v>1.331150327</v>
      </c>
      <c r="AC20" s="36">
        <v>0.33515093876879209</v>
      </c>
      <c r="AD20" s="36">
        <v>1.2481691612069956</v>
      </c>
      <c r="AE20" s="36">
        <v>12.36441248544126</v>
      </c>
      <c r="AF20" s="36">
        <v>13.612581646648254</v>
      </c>
      <c r="AG20" s="36" t="s">
        <v>340</v>
      </c>
      <c r="AH20" s="36" t="s">
        <v>340</v>
      </c>
      <c r="AI20" s="36" t="s">
        <v>340</v>
      </c>
      <c r="AJ20" s="36">
        <v>7.6308738164633988E-2</v>
      </c>
      <c r="AK20" s="36">
        <v>9.2214466109395793E-2</v>
      </c>
      <c r="AL20" s="36">
        <v>0.23063588408677083</v>
      </c>
      <c r="AM20" s="36">
        <v>0.41145967693342611</v>
      </c>
      <c r="AN20" s="36">
        <v>1.3403836273163914</v>
      </c>
      <c r="AO20" s="36">
        <v>12.595048369528032</v>
      </c>
      <c r="AP20" s="36">
        <v>436.31559272800001</v>
      </c>
      <c r="AQ20" s="36">
        <v>234.939165315</v>
      </c>
      <c r="AR20" s="36">
        <v>671.25475804300004</v>
      </c>
      <c r="AS20" s="36">
        <v>35.205808896000001</v>
      </c>
      <c r="AT20" s="36">
        <v>1138.2194771439999</v>
      </c>
      <c r="AU20" s="36">
        <v>2624.5911643999998</v>
      </c>
      <c r="AV20" s="36">
        <v>753.394650254</v>
      </c>
      <c r="AW20" s="36">
        <v>1737.2334440499999</v>
      </c>
      <c r="AX20" s="36">
        <v>738.15440677000004</v>
      </c>
      <c r="AY20" s="36">
        <v>1702.091356611</v>
      </c>
      <c r="AZ20" s="36">
        <v>0.72569828285714288</v>
      </c>
      <c r="BA20" s="36">
        <v>1.4513965657142858</v>
      </c>
      <c r="BB20" s="36">
        <v>1.7639166580000001</v>
      </c>
      <c r="BC20" s="36">
        <v>100.828609285</v>
      </c>
      <c r="BD20" s="36">
        <v>232.498109865</v>
      </c>
      <c r="BE20" s="36">
        <v>0.14940005571428572</v>
      </c>
      <c r="BF20" s="36">
        <v>0.29880011142857144</v>
      </c>
      <c r="BG20" s="36">
        <v>3.4018379890000001</v>
      </c>
      <c r="BH20" s="36">
        <v>23.730730249</v>
      </c>
      <c r="BI20" s="36">
        <v>0.69000000000000006</v>
      </c>
      <c r="BJ20" s="36">
        <v>0.83000000000000018</v>
      </c>
      <c r="BK20" s="36">
        <v>1.0500000000000003</v>
      </c>
      <c r="BL20" s="36">
        <v>1.3800000000000003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6.3154265079999998</v>
      </c>
      <c r="E21" s="36">
        <v>3</v>
      </c>
      <c r="F21" s="36">
        <v>2</v>
      </c>
      <c r="G21" s="36">
        <v>1</v>
      </c>
      <c r="H21" s="36">
        <v>0</v>
      </c>
      <c r="I21" s="36">
        <v>15.089362416368553</v>
      </c>
      <c r="J21" s="36">
        <v>81.791850308810922</v>
      </c>
      <c r="K21" s="36">
        <v>9.767589916343562</v>
      </c>
      <c r="L21" s="36">
        <v>5.3217725000249914</v>
      </c>
      <c r="M21" s="36">
        <v>71.109394225183664</v>
      </c>
      <c r="N21" s="36">
        <v>25.771818499995817</v>
      </c>
      <c r="O21" s="36">
        <v>0.594217887</v>
      </c>
      <c r="P21" s="36">
        <v>0.92214087699999991</v>
      </c>
      <c r="Q21" s="36">
        <v>0.51837656799999998</v>
      </c>
      <c r="R21" s="36">
        <v>7.5841319000000004E-2</v>
      </c>
      <c r="S21" s="36">
        <v>0.82321741699999995</v>
      </c>
      <c r="T21" s="36">
        <v>9.8923459999999991E-2</v>
      </c>
      <c r="U21" s="36">
        <v>0.104</v>
      </c>
      <c r="V21" s="36">
        <v>0.247</v>
      </c>
      <c r="W21" s="36">
        <v>15.787580303368552</v>
      </c>
      <c r="X21" s="36">
        <v>82.960991185810926</v>
      </c>
      <c r="Y21" s="36">
        <v>98.748571489179483</v>
      </c>
      <c r="Z21" s="36">
        <v>0.99824846506575571</v>
      </c>
      <c r="AA21" s="36">
        <v>0.4811557601616942</v>
      </c>
      <c r="AB21" s="36">
        <v>0.48115575999999999</v>
      </c>
      <c r="AC21" s="36">
        <v>0.1249741508328297</v>
      </c>
      <c r="AD21" s="36">
        <v>0.71940133158596586</v>
      </c>
      <c r="AE21" s="36">
        <v>6.4746119842736931</v>
      </c>
      <c r="AF21" s="36">
        <v>7.1940133158596593</v>
      </c>
      <c r="AG21" s="36">
        <v>1.1014653913043479E-2</v>
      </c>
      <c r="AH21" s="36">
        <v>1.8737572173913048E-2</v>
      </c>
      <c r="AI21" s="36">
        <v>6.0010873043478269E-2</v>
      </c>
      <c r="AJ21" s="36">
        <v>2.7582424010728371E-2</v>
      </c>
      <c r="AK21" s="36">
        <v>3.3331713649393538E-2</v>
      </c>
      <c r="AL21" s="36">
        <v>8.3365328348104825E-2</v>
      </c>
      <c r="AM21" s="36">
        <v>0.16357122875660157</v>
      </c>
      <c r="AN21" s="36">
        <v>0.77147061740927247</v>
      </c>
      <c r="AO21" s="36">
        <v>6.6179881856652765</v>
      </c>
      <c r="AP21" s="36">
        <v>278.90916613799999</v>
      </c>
      <c r="AQ21" s="36">
        <v>150.18185869000001</v>
      </c>
      <c r="AR21" s="36">
        <v>429.091024828</v>
      </c>
      <c r="AS21" s="36">
        <v>50.150131831000003</v>
      </c>
      <c r="AT21" s="36">
        <v>793.77183548400001</v>
      </c>
      <c r="AU21" s="36">
        <v>1873.7511628469999</v>
      </c>
      <c r="AV21" s="36">
        <v>564.26928672999998</v>
      </c>
      <c r="AW21" s="36">
        <v>1331.995146344</v>
      </c>
      <c r="AX21" s="36">
        <v>555.43268926600001</v>
      </c>
      <c r="AY21" s="36">
        <v>1311.135770848</v>
      </c>
      <c r="AZ21" s="36">
        <v>1.8127457771428572</v>
      </c>
      <c r="BA21" s="36">
        <v>3.6254915557142859</v>
      </c>
      <c r="BB21" s="36">
        <v>1.387730605</v>
      </c>
      <c r="BC21" s="36">
        <v>35.323582037000001</v>
      </c>
      <c r="BD21" s="36">
        <v>83.383662608999998</v>
      </c>
      <c r="BE21" s="36">
        <v>0.11753788285714288</v>
      </c>
      <c r="BF21" s="36">
        <v>0.23507576571428576</v>
      </c>
      <c r="BG21" s="36">
        <v>1.4804433029999999</v>
      </c>
      <c r="BH21" s="36">
        <v>25.104987435999998</v>
      </c>
      <c r="BI21" s="36">
        <v>0.60000000000000009</v>
      </c>
      <c r="BJ21" s="36">
        <v>0.77000000000000024</v>
      </c>
      <c r="BK21" s="36">
        <v>0.93000000000000027</v>
      </c>
      <c r="BL21" s="36">
        <v>1.0700000000000003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6.5300273759999996</v>
      </c>
      <c r="E22" s="36">
        <v>2</v>
      </c>
      <c r="F22" s="36">
        <v>1</v>
      </c>
      <c r="G22" s="36">
        <v>1</v>
      </c>
      <c r="H22" s="36">
        <v>0</v>
      </c>
      <c r="I22" s="36">
        <v>89.398137688402798</v>
      </c>
      <c r="J22" s="36">
        <v>296.3967837627203</v>
      </c>
      <c r="K22" s="36">
        <v>65.655982188362429</v>
      </c>
      <c r="L22" s="36">
        <v>23.742155500040369</v>
      </c>
      <c r="M22" s="36">
        <v>294.90304495114725</v>
      </c>
      <c r="N22" s="36">
        <v>90.891876499975865</v>
      </c>
      <c r="O22" s="36">
        <v>1.439385337</v>
      </c>
      <c r="P22" s="36">
        <v>2.472357079</v>
      </c>
      <c r="Q22" s="36">
        <v>1.2877300250000001</v>
      </c>
      <c r="R22" s="36">
        <v>0.15165531199999999</v>
      </c>
      <c r="S22" s="36">
        <v>2.274545802</v>
      </c>
      <c r="T22" s="36">
        <v>0.19781127700000001</v>
      </c>
      <c r="U22" s="36">
        <v>0.18160000000000001</v>
      </c>
      <c r="V22" s="36">
        <v>0.4289</v>
      </c>
      <c r="W22" s="36">
        <v>91.019123025402806</v>
      </c>
      <c r="X22" s="36">
        <v>299.29804084172031</v>
      </c>
      <c r="Y22" s="36">
        <v>390.3171638671231</v>
      </c>
      <c r="Z22" s="36">
        <v>4.4826504885447305</v>
      </c>
      <c r="AA22" s="36">
        <v>2.1606375354785601</v>
      </c>
      <c r="AB22" s="36">
        <v>2.1606375350000002</v>
      </c>
      <c r="AC22" s="36">
        <v>0.94219592737693858</v>
      </c>
      <c r="AD22" s="36">
        <v>4.2413501485562231</v>
      </c>
      <c r="AE22" s="36">
        <v>40.53637038998702</v>
      </c>
      <c r="AF22" s="36">
        <v>44.77772053854325</v>
      </c>
      <c r="AG22" s="36">
        <v>2.1498701776026499E-2</v>
      </c>
      <c r="AH22" s="36">
        <v>3.6572504170711749E-2</v>
      </c>
      <c r="AI22" s="36">
        <v>0.11713085795214438</v>
      </c>
      <c r="AJ22" s="36">
        <v>0.12386076283949868</v>
      </c>
      <c r="AK22" s="36">
        <v>0.14967658626127955</v>
      </c>
      <c r="AL22" s="36">
        <v>0.37435332281279327</v>
      </c>
      <c r="AM22" s="36">
        <v>1.0875553919924639</v>
      </c>
      <c r="AN22" s="36">
        <v>4.4275992389882148</v>
      </c>
      <c r="AO22" s="36">
        <v>41.027854570751956</v>
      </c>
      <c r="AP22" s="36">
        <v>1177.7661004849999</v>
      </c>
      <c r="AQ22" s="36">
        <v>634.18174641500002</v>
      </c>
      <c r="AR22" s="36">
        <v>1811.9478469000001</v>
      </c>
      <c r="AS22" s="36">
        <v>232.91062430100001</v>
      </c>
      <c r="AT22" s="36">
        <v>2567.9774657520002</v>
      </c>
      <c r="AU22" s="36">
        <v>6557.5138858330001</v>
      </c>
      <c r="AV22" s="36">
        <v>2023.672949881</v>
      </c>
      <c r="AW22" s="36">
        <v>5167.5934256480004</v>
      </c>
      <c r="AX22" s="36">
        <v>2003.4966439039999</v>
      </c>
      <c r="AY22" s="36">
        <v>5116.0717871710003</v>
      </c>
      <c r="AZ22" s="36">
        <v>10.413106934285715</v>
      </c>
      <c r="BA22" s="36">
        <v>20.82621387</v>
      </c>
      <c r="BB22" s="36">
        <v>4.9660812679999999</v>
      </c>
      <c r="BC22" s="36">
        <v>230.71569130399999</v>
      </c>
      <c r="BD22" s="36">
        <v>589.14899744399997</v>
      </c>
      <c r="BE22" s="36">
        <v>0.42061670714285715</v>
      </c>
      <c r="BF22" s="36">
        <v>0.84123341571428567</v>
      </c>
      <c r="BG22" s="36">
        <v>6.4900851880000001</v>
      </c>
      <c r="BH22" s="36">
        <v>55.513886309999997</v>
      </c>
      <c r="BI22" s="36">
        <v>2.7900000000000009</v>
      </c>
      <c r="BJ22" s="36">
        <v>3.5299999999999994</v>
      </c>
      <c r="BK22" s="36">
        <v>2.8799999999999994</v>
      </c>
      <c r="BL22" s="36">
        <v>4.0299999999999967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6.3864612430000003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186.11091567566132</v>
      </c>
      <c r="J23" s="36">
        <v>444.12120762750862</v>
      </c>
      <c r="K23" s="36">
        <v>162.78408717568041</v>
      </c>
      <c r="L23" s="36">
        <v>23.326828499980905</v>
      </c>
      <c r="M23" s="36">
        <v>544.80070080322764</v>
      </c>
      <c r="N23" s="36">
        <v>85.431422499942272</v>
      </c>
      <c r="O23" s="36">
        <v>0.93509956099999991</v>
      </c>
      <c r="P23" s="36">
        <v>1.4236981129999999</v>
      </c>
      <c r="Q23" s="36">
        <v>0.83707462899999996</v>
      </c>
      <c r="R23" s="36">
        <v>9.8024932000000009E-2</v>
      </c>
      <c r="S23" s="36">
        <v>1.295839505</v>
      </c>
      <c r="T23" s="36">
        <v>0.12785860800000001</v>
      </c>
      <c r="U23" s="36" t="s">
        <v>340</v>
      </c>
      <c r="V23" s="36" t="s">
        <v>340</v>
      </c>
      <c r="W23" s="36">
        <v>187.0460152366613</v>
      </c>
      <c r="X23" s="36">
        <v>445.54490574050863</v>
      </c>
      <c r="Y23" s="36">
        <v>632.59092097716996</v>
      </c>
      <c r="Z23" s="36">
        <v>7.714909631594459</v>
      </c>
      <c r="AA23" s="36">
        <v>3.7185864424285295</v>
      </c>
      <c r="AB23" s="36">
        <v>3.7185864419999999</v>
      </c>
      <c r="AC23" s="36">
        <v>1.5190480894229834</v>
      </c>
      <c r="AD23" s="36">
        <v>2.8113980656344024</v>
      </c>
      <c r="AE23" s="36">
        <v>35.964415553256309</v>
      </c>
      <c r="AF23" s="36">
        <v>38.775813618890716</v>
      </c>
      <c r="AG23" s="36" t="s">
        <v>340</v>
      </c>
      <c r="AH23" s="36" t="s">
        <v>340</v>
      </c>
      <c r="AI23" s="36" t="s">
        <v>340</v>
      </c>
      <c r="AJ23" s="36">
        <v>0.21317498943088783</v>
      </c>
      <c r="AK23" s="36">
        <v>0.25760235825766931</v>
      </c>
      <c r="AL23" s="36">
        <v>0.64428446149775054</v>
      </c>
      <c r="AM23" s="36">
        <v>1.7322230788538713</v>
      </c>
      <c r="AN23" s="36">
        <v>3.0690004238920716</v>
      </c>
      <c r="AO23" s="36">
        <v>36.608700014754056</v>
      </c>
      <c r="AP23" s="36">
        <v>694.05299182399995</v>
      </c>
      <c r="AQ23" s="36">
        <v>373.72084175100002</v>
      </c>
      <c r="AR23" s="36">
        <v>1067.773833575</v>
      </c>
      <c r="AS23" s="36">
        <v>179.31262766899999</v>
      </c>
      <c r="AT23" s="36">
        <v>1258.63316207</v>
      </c>
      <c r="AU23" s="36">
        <v>3169.612414061</v>
      </c>
      <c r="AV23" s="36">
        <v>1091.604908474</v>
      </c>
      <c r="AW23" s="36">
        <v>2748.9856245790002</v>
      </c>
      <c r="AX23" s="36">
        <v>1085.949405436</v>
      </c>
      <c r="AY23" s="36">
        <v>2734.7433869070001</v>
      </c>
      <c r="AZ23" s="36">
        <v>2.6578211157142859</v>
      </c>
      <c r="BA23" s="36">
        <v>5.3156422314285718</v>
      </c>
      <c r="BB23" s="36">
        <v>2.3739051280000001</v>
      </c>
      <c r="BC23" s="36">
        <v>128.83191988499999</v>
      </c>
      <c r="BD23" s="36">
        <v>324.437067845</v>
      </c>
      <c r="BE23" s="36">
        <v>0.20106480428571433</v>
      </c>
      <c r="BF23" s="36">
        <v>0.40212960857142865</v>
      </c>
      <c r="BG23" s="36">
        <v>2.9784339700000002</v>
      </c>
      <c r="BH23" s="36">
        <v>35.203786352999998</v>
      </c>
      <c r="BI23" s="36">
        <v>0.75</v>
      </c>
      <c r="BJ23" s="36">
        <v>1.1100000000000001</v>
      </c>
      <c r="BK23" s="36">
        <v>1.8300000000000005</v>
      </c>
      <c r="BL23" s="36">
        <v>2.8799999999999994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6.3825435669999999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65.230027480015707</v>
      </c>
      <c r="J24" s="36">
        <v>228.7093376016816</v>
      </c>
      <c r="K24" s="36">
        <v>53.652955979998829</v>
      </c>
      <c r="L24" s="36">
        <v>11.577071500016874</v>
      </c>
      <c r="M24" s="36">
        <v>245.83550708170441</v>
      </c>
      <c r="N24" s="36">
        <v>48.103857999992918</v>
      </c>
      <c r="O24" s="36">
        <v>1.4304041139999999</v>
      </c>
      <c r="P24" s="36">
        <v>2.1822233150000003</v>
      </c>
      <c r="Q24" s="36">
        <v>1.275194025</v>
      </c>
      <c r="R24" s="36">
        <v>0.155210089</v>
      </c>
      <c r="S24" s="36">
        <v>1.9797753720000002</v>
      </c>
      <c r="T24" s="36">
        <v>0.20244794299999999</v>
      </c>
      <c r="U24" s="36" t="s">
        <v>340</v>
      </c>
      <c r="V24" s="36" t="s">
        <v>340</v>
      </c>
      <c r="W24" s="36">
        <v>66.660431594015705</v>
      </c>
      <c r="X24" s="36">
        <v>230.89156091668158</v>
      </c>
      <c r="Y24" s="36">
        <v>297.55199251069729</v>
      </c>
      <c r="Z24" s="36">
        <v>3.1911800779640882</v>
      </c>
      <c r="AA24" s="36">
        <v>1.5381487975786903</v>
      </c>
      <c r="AB24" s="36">
        <v>1.5381487979999999</v>
      </c>
      <c r="AC24" s="36">
        <v>0.52485087881035841</v>
      </c>
      <c r="AD24" s="36">
        <v>1.6014658434538571</v>
      </c>
      <c r="AE24" s="36">
        <v>15.975131620985298</v>
      </c>
      <c r="AF24" s="36">
        <v>17.576597464439153</v>
      </c>
      <c r="AG24" s="36" t="s">
        <v>340</v>
      </c>
      <c r="AH24" s="36" t="s">
        <v>340</v>
      </c>
      <c r="AI24" s="36" t="s">
        <v>340</v>
      </c>
      <c r="AJ24" s="36">
        <v>8.8175534789460275E-2</v>
      </c>
      <c r="AK24" s="36">
        <v>0.10655413391516889</v>
      </c>
      <c r="AL24" s="36">
        <v>0.26650056022089974</v>
      </c>
      <c r="AM24" s="36">
        <v>0.61302641359981869</v>
      </c>
      <c r="AN24" s="36">
        <v>1.7080199773690261</v>
      </c>
      <c r="AO24" s="36">
        <v>16.241632181206199</v>
      </c>
      <c r="AP24" s="36">
        <v>463.05350431400001</v>
      </c>
      <c r="AQ24" s="36">
        <v>249.33650232299999</v>
      </c>
      <c r="AR24" s="36">
        <v>712.39000663699994</v>
      </c>
      <c r="AS24" s="36">
        <v>118.427056095</v>
      </c>
      <c r="AT24" s="36">
        <v>987.81798680899999</v>
      </c>
      <c r="AU24" s="36">
        <v>2495.690293952</v>
      </c>
      <c r="AV24" s="36">
        <v>806.82594554299999</v>
      </c>
      <c r="AW24" s="36">
        <v>2038.4197373290001</v>
      </c>
      <c r="AX24" s="36">
        <v>800.25299945300003</v>
      </c>
      <c r="AY24" s="36">
        <v>2021.8134009610001</v>
      </c>
      <c r="AZ24" s="36">
        <v>1.2570648742857145</v>
      </c>
      <c r="BA24" s="36">
        <v>2.5141297485714289</v>
      </c>
      <c r="BB24" s="36">
        <v>1.4484684480000001</v>
      </c>
      <c r="BC24" s="36">
        <v>100.61122415200001</v>
      </c>
      <c r="BD24" s="36">
        <v>254.19101386400001</v>
      </c>
      <c r="BE24" s="36">
        <v>0.12268225142857143</v>
      </c>
      <c r="BF24" s="36">
        <v>0.24536450285714287</v>
      </c>
      <c r="BG24" s="36">
        <v>3.8870823360000002</v>
      </c>
      <c r="BH24" s="36">
        <v>24.228708395000002</v>
      </c>
      <c r="BI24" s="36">
        <v>0.57000000000000006</v>
      </c>
      <c r="BJ24" s="36">
        <v>0.9700000000000002</v>
      </c>
      <c r="BK24" s="36">
        <v>1.08</v>
      </c>
      <c r="BL24" s="36">
        <v>1.6000000000000003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6.5851929399999998</v>
      </c>
      <c r="E25" s="36">
        <v>1</v>
      </c>
      <c r="F25" s="36">
        <v>1</v>
      </c>
      <c r="G25" s="36">
        <v>0</v>
      </c>
      <c r="H25" s="36">
        <v>0</v>
      </c>
      <c r="I25" s="36">
        <v>22.136131358204644</v>
      </c>
      <c r="J25" s="36">
        <v>82.279571155635011</v>
      </c>
      <c r="K25" s="36">
        <v>19.458849358201977</v>
      </c>
      <c r="L25" s="36">
        <v>2.6772820000026654</v>
      </c>
      <c r="M25" s="36">
        <v>92.841064013841134</v>
      </c>
      <c r="N25" s="36">
        <v>11.574638499998523</v>
      </c>
      <c r="O25" s="36">
        <v>0.62851832600000002</v>
      </c>
      <c r="P25" s="36">
        <v>1.023007021</v>
      </c>
      <c r="Q25" s="36">
        <v>0.59237930599999999</v>
      </c>
      <c r="R25" s="36">
        <v>3.6139020000000001E-2</v>
      </c>
      <c r="S25" s="36">
        <v>0.97586916800000001</v>
      </c>
      <c r="T25" s="36">
        <v>4.7137853E-2</v>
      </c>
      <c r="U25" s="36">
        <v>6.4899999999999999E-2</v>
      </c>
      <c r="V25" s="36">
        <v>0.15340000000000001</v>
      </c>
      <c r="W25" s="36">
        <v>22.829549684204643</v>
      </c>
      <c r="X25" s="36">
        <v>83.455978176635014</v>
      </c>
      <c r="Y25" s="36">
        <v>106.28552786083966</v>
      </c>
      <c r="Z25" s="36">
        <v>1.1079788448325159</v>
      </c>
      <c r="AA25" s="36">
        <v>0.53404580320927264</v>
      </c>
      <c r="AB25" s="36">
        <v>0.53404580300000004</v>
      </c>
      <c r="AC25" s="36">
        <v>0.22075991411700158</v>
      </c>
      <c r="AD25" s="36">
        <v>0.87913977729754222</v>
      </c>
      <c r="AE25" s="36">
        <v>9.2654485443572963</v>
      </c>
      <c r="AF25" s="36">
        <v>10.14458832165484</v>
      </c>
      <c r="AG25" s="36">
        <v>8.1638083214380115E-3</v>
      </c>
      <c r="AH25" s="36">
        <v>1.3887857834170412E-2</v>
      </c>
      <c r="AI25" s="36">
        <v>4.447867982024848E-2</v>
      </c>
      <c r="AJ25" s="36">
        <v>3.0614504130371201E-2</v>
      </c>
      <c r="AK25" s="36">
        <v>3.6995632726617336E-2</v>
      </c>
      <c r="AL25" s="36">
        <v>9.2529088127350514E-2</v>
      </c>
      <c r="AM25" s="36">
        <v>0.25953822656881076</v>
      </c>
      <c r="AN25" s="36">
        <v>0.93002326785833</v>
      </c>
      <c r="AO25" s="36">
        <v>9.4024563123048939</v>
      </c>
      <c r="AP25" s="36">
        <v>418.93012451300001</v>
      </c>
      <c r="AQ25" s="36">
        <v>225.577759353</v>
      </c>
      <c r="AR25" s="36">
        <v>644.50788386600004</v>
      </c>
      <c r="AS25" s="36">
        <v>94.038774485999994</v>
      </c>
      <c r="AT25" s="36">
        <v>904.34955451400003</v>
      </c>
      <c r="AU25" s="36">
        <v>2285.1660279819998</v>
      </c>
      <c r="AV25" s="36">
        <v>624.15346778399999</v>
      </c>
      <c r="AW25" s="36">
        <v>1577.149337564</v>
      </c>
      <c r="AX25" s="36">
        <v>613.25732948899997</v>
      </c>
      <c r="AY25" s="36">
        <v>1549.616305736</v>
      </c>
      <c r="AZ25" s="36">
        <v>2.8871174399999999</v>
      </c>
      <c r="BA25" s="36">
        <v>5.7742348814285718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1.50290217</v>
      </c>
      <c r="BH25" s="36">
        <v>21.294517604999999</v>
      </c>
      <c r="BI25" s="36">
        <v>0.39</v>
      </c>
      <c r="BJ25" s="36">
        <v>0.58000000000000007</v>
      </c>
      <c r="BK25" s="36">
        <v>0.87000000000000011</v>
      </c>
      <c r="BL25" s="36">
        <v>0.9900000000000001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6.7089600860000003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289.97303555336134</v>
      </c>
      <c r="J26" s="36">
        <v>474.66813912376733</v>
      </c>
      <c r="K26" s="36">
        <v>256.86138605336447</v>
      </c>
      <c r="L26" s="36">
        <v>33.111649499996886</v>
      </c>
      <c r="M26" s="36">
        <v>660.61111567713306</v>
      </c>
      <c r="N26" s="36">
        <v>104.03005899999559</v>
      </c>
      <c r="O26" s="36">
        <v>0.77186691600000001</v>
      </c>
      <c r="P26" s="36">
        <v>1.1082929779999999</v>
      </c>
      <c r="Q26" s="36">
        <v>0.68959947700000002</v>
      </c>
      <c r="R26" s="36">
        <v>8.2267438999999998E-2</v>
      </c>
      <c r="S26" s="36">
        <v>1.0009876209999999</v>
      </c>
      <c r="T26" s="36">
        <v>0.10730535699999999</v>
      </c>
      <c r="U26" s="36" t="s">
        <v>340</v>
      </c>
      <c r="V26" s="36" t="s">
        <v>340</v>
      </c>
      <c r="W26" s="36">
        <v>290.74490246936136</v>
      </c>
      <c r="X26" s="36">
        <v>475.77643210176734</v>
      </c>
      <c r="Y26" s="36">
        <v>766.5213345711287</v>
      </c>
      <c r="Z26" s="36">
        <v>10.04883314619606</v>
      </c>
      <c r="AA26" s="36">
        <v>4.8435375764665007</v>
      </c>
      <c r="AB26" s="36">
        <v>4.8435375760000001</v>
      </c>
      <c r="AC26" s="36">
        <v>2.1794265769513022</v>
      </c>
      <c r="AD26" s="36">
        <v>1.805699670173333</v>
      </c>
      <c r="AE26" s="36">
        <v>29.570234127134903</v>
      </c>
      <c r="AF26" s="36">
        <v>31.375933797308242</v>
      </c>
      <c r="AG26" s="36" t="s">
        <v>340</v>
      </c>
      <c r="AH26" s="36" t="s">
        <v>340</v>
      </c>
      <c r="AI26" s="36" t="s">
        <v>340</v>
      </c>
      <c r="AJ26" s="36">
        <v>0.27767591425243637</v>
      </c>
      <c r="AK26" s="36">
        <v>0.33553252596063632</v>
      </c>
      <c r="AL26" s="36">
        <v>0.83919415282407472</v>
      </c>
      <c r="AM26" s="36">
        <v>2.4571024912037385</v>
      </c>
      <c r="AN26" s="36">
        <v>2.1412321961339691</v>
      </c>
      <c r="AO26" s="36">
        <v>30.409428279958977</v>
      </c>
      <c r="AP26" s="36">
        <v>517.491490193</v>
      </c>
      <c r="AQ26" s="36">
        <v>278.64926394999998</v>
      </c>
      <c r="AR26" s="36">
        <v>796.14075414299998</v>
      </c>
      <c r="AS26" s="36">
        <v>122.668820978</v>
      </c>
      <c r="AT26" s="36">
        <v>764.88160204300004</v>
      </c>
      <c r="AU26" s="36">
        <v>2009.127204334</v>
      </c>
      <c r="AV26" s="36">
        <v>691.36020353699996</v>
      </c>
      <c r="AW26" s="36">
        <v>1816.0073261150001</v>
      </c>
      <c r="AX26" s="36">
        <v>689.04894559499996</v>
      </c>
      <c r="AY26" s="36">
        <v>1809.936306501</v>
      </c>
      <c r="AZ26" s="36">
        <v>1.8097051971428573</v>
      </c>
      <c r="BA26" s="36">
        <v>3.619410395714286</v>
      </c>
      <c r="BB26" s="36">
        <v>1.817275811</v>
      </c>
      <c r="BC26" s="36">
        <v>77.232355201999994</v>
      </c>
      <c r="BD26" s="36">
        <v>202.86750979199999</v>
      </c>
      <c r="BE26" s="36">
        <v>0.15391946428571429</v>
      </c>
      <c r="BF26" s="36">
        <v>0.30783892857142858</v>
      </c>
      <c r="BG26" s="36">
        <v>8.2065164799999994</v>
      </c>
      <c r="BH26" s="36">
        <v>23.966278975000002</v>
      </c>
      <c r="BI26" s="36">
        <v>0.66</v>
      </c>
      <c r="BJ26" s="36">
        <v>1.2000000000000002</v>
      </c>
      <c r="BK26" s="36">
        <v>1.4000000000000004</v>
      </c>
      <c r="BL26" s="36">
        <v>1.71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6.3906375860000004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6.8650405719760279</v>
      </c>
      <c r="J27" s="36">
        <v>48.560149075912349</v>
      </c>
      <c r="K27" s="36">
        <v>5.2870100719738033</v>
      </c>
      <c r="L27" s="36">
        <v>1.5780305000022241</v>
      </c>
      <c r="M27" s="36">
        <v>46.33944964788779</v>
      </c>
      <c r="N27" s="36">
        <v>9.085740000000591</v>
      </c>
      <c r="O27" s="36">
        <v>0.28768401799999999</v>
      </c>
      <c r="P27" s="36">
        <v>0.48214019799999996</v>
      </c>
      <c r="Q27" s="36">
        <v>0.26617984099999997</v>
      </c>
      <c r="R27" s="36">
        <v>2.1504176999999999E-2</v>
      </c>
      <c r="S27" s="36">
        <v>0.45409127099999996</v>
      </c>
      <c r="T27" s="36">
        <v>2.8048927000000001E-2</v>
      </c>
      <c r="U27" s="36" t="s">
        <v>340</v>
      </c>
      <c r="V27" s="36" t="s">
        <v>340</v>
      </c>
      <c r="W27" s="36">
        <v>7.1527245899760281</v>
      </c>
      <c r="X27" s="36">
        <v>49.042289273912353</v>
      </c>
      <c r="Y27" s="36">
        <v>56.195013863888377</v>
      </c>
      <c r="Z27" s="36">
        <v>0.51929388350522721</v>
      </c>
      <c r="AA27" s="36">
        <v>0.25029965184951947</v>
      </c>
      <c r="AB27" s="36">
        <v>0.25029965199999998</v>
      </c>
      <c r="AC27" s="36">
        <v>5.9060625130241858E-2</v>
      </c>
      <c r="AD27" s="36">
        <v>0.54283777859589732</v>
      </c>
      <c r="AE27" s="36">
        <v>4.8855400073630744</v>
      </c>
      <c r="AF27" s="36">
        <v>5.4283777859589719</v>
      </c>
      <c r="AG27" s="36" t="s">
        <v>340</v>
      </c>
      <c r="AH27" s="36" t="s">
        <v>340</v>
      </c>
      <c r="AI27" s="36" t="s">
        <v>340</v>
      </c>
      <c r="AJ27" s="36">
        <v>1.434849890646491E-2</v>
      </c>
      <c r="AK27" s="36">
        <v>1.7339325475407077E-2</v>
      </c>
      <c r="AL27" s="36">
        <v>4.3367064075875081E-2</v>
      </c>
      <c r="AM27" s="36">
        <v>7.3409124036706769E-2</v>
      </c>
      <c r="AN27" s="36">
        <v>0.56017710407130439</v>
      </c>
      <c r="AO27" s="36">
        <v>4.9289070714389496</v>
      </c>
      <c r="AP27" s="36">
        <v>291.33318482800001</v>
      </c>
      <c r="AQ27" s="36">
        <v>156.87171490700001</v>
      </c>
      <c r="AR27" s="36">
        <v>448.20489973500003</v>
      </c>
      <c r="AS27" s="36">
        <v>44.411827854999999</v>
      </c>
      <c r="AT27" s="36">
        <v>883.29263697600004</v>
      </c>
      <c r="AU27" s="36">
        <v>2113.8362685950001</v>
      </c>
      <c r="AV27" s="36">
        <v>521.160761643</v>
      </c>
      <c r="AW27" s="36">
        <v>1247.206728114</v>
      </c>
      <c r="AX27" s="36">
        <v>505.78654223400002</v>
      </c>
      <c r="AY27" s="36">
        <v>1210.414184819</v>
      </c>
      <c r="AZ27" s="36">
        <v>0.95603944000000007</v>
      </c>
      <c r="BA27" s="36">
        <v>1.9120788814285714</v>
      </c>
      <c r="BB27" s="36">
        <v>1.627828652</v>
      </c>
      <c r="BC27" s="36">
        <v>75.421842173000002</v>
      </c>
      <c r="BD27" s="36">
        <v>180.494457619</v>
      </c>
      <c r="BE27" s="36">
        <v>0.13787368571428571</v>
      </c>
      <c r="BF27" s="36">
        <v>0.27574737142857142</v>
      </c>
      <c r="BG27" s="36">
        <v>3.234565812</v>
      </c>
      <c r="BH27" s="36">
        <v>26.241338905999999</v>
      </c>
      <c r="BI27" s="36">
        <v>0.45000000000000007</v>
      </c>
      <c r="BJ27" s="36">
        <v>0.63000000000000023</v>
      </c>
      <c r="BK27" s="36">
        <v>1.6800000000000008</v>
      </c>
      <c r="BL27" s="36">
        <v>1.9400000000000002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5.9485731810000004</v>
      </c>
      <c r="E28" s="36">
        <v>519</v>
      </c>
      <c r="F28" s="36">
        <v>20</v>
      </c>
      <c r="G28" s="36">
        <v>102</v>
      </c>
      <c r="H28" s="36">
        <v>397</v>
      </c>
      <c r="I28" s="36">
        <v>296.16922767676249</v>
      </c>
      <c r="J28" s="36">
        <v>3108.8774713039047</v>
      </c>
      <c r="K28" s="36">
        <v>220.84310417661482</v>
      </c>
      <c r="L28" s="36">
        <v>75.326123500147702</v>
      </c>
      <c r="M28" s="36">
        <v>2807.6781494805991</v>
      </c>
      <c r="N28" s="36">
        <v>597.36854950006818</v>
      </c>
      <c r="O28" s="36">
        <v>9.3262357009999999</v>
      </c>
      <c r="P28" s="36">
        <v>16.705495884999998</v>
      </c>
      <c r="Q28" s="36">
        <v>8.7722162380000004</v>
      </c>
      <c r="R28" s="36">
        <v>0.55401946300000005</v>
      </c>
      <c r="S28" s="36">
        <v>15.982861802999999</v>
      </c>
      <c r="T28" s="36">
        <v>0.72263408200000001</v>
      </c>
      <c r="U28" s="36">
        <v>8.2289499999999993</v>
      </c>
      <c r="V28" s="36">
        <v>19.46889999999998</v>
      </c>
      <c r="W28" s="36">
        <v>313.72441337776246</v>
      </c>
      <c r="X28" s="36">
        <v>3145.0518671889045</v>
      </c>
      <c r="Y28" s="36">
        <v>3458.7762805666671</v>
      </c>
      <c r="Z28" s="36">
        <v>31.621358116697813</v>
      </c>
      <c r="AA28" s="36">
        <v>15.072520481333971</v>
      </c>
      <c r="AB28" s="36">
        <v>161.62553508671152</v>
      </c>
      <c r="AC28" s="36">
        <v>5.0116821497912847</v>
      </c>
      <c r="AD28" s="36">
        <v>72.426549111454534</v>
      </c>
      <c r="AE28" s="36">
        <v>651.83894200309078</v>
      </c>
      <c r="AF28" s="36">
        <v>724.26549111454688</v>
      </c>
      <c r="AG28" s="36">
        <v>0.80377954986058686</v>
      </c>
      <c r="AH28" s="36">
        <v>1.3673491193030667</v>
      </c>
      <c r="AI28" s="36">
        <v>4.3792127199300914</v>
      </c>
      <c r="AJ28" s="36">
        <v>3.5658636638098278</v>
      </c>
      <c r="AK28" s="36">
        <v>1.9034397870241073</v>
      </c>
      <c r="AL28" s="36">
        <v>4.8326744243350817</v>
      </c>
      <c r="AM28" s="36">
        <v>9.3813253634616984</v>
      </c>
      <c r="AN28" s="36">
        <v>75.697338017781718</v>
      </c>
      <c r="AO28" s="36">
        <v>661.05082914735601</v>
      </c>
      <c r="AP28" s="36">
        <v>31250.204003267001</v>
      </c>
      <c r="AQ28" s="36">
        <v>16827.032924835999</v>
      </c>
      <c r="AR28" s="36">
        <v>48077.236928102997</v>
      </c>
      <c r="AS28" s="36">
        <v>217.88980912599999</v>
      </c>
      <c r="AT28" s="36">
        <v>123645.000853402</v>
      </c>
      <c r="AU28" s="36">
        <v>261377.635859128</v>
      </c>
      <c r="AV28" s="36">
        <v>69418.018720028995</v>
      </c>
      <c r="AW28" s="36">
        <v>146745.258553408</v>
      </c>
      <c r="AX28" s="36">
        <v>65799.481683987004</v>
      </c>
      <c r="AY28" s="36">
        <v>139095.902338204</v>
      </c>
      <c r="AZ28" s="36">
        <v>1.0116647757142858</v>
      </c>
      <c r="BA28" s="36">
        <v>2.0233295528571431</v>
      </c>
      <c r="BB28" s="36">
        <v>106.14025706699999</v>
      </c>
      <c r="BC28" s="36">
        <v>16977.620769419998</v>
      </c>
      <c r="BD28" s="36">
        <v>35889.606119087999</v>
      </c>
      <c r="BE28" s="36">
        <v>0.93829788714285722</v>
      </c>
      <c r="BF28" s="36">
        <v>1.8765957742857144</v>
      </c>
      <c r="BG28" s="36">
        <v>43.009855174999998</v>
      </c>
      <c r="BH28" s="36">
        <v>640.28230519399995</v>
      </c>
      <c r="BI28" s="36">
        <v>2.8799999999999959</v>
      </c>
      <c r="BJ28" s="36">
        <v>2.8799999999999959</v>
      </c>
      <c r="BK28" s="36">
        <v>5.7300000000000031</v>
      </c>
      <c r="BL28" s="36">
        <v>5.7300000000000031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5.9262525899999998</v>
      </c>
      <c r="E29" s="36">
        <v>2</v>
      </c>
      <c r="F29" s="36">
        <v>1</v>
      </c>
      <c r="G29" s="36">
        <v>0</v>
      </c>
      <c r="H29" s="36">
        <v>1</v>
      </c>
      <c r="I29" s="36">
        <v>36.809189481113748</v>
      </c>
      <c r="J29" s="36">
        <v>383.35018767457655</v>
      </c>
      <c r="K29" s="36">
        <v>16.358941481066083</v>
      </c>
      <c r="L29" s="36">
        <v>20.450248000047669</v>
      </c>
      <c r="M29" s="36">
        <v>231.07321165576985</v>
      </c>
      <c r="N29" s="36">
        <v>189.08616549992041</v>
      </c>
      <c r="O29" s="36">
        <v>1.5710609129999999</v>
      </c>
      <c r="P29" s="36">
        <v>2.6548302169999998</v>
      </c>
      <c r="Q29" s="36">
        <v>1.31348121</v>
      </c>
      <c r="R29" s="36">
        <v>0.25757970299999999</v>
      </c>
      <c r="S29" s="36">
        <v>2.3188566919999998</v>
      </c>
      <c r="T29" s="36">
        <v>0.335973525</v>
      </c>
      <c r="U29" s="36">
        <v>6.4899999999999999E-2</v>
      </c>
      <c r="V29" s="36">
        <v>0.15340000000000001</v>
      </c>
      <c r="W29" s="36">
        <v>38.445150394113746</v>
      </c>
      <c r="X29" s="36">
        <v>386.15841789157651</v>
      </c>
      <c r="Y29" s="36">
        <v>424.60356828569024</v>
      </c>
      <c r="Z29" s="36">
        <v>3.7909672796564449</v>
      </c>
      <c r="AA29" s="36">
        <v>1.7160353262419659</v>
      </c>
      <c r="AB29" s="36">
        <v>7.180728487554445</v>
      </c>
      <c r="AC29" s="36">
        <v>0.34648241702237442</v>
      </c>
      <c r="AD29" s="36">
        <v>3.9777248360219599</v>
      </c>
      <c r="AE29" s="36">
        <v>35.799523524197639</v>
      </c>
      <c r="AF29" s="36">
        <v>39.777248360219602</v>
      </c>
      <c r="AG29" s="36">
        <v>7.0777407665983507E-3</v>
      </c>
      <c r="AH29" s="36">
        <v>1.2040294637431677E-2</v>
      </c>
      <c r="AI29" s="36">
        <v>3.8561484176639287E-2</v>
      </c>
      <c r="AJ29" s="36">
        <v>0.20346223829553936</v>
      </c>
      <c r="AK29" s="36">
        <v>0.15421606109924468</v>
      </c>
      <c r="AL29" s="36">
        <v>0.38845072610904829</v>
      </c>
      <c r="AM29" s="36">
        <v>0.55702239608451209</v>
      </c>
      <c r="AN29" s="36">
        <v>4.1439811917586358</v>
      </c>
      <c r="AO29" s="36">
        <v>36.226535734483328</v>
      </c>
      <c r="AP29" s="36">
        <v>6932.5097896730003</v>
      </c>
      <c r="AQ29" s="36">
        <v>3732.8898867470002</v>
      </c>
      <c r="AR29" s="36">
        <v>10665.39967642</v>
      </c>
      <c r="AS29" s="36">
        <v>167.07523532900001</v>
      </c>
      <c r="AT29" s="36">
        <v>22683.803621430001</v>
      </c>
      <c r="AU29" s="36">
        <v>53857.277964367997</v>
      </c>
      <c r="AV29" s="36">
        <v>12912.836228120001</v>
      </c>
      <c r="AW29" s="36">
        <v>30658.447835846</v>
      </c>
      <c r="AX29" s="36">
        <v>12438.495893202</v>
      </c>
      <c r="AY29" s="36">
        <v>29532.239917030001</v>
      </c>
      <c r="AZ29" s="36">
        <v>0.24588916714285716</v>
      </c>
      <c r="BA29" s="36">
        <v>0.49177833571428581</v>
      </c>
      <c r="BB29" s="36">
        <v>15.408495801000001</v>
      </c>
      <c r="BC29" s="36">
        <v>1343.5263164309999</v>
      </c>
      <c r="BD29" s="36">
        <v>3189.8825913000001</v>
      </c>
      <c r="BE29" s="36">
        <v>0.13621371714285715</v>
      </c>
      <c r="BF29" s="36">
        <v>0.27242743571428574</v>
      </c>
      <c r="BG29" s="36">
        <v>19.513142601999999</v>
      </c>
      <c r="BH29" s="36">
        <v>101.77161475299999</v>
      </c>
      <c r="BI29" s="36">
        <v>0.54000000000000026</v>
      </c>
      <c r="BJ29" s="36">
        <v>0.54000000000000026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5.5789625459999996</v>
      </c>
      <c r="E30" s="36">
        <v>16</v>
      </c>
      <c r="F30" s="36">
        <v>5</v>
      </c>
      <c r="G30" s="36">
        <v>5</v>
      </c>
      <c r="H30" s="36">
        <v>6</v>
      </c>
      <c r="I30" s="36">
        <v>1.3759352220040473E-3</v>
      </c>
      <c r="J30" s="36">
        <v>4.4010103247511561</v>
      </c>
      <c r="K30" s="36">
        <v>1.3759352220040473E-3</v>
      </c>
      <c r="L30" s="36">
        <v>0</v>
      </c>
      <c r="M30" s="36">
        <v>0.2178717599715343</v>
      </c>
      <c r="N30" s="36">
        <v>4.1845145000016259</v>
      </c>
      <c r="O30" s="36">
        <v>2.0888082999999998E-2</v>
      </c>
      <c r="P30" s="36">
        <v>3.5366198000000001E-2</v>
      </c>
      <c r="Q30" s="36">
        <v>1.9262227E-2</v>
      </c>
      <c r="R30" s="36">
        <v>1.625856E-3</v>
      </c>
      <c r="S30" s="36">
        <v>3.3245516000000003E-2</v>
      </c>
      <c r="T30" s="36">
        <v>2.120682E-3</v>
      </c>
      <c r="U30" s="36">
        <v>2.3919500000000005</v>
      </c>
      <c r="V30" s="36">
        <v>5.6537000000000006</v>
      </c>
      <c r="W30" s="36">
        <v>2.4142140182220047</v>
      </c>
      <c r="X30" s="36">
        <v>10.090076522751158</v>
      </c>
      <c r="Y30" s="36">
        <v>12.504290540973162</v>
      </c>
      <c r="Z30" s="36">
        <v>1.8223053010964466E-3</v>
      </c>
      <c r="AA30" s="36">
        <v>3.8997333443463992E-4</v>
      </c>
      <c r="AB30" s="36">
        <v>3.89973E-4</v>
      </c>
      <c r="AC30" s="36">
        <v>2.1785360643798597E-5</v>
      </c>
      <c r="AD30" s="36">
        <v>0.17221801685727978</v>
      </c>
      <c r="AE30" s="36">
        <v>1.5499621517155184</v>
      </c>
      <c r="AF30" s="36">
        <v>1.722180168572798</v>
      </c>
      <c r="AG30" s="36">
        <v>0.26832087780183034</v>
      </c>
      <c r="AH30" s="36">
        <v>0.45645390706518252</v>
      </c>
      <c r="AI30" s="36">
        <v>1.4618861618168688</v>
      </c>
      <c r="AJ30" s="36">
        <v>2.3376483619537894E-5</v>
      </c>
      <c r="AK30" s="36">
        <v>2.8249135789224557E-5</v>
      </c>
      <c r="AL30" s="36">
        <v>7.0653387503278071E-5</v>
      </c>
      <c r="AM30" s="36">
        <v>0.26836603964609368</v>
      </c>
      <c r="AN30" s="36">
        <v>0.62870017305825154</v>
      </c>
      <c r="AO30" s="36">
        <v>3.0119189669198905</v>
      </c>
      <c r="AP30" s="36">
        <v>113.800081066</v>
      </c>
      <c r="AQ30" s="36">
        <v>61.276966727999998</v>
      </c>
      <c r="AR30" s="36">
        <v>175.07704779400001</v>
      </c>
      <c r="AS30" s="36">
        <v>3.1560403589999999</v>
      </c>
      <c r="AT30" s="36">
        <v>128.94607201900001</v>
      </c>
      <c r="AU30" s="36">
        <v>299.44158325400002</v>
      </c>
      <c r="AV30" s="36">
        <v>188.754076626</v>
      </c>
      <c r="AW30" s="36">
        <v>438.32912988700002</v>
      </c>
      <c r="AX30" s="36">
        <v>172.59943054999999</v>
      </c>
      <c r="AY30" s="36">
        <v>400.81443306900002</v>
      </c>
      <c r="AZ30" s="36">
        <v>1.0242464285714287E-2</v>
      </c>
      <c r="BA30" s="36">
        <v>2.0484930000000002E-2</v>
      </c>
      <c r="BB30" s="36">
        <v>10.897382584000001</v>
      </c>
      <c r="BC30" s="36">
        <v>887.59924238500003</v>
      </c>
      <c r="BD30" s="36">
        <v>2061.2037130929998</v>
      </c>
      <c r="BE30" s="36">
        <v>9.6334711428571446E-2</v>
      </c>
      <c r="BF30" s="36">
        <v>0.19266942285714289</v>
      </c>
      <c r="BG30" s="36">
        <v>10.933819120000001</v>
      </c>
      <c r="BH30" s="36">
        <v>55.411628067999999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5.6691675569999997</v>
      </c>
      <c r="E31" s="36">
        <v>10</v>
      </c>
      <c r="F31" s="36">
        <v>2</v>
      </c>
      <c r="G31" s="36">
        <v>5</v>
      </c>
      <c r="H31" s="36">
        <v>3</v>
      </c>
      <c r="I31" s="36">
        <v>0.52453906915392146</v>
      </c>
      <c r="J31" s="36">
        <v>28.037125719675164</v>
      </c>
      <c r="K31" s="36">
        <v>1.7904069153477201E-2</v>
      </c>
      <c r="L31" s="36">
        <v>0.50663500000044426</v>
      </c>
      <c r="M31" s="36">
        <v>1.0210627887342063</v>
      </c>
      <c r="N31" s="36">
        <v>27.540602000094879</v>
      </c>
      <c r="O31" s="36">
        <v>5.1945766000000004E-2</v>
      </c>
      <c r="P31" s="36">
        <v>7.6853985E-2</v>
      </c>
      <c r="Q31" s="36">
        <v>3.6540608000000002E-2</v>
      </c>
      <c r="R31" s="36">
        <v>1.5405157999999999E-2</v>
      </c>
      <c r="S31" s="36">
        <v>5.6760299E-2</v>
      </c>
      <c r="T31" s="36">
        <v>2.0093685999999999E-2</v>
      </c>
      <c r="U31" s="36">
        <v>0.15069999999999997</v>
      </c>
      <c r="V31" s="36">
        <v>0.35620000000000002</v>
      </c>
      <c r="W31" s="36">
        <v>0.72718483515392141</v>
      </c>
      <c r="X31" s="36">
        <v>28.470179704675164</v>
      </c>
      <c r="Y31" s="36">
        <v>29.197364539829085</v>
      </c>
      <c r="Z31" s="36">
        <v>7.0915769615569363E-2</v>
      </c>
      <c r="AA31" s="36">
        <v>2.6550547044787834E-2</v>
      </c>
      <c r="AB31" s="36">
        <v>2.6550547000000001E-2</v>
      </c>
      <c r="AC31" s="36">
        <v>9.7602543261496517E-5</v>
      </c>
      <c r="AD31" s="36">
        <v>0.31418152110053482</v>
      </c>
      <c r="AE31" s="36">
        <v>2.8276336899048129</v>
      </c>
      <c r="AF31" s="36">
        <v>3.1418152110053481</v>
      </c>
      <c r="AG31" s="36">
        <v>1.7476713718626073E-2</v>
      </c>
      <c r="AH31" s="36">
        <v>2.97305014983524E-2</v>
      </c>
      <c r="AI31" s="36">
        <v>9.5217957501479988E-2</v>
      </c>
      <c r="AJ31" s="36">
        <v>1.5915420478855367E-3</v>
      </c>
      <c r="AK31" s="36">
        <v>1.9232870159759487E-3</v>
      </c>
      <c r="AL31" s="36">
        <v>4.8102973426749985E-3</v>
      </c>
      <c r="AM31" s="36">
        <v>1.9165858309773107E-2</v>
      </c>
      <c r="AN31" s="36">
        <v>0.34583530961486314</v>
      </c>
      <c r="AO31" s="36">
        <v>2.9276619447489676</v>
      </c>
      <c r="AP31" s="36">
        <v>600.32783788200004</v>
      </c>
      <c r="AQ31" s="36">
        <v>323.25345116699998</v>
      </c>
      <c r="AR31" s="36">
        <v>923.58128904900002</v>
      </c>
      <c r="AS31" s="36">
        <v>14.947357436000001</v>
      </c>
      <c r="AT31" s="36">
        <v>764.23245900200004</v>
      </c>
      <c r="AU31" s="36">
        <v>1857.3684176930001</v>
      </c>
      <c r="AV31" s="36">
        <v>661.05666628300003</v>
      </c>
      <c r="AW31" s="36">
        <v>1606.6129615360001</v>
      </c>
      <c r="AX31" s="36">
        <v>614.30221662300005</v>
      </c>
      <c r="AY31" s="36">
        <v>1492.982302224</v>
      </c>
      <c r="AZ31" s="36">
        <v>2.7335777142857145E-2</v>
      </c>
      <c r="BA31" s="36">
        <v>5.467155428571429E-2</v>
      </c>
      <c r="BB31" s="36">
        <v>7.4865329870000004</v>
      </c>
      <c r="BC31" s="36">
        <v>604.27760925300004</v>
      </c>
      <c r="BD31" s="36">
        <v>1468.6187870270001</v>
      </c>
      <c r="BE31" s="36">
        <v>6.6182221428571428E-2</v>
      </c>
      <c r="BF31" s="36">
        <v>0.13236444428571428</v>
      </c>
      <c r="BG31" s="36">
        <v>5.6964595070000001</v>
      </c>
      <c r="BH31" s="36">
        <v>39.294287597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5.7021746870000003</v>
      </c>
      <c r="E32" s="36">
        <v>18</v>
      </c>
      <c r="F32" s="36">
        <v>3</v>
      </c>
      <c r="G32" s="36">
        <v>5</v>
      </c>
      <c r="H32" s="36">
        <v>10</v>
      </c>
      <c r="I32" s="36">
        <v>0.5464760345652202</v>
      </c>
      <c r="J32" s="36">
        <v>16.988503983897424</v>
      </c>
      <c r="K32" s="36">
        <v>0.34268003456624196</v>
      </c>
      <c r="L32" s="36">
        <v>0.20379599999897824</v>
      </c>
      <c r="M32" s="36">
        <v>9.2831010184614797</v>
      </c>
      <c r="N32" s="36">
        <v>8.2518790000011641</v>
      </c>
      <c r="O32" s="36">
        <v>9.0684130000000002E-2</v>
      </c>
      <c r="P32" s="36">
        <v>0.16543815399999998</v>
      </c>
      <c r="Q32" s="36">
        <v>8.4382087000000008E-2</v>
      </c>
      <c r="R32" s="36">
        <v>6.3020430000000002E-3</v>
      </c>
      <c r="S32" s="36">
        <v>0.15721809599999997</v>
      </c>
      <c r="T32" s="36">
        <v>8.2200580000000006E-3</v>
      </c>
      <c r="U32" s="36">
        <v>8.4699999999999984E-2</v>
      </c>
      <c r="V32" s="36">
        <v>0.20020000000000002</v>
      </c>
      <c r="W32" s="36">
        <v>0.72186016456522017</v>
      </c>
      <c r="X32" s="36">
        <v>17.354142137897423</v>
      </c>
      <c r="Y32" s="36">
        <v>18.076002302462644</v>
      </c>
      <c r="Z32" s="36">
        <v>0.11658723455912716</v>
      </c>
      <c r="AA32" s="36">
        <v>4.498526728463307E-2</v>
      </c>
      <c r="AB32" s="36">
        <v>4.4985267000000002E-2</v>
      </c>
      <c r="AC32" s="36">
        <v>5.1231850495101041E-3</v>
      </c>
      <c r="AD32" s="36">
        <v>0.27737652095841869</v>
      </c>
      <c r="AE32" s="36">
        <v>2.496388688625768</v>
      </c>
      <c r="AF32" s="36">
        <v>2.7737652095841869</v>
      </c>
      <c r="AG32" s="36">
        <v>1.0269643111934918E-2</v>
      </c>
      <c r="AH32" s="36">
        <v>1.7470197477774348E-2</v>
      </c>
      <c r="AI32" s="36">
        <v>5.5951848678817841E-2</v>
      </c>
      <c r="AJ32" s="36">
        <v>2.6965901670265324E-3</v>
      </c>
      <c r="AK32" s="36">
        <v>3.2586741030725778E-3</v>
      </c>
      <c r="AL32" s="36">
        <v>8.1502091203478899E-3</v>
      </c>
      <c r="AM32" s="36">
        <v>1.8089418328471555E-2</v>
      </c>
      <c r="AN32" s="36">
        <v>0.2981053925392656</v>
      </c>
      <c r="AO32" s="36">
        <v>2.5604907464249336</v>
      </c>
      <c r="AP32" s="36">
        <v>551.42969600900005</v>
      </c>
      <c r="AQ32" s="36">
        <v>296.923682466</v>
      </c>
      <c r="AR32" s="36">
        <v>848.353378475</v>
      </c>
      <c r="AS32" s="36">
        <v>13.515569640000001</v>
      </c>
      <c r="AT32" s="36">
        <v>2300.3148260379999</v>
      </c>
      <c r="AU32" s="36">
        <v>5858.026797775</v>
      </c>
      <c r="AV32" s="36">
        <v>1440.250055576</v>
      </c>
      <c r="AW32" s="36">
        <v>3667.7690051650002</v>
      </c>
      <c r="AX32" s="36">
        <v>1370.156890858</v>
      </c>
      <c r="AY32" s="36">
        <v>3489.2683788099998</v>
      </c>
      <c r="AZ32" s="36">
        <v>2.5903208571428575E-2</v>
      </c>
      <c r="BA32" s="36">
        <v>5.180641714285715E-2</v>
      </c>
      <c r="BB32" s="36">
        <v>5.5149825699999999</v>
      </c>
      <c r="BC32" s="36">
        <v>440.80423054699997</v>
      </c>
      <c r="BD32" s="36">
        <v>1122.560688602</v>
      </c>
      <c r="BE32" s="36">
        <v>4.8753381428571427E-2</v>
      </c>
      <c r="BF32" s="36">
        <v>9.7506762857142854E-2</v>
      </c>
      <c r="BG32" s="36">
        <v>3.9709602629999998</v>
      </c>
      <c r="BH32" s="36">
        <v>31.132164340999999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6.4341023310000001</v>
      </c>
      <c r="E33" s="36">
        <v>24</v>
      </c>
      <c r="F33" s="36">
        <v>7</v>
      </c>
      <c r="G33" s="36">
        <v>8</v>
      </c>
      <c r="H33" s="36">
        <v>9</v>
      </c>
      <c r="I33" s="36">
        <v>35.349140618151949</v>
      </c>
      <c r="J33" s="36">
        <v>251.34554263927149</v>
      </c>
      <c r="K33" s="36">
        <v>23.278913618154913</v>
      </c>
      <c r="L33" s="36">
        <v>12.070226999997036</v>
      </c>
      <c r="M33" s="36">
        <v>186.33970125746106</v>
      </c>
      <c r="N33" s="36">
        <v>100.3549819999624</v>
      </c>
      <c r="O33" s="36">
        <v>2.00529213</v>
      </c>
      <c r="P33" s="36">
        <v>3.4644526190000007</v>
      </c>
      <c r="Q33" s="36">
        <v>1.747721598</v>
      </c>
      <c r="R33" s="36">
        <v>0.25757053199999996</v>
      </c>
      <c r="S33" s="36">
        <v>3.1284910560000005</v>
      </c>
      <c r="T33" s="36">
        <v>0.33596156300000002</v>
      </c>
      <c r="U33" s="36">
        <v>0.90395000000000003</v>
      </c>
      <c r="V33" s="36">
        <v>2.1454</v>
      </c>
      <c r="W33" s="36">
        <v>38.258382748151952</v>
      </c>
      <c r="X33" s="36">
        <v>256.95539525827149</v>
      </c>
      <c r="Y33" s="36">
        <v>295.21377800642347</v>
      </c>
      <c r="Z33" s="36">
        <v>2.9404466774041316</v>
      </c>
      <c r="AA33" s="36">
        <v>1.2955252625606923</v>
      </c>
      <c r="AB33" s="36">
        <v>1.9960217163064067</v>
      </c>
      <c r="AC33" s="36">
        <v>0.26458390480230426</v>
      </c>
      <c r="AD33" s="36">
        <v>2.4687970114390207</v>
      </c>
      <c r="AE33" s="36">
        <v>22.79914605958259</v>
      </c>
      <c r="AF33" s="36">
        <v>25.267943071021612</v>
      </c>
      <c r="AG33" s="36">
        <v>0.10523193860018581</v>
      </c>
      <c r="AH33" s="36">
        <v>0.17901525187158046</v>
      </c>
      <c r="AI33" s="36">
        <v>0.5733326309941158</v>
      </c>
      <c r="AJ33" s="36">
        <v>9.1160135064130426E-2</v>
      </c>
      <c r="AK33" s="36">
        <v>9.8139592497400355E-2</v>
      </c>
      <c r="AL33" s="36">
        <v>0.24581500114663307</v>
      </c>
      <c r="AM33" s="36">
        <v>0.46097597846662053</v>
      </c>
      <c r="AN33" s="36">
        <v>2.7459518558080016</v>
      </c>
      <c r="AO33" s="36">
        <v>23.618293691723338</v>
      </c>
      <c r="AP33" s="36">
        <v>3375.2483583220001</v>
      </c>
      <c r="AQ33" s="36">
        <v>1817.441423712</v>
      </c>
      <c r="AR33" s="36">
        <v>5192.689782034</v>
      </c>
      <c r="AS33" s="36">
        <v>126.213426537</v>
      </c>
      <c r="AT33" s="36">
        <v>9160.3301743159991</v>
      </c>
      <c r="AU33" s="36">
        <v>23643.758174536</v>
      </c>
      <c r="AV33" s="36">
        <v>5198.4747930820004</v>
      </c>
      <c r="AW33" s="36">
        <v>13417.800291596999</v>
      </c>
      <c r="AX33" s="36">
        <v>4994.3713770410004</v>
      </c>
      <c r="AY33" s="36">
        <v>12890.988296871999</v>
      </c>
      <c r="AZ33" s="36">
        <v>0.24922704000000004</v>
      </c>
      <c r="BA33" s="36">
        <v>0.49845408000000008</v>
      </c>
      <c r="BB33" s="36">
        <v>9.7910568349999991</v>
      </c>
      <c r="BC33" s="36">
        <v>703.74739672999999</v>
      </c>
      <c r="BD33" s="36">
        <v>1816.4447075170001</v>
      </c>
      <c r="BE33" s="36">
        <v>8.6554602857142865E-2</v>
      </c>
      <c r="BF33" s="36">
        <v>0.17310920714285716</v>
      </c>
      <c r="BG33" s="36">
        <v>15.771773216</v>
      </c>
      <c r="BH33" s="36">
        <v>89.057335316999996</v>
      </c>
      <c r="BI33" s="36">
        <v>0.66000000000000036</v>
      </c>
      <c r="BJ33" s="36">
        <v>0.96000000000000063</v>
      </c>
      <c r="BK33" s="36">
        <v>1.4700000000000009</v>
      </c>
      <c r="BL33" s="36">
        <v>1.5800000000000007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6.1951287260000001</v>
      </c>
      <c r="E34" s="36">
        <v>38</v>
      </c>
      <c r="F34" s="36">
        <v>10</v>
      </c>
      <c r="G34" s="36">
        <v>18</v>
      </c>
      <c r="H34" s="36">
        <v>10</v>
      </c>
      <c r="I34" s="36">
        <v>36.010038496975667</v>
      </c>
      <c r="J34" s="36">
        <v>256.6816157134574</v>
      </c>
      <c r="K34" s="36">
        <v>20.7979094969618</v>
      </c>
      <c r="L34" s="36">
        <v>15.212129000013864</v>
      </c>
      <c r="M34" s="36">
        <v>205.16132871043234</v>
      </c>
      <c r="N34" s="36">
        <v>87.530325500000743</v>
      </c>
      <c r="O34" s="36">
        <v>1.483070871</v>
      </c>
      <c r="P34" s="36">
        <v>2.5267834909999998</v>
      </c>
      <c r="Q34" s="36">
        <v>1.357984101</v>
      </c>
      <c r="R34" s="36">
        <v>0.12508676999999999</v>
      </c>
      <c r="S34" s="36">
        <v>2.3636268329999996</v>
      </c>
      <c r="T34" s="36">
        <v>0.16315665800000001</v>
      </c>
      <c r="U34" s="36">
        <v>0.75870000000000071</v>
      </c>
      <c r="V34" s="36">
        <v>1.7975999999999994</v>
      </c>
      <c r="W34" s="36">
        <v>38.251809367975667</v>
      </c>
      <c r="X34" s="36">
        <v>261.0059992044574</v>
      </c>
      <c r="Y34" s="36">
        <v>299.25780857243308</v>
      </c>
      <c r="Z34" s="36">
        <v>2.9542856311627119</v>
      </c>
      <c r="AA34" s="36">
        <v>1.4223555478377192</v>
      </c>
      <c r="AB34" s="36">
        <v>3.270459006894241</v>
      </c>
      <c r="AC34" s="36">
        <v>0.36501270064033098</v>
      </c>
      <c r="AD34" s="36">
        <v>2.7924656308728983</v>
      </c>
      <c r="AE34" s="36">
        <v>25.132190677856087</v>
      </c>
      <c r="AF34" s="36">
        <v>27.924656308728984</v>
      </c>
      <c r="AG34" s="36">
        <v>8.4839455191683968E-2</v>
      </c>
      <c r="AH34" s="36">
        <v>0.14432459044102569</v>
      </c>
      <c r="AI34" s="36">
        <v>0.46222875587193335</v>
      </c>
      <c r="AJ34" s="36">
        <v>0.11560122462865005</v>
      </c>
      <c r="AK34" s="36">
        <v>0.10936507809062442</v>
      </c>
      <c r="AL34" s="36">
        <v>0.27443898159603741</v>
      </c>
      <c r="AM34" s="36">
        <v>0.56545338046066496</v>
      </c>
      <c r="AN34" s="36">
        <v>3.0461552994045484</v>
      </c>
      <c r="AO34" s="36">
        <v>25.868858415324059</v>
      </c>
      <c r="AP34" s="36">
        <v>1736.334258249</v>
      </c>
      <c r="AQ34" s="36">
        <v>934.94921597999996</v>
      </c>
      <c r="AR34" s="36">
        <v>2671.2834742289997</v>
      </c>
      <c r="AS34" s="36">
        <v>114.30145613099999</v>
      </c>
      <c r="AT34" s="36">
        <v>5776.5388504729999</v>
      </c>
      <c r="AU34" s="36">
        <v>14351.406431878</v>
      </c>
      <c r="AV34" s="36">
        <v>3870.0712368680001</v>
      </c>
      <c r="AW34" s="36">
        <v>9614.9210934620005</v>
      </c>
      <c r="AX34" s="36">
        <v>3794.419080744</v>
      </c>
      <c r="AY34" s="36">
        <v>9426.9686070179996</v>
      </c>
      <c r="AZ34" s="36">
        <v>0.37568630285714288</v>
      </c>
      <c r="BA34" s="36">
        <v>0.75137260571428577</v>
      </c>
      <c r="BB34" s="36">
        <v>5.4393562390000003</v>
      </c>
      <c r="BC34" s="36">
        <v>313.961887924</v>
      </c>
      <c r="BD34" s="36">
        <v>780.01633406300004</v>
      </c>
      <c r="BE34" s="36">
        <v>4.8084831428571437E-2</v>
      </c>
      <c r="BF34" s="36">
        <v>9.6169664285714301E-2</v>
      </c>
      <c r="BG34" s="36">
        <v>18.095626099</v>
      </c>
      <c r="BH34" s="36">
        <v>74.895687191999997</v>
      </c>
      <c r="BI34" s="36">
        <v>0.30000000000000004</v>
      </c>
      <c r="BJ34" s="36">
        <v>0.36</v>
      </c>
      <c r="BK34" s="36">
        <v>2.31</v>
      </c>
      <c r="BL34" s="36">
        <v>2.4299999999999988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6.08987005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29.671899073309557</v>
      </c>
      <c r="J35" s="36">
        <v>166.60700151859075</v>
      </c>
      <c r="K35" s="36">
        <v>19.676103573267007</v>
      </c>
      <c r="L35" s="36">
        <v>9.9957955000425507</v>
      </c>
      <c r="M35" s="36">
        <v>148.16225759190522</v>
      </c>
      <c r="N35" s="36">
        <v>48.116642999995086</v>
      </c>
      <c r="O35" s="36">
        <v>0.71111408799999998</v>
      </c>
      <c r="P35" s="36">
        <v>1.1601424969999998</v>
      </c>
      <c r="Q35" s="36">
        <v>0.64131831299999997</v>
      </c>
      <c r="R35" s="36">
        <v>6.9795775000000004E-2</v>
      </c>
      <c r="S35" s="36">
        <v>1.0691045299999999</v>
      </c>
      <c r="T35" s="36">
        <v>9.1037966999999997E-2</v>
      </c>
      <c r="U35" s="36" t="s">
        <v>340</v>
      </c>
      <c r="V35" s="36" t="s">
        <v>340</v>
      </c>
      <c r="W35" s="36">
        <v>30.383013161309556</v>
      </c>
      <c r="X35" s="36">
        <v>167.76714401559076</v>
      </c>
      <c r="Y35" s="36">
        <v>198.15015717690031</v>
      </c>
      <c r="Z35" s="36">
        <v>1.9244906020204333</v>
      </c>
      <c r="AA35" s="36">
        <v>0.92760447017384906</v>
      </c>
      <c r="AB35" s="36">
        <v>0.92760447000000001</v>
      </c>
      <c r="AC35" s="36">
        <v>0.26740544293833163</v>
      </c>
      <c r="AD35" s="36">
        <v>0.90333807227451612</v>
      </c>
      <c r="AE35" s="36">
        <v>8.1399306783564125</v>
      </c>
      <c r="AF35" s="36">
        <v>9.0432687506309275</v>
      </c>
      <c r="AG35" s="36" t="s">
        <v>340</v>
      </c>
      <c r="AH35" s="36" t="s">
        <v>340</v>
      </c>
      <c r="AI35" s="36" t="s">
        <v>340</v>
      </c>
      <c r="AJ35" s="36">
        <v>5.317523732671877E-2</v>
      </c>
      <c r="AK35" s="36">
        <v>6.4259121773659042E-2</v>
      </c>
      <c r="AL35" s="36">
        <v>0.16071729291720369</v>
      </c>
      <c r="AM35" s="36">
        <v>0.32058068026505038</v>
      </c>
      <c r="AN35" s="36">
        <v>0.96759719404817512</v>
      </c>
      <c r="AO35" s="36">
        <v>8.3006479712736159</v>
      </c>
      <c r="AP35" s="36">
        <v>343.70540575199999</v>
      </c>
      <c r="AQ35" s="36">
        <v>185.072141558</v>
      </c>
      <c r="AR35" s="36">
        <v>528.77754731000005</v>
      </c>
      <c r="AS35" s="36">
        <v>39.287615959999997</v>
      </c>
      <c r="AT35" s="36">
        <v>925.82362310899998</v>
      </c>
      <c r="AU35" s="36">
        <v>2641.1426936749999</v>
      </c>
      <c r="AV35" s="36">
        <v>592.97343394699999</v>
      </c>
      <c r="AW35" s="36">
        <v>1691.604549206</v>
      </c>
      <c r="AX35" s="36">
        <v>579.63180793699996</v>
      </c>
      <c r="AY35" s="36">
        <v>1653.5442349309999</v>
      </c>
      <c r="AZ35" s="36">
        <v>8.2717771428571438E-2</v>
      </c>
      <c r="BA35" s="36">
        <v>0.1654355442857143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34.771750419999996</v>
      </c>
      <c r="BI35" s="36">
        <v>0.39</v>
      </c>
      <c r="BJ35" s="36">
        <v>0.42000000000000004</v>
      </c>
      <c r="BK35" s="36">
        <v>0.27</v>
      </c>
      <c r="BL35" s="36">
        <v>0.43000000000000016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5.7309854900000001</v>
      </c>
      <c r="E36" s="36">
        <v>401</v>
      </c>
      <c r="F36" s="36">
        <v>59</v>
      </c>
      <c r="G36" s="36">
        <v>132</v>
      </c>
      <c r="H36" s="36">
        <v>210</v>
      </c>
      <c r="I36" s="36">
        <v>0.2450482427983518</v>
      </c>
      <c r="J36" s="36">
        <v>20.125544437392875</v>
      </c>
      <c r="K36" s="36">
        <v>0.16793724280295397</v>
      </c>
      <c r="L36" s="36">
        <v>7.7110999995397833E-2</v>
      </c>
      <c r="M36" s="36">
        <v>9.8868541801912961</v>
      </c>
      <c r="N36" s="36">
        <v>10.48373849999993</v>
      </c>
      <c r="O36" s="36">
        <v>0.41990875400000005</v>
      </c>
      <c r="P36" s="36">
        <v>0.6311804310000001</v>
      </c>
      <c r="Q36" s="36">
        <v>0.32984704200000003</v>
      </c>
      <c r="R36" s="36">
        <v>9.0061711999999988E-2</v>
      </c>
      <c r="S36" s="36">
        <v>0.51370863200000005</v>
      </c>
      <c r="T36" s="36">
        <v>0.117471799</v>
      </c>
      <c r="U36" s="36">
        <v>25.814950000000014</v>
      </c>
      <c r="V36" s="36">
        <v>61.099299999999978</v>
      </c>
      <c r="W36" s="36">
        <v>26.479906996798366</v>
      </c>
      <c r="X36" s="36">
        <v>81.856024868392851</v>
      </c>
      <c r="Y36" s="36">
        <v>108.33593186519121</v>
      </c>
      <c r="Z36" s="36">
        <v>7.4349787747666693E-2</v>
      </c>
      <c r="AA36" s="36">
        <v>1.5910854578000674E-2</v>
      </c>
      <c r="AB36" s="36">
        <v>1.5910855000000002E-2</v>
      </c>
      <c r="AC36" s="36">
        <v>2.0291814479206768E-3</v>
      </c>
      <c r="AD36" s="36">
        <v>0.2058983429183027</v>
      </c>
      <c r="AE36" s="36">
        <v>1.8530850862647239</v>
      </c>
      <c r="AF36" s="36">
        <v>2.0589834291830273</v>
      </c>
      <c r="AG36" s="36">
        <v>2.6642732669709228</v>
      </c>
      <c r="AH36" s="36">
        <v>4.5323269369160579</v>
      </c>
      <c r="AI36" s="36">
        <v>14.515695730393311</v>
      </c>
      <c r="AJ36" s="36">
        <v>9.3208943943806177E-4</v>
      </c>
      <c r="AK36" s="36">
        <v>1.1263764717958492E-3</v>
      </c>
      <c r="AL36" s="36">
        <v>2.8171592196715436E-3</v>
      </c>
      <c r="AM36" s="36">
        <v>2.6672345378582816</v>
      </c>
      <c r="AN36" s="36">
        <v>4.7393516563061571</v>
      </c>
      <c r="AO36" s="36">
        <v>16.371597975877705</v>
      </c>
      <c r="AP36" s="36">
        <v>242.76852597999999</v>
      </c>
      <c r="AQ36" s="36">
        <v>130.72151398899999</v>
      </c>
      <c r="AR36" s="36">
        <v>373.49003996900001</v>
      </c>
      <c r="AS36" s="36">
        <v>3.4453500510000001</v>
      </c>
      <c r="AT36" s="36">
        <v>276.77596170499999</v>
      </c>
      <c r="AU36" s="36">
        <v>611.27769513700002</v>
      </c>
      <c r="AV36" s="36">
        <v>246.039016422</v>
      </c>
      <c r="AW36" s="36">
        <v>543.39315432599994</v>
      </c>
      <c r="AX36" s="36">
        <v>227.84702859699999</v>
      </c>
      <c r="AY36" s="36">
        <v>503.21496717700001</v>
      </c>
      <c r="AZ36" s="36">
        <v>0.16082463714285716</v>
      </c>
      <c r="BA36" s="36">
        <v>0.32164927571428575</v>
      </c>
      <c r="BB36" s="36">
        <v>5.7927331520000003</v>
      </c>
      <c r="BC36" s="36">
        <v>496.82134803000002</v>
      </c>
      <c r="BD36" s="36">
        <v>1097.262228439</v>
      </c>
      <c r="BE36" s="36">
        <v>0.6341251385714286</v>
      </c>
      <c r="BF36" s="36">
        <v>1.2682502785714287</v>
      </c>
      <c r="BG36" s="36">
        <v>6.5714341449999996</v>
      </c>
      <c r="BH36" s="36">
        <v>40.366905738</v>
      </c>
      <c r="BI36" s="36">
        <v>0.06</v>
      </c>
      <c r="BJ36" s="36">
        <v>0.06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4.5820006610000004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5.0178169449999999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1.490115E-3</v>
      </c>
      <c r="P38" s="36">
        <v>2.276297E-3</v>
      </c>
      <c r="Q38" s="36">
        <v>1.4171839999999999E-3</v>
      </c>
      <c r="R38" s="36">
        <v>7.293100000000001E-5</v>
      </c>
      <c r="S38" s="36">
        <v>2.1811700000000001E-3</v>
      </c>
      <c r="T38" s="36">
        <v>9.5126999999999999E-5</v>
      </c>
      <c r="U38" s="36">
        <v>0</v>
      </c>
      <c r="V38" s="36">
        <v>0</v>
      </c>
      <c r="W38" s="36">
        <v>1.490115E-3</v>
      </c>
      <c r="X38" s="36">
        <v>2.276297E-3</v>
      </c>
      <c r="Y38" s="36">
        <v>3.7664120000000002E-3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2.264776E-3</v>
      </c>
      <c r="AQ38" s="36">
        <v>1.2194949999999999E-3</v>
      </c>
      <c r="AR38" s="36">
        <v>3.4842709999999997E-3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1.143025014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5.0156895349999999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7.2433000000000003E-5</v>
      </c>
      <c r="P39" s="36">
        <v>1.1721499999999999E-4</v>
      </c>
      <c r="Q39" s="36">
        <v>6.8740999999999998E-5</v>
      </c>
      <c r="R39" s="36">
        <v>3.6919999999999995E-6</v>
      </c>
      <c r="S39" s="36">
        <v>1.1239999999999999E-4</v>
      </c>
      <c r="T39" s="36">
        <v>4.8150000000000005E-6</v>
      </c>
      <c r="U39" s="36">
        <v>0</v>
      </c>
      <c r="V39" s="36">
        <v>0</v>
      </c>
      <c r="W39" s="36">
        <v>7.2433000000000003E-5</v>
      </c>
      <c r="X39" s="36">
        <v>1.1721499999999999E-4</v>
      </c>
      <c r="Y39" s="36">
        <v>1.89648E-4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1.99872E-4</v>
      </c>
      <c r="AQ39" s="36">
        <v>1.07623E-4</v>
      </c>
      <c r="AR39" s="36">
        <v>3.0749499999999997E-4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1.8827714285714285E-4</v>
      </c>
      <c r="BF39" s="36">
        <v>3.7655571428571433E-4</v>
      </c>
      <c r="BG39" s="36">
        <v>0.34709362199999999</v>
      </c>
      <c r="BH39" s="36">
        <v>0.94391340400000001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5.1575006329999997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9.8676949999999992E-3</v>
      </c>
      <c r="P40" s="36">
        <v>1.5371767E-2</v>
      </c>
      <c r="Q40" s="36">
        <v>9.1653329999999995E-3</v>
      </c>
      <c r="R40" s="36">
        <v>7.02362E-4</v>
      </c>
      <c r="S40" s="36">
        <v>1.4455641E-2</v>
      </c>
      <c r="T40" s="36">
        <v>9.1612599999999996E-4</v>
      </c>
      <c r="U40" s="36">
        <v>8.9499999999999996E-2</v>
      </c>
      <c r="V40" s="36">
        <v>0.2122</v>
      </c>
      <c r="W40" s="36">
        <v>9.9367694999999992E-2</v>
      </c>
      <c r="X40" s="36">
        <v>0.22757176700000001</v>
      </c>
      <c r="Y40" s="36">
        <v>0.32693946200000001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9.814440420565812E-3</v>
      </c>
      <c r="AH40" s="36">
        <v>1.6695829680962532E-2</v>
      </c>
      <c r="AI40" s="36">
        <v>5.3471778843082698E-2</v>
      </c>
      <c r="AJ40" s="36">
        <v>0</v>
      </c>
      <c r="AK40" s="36">
        <v>0</v>
      </c>
      <c r="AL40" s="36">
        <v>0</v>
      </c>
      <c r="AM40" s="36">
        <v>9.814440420565812E-3</v>
      </c>
      <c r="AN40" s="36">
        <v>1.6695829680962532E-2</v>
      </c>
      <c r="AO40" s="36">
        <v>5.3471778843082698E-2</v>
      </c>
      <c r="AP40" s="36">
        <v>0.56271310799999996</v>
      </c>
      <c r="AQ40" s="36">
        <v>0.30299936599999999</v>
      </c>
      <c r="AR40" s="36">
        <v>0.86571247399999995</v>
      </c>
      <c r="AS40" s="36">
        <v>8.8070693000000005E-2</v>
      </c>
      <c r="AT40" s="36">
        <v>0.26746610199999998</v>
      </c>
      <c r="AU40" s="36">
        <v>0.64038162799999998</v>
      </c>
      <c r="AV40" s="36">
        <v>0.60173310499999999</v>
      </c>
      <c r="AW40" s="36">
        <v>1.4407015409999999</v>
      </c>
      <c r="AX40" s="36">
        <v>0.54476945499999996</v>
      </c>
      <c r="AY40" s="36">
        <v>1.3043161299999999</v>
      </c>
      <c r="AZ40" s="36">
        <v>2.8432342857142856E-3</v>
      </c>
      <c r="BA40" s="36">
        <v>5.6864685714285712E-3</v>
      </c>
      <c r="BB40" s="36">
        <v>0.251471057</v>
      </c>
      <c r="BC40" s="36">
        <v>11.607133089</v>
      </c>
      <c r="BD40" s="36">
        <v>27.790418037999999</v>
      </c>
      <c r="BE40" s="36">
        <v>2.7528302857142861E-2</v>
      </c>
      <c r="BF40" s="36">
        <v>5.505660714285715E-2</v>
      </c>
      <c r="BG40" s="36">
        <v>0.69831361199999997</v>
      </c>
      <c r="BH40" s="36">
        <v>13.890591262999999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4.8256264660000001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12.483253133</v>
      </c>
      <c r="BD41" s="36">
        <v>28.898335385999999</v>
      </c>
      <c r="BE41" s="36">
        <v>2.4077165714285715E-2</v>
      </c>
      <c r="BF41" s="36">
        <v>4.815433142857143E-2</v>
      </c>
      <c r="BG41" s="36">
        <v>0.86358620100000005</v>
      </c>
      <c r="BH41" s="36">
        <v>4.426679204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4.8268076029999998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0.55052368900000004</v>
      </c>
      <c r="BH42" s="36">
        <v>4.0871396649999996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4.8811279040000004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0.35765952299999998</v>
      </c>
      <c r="BH43" s="36">
        <v>3.3608742170000001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4.8690200079999997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5.4487651899999996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5.255401064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1.7975739999999999E-3</v>
      </c>
      <c r="P45" s="36">
        <v>3.0795880000000003E-3</v>
      </c>
      <c r="Q45" s="36">
        <v>1.589121E-3</v>
      </c>
      <c r="R45" s="36">
        <v>2.0845299999999999E-4</v>
      </c>
      <c r="S45" s="36">
        <v>2.8076920000000001E-3</v>
      </c>
      <c r="T45" s="36">
        <v>2.7189599999999999E-4</v>
      </c>
      <c r="U45" s="36">
        <v>0</v>
      </c>
      <c r="V45" s="36">
        <v>0</v>
      </c>
      <c r="W45" s="36">
        <v>1.7975739999999999E-3</v>
      </c>
      <c r="X45" s="36">
        <v>3.0795880000000003E-3</v>
      </c>
      <c r="Y45" s="36">
        <v>4.877162E-3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0.390065208</v>
      </c>
      <c r="AQ45" s="36">
        <v>0.210035112</v>
      </c>
      <c r="AR45" s="36">
        <v>0.60010032000000002</v>
      </c>
      <c r="AS45" s="36">
        <v>6.2682899E-2</v>
      </c>
      <c r="AT45" s="36">
        <v>0.19795052199999999</v>
      </c>
      <c r="AU45" s="36">
        <v>0.41253937299999999</v>
      </c>
      <c r="AV45" s="36">
        <v>0.30001506100000003</v>
      </c>
      <c r="AW45" s="36">
        <v>0.62524727800000002</v>
      </c>
      <c r="AX45" s="36">
        <v>0.27426911500000001</v>
      </c>
      <c r="AY45" s="36">
        <v>0.57159136399999999</v>
      </c>
      <c r="AZ45" s="36">
        <v>4.5887857142857147E-4</v>
      </c>
      <c r="BA45" s="36">
        <v>9.1775714285714295E-4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7.0607101500000002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5.2562388850000001</v>
      </c>
      <c r="E46" s="36">
        <v>6</v>
      </c>
      <c r="F46" s="36">
        <v>0</v>
      </c>
      <c r="G46" s="36">
        <v>2</v>
      </c>
      <c r="H46" s="36">
        <v>4</v>
      </c>
      <c r="I46" s="36">
        <v>2.3321167474409848E-2</v>
      </c>
      <c r="J46" s="36">
        <v>4.8504633337955374</v>
      </c>
      <c r="K46" s="36">
        <v>2.3321167474409848E-2</v>
      </c>
      <c r="L46" s="36">
        <v>0</v>
      </c>
      <c r="M46" s="36">
        <v>1.7303225012687999</v>
      </c>
      <c r="N46" s="36">
        <v>3.1434620000011475</v>
      </c>
      <c r="O46" s="36">
        <v>3.1221825000000002E-2</v>
      </c>
      <c r="P46" s="36">
        <v>5.2709137000000003E-2</v>
      </c>
      <c r="Q46" s="36">
        <v>2.7124235E-2</v>
      </c>
      <c r="R46" s="36">
        <v>4.0975899999999999E-3</v>
      </c>
      <c r="S46" s="36">
        <v>4.7364454E-2</v>
      </c>
      <c r="T46" s="36">
        <v>5.3446829999999994E-3</v>
      </c>
      <c r="U46" s="36">
        <v>4.6800000000000001E-2</v>
      </c>
      <c r="V46" s="36">
        <v>0.1116</v>
      </c>
      <c r="W46" s="36">
        <v>0.10134299247440985</v>
      </c>
      <c r="X46" s="36">
        <v>5.0147724707955375</v>
      </c>
      <c r="Y46" s="36">
        <v>5.1161154632699475</v>
      </c>
      <c r="Z46" s="36">
        <v>1.1542924395814003E-2</v>
      </c>
      <c r="AA46" s="36">
        <v>2.4701858207041958E-3</v>
      </c>
      <c r="AB46" s="36">
        <v>2.4701860000000001E-3</v>
      </c>
      <c r="AC46" s="36">
        <v>2.8795174124962569E-4</v>
      </c>
      <c r="AD46" s="36">
        <v>7.5518188501331088E-2</v>
      </c>
      <c r="AE46" s="36">
        <v>0.67966369651197955</v>
      </c>
      <c r="AF46" s="36">
        <v>0.75518188501331063</v>
      </c>
      <c r="AG46" s="36">
        <v>4.5441576604640073E-3</v>
      </c>
      <c r="AH46" s="36">
        <v>7.7302911925134846E-3</v>
      </c>
      <c r="AI46" s="36">
        <v>2.4757824494941832E-2</v>
      </c>
      <c r="AJ46" s="36">
        <v>1.41604034194183E-4</v>
      </c>
      <c r="AK46" s="36">
        <v>1.7112032995872443E-4</v>
      </c>
      <c r="AL46" s="36">
        <v>4.2798587087659868E-4</v>
      </c>
      <c r="AM46" s="36">
        <v>4.9737134359078162E-3</v>
      </c>
      <c r="AN46" s="36">
        <v>8.3419600023803303E-2</v>
      </c>
      <c r="AO46" s="36">
        <v>0.7048495068777979</v>
      </c>
      <c r="AP46" s="36">
        <v>58.006626392000001</v>
      </c>
      <c r="AQ46" s="36">
        <v>31.234337287999999</v>
      </c>
      <c r="AR46" s="36">
        <v>89.240963679999993</v>
      </c>
      <c r="AS46" s="36">
        <v>2.0435840989999998</v>
      </c>
      <c r="AT46" s="36">
        <v>276.10825800600003</v>
      </c>
      <c r="AU46" s="36">
        <v>590.969920204</v>
      </c>
      <c r="AV46" s="36">
        <v>219.059210683</v>
      </c>
      <c r="AW46" s="36">
        <v>468.86465907399997</v>
      </c>
      <c r="AX46" s="36">
        <v>203.75866597999999</v>
      </c>
      <c r="AY46" s="36">
        <v>436.11604899100001</v>
      </c>
      <c r="AZ46" s="36">
        <v>6.3190161428571423E-2</v>
      </c>
      <c r="BA46" s="36">
        <v>0.12638032428571427</v>
      </c>
      <c r="BB46" s="36">
        <v>1.478599252</v>
      </c>
      <c r="BC46" s="36">
        <v>125.629446995</v>
      </c>
      <c r="BD46" s="36">
        <v>268.89171950999997</v>
      </c>
      <c r="BE46" s="36">
        <v>0.16186089142857144</v>
      </c>
      <c r="BF46" s="36">
        <v>0.3237217842857143</v>
      </c>
      <c r="BG46" s="36">
        <v>2.5678386999999998</v>
      </c>
      <c r="BH46" s="36">
        <v>17.545603205999999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5.3434710509999999</v>
      </c>
      <c r="E47" s="36">
        <v>6</v>
      </c>
      <c r="F47" s="36">
        <v>0</v>
      </c>
      <c r="G47" s="36">
        <v>4</v>
      </c>
      <c r="H47" s="36">
        <v>2</v>
      </c>
      <c r="I47" s="36">
        <v>1.2040306622588038E-3</v>
      </c>
      <c r="J47" s="36">
        <v>0.36276818432843227</v>
      </c>
      <c r="K47" s="36">
        <v>1.2040306622588038E-3</v>
      </c>
      <c r="L47" s="36">
        <v>0</v>
      </c>
      <c r="M47" s="36">
        <v>0.10381221499069673</v>
      </c>
      <c r="N47" s="36">
        <v>0.2601599999999944</v>
      </c>
      <c r="O47" s="36">
        <v>3.2363121000000002E-2</v>
      </c>
      <c r="P47" s="36">
        <v>4.9712578E-2</v>
      </c>
      <c r="Q47" s="36">
        <v>2.8958297000000001E-2</v>
      </c>
      <c r="R47" s="36">
        <v>3.4048239999999999E-3</v>
      </c>
      <c r="S47" s="36">
        <v>4.5271501999999998E-2</v>
      </c>
      <c r="T47" s="36">
        <v>4.4410760000000004E-3</v>
      </c>
      <c r="U47" s="36">
        <v>1.2E-2</v>
      </c>
      <c r="V47" s="36">
        <v>2.8799999999999999E-2</v>
      </c>
      <c r="W47" s="36">
        <v>4.5567151662258804E-2</v>
      </c>
      <c r="X47" s="36">
        <v>0.44128076232843227</v>
      </c>
      <c r="Y47" s="36">
        <v>0.48684791399069105</v>
      </c>
      <c r="Z47" s="36">
        <v>9.5619437723899032E-4</v>
      </c>
      <c r="AA47" s="36">
        <v>2.0462559672914388E-4</v>
      </c>
      <c r="AB47" s="36">
        <v>2.0462599999999999E-4</v>
      </c>
      <c r="AC47" s="36">
        <v>1.1028881363253029E-5</v>
      </c>
      <c r="AD47" s="36">
        <v>3.0311443814128123E-3</v>
      </c>
      <c r="AE47" s="36">
        <v>2.7280299432715309E-2</v>
      </c>
      <c r="AF47" s="36">
        <v>3.031144381412812E-2</v>
      </c>
      <c r="AG47" s="36">
        <v>1.2721553378571022E-3</v>
      </c>
      <c r="AH47" s="36">
        <v>2.1641263218718518E-3</v>
      </c>
      <c r="AI47" s="36">
        <v>6.9310532200490393E-3</v>
      </c>
      <c r="AJ47" s="36">
        <v>1.1730236954218878E-5</v>
      </c>
      <c r="AK47" s="36">
        <v>1.4175316611030076E-5</v>
      </c>
      <c r="AL47" s="36">
        <v>3.5453620421294127E-5</v>
      </c>
      <c r="AM47" s="36">
        <v>1.2949144561745739E-3</v>
      </c>
      <c r="AN47" s="36">
        <v>5.209446019895694E-3</v>
      </c>
      <c r="AO47" s="36">
        <v>3.4246806273185645E-2</v>
      </c>
      <c r="AP47" s="36">
        <v>6.8045914820000002</v>
      </c>
      <c r="AQ47" s="36">
        <v>3.6640107980000001</v>
      </c>
      <c r="AR47" s="36">
        <v>10.468602280000001</v>
      </c>
      <c r="AS47" s="36">
        <v>0.66640625799999997</v>
      </c>
      <c r="AT47" s="36">
        <v>36.489147731999999</v>
      </c>
      <c r="AU47" s="36">
        <v>86.318413989000007</v>
      </c>
      <c r="AV47" s="36">
        <v>32.833220552999997</v>
      </c>
      <c r="AW47" s="36">
        <v>77.669984103000004</v>
      </c>
      <c r="AX47" s="36">
        <v>30.408894296</v>
      </c>
      <c r="AY47" s="36">
        <v>71.935018764999995</v>
      </c>
      <c r="AZ47" s="36">
        <v>2.4175991428571429E-2</v>
      </c>
      <c r="BA47" s="36">
        <v>4.8351984285714286E-2</v>
      </c>
      <c r="BB47" s="36">
        <v>0.84813039400000001</v>
      </c>
      <c r="BC47" s="36">
        <v>38.400385511000003</v>
      </c>
      <c r="BD47" s="36">
        <v>90.839621636999993</v>
      </c>
      <c r="BE47" s="36">
        <v>9.284404857142857E-2</v>
      </c>
      <c r="BF47" s="36">
        <v>0.18568809857142857</v>
      </c>
      <c r="BG47" s="36">
        <v>3.3024731530000002</v>
      </c>
      <c r="BH47" s="36">
        <v>20.172485447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5.280217156</v>
      </c>
      <c r="E48" s="36">
        <v>13</v>
      </c>
      <c r="F48" s="36">
        <v>0</v>
      </c>
      <c r="G48" s="36">
        <v>2</v>
      </c>
      <c r="H48" s="36">
        <v>11</v>
      </c>
      <c r="I48" s="36">
        <v>5.4898130556815773E-4</v>
      </c>
      <c r="J48" s="36">
        <v>0.30931093614000887</v>
      </c>
      <c r="K48" s="36">
        <v>5.4898130556815773E-4</v>
      </c>
      <c r="L48" s="36">
        <v>0</v>
      </c>
      <c r="M48" s="36">
        <v>0.16925491744557919</v>
      </c>
      <c r="N48" s="36">
        <v>0.14060499999999782</v>
      </c>
      <c r="O48" s="36">
        <v>0.12602138699999998</v>
      </c>
      <c r="P48" s="36">
        <v>0.19648561799999997</v>
      </c>
      <c r="Q48" s="36">
        <v>0.11984088699999999</v>
      </c>
      <c r="R48" s="36">
        <v>6.1805000000000002E-3</v>
      </c>
      <c r="S48" s="36">
        <v>0.18842409599999999</v>
      </c>
      <c r="T48" s="36">
        <v>8.0615219999999998E-3</v>
      </c>
      <c r="U48" s="36">
        <v>7.8600000000000003E-2</v>
      </c>
      <c r="V48" s="36">
        <v>0.18720000000000001</v>
      </c>
      <c r="W48" s="36">
        <v>0.20517036830556815</v>
      </c>
      <c r="X48" s="36">
        <v>0.69299655414000894</v>
      </c>
      <c r="Y48" s="36">
        <v>0.89816692244557705</v>
      </c>
      <c r="Z48" s="36">
        <v>5.7020403687205949E-4</v>
      </c>
      <c r="AA48" s="36">
        <v>1.2202366389062069E-4</v>
      </c>
      <c r="AB48" s="36">
        <v>1.22024E-4</v>
      </c>
      <c r="AC48" s="36">
        <v>6.3357644647323034E-6</v>
      </c>
      <c r="AD48" s="36">
        <v>3.9733193586351436E-3</v>
      </c>
      <c r="AE48" s="36">
        <v>3.5759874227716287E-2</v>
      </c>
      <c r="AF48" s="36">
        <v>3.9733193586351433E-2</v>
      </c>
      <c r="AG48" s="36">
        <v>7.6687793163175491E-3</v>
      </c>
      <c r="AH48" s="36">
        <v>1.3045739526609163E-2</v>
      </c>
      <c r="AI48" s="36">
        <v>4.1781625240626646E-2</v>
      </c>
      <c r="AJ48" s="36">
        <v>6.9950565133541193E-6</v>
      </c>
      <c r="AK48" s="36">
        <v>8.4531234258810423E-6</v>
      </c>
      <c r="AL48" s="36">
        <v>2.1141949597255459E-5</v>
      </c>
      <c r="AM48" s="36">
        <v>7.6821101372956356E-3</v>
      </c>
      <c r="AN48" s="36">
        <v>1.7027512008670188E-2</v>
      </c>
      <c r="AO48" s="36">
        <v>7.7562641417940184E-2</v>
      </c>
      <c r="AP48" s="36">
        <v>3.7919082799999999</v>
      </c>
      <c r="AQ48" s="36">
        <v>2.041796766</v>
      </c>
      <c r="AR48" s="36">
        <v>5.8337050460000004</v>
      </c>
      <c r="AS48" s="36">
        <v>0.13847141399999999</v>
      </c>
      <c r="AT48" s="36">
        <v>6.7959239059999996</v>
      </c>
      <c r="AU48" s="36">
        <v>14.646316153000001</v>
      </c>
      <c r="AV48" s="36">
        <v>11.929755535</v>
      </c>
      <c r="AW48" s="36">
        <v>25.710554384999998</v>
      </c>
      <c r="AX48" s="36">
        <v>10.859149240000001</v>
      </c>
      <c r="AY48" s="36">
        <v>23.403224508000001</v>
      </c>
      <c r="AZ48" s="36">
        <v>1.2495031428571429E-2</v>
      </c>
      <c r="BA48" s="36">
        <v>2.4990064285714285E-2</v>
      </c>
      <c r="BB48" s="36">
        <v>0.83457058900000003</v>
      </c>
      <c r="BC48" s="36">
        <v>77.889795621999994</v>
      </c>
      <c r="BD48" s="36">
        <v>167.86511848200001</v>
      </c>
      <c r="BE48" s="36">
        <v>9.1359670000000018E-2</v>
      </c>
      <c r="BF48" s="36">
        <v>0.18271934000000004</v>
      </c>
      <c r="BG48" s="36">
        <v>0.39213531400000001</v>
      </c>
      <c r="BH48" s="36">
        <v>5.4598739470000002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5.2097728920000002</v>
      </c>
      <c r="E49" s="36">
        <v>57</v>
      </c>
      <c r="F49" s="36">
        <v>3</v>
      </c>
      <c r="G49" s="36">
        <v>12</v>
      </c>
      <c r="H49" s="36">
        <v>42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5.7438289999999998E-3</v>
      </c>
      <c r="P49" s="36">
        <v>8.5149170000000003E-3</v>
      </c>
      <c r="Q49" s="36">
        <v>4.3772389999999998E-3</v>
      </c>
      <c r="R49" s="36">
        <v>1.36659E-3</v>
      </c>
      <c r="S49" s="36">
        <v>6.7324070000000001E-3</v>
      </c>
      <c r="T49" s="36">
        <v>1.78251E-3</v>
      </c>
      <c r="U49" s="36">
        <v>0.58485000000000009</v>
      </c>
      <c r="V49" s="36">
        <v>1.3923000000000001</v>
      </c>
      <c r="W49" s="36">
        <v>0.59059382900000013</v>
      </c>
      <c r="X49" s="36">
        <v>1.4008149170000002</v>
      </c>
      <c r="Y49" s="36">
        <v>1.9914087460000003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5.6986224287899248E-2</v>
      </c>
      <c r="AH49" s="36">
        <v>9.6942082696656162E-2</v>
      </c>
      <c r="AI49" s="36">
        <v>0.31047667025820963</v>
      </c>
      <c r="AJ49" s="36">
        <v>0</v>
      </c>
      <c r="AK49" s="36">
        <v>0</v>
      </c>
      <c r="AL49" s="36">
        <v>0</v>
      </c>
      <c r="AM49" s="36">
        <v>5.6986224287899248E-2</v>
      </c>
      <c r="AN49" s="36">
        <v>9.6942082696656162E-2</v>
      </c>
      <c r="AO49" s="36">
        <v>0.31047667025820963</v>
      </c>
      <c r="AP49" s="36">
        <v>1.856620274</v>
      </c>
      <c r="AQ49" s="36">
        <v>0.99971860899999998</v>
      </c>
      <c r="AR49" s="36">
        <v>2.8563388829999998</v>
      </c>
      <c r="AS49" s="36">
        <v>1.541228E-3</v>
      </c>
      <c r="AT49" s="36">
        <v>5.579227E-3</v>
      </c>
      <c r="AU49" s="36">
        <v>1.1682941000000001E-2</v>
      </c>
      <c r="AV49" s="36">
        <v>3.3969082999999997E-2</v>
      </c>
      <c r="AW49" s="36">
        <v>7.11315E-2</v>
      </c>
      <c r="AX49" s="36">
        <v>3.0071049999999998E-2</v>
      </c>
      <c r="AY49" s="36">
        <v>6.2968990000000002E-2</v>
      </c>
      <c r="AZ49" s="36">
        <v>8.3814285714285721E-5</v>
      </c>
      <c r="BA49" s="36">
        <v>1.6762857142857144E-4</v>
      </c>
      <c r="BB49" s="36">
        <v>0.163842504</v>
      </c>
      <c r="BC49" s="36">
        <v>6.251509242</v>
      </c>
      <c r="BD49" s="36">
        <v>13.090704429000001</v>
      </c>
      <c r="BE49" s="36">
        <v>1.7935687142857145E-2</v>
      </c>
      <c r="BF49" s="36">
        <v>3.587137428571429E-2</v>
      </c>
      <c r="BG49" s="36">
        <v>0.17610727800000001</v>
      </c>
      <c r="BH49" s="36">
        <v>0.77598696599999994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4.9170954939999998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5.5020700000000004E-4</v>
      </c>
      <c r="P50" s="36">
        <v>7.7171100000000001E-4</v>
      </c>
      <c r="Q50" s="36">
        <v>5.47863E-4</v>
      </c>
      <c r="R50" s="36">
        <v>2.3439999999999999E-6</v>
      </c>
      <c r="S50" s="36">
        <v>7.68653E-4</v>
      </c>
      <c r="T50" s="36">
        <v>3.0580000000000002E-6</v>
      </c>
      <c r="U50" s="36">
        <v>4.4999999999999998E-2</v>
      </c>
      <c r="V50" s="36">
        <v>0.10799999999999998</v>
      </c>
      <c r="W50" s="36">
        <v>4.5550206999999995E-2</v>
      </c>
      <c r="X50" s="36">
        <v>0.10877171099999998</v>
      </c>
      <c r="Y50" s="36">
        <v>0.15432191799999997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0.127553628</v>
      </c>
      <c r="AQ50" s="36">
        <v>6.8682722000000002E-2</v>
      </c>
      <c r="AR50" s="36">
        <v>0.19623635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5.3307174679999996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4.541537E-3</v>
      </c>
      <c r="P51" s="36">
        <v>7.8688860000000003E-3</v>
      </c>
      <c r="Q51" s="36">
        <v>4.3807610000000004E-3</v>
      </c>
      <c r="R51" s="36">
        <v>1.6077600000000001E-4</v>
      </c>
      <c r="S51" s="36">
        <v>7.6591789999999995E-3</v>
      </c>
      <c r="T51" s="36">
        <v>2.09707E-4</v>
      </c>
      <c r="U51" s="36">
        <v>4.5600000000000002E-2</v>
      </c>
      <c r="V51" s="36">
        <v>0.10919999999999999</v>
      </c>
      <c r="W51" s="36">
        <v>5.0141537E-2</v>
      </c>
      <c r="X51" s="36">
        <v>0.117068886</v>
      </c>
      <c r="Y51" s="36">
        <v>0.167210423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4.3380023725040915E-3</v>
      </c>
      <c r="AH51" s="36">
        <v>7.3795902428805231E-3</v>
      </c>
      <c r="AI51" s="36">
        <v>2.3634633615711945E-2</v>
      </c>
      <c r="AJ51" s="36">
        <v>0</v>
      </c>
      <c r="AK51" s="36">
        <v>0</v>
      </c>
      <c r="AL51" s="36">
        <v>0</v>
      </c>
      <c r="AM51" s="36">
        <v>4.3380023725040915E-3</v>
      </c>
      <c r="AN51" s="36">
        <v>7.3795902428805231E-3</v>
      </c>
      <c r="AO51" s="36">
        <v>2.3634633615711945E-2</v>
      </c>
      <c r="AP51" s="36">
        <v>0.527167791</v>
      </c>
      <c r="AQ51" s="36">
        <v>0.28385958</v>
      </c>
      <c r="AR51" s="36">
        <v>0.811027371</v>
      </c>
      <c r="AS51" s="36">
        <v>5.0775287000000002E-2</v>
      </c>
      <c r="AT51" s="36">
        <v>2.2530975049999999</v>
      </c>
      <c r="AU51" s="36">
        <v>4.8113419469999998</v>
      </c>
      <c r="AV51" s="36">
        <v>3.8134274430000001</v>
      </c>
      <c r="AW51" s="36">
        <v>8.1433241919999997</v>
      </c>
      <c r="AX51" s="36">
        <v>3.4769432290000002</v>
      </c>
      <c r="AY51" s="36">
        <v>7.4247842210000004</v>
      </c>
      <c r="AZ51" s="36">
        <v>1.4250771428571431E-3</v>
      </c>
      <c r="BA51" s="36">
        <v>2.8501557142857148E-3</v>
      </c>
      <c r="BB51" s="36">
        <v>6.8467963000000007E-2</v>
      </c>
      <c r="BC51" s="36">
        <v>3.173753391</v>
      </c>
      <c r="BD51" s="36">
        <v>6.7773422070000002</v>
      </c>
      <c r="BE51" s="36">
        <v>7.4951242857142853E-3</v>
      </c>
      <c r="BF51" s="36">
        <v>1.4990248571428571E-2</v>
      </c>
      <c r="BG51" s="36">
        <v>0.77830245799999997</v>
      </c>
      <c r="BH51" s="36">
        <v>3.2816716509999999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5.4525000270000001</v>
      </c>
      <c r="E52" s="36">
        <v>23</v>
      </c>
      <c r="F52" s="36">
        <v>2</v>
      </c>
      <c r="G52" s="36">
        <v>1</v>
      </c>
      <c r="H52" s="36">
        <v>20</v>
      </c>
      <c r="I52" s="36">
        <v>2.2554892158323459E-2</v>
      </c>
      <c r="J52" s="36">
        <v>1.0762251591737266</v>
      </c>
      <c r="K52" s="36">
        <v>2.2554892158323459E-2</v>
      </c>
      <c r="L52" s="36">
        <v>0</v>
      </c>
      <c r="M52" s="36">
        <v>0.89509105133155198</v>
      </c>
      <c r="N52" s="36">
        <v>0.20368900000049805</v>
      </c>
      <c r="O52" s="36">
        <v>1.8909226000000001E-2</v>
      </c>
      <c r="P52" s="36">
        <v>3.2378643999999998E-2</v>
      </c>
      <c r="Q52" s="36">
        <v>1.8329372E-2</v>
      </c>
      <c r="R52" s="36">
        <v>5.7985399999999998E-4</v>
      </c>
      <c r="S52" s="36">
        <v>3.1622312E-2</v>
      </c>
      <c r="T52" s="36">
        <v>7.5633200000000008E-4</v>
      </c>
      <c r="U52" s="36">
        <v>0.90290000000000004</v>
      </c>
      <c r="V52" s="36">
        <v>2.141</v>
      </c>
      <c r="W52" s="36">
        <v>0.94436411815832355</v>
      </c>
      <c r="X52" s="36">
        <v>3.2496038031737267</v>
      </c>
      <c r="Y52" s="36">
        <v>4.1939679213320504</v>
      </c>
      <c r="Z52" s="36">
        <v>6.1238734285098927E-3</v>
      </c>
      <c r="AA52" s="36">
        <v>1.3105089137011167E-3</v>
      </c>
      <c r="AB52" s="36">
        <v>1.3105090000000001E-3</v>
      </c>
      <c r="AC52" s="36">
        <v>2.2605218784154269E-4</v>
      </c>
      <c r="AD52" s="36">
        <v>6.3705546975077127E-3</v>
      </c>
      <c r="AE52" s="36">
        <v>5.7334992277569406E-2</v>
      </c>
      <c r="AF52" s="36">
        <v>6.3705546975077118E-2</v>
      </c>
      <c r="AG52" s="36">
        <v>9.0584403671123165E-2</v>
      </c>
      <c r="AH52" s="36">
        <v>0.15409760624512908</v>
      </c>
      <c r="AI52" s="36">
        <v>0.49352882000129172</v>
      </c>
      <c r="AJ52" s="36">
        <v>7.5125258279500404E-5</v>
      </c>
      <c r="AK52" s="36">
        <v>9.0784553265979976E-5</v>
      </c>
      <c r="AL52" s="36">
        <v>2.2705955570010537E-4</v>
      </c>
      <c r="AM52" s="36">
        <v>9.0885581117244207E-2</v>
      </c>
      <c r="AN52" s="36">
        <v>0.16055894549590277</v>
      </c>
      <c r="AO52" s="36">
        <v>0.55109087183456129</v>
      </c>
      <c r="AP52" s="36">
        <v>32.453517034000001</v>
      </c>
      <c r="AQ52" s="36">
        <v>17.474970711000001</v>
      </c>
      <c r="AR52" s="36">
        <v>49.928487744999998</v>
      </c>
      <c r="AS52" s="36">
        <v>1.1682598529999999</v>
      </c>
      <c r="AT52" s="36">
        <v>155.42880752900001</v>
      </c>
      <c r="AU52" s="36">
        <v>341.86231851500003</v>
      </c>
      <c r="AV52" s="36">
        <v>89.780997459999995</v>
      </c>
      <c r="AW52" s="36">
        <v>197.47137250899999</v>
      </c>
      <c r="AX52" s="36">
        <v>84.893470875000006</v>
      </c>
      <c r="AY52" s="36">
        <v>186.72136292799999</v>
      </c>
      <c r="AZ52" s="36">
        <v>3.0980552857142862E-2</v>
      </c>
      <c r="BA52" s="36">
        <v>6.1961107142857151E-2</v>
      </c>
      <c r="BB52" s="36">
        <v>0.58442949099999997</v>
      </c>
      <c r="BC52" s="36">
        <v>29.686589824999999</v>
      </c>
      <c r="BD52" s="36">
        <v>65.295015691000003</v>
      </c>
      <c r="BE52" s="36">
        <v>6.3976955714285716E-2</v>
      </c>
      <c r="BF52" s="36">
        <v>0.12795391142857143</v>
      </c>
      <c r="BG52" s="36">
        <v>0.33323956500000002</v>
      </c>
      <c r="BH52" s="36">
        <v>4.1673447550000002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5.5635045319999996</v>
      </c>
      <c r="E53" s="36">
        <v>3</v>
      </c>
      <c r="F53" s="36">
        <v>0</v>
      </c>
      <c r="G53" s="36">
        <v>2</v>
      </c>
      <c r="H53" s="36">
        <v>1</v>
      </c>
      <c r="I53" s="36">
        <v>0.12583385630675209</v>
      </c>
      <c r="J53" s="36">
        <v>3.4427763537741303</v>
      </c>
      <c r="K53" s="36">
        <v>6.2501856308233072E-2</v>
      </c>
      <c r="L53" s="36">
        <v>6.3331999998519017E-2</v>
      </c>
      <c r="M53" s="36">
        <v>2.030654710080054</v>
      </c>
      <c r="N53" s="36">
        <v>1.5379555000008285</v>
      </c>
      <c r="O53" s="36">
        <v>3.4267921999999999E-2</v>
      </c>
      <c r="P53" s="36">
        <v>5.4549818E-2</v>
      </c>
      <c r="Q53" s="36">
        <v>3.0992262999999999E-2</v>
      </c>
      <c r="R53" s="36">
        <v>3.2756590000000002E-3</v>
      </c>
      <c r="S53" s="36">
        <v>5.0277218999999998E-2</v>
      </c>
      <c r="T53" s="36">
        <v>4.2725990000000002E-3</v>
      </c>
      <c r="U53" s="36">
        <v>4.8000000000000001E-2</v>
      </c>
      <c r="V53" s="36">
        <v>0.11519999999999998</v>
      </c>
      <c r="W53" s="36">
        <v>0.20810177830675208</v>
      </c>
      <c r="X53" s="36">
        <v>3.6125261717741304</v>
      </c>
      <c r="Y53" s="36">
        <v>3.8206279500808824</v>
      </c>
      <c r="Z53" s="36">
        <v>2.2449695012206287E-2</v>
      </c>
      <c r="AA53" s="36">
        <v>9.0195077734182456E-3</v>
      </c>
      <c r="AB53" s="36">
        <v>9.0195080000000007E-3</v>
      </c>
      <c r="AC53" s="36">
        <v>3.7419218605071972E-4</v>
      </c>
      <c r="AD53" s="36">
        <v>2.0122045603920995E-2</v>
      </c>
      <c r="AE53" s="36">
        <v>0.1810984104352889</v>
      </c>
      <c r="AF53" s="36">
        <v>0.20122045603920991</v>
      </c>
      <c r="AG53" s="36">
        <v>5.4361321036632488E-3</v>
      </c>
      <c r="AH53" s="36">
        <v>9.2476730039328832E-3</v>
      </c>
      <c r="AI53" s="36">
        <v>2.9617547323406664E-2</v>
      </c>
      <c r="AJ53" s="36">
        <v>5.1704556632219448E-4</v>
      </c>
      <c r="AK53" s="36">
        <v>6.2481982531896582E-4</v>
      </c>
      <c r="AL53" s="36">
        <v>1.5627252305123779E-3</v>
      </c>
      <c r="AM53" s="36">
        <v>6.3273698560361632E-3</v>
      </c>
      <c r="AN53" s="36">
        <v>2.9994538433172842E-2</v>
      </c>
      <c r="AO53" s="36">
        <v>0.21227868298920793</v>
      </c>
      <c r="AP53" s="36">
        <v>18.424582604000001</v>
      </c>
      <c r="AQ53" s="36">
        <v>9.9209290939999999</v>
      </c>
      <c r="AR53" s="36">
        <v>28.345511698000003</v>
      </c>
      <c r="AS53" s="36">
        <v>1.5352853900000001</v>
      </c>
      <c r="AT53" s="36">
        <v>131.26590826699999</v>
      </c>
      <c r="AU53" s="36">
        <v>305.24885786599998</v>
      </c>
      <c r="AV53" s="36">
        <v>75.436027246999998</v>
      </c>
      <c r="AW53" s="36">
        <v>175.42072776800001</v>
      </c>
      <c r="AX53" s="36">
        <v>71.407608121999999</v>
      </c>
      <c r="AY53" s="36">
        <v>166.05294634399999</v>
      </c>
      <c r="AZ53" s="36">
        <v>4.3089901428571435E-2</v>
      </c>
      <c r="BA53" s="36">
        <v>8.6179804285714298E-2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0.91590289800000002</v>
      </c>
      <c r="BH53" s="36">
        <v>6.4267274150000002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5.5790586089999996</v>
      </c>
      <c r="E54" s="36">
        <v>31</v>
      </c>
      <c r="F54" s="36">
        <v>3</v>
      </c>
      <c r="G54" s="36">
        <v>7</v>
      </c>
      <c r="H54" s="36">
        <v>21</v>
      </c>
      <c r="I54" s="36">
        <v>0.41725643241739263</v>
      </c>
      <c r="J54" s="36">
        <v>20.451634073209313</v>
      </c>
      <c r="K54" s="36">
        <v>0.28667143242137527</v>
      </c>
      <c r="L54" s="36">
        <v>0.13058499999601736</v>
      </c>
      <c r="M54" s="36">
        <v>13.397694505623351</v>
      </c>
      <c r="N54" s="36">
        <v>7.4711960000033537</v>
      </c>
      <c r="O54" s="36">
        <v>0.33545515599999998</v>
      </c>
      <c r="P54" s="36">
        <v>0.5464142099999999</v>
      </c>
      <c r="Q54" s="36">
        <v>0.31201278899999996</v>
      </c>
      <c r="R54" s="36">
        <v>2.3442366999999999E-2</v>
      </c>
      <c r="S54" s="36">
        <v>0.51583720999999993</v>
      </c>
      <c r="T54" s="36">
        <v>3.0577E-2</v>
      </c>
      <c r="U54" s="36">
        <v>1.1245499999999997</v>
      </c>
      <c r="V54" s="36">
        <v>2.6624999999999996</v>
      </c>
      <c r="W54" s="36">
        <v>1.8772615884173924</v>
      </c>
      <c r="X54" s="36">
        <v>23.660548283209309</v>
      </c>
      <c r="Y54" s="36">
        <v>25.537809871626703</v>
      </c>
      <c r="Z54" s="36">
        <v>0.1047180926154913</v>
      </c>
      <c r="AA54" s="36">
        <v>2.2409671819715135E-2</v>
      </c>
      <c r="AB54" s="36">
        <v>2.2409671999999999E-2</v>
      </c>
      <c r="AC54" s="36">
        <v>2.5649157605246199E-3</v>
      </c>
      <c r="AD54" s="36">
        <v>0.16199653060406985</v>
      </c>
      <c r="AE54" s="36">
        <v>1.4579687754366284</v>
      </c>
      <c r="AF54" s="36">
        <v>1.6199653060406982</v>
      </c>
      <c r="AG54" s="36">
        <v>0.11640534855919024</v>
      </c>
      <c r="AH54" s="36">
        <v>0.19802289180184085</v>
      </c>
      <c r="AI54" s="36">
        <v>0.63420845077076071</v>
      </c>
      <c r="AJ54" s="36">
        <v>1.2846400879308582E-3</v>
      </c>
      <c r="AK54" s="36">
        <v>1.5524136509990696E-3</v>
      </c>
      <c r="AL54" s="36">
        <v>3.882712875459147E-3</v>
      </c>
      <c r="AM54" s="36">
        <v>0.12025490440764572</v>
      </c>
      <c r="AN54" s="36">
        <v>0.36157183605690973</v>
      </c>
      <c r="AO54" s="36">
        <v>2.0960599390828483</v>
      </c>
      <c r="AP54" s="36">
        <v>272.55264755100001</v>
      </c>
      <c r="AQ54" s="36">
        <v>146.75911791199999</v>
      </c>
      <c r="AR54" s="36">
        <v>419.31176546300003</v>
      </c>
      <c r="AS54" s="36">
        <v>8.6557437559999997</v>
      </c>
      <c r="AT54" s="36">
        <v>1431.6279588279999</v>
      </c>
      <c r="AU54" s="36">
        <v>3255.016286006</v>
      </c>
      <c r="AV54" s="36">
        <v>826.01426804100004</v>
      </c>
      <c r="AW54" s="36">
        <v>1878.064673415</v>
      </c>
      <c r="AX54" s="36">
        <v>780.60491876000003</v>
      </c>
      <c r="AY54" s="36">
        <v>1774.8198530449999</v>
      </c>
      <c r="AZ54" s="36">
        <v>0.27120792428571433</v>
      </c>
      <c r="BA54" s="36">
        <v>0.54241585000000003</v>
      </c>
      <c r="BB54" s="36">
        <v>2.5277495189999999</v>
      </c>
      <c r="BC54" s="36">
        <v>187.82212647700001</v>
      </c>
      <c r="BD54" s="36">
        <v>427.041171405</v>
      </c>
      <c r="BE54" s="36">
        <v>0.27671040142857145</v>
      </c>
      <c r="BF54" s="36">
        <v>0.5534208028571429</v>
      </c>
      <c r="BG54" s="36">
        <v>1.6713441760000001</v>
      </c>
      <c r="BH54" s="36">
        <v>18.884393510999999</v>
      </c>
      <c r="BI54" s="36">
        <v>0</v>
      </c>
      <c r="BJ54" s="36">
        <v>0</v>
      </c>
      <c r="BK54" s="36">
        <v>0.18</v>
      </c>
      <c r="BL54" s="36">
        <v>0.18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5.1888823610000001</v>
      </c>
      <c r="E55" s="36">
        <v>4</v>
      </c>
      <c r="F55" s="36">
        <v>0</v>
      </c>
      <c r="G55" s="36">
        <v>2</v>
      </c>
      <c r="H55" s="36">
        <v>2</v>
      </c>
      <c r="I55" s="36">
        <v>2.2116659652660027E-5</v>
      </c>
      <c r="J55" s="36">
        <v>1.6177238479648699E-2</v>
      </c>
      <c r="K55" s="36">
        <v>2.2116659652660027E-5</v>
      </c>
      <c r="L55" s="36">
        <v>0</v>
      </c>
      <c r="M55" s="36">
        <v>3.1993551393019589E-3</v>
      </c>
      <c r="N55" s="36">
        <v>1.2999999999999401E-2</v>
      </c>
      <c r="O55" s="36">
        <v>1.3617799999999998E-4</v>
      </c>
      <c r="P55" s="36">
        <v>2.2219400000000002E-4</v>
      </c>
      <c r="Q55" s="36">
        <v>1.0892599999999999E-4</v>
      </c>
      <c r="R55" s="36">
        <v>2.7252000000000003E-5</v>
      </c>
      <c r="S55" s="36">
        <v>1.8664700000000002E-4</v>
      </c>
      <c r="T55" s="36">
        <v>3.5547000000000004E-5</v>
      </c>
      <c r="U55" s="36">
        <v>3.0000000000000001E-3</v>
      </c>
      <c r="V55" s="36">
        <v>7.1999999999999998E-3</v>
      </c>
      <c r="W55" s="36">
        <v>3.15829465965266E-3</v>
      </c>
      <c r="X55" s="36">
        <v>2.3599432479648699E-2</v>
      </c>
      <c r="Y55" s="36">
        <v>2.6757727139301361E-2</v>
      </c>
      <c r="Z55" s="36">
        <v>2.4457205615918463E-5</v>
      </c>
      <c r="AA55" s="36">
        <v>5.2338420018065498E-6</v>
      </c>
      <c r="AB55" s="36">
        <v>5.23384E-6</v>
      </c>
      <c r="AC55" s="36">
        <v>1.0332014156439353E-7</v>
      </c>
      <c r="AD55" s="36">
        <v>6.1077539739388801E-5</v>
      </c>
      <c r="AE55" s="36">
        <v>5.496978576544991E-4</v>
      </c>
      <c r="AF55" s="36">
        <v>6.1077539739388801E-4</v>
      </c>
      <c r="AG55" s="36">
        <v>2.7215413446004725E-4</v>
      </c>
      <c r="AH55" s="36">
        <v>4.6297484942628729E-4</v>
      </c>
      <c r="AI55" s="36">
        <v>1.4827708015409471E-3</v>
      </c>
      <c r="AJ55" s="36">
        <v>3.0003119535380996E-7</v>
      </c>
      <c r="AK55" s="36">
        <v>3.6257044115348815E-7</v>
      </c>
      <c r="AL55" s="36">
        <v>9.068181790475604E-7</v>
      </c>
      <c r="AM55" s="36">
        <v>2.7255748579696547E-4</v>
      </c>
      <c r="AN55" s="36">
        <v>5.2441495960682961E-4</v>
      </c>
      <c r="AO55" s="36">
        <v>2.0333754773744941E-3</v>
      </c>
      <c r="AP55" s="36">
        <v>0.23862592899999999</v>
      </c>
      <c r="AQ55" s="36">
        <v>0.128490885</v>
      </c>
      <c r="AR55" s="36">
        <v>0.36711681399999996</v>
      </c>
      <c r="AS55" s="36">
        <v>5.2361681E-2</v>
      </c>
      <c r="AT55" s="36">
        <v>0.59835298000000003</v>
      </c>
      <c r="AU55" s="36">
        <v>1.207356256</v>
      </c>
      <c r="AV55" s="36">
        <v>1.20936091</v>
      </c>
      <c r="AW55" s="36">
        <v>2.440247662</v>
      </c>
      <c r="AX55" s="36">
        <v>1.097989546</v>
      </c>
      <c r="AY55" s="36">
        <v>2.215522596</v>
      </c>
      <c r="AZ55" s="36">
        <v>3.9443000000000003E-4</v>
      </c>
      <c r="BA55" s="36">
        <v>7.8886000000000006E-4</v>
      </c>
      <c r="BB55" s="36">
        <v>0.212909077</v>
      </c>
      <c r="BC55" s="36">
        <v>5.0205039490000001</v>
      </c>
      <c r="BD55" s="36">
        <v>10.130369619</v>
      </c>
      <c r="BE55" s="36">
        <v>2.3306958571428574E-2</v>
      </c>
      <c r="BF55" s="36">
        <v>4.6613918571428575E-2</v>
      </c>
      <c r="BG55" s="36">
        <v>1.6552343389999999</v>
      </c>
      <c r="BH55" s="36">
        <v>5.4891977479999996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5.0058491800000002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1.1247811E-2</v>
      </c>
      <c r="P56" s="36">
        <v>1.9373798999999997E-2</v>
      </c>
      <c r="Q56" s="36">
        <v>9.9354999999999999E-3</v>
      </c>
      <c r="R56" s="36">
        <v>1.312311E-3</v>
      </c>
      <c r="S56" s="36">
        <v>1.7662088999999999E-2</v>
      </c>
      <c r="T56" s="36">
        <v>1.71171E-3</v>
      </c>
      <c r="U56" s="36">
        <v>7.1999999999999995E-2</v>
      </c>
      <c r="V56" s="36">
        <v>0.17279999999999998</v>
      </c>
      <c r="W56" s="36">
        <v>8.3247810999999991E-2</v>
      </c>
      <c r="X56" s="36">
        <v>0.19217379899999998</v>
      </c>
      <c r="Y56" s="36">
        <v>0.27542160999999998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7.0572197459073385E-3</v>
      </c>
      <c r="AH56" s="36">
        <v>1.2005385314876852E-2</v>
      </c>
      <c r="AI56" s="36">
        <v>3.8449679994943434E-2</v>
      </c>
      <c r="AJ56" s="36">
        <v>0</v>
      </c>
      <c r="AK56" s="36">
        <v>0</v>
      </c>
      <c r="AL56" s="36">
        <v>0</v>
      </c>
      <c r="AM56" s="36">
        <v>7.0572197459073385E-3</v>
      </c>
      <c r="AN56" s="36">
        <v>1.2005385314876852E-2</v>
      </c>
      <c r="AO56" s="36">
        <v>3.8449679994943434E-2</v>
      </c>
      <c r="AP56" s="36">
        <v>0.365827864</v>
      </c>
      <c r="AQ56" s="36">
        <v>0.19698423400000001</v>
      </c>
      <c r="AR56" s="36">
        <v>0.56281209799999998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2.2379524449999999</v>
      </c>
      <c r="BC56" s="36">
        <v>191.15054482599999</v>
      </c>
      <c r="BD56" s="36">
        <v>392.30458665499998</v>
      </c>
      <c r="BE56" s="36">
        <v>0.10111992285714286</v>
      </c>
      <c r="BF56" s="36">
        <v>0.20223984714285714</v>
      </c>
      <c r="BG56" s="36">
        <v>2.410673547</v>
      </c>
      <c r="BH56" s="36">
        <v>11.701873801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5.4114971929999998</v>
      </c>
      <c r="E57" s="36">
        <v>22</v>
      </c>
      <c r="F57" s="36">
        <v>1</v>
      </c>
      <c r="G57" s="36">
        <v>3</v>
      </c>
      <c r="H57" s="36">
        <v>18</v>
      </c>
      <c r="I57" s="36">
        <v>1.434213537138946E-2</v>
      </c>
      <c r="J57" s="36">
        <v>16.660687254194183</v>
      </c>
      <c r="K57" s="36">
        <v>1.434213537138946E-2</v>
      </c>
      <c r="L57" s="36">
        <v>0</v>
      </c>
      <c r="M57" s="36">
        <v>1.430449389572769</v>
      </c>
      <c r="N57" s="36">
        <v>15.244579999992805</v>
      </c>
      <c r="O57" s="36">
        <v>0.58650727600000008</v>
      </c>
      <c r="P57" s="36">
        <v>1.0617114590000001</v>
      </c>
      <c r="Q57" s="36">
        <v>0.54817778800000005</v>
      </c>
      <c r="R57" s="36">
        <v>3.8329487999999995E-2</v>
      </c>
      <c r="S57" s="36">
        <v>1.0117164750000001</v>
      </c>
      <c r="T57" s="36">
        <v>4.9994983999999999E-2</v>
      </c>
      <c r="U57" s="36">
        <v>0.16445000000000001</v>
      </c>
      <c r="V57" s="36">
        <v>0.38869999999999999</v>
      </c>
      <c r="W57" s="36">
        <v>0.76529941137138957</v>
      </c>
      <c r="X57" s="36">
        <v>18.111098713194185</v>
      </c>
      <c r="Y57" s="36">
        <v>18.876398124565576</v>
      </c>
      <c r="Z57" s="36">
        <v>1.2249016518748873E-2</v>
      </c>
      <c r="AA57" s="36">
        <v>2.6212895350122604E-3</v>
      </c>
      <c r="AB57" s="36">
        <v>2.6212900000000001E-3</v>
      </c>
      <c r="AC57" s="36">
        <v>2.2337363399562937E-4</v>
      </c>
      <c r="AD57" s="36">
        <v>0.54184306312475283</v>
      </c>
      <c r="AE57" s="36">
        <v>4.8765875681227762</v>
      </c>
      <c r="AF57" s="36">
        <v>5.4184306312475297</v>
      </c>
      <c r="AG57" s="36">
        <v>1.6851519845441532E-2</v>
      </c>
      <c r="AH57" s="36">
        <v>2.8666953300291342E-2</v>
      </c>
      <c r="AI57" s="36">
        <v>9.1811728813095239E-2</v>
      </c>
      <c r="AJ57" s="36">
        <v>1.5356036659895517E-4</v>
      </c>
      <c r="AK57" s="36">
        <v>1.8556886991640247E-4</v>
      </c>
      <c r="AL57" s="36">
        <v>4.6412284512257937E-4</v>
      </c>
      <c r="AM57" s="36">
        <v>1.7228453846036117E-2</v>
      </c>
      <c r="AN57" s="36">
        <v>0.57069558529496056</v>
      </c>
      <c r="AO57" s="36">
        <v>4.9688634197809938</v>
      </c>
      <c r="AP57" s="36">
        <v>441.48152746900001</v>
      </c>
      <c r="AQ57" s="36">
        <v>237.72082248300001</v>
      </c>
      <c r="AR57" s="36">
        <v>679.20234995200008</v>
      </c>
      <c r="AS57" s="36">
        <v>11.514541845</v>
      </c>
      <c r="AT57" s="36">
        <v>1158.786548797</v>
      </c>
      <c r="AU57" s="36">
        <v>2574.898654442</v>
      </c>
      <c r="AV57" s="36">
        <v>1157.0420319360001</v>
      </c>
      <c r="AW57" s="36">
        <v>2571.0222251509999</v>
      </c>
      <c r="AX57" s="36">
        <v>1068.870506196</v>
      </c>
      <c r="AY57" s="36">
        <v>2375.0993925779999</v>
      </c>
      <c r="AZ57" s="36">
        <v>0.32976959857142857</v>
      </c>
      <c r="BA57" s="36">
        <v>0.65953919714285714</v>
      </c>
      <c r="BB57" s="36">
        <v>17.805819752000001</v>
      </c>
      <c r="BC57" s="36">
        <v>890.21826764900004</v>
      </c>
      <c r="BD57" s="36">
        <v>1978.1225644250001</v>
      </c>
      <c r="BE57" s="36">
        <v>0.80454039000000011</v>
      </c>
      <c r="BF57" s="36">
        <v>1.6090807814285717</v>
      </c>
      <c r="BG57" s="36">
        <v>19.553081245000001</v>
      </c>
      <c r="BH57" s="36">
        <v>125.074973271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5.0652247810000004</v>
      </c>
      <c r="E58" s="36">
        <v>61</v>
      </c>
      <c r="F58" s="36">
        <v>0</v>
      </c>
      <c r="G58" s="36">
        <v>6</v>
      </c>
      <c r="H58" s="36">
        <v>55</v>
      </c>
      <c r="I58" s="36">
        <v>1.5834210561914453E-5</v>
      </c>
      <c r="J58" s="36">
        <v>0.1096896709060086</v>
      </c>
      <c r="K58" s="36">
        <v>1.5834210561914453E-5</v>
      </c>
      <c r="L58" s="36">
        <v>0</v>
      </c>
      <c r="M58" s="36">
        <v>6.6455051165752723E-3</v>
      </c>
      <c r="N58" s="36">
        <v>0.10305999999999525</v>
      </c>
      <c r="O58" s="36">
        <v>8.5690117999999996E-2</v>
      </c>
      <c r="P58" s="36">
        <v>0.15719044999999998</v>
      </c>
      <c r="Q58" s="36">
        <v>8.2757082999999995E-2</v>
      </c>
      <c r="R58" s="36">
        <v>2.9330349999999996E-3</v>
      </c>
      <c r="S58" s="36">
        <v>0.15336475299999999</v>
      </c>
      <c r="T58" s="36">
        <v>3.8256970000000003E-3</v>
      </c>
      <c r="U58" s="36">
        <v>0.46139999999999998</v>
      </c>
      <c r="V58" s="36">
        <v>1.0908</v>
      </c>
      <c r="W58" s="36">
        <v>0.54710595221056191</v>
      </c>
      <c r="X58" s="36">
        <v>1.3576801209060085</v>
      </c>
      <c r="Y58" s="36">
        <v>1.9047860731165704</v>
      </c>
      <c r="Z58" s="36">
        <v>3.783813676952712E-5</v>
      </c>
      <c r="AA58" s="36">
        <v>8.0973612686788015E-6</v>
      </c>
      <c r="AB58" s="36">
        <v>8.0973600000000003E-6</v>
      </c>
      <c r="AC58" s="36">
        <v>2.3176294613754828E-7</v>
      </c>
      <c r="AD58" s="36">
        <v>1.9642707966549145E-3</v>
      </c>
      <c r="AE58" s="36">
        <v>1.7678437169894229E-2</v>
      </c>
      <c r="AF58" s="36">
        <v>1.9642707966549142E-2</v>
      </c>
      <c r="AG58" s="36">
        <v>5.057037543061503E-2</v>
      </c>
      <c r="AH58" s="36">
        <v>8.6027765100356604E-2</v>
      </c>
      <c r="AI58" s="36">
        <v>0.27552135579438536</v>
      </c>
      <c r="AJ58" s="36">
        <v>4.8538694576676135E-7</v>
      </c>
      <c r="AK58" s="36">
        <v>5.8656220347110017E-7</v>
      </c>
      <c r="AL58" s="36">
        <v>1.467039804893015E-6</v>
      </c>
      <c r="AM58" s="36">
        <v>5.0571092580506939E-2</v>
      </c>
      <c r="AN58" s="36">
        <v>8.7992622459214992E-2</v>
      </c>
      <c r="AO58" s="36">
        <v>0.29320126000408447</v>
      </c>
      <c r="AP58" s="36">
        <v>2.3254238819999999</v>
      </c>
      <c r="AQ58" s="36">
        <v>1.2521513209999999</v>
      </c>
      <c r="AR58" s="36">
        <v>3.5775752029999999</v>
      </c>
      <c r="AS58" s="36">
        <v>6.3108890000000001E-3</v>
      </c>
      <c r="AT58" s="36">
        <v>5.5350399000000002E-2</v>
      </c>
      <c r="AU58" s="36">
        <v>0.126279587</v>
      </c>
      <c r="AV58" s="36">
        <v>0.33305870599999998</v>
      </c>
      <c r="AW58" s="36">
        <v>0.75985930499999998</v>
      </c>
      <c r="AX58" s="36">
        <v>0.29479758900000003</v>
      </c>
      <c r="AY58" s="36">
        <v>0.67256818900000004</v>
      </c>
      <c r="AZ58" s="36">
        <v>1.1347428571428572E-4</v>
      </c>
      <c r="BA58" s="36">
        <v>2.2694857142857144E-4</v>
      </c>
      <c r="BB58" s="36">
        <v>2.876114179</v>
      </c>
      <c r="BC58" s="36">
        <v>249.10262871399999</v>
      </c>
      <c r="BD58" s="36">
        <v>568.31707664099997</v>
      </c>
      <c r="BE58" s="36">
        <v>0.12995470285714286</v>
      </c>
      <c r="BF58" s="36">
        <v>0.25990940571428572</v>
      </c>
      <c r="BG58" s="36">
        <v>3.0793918919999999</v>
      </c>
      <c r="BH58" s="36">
        <v>19.870392202000001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5.1085535530000001</v>
      </c>
      <c r="E59" s="36">
        <v>58</v>
      </c>
      <c r="F59" s="36">
        <v>1</v>
      </c>
      <c r="G59" s="36">
        <v>13</v>
      </c>
      <c r="H59" s="36">
        <v>44</v>
      </c>
      <c r="I59" s="36">
        <v>4.0226365154670875E-5</v>
      </c>
      <c r="J59" s="36">
        <v>0.24344357384835169</v>
      </c>
      <c r="K59" s="36">
        <v>4.0226365154670875E-5</v>
      </c>
      <c r="L59" s="36">
        <v>0</v>
      </c>
      <c r="M59" s="36">
        <v>7.9488002135084199E-3</v>
      </c>
      <c r="N59" s="36">
        <v>0.23553499999999794</v>
      </c>
      <c r="O59" s="36">
        <v>2.9530678000000001E-2</v>
      </c>
      <c r="P59" s="36">
        <v>4.8386982000000002E-2</v>
      </c>
      <c r="Q59" s="36">
        <v>2.7861412000000002E-2</v>
      </c>
      <c r="R59" s="36">
        <v>1.669266E-3</v>
      </c>
      <c r="S59" s="36">
        <v>4.6209679000000004E-2</v>
      </c>
      <c r="T59" s="36">
        <v>2.1773030000000002E-3</v>
      </c>
      <c r="U59" s="36">
        <v>0.12784999999999996</v>
      </c>
      <c r="V59" s="36">
        <v>0.30230000000000001</v>
      </c>
      <c r="W59" s="36">
        <v>0.15742090436515463</v>
      </c>
      <c r="X59" s="36">
        <v>0.59413055584835173</v>
      </c>
      <c r="Y59" s="36">
        <v>0.75155146021350638</v>
      </c>
      <c r="Z59" s="36">
        <v>8.6632159926255839E-5</v>
      </c>
      <c r="AA59" s="36">
        <v>1.8539282224218747E-5</v>
      </c>
      <c r="AB59" s="36">
        <v>1.8539300000000001E-5</v>
      </c>
      <c r="AC59" s="36">
        <v>4.8187439904780906E-7</v>
      </c>
      <c r="AD59" s="36">
        <v>2.7532138212239578E-3</v>
      </c>
      <c r="AE59" s="36">
        <v>2.4778924391015623E-2</v>
      </c>
      <c r="AF59" s="36">
        <v>2.7532138212239581E-2</v>
      </c>
      <c r="AG59" s="36">
        <v>1.3359403179306031E-2</v>
      </c>
      <c r="AH59" s="36">
        <v>2.2726341040658536E-2</v>
      </c>
      <c r="AI59" s="36">
        <v>7.2785713873460417E-2</v>
      </c>
      <c r="AJ59" s="36">
        <v>1.06277003882864E-6</v>
      </c>
      <c r="AK59" s="36">
        <v>1.2842964591345674E-6</v>
      </c>
      <c r="AL59" s="36">
        <v>3.2121299594210822E-6</v>
      </c>
      <c r="AM59" s="36">
        <v>1.3360947823743908E-2</v>
      </c>
      <c r="AN59" s="36">
        <v>2.548083915834163E-2</v>
      </c>
      <c r="AO59" s="36">
        <v>9.7567850394435454E-2</v>
      </c>
      <c r="AP59" s="36">
        <v>0.94134861400000003</v>
      </c>
      <c r="AQ59" s="36">
        <v>0.50688002300000001</v>
      </c>
      <c r="AR59" s="36">
        <v>1.4482286370000002</v>
      </c>
      <c r="AS59" s="36">
        <v>2.2414568999999999E-2</v>
      </c>
      <c r="AT59" s="36">
        <v>0.180827657</v>
      </c>
      <c r="AU59" s="36">
        <v>0.40852776299999999</v>
      </c>
      <c r="AV59" s="36">
        <v>0.67712927199999995</v>
      </c>
      <c r="AW59" s="36">
        <v>1.529777639</v>
      </c>
      <c r="AX59" s="36">
        <v>0.60596140899999995</v>
      </c>
      <c r="AY59" s="36">
        <v>1.3689944469999999</v>
      </c>
      <c r="AZ59" s="36">
        <v>3.0124714285714287E-4</v>
      </c>
      <c r="BA59" s="36">
        <v>6.0249428571428575E-4</v>
      </c>
      <c r="BB59" s="36">
        <v>1.6883090970000001</v>
      </c>
      <c r="BC59" s="36">
        <v>139.575089287</v>
      </c>
      <c r="BD59" s="36">
        <v>315.32952298700002</v>
      </c>
      <c r="BE59" s="36">
        <v>7.6284768571428574E-2</v>
      </c>
      <c r="BF59" s="36">
        <v>0.15256953857142858</v>
      </c>
      <c r="BG59" s="36">
        <v>3.410313639</v>
      </c>
      <c r="BH59" s="36">
        <v>22.005859491999999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5.0457413219999996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1.3061639999999998E-3</v>
      </c>
      <c r="P60" s="36">
        <v>2.0313689999999999E-3</v>
      </c>
      <c r="Q60" s="36">
        <v>1.2594049999999999E-3</v>
      </c>
      <c r="R60" s="36">
        <v>4.6758999999999997E-5</v>
      </c>
      <c r="S60" s="36">
        <v>1.970379E-3</v>
      </c>
      <c r="T60" s="36">
        <v>6.0990000000000004E-5</v>
      </c>
      <c r="U60" s="36">
        <v>7.8600000000000003E-2</v>
      </c>
      <c r="V60" s="36">
        <v>0.186</v>
      </c>
      <c r="W60" s="36">
        <v>7.9906164000000002E-2</v>
      </c>
      <c r="X60" s="36">
        <v>0.188031369</v>
      </c>
      <c r="Y60" s="36">
        <v>0.26793753300000001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0.31245117</v>
      </c>
      <c r="AQ60" s="36">
        <v>0.16824293800000001</v>
      </c>
      <c r="AR60" s="36">
        <v>0.48069410800000001</v>
      </c>
      <c r="AS60" s="36">
        <v>5.31964E-4</v>
      </c>
      <c r="AT60" s="36">
        <v>2.4836699999999999E-4</v>
      </c>
      <c r="AU60" s="36">
        <v>5.3043299999999997E-4</v>
      </c>
      <c r="AV60" s="36">
        <v>3.9102579999999998E-3</v>
      </c>
      <c r="AW60" s="36">
        <v>8.3510640000000001E-3</v>
      </c>
      <c r="AX60" s="36">
        <v>3.3875509999999999E-3</v>
      </c>
      <c r="AY60" s="36">
        <v>7.23473E-3</v>
      </c>
      <c r="AZ60" s="36">
        <v>8.8385714285714301E-6</v>
      </c>
      <c r="BA60" s="36">
        <v>1.7678571428571428E-5</v>
      </c>
      <c r="BB60" s="36">
        <v>9.1644447000000004E-2</v>
      </c>
      <c r="BC60" s="36">
        <v>4.4442148250000004</v>
      </c>
      <c r="BD60" s="36">
        <v>9.4914251370000002</v>
      </c>
      <c r="BE60" s="36">
        <v>4.1408728571428579E-3</v>
      </c>
      <c r="BF60" s="36">
        <v>8.2817471428571435E-3</v>
      </c>
      <c r="BG60" s="36">
        <v>0.668331809</v>
      </c>
      <c r="BH60" s="36">
        <v>3.154813657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5.026438164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1.75458E-4</v>
      </c>
      <c r="P61" s="36">
        <v>3.0697699999999994E-4</v>
      </c>
      <c r="Q61" s="36">
        <v>1.5857100000000001E-4</v>
      </c>
      <c r="R61" s="36">
        <v>1.6886999999999999E-5</v>
      </c>
      <c r="S61" s="36">
        <v>2.8494999999999996E-4</v>
      </c>
      <c r="T61" s="36">
        <v>2.2027000000000001E-5</v>
      </c>
      <c r="U61" s="36">
        <v>0</v>
      </c>
      <c r="V61" s="36">
        <v>0</v>
      </c>
      <c r="W61" s="36">
        <v>1.75458E-4</v>
      </c>
      <c r="X61" s="36">
        <v>3.0697699999999994E-4</v>
      </c>
      <c r="Y61" s="36">
        <v>4.8243499999999992E-4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5.3719900000000003E-4</v>
      </c>
      <c r="AQ61" s="36">
        <v>2.8926100000000002E-4</v>
      </c>
      <c r="AR61" s="36">
        <v>8.2646E-4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3.8622323E-2</v>
      </c>
      <c r="BC61" s="36">
        <v>0.72123515199999999</v>
      </c>
      <c r="BD61" s="36">
        <v>1.638684319</v>
      </c>
      <c r="BE61" s="36">
        <v>1.7451157142857143E-3</v>
      </c>
      <c r="BF61" s="36">
        <v>3.4902314285714287E-3</v>
      </c>
      <c r="BG61" s="36">
        <v>0.51169827599999995</v>
      </c>
      <c r="BH61" s="36">
        <v>1.586337211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5.2456898819999997</v>
      </c>
      <c r="E62" s="36">
        <v>35</v>
      </c>
      <c r="F62" s="36">
        <v>1</v>
      </c>
      <c r="G62" s="36">
        <v>13</v>
      </c>
      <c r="H62" s="36">
        <v>21</v>
      </c>
      <c r="I62" s="36">
        <v>5.7909550888016564E-5</v>
      </c>
      <c r="J62" s="36">
        <v>0.76028019551040638</v>
      </c>
      <c r="K62" s="36">
        <v>5.7909550888016564E-5</v>
      </c>
      <c r="L62" s="36">
        <v>0</v>
      </c>
      <c r="M62" s="36">
        <v>1.1823105061261087E-2</v>
      </c>
      <c r="N62" s="36">
        <v>0.74851500000003335</v>
      </c>
      <c r="O62" s="36">
        <v>6.0892426000000006E-2</v>
      </c>
      <c r="P62" s="36">
        <v>0.10643505</v>
      </c>
      <c r="Q62" s="36">
        <v>4.9772817000000004E-2</v>
      </c>
      <c r="R62" s="36">
        <v>1.1119609000000001E-2</v>
      </c>
      <c r="S62" s="36">
        <v>9.1931211999999998E-2</v>
      </c>
      <c r="T62" s="36">
        <v>1.4503838E-2</v>
      </c>
      <c r="U62" s="36">
        <v>0.5324000000000001</v>
      </c>
      <c r="V62" s="36">
        <v>1.2584000000000002</v>
      </c>
      <c r="W62" s="36">
        <v>0.59335033555088812</v>
      </c>
      <c r="X62" s="36">
        <v>2.1251152455104068</v>
      </c>
      <c r="Y62" s="36">
        <v>2.7184655810612948</v>
      </c>
      <c r="Z62" s="36">
        <v>1.0418786223858691E-4</v>
      </c>
      <c r="AA62" s="36">
        <v>2.2296202519057596E-5</v>
      </c>
      <c r="AB62" s="36">
        <v>2.2296199999999998E-5</v>
      </c>
      <c r="AC62" s="36">
        <v>4.7012319975362992E-7</v>
      </c>
      <c r="AD62" s="36">
        <v>1.2989494542829817E-2</v>
      </c>
      <c r="AE62" s="36">
        <v>0.11690545088546833</v>
      </c>
      <c r="AF62" s="36">
        <v>0.12989494542829816</v>
      </c>
      <c r="AG62" s="36">
        <v>5.3983123085214038E-2</v>
      </c>
      <c r="AH62" s="36">
        <v>9.1833358811628504E-2</v>
      </c>
      <c r="AI62" s="36">
        <v>0.29411494646426961</v>
      </c>
      <c r="AJ62" s="36">
        <v>1.278135276937701E-6</v>
      </c>
      <c r="AK62" s="36">
        <v>1.5445529611234586E-6</v>
      </c>
      <c r="AL62" s="36">
        <v>3.8630526503829337E-6</v>
      </c>
      <c r="AM62" s="36">
        <v>5.3984871343690725E-2</v>
      </c>
      <c r="AN62" s="36">
        <v>0.10482439790741944</v>
      </c>
      <c r="AO62" s="36">
        <v>0.41102426040238832</v>
      </c>
      <c r="AP62" s="36">
        <v>34.946673247</v>
      </c>
      <c r="AQ62" s="36">
        <v>18.817439440000001</v>
      </c>
      <c r="AR62" s="36">
        <v>53.764112687000001</v>
      </c>
      <c r="AS62" s="36">
        <v>2.324907944</v>
      </c>
      <c r="AT62" s="36">
        <v>58.525929226999999</v>
      </c>
      <c r="AU62" s="36">
        <v>128.86878831999999</v>
      </c>
      <c r="AV62" s="36">
        <v>66.606465029000006</v>
      </c>
      <c r="AW62" s="36">
        <v>146.661395314</v>
      </c>
      <c r="AX62" s="36">
        <v>61.289280454</v>
      </c>
      <c r="AY62" s="36">
        <v>134.953437106</v>
      </c>
      <c r="AZ62" s="36">
        <v>2.410910285714286E-2</v>
      </c>
      <c r="BA62" s="36">
        <v>4.8218205714285721E-2</v>
      </c>
      <c r="BB62" s="36">
        <v>1.644986421</v>
      </c>
      <c r="BC62" s="36">
        <v>91.553637480999996</v>
      </c>
      <c r="BD62" s="36">
        <v>201.59280654099999</v>
      </c>
      <c r="BE62" s="36">
        <v>7.4327271428571429E-2</v>
      </c>
      <c r="BF62" s="36">
        <v>0.14865454428571429</v>
      </c>
      <c r="BG62" s="36">
        <v>6.3862397880000001</v>
      </c>
      <c r="BH62" s="36">
        <v>28.006686326000001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5.3290499279999999</v>
      </c>
      <c r="E63" s="36">
        <v>28</v>
      </c>
      <c r="F63" s="36">
        <v>0</v>
      </c>
      <c r="G63" s="36">
        <v>8</v>
      </c>
      <c r="H63" s="36">
        <v>20</v>
      </c>
      <c r="I63" s="36">
        <v>2.4563088153319187E-3</v>
      </c>
      <c r="J63" s="36">
        <v>3.6984595549376</v>
      </c>
      <c r="K63" s="36">
        <v>2.4563088153319187E-3</v>
      </c>
      <c r="L63" s="36">
        <v>0</v>
      </c>
      <c r="M63" s="36">
        <v>0.19748836375477333</v>
      </c>
      <c r="N63" s="36">
        <v>3.5034274999981587</v>
      </c>
      <c r="O63" s="36">
        <v>5.3496509999999997E-2</v>
      </c>
      <c r="P63" s="36">
        <v>8.6229573000000004E-2</v>
      </c>
      <c r="Q63" s="36">
        <v>4.6908907E-2</v>
      </c>
      <c r="R63" s="36">
        <v>6.587603E-3</v>
      </c>
      <c r="S63" s="36">
        <v>7.7637047000000001E-2</v>
      </c>
      <c r="T63" s="36">
        <v>8.5925259999999996E-3</v>
      </c>
      <c r="U63" s="36">
        <v>4.4400000000000002E-2</v>
      </c>
      <c r="V63" s="36">
        <v>0.1056</v>
      </c>
      <c r="W63" s="36">
        <v>0.10035281881533192</v>
      </c>
      <c r="X63" s="36">
        <v>3.8902891279376002</v>
      </c>
      <c r="Y63" s="36">
        <v>3.9906419467529322</v>
      </c>
      <c r="Z63" s="36">
        <v>1.9477743098071504E-3</v>
      </c>
      <c r="AA63" s="36">
        <v>4.1682370229873011E-4</v>
      </c>
      <c r="AB63" s="36">
        <v>4.1682399999999999E-4</v>
      </c>
      <c r="AC63" s="36">
        <v>1.4858148070298672E-5</v>
      </c>
      <c r="AD63" s="36">
        <v>1.5944814770762233E-2</v>
      </c>
      <c r="AE63" s="36">
        <v>0.14350333293686007</v>
      </c>
      <c r="AF63" s="36">
        <v>0.15944814770762233</v>
      </c>
      <c r="AG63" s="36">
        <v>4.8678733031674217E-3</v>
      </c>
      <c r="AH63" s="36">
        <v>8.2809798720549239E-3</v>
      </c>
      <c r="AI63" s="36">
        <v>2.6521516617256984E-2</v>
      </c>
      <c r="AJ63" s="36">
        <v>2.3894540714304906E-5</v>
      </c>
      <c r="AK63" s="36">
        <v>2.8875177988505869E-5</v>
      </c>
      <c r="AL63" s="36">
        <v>7.2219169990546197E-5</v>
      </c>
      <c r="AM63" s="36">
        <v>4.9066259919520253E-3</v>
      </c>
      <c r="AN63" s="36">
        <v>2.4254669820805663E-2</v>
      </c>
      <c r="AO63" s="36">
        <v>0.1700970687241076</v>
      </c>
      <c r="AP63" s="36">
        <v>49.137863092000003</v>
      </c>
      <c r="AQ63" s="36">
        <v>26.458849356999998</v>
      </c>
      <c r="AR63" s="36">
        <v>75.596712448999995</v>
      </c>
      <c r="AS63" s="36">
        <v>5.5414942649999999</v>
      </c>
      <c r="AT63" s="36">
        <v>175.66546681599999</v>
      </c>
      <c r="AU63" s="36">
        <v>423.63226906900002</v>
      </c>
      <c r="AV63" s="36">
        <v>114.860771259</v>
      </c>
      <c r="AW63" s="36">
        <v>276.99655508500001</v>
      </c>
      <c r="AX63" s="36">
        <v>107.625322842</v>
      </c>
      <c r="AY63" s="36">
        <v>259.547653567</v>
      </c>
      <c r="AZ63" s="36">
        <v>5.5003212857142866E-2</v>
      </c>
      <c r="BA63" s="36">
        <v>0.11000642714285716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4.3713527399999998</v>
      </c>
      <c r="BH63" s="36">
        <v>26.455533576000001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4.9644390000000002E-3</v>
      </c>
      <c r="P64" s="36">
        <v>8.6273700000000005E-3</v>
      </c>
      <c r="Q64" s="36">
        <v>4.6591540000000004E-3</v>
      </c>
      <c r="R64" s="36">
        <v>3.0528500000000003E-4</v>
      </c>
      <c r="S64" s="36">
        <v>8.2291710000000004E-3</v>
      </c>
      <c r="T64" s="36">
        <v>3.9819900000000001E-4</v>
      </c>
      <c r="U64" s="36">
        <v>6.6E-3</v>
      </c>
      <c r="V64" s="36">
        <v>1.5599999999999999E-2</v>
      </c>
      <c r="W64" s="36">
        <v>1.1564438999999999E-2</v>
      </c>
      <c r="X64" s="36">
        <v>2.4227369999999998E-2</v>
      </c>
      <c r="Y64" s="36">
        <v>3.5791808999999994E-2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6.5987548014415532E-4</v>
      </c>
      <c r="AH64" s="36">
        <v>1.1225467938084481E-3</v>
      </c>
      <c r="AI64" s="36">
        <v>3.5951836504405704E-3</v>
      </c>
      <c r="AJ64" s="36">
        <v>0</v>
      </c>
      <c r="AK64" s="36">
        <v>0</v>
      </c>
      <c r="AL64" s="36">
        <v>0</v>
      </c>
      <c r="AM64" s="36">
        <v>6.5987548014415532E-4</v>
      </c>
      <c r="AN64" s="36">
        <v>1.1225467938084481E-3</v>
      </c>
      <c r="AO64" s="36">
        <v>3.5951836504405704E-3</v>
      </c>
      <c r="AP64" s="36">
        <v>5.1864423999999999E-2</v>
      </c>
      <c r="AQ64" s="36">
        <v>2.7926996999999999E-2</v>
      </c>
      <c r="AR64" s="36">
        <v>7.9791421000000001E-2</v>
      </c>
      <c r="AS64" s="36">
        <v>6.0361440000000002E-3</v>
      </c>
      <c r="AT64" s="36">
        <v>5.4457170000000001E-3</v>
      </c>
      <c r="AU64" s="36">
        <v>1.1600040000000001E-2</v>
      </c>
      <c r="AV64" s="36">
        <v>2.4819991E-2</v>
      </c>
      <c r="AW64" s="36">
        <v>5.2869599000000003E-2</v>
      </c>
      <c r="AX64" s="36">
        <v>2.2071454000000001E-2</v>
      </c>
      <c r="AY64" s="36">
        <v>4.7014880000000002E-2</v>
      </c>
      <c r="AZ64" s="36">
        <v>7.0865714285714282E-5</v>
      </c>
      <c r="BA64" s="36">
        <v>1.4173285714285714E-4</v>
      </c>
      <c r="BB64" s="36">
        <v>0.57605265900000002</v>
      </c>
      <c r="BC64" s="36">
        <v>24.146861777000002</v>
      </c>
      <c r="BD64" s="36">
        <v>51.435751045000004</v>
      </c>
      <c r="BE64" s="36">
        <v>2.6028434285714285E-2</v>
      </c>
      <c r="BF64" s="36">
        <v>5.2056869999999998E-2</v>
      </c>
      <c r="BG64" s="36">
        <v>0.74726505499999996</v>
      </c>
      <c r="BH64" s="36">
        <v>4.4866456640000001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5.3555928420000001</v>
      </c>
      <c r="E65" s="36">
        <v>5</v>
      </c>
      <c r="F65" s="36">
        <v>0</v>
      </c>
      <c r="G65" s="36">
        <v>2</v>
      </c>
      <c r="H65" s="36">
        <v>3</v>
      </c>
      <c r="I65" s="36">
        <v>9.1957104001302891E-5</v>
      </c>
      <c r="J65" s="36">
        <v>0.46499006638958518</v>
      </c>
      <c r="K65" s="36">
        <v>9.1957104001302891E-5</v>
      </c>
      <c r="L65" s="36">
        <v>0</v>
      </c>
      <c r="M65" s="36">
        <v>1.4002023493585E-2</v>
      </c>
      <c r="N65" s="36">
        <v>0.45108000000000148</v>
      </c>
      <c r="O65" s="36">
        <v>1.6107629999999999E-3</v>
      </c>
      <c r="P65" s="36">
        <v>2.7965469999999999E-3</v>
      </c>
      <c r="Q65" s="36">
        <v>1.4751489999999998E-3</v>
      </c>
      <c r="R65" s="36">
        <v>1.3561399999999999E-4</v>
      </c>
      <c r="S65" s="36">
        <v>2.6196589999999999E-3</v>
      </c>
      <c r="T65" s="36">
        <v>1.7688799999999999E-4</v>
      </c>
      <c r="U65" s="36">
        <v>9.6000000000000009E-3</v>
      </c>
      <c r="V65" s="36">
        <v>2.2800000000000001E-2</v>
      </c>
      <c r="W65" s="36">
        <v>1.1302720104001303E-2</v>
      </c>
      <c r="X65" s="36">
        <v>0.49058661338958515</v>
      </c>
      <c r="Y65" s="36">
        <v>0.50188933349358644</v>
      </c>
      <c r="Z65" s="36">
        <v>1.6399010748248014E-4</v>
      </c>
      <c r="AA65" s="36">
        <v>3.5093883001250749E-5</v>
      </c>
      <c r="AB65" s="36">
        <v>3.50939E-5</v>
      </c>
      <c r="AC65" s="36">
        <v>8.4103351051211854E-7</v>
      </c>
      <c r="AD65" s="36">
        <v>7.748499373517367E-3</v>
      </c>
      <c r="AE65" s="36">
        <v>6.9736494361656298E-2</v>
      </c>
      <c r="AF65" s="36">
        <v>7.748499373517366E-2</v>
      </c>
      <c r="AG65" s="36">
        <v>9.8588830105146639E-4</v>
      </c>
      <c r="AH65" s="36">
        <v>1.6771433167312303E-3</v>
      </c>
      <c r="AI65" s="36">
        <v>5.3713914333148862E-3</v>
      </c>
      <c r="AJ65" s="36">
        <v>2.0117666506097001E-6</v>
      </c>
      <c r="AK65" s="36">
        <v>2.4311042761713007E-6</v>
      </c>
      <c r="AL65" s="36">
        <v>6.0803896362283105E-6</v>
      </c>
      <c r="AM65" s="36">
        <v>9.8874110121258824E-4</v>
      </c>
      <c r="AN65" s="36">
        <v>9.4280737945247692E-3</v>
      </c>
      <c r="AO65" s="36">
        <v>7.5113966184607417E-2</v>
      </c>
      <c r="AP65" s="36">
        <v>3.704006288</v>
      </c>
      <c r="AQ65" s="36">
        <v>1.9944649240000001</v>
      </c>
      <c r="AR65" s="36">
        <v>5.6984712120000003</v>
      </c>
      <c r="AS65" s="36">
        <v>0.495932765</v>
      </c>
      <c r="AT65" s="36">
        <v>8.6103867869999995</v>
      </c>
      <c r="AU65" s="36">
        <v>19.394090454000001</v>
      </c>
      <c r="AV65" s="36">
        <v>10.96147257</v>
      </c>
      <c r="AW65" s="36">
        <v>24.689691156999999</v>
      </c>
      <c r="AX65" s="36">
        <v>10.046219561999999</v>
      </c>
      <c r="AY65" s="36">
        <v>22.628169409000002</v>
      </c>
      <c r="AZ65" s="36">
        <v>6.0958128571428575E-3</v>
      </c>
      <c r="BA65" s="36">
        <v>1.2191627142857143E-2</v>
      </c>
      <c r="BB65" s="36">
        <v>0.79332298899999998</v>
      </c>
      <c r="BC65" s="36">
        <v>48.086080510000002</v>
      </c>
      <c r="BD65" s="36">
        <v>108.309396316</v>
      </c>
      <c r="BE65" s="36">
        <v>3.5845604285714289E-2</v>
      </c>
      <c r="BF65" s="36">
        <v>7.1691210000000005E-2</v>
      </c>
      <c r="BG65" s="36">
        <v>3.3158781450000001</v>
      </c>
      <c r="BH65" s="36">
        <v>20.746250099000001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5.2873860600000002</v>
      </c>
      <c r="E66" s="36">
        <v>21</v>
      </c>
      <c r="F66" s="36">
        <v>1</v>
      </c>
      <c r="G66" s="36">
        <v>5</v>
      </c>
      <c r="H66" s="36">
        <v>15</v>
      </c>
      <c r="I66" s="36">
        <v>7.7727238302698271E-4</v>
      </c>
      <c r="J66" s="36">
        <v>1.1764096195613429</v>
      </c>
      <c r="K66" s="36">
        <v>7.7727238302698271E-4</v>
      </c>
      <c r="L66" s="36">
        <v>0</v>
      </c>
      <c r="M66" s="36">
        <v>7.7004891941644338E-2</v>
      </c>
      <c r="N66" s="36">
        <v>1.1001820000027256</v>
      </c>
      <c r="O66" s="36">
        <v>2.4551137000000001E-2</v>
      </c>
      <c r="P66" s="36">
        <v>4.1728001000000001E-2</v>
      </c>
      <c r="Q66" s="36">
        <v>2.2230982999999999E-2</v>
      </c>
      <c r="R66" s="36">
        <v>2.3201540000000001E-3</v>
      </c>
      <c r="S66" s="36">
        <v>3.8701712999999999E-2</v>
      </c>
      <c r="T66" s="36">
        <v>3.0262879999999998E-3</v>
      </c>
      <c r="U66" s="36">
        <v>5.825000000000001E-2</v>
      </c>
      <c r="V66" s="36">
        <v>0.13790000000000002</v>
      </c>
      <c r="W66" s="36">
        <v>8.3578409383026991E-2</v>
      </c>
      <c r="X66" s="36">
        <v>1.3560376205613429</v>
      </c>
      <c r="Y66" s="36">
        <v>1.4396160299443699</v>
      </c>
      <c r="Z66" s="36">
        <v>7.5501277403676285E-4</v>
      </c>
      <c r="AA66" s="36">
        <v>1.6157273364386719E-4</v>
      </c>
      <c r="AB66" s="36">
        <v>1.6157300000000001E-4</v>
      </c>
      <c r="AC66" s="36">
        <v>9.2746245424817936E-6</v>
      </c>
      <c r="AD66" s="36">
        <v>2.6729760007603617E-2</v>
      </c>
      <c r="AE66" s="36">
        <v>0.24056784006843254</v>
      </c>
      <c r="AF66" s="36">
        <v>0.26729760007603615</v>
      </c>
      <c r="AG66" s="36">
        <v>6.0621448507328229E-3</v>
      </c>
      <c r="AH66" s="36">
        <v>1.0312614228832846E-2</v>
      </c>
      <c r="AI66" s="36">
        <v>3.3028237462613304E-2</v>
      </c>
      <c r="AJ66" s="36">
        <v>9.2622128928093525E-6</v>
      </c>
      <c r="AK66" s="36">
        <v>1.1192851498802512E-5</v>
      </c>
      <c r="AL66" s="36">
        <v>2.7994232464739366E-5</v>
      </c>
      <c r="AM66" s="36">
        <v>6.0806816881681146E-3</v>
      </c>
      <c r="AN66" s="36">
        <v>3.7053567087935266E-2</v>
      </c>
      <c r="AO66" s="36">
        <v>0.27362407176351061</v>
      </c>
      <c r="AP66" s="36">
        <v>16.026012318999999</v>
      </c>
      <c r="AQ66" s="36">
        <v>8.6293912479999992</v>
      </c>
      <c r="AR66" s="36">
        <v>24.655403567</v>
      </c>
      <c r="AS66" s="36">
        <v>1.527624106</v>
      </c>
      <c r="AT66" s="36">
        <v>75.559164932000002</v>
      </c>
      <c r="AU66" s="36">
        <v>173.31618403799999</v>
      </c>
      <c r="AV66" s="36">
        <v>64.862187220999999</v>
      </c>
      <c r="AW66" s="36">
        <v>148.779658797</v>
      </c>
      <c r="AX66" s="36">
        <v>60.181326939000002</v>
      </c>
      <c r="AY66" s="36">
        <v>138.04278997599999</v>
      </c>
      <c r="AZ66" s="36">
        <v>1.9581028571428575E-2</v>
      </c>
      <c r="BA66" s="36">
        <v>3.916205714285715E-2</v>
      </c>
      <c r="BB66" s="36">
        <v>0.91837450499999995</v>
      </c>
      <c r="BC66" s="36">
        <v>48.533234919000002</v>
      </c>
      <c r="BD66" s="36">
        <v>111.324616713</v>
      </c>
      <c r="BE66" s="36">
        <v>4.1495948571428576E-2</v>
      </c>
      <c r="BF66" s="36">
        <v>8.2991897142857152E-2</v>
      </c>
      <c r="BG66" s="36">
        <v>7.0743686539999997</v>
      </c>
      <c r="BH66" s="36">
        <v>33.223339299000003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5.2097983540000001</v>
      </c>
      <c r="E67" s="36">
        <v>33</v>
      </c>
      <c r="F67" s="36">
        <v>0</v>
      </c>
      <c r="G67" s="36">
        <v>7</v>
      </c>
      <c r="H67" s="36">
        <v>26</v>
      </c>
      <c r="I67" s="36">
        <v>2.3418494902823948E-6</v>
      </c>
      <c r="J67" s="36">
        <v>6.8202222371434001E-2</v>
      </c>
      <c r="K67" s="36">
        <v>2.3418494902823948E-6</v>
      </c>
      <c r="L67" s="36">
        <v>0</v>
      </c>
      <c r="M67" s="36">
        <v>1.0895642209270038E-3</v>
      </c>
      <c r="N67" s="36">
        <v>6.7114999999997288E-2</v>
      </c>
      <c r="O67" s="36">
        <v>1.8606489999999996E-2</v>
      </c>
      <c r="P67" s="36">
        <v>3.2036358000000001E-2</v>
      </c>
      <c r="Q67" s="36">
        <v>1.6368294999999998E-2</v>
      </c>
      <c r="R67" s="36">
        <v>2.2381950000000001E-3</v>
      </c>
      <c r="S67" s="36">
        <v>2.9116972999999997E-2</v>
      </c>
      <c r="T67" s="36">
        <v>2.919385E-3</v>
      </c>
      <c r="U67" s="36">
        <v>0.1368</v>
      </c>
      <c r="V67" s="36">
        <v>0.32759999999999995</v>
      </c>
      <c r="W67" s="36">
        <v>0.15540883184949028</v>
      </c>
      <c r="X67" s="36">
        <v>0.42783858037143396</v>
      </c>
      <c r="Y67" s="36">
        <v>0.58324741222092424</v>
      </c>
      <c r="Z67" s="36">
        <v>6.2135135634579882E-6</v>
      </c>
      <c r="AA67" s="36">
        <v>1.3296919025800094E-6</v>
      </c>
      <c r="AB67" s="36">
        <v>1.3296900000000001E-6</v>
      </c>
      <c r="AC67" s="36">
        <v>1.7641873179050112E-8</v>
      </c>
      <c r="AD67" s="36">
        <v>8.4857347082602566E-4</v>
      </c>
      <c r="AE67" s="36">
        <v>7.6371612374342302E-3</v>
      </c>
      <c r="AF67" s="36">
        <v>8.485734708260256E-3</v>
      </c>
      <c r="AG67" s="36">
        <v>1.3645728394560585E-2</v>
      </c>
      <c r="AH67" s="36">
        <v>2.3213423016034098E-2</v>
      </c>
      <c r="AI67" s="36">
        <v>7.4345692632433541E-2</v>
      </c>
      <c r="AJ67" s="36">
        <v>7.6224813932028408E-8</v>
      </c>
      <c r="AK67" s="36">
        <v>9.2113303023665558E-8</v>
      </c>
      <c r="AL67" s="36">
        <v>2.3038286697678007E-7</v>
      </c>
      <c r="AM67" s="36">
        <v>1.3645822261247696E-2</v>
      </c>
      <c r="AN67" s="36">
        <v>2.4062088600163147E-2</v>
      </c>
      <c r="AO67" s="36">
        <v>8.1983084252734748E-2</v>
      </c>
      <c r="AP67" s="36">
        <v>1.181872603</v>
      </c>
      <c r="AQ67" s="36">
        <v>0.63639294000000002</v>
      </c>
      <c r="AR67" s="36">
        <v>1.8182655429999999</v>
      </c>
      <c r="AS67" s="36">
        <v>0.11401971599999999</v>
      </c>
      <c r="AT67" s="36">
        <v>2.038556689</v>
      </c>
      <c r="AU67" s="36">
        <v>4.444671842</v>
      </c>
      <c r="AV67" s="36">
        <v>2.9268976530000002</v>
      </c>
      <c r="AW67" s="36">
        <v>6.3815245620000001</v>
      </c>
      <c r="AX67" s="36">
        <v>2.677922497</v>
      </c>
      <c r="AY67" s="36">
        <v>5.8386832120000003</v>
      </c>
      <c r="AZ67" s="36">
        <v>7.4405342857142859E-3</v>
      </c>
      <c r="BA67" s="36">
        <v>1.4881068571428572E-2</v>
      </c>
      <c r="BB67" s="36">
        <v>0.91381094299999999</v>
      </c>
      <c r="BC67" s="36">
        <v>49.287414235</v>
      </c>
      <c r="BD67" s="36">
        <v>107.461511057</v>
      </c>
      <c r="BE67" s="36">
        <v>0.33189259428571427</v>
      </c>
      <c r="BF67" s="36">
        <v>0.66378518857142854</v>
      </c>
      <c r="BG67" s="36">
        <v>2.4343411750000001</v>
      </c>
      <c r="BH67" s="36">
        <v>13.092381708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5.1585109569999998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3.844891E-3</v>
      </c>
      <c r="P68" s="36">
        <v>6.6688269999999996E-3</v>
      </c>
      <c r="Q68" s="36">
        <v>3.5158120000000001E-3</v>
      </c>
      <c r="R68" s="36">
        <v>3.2907900000000003E-4</v>
      </c>
      <c r="S68" s="36">
        <v>6.2395929999999999E-3</v>
      </c>
      <c r="T68" s="36">
        <v>4.2923400000000002E-4</v>
      </c>
      <c r="U68" s="36">
        <v>4.4999999999999998E-2</v>
      </c>
      <c r="V68" s="36">
        <v>0.10799999999999998</v>
      </c>
      <c r="W68" s="36">
        <v>4.8844891000000001E-2</v>
      </c>
      <c r="X68" s="36">
        <v>0.11466882699999999</v>
      </c>
      <c r="Y68" s="36">
        <v>0.16351371799999997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4.6455580558744736E-3</v>
      </c>
      <c r="AH68" s="36">
        <v>7.9027884168899089E-3</v>
      </c>
      <c r="AI68" s="36">
        <v>2.5310281821660924E-2</v>
      </c>
      <c r="AJ68" s="36">
        <v>0</v>
      </c>
      <c r="AK68" s="36">
        <v>0</v>
      </c>
      <c r="AL68" s="36">
        <v>0</v>
      </c>
      <c r="AM68" s="36">
        <v>4.6455580558744736E-3</v>
      </c>
      <c r="AN68" s="36">
        <v>7.9027884168899089E-3</v>
      </c>
      <c r="AO68" s="36">
        <v>2.5310281821660924E-2</v>
      </c>
      <c r="AP68" s="36">
        <v>0.16245030299999999</v>
      </c>
      <c r="AQ68" s="36">
        <v>8.7473239999999994E-2</v>
      </c>
      <c r="AR68" s="36">
        <v>0.24992354299999997</v>
      </c>
      <c r="AS68" s="36">
        <v>1.0789549999999999E-3</v>
      </c>
      <c r="AT68" s="36">
        <v>1.6908559999999999E-3</v>
      </c>
      <c r="AU68" s="36">
        <v>3.7767859999999999E-3</v>
      </c>
      <c r="AV68" s="36">
        <v>1.7528043E-2</v>
      </c>
      <c r="AW68" s="36">
        <v>3.9151560000000002E-2</v>
      </c>
      <c r="AX68" s="36">
        <v>1.532992E-2</v>
      </c>
      <c r="AY68" s="36">
        <v>3.4241716999999998E-2</v>
      </c>
      <c r="AZ68" s="36">
        <v>2.7664285714285714E-5</v>
      </c>
      <c r="BA68" s="36">
        <v>5.533E-5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1.706666985</v>
      </c>
      <c r="BH68" s="36">
        <v>6.9966612750000001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4.9734913399999998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1.2845344999999999E-2</v>
      </c>
      <c r="P69" s="36">
        <v>2.1801417999999999E-2</v>
      </c>
      <c r="Q69" s="36">
        <v>1.1773746E-2</v>
      </c>
      <c r="R69" s="36">
        <v>1.0715989999999999E-3</v>
      </c>
      <c r="S69" s="36">
        <v>2.040368E-2</v>
      </c>
      <c r="T69" s="36">
        <v>1.3977379999999999E-3</v>
      </c>
      <c r="U69" s="36">
        <v>2.1000000000000001E-2</v>
      </c>
      <c r="V69" s="36">
        <v>5.04E-2</v>
      </c>
      <c r="W69" s="36">
        <v>3.3845344999999999E-2</v>
      </c>
      <c r="X69" s="36">
        <v>7.2201418000000003E-2</v>
      </c>
      <c r="Y69" s="36">
        <v>0.106046763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2.259758020873599E-3</v>
      </c>
      <c r="AH69" s="36">
        <v>3.8441860584976176E-3</v>
      </c>
      <c r="AI69" s="36">
        <v>1.2311785079242368E-2</v>
      </c>
      <c r="AJ69" s="36">
        <v>0</v>
      </c>
      <c r="AK69" s="36">
        <v>0</v>
      </c>
      <c r="AL69" s="36">
        <v>0</v>
      </c>
      <c r="AM69" s="36">
        <v>2.259758020873599E-3</v>
      </c>
      <c r="AN69" s="36">
        <v>3.8441860584976176E-3</v>
      </c>
      <c r="AO69" s="36">
        <v>1.2311785079242368E-2</v>
      </c>
      <c r="AP69" s="36">
        <v>9.1269121999999994E-2</v>
      </c>
      <c r="AQ69" s="36">
        <v>4.9144910999999999E-2</v>
      </c>
      <c r="AR69" s="36">
        <v>0.14041403299999999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0.36851662899999998</v>
      </c>
      <c r="BH69" s="36">
        <v>3.8582221190000001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4.8153464020000003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3.4505100000000003E-4</v>
      </c>
      <c r="P70" s="36">
        <v>5.6782499999999999E-4</v>
      </c>
      <c r="Q70" s="36">
        <v>3.1694500000000001E-4</v>
      </c>
      <c r="R70" s="36">
        <v>2.8106000000000002E-5</v>
      </c>
      <c r="S70" s="36">
        <v>5.31165E-4</v>
      </c>
      <c r="T70" s="36">
        <v>3.6659999999999998E-5</v>
      </c>
      <c r="U70" s="36">
        <v>0.20699999999999999</v>
      </c>
      <c r="V70" s="36">
        <v>0.49679999999999996</v>
      </c>
      <c r="W70" s="36">
        <v>0.207345051</v>
      </c>
      <c r="X70" s="36">
        <v>0.49736782499999999</v>
      </c>
      <c r="Y70" s="36">
        <v>0.70471287599999999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2.0845168506787332E-2</v>
      </c>
      <c r="AH70" s="36">
        <v>3.5460746425339369E-2</v>
      </c>
      <c r="AI70" s="36">
        <v>0.1135702284162896</v>
      </c>
      <c r="AJ70" s="36">
        <v>0</v>
      </c>
      <c r="AK70" s="36">
        <v>0</v>
      </c>
      <c r="AL70" s="36">
        <v>0</v>
      </c>
      <c r="AM70" s="36">
        <v>2.0845168506787332E-2</v>
      </c>
      <c r="AN70" s="36">
        <v>3.5460746425339369E-2</v>
      </c>
      <c r="AO70" s="36">
        <v>0.1135702284162896</v>
      </c>
      <c r="AP70" s="36">
        <v>0.81218792699999998</v>
      </c>
      <c r="AQ70" s="36">
        <v>0.43733196000000002</v>
      </c>
      <c r="AR70" s="36">
        <v>1.2495198869999999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0.18309766199999999</v>
      </c>
      <c r="BH70" s="36">
        <v>0.40020514099999999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4.5185295249999999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8.3597542857142861E-3</v>
      </c>
      <c r="BF71" s="36">
        <v>1.671951E-2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4.5860638509999996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4.9215803640000004</v>
      </c>
      <c r="E73" s="36">
        <v>72</v>
      </c>
      <c r="F73" s="36">
        <v>0</v>
      </c>
      <c r="G73" s="36">
        <v>7</v>
      </c>
      <c r="H73" s="36">
        <v>65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3.66527E-3</v>
      </c>
      <c r="P73" s="36">
        <v>5.6655200000000003E-3</v>
      </c>
      <c r="Q73" s="36">
        <v>3.4672660000000001E-3</v>
      </c>
      <c r="R73" s="36">
        <v>1.98004E-4</v>
      </c>
      <c r="S73" s="36">
        <v>5.4072540000000002E-3</v>
      </c>
      <c r="T73" s="36">
        <v>2.58266E-4</v>
      </c>
      <c r="U73" s="36">
        <v>8.1000000000000003E-2</v>
      </c>
      <c r="V73" s="36">
        <v>0.19440000000000002</v>
      </c>
      <c r="W73" s="36">
        <v>8.4665270000000001E-2</v>
      </c>
      <c r="X73" s="36">
        <v>0.20006552000000002</v>
      </c>
      <c r="Y73" s="36">
        <v>0.28473079000000001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8.3173304073466282E-3</v>
      </c>
      <c r="AH73" s="36">
        <v>1.4149021842382769E-2</v>
      </c>
      <c r="AI73" s="36">
        <v>4.5315110495198853E-2</v>
      </c>
      <c r="AJ73" s="36">
        <v>0</v>
      </c>
      <c r="AK73" s="36">
        <v>0</v>
      </c>
      <c r="AL73" s="36">
        <v>0</v>
      </c>
      <c r="AM73" s="36">
        <v>8.3173304073466282E-3</v>
      </c>
      <c r="AN73" s="36">
        <v>1.4149021842382769E-2</v>
      </c>
      <c r="AO73" s="36">
        <v>4.5315110495198853E-2</v>
      </c>
      <c r="AP73" s="36">
        <v>0.34418527799999998</v>
      </c>
      <c r="AQ73" s="36">
        <v>0.18533053399999999</v>
      </c>
      <c r="AR73" s="36">
        <v>0.52951581199999997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0.95150035200000005</v>
      </c>
      <c r="BC73" s="36">
        <v>61.701810008999999</v>
      </c>
      <c r="BD73" s="36">
        <v>137.76713975300001</v>
      </c>
      <c r="BE73" s="36">
        <v>0.34558124142857144</v>
      </c>
      <c r="BF73" s="36">
        <v>0.69116248285714288</v>
      </c>
      <c r="BG73" s="36">
        <v>1.1870544700000001</v>
      </c>
      <c r="BH73" s="36">
        <v>8.972540875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5.9565737790000002</v>
      </c>
      <c r="E92" s="36">
        <v>49</v>
      </c>
      <c r="F92" s="36">
        <v>5</v>
      </c>
      <c r="G92" s="36">
        <v>24</v>
      </c>
      <c r="H92" s="36">
        <v>20</v>
      </c>
      <c r="I92" s="36">
        <v>1.1215679062171806</v>
      </c>
      <c r="J92" s="36">
        <v>126.10594424900044</v>
      </c>
      <c r="K92" s="36">
        <v>1.1062689062201092</v>
      </c>
      <c r="L92" s="36">
        <v>1.5298999997071405E-2</v>
      </c>
      <c r="M92" s="36">
        <v>67.8967761551027</v>
      </c>
      <c r="N92" s="36">
        <v>59.330736000114932</v>
      </c>
      <c r="O92" s="36">
        <v>0.931699575</v>
      </c>
      <c r="P92" s="36">
        <v>1.660827786</v>
      </c>
      <c r="Q92" s="36">
        <v>0.88018311900000001</v>
      </c>
      <c r="R92" s="36">
        <v>5.1516456000000002E-2</v>
      </c>
      <c r="S92" s="36">
        <v>1.593632409</v>
      </c>
      <c r="T92" s="36">
        <v>6.7195377000000001E-2</v>
      </c>
      <c r="U92" s="36">
        <v>1.3652500000000001</v>
      </c>
      <c r="V92" s="36">
        <v>3.2276000000000016</v>
      </c>
      <c r="W92" s="36">
        <v>3.4185174812171808</v>
      </c>
      <c r="X92" s="36">
        <v>130.99437203500045</v>
      </c>
      <c r="Y92" s="36">
        <v>134.41288951621763</v>
      </c>
      <c r="Z92" s="36">
        <v>0.46138225245260067</v>
      </c>
      <c r="AA92" s="36">
        <v>9.8735802024856517E-2</v>
      </c>
      <c r="AB92" s="36">
        <v>9.8735801999999998E-2</v>
      </c>
      <c r="AC92" s="36">
        <v>1.6694316212505857E-2</v>
      </c>
      <c r="AD92" s="36">
        <v>2.1180984480389382</v>
      </c>
      <c r="AE92" s="36">
        <v>19.062886032350438</v>
      </c>
      <c r="AF92" s="36">
        <v>21.180984480389384</v>
      </c>
      <c r="AG92" s="36">
        <v>0.13256003113915762</v>
      </c>
      <c r="AH92" s="36">
        <v>0.2255044207884519</v>
      </c>
      <c r="AI92" s="36">
        <v>0.72222361793058287</v>
      </c>
      <c r="AJ92" s="36">
        <v>5.6609439850967046E-3</v>
      </c>
      <c r="AK92" s="36">
        <v>6.8409251764272325E-3</v>
      </c>
      <c r="AL92" s="36">
        <v>1.7109710575833225E-2</v>
      </c>
      <c r="AM92" s="36">
        <v>0.15491529133676019</v>
      </c>
      <c r="AN92" s="36">
        <v>2.3504437940038176</v>
      </c>
      <c r="AO92" s="36">
        <v>19.802219360856856</v>
      </c>
      <c r="AP92" s="36">
        <v>2049.497946168</v>
      </c>
      <c r="AQ92" s="36">
        <v>1103.575817167</v>
      </c>
      <c r="AR92" s="36">
        <v>3153.073763335</v>
      </c>
      <c r="AS92" s="36">
        <v>45.009507777000003</v>
      </c>
      <c r="AT92" s="36">
        <v>7395.3265066180002</v>
      </c>
      <c r="AU92" s="36">
        <v>16154.254285337</v>
      </c>
      <c r="AV92" s="36">
        <v>5736.988593219</v>
      </c>
      <c r="AW92" s="36">
        <v>12531.802684302</v>
      </c>
      <c r="AX92" s="36">
        <v>5341.1368214759996</v>
      </c>
      <c r="AY92" s="36">
        <v>11667.109262816</v>
      </c>
      <c r="AZ92" s="36">
        <v>0.4461304414285715</v>
      </c>
      <c r="BA92" s="36">
        <v>0.892260882857143</v>
      </c>
      <c r="BB92" s="36">
        <v>29.868945024999999</v>
      </c>
      <c r="BC92" s="36">
        <v>2989.2809761039998</v>
      </c>
      <c r="BD92" s="36">
        <v>6529.746181603</v>
      </c>
      <c r="BE92" s="36">
        <v>1.2446258071428573</v>
      </c>
      <c r="BF92" s="36">
        <v>2.4892516157142861</v>
      </c>
      <c r="BG92" s="36">
        <v>17.662079276</v>
      </c>
      <c r="BH92" s="36">
        <v>305.22277455800003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5.3811764149999997</v>
      </c>
      <c r="E93" s="36">
        <v>6</v>
      </c>
      <c r="F93" s="36">
        <v>0</v>
      </c>
      <c r="G93" s="36">
        <v>3</v>
      </c>
      <c r="H93" s="36">
        <v>3</v>
      </c>
      <c r="I93" s="36">
        <v>0.15352898059086978</v>
      </c>
      <c r="J93" s="36">
        <v>16.65238697338436</v>
      </c>
      <c r="K93" s="36">
        <v>0.15352898059086978</v>
      </c>
      <c r="L93" s="36">
        <v>0</v>
      </c>
      <c r="M93" s="36">
        <v>9.4751444539888077</v>
      </c>
      <c r="N93" s="36">
        <v>7.3307714999864242</v>
      </c>
      <c r="O93" s="36">
        <v>0.14334956399999998</v>
      </c>
      <c r="P93" s="36">
        <v>0.24350713900000001</v>
      </c>
      <c r="Q93" s="36">
        <v>0.130686003</v>
      </c>
      <c r="R93" s="36">
        <v>1.2663561E-2</v>
      </c>
      <c r="S93" s="36">
        <v>0.22698945100000001</v>
      </c>
      <c r="T93" s="36">
        <v>1.6517687999999999E-2</v>
      </c>
      <c r="U93" s="36">
        <v>0</v>
      </c>
      <c r="V93" s="36">
        <v>0</v>
      </c>
      <c r="W93" s="36">
        <v>0.29687854459086976</v>
      </c>
      <c r="X93" s="36">
        <v>16.895894112384358</v>
      </c>
      <c r="Y93" s="36">
        <v>17.192772656975229</v>
      </c>
      <c r="Z93" s="36">
        <v>5.5643482323613137E-2</v>
      </c>
      <c r="AA93" s="36">
        <v>1.1907705217253225E-2</v>
      </c>
      <c r="AB93" s="36">
        <v>1.1907704999999999E-2</v>
      </c>
      <c r="AC93" s="36">
        <v>1.4203990416464544E-3</v>
      </c>
      <c r="AD93" s="36">
        <v>0.1219037672075246</v>
      </c>
      <c r="AE93" s="36">
        <v>1.0971339048677211</v>
      </c>
      <c r="AF93" s="36">
        <v>1.2190376720752463</v>
      </c>
      <c r="AG93" s="36">
        <v>0</v>
      </c>
      <c r="AH93" s="36">
        <v>0</v>
      </c>
      <c r="AI93" s="36">
        <v>0</v>
      </c>
      <c r="AJ93" s="36">
        <v>6.8261218628732235E-4</v>
      </c>
      <c r="AK93" s="36">
        <v>8.2489756182374638E-4</v>
      </c>
      <c r="AL93" s="36">
        <v>2.0631359316936569E-3</v>
      </c>
      <c r="AM93" s="36">
        <v>2.103011227933777E-3</v>
      </c>
      <c r="AN93" s="36">
        <v>0.12272866476934835</v>
      </c>
      <c r="AO93" s="36">
        <v>1.0991970407994147</v>
      </c>
      <c r="AP93" s="36">
        <v>157.605594475</v>
      </c>
      <c r="AQ93" s="36">
        <v>84.864550871000006</v>
      </c>
      <c r="AR93" s="36">
        <v>242.47014534600001</v>
      </c>
      <c r="AS93" s="36">
        <v>4.6151801060000004</v>
      </c>
      <c r="AT93" s="36">
        <v>649.57118641600005</v>
      </c>
      <c r="AU93" s="36">
        <v>1520.030922356</v>
      </c>
      <c r="AV93" s="36">
        <v>412.03263477600001</v>
      </c>
      <c r="AW93" s="36">
        <v>964.17815164299998</v>
      </c>
      <c r="AX93" s="36">
        <v>386.67492092399999</v>
      </c>
      <c r="AY93" s="36">
        <v>904.83976043799998</v>
      </c>
      <c r="AZ93" s="36">
        <v>4.7424698571428572E-2</v>
      </c>
      <c r="BA93" s="36">
        <v>9.4849397142857145E-2</v>
      </c>
      <c r="BB93" s="36">
        <v>3.079158675</v>
      </c>
      <c r="BC93" s="36">
        <v>163.31208680099999</v>
      </c>
      <c r="BD93" s="36">
        <v>382.15891825900002</v>
      </c>
      <c r="BE93" s="36">
        <v>0.12830718714285716</v>
      </c>
      <c r="BF93" s="36">
        <v>0.25661437571428575</v>
      </c>
      <c r="BG93" s="36">
        <v>4.9389907260000001</v>
      </c>
      <c r="BH93" s="36">
        <v>55.089549482999999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5.2286060360000004</v>
      </c>
      <c r="E94" s="36">
        <v>3</v>
      </c>
      <c r="F94" s="36">
        <v>0</v>
      </c>
      <c r="G94" s="36">
        <v>1</v>
      </c>
      <c r="H94" s="36">
        <v>2</v>
      </c>
      <c r="I94" s="36">
        <v>1.8269705483537201E-3</v>
      </c>
      <c r="J94" s="36">
        <v>0.45027046064608794</v>
      </c>
      <c r="K94" s="36">
        <v>1.8269705483537201E-3</v>
      </c>
      <c r="L94" s="36">
        <v>0</v>
      </c>
      <c r="M94" s="36">
        <v>0.24078743119442791</v>
      </c>
      <c r="N94" s="36">
        <v>0.21131000000001376</v>
      </c>
      <c r="O94" s="36">
        <v>1.4026464000000002E-2</v>
      </c>
      <c r="P94" s="36">
        <v>2.2536523000000003E-2</v>
      </c>
      <c r="Q94" s="36">
        <v>1.1715745000000001E-2</v>
      </c>
      <c r="R94" s="36">
        <v>2.3107190000000001E-3</v>
      </c>
      <c r="S94" s="36">
        <v>1.9522541000000004E-2</v>
      </c>
      <c r="T94" s="36">
        <v>3.0139819999999997E-3</v>
      </c>
      <c r="U94" s="36">
        <v>3.0000000000000001E-3</v>
      </c>
      <c r="V94" s="36">
        <v>7.1999999999999998E-3</v>
      </c>
      <c r="W94" s="36">
        <v>1.8853434548353722E-2</v>
      </c>
      <c r="X94" s="36">
        <v>0.48000698364608796</v>
      </c>
      <c r="Y94" s="36">
        <v>0.49886041819444166</v>
      </c>
      <c r="Z94" s="36">
        <v>1.0907854398480726E-3</v>
      </c>
      <c r="AA94" s="36">
        <v>2.3342808412748749E-4</v>
      </c>
      <c r="AB94" s="36">
        <v>2.3342799999999999E-4</v>
      </c>
      <c r="AC94" s="36">
        <v>1.9244780292010253E-5</v>
      </c>
      <c r="AD94" s="36">
        <v>5.9787582382103948E-3</v>
      </c>
      <c r="AE94" s="36">
        <v>5.3808824143893541E-2</v>
      </c>
      <c r="AF94" s="36">
        <v>5.9787582382103938E-2</v>
      </c>
      <c r="AG94" s="36">
        <v>3.0593115511399002E-4</v>
      </c>
      <c r="AH94" s="36">
        <v>5.2043460869966116E-4</v>
      </c>
      <c r="AI94" s="36">
        <v>1.6667973278624284E-3</v>
      </c>
      <c r="AJ94" s="36">
        <v>1.3381318853661801E-5</v>
      </c>
      <c r="AK94" s="36">
        <v>1.6170554112769292E-5</v>
      </c>
      <c r="AL94" s="36">
        <v>4.0443871784142026E-5</v>
      </c>
      <c r="AM94" s="36">
        <v>3.3855725425966212E-4</v>
      </c>
      <c r="AN94" s="36">
        <v>6.5153634010228249E-3</v>
      </c>
      <c r="AO94" s="36">
        <v>5.5516065343540109E-2</v>
      </c>
      <c r="AP94" s="36">
        <v>14.960896168</v>
      </c>
      <c r="AQ94" s="36">
        <v>8.0558671670000006</v>
      </c>
      <c r="AR94" s="36">
        <v>23.016763335</v>
      </c>
      <c r="AS94" s="36">
        <v>0.68599535899999997</v>
      </c>
      <c r="AT94" s="36">
        <v>27.556682269</v>
      </c>
      <c r="AU94" s="36">
        <v>60.667826341000001</v>
      </c>
      <c r="AV94" s="36">
        <v>23.875331624000001</v>
      </c>
      <c r="AW94" s="36">
        <v>52.563093723000001</v>
      </c>
      <c r="AX94" s="36">
        <v>22.137761484999999</v>
      </c>
      <c r="AY94" s="36">
        <v>48.737720174000003</v>
      </c>
      <c r="AZ94" s="36">
        <v>9.4570267142857156E-2</v>
      </c>
      <c r="BA94" s="36">
        <v>0.18914053571428574</v>
      </c>
      <c r="BB94" s="36">
        <v>1.6518003189999999</v>
      </c>
      <c r="BC94" s="36">
        <v>116.136653983</v>
      </c>
      <c r="BD94" s="36">
        <v>255.682389003</v>
      </c>
      <c r="BE94" s="36">
        <v>6.8829792857142857E-2</v>
      </c>
      <c r="BF94" s="36">
        <v>0.13765958571428571</v>
      </c>
      <c r="BG94" s="36">
        <v>4.1279902120000003</v>
      </c>
      <c r="BH94" s="36">
        <v>39.466760063999999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5.6807391679999997</v>
      </c>
      <c r="E95" s="36">
        <v>8</v>
      </c>
      <c r="F95" s="36">
        <v>4</v>
      </c>
      <c r="G95" s="36">
        <v>2</v>
      </c>
      <c r="H95" s="36">
        <v>2</v>
      </c>
      <c r="I95" s="36">
        <v>1.3934026620693285</v>
      </c>
      <c r="J95" s="36">
        <v>27.261005925878788</v>
      </c>
      <c r="K95" s="36">
        <v>0.53486266207727562</v>
      </c>
      <c r="L95" s="36">
        <v>0.85853999999205288</v>
      </c>
      <c r="M95" s="36">
        <v>16.481142587939352</v>
      </c>
      <c r="N95" s="36">
        <v>12.173266000008763</v>
      </c>
      <c r="O95" s="36">
        <v>0.75762399599999997</v>
      </c>
      <c r="P95" s="36">
        <v>1.3141824550000001</v>
      </c>
      <c r="Q95" s="36">
        <v>0.70700814899999997</v>
      </c>
      <c r="R95" s="36">
        <v>5.0615846999999999E-2</v>
      </c>
      <c r="S95" s="36">
        <v>1.2481617850000002</v>
      </c>
      <c r="T95" s="36">
        <v>6.6020670000000004E-2</v>
      </c>
      <c r="U95" s="36">
        <v>0.18865000000000001</v>
      </c>
      <c r="V95" s="36">
        <v>0.44590000000000002</v>
      </c>
      <c r="W95" s="36">
        <v>2.3396766580693287</v>
      </c>
      <c r="X95" s="36">
        <v>29.021088380878791</v>
      </c>
      <c r="Y95" s="36">
        <v>31.36076503894812</v>
      </c>
      <c r="Z95" s="36">
        <v>0.21817856575895417</v>
      </c>
      <c r="AA95" s="36">
        <v>9.0873520944357689E-2</v>
      </c>
      <c r="AB95" s="36">
        <v>9.0873520999999999E-2</v>
      </c>
      <c r="AC95" s="36">
        <v>7.5407809353499637E-3</v>
      </c>
      <c r="AD95" s="36">
        <v>0.43592187720739495</v>
      </c>
      <c r="AE95" s="36">
        <v>3.9232968948665539</v>
      </c>
      <c r="AF95" s="36">
        <v>4.3592187720739499</v>
      </c>
      <c r="AG95" s="36">
        <v>1.9997829214784952E-2</v>
      </c>
      <c r="AH95" s="36">
        <v>3.4019295675726133E-2</v>
      </c>
      <c r="AI95" s="36">
        <v>0.10895369020469044</v>
      </c>
      <c r="AJ95" s="36">
        <v>5.2093474689999582E-3</v>
      </c>
      <c r="AK95" s="36">
        <v>6.2951967576656484E-3</v>
      </c>
      <c r="AL95" s="36">
        <v>1.5744799389522845E-2</v>
      </c>
      <c r="AM95" s="36">
        <v>3.2747957619134876E-2</v>
      </c>
      <c r="AN95" s="36">
        <v>0.47623636964078675</v>
      </c>
      <c r="AO95" s="36">
        <v>4.0479953844607675</v>
      </c>
      <c r="AP95" s="36">
        <v>511.92278639599999</v>
      </c>
      <c r="AQ95" s="36">
        <v>275.65073113599999</v>
      </c>
      <c r="AR95" s="36">
        <v>787.57351753199998</v>
      </c>
      <c r="AS95" s="36">
        <v>17.196681993999999</v>
      </c>
      <c r="AT95" s="36">
        <v>3083.9894784940002</v>
      </c>
      <c r="AU95" s="36">
        <v>7207.7098646900004</v>
      </c>
      <c r="AV95" s="36">
        <v>1683.231927838</v>
      </c>
      <c r="AW95" s="36">
        <v>3933.9457723330001</v>
      </c>
      <c r="AX95" s="36">
        <v>1612.6512393949999</v>
      </c>
      <c r="AY95" s="36">
        <v>3768.9889435589998</v>
      </c>
      <c r="AZ95" s="36">
        <v>0.18820508285714288</v>
      </c>
      <c r="BA95" s="36">
        <v>0.37641016714285713</v>
      </c>
      <c r="BB95" s="36">
        <v>3.152380301</v>
      </c>
      <c r="BC95" s="36">
        <v>266.17333138999999</v>
      </c>
      <c r="BD95" s="36">
        <v>622.08388185499996</v>
      </c>
      <c r="BE95" s="36">
        <v>0.13135830000000001</v>
      </c>
      <c r="BF95" s="36">
        <v>0.26271660142857145</v>
      </c>
      <c r="BG95" s="36">
        <v>3.2483000199999998</v>
      </c>
      <c r="BH95" s="36">
        <v>59.887690219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5.7552288689999997</v>
      </c>
      <c r="E96" s="36">
        <v>3</v>
      </c>
      <c r="F96" s="36">
        <v>2</v>
      </c>
      <c r="G96" s="36">
        <v>1</v>
      </c>
      <c r="H96" s="36">
        <v>0</v>
      </c>
      <c r="I96" s="36">
        <v>0.16204659833096474</v>
      </c>
      <c r="J96" s="36">
        <v>12.157384676530372</v>
      </c>
      <c r="K96" s="36">
        <v>8.1772598328898632E-2</v>
      </c>
      <c r="L96" s="36">
        <v>8.0274000002066109E-2</v>
      </c>
      <c r="M96" s="36">
        <v>4.6685267748381012</v>
      </c>
      <c r="N96" s="36">
        <v>7.6509045000232359</v>
      </c>
      <c r="O96" s="36">
        <v>6.5534873999999993E-2</v>
      </c>
      <c r="P96" s="36">
        <v>0.10630632800000001</v>
      </c>
      <c r="Q96" s="36">
        <v>5.5054932000000001E-2</v>
      </c>
      <c r="R96" s="36">
        <v>1.0479941999999999E-2</v>
      </c>
      <c r="S96" s="36">
        <v>9.2636838999999999E-2</v>
      </c>
      <c r="T96" s="36">
        <v>1.3669489E-2</v>
      </c>
      <c r="U96" s="36">
        <v>9.7350000000000006E-2</v>
      </c>
      <c r="V96" s="36">
        <v>0.2301</v>
      </c>
      <c r="W96" s="36">
        <v>0.32493147233096475</v>
      </c>
      <c r="X96" s="36">
        <v>12.493791004530372</v>
      </c>
      <c r="Y96" s="36">
        <v>12.818722476861337</v>
      </c>
      <c r="Z96" s="36">
        <v>4.0034258448153073E-2</v>
      </c>
      <c r="AA96" s="36">
        <v>1.2421624614843028E-2</v>
      </c>
      <c r="AB96" s="36">
        <v>1.2421625E-2</v>
      </c>
      <c r="AC96" s="36">
        <v>5.6023464653211729E-4</v>
      </c>
      <c r="AD96" s="36">
        <v>5.9321325979000694E-2</v>
      </c>
      <c r="AE96" s="36">
        <v>0.5338919338110063</v>
      </c>
      <c r="AF96" s="36">
        <v>0.59321325979000683</v>
      </c>
      <c r="AG96" s="36">
        <v>1.7514505006268905E-2</v>
      </c>
      <c r="AH96" s="36">
        <v>2.9794790125606877E-2</v>
      </c>
      <c r="AI96" s="36">
        <v>9.5423854861740945E-2</v>
      </c>
      <c r="AJ96" s="36">
        <v>7.1207277964666354E-4</v>
      </c>
      <c r="AK96" s="36">
        <v>8.6049899425530733E-4</v>
      </c>
      <c r="AL96" s="36">
        <v>2.1521780114240508E-3</v>
      </c>
      <c r="AM96" s="36">
        <v>1.8786812432447685E-2</v>
      </c>
      <c r="AN96" s="36">
        <v>8.9976615098862872E-2</v>
      </c>
      <c r="AO96" s="36">
        <v>0.63146796668417138</v>
      </c>
      <c r="AP96" s="36">
        <v>86.507484982999998</v>
      </c>
      <c r="AQ96" s="36">
        <v>46.580953452000003</v>
      </c>
      <c r="AR96" s="36">
        <v>133.088438435</v>
      </c>
      <c r="AS96" s="36">
        <v>6.1003522390000002</v>
      </c>
      <c r="AT96" s="36">
        <v>292.01098968399998</v>
      </c>
      <c r="AU96" s="36">
        <v>767.65444095700002</v>
      </c>
      <c r="AV96" s="36">
        <v>186.81473436900001</v>
      </c>
      <c r="AW96" s="36">
        <v>491.10877857700001</v>
      </c>
      <c r="AX96" s="36">
        <v>176.49327018599999</v>
      </c>
      <c r="AY96" s="36">
        <v>463.97514971700002</v>
      </c>
      <c r="AZ96" s="36">
        <v>7.0330770000000001E-2</v>
      </c>
      <c r="BA96" s="36">
        <v>0.14066154</v>
      </c>
      <c r="BB96" s="36">
        <v>0.97395451399999999</v>
      </c>
      <c r="BC96" s="36">
        <v>60.111940294</v>
      </c>
      <c r="BD96" s="36">
        <v>158.02555229699999</v>
      </c>
      <c r="BE96" s="36">
        <v>4.058425571428572E-2</v>
      </c>
      <c r="BF96" s="36">
        <v>8.1168512857142869E-2</v>
      </c>
      <c r="BG96" s="36">
        <v>2.8788645380000002</v>
      </c>
      <c r="BH96" s="36">
        <v>24.004720281000001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5.2880325340000001</v>
      </c>
      <c r="E97" s="36">
        <v>3</v>
      </c>
      <c r="F97" s="36">
        <v>1</v>
      </c>
      <c r="G97" s="36">
        <v>2</v>
      </c>
      <c r="H97" s="36">
        <v>0</v>
      </c>
      <c r="I97" s="36">
        <v>8.691807477124034E-3</v>
      </c>
      <c r="J97" s="36">
        <v>4.3107594862908769</v>
      </c>
      <c r="K97" s="36">
        <v>8.691807477124034E-3</v>
      </c>
      <c r="L97" s="36">
        <v>0</v>
      </c>
      <c r="M97" s="36">
        <v>0.98000629375434989</v>
      </c>
      <c r="N97" s="36">
        <v>3.3394450000136509</v>
      </c>
      <c r="O97" s="36">
        <v>3.6744266000000005E-2</v>
      </c>
      <c r="P97" s="36">
        <v>6.1462977999999995E-2</v>
      </c>
      <c r="Q97" s="36">
        <v>3.1351162000000002E-2</v>
      </c>
      <c r="R97" s="36">
        <v>5.3931040000000001E-3</v>
      </c>
      <c r="S97" s="36">
        <v>5.4428493999999994E-2</v>
      </c>
      <c r="T97" s="36">
        <v>7.0344840000000006E-3</v>
      </c>
      <c r="U97" s="36">
        <v>5.2249999999999998E-2</v>
      </c>
      <c r="V97" s="36">
        <v>0.1235</v>
      </c>
      <c r="W97" s="36">
        <v>9.7686073477124047E-2</v>
      </c>
      <c r="X97" s="36">
        <v>4.4957224642908766</v>
      </c>
      <c r="Y97" s="36">
        <v>4.593408537768001</v>
      </c>
      <c r="Z97" s="36">
        <v>5.3980719579089422E-3</v>
      </c>
      <c r="AA97" s="36">
        <v>1.1551873989925137E-3</v>
      </c>
      <c r="AB97" s="36">
        <v>1.155187E-3</v>
      </c>
      <c r="AC97" s="36">
        <v>5.2710583713780411E-5</v>
      </c>
      <c r="AD97" s="36">
        <v>2.6592683135820257E-2</v>
      </c>
      <c r="AE97" s="36">
        <v>0.2393341482223823</v>
      </c>
      <c r="AF97" s="36">
        <v>0.2659268313582025</v>
      </c>
      <c r="AG97" s="36">
        <v>6.4961298230847165E-3</v>
      </c>
      <c r="AH97" s="36">
        <v>1.1050887515132623E-2</v>
      </c>
      <c r="AI97" s="36">
        <v>3.5392707311978799E-2</v>
      </c>
      <c r="AJ97" s="36">
        <v>6.6221385534753335E-5</v>
      </c>
      <c r="AK97" s="36">
        <v>8.0024735223998942E-5</v>
      </c>
      <c r="AL97" s="36">
        <v>2.0014837515082887E-4</v>
      </c>
      <c r="AM97" s="36">
        <v>6.6150617923332504E-3</v>
      </c>
      <c r="AN97" s="36">
        <v>3.7723595386176874E-2</v>
      </c>
      <c r="AO97" s="36">
        <v>0.27492700390951191</v>
      </c>
      <c r="AP97" s="36">
        <v>88.770553675000002</v>
      </c>
      <c r="AQ97" s="36">
        <v>47.799528901999999</v>
      </c>
      <c r="AR97" s="36">
        <v>136.57008257699999</v>
      </c>
      <c r="AS97" s="36">
        <v>1.4443801469999999</v>
      </c>
      <c r="AT97" s="36">
        <v>207.64769044799999</v>
      </c>
      <c r="AU97" s="36">
        <v>569.101455074</v>
      </c>
      <c r="AV97" s="36">
        <v>153.63439105200001</v>
      </c>
      <c r="AW97" s="36">
        <v>421.06683348500002</v>
      </c>
      <c r="AX97" s="36">
        <v>143.24917026899999</v>
      </c>
      <c r="AY97" s="36">
        <v>392.60398737100002</v>
      </c>
      <c r="AZ97" s="36">
        <v>2.0829902857142858E-2</v>
      </c>
      <c r="BA97" s="36">
        <v>4.1659805714285715E-2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17.587900183999999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5.5299363100000001</v>
      </c>
      <c r="E98" s="36">
        <v>2</v>
      </c>
      <c r="F98" s="36">
        <v>0</v>
      </c>
      <c r="G98" s="36">
        <v>1</v>
      </c>
      <c r="H98" s="36">
        <v>1</v>
      </c>
      <c r="I98" s="36">
        <v>4.329279698339795E-3</v>
      </c>
      <c r="J98" s="36">
        <v>1.2440354834908538</v>
      </c>
      <c r="K98" s="36">
        <v>4.329279698339795E-3</v>
      </c>
      <c r="L98" s="36">
        <v>0</v>
      </c>
      <c r="M98" s="36">
        <v>0.4335747631891983</v>
      </c>
      <c r="N98" s="36">
        <v>0.81478999999999546</v>
      </c>
      <c r="O98" s="36">
        <v>1.392909E-2</v>
      </c>
      <c r="P98" s="36">
        <v>2.4039654000000001E-2</v>
      </c>
      <c r="Q98" s="36">
        <v>1.2697755E-2</v>
      </c>
      <c r="R98" s="36">
        <v>1.2313350000000001E-3</v>
      </c>
      <c r="S98" s="36">
        <v>2.2433564E-2</v>
      </c>
      <c r="T98" s="36">
        <v>1.6060900000000001E-3</v>
      </c>
      <c r="U98" s="36">
        <v>0</v>
      </c>
      <c r="V98" s="36">
        <v>0</v>
      </c>
      <c r="W98" s="36">
        <v>1.8258369698339796E-2</v>
      </c>
      <c r="X98" s="36">
        <v>1.2680751374908539</v>
      </c>
      <c r="Y98" s="36">
        <v>1.2863335071891937</v>
      </c>
      <c r="Z98" s="36">
        <v>3.1176483111585536E-3</v>
      </c>
      <c r="AA98" s="36">
        <v>6.6717673858793019E-4</v>
      </c>
      <c r="AB98" s="36">
        <v>6.6717700000000003E-4</v>
      </c>
      <c r="AC98" s="36">
        <v>4.5473213184955728E-5</v>
      </c>
      <c r="AD98" s="36">
        <v>1.37877058709584E-2</v>
      </c>
      <c r="AE98" s="36">
        <v>0.12408935283862559</v>
      </c>
      <c r="AF98" s="36">
        <v>0.137877058709584</v>
      </c>
      <c r="AG98" s="36">
        <v>0</v>
      </c>
      <c r="AH98" s="36">
        <v>0</v>
      </c>
      <c r="AI98" s="36">
        <v>0</v>
      </c>
      <c r="AJ98" s="36">
        <v>3.8246089452980518E-5</v>
      </c>
      <c r="AK98" s="36">
        <v>4.6218199107626671E-5</v>
      </c>
      <c r="AL98" s="36">
        <v>1.1559547717209816E-4</v>
      </c>
      <c r="AM98" s="36">
        <v>8.3719302637936253E-5</v>
      </c>
      <c r="AN98" s="36">
        <v>1.3833924070066027E-2</v>
      </c>
      <c r="AO98" s="36">
        <v>0.12420494831579769</v>
      </c>
      <c r="AP98" s="36">
        <v>3.738244017</v>
      </c>
      <c r="AQ98" s="36">
        <v>2.0129006239999998</v>
      </c>
      <c r="AR98" s="36">
        <v>5.7511446409999998</v>
      </c>
      <c r="AS98" s="36">
        <v>0.52566539000000001</v>
      </c>
      <c r="AT98" s="36">
        <v>8.2347018270000003</v>
      </c>
      <c r="AU98" s="36">
        <v>20.693561989999999</v>
      </c>
      <c r="AV98" s="36">
        <v>12.934281350999999</v>
      </c>
      <c r="AW98" s="36">
        <v>32.503466254999999</v>
      </c>
      <c r="AX98" s="36">
        <v>11.810487831</v>
      </c>
      <c r="AY98" s="36">
        <v>29.679406396000001</v>
      </c>
      <c r="AZ98" s="36">
        <v>3.3550228571428576E-3</v>
      </c>
      <c r="BA98" s="36">
        <v>6.710047142857143E-3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1.339033256</v>
      </c>
      <c r="BH98" s="36">
        <v>15.533521064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5.153819457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1.8587433839555106E-3</v>
      </c>
      <c r="J99" s="36">
        <v>0.60012271081498925</v>
      </c>
      <c r="K99" s="36">
        <v>1.8587433839555106E-3</v>
      </c>
      <c r="L99" s="36">
        <v>0</v>
      </c>
      <c r="M99" s="36">
        <v>0.18818145419895238</v>
      </c>
      <c r="N99" s="36">
        <v>0.41379999999999245</v>
      </c>
      <c r="O99" s="36">
        <v>7.0906370000000003E-3</v>
      </c>
      <c r="P99" s="36">
        <v>1.2299249999999999E-2</v>
      </c>
      <c r="Q99" s="36">
        <v>6.3678240000000002E-3</v>
      </c>
      <c r="R99" s="36">
        <v>7.2281299999999999E-4</v>
      </c>
      <c r="S99" s="36">
        <v>1.1356448999999999E-2</v>
      </c>
      <c r="T99" s="36">
        <v>9.4280100000000006E-4</v>
      </c>
      <c r="U99" s="36" t="s">
        <v>340</v>
      </c>
      <c r="V99" s="36" t="s">
        <v>340</v>
      </c>
      <c r="W99" s="36">
        <v>8.9493803839555113E-3</v>
      </c>
      <c r="X99" s="36">
        <v>0.61242196081498923</v>
      </c>
      <c r="Y99" s="36">
        <v>0.62137134119894477</v>
      </c>
      <c r="Z99" s="36">
        <v>1.3813426715976219E-3</v>
      </c>
      <c r="AA99" s="36">
        <v>2.9560733172189109E-4</v>
      </c>
      <c r="AB99" s="36">
        <v>2.9560699999999998E-4</v>
      </c>
      <c r="AC99" s="36">
        <v>1.8795838777110707E-5</v>
      </c>
      <c r="AD99" s="36">
        <v>8.2512819195266988E-3</v>
      </c>
      <c r="AE99" s="36">
        <v>7.426153727574028E-2</v>
      </c>
      <c r="AF99" s="36">
        <v>8.2512819195266984E-2</v>
      </c>
      <c r="AG99" s="36" t="s">
        <v>340</v>
      </c>
      <c r="AH99" s="36" t="s">
        <v>340</v>
      </c>
      <c r="AI99" s="36" t="s">
        <v>340</v>
      </c>
      <c r="AJ99" s="36">
        <v>1.6945745679073465E-5</v>
      </c>
      <c r="AK99" s="36">
        <v>2.0477958897875972E-5</v>
      </c>
      <c r="AL99" s="36">
        <v>5.1217041685208597E-5</v>
      </c>
      <c r="AM99" s="36">
        <v>3.5741584456184169E-5</v>
      </c>
      <c r="AN99" s="36">
        <v>8.2717598784245745E-3</v>
      </c>
      <c r="AO99" s="36">
        <v>7.4312754317425483E-2</v>
      </c>
      <c r="AP99" s="36">
        <v>2.0546765379999998</v>
      </c>
      <c r="AQ99" s="36">
        <v>1.1063642899999999</v>
      </c>
      <c r="AR99" s="36">
        <v>3.161040828</v>
      </c>
      <c r="AS99" s="36">
        <v>0.28018230700000002</v>
      </c>
      <c r="AT99" s="36">
        <v>3.1187834379999999</v>
      </c>
      <c r="AU99" s="36">
        <v>7.5815414030000001</v>
      </c>
      <c r="AV99" s="36">
        <v>5.7486178429999999</v>
      </c>
      <c r="AW99" s="36">
        <v>13.974482373000001</v>
      </c>
      <c r="AX99" s="36">
        <v>5.2292648530000001</v>
      </c>
      <c r="AY99" s="36">
        <v>12.711972079000001</v>
      </c>
      <c r="AZ99" s="36">
        <v>3.4640857142857148E-3</v>
      </c>
      <c r="BA99" s="36">
        <v>6.9281714285714295E-3</v>
      </c>
      <c r="BB99" s="36">
        <v>0.42394290099999998</v>
      </c>
      <c r="BC99" s="36">
        <v>26.772601385000002</v>
      </c>
      <c r="BD99" s="36">
        <v>65.082295665999993</v>
      </c>
      <c r="BE99" s="36">
        <v>1.7665514285714286E-2</v>
      </c>
      <c r="BF99" s="36">
        <v>3.5331028571428572E-2</v>
      </c>
      <c r="BG99" s="36">
        <v>2.6183240809999999</v>
      </c>
      <c r="BH99" s="36">
        <v>11.03599541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5.4389389240000003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1.2816559999999999E-3</v>
      </c>
      <c r="P100" s="36">
        <v>2.1948860000000001E-3</v>
      </c>
      <c r="Q100" s="36">
        <v>1.116967E-3</v>
      </c>
      <c r="R100" s="36">
        <v>1.6468899999999998E-4</v>
      </c>
      <c r="S100" s="36">
        <v>1.9800740000000001E-3</v>
      </c>
      <c r="T100" s="36">
        <v>2.1481199999999999E-4</v>
      </c>
      <c r="U100" s="36">
        <v>6.0000000000000001E-3</v>
      </c>
      <c r="V100" s="36">
        <v>1.44E-2</v>
      </c>
      <c r="W100" s="36">
        <v>7.2816560000000001E-3</v>
      </c>
      <c r="X100" s="36">
        <v>1.6594886E-2</v>
      </c>
      <c r="Y100" s="36">
        <v>2.3876542000000001E-2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2.2639680999999998E-2</v>
      </c>
      <c r="AQ100" s="36">
        <v>1.2190596999999999E-2</v>
      </c>
      <c r="AR100" s="36">
        <v>3.4830277999999999E-2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0.166679252</v>
      </c>
      <c r="BC100" s="36">
        <v>7.7302106559999997</v>
      </c>
      <c r="BD100" s="36">
        <v>18.79</v>
      </c>
      <c r="BE100" s="36">
        <v>6.9454500000000006E-3</v>
      </c>
      <c r="BF100" s="36">
        <v>1.3890901428571429E-2</v>
      </c>
      <c r="BG100" s="36">
        <v>2.1675940549999999</v>
      </c>
      <c r="BH100" s="36">
        <v>9.5435173130000006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5.2965137660000003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7.6769999999999995E-6</v>
      </c>
      <c r="P101" s="36">
        <v>1.0145E-5</v>
      </c>
      <c r="Q101" s="36">
        <v>7.1779999999999997E-6</v>
      </c>
      <c r="R101" s="36">
        <v>4.9900000000000001E-7</v>
      </c>
      <c r="S101" s="36">
        <v>9.4930000000000004E-6</v>
      </c>
      <c r="T101" s="36">
        <v>6.5200000000000007E-7</v>
      </c>
      <c r="U101" s="36">
        <v>1.8000000000000002E-2</v>
      </c>
      <c r="V101" s="36">
        <v>4.3200000000000002E-2</v>
      </c>
      <c r="W101" s="36">
        <v>1.8007677000000003E-2</v>
      </c>
      <c r="X101" s="36">
        <v>4.3210145000000005E-2</v>
      </c>
      <c r="Y101" s="36">
        <v>6.1217822000000005E-2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1.576135112061191E-3</v>
      </c>
      <c r="AH101" s="36">
        <v>2.681241340058118E-3</v>
      </c>
      <c r="AI101" s="36">
        <v>8.5872188864023515E-3</v>
      </c>
      <c r="AJ101" s="36">
        <v>0</v>
      </c>
      <c r="AK101" s="36">
        <v>0</v>
      </c>
      <c r="AL101" s="36">
        <v>0</v>
      </c>
      <c r="AM101" s="36">
        <v>1.576135112061191E-3</v>
      </c>
      <c r="AN101" s="36">
        <v>2.681241340058118E-3</v>
      </c>
      <c r="AO101" s="36">
        <v>8.5872188864023515E-3</v>
      </c>
      <c r="AP101" s="36">
        <v>3.6329364000000003E-2</v>
      </c>
      <c r="AQ101" s="36">
        <v>1.9561965000000001E-2</v>
      </c>
      <c r="AR101" s="36">
        <v>5.5891329000000003E-2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2.683960151</v>
      </c>
      <c r="BH101" s="36">
        <v>8.0532860270000004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5.3086858130000003</v>
      </c>
      <c r="E102" s="36">
        <v>7</v>
      </c>
      <c r="F102" s="36">
        <v>1</v>
      </c>
      <c r="G102" s="36">
        <v>5</v>
      </c>
      <c r="H102" s="36">
        <v>1</v>
      </c>
      <c r="I102" s="36">
        <v>3.3738005493564854E-3</v>
      </c>
      <c r="J102" s="36">
        <v>0.91551463422803936</v>
      </c>
      <c r="K102" s="36">
        <v>3.3738005493564854E-3</v>
      </c>
      <c r="L102" s="36">
        <v>0</v>
      </c>
      <c r="M102" s="36">
        <v>0.38930843477733384</v>
      </c>
      <c r="N102" s="36">
        <v>0.529580000000062</v>
      </c>
      <c r="O102" s="36">
        <v>1.4679606E-2</v>
      </c>
      <c r="P102" s="36">
        <v>2.5585336E-2</v>
      </c>
      <c r="Q102" s="36">
        <v>1.3676364E-2</v>
      </c>
      <c r="R102" s="36">
        <v>1.0032420000000001E-3</v>
      </c>
      <c r="S102" s="36">
        <v>2.4276758999999998E-2</v>
      </c>
      <c r="T102" s="36">
        <v>1.308577E-3</v>
      </c>
      <c r="U102" s="36">
        <v>0.11099999999999999</v>
      </c>
      <c r="V102" s="36">
        <v>0.26639999999999997</v>
      </c>
      <c r="W102" s="36">
        <v>0.12905340654935649</v>
      </c>
      <c r="X102" s="36">
        <v>1.2074999702280393</v>
      </c>
      <c r="Y102" s="36">
        <v>1.3365533767773958</v>
      </c>
      <c r="Z102" s="36">
        <v>2.5502527058449812E-3</v>
      </c>
      <c r="AA102" s="36">
        <v>5.4575407905082586E-4</v>
      </c>
      <c r="AB102" s="36">
        <v>5.4575399999999997E-4</v>
      </c>
      <c r="AC102" s="36">
        <v>4.7500766329081432E-5</v>
      </c>
      <c r="AD102" s="36">
        <v>1.2658865483545544E-2</v>
      </c>
      <c r="AE102" s="36">
        <v>0.11392978935190987</v>
      </c>
      <c r="AF102" s="36">
        <v>0.12658865483545545</v>
      </c>
      <c r="AG102" s="36">
        <v>1.3012537375383585E-2</v>
      </c>
      <c r="AH102" s="36">
        <v>2.2136270477664029E-2</v>
      </c>
      <c r="AI102" s="36">
        <v>7.0895893286572628E-2</v>
      </c>
      <c r="AJ102" s="36">
        <v>3.1285485415897537E-5</v>
      </c>
      <c r="AK102" s="36">
        <v>3.7806709517539851E-5</v>
      </c>
      <c r="AL102" s="36">
        <v>9.4557657186295776E-5</v>
      </c>
      <c r="AM102" s="36">
        <v>1.3091323627128563E-2</v>
      </c>
      <c r="AN102" s="36">
        <v>3.4832942670727118E-2</v>
      </c>
      <c r="AO102" s="36">
        <v>0.18492024029566878</v>
      </c>
      <c r="AP102" s="36">
        <v>1.0477777580000001</v>
      </c>
      <c r="AQ102" s="36">
        <v>0.56418802300000004</v>
      </c>
      <c r="AR102" s="36">
        <v>1.6119657810000001</v>
      </c>
      <c r="AS102" s="36">
        <v>0</v>
      </c>
      <c r="AT102" s="36">
        <v>0.19867236399999999</v>
      </c>
      <c r="AU102" s="36">
        <v>0.50120380600000003</v>
      </c>
      <c r="AV102" s="36">
        <v>0.22533610000000001</v>
      </c>
      <c r="AW102" s="36">
        <v>0.568470162</v>
      </c>
      <c r="AX102" s="36">
        <v>0.20749479800000001</v>
      </c>
      <c r="AY102" s="36">
        <v>0.52346073800000004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17.399877043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5.2701980879999999</v>
      </c>
      <c r="E103" s="36">
        <v>7</v>
      </c>
      <c r="F103" s="36">
        <v>0</v>
      </c>
      <c r="G103" s="36">
        <v>6</v>
      </c>
      <c r="H103" s="36">
        <v>1</v>
      </c>
      <c r="I103" s="36">
        <v>7.520070142011127E-3</v>
      </c>
      <c r="J103" s="36">
        <v>1.9616621060167798</v>
      </c>
      <c r="K103" s="36">
        <v>7.520070142011127E-3</v>
      </c>
      <c r="L103" s="36">
        <v>0</v>
      </c>
      <c r="M103" s="36">
        <v>0.88229217615878075</v>
      </c>
      <c r="N103" s="36">
        <v>1.0868900000000101</v>
      </c>
      <c r="O103" s="36">
        <v>1.6158022000000001E-2</v>
      </c>
      <c r="P103" s="36">
        <v>2.8696346999999997E-2</v>
      </c>
      <c r="Q103" s="36">
        <v>1.5382095E-2</v>
      </c>
      <c r="R103" s="36">
        <v>7.7592700000000004E-4</v>
      </c>
      <c r="S103" s="36">
        <v>2.7684266999999999E-2</v>
      </c>
      <c r="T103" s="36">
        <v>1.0120800000000001E-3</v>
      </c>
      <c r="U103" s="36">
        <v>1.9799999999999998E-2</v>
      </c>
      <c r="V103" s="36">
        <v>4.6799999999999994E-2</v>
      </c>
      <c r="W103" s="36">
        <v>4.3478092142011128E-2</v>
      </c>
      <c r="X103" s="36">
        <v>2.0371584530167799</v>
      </c>
      <c r="Y103" s="36">
        <v>2.0806365451587912</v>
      </c>
      <c r="Z103" s="36">
        <v>5.2533536579711685E-3</v>
      </c>
      <c r="AA103" s="36">
        <v>1.1242176828058302E-3</v>
      </c>
      <c r="AB103" s="36">
        <v>1.124218E-3</v>
      </c>
      <c r="AC103" s="36">
        <v>9.3584292897632055E-5</v>
      </c>
      <c r="AD103" s="36">
        <v>3.3184454477039313E-2</v>
      </c>
      <c r="AE103" s="36">
        <v>0.29866009029335377</v>
      </c>
      <c r="AF103" s="36">
        <v>0.3318445447703931</v>
      </c>
      <c r="AG103" s="36">
        <v>2.220255061971277E-3</v>
      </c>
      <c r="AH103" s="36">
        <v>3.7769856226637808E-3</v>
      </c>
      <c r="AI103" s="36">
        <v>1.2096562061774542E-2</v>
      </c>
      <c r="AJ103" s="36">
        <v>6.4446079814889736E-5</v>
      </c>
      <c r="AK103" s="36">
        <v>7.7879380380885187E-5</v>
      </c>
      <c r="AL103" s="36">
        <v>1.9478266810076162E-4</v>
      </c>
      <c r="AM103" s="36">
        <v>2.3782854346837989E-3</v>
      </c>
      <c r="AN103" s="36">
        <v>3.7039319480083974E-2</v>
      </c>
      <c r="AO103" s="36">
        <v>0.31095143502322908</v>
      </c>
      <c r="AP103" s="36">
        <v>24.972197914999999</v>
      </c>
      <c r="AQ103" s="36">
        <v>13.446568107999999</v>
      </c>
      <c r="AR103" s="36">
        <v>38.418766022999996</v>
      </c>
      <c r="AS103" s="36">
        <v>2.506739075</v>
      </c>
      <c r="AT103" s="36">
        <v>63.598146817999996</v>
      </c>
      <c r="AU103" s="36">
        <v>159.61073731600001</v>
      </c>
      <c r="AV103" s="36">
        <v>66.883772192999999</v>
      </c>
      <c r="AW103" s="36">
        <v>167.85659218500001</v>
      </c>
      <c r="AX103" s="36">
        <v>61.696932766000003</v>
      </c>
      <c r="AY103" s="36">
        <v>154.83930620000001</v>
      </c>
      <c r="AZ103" s="36">
        <v>1.7663992857142857E-2</v>
      </c>
      <c r="BA103" s="36">
        <v>3.5327985714285713E-2</v>
      </c>
      <c r="BB103" s="36">
        <v>1.4995915879999999</v>
      </c>
      <c r="BC103" s="36">
        <v>75.137434372000001</v>
      </c>
      <c r="BD103" s="36">
        <v>188.570609367</v>
      </c>
      <c r="BE103" s="36">
        <v>6.2487321428571434E-2</v>
      </c>
      <c r="BF103" s="36">
        <v>0.1249746442857143</v>
      </c>
      <c r="BG103" s="36">
        <v>2.474693984</v>
      </c>
      <c r="BH103" s="36">
        <v>45.406438246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5.6795937319999998</v>
      </c>
      <c r="E104" s="36">
        <v>7</v>
      </c>
      <c r="F104" s="36">
        <v>1</v>
      </c>
      <c r="G104" s="36">
        <v>3</v>
      </c>
      <c r="H104" s="36">
        <v>3</v>
      </c>
      <c r="I104" s="36">
        <v>5.0084726244400732E-2</v>
      </c>
      <c r="J104" s="36">
        <v>4.9630685812412239</v>
      </c>
      <c r="K104" s="36">
        <v>3.7652726244638321E-2</v>
      </c>
      <c r="L104" s="36">
        <v>1.2431999999762411E-2</v>
      </c>
      <c r="M104" s="36">
        <v>2.6670973074812441</v>
      </c>
      <c r="N104" s="36">
        <v>2.3460560000043804</v>
      </c>
      <c r="O104" s="36">
        <v>0.17167903600000001</v>
      </c>
      <c r="P104" s="36">
        <v>0.289260831</v>
      </c>
      <c r="Q104" s="36">
        <v>0.162884373</v>
      </c>
      <c r="R104" s="36">
        <v>8.7946630000000012E-3</v>
      </c>
      <c r="S104" s="36">
        <v>0.27778953099999998</v>
      </c>
      <c r="T104" s="36">
        <v>1.14713E-2</v>
      </c>
      <c r="U104" s="36">
        <v>4.5650000000000003E-2</v>
      </c>
      <c r="V104" s="36">
        <v>0.10790000000000001</v>
      </c>
      <c r="W104" s="36">
        <v>0.26741376224440078</v>
      </c>
      <c r="X104" s="36">
        <v>5.3602294122412237</v>
      </c>
      <c r="Y104" s="36">
        <v>5.6276431744856241</v>
      </c>
      <c r="Z104" s="36">
        <v>1.745818663434049E-2</v>
      </c>
      <c r="AA104" s="36">
        <v>3.7360519397488657E-3</v>
      </c>
      <c r="AB104" s="36">
        <v>3.7360520000000001E-3</v>
      </c>
      <c r="AC104" s="36">
        <v>4.1196708114675778E-4</v>
      </c>
      <c r="AD104" s="36">
        <v>3.6426858217731235E-2</v>
      </c>
      <c r="AE104" s="36">
        <v>0.32784172395958106</v>
      </c>
      <c r="AF104" s="36">
        <v>0.36426858217731228</v>
      </c>
      <c r="AG104" s="36">
        <v>5.2536453479189891E-3</v>
      </c>
      <c r="AH104" s="36">
        <v>8.9372357642759827E-3</v>
      </c>
      <c r="AI104" s="36">
        <v>2.8623309136937943E-2</v>
      </c>
      <c r="AJ104" s="36">
        <v>2.1417012126196707E-4</v>
      </c>
      <c r="AK104" s="36">
        <v>2.5881227202443561E-4</v>
      </c>
      <c r="AL104" s="36">
        <v>6.4731055429034811E-4</v>
      </c>
      <c r="AM104" s="36">
        <v>5.879782550327714E-3</v>
      </c>
      <c r="AN104" s="36">
        <v>4.5622906254031655E-2</v>
      </c>
      <c r="AO104" s="36">
        <v>0.35711234365080935</v>
      </c>
      <c r="AP104" s="36">
        <v>51.838614202000002</v>
      </c>
      <c r="AQ104" s="36">
        <v>27.913099955</v>
      </c>
      <c r="AR104" s="36">
        <v>79.751714157000009</v>
      </c>
      <c r="AS104" s="36">
        <v>3.5361579079999998</v>
      </c>
      <c r="AT104" s="36">
        <v>224.994073378</v>
      </c>
      <c r="AU104" s="36">
        <v>559.06527353000001</v>
      </c>
      <c r="AV104" s="36">
        <v>148.276259079</v>
      </c>
      <c r="AW104" s="36">
        <v>368.43684855999999</v>
      </c>
      <c r="AX104" s="36">
        <v>139.765629386</v>
      </c>
      <c r="AY104" s="36">
        <v>347.28963590000001</v>
      </c>
      <c r="AZ104" s="36">
        <v>2.2626278571428574E-2</v>
      </c>
      <c r="BA104" s="36">
        <v>4.5252557142857149E-2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28.745917006999999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5.6674929199999999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0.13961942552797971</v>
      </c>
      <c r="J105" s="36">
        <v>7.1498412314182991</v>
      </c>
      <c r="K105" s="36">
        <v>0.10812842552858817</v>
      </c>
      <c r="L105" s="36">
        <v>3.1490999999391533E-2</v>
      </c>
      <c r="M105" s="36">
        <v>5.3129326569466251</v>
      </c>
      <c r="N105" s="36">
        <v>1.9765279999996532</v>
      </c>
      <c r="O105" s="36">
        <v>0.20888278100000002</v>
      </c>
      <c r="P105" s="36">
        <v>0.35150415899999998</v>
      </c>
      <c r="Q105" s="36">
        <v>0.196745634</v>
      </c>
      <c r="R105" s="36">
        <v>1.2137147000000001E-2</v>
      </c>
      <c r="S105" s="36">
        <v>0.335673098</v>
      </c>
      <c r="T105" s="36">
        <v>1.5831061E-2</v>
      </c>
      <c r="U105" s="36" t="s">
        <v>340</v>
      </c>
      <c r="V105" s="36" t="s">
        <v>340</v>
      </c>
      <c r="W105" s="36">
        <v>0.3485022065279797</v>
      </c>
      <c r="X105" s="36">
        <v>7.5013453904182992</v>
      </c>
      <c r="Y105" s="36">
        <v>7.8498475969462786</v>
      </c>
      <c r="Z105" s="36">
        <v>3.3938003944550217E-2</v>
      </c>
      <c r="AA105" s="36">
        <v>8.6879081751718504E-3</v>
      </c>
      <c r="AB105" s="36">
        <v>8.6879079999999994E-3</v>
      </c>
      <c r="AC105" s="36">
        <v>1.3918835077056494E-3</v>
      </c>
      <c r="AD105" s="36">
        <v>9.3199062268888494E-2</v>
      </c>
      <c r="AE105" s="36">
        <v>0.83879156041999647</v>
      </c>
      <c r="AF105" s="36">
        <v>0.93199062268888477</v>
      </c>
      <c r="AG105" s="36" t="s">
        <v>340</v>
      </c>
      <c r="AH105" s="36" t="s">
        <v>340</v>
      </c>
      <c r="AI105" s="36" t="s">
        <v>340</v>
      </c>
      <c r="AJ105" s="36">
        <v>4.9803651293708526E-4</v>
      </c>
      <c r="AK105" s="36">
        <v>6.0184847764947313E-4</v>
      </c>
      <c r="AL105" s="36">
        <v>1.5052720205991647E-3</v>
      </c>
      <c r="AM105" s="36">
        <v>1.8899200206427347E-3</v>
      </c>
      <c r="AN105" s="36">
        <v>9.3800910746537972E-2</v>
      </c>
      <c r="AO105" s="36">
        <v>0.84029683244059561</v>
      </c>
      <c r="AP105" s="36">
        <v>293.55146779799998</v>
      </c>
      <c r="AQ105" s="36">
        <v>158.06617496800001</v>
      </c>
      <c r="AR105" s="36">
        <v>451.61764276600002</v>
      </c>
      <c r="AS105" s="36">
        <v>26.201007735000001</v>
      </c>
      <c r="AT105" s="36">
        <v>846.29612528200005</v>
      </c>
      <c r="AU105" s="36">
        <v>2282.4350045760002</v>
      </c>
      <c r="AV105" s="36">
        <v>455.816803591</v>
      </c>
      <c r="AW105" s="36">
        <v>1229.32410667</v>
      </c>
      <c r="AX105" s="36">
        <v>437.200808994</v>
      </c>
      <c r="AY105" s="36">
        <v>1179.117333361</v>
      </c>
      <c r="AZ105" s="36">
        <v>0.12787038714285714</v>
      </c>
      <c r="BA105" s="36">
        <v>0.25574077571428572</v>
      </c>
      <c r="BB105" s="36">
        <v>0.57368916400000003</v>
      </c>
      <c r="BC105" s="36">
        <v>52.196312378999998</v>
      </c>
      <c r="BD105" s="36">
        <v>140.77187278299999</v>
      </c>
      <c r="BE105" s="36">
        <v>2.3905374285714286E-2</v>
      </c>
      <c r="BF105" s="36">
        <v>4.7810749999999999E-2</v>
      </c>
      <c r="BG105" s="36">
        <v>1.1805160219999999</v>
      </c>
      <c r="BH105" s="36">
        <v>32.804274436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5.3288879070000004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1.423123981</v>
      </c>
      <c r="BH106" s="36">
        <v>7.9815328440000002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4.8340310119999996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2.1365008620000001</v>
      </c>
      <c r="BH107" s="36">
        <v>3.1027549470000002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5.5497792229999998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4.2778987866540837E-2</v>
      </c>
      <c r="J108" s="36">
        <v>2.2478001493251742</v>
      </c>
      <c r="K108" s="36">
        <v>2.4060987867642387E-2</v>
      </c>
      <c r="L108" s="36">
        <v>1.8717999998898449E-2</v>
      </c>
      <c r="M108" s="36">
        <v>1.3098941371913571</v>
      </c>
      <c r="N108" s="36">
        <v>0.98068500000035796</v>
      </c>
      <c r="O108" s="36">
        <v>1.3518769999999999E-2</v>
      </c>
      <c r="P108" s="36">
        <v>2.1250493999999998E-2</v>
      </c>
      <c r="Q108" s="36">
        <v>1.2284329E-2</v>
      </c>
      <c r="R108" s="36">
        <v>1.234441E-3</v>
      </c>
      <c r="S108" s="36">
        <v>1.9640353999999999E-2</v>
      </c>
      <c r="T108" s="36">
        <v>1.6101399999999999E-3</v>
      </c>
      <c r="U108" s="36" t="s">
        <v>340</v>
      </c>
      <c r="V108" s="36" t="s">
        <v>340</v>
      </c>
      <c r="W108" s="36">
        <v>5.6297757866540836E-2</v>
      </c>
      <c r="X108" s="36">
        <v>2.269050643325174</v>
      </c>
      <c r="Y108" s="36">
        <v>2.3253484011917149</v>
      </c>
      <c r="Z108" s="36">
        <v>9.8398953585556378E-3</v>
      </c>
      <c r="AA108" s="36">
        <v>2.1057376067309067E-3</v>
      </c>
      <c r="AB108" s="36">
        <v>2.1057379999999998E-3</v>
      </c>
      <c r="AC108" s="36">
        <v>1.4330746364111545E-4</v>
      </c>
      <c r="AD108" s="36">
        <v>1.0546340557305996E-2</v>
      </c>
      <c r="AE108" s="36">
        <v>9.4917065015753949E-2</v>
      </c>
      <c r="AF108" s="36">
        <v>0.10546340557305996</v>
      </c>
      <c r="AG108" s="36" t="s">
        <v>340</v>
      </c>
      <c r="AH108" s="36" t="s">
        <v>340</v>
      </c>
      <c r="AI108" s="36" t="s">
        <v>340</v>
      </c>
      <c r="AJ108" s="36">
        <v>1.2071196086302268E-4</v>
      </c>
      <c r="AK108" s="36">
        <v>1.4587346109427569E-4</v>
      </c>
      <c r="AL108" s="36">
        <v>3.6484139727451577E-4</v>
      </c>
      <c r="AM108" s="36">
        <v>2.6401942450413811E-4</v>
      </c>
      <c r="AN108" s="36">
        <v>1.0692214018400271E-2</v>
      </c>
      <c r="AO108" s="36">
        <v>9.5281906413028458E-2</v>
      </c>
      <c r="AP108" s="36">
        <v>63.129854537</v>
      </c>
      <c r="AQ108" s="36">
        <v>33.992998597000003</v>
      </c>
      <c r="AR108" s="36">
        <v>97.122853133999996</v>
      </c>
      <c r="AS108" s="36">
        <v>5.1486837850000002</v>
      </c>
      <c r="AT108" s="36">
        <v>87.812689483</v>
      </c>
      <c r="AU108" s="36">
        <v>203.81556026300001</v>
      </c>
      <c r="AV108" s="36">
        <v>55.617351540999998</v>
      </c>
      <c r="AW108" s="36">
        <v>129.089334713</v>
      </c>
      <c r="AX108" s="36">
        <v>52.369830968999999</v>
      </c>
      <c r="AY108" s="36">
        <v>121.55175411</v>
      </c>
      <c r="AZ108" s="36">
        <v>4.7832281428571433E-2</v>
      </c>
      <c r="BA108" s="36">
        <v>9.5664562857142865E-2</v>
      </c>
      <c r="BB108" s="36">
        <v>0.376539556</v>
      </c>
      <c r="BC108" s="36">
        <v>19.546823517</v>
      </c>
      <c r="BD108" s="36">
        <v>45.368691130999999</v>
      </c>
      <c r="BE108" s="36">
        <v>1.5690237142857145E-2</v>
      </c>
      <c r="BF108" s="36">
        <v>3.1380474285714291E-2</v>
      </c>
      <c r="BG108" s="36">
        <v>3.4827540259999998</v>
      </c>
      <c r="BH108" s="36">
        <v>21.011546093</v>
      </c>
      <c r="BI108" s="36">
        <v>0.03</v>
      </c>
      <c r="BJ108" s="36">
        <v>0.03</v>
      </c>
      <c r="BK108" s="36">
        <v>0.09</v>
      </c>
      <c r="BL108" s="36">
        <v>0.09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5.4862495730000003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3.8903979968046051E-2</v>
      </c>
      <c r="J109" s="36">
        <v>2.700955895481131</v>
      </c>
      <c r="K109" s="36">
        <v>2.184797996824837E-2</v>
      </c>
      <c r="L109" s="36">
        <v>1.7055999999797677E-2</v>
      </c>
      <c r="M109" s="36">
        <v>1.1528508754478874</v>
      </c>
      <c r="N109" s="36">
        <v>1.5870090000012895</v>
      </c>
      <c r="O109" s="36">
        <v>1.5844625000000001E-2</v>
      </c>
      <c r="P109" s="36">
        <v>2.6724559000000002E-2</v>
      </c>
      <c r="Q109" s="36">
        <v>1.4149973E-2</v>
      </c>
      <c r="R109" s="36">
        <v>1.6946520000000001E-3</v>
      </c>
      <c r="S109" s="36">
        <v>2.4514144000000002E-2</v>
      </c>
      <c r="T109" s="36">
        <v>2.2104149999999999E-3</v>
      </c>
      <c r="U109" s="36" t="s">
        <v>340</v>
      </c>
      <c r="V109" s="36" t="s">
        <v>340</v>
      </c>
      <c r="W109" s="36">
        <v>5.4748604968046052E-2</v>
      </c>
      <c r="X109" s="36">
        <v>2.7276804544811308</v>
      </c>
      <c r="Y109" s="36">
        <v>2.7824290594491767</v>
      </c>
      <c r="Z109" s="36">
        <v>1.0147983274731029E-2</v>
      </c>
      <c r="AA109" s="36">
        <v>2.1716684207924398E-3</v>
      </c>
      <c r="AB109" s="36">
        <v>2.1716679999999999E-3</v>
      </c>
      <c r="AC109" s="36">
        <v>2.8173327709088512E-4</v>
      </c>
      <c r="AD109" s="36">
        <v>4.2264363619043642E-2</v>
      </c>
      <c r="AE109" s="36">
        <v>0.38037927257139281</v>
      </c>
      <c r="AF109" s="36">
        <v>0.42264363619043649</v>
      </c>
      <c r="AG109" s="36" t="s">
        <v>340</v>
      </c>
      <c r="AH109" s="36" t="s">
        <v>340</v>
      </c>
      <c r="AI109" s="36" t="s">
        <v>340</v>
      </c>
      <c r="AJ109" s="36">
        <v>1.2449141471087449E-4</v>
      </c>
      <c r="AK109" s="36">
        <v>1.5044071366318294E-4</v>
      </c>
      <c r="AL109" s="36">
        <v>3.7626446762909399E-4</v>
      </c>
      <c r="AM109" s="36">
        <v>4.062246918017596E-4</v>
      </c>
      <c r="AN109" s="36">
        <v>4.2414804332706828E-2</v>
      </c>
      <c r="AO109" s="36">
        <v>0.38075553703902193</v>
      </c>
      <c r="AP109" s="36">
        <v>69.223301011000004</v>
      </c>
      <c r="AQ109" s="36">
        <v>37.274085159999998</v>
      </c>
      <c r="AR109" s="36">
        <v>106.497386171</v>
      </c>
      <c r="AS109" s="36">
        <v>4.0670674269999996</v>
      </c>
      <c r="AT109" s="36">
        <v>327.45535908099998</v>
      </c>
      <c r="AU109" s="36">
        <v>835.94497370600004</v>
      </c>
      <c r="AV109" s="36">
        <v>179.644892642</v>
      </c>
      <c r="AW109" s="36">
        <v>458.60677155399998</v>
      </c>
      <c r="AX109" s="36">
        <v>170.669417745</v>
      </c>
      <c r="AY109" s="36">
        <v>435.69371510799999</v>
      </c>
      <c r="AZ109" s="36">
        <v>3.4511174285714284E-2</v>
      </c>
      <c r="BA109" s="36">
        <v>6.9022349999999996E-2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1.2825911299999999</v>
      </c>
      <c r="BH109" s="36">
        <v>24.312165341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4.5780962680000004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0.24938797100000001</v>
      </c>
      <c r="BC110" s="36">
        <v>11.835764492999999</v>
      </c>
      <c r="BD110" s="36">
        <v>25.739915014000001</v>
      </c>
      <c r="BE110" s="36">
        <v>1.0391887142857143E-2</v>
      </c>
      <c r="BF110" s="36">
        <v>2.0783774285714287E-2</v>
      </c>
      <c r="BG110" s="36">
        <v>0.73660760199999997</v>
      </c>
      <c r="BH110" s="36">
        <v>3.7913292369999998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5.0545513389999996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8.3020699999999991E-4</v>
      </c>
      <c r="P111" s="36">
        <v>1.3380130000000003E-3</v>
      </c>
      <c r="Q111" s="36">
        <v>6.8127599999999997E-4</v>
      </c>
      <c r="R111" s="36">
        <v>1.4893099999999999E-4</v>
      </c>
      <c r="S111" s="36">
        <v>1.1437550000000002E-3</v>
      </c>
      <c r="T111" s="36">
        <v>1.94258E-4</v>
      </c>
      <c r="U111" s="36" t="s">
        <v>340</v>
      </c>
      <c r="V111" s="36" t="s">
        <v>340</v>
      </c>
      <c r="W111" s="36">
        <v>8.3020699999999991E-4</v>
      </c>
      <c r="X111" s="36">
        <v>1.3380130000000003E-3</v>
      </c>
      <c r="Y111" s="36">
        <v>2.1682200000000002E-3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2.3490540000000002E-3</v>
      </c>
      <c r="AQ111" s="36">
        <v>1.2648749999999999E-3</v>
      </c>
      <c r="AR111" s="36">
        <v>3.6139290000000001E-3</v>
      </c>
      <c r="AS111" s="36">
        <v>3.7702100000000001E-4</v>
      </c>
      <c r="AT111" s="36">
        <v>1.0652E-4</v>
      </c>
      <c r="AU111" s="36">
        <v>2.34737E-4</v>
      </c>
      <c r="AV111" s="36">
        <v>2.0614040000000002E-3</v>
      </c>
      <c r="AW111" s="36">
        <v>4.5426709999999999E-3</v>
      </c>
      <c r="AX111" s="36">
        <v>1.7774869999999999E-3</v>
      </c>
      <c r="AY111" s="36">
        <v>3.9170100000000003E-3</v>
      </c>
      <c r="AZ111" s="36">
        <v>9.8142857142857159E-7</v>
      </c>
      <c r="BA111" s="36">
        <v>1.9628571428571432E-6</v>
      </c>
      <c r="BB111" s="36">
        <v>0.28890747300000003</v>
      </c>
      <c r="BC111" s="36">
        <v>17.523625670000001</v>
      </c>
      <c r="BD111" s="36">
        <v>38.616431188999996</v>
      </c>
      <c r="BE111" s="36">
        <v>1.2038647142857144E-2</v>
      </c>
      <c r="BF111" s="36">
        <v>2.4077294285714288E-2</v>
      </c>
      <c r="BG111" s="36">
        <v>1.05383413</v>
      </c>
      <c r="BH111" s="36">
        <v>4.0663746789999999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4.4794340019999996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4.9166634079999998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2.415819E-3</v>
      </c>
      <c r="P113" s="36">
        <v>3.5047439999999997E-3</v>
      </c>
      <c r="Q113" s="36">
        <v>2.1653129999999999E-3</v>
      </c>
      <c r="R113" s="36">
        <v>2.50506E-4</v>
      </c>
      <c r="S113" s="36">
        <v>3.1779959999999998E-3</v>
      </c>
      <c r="T113" s="36">
        <v>3.2674799999999997E-4</v>
      </c>
      <c r="U113" s="36">
        <v>0</v>
      </c>
      <c r="V113" s="36">
        <v>0</v>
      </c>
      <c r="W113" s="36">
        <v>2.415819E-3</v>
      </c>
      <c r="X113" s="36">
        <v>3.5047439999999997E-3</v>
      </c>
      <c r="Y113" s="36">
        <v>5.9205630000000002E-3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3.3731070000000002E-3</v>
      </c>
      <c r="AQ113" s="36">
        <v>1.8162880000000001E-3</v>
      </c>
      <c r="AR113" s="36">
        <v>5.1893950000000003E-3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5.6916020100000004</v>
      </c>
      <c r="E114" s="36">
        <v>5</v>
      </c>
      <c r="F114" s="36">
        <v>0</v>
      </c>
      <c r="G114" s="36">
        <v>0</v>
      </c>
      <c r="H114" s="36">
        <v>5</v>
      </c>
      <c r="I114" s="36">
        <v>0.27536328479199984</v>
      </c>
      <c r="J114" s="36">
        <v>5.1242440936667766</v>
      </c>
      <c r="K114" s="36">
        <v>0.18826428479398144</v>
      </c>
      <c r="L114" s="36">
        <v>8.70989999980184E-2</v>
      </c>
      <c r="M114" s="36">
        <v>4.5694638784596604</v>
      </c>
      <c r="N114" s="36">
        <v>0.83014349999911674</v>
      </c>
      <c r="O114" s="36">
        <v>1.9444374E-2</v>
      </c>
      <c r="P114" s="36">
        <v>3.0489462000000002E-2</v>
      </c>
      <c r="Q114" s="36">
        <v>1.8550219E-2</v>
      </c>
      <c r="R114" s="36">
        <v>8.9415499999999999E-4</v>
      </c>
      <c r="S114" s="36">
        <v>2.9323174E-2</v>
      </c>
      <c r="T114" s="36">
        <v>1.1662880000000001E-3</v>
      </c>
      <c r="U114" s="36">
        <v>0</v>
      </c>
      <c r="V114" s="36">
        <v>0</v>
      </c>
      <c r="W114" s="36">
        <v>0.29480765879199983</v>
      </c>
      <c r="X114" s="36">
        <v>5.1547335556667768</v>
      </c>
      <c r="Y114" s="36">
        <v>5.4495412144587769</v>
      </c>
      <c r="Z114" s="36">
        <v>4.2624004702013954E-2</v>
      </c>
      <c r="AA114" s="36">
        <v>1.9777134760855852E-2</v>
      </c>
      <c r="AB114" s="36">
        <v>1.9777135000000001E-2</v>
      </c>
      <c r="AC114" s="36">
        <v>2.4781526568369199E-3</v>
      </c>
      <c r="AD114" s="36">
        <v>5.2083647225282304E-2</v>
      </c>
      <c r="AE114" s="36">
        <v>0.46875282502754068</v>
      </c>
      <c r="AF114" s="36">
        <v>0.52083647225282292</v>
      </c>
      <c r="AG114" s="36">
        <v>0</v>
      </c>
      <c r="AH114" s="36">
        <v>0</v>
      </c>
      <c r="AI114" s="36">
        <v>0</v>
      </c>
      <c r="AJ114" s="36">
        <v>1.1337292434655981E-3</v>
      </c>
      <c r="AK114" s="36">
        <v>1.370046574160099E-3</v>
      </c>
      <c r="AL114" s="36">
        <v>3.4265979753828496E-3</v>
      </c>
      <c r="AM114" s="36">
        <v>3.6118819003025182E-3</v>
      </c>
      <c r="AN114" s="36">
        <v>5.3453693799442405E-2</v>
      </c>
      <c r="AO114" s="36">
        <v>0.47217942300292354</v>
      </c>
      <c r="AP114" s="36">
        <v>42.070500903000003</v>
      </c>
      <c r="AQ114" s="36">
        <v>22.653346639999999</v>
      </c>
      <c r="AR114" s="36">
        <v>64.723847543000005</v>
      </c>
      <c r="AS114" s="36">
        <v>7.2010287909999997</v>
      </c>
      <c r="AT114" s="36">
        <v>357.83116738699999</v>
      </c>
      <c r="AU114" s="36">
        <v>757.16337221399999</v>
      </c>
      <c r="AV114" s="36">
        <v>198.77478273599999</v>
      </c>
      <c r="AW114" s="36">
        <v>420.60334181100001</v>
      </c>
      <c r="AX114" s="36">
        <v>191.96640607399999</v>
      </c>
      <c r="AY114" s="36">
        <v>406.19695717399998</v>
      </c>
      <c r="AZ114" s="36">
        <v>7.752277285714286E-2</v>
      </c>
      <c r="BA114" s="36">
        <v>0.15504554571428572</v>
      </c>
      <c r="BB114" s="36">
        <v>0.42255209399999999</v>
      </c>
      <c r="BC114" s="36">
        <v>25.88382979</v>
      </c>
      <c r="BD114" s="36">
        <v>54.769650149</v>
      </c>
      <c r="BE114" s="36">
        <v>1.7607560000000001E-2</v>
      </c>
      <c r="BF114" s="36">
        <v>3.5215120000000003E-2</v>
      </c>
      <c r="BG114" s="36">
        <v>5.5589955670000002</v>
      </c>
      <c r="BH114" s="36">
        <v>17.528597719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6.2606388170000002</v>
      </c>
      <c r="E115" s="36">
        <v>102</v>
      </c>
      <c r="F115" s="36">
        <v>49</v>
      </c>
      <c r="G115" s="36">
        <v>46</v>
      </c>
      <c r="H115" s="36">
        <v>7</v>
      </c>
      <c r="I115" s="36">
        <v>35.13708715697944</v>
      </c>
      <c r="J115" s="36">
        <v>262.23938315395048</v>
      </c>
      <c r="K115" s="36">
        <v>27.333440656966729</v>
      </c>
      <c r="L115" s="36">
        <v>7.8036465000127135</v>
      </c>
      <c r="M115" s="36">
        <v>252.15186581093317</v>
      </c>
      <c r="N115" s="36">
        <v>45.224604499996715</v>
      </c>
      <c r="O115" s="36">
        <v>0.72239860099999997</v>
      </c>
      <c r="P115" s="36">
        <v>1.1949348719999999</v>
      </c>
      <c r="Q115" s="36">
        <v>0.68119239099999995</v>
      </c>
      <c r="R115" s="36">
        <v>4.1206210000000007E-2</v>
      </c>
      <c r="S115" s="36">
        <v>1.141187642</v>
      </c>
      <c r="T115" s="36">
        <v>5.374723E-2</v>
      </c>
      <c r="U115" s="36">
        <v>13.125300000000001</v>
      </c>
      <c r="V115" s="36">
        <v>31.151000000000003</v>
      </c>
      <c r="W115" s="36">
        <v>48.984785757979445</v>
      </c>
      <c r="X115" s="36">
        <v>294.58531802595047</v>
      </c>
      <c r="Y115" s="36">
        <v>343.57010378392994</v>
      </c>
      <c r="Z115" s="36">
        <v>2.7392751296302373</v>
      </c>
      <c r="AA115" s="36">
        <v>1.3003449906514091</v>
      </c>
      <c r="AB115" s="36">
        <v>5.9121505359903237</v>
      </c>
      <c r="AC115" s="36">
        <v>0.36561469625974141</v>
      </c>
      <c r="AD115" s="36">
        <v>3.1270595297313686</v>
      </c>
      <c r="AE115" s="36">
        <v>28.1435357675823</v>
      </c>
      <c r="AF115" s="36">
        <v>31.27059529731368</v>
      </c>
      <c r="AG115" s="36">
        <v>1.283199452605986</v>
      </c>
      <c r="AH115" s="36">
        <v>2.1829140113297241</v>
      </c>
      <c r="AI115" s="36">
        <v>6.9912246038532997</v>
      </c>
      <c r="AJ115" s="36">
        <v>0.15954759802302881</v>
      </c>
      <c r="AK115" s="36">
        <v>0.11711199449564927</v>
      </c>
      <c r="AL115" s="36">
        <v>0.29517252859433218</v>
      </c>
      <c r="AM115" s="36">
        <v>1.8083617468887563</v>
      </c>
      <c r="AN115" s="36">
        <v>5.4270855355567411</v>
      </c>
      <c r="AO115" s="36">
        <v>35.429932900029932</v>
      </c>
      <c r="AP115" s="36">
        <v>2131.1118357169998</v>
      </c>
      <c r="AQ115" s="36">
        <v>1147.5217576939999</v>
      </c>
      <c r="AR115" s="36">
        <v>3278.6335934109998</v>
      </c>
      <c r="AS115" s="36">
        <v>53.88941767</v>
      </c>
      <c r="AT115" s="36">
        <v>7280.9590652030001</v>
      </c>
      <c r="AU115" s="36">
        <v>15588.364157120999</v>
      </c>
      <c r="AV115" s="36">
        <v>4601.6398409419999</v>
      </c>
      <c r="AW115" s="36">
        <v>9852.0039624090005</v>
      </c>
      <c r="AX115" s="36">
        <v>4488.1674815799997</v>
      </c>
      <c r="AY115" s="36">
        <v>9609.0622779869991</v>
      </c>
      <c r="AZ115" s="36">
        <v>8.1862912785714297</v>
      </c>
      <c r="BA115" s="36">
        <v>16.37258255857143</v>
      </c>
      <c r="BB115" s="36">
        <v>4.201985337</v>
      </c>
      <c r="BC115" s="36">
        <v>385.83240763700002</v>
      </c>
      <c r="BD115" s="36">
        <v>826.05821843000001</v>
      </c>
      <c r="BE115" s="36">
        <v>2.7285619071428573</v>
      </c>
      <c r="BF115" s="36">
        <v>5.4571238142857146</v>
      </c>
      <c r="BG115" s="36">
        <v>8.5387510429999995</v>
      </c>
      <c r="BH115" s="36">
        <v>33.077318976999997</v>
      </c>
      <c r="BI115" s="36">
        <v>0.4800000000000002</v>
      </c>
      <c r="BJ115" s="36">
        <v>0.4800000000000002</v>
      </c>
      <c r="BK115" s="36">
        <v>0.12</v>
      </c>
      <c r="BL115" s="36">
        <v>0.12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6.2269119010000002</v>
      </c>
      <c r="E116" s="36">
        <v>36</v>
      </c>
      <c r="F116" s="36">
        <v>10</v>
      </c>
      <c r="G116" s="36">
        <v>22</v>
      </c>
      <c r="H116" s="36">
        <v>4</v>
      </c>
      <c r="I116" s="36">
        <v>43.592535043701901</v>
      </c>
      <c r="J116" s="36">
        <v>294.61391346597003</v>
      </c>
      <c r="K116" s="36">
        <v>40.463006543687413</v>
      </c>
      <c r="L116" s="36">
        <v>3.1295285000144899</v>
      </c>
      <c r="M116" s="36">
        <v>321.87822900967456</v>
      </c>
      <c r="N116" s="36">
        <v>16.32821949999736</v>
      </c>
      <c r="O116" s="36">
        <v>0.53975668600000004</v>
      </c>
      <c r="P116" s="36">
        <v>0.76980396600000001</v>
      </c>
      <c r="Q116" s="36">
        <v>0.51300390200000001</v>
      </c>
      <c r="R116" s="36">
        <v>2.6752784000000002E-2</v>
      </c>
      <c r="S116" s="36">
        <v>0.73490902999999996</v>
      </c>
      <c r="T116" s="36">
        <v>3.4894936000000001E-2</v>
      </c>
      <c r="U116" s="36">
        <v>3.0381000000000014</v>
      </c>
      <c r="V116" s="36">
        <v>7.2094999999999985</v>
      </c>
      <c r="W116" s="36">
        <v>47.170391729701898</v>
      </c>
      <c r="X116" s="36">
        <v>302.59321743197</v>
      </c>
      <c r="Y116" s="36">
        <v>349.76360916167192</v>
      </c>
      <c r="Z116" s="36">
        <v>2.887178836094181</v>
      </c>
      <c r="AA116" s="36">
        <v>1.3899137496059684</v>
      </c>
      <c r="AB116" s="36">
        <v>1.3899137500000001</v>
      </c>
      <c r="AC116" s="36">
        <v>0.26231250207715623</v>
      </c>
      <c r="AD116" s="36">
        <v>1.4155175230918884</v>
      </c>
      <c r="AE116" s="36">
        <v>12.739657707826991</v>
      </c>
      <c r="AF116" s="36">
        <v>14.155175230918873</v>
      </c>
      <c r="AG116" s="36">
        <v>0.30843371949461168</v>
      </c>
      <c r="AH116" s="36">
        <v>0.52469184465750029</v>
      </c>
      <c r="AI116" s="36">
        <v>1.6804319889706429</v>
      </c>
      <c r="AJ116" s="36">
        <v>7.9677203745605232E-2</v>
      </c>
      <c r="AK116" s="36">
        <v>9.6285259293902581E-2</v>
      </c>
      <c r="AL116" s="36">
        <v>0.24081726911945456</v>
      </c>
      <c r="AM116" s="36">
        <v>0.65042342531737318</v>
      </c>
      <c r="AN116" s="36">
        <v>2.0364946270432913</v>
      </c>
      <c r="AO116" s="36">
        <v>14.660906965917089</v>
      </c>
      <c r="AP116" s="36">
        <v>556.04386225099995</v>
      </c>
      <c r="AQ116" s="36">
        <v>299.40823352000001</v>
      </c>
      <c r="AR116" s="36">
        <v>855.4520957709999</v>
      </c>
      <c r="AS116" s="36">
        <v>44.398736710000001</v>
      </c>
      <c r="AT116" s="36">
        <v>1741.8468679340001</v>
      </c>
      <c r="AU116" s="36">
        <v>3891.258995786</v>
      </c>
      <c r="AV116" s="36">
        <v>1134.0841736679999</v>
      </c>
      <c r="AW116" s="36">
        <v>2533.5265252099998</v>
      </c>
      <c r="AX116" s="36">
        <v>1109.8805753720001</v>
      </c>
      <c r="AY116" s="36">
        <v>2479.4560605030001</v>
      </c>
      <c r="AZ116" s="36">
        <v>17.889715021428572</v>
      </c>
      <c r="BA116" s="36">
        <v>35.779430042857143</v>
      </c>
      <c r="BB116" s="36">
        <v>1.3255358820000001</v>
      </c>
      <c r="BC116" s="36">
        <v>92.508728417</v>
      </c>
      <c r="BD116" s="36">
        <v>206.663070256</v>
      </c>
      <c r="BE116" s="36">
        <v>0.86073758571428582</v>
      </c>
      <c r="BF116" s="36">
        <v>1.7214751714285716</v>
      </c>
      <c r="BG116" s="36">
        <v>4.2914415379999999</v>
      </c>
      <c r="BH116" s="36">
        <v>17.648126542</v>
      </c>
      <c r="BI116" s="36">
        <v>0.21</v>
      </c>
      <c r="BJ116" s="36">
        <v>0.25</v>
      </c>
      <c r="BK116" s="36">
        <v>0.63000000000000034</v>
      </c>
      <c r="BL116" s="36">
        <v>0.71000000000000041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5.943659759</v>
      </c>
      <c r="E117" s="36">
        <v>55</v>
      </c>
      <c r="F117" s="36">
        <v>5</v>
      </c>
      <c r="G117" s="36">
        <v>25</v>
      </c>
      <c r="H117" s="36">
        <v>25</v>
      </c>
      <c r="I117" s="36">
        <v>0.55960586543844149</v>
      </c>
      <c r="J117" s="36">
        <v>12.24260049159288</v>
      </c>
      <c r="K117" s="36">
        <v>0.36020086544359714</v>
      </c>
      <c r="L117" s="36">
        <v>0.1994049999948444</v>
      </c>
      <c r="M117" s="36">
        <v>10.823131857033403</v>
      </c>
      <c r="N117" s="36">
        <v>1.9790744999979197</v>
      </c>
      <c r="O117" s="36">
        <v>8.0295878999999987E-2</v>
      </c>
      <c r="P117" s="36">
        <v>0.13134344199999998</v>
      </c>
      <c r="Q117" s="36">
        <v>7.632531599999999E-2</v>
      </c>
      <c r="R117" s="36">
        <v>3.9705629999999999E-3</v>
      </c>
      <c r="S117" s="36">
        <v>0.12616444599999999</v>
      </c>
      <c r="T117" s="36">
        <v>5.1789959999999999E-3</v>
      </c>
      <c r="U117" s="36">
        <v>0.87785000000000035</v>
      </c>
      <c r="V117" s="36">
        <v>2.0809999999999995</v>
      </c>
      <c r="W117" s="36">
        <v>1.5177517444384419</v>
      </c>
      <c r="X117" s="36">
        <v>14.45494393359288</v>
      </c>
      <c r="Y117" s="36">
        <v>15.972695678031322</v>
      </c>
      <c r="Z117" s="36">
        <v>9.2367407093041198E-2</v>
      </c>
      <c r="AA117" s="36">
        <v>3.9823591973853698E-2</v>
      </c>
      <c r="AB117" s="36">
        <v>3.9823591999999998E-2</v>
      </c>
      <c r="AC117" s="36">
        <v>3.0710454948581823E-3</v>
      </c>
      <c r="AD117" s="36">
        <v>7.8088962020805952E-2</v>
      </c>
      <c r="AE117" s="36">
        <v>0.70280065818725368</v>
      </c>
      <c r="AF117" s="36">
        <v>0.78088962020805963</v>
      </c>
      <c r="AG117" s="36">
        <v>9.5194044188034163E-2</v>
      </c>
      <c r="AH117" s="36">
        <v>0.16193929356125358</v>
      </c>
      <c r="AI117" s="36">
        <v>0.51864341316239315</v>
      </c>
      <c r="AJ117" s="36">
        <v>2.2828974368515951E-3</v>
      </c>
      <c r="AK117" s="36">
        <v>2.7587502330519318E-3</v>
      </c>
      <c r="AL117" s="36">
        <v>6.899858837979952E-3</v>
      </c>
      <c r="AM117" s="36">
        <v>0.10054798711974393</v>
      </c>
      <c r="AN117" s="36">
        <v>0.24278700581511148</v>
      </c>
      <c r="AO117" s="36">
        <v>1.2283439301876269</v>
      </c>
      <c r="AP117" s="36">
        <v>146.41767067999999</v>
      </c>
      <c r="AQ117" s="36">
        <v>78.840284212</v>
      </c>
      <c r="AR117" s="36">
        <v>225.25795489199999</v>
      </c>
      <c r="AS117" s="36">
        <v>17.704795892</v>
      </c>
      <c r="AT117" s="36">
        <v>794.72004553500005</v>
      </c>
      <c r="AU117" s="36">
        <v>1839.452421298</v>
      </c>
      <c r="AV117" s="36">
        <v>485.26649832300001</v>
      </c>
      <c r="AW117" s="36">
        <v>1123.193809355</v>
      </c>
      <c r="AX117" s="36">
        <v>471.26243797900003</v>
      </c>
      <c r="AY117" s="36">
        <v>1090.780127516</v>
      </c>
      <c r="AZ117" s="36">
        <v>3.8565734014285717</v>
      </c>
      <c r="BA117" s="36">
        <v>7.7131468028571435</v>
      </c>
      <c r="BB117" s="36">
        <v>0.94290229599999997</v>
      </c>
      <c r="BC117" s="36">
        <v>41.905059909999999</v>
      </c>
      <c r="BD117" s="36">
        <v>96.993103860999994</v>
      </c>
      <c r="BE117" s="36">
        <v>0.61227421714285712</v>
      </c>
      <c r="BF117" s="36">
        <v>1.2245484357142857</v>
      </c>
      <c r="BG117" s="36">
        <v>5.1201592099999997</v>
      </c>
      <c r="BH117" s="36">
        <v>24.435795038999998</v>
      </c>
      <c r="BI117" s="36">
        <v>0.18</v>
      </c>
      <c r="BJ117" s="36">
        <v>0.18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5.5606126170000003</v>
      </c>
      <c r="E118" s="36">
        <v>46</v>
      </c>
      <c r="F118" s="36">
        <v>2</v>
      </c>
      <c r="G118" s="36">
        <v>10</v>
      </c>
      <c r="H118" s="36">
        <v>34</v>
      </c>
      <c r="I118" s="36">
        <v>2.238455733117694E-3</v>
      </c>
      <c r="J118" s="36">
        <v>0.68014527954414605</v>
      </c>
      <c r="K118" s="36">
        <v>2.238455733117694E-3</v>
      </c>
      <c r="L118" s="36">
        <v>0</v>
      </c>
      <c r="M118" s="36">
        <v>0.31106373527727077</v>
      </c>
      <c r="N118" s="36">
        <v>0.37131999999999288</v>
      </c>
      <c r="O118" s="36">
        <v>1.7793816E-2</v>
      </c>
      <c r="P118" s="36">
        <v>2.6438985999999998E-2</v>
      </c>
      <c r="Q118" s="36">
        <v>1.602555E-2</v>
      </c>
      <c r="R118" s="36">
        <v>1.7682659999999999E-3</v>
      </c>
      <c r="S118" s="36">
        <v>2.4132550999999999E-2</v>
      </c>
      <c r="T118" s="36">
        <v>2.3064349999999999E-3</v>
      </c>
      <c r="U118" s="36">
        <v>0.27619999999999995</v>
      </c>
      <c r="V118" s="36">
        <v>0.65480000000000005</v>
      </c>
      <c r="W118" s="36">
        <v>0.29623227173311761</v>
      </c>
      <c r="X118" s="36">
        <v>1.3613842655441462</v>
      </c>
      <c r="Y118" s="36">
        <v>1.6576165372772638</v>
      </c>
      <c r="Z118" s="36">
        <v>1.4789695002797388E-3</v>
      </c>
      <c r="AA118" s="36">
        <v>3.1649947305986405E-4</v>
      </c>
      <c r="AB118" s="36">
        <v>3.1649899999999998E-4</v>
      </c>
      <c r="AC118" s="36">
        <v>2.3042169480123258E-5</v>
      </c>
      <c r="AD118" s="36">
        <v>4.0970177944677413E-3</v>
      </c>
      <c r="AE118" s="36">
        <v>3.6873160150209673E-2</v>
      </c>
      <c r="AF118" s="36">
        <v>4.0970177944677416E-2</v>
      </c>
      <c r="AG118" s="36">
        <v>2.9306121025641035E-2</v>
      </c>
      <c r="AH118" s="36">
        <v>4.9854090940170938E-2</v>
      </c>
      <c r="AI118" s="36">
        <v>0.15966783179487179</v>
      </c>
      <c r="AJ118" s="36">
        <v>1.8143384837574899E-5</v>
      </c>
      <c r="AK118" s="36">
        <v>2.1925236930177051E-5</v>
      </c>
      <c r="AL118" s="36">
        <v>5.483680182244276E-5</v>
      </c>
      <c r="AM118" s="36">
        <v>2.934730657995873E-2</v>
      </c>
      <c r="AN118" s="36">
        <v>5.3973033971568857E-2</v>
      </c>
      <c r="AO118" s="36">
        <v>0.1965958287469039</v>
      </c>
      <c r="AP118" s="36">
        <v>8.6714528120000001</v>
      </c>
      <c r="AQ118" s="36">
        <v>4.6692438210000002</v>
      </c>
      <c r="AR118" s="36">
        <v>13.340696633</v>
      </c>
      <c r="AS118" s="36">
        <v>1.344376295</v>
      </c>
      <c r="AT118" s="36">
        <v>12.794559739</v>
      </c>
      <c r="AU118" s="36">
        <v>30.286924208999999</v>
      </c>
      <c r="AV118" s="36">
        <v>13.060256256000001</v>
      </c>
      <c r="AW118" s="36">
        <v>30.915873577999999</v>
      </c>
      <c r="AX118" s="36">
        <v>12.054181087</v>
      </c>
      <c r="AY118" s="36">
        <v>28.534320556000001</v>
      </c>
      <c r="AZ118" s="36">
        <v>0.19954149000000002</v>
      </c>
      <c r="BA118" s="36">
        <v>0.3990829814285714</v>
      </c>
      <c r="BB118" s="36">
        <v>0.52576071000000002</v>
      </c>
      <c r="BC118" s="36">
        <v>19.308130357</v>
      </c>
      <c r="BD118" s="36">
        <v>45.705666520999998</v>
      </c>
      <c r="BE118" s="36">
        <v>0.34140305857142861</v>
      </c>
      <c r="BF118" s="36">
        <v>0.68280611714285722</v>
      </c>
      <c r="BG118" s="36">
        <v>3.0522634740000001</v>
      </c>
      <c r="BH118" s="36">
        <v>17.861633665999999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5.2814031830000001</v>
      </c>
      <c r="E119" s="36">
        <v>11</v>
      </c>
      <c r="F119" s="36">
        <v>0</v>
      </c>
      <c r="G119" s="36">
        <v>1</v>
      </c>
      <c r="H119" s="36">
        <v>10</v>
      </c>
      <c r="I119" s="36">
        <v>3.8232421521825974E-3</v>
      </c>
      <c r="J119" s="36">
        <v>0.90823003720040296</v>
      </c>
      <c r="K119" s="36">
        <v>3.8232421521825974E-3</v>
      </c>
      <c r="L119" s="36">
        <v>0</v>
      </c>
      <c r="M119" s="36">
        <v>0.53302827935255703</v>
      </c>
      <c r="N119" s="36">
        <v>0.37902500000002848</v>
      </c>
      <c r="O119" s="36">
        <v>1.3012283999999999E-2</v>
      </c>
      <c r="P119" s="36">
        <v>2.3006993E-2</v>
      </c>
      <c r="Q119" s="36">
        <v>1.2347097999999999E-2</v>
      </c>
      <c r="R119" s="36">
        <v>6.651859999999999E-4</v>
      </c>
      <c r="S119" s="36">
        <v>2.213936E-2</v>
      </c>
      <c r="T119" s="36">
        <v>8.6763300000000003E-4</v>
      </c>
      <c r="U119" s="36">
        <v>6.6E-3</v>
      </c>
      <c r="V119" s="36">
        <v>1.5599999999999999E-2</v>
      </c>
      <c r="W119" s="36">
        <v>2.3435526152182598E-2</v>
      </c>
      <c r="X119" s="36">
        <v>0.94683703020040288</v>
      </c>
      <c r="Y119" s="36">
        <v>0.97027255635258547</v>
      </c>
      <c r="Z119" s="36">
        <v>2.6073024764183255E-3</v>
      </c>
      <c r="AA119" s="36">
        <v>5.5796272995352152E-4</v>
      </c>
      <c r="AB119" s="36">
        <v>5.5796299999999997E-4</v>
      </c>
      <c r="AC119" s="36">
        <v>2.9461378236632371E-5</v>
      </c>
      <c r="AD119" s="36">
        <v>5.6715165218253431E-3</v>
      </c>
      <c r="AE119" s="36">
        <v>5.1043648696428072E-2</v>
      </c>
      <c r="AF119" s="36">
        <v>5.671516521825342E-2</v>
      </c>
      <c r="AG119" s="36">
        <v>6.5473225893517906E-4</v>
      </c>
      <c r="AH119" s="36">
        <v>1.1137974060046725E-3</v>
      </c>
      <c r="AI119" s="36">
        <v>3.5671619624744241E-3</v>
      </c>
      <c r="AJ119" s="36">
        <v>3.1985369413891376E-5</v>
      </c>
      <c r="AK119" s="36">
        <v>3.865247907030473E-5</v>
      </c>
      <c r="AL119" s="36">
        <v>9.6672995665880864E-5</v>
      </c>
      <c r="AM119" s="36">
        <v>7.1617900658570285E-4</v>
      </c>
      <c r="AN119" s="36">
        <v>6.8239664069003197E-3</v>
      </c>
      <c r="AO119" s="36">
        <v>5.470748365456838E-2</v>
      </c>
      <c r="AP119" s="36">
        <v>3.7619203859999999</v>
      </c>
      <c r="AQ119" s="36">
        <v>2.0256494389999999</v>
      </c>
      <c r="AR119" s="36">
        <v>5.7875698250000003</v>
      </c>
      <c r="AS119" s="36">
        <v>0.35693375599999999</v>
      </c>
      <c r="AT119" s="36">
        <v>11.123213643</v>
      </c>
      <c r="AU119" s="36">
        <v>24.525283469000001</v>
      </c>
      <c r="AV119" s="36">
        <v>14.014529752</v>
      </c>
      <c r="AW119" s="36">
        <v>30.900270898999999</v>
      </c>
      <c r="AX119" s="36">
        <v>12.863499895</v>
      </c>
      <c r="AY119" s="36">
        <v>28.362395207999999</v>
      </c>
      <c r="AZ119" s="36">
        <v>7.118665285714286E-2</v>
      </c>
      <c r="BA119" s="36">
        <v>0.14237330714285715</v>
      </c>
      <c r="BB119" s="36">
        <v>0.90879842899999996</v>
      </c>
      <c r="BC119" s="36">
        <v>46.854202848</v>
      </c>
      <c r="BD119" s="36">
        <v>103.307609058</v>
      </c>
      <c r="BE119" s="36">
        <v>0.59012885000000004</v>
      </c>
      <c r="BF119" s="36">
        <v>1.1802577000000001</v>
      </c>
      <c r="BG119" s="36">
        <v>0.65554779699999999</v>
      </c>
      <c r="BH119" s="36">
        <v>16.712988164999999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5.2251884320000004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6.7511899999999996E-4</v>
      </c>
      <c r="P120" s="36">
        <v>1.0905909999999999E-3</v>
      </c>
      <c r="Q120" s="36">
        <v>6.18733E-4</v>
      </c>
      <c r="R120" s="36">
        <v>5.6385999999999999E-5</v>
      </c>
      <c r="S120" s="36">
        <v>1.0170439999999999E-3</v>
      </c>
      <c r="T120" s="36">
        <v>7.3547000000000006E-5</v>
      </c>
      <c r="U120" s="36">
        <v>9.6000000000000009E-3</v>
      </c>
      <c r="V120" s="36">
        <v>2.2800000000000001E-2</v>
      </c>
      <c r="W120" s="36">
        <v>1.0275119000000001E-2</v>
      </c>
      <c r="X120" s="36">
        <v>2.3890590999999999E-2</v>
      </c>
      <c r="Y120" s="36">
        <v>3.4165710000000002E-2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1.0025728816261458E-3</v>
      </c>
      <c r="AH120" s="36">
        <v>1.7055262813870068E-3</v>
      </c>
      <c r="AI120" s="36">
        <v>5.4622936309286566E-3</v>
      </c>
      <c r="AJ120" s="36">
        <v>0</v>
      </c>
      <c r="AK120" s="36">
        <v>0</v>
      </c>
      <c r="AL120" s="36">
        <v>0</v>
      </c>
      <c r="AM120" s="36">
        <v>1.0025728816261458E-3</v>
      </c>
      <c r="AN120" s="36">
        <v>1.7055262813870068E-3</v>
      </c>
      <c r="AO120" s="36">
        <v>5.4622936309286566E-3</v>
      </c>
      <c r="AP120" s="36">
        <v>0.14426593500000001</v>
      </c>
      <c r="AQ120" s="36">
        <v>7.7681657000000001E-2</v>
      </c>
      <c r="AR120" s="36">
        <v>0.22194759200000003</v>
      </c>
      <c r="AS120" s="36">
        <v>4.3584599000000002E-2</v>
      </c>
      <c r="AT120" s="36">
        <v>1.7358280070000001</v>
      </c>
      <c r="AU120" s="36">
        <v>3.8375709769999999</v>
      </c>
      <c r="AV120" s="36">
        <v>2.4778595800000001</v>
      </c>
      <c r="AW120" s="36">
        <v>5.478055414</v>
      </c>
      <c r="AX120" s="36">
        <v>2.2685250890000002</v>
      </c>
      <c r="AY120" s="36">
        <v>5.0152584300000003</v>
      </c>
      <c r="AZ120" s="36">
        <v>1.9066960000000001E-2</v>
      </c>
      <c r="BA120" s="36">
        <v>3.813392142857143E-2</v>
      </c>
      <c r="BB120" s="36">
        <v>0.21572987900000001</v>
      </c>
      <c r="BC120" s="36">
        <v>8.1179812499999997</v>
      </c>
      <c r="BD120" s="36">
        <v>17.947244263000002</v>
      </c>
      <c r="BE120" s="36">
        <v>0.14008433714285715</v>
      </c>
      <c r="BF120" s="36">
        <v>0.28016867428571429</v>
      </c>
      <c r="BG120" s="36">
        <v>0.98220300400000005</v>
      </c>
      <c r="BH120" s="36">
        <v>5.74740129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5.1069615529999997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2.6171459999999999E-3</v>
      </c>
      <c r="P121" s="36">
        <v>4.4152839999999994E-3</v>
      </c>
      <c r="Q121" s="36">
        <v>2.404598E-3</v>
      </c>
      <c r="R121" s="36">
        <v>2.1254800000000001E-4</v>
      </c>
      <c r="S121" s="36">
        <v>4.1380469999999997E-3</v>
      </c>
      <c r="T121" s="36">
        <v>2.77237E-4</v>
      </c>
      <c r="U121" s="36" t="s">
        <v>340</v>
      </c>
      <c r="V121" s="36" t="s">
        <v>340</v>
      </c>
      <c r="W121" s="36">
        <v>2.6171459999999999E-3</v>
      </c>
      <c r="X121" s="36">
        <v>4.4152839999999994E-3</v>
      </c>
      <c r="Y121" s="36">
        <v>7.0324299999999992E-3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5.2629365999999997E-2</v>
      </c>
      <c r="AQ121" s="36">
        <v>2.8338888999999999E-2</v>
      </c>
      <c r="AR121" s="36">
        <v>8.0968254999999989E-2</v>
      </c>
      <c r="AS121" s="36">
        <v>1.3425794E-2</v>
      </c>
      <c r="AT121" s="36">
        <v>4.5011000000000001E-3</v>
      </c>
      <c r="AU121" s="36">
        <v>1.0354953E-2</v>
      </c>
      <c r="AV121" s="36">
        <v>1.2782406E-2</v>
      </c>
      <c r="AW121" s="36">
        <v>2.9406412E-2</v>
      </c>
      <c r="AX121" s="36">
        <v>1.1478767000000001E-2</v>
      </c>
      <c r="AY121" s="36">
        <v>2.6407341000000001E-2</v>
      </c>
      <c r="AZ121" s="36">
        <v>1.9394200000000001E-3</v>
      </c>
      <c r="BA121" s="36">
        <v>3.8788400000000002E-3</v>
      </c>
      <c r="BB121" s="36">
        <v>0.16212249100000001</v>
      </c>
      <c r="BC121" s="36">
        <v>10.959608573000001</v>
      </c>
      <c r="BD121" s="36">
        <v>25.21299651</v>
      </c>
      <c r="BE121" s="36">
        <v>0.10527434428571429</v>
      </c>
      <c r="BF121" s="36">
        <v>0.21054869000000001</v>
      </c>
      <c r="BG121" s="36">
        <v>1.454141138</v>
      </c>
      <c r="BH121" s="36">
        <v>7.4623209910000003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4.9499388819999997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1.9778389999999999E-3</v>
      </c>
      <c r="P122" s="36">
        <v>3.2163159999999999E-3</v>
      </c>
      <c r="Q122" s="36">
        <v>1.619983E-3</v>
      </c>
      <c r="R122" s="36">
        <v>3.5785599999999998E-4</v>
      </c>
      <c r="S122" s="36">
        <v>2.7495469999999998E-3</v>
      </c>
      <c r="T122" s="36">
        <v>4.6676900000000002E-4</v>
      </c>
      <c r="U122" s="36" t="s">
        <v>340</v>
      </c>
      <c r="V122" s="36" t="s">
        <v>340</v>
      </c>
      <c r="W122" s="36">
        <v>1.9778389999999999E-3</v>
      </c>
      <c r="X122" s="36">
        <v>3.2163159999999999E-3</v>
      </c>
      <c r="Y122" s="36">
        <v>5.1941549999999998E-3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2.424669E-3</v>
      </c>
      <c r="AQ122" s="36">
        <v>1.305591E-3</v>
      </c>
      <c r="AR122" s="36">
        <v>3.73026E-3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0.20619870200000001</v>
      </c>
      <c r="BC122" s="36">
        <v>10.190611393999999</v>
      </c>
      <c r="BD122" s="36">
        <v>23.359040074999999</v>
      </c>
      <c r="BE122" s="36">
        <v>0.13389526142857144</v>
      </c>
      <c r="BF122" s="36">
        <v>0.26779052285714289</v>
      </c>
      <c r="BG122" s="36">
        <v>2.5706315219999998</v>
      </c>
      <c r="BH122" s="36">
        <v>10.711758444999999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4.6364397310000003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3.9655707142857148E-2</v>
      </c>
      <c r="BF123" s="36">
        <v>7.9311414285714296E-2</v>
      </c>
      <c r="BG123" s="36">
        <v>1.4540629469999999</v>
      </c>
      <c r="BH123" s="36">
        <v>5.6114675409999997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4.6915392259999997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5.3711208939999997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4.7314485680000002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3.3558142857142856E-2</v>
      </c>
      <c r="BF125" s="36">
        <v>6.7116285714285712E-2</v>
      </c>
      <c r="BG125" s="36">
        <v>0.96670866</v>
      </c>
      <c r="BH125" s="36">
        <v>5.7911876040000001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4.2601963319999996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4.819620327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8.0970000000000006E-6</v>
      </c>
      <c r="P127" s="36">
        <v>1.3781000000000001E-5</v>
      </c>
      <c r="Q127" s="36">
        <v>5.9429999999999997E-6</v>
      </c>
      <c r="R127" s="36">
        <v>2.154E-6</v>
      </c>
      <c r="S127" s="36">
        <v>1.0971E-5</v>
      </c>
      <c r="T127" s="36">
        <v>2.8100000000000002E-6</v>
      </c>
      <c r="U127" s="36">
        <v>0</v>
      </c>
      <c r="V127" s="36">
        <v>0</v>
      </c>
      <c r="W127" s="36">
        <v>8.0970000000000006E-6</v>
      </c>
      <c r="X127" s="36">
        <v>1.3781000000000001E-5</v>
      </c>
      <c r="Y127" s="36">
        <v>2.1878000000000003E-5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1.6524999999999998E-5</v>
      </c>
      <c r="AQ127" s="36">
        <v>8.8980000000000002E-6</v>
      </c>
      <c r="AR127" s="36">
        <v>2.5422999999999997E-5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1.0150302E-2</v>
      </c>
      <c r="BC127" s="36">
        <v>0.38684089799999999</v>
      </c>
      <c r="BD127" s="36">
        <v>0.87845324899999999</v>
      </c>
      <c r="BE127" s="36">
        <v>3.2223171428571434E-3</v>
      </c>
      <c r="BF127" s="36">
        <v>6.4446357142857146E-3</v>
      </c>
      <c r="BG127" s="36">
        <v>0.43921337399999999</v>
      </c>
      <c r="BH127" s="36">
        <v>0.97919495999999995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4.8210815739999999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1.5744E-5</v>
      </c>
      <c r="P128" s="36">
        <v>2.6154000000000001E-5</v>
      </c>
      <c r="Q128" s="36">
        <v>1.1973999999999999E-5</v>
      </c>
      <c r="R128" s="36">
        <v>3.7700000000000003E-6</v>
      </c>
      <c r="S128" s="36">
        <v>2.1236000000000001E-5</v>
      </c>
      <c r="T128" s="36">
        <v>4.9180000000000002E-6</v>
      </c>
      <c r="U128" s="36">
        <v>3.0000000000000001E-3</v>
      </c>
      <c r="V128" s="36">
        <v>7.1999999999999998E-3</v>
      </c>
      <c r="W128" s="36">
        <v>3.0157439999999999E-3</v>
      </c>
      <c r="X128" s="36">
        <v>7.2261539999999994E-3</v>
      </c>
      <c r="Y128" s="36">
        <v>1.0241897999999999E-2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1.1155907E-2</v>
      </c>
      <c r="AQ128" s="36">
        <v>6.0070260000000004E-3</v>
      </c>
      <c r="AR128" s="36">
        <v>1.7162932999999998E-2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0.2403381</v>
      </c>
      <c r="BC128" s="36">
        <v>12.154568816999999</v>
      </c>
      <c r="BD128" s="36">
        <v>27.883237870999999</v>
      </c>
      <c r="BE128" s="36">
        <v>7.629780857142858E-2</v>
      </c>
      <c r="BF128" s="36">
        <v>0.15259561857142859</v>
      </c>
      <c r="BG128" s="36">
        <v>0.854899835</v>
      </c>
      <c r="BH128" s="36">
        <v>11.776817982000001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4.2676155250000001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4.5078180100000003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4.8130878780000002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3.2743999999999997E-5</v>
      </c>
      <c r="P131" s="36">
        <v>3.6134999999999999E-5</v>
      </c>
      <c r="Q131" s="36">
        <v>3.2743999999999997E-5</v>
      </c>
      <c r="R131" s="36">
        <v>0</v>
      </c>
      <c r="S131" s="36">
        <v>3.6134999999999999E-5</v>
      </c>
      <c r="T131" s="36">
        <v>0</v>
      </c>
      <c r="U131" s="36">
        <v>0</v>
      </c>
      <c r="V131" s="36">
        <v>0</v>
      </c>
      <c r="W131" s="36">
        <v>3.2743999999999997E-5</v>
      </c>
      <c r="X131" s="36">
        <v>3.6134999999999999E-5</v>
      </c>
      <c r="Y131" s="36">
        <v>6.8878999999999989E-5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5.6375999999999997E-5</v>
      </c>
      <c r="AQ131" s="36">
        <v>3.0355999999999999E-5</v>
      </c>
      <c r="AR131" s="36">
        <v>8.6731999999999996E-5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4.8931425199999996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5.1979999999999995E-4</v>
      </c>
      <c r="P132" s="36">
        <v>8.0691900000000002E-4</v>
      </c>
      <c r="Q132" s="36">
        <v>3.75922E-4</v>
      </c>
      <c r="R132" s="36">
        <v>1.4387799999999998E-4</v>
      </c>
      <c r="S132" s="36">
        <v>6.1925100000000002E-4</v>
      </c>
      <c r="T132" s="36">
        <v>1.8766800000000002E-4</v>
      </c>
      <c r="U132" s="36">
        <v>0</v>
      </c>
      <c r="V132" s="36">
        <v>0</v>
      </c>
      <c r="W132" s="36">
        <v>5.1979999999999995E-4</v>
      </c>
      <c r="X132" s="36">
        <v>8.0691900000000002E-4</v>
      </c>
      <c r="Y132" s="36">
        <v>1.3267190000000001E-3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7.5733799999999998E-4</v>
      </c>
      <c r="AQ132" s="36">
        <v>4.07797E-4</v>
      </c>
      <c r="AR132" s="36">
        <v>1.1651349999999999E-3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4.7234536409999999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1.8492386999999999E-2</v>
      </c>
      <c r="BC133" s="36">
        <v>5.0282483400000002</v>
      </c>
      <c r="BD133" s="36">
        <v>11.031969841</v>
      </c>
      <c r="BE133" s="36">
        <v>1.3308657142857144E-3</v>
      </c>
      <c r="BF133" s="36">
        <v>2.6617314285714289E-3</v>
      </c>
      <c r="BG133" s="36">
        <v>0.64339054500000004</v>
      </c>
      <c r="BH133" s="36">
        <v>5.7723694099999996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4.6946535709999999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3.021638407175863E-4</v>
      </c>
      <c r="AH134" s="36">
        <v>5.1402584397934224E-4</v>
      </c>
      <c r="AI134" s="36">
        <v>1.6462719597716772E-3</v>
      </c>
      <c r="AJ134" s="36">
        <v>0</v>
      </c>
      <c r="AK134" s="36">
        <v>0</v>
      </c>
      <c r="AL134" s="36">
        <v>0</v>
      </c>
      <c r="AM134" s="36">
        <v>3.021638407175863E-4</v>
      </c>
      <c r="AN134" s="36">
        <v>5.1402584397934224E-4</v>
      </c>
      <c r="AO134" s="36">
        <v>1.6462719597716772E-3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0.10314659399999999</v>
      </c>
      <c r="BC134" s="36">
        <v>1.675206515</v>
      </c>
      <c r="BD134" s="36">
        <v>3.61758918</v>
      </c>
      <c r="BE134" s="36">
        <v>7.4232871428571443E-3</v>
      </c>
      <c r="BF134" s="36">
        <v>1.4846575714285716E-2</v>
      </c>
      <c r="BG134" s="36">
        <v>0.70086259900000003</v>
      </c>
      <c r="BH134" s="36">
        <v>1.4548118919999999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4.8941041780000001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2.273499E-3</v>
      </c>
      <c r="P135" s="36">
        <v>3.9400199999999998E-3</v>
      </c>
      <c r="Q135" s="36">
        <v>2.1416400000000002E-3</v>
      </c>
      <c r="R135" s="36">
        <v>1.3185900000000001E-4</v>
      </c>
      <c r="S135" s="36">
        <v>3.7680299999999999E-3</v>
      </c>
      <c r="T135" s="36">
        <v>1.7199000000000001E-4</v>
      </c>
      <c r="U135" s="36">
        <v>0</v>
      </c>
      <c r="V135" s="36">
        <v>0</v>
      </c>
      <c r="W135" s="36">
        <v>2.273499E-3</v>
      </c>
      <c r="X135" s="36">
        <v>3.9400199999999998E-3</v>
      </c>
      <c r="Y135" s="36">
        <v>6.2135189999999998E-3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5.8084520000000004E-3</v>
      </c>
      <c r="AQ135" s="36">
        <v>3.1276279999999999E-3</v>
      </c>
      <c r="AR135" s="36">
        <v>8.9360800000000008E-3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2.1111727142857147E-2</v>
      </c>
      <c r="BF135" s="36">
        <v>4.2223454285714293E-2</v>
      </c>
      <c r="BG135" s="36">
        <v>0.56666377400000001</v>
      </c>
      <c r="BH135" s="36">
        <v>3.7829330950000002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4.6568825829999998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0.20483552399999999</v>
      </c>
      <c r="BC136" s="36">
        <v>6.5032652329999996</v>
      </c>
      <c r="BD136" s="36">
        <v>15.614564075000001</v>
      </c>
      <c r="BE136" s="36">
        <v>1.4741671428571431E-2</v>
      </c>
      <c r="BF136" s="36">
        <v>2.9483342857142863E-2</v>
      </c>
      <c r="BG136" s="36">
        <v>1.1999245890000001</v>
      </c>
      <c r="BH136" s="36">
        <v>1.927443569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4.2387801039999999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4.5394927020000004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5.5795985999999999E-2</v>
      </c>
      <c r="BH138" s="36">
        <v>0.40215509399999999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4.4773866570000003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4.6278551630000004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1.442555561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4.3205873759999998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4.4734494409999996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4.7648611409999999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2.1347284000000001E-2</v>
      </c>
      <c r="BC143" s="36">
        <v>0.85365835899999998</v>
      </c>
      <c r="BD143" s="36">
        <v>2.0226064080000001</v>
      </c>
      <c r="BE143" s="36">
        <v>1.5363271428571429E-3</v>
      </c>
      <c r="BF143" s="36">
        <v>3.0726557142857149E-3</v>
      </c>
      <c r="BG143" s="36">
        <v>3.6088127999999997E-2</v>
      </c>
      <c r="BH143" s="36">
        <v>0.13909508200000001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4.7425864789999999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4.8831492230000002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2.0935249999999997E-3</v>
      </c>
      <c r="P145" s="36">
        <v>3.4665829999999996E-3</v>
      </c>
      <c r="Q145" s="36">
        <v>1.801729E-3</v>
      </c>
      <c r="R145" s="36">
        <v>2.9179599999999998E-4</v>
      </c>
      <c r="S145" s="36">
        <v>3.0859799999999999E-3</v>
      </c>
      <c r="T145" s="36">
        <v>3.8060299999999997E-4</v>
      </c>
      <c r="U145" s="36">
        <v>0</v>
      </c>
      <c r="V145" s="36">
        <v>0</v>
      </c>
      <c r="W145" s="36">
        <v>2.0935249999999997E-3</v>
      </c>
      <c r="X145" s="36">
        <v>3.4665829999999996E-3</v>
      </c>
      <c r="Y145" s="36">
        <v>5.5601079999999994E-3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3.663801E-3</v>
      </c>
      <c r="AQ145" s="36">
        <v>1.9728160000000001E-3</v>
      </c>
      <c r="AR145" s="36">
        <v>5.636617E-3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0.57002899500000004</v>
      </c>
      <c r="BH145" s="36">
        <v>5.7829603049999996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4.5857406940000001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8.71947E-3</v>
      </c>
      <c r="BH146" s="36">
        <v>7.7135059000000006E-2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4.6351171119999997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0.183851877</v>
      </c>
      <c r="BC147" s="36">
        <v>8.5758267959999994</v>
      </c>
      <c r="BD147" s="36">
        <v>19.485929443</v>
      </c>
      <c r="BE147" s="36">
        <v>1.3231512857142858E-2</v>
      </c>
      <c r="BF147" s="36">
        <v>2.6463025714285715E-2</v>
      </c>
      <c r="BG147" s="36">
        <v>0.36941712599999998</v>
      </c>
      <c r="BH147" s="36">
        <v>1.640089315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4.3808109750000002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4.8890274229999999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3.9232299999999998E-4</v>
      </c>
      <c r="P149" s="36">
        <v>6.5182700000000001E-4</v>
      </c>
      <c r="Q149" s="36">
        <v>2.9157299999999999E-4</v>
      </c>
      <c r="R149" s="36">
        <v>1.0075E-4</v>
      </c>
      <c r="S149" s="36">
        <v>5.2041399999999997E-4</v>
      </c>
      <c r="T149" s="36">
        <v>1.3141300000000001E-4</v>
      </c>
      <c r="U149" s="36">
        <v>0</v>
      </c>
      <c r="V149" s="36">
        <v>0</v>
      </c>
      <c r="W149" s="36">
        <v>3.9232299999999998E-4</v>
      </c>
      <c r="X149" s="36">
        <v>6.5182700000000001E-4</v>
      </c>
      <c r="Y149" s="36">
        <v>1.04415E-3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6.7166299999999997E-4</v>
      </c>
      <c r="AQ149" s="36">
        <v>3.6166399999999999E-4</v>
      </c>
      <c r="AR149" s="36">
        <v>1.0333269999999999E-3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0.36891997599999998</v>
      </c>
      <c r="BH149" s="36">
        <v>0.52504063400000001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4.6850455609999999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3.5257757142857144E-3</v>
      </c>
      <c r="BF150" s="36">
        <v>7.0515514285714289E-3</v>
      </c>
      <c r="BG150" s="36">
        <v>0.35823249699999998</v>
      </c>
      <c r="BH150" s="36">
        <v>4.7483045920000002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4.9955173979999996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4.0278659999999997E-3</v>
      </c>
      <c r="P151" s="36">
        <v>6.7218979999999996E-3</v>
      </c>
      <c r="Q151" s="36">
        <v>2.9936989999999998E-3</v>
      </c>
      <c r="R151" s="36">
        <v>1.0341669999999999E-3</v>
      </c>
      <c r="S151" s="36">
        <v>5.3729839999999999E-3</v>
      </c>
      <c r="T151" s="36">
        <v>1.3489139999999999E-3</v>
      </c>
      <c r="U151" s="36">
        <v>0</v>
      </c>
      <c r="V151" s="36">
        <v>0</v>
      </c>
      <c r="W151" s="36">
        <v>4.0278659999999997E-3</v>
      </c>
      <c r="X151" s="36">
        <v>6.7218979999999996E-3</v>
      </c>
      <c r="Y151" s="36">
        <v>1.0749763999999998E-2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1.3614371E-2</v>
      </c>
      <c r="AQ151" s="36">
        <v>7.3308150000000001E-3</v>
      </c>
      <c r="AR151" s="36">
        <v>2.0945186000000001E-2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4.6884436970000003</v>
      </c>
      <c r="BC151" s="36">
        <v>303.43354505399998</v>
      </c>
      <c r="BD151" s="36">
        <v>658.197407279</v>
      </c>
      <c r="BE151" s="36">
        <v>0.33129975428571434</v>
      </c>
      <c r="BF151" s="36">
        <v>0.66259950857142869</v>
      </c>
      <c r="BG151" s="36">
        <v>2.4914908009999999</v>
      </c>
      <c r="BH151" s="36">
        <v>35.106431280000002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4.9847524209999996</v>
      </c>
      <c r="E152" s="36">
        <v>31</v>
      </c>
      <c r="F152" s="36">
        <v>0</v>
      </c>
      <c r="G152" s="36">
        <v>11</v>
      </c>
      <c r="H152" s="36">
        <v>20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1.0023743E-2</v>
      </c>
      <c r="P152" s="36">
        <v>1.7625672000000002E-2</v>
      </c>
      <c r="Q152" s="36">
        <v>9.2235370000000004E-3</v>
      </c>
      <c r="R152" s="36">
        <v>8.0020599999999992E-4</v>
      </c>
      <c r="S152" s="36">
        <v>1.6581926E-2</v>
      </c>
      <c r="T152" s="36">
        <v>1.0437459999999999E-3</v>
      </c>
      <c r="U152" s="36">
        <v>0.23100000000000001</v>
      </c>
      <c r="V152" s="36">
        <v>0.5544</v>
      </c>
      <c r="W152" s="36">
        <v>0.24102374300000001</v>
      </c>
      <c r="X152" s="36">
        <v>0.57202567199999999</v>
      </c>
      <c r="Y152" s="36">
        <v>0.81304941500000005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2.6240876083282516E-2</v>
      </c>
      <c r="AH152" s="36">
        <v>4.4639651268112791E-2</v>
      </c>
      <c r="AI152" s="36">
        <v>0.14296753176409094</v>
      </c>
      <c r="AJ152" s="36">
        <v>0</v>
      </c>
      <c r="AK152" s="36">
        <v>0</v>
      </c>
      <c r="AL152" s="36">
        <v>0</v>
      </c>
      <c r="AM152" s="36">
        <v>2.6240876083282516E-2</v>
      </c>
      <c r="AN152" s="36">
        <v>4.4639651268112791E-2</v>
      </c>
      <c r="AO152" s="36">
        <v>0.14296753176409094</v>
      </c>
      <c r="AP152" s="36">
        <v>0.91109662199999997</v>
      </c>
      <c r="AQ152" s="36">
        <v>0.49059048799999999</v>
      </c>
      <c r="AR152" s="36">
        <v>1.4016871099999999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1.779443737</v>
      </c>
      <c r="BC152" s="36">
        <v>143.654306996</v>
      </c>
      <c r="BD152" s="36">
        <v>357.72131756200002</v>
      </c>
      <c r="BE152" s="36">
        <v>0.12574093</v>
      </c>
      <c r="BF152" s="36">
        <v>0.25148186</v>
      </c>
      <c r="BG152" s="36">
        <v>4.1882293339999999</v>
      </c>
      <c r="BH152" s="36">
        <v>37.18161705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4.754485335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1.041690089</v>
      </c>
      <c r="BH153" s="36">
        <v>13.605029711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4.672240715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0.33236544800000001</v>
      </c>
      <c r="BH154" s="36">
        <v>5.0458927850000004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4.8149800799999998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5.3662164939999997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20.697513019999999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4.826344304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3.6740862089999999</v>
      </c>
      <c r="BH157" s="36">
        <v>20.924849474999998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5.0390751329999999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2.597935E-3</v>
      </c>
      <c r="P158" s="36">
        <v>3.947926E-3</v>
      </c>
      <c r="Q158" s="36">
        <v>1.5892469999999998E-3</v>
      </c>
      <c r="R158" s="36">
        <v>1.008688E-3</v>
      </c>
      <c r="S158" s="36">
        <v>2.632246E-3</v>
      </c>
      <c r="T158" s="36">
        <v>1.3156800000000001E-3</v>
      </c>
      <c r="U158" s="36">
        <v>0</v>
      </c>
      <c r="V158" s="36">
        <v>0</v>
      </c>
      <c r="W158" s="36">
        <v>2.597935E-3</v>
      </c>
      <c r="X158" s="36">
        <v>3.947926E-3</v>
      </c>
      <c r="Y158" s="36">
        <v>6.545861E-3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3.8110940000000001E-3</v>
      </c>
      <c r="AQ158" s="36">
        <v>2.0521279999999999E-3</v>
      </c>
      <c r="AR158" s="36">
        <v>5.8632219999999995E-3</v>
      </c>
      <c r="AS158" s="36">
        <v>3.224E-6</v>
      </c>
      <c r="AT158" s="36">
        <v>1.3000000000000001E-8</v>
      </c>
      <c r="AU158" s="36">
        <v>3.5999999999999998E-8</v>
      </c>
      <c r="AV158" s="36">
        <v>1.8330000000000001E-6</v>
      </c>
      <c r="AW158" s="36">
        <v>4.8199999999999996E-6</v>
      </c>
      <c r="AX158" s="36">
        <v>1.513E-6</v>
      </c>
      <c r="AY158" s="36">
        <v>3.9770000000000002E-6</v>
      </c>
      <c r="AZ158" s="36">
        <v>1.2857142857142857E-8</v>
      </c>
      <c r="BA158" s="36">
        <v>2.7142857142857147E-8</v>
      </c>
      <c r="BB158" s="36">
        <v>0.45850210299999999</v>
      </c>
      <c r="BC158" s="36">
        <v>23.593161696999999</v>
      </c>
      <c r="BD158" s="36">
        <v>62.025355744999999</v>
      </c>
      <c r="BE158" s="36">
        <v>3.2399158571428575E-2</v>
      </c>
      <c r="BF158" s="36">
        <v>6.4798318571428579E-2</v>
      </c>
      <c r="BG158" s="36">
        <v>3.9842087149999998</v>
      </c>
      <c r="BH158" s="36">
        <v>26.544017301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4.5264012749999996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3.1889186999999999E-2</v>
      </c>
      <c r="BH159" s="36">
        <v>0.195653881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4.4422208889999997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4.8235318359999999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1.4950000000000001E-6</v>
      </c>
      <c r="P161" s="36">
        <v>2.3970000000000001E-6</v>
      </c>
      <c r="Q161" s="36">
        <v>1.333E-6</v>
      </c>
      <c r="R161" s="36">
        <v>1.6199999999999999E-7</v>
      </c>
      <c r="S161" s="36">
        <v>2.1850000000000003E-6</v>
      </c>
      <c r="T161" s="36">
        <v>2.1199999999999999E-7</v>
      </c>
      <c r="U161" s="36">
        <v>0</v>
      </c>
      <c r="V161" s="36">
        <v>0</v>
      </c>
      <c r="W161" s="36">
        <v>1.4950000000000001E-6</v>
      </c>
      <c r="X161" s="36">
        <v>2.3970000000000001E-6</v>
      </c>
      <c r="Y161" s="36">
        <v>3.8920000000000002E-6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3.269E-6</v>
      </c>
      <c r="AQ161" s="36">
        <v>1.7600000000000001E-6</v>
      </c>
      <c r="AR161" s="36">
        <v>5.0290000000000005E-6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4.4729961510000003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4.9905119920000001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5.6596634999999999E-2</v>
      </c>
      <c r="P163" s="36">
        <v>0.10317675499999999</v>
      </c>
      <c r="Q163" s="36">
        <v>5.3767992000000001E-2</v>
      </c>
      <c r="R163" s="36">
        <v>2.8286429999999996E-3</v>
      </c>
      <c r="S163" s="36">
        <v>9.9487220000000001E-2</v>
      </c>
      <c r="T163" s="36">
        <v>3.6895349999999999E-3</v>
      </c>
      <c r="U163" s="36">
        <v>1.8000000000000002E-2</v>
      </c>
      <c r="V163" s="36">
        <v>4.3200000000000002E-2</v>
      </c>
      <c r="W163" s="36">
        <v>7.4596634999999994E-2</v>
      </c>
      <c r="X163" s="36">
        <v>0.146376755</v>
      </c>
      <c r="Y163" s="36">
        <v>0.22097338999999999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2.0525563910980416E-3</v>
      </c>
      <c r="AH163" s="36">
        <v>3.491705125086324E-3</v>
      </c>
      <c r="AI163" s="36">
        <v>1.118289344115485E-2</v>
      </c>
      <c r="AJ163" s="36">
        <v>0</v>
      </c>
      <c r="AK163" s="36">
        <v>0</v>
      </c>
      <c r="AL163" s="36">
        <v>0</v>
      </c>
      <c r="AM163" s="36">
        <v>2.0525563910980416E-3</v>
      </c>
      <c r="AN163" s="36">
        <v>3.491705125086324E-3</v>
      </c>
      <c r="AO163" s="36">
        <v>1.118289344115485E-2</v>
      </c>
      <c r="AP163" s="36">
        <v>0.26139927699999999</v>
      </c>
      <c r="AQ163" s="36">
        <v>0.140753457</v>
      </c>
      <c r="AR163" s="36">
        <v>0.40215273399999996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0.51015685700000002</v>
      </c>
      <c r="BC163" s="36">
        <v>34.984906293000002</v>
      </c>
      <c r="BD163" s="36">
        <v>88.223395487000005</v>
      </c>
      <c r="BE163" s="36">
        <v>3.6049241428571431E-2</v>
      </c>
      <c r="BF163" s="36">
        <v>7.2098482857142862E-2</v>
      </c>
      <c r="BG163" s="36">
        <v>1.3577136139999999</v>
      </c>
      <c r="BH163" s="36">
        <v>16.624892840000001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4.9243267319999999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1.5656337999999999E-2</v>
      </c>
      <c r="P164" s="36">
        <v>2.5091914999999999E-2</v>
      </c>
      <c r="Q164" s="36">
        <v>1.3251746999999999E-2</v>
      </c>
      <c r="R164" s="36">
        <v>2.4045910000000002E-3</v>
      </c>
      <c r="S164" s="36">
        <v>2.1955491000000001E-2</v>
      </c>
      <c r="T164" s="36">
        <v>3.1364240000000001E-3</v>
      </c>
      <c r="U164" s="36">
        <v>0</v>
      </c>
      <c r="V164" s="36">
        <v>0</v>
      </c>
      <c r="W164" s="36">
        <v>1.5656337999999999E-2</v>
      </c>
      <c r="X164" s="36">
        <v>2.5091914999999999E-2</v>
      </c>
      <c r="Y164" s="36">
        <v>4.0748252999999998E-2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2.1589791000000001E-2</v>
      </c>
      <c r="AQ164" s="36">
        <v>1.1625272000000001E-2</v>
      </c>
      <c r="AR164" s="36">
        <v>3.3215063000000003E-2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1.5136262140000001</v>
      </c>
      <c r="BH164" s="36">
        <v>8.4110098890000007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4.8995074260000004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9.9508299999999991E-4</v>
      </c>
      <c r="P165" s="36">
        <v>1.783981E-3</v>
      </c>
      <c r="Q165" s="36">
        <v>9.2945699999999996E-4</v>
      </c>
      <c r="R165" s="36">
        <v>6.5625999999999998E-5</v>
      </c>
      <c r="S165" s="36">
        <v>1.698382E-3</v>
      </c>
      <c r="T165" s="36">
        <v>8.5599000000000005E-5</v>
      </c>
      <c r="U165" s="36">
        <v>0</v>
      </c>
      <c r="V165" s="36">
        <v>0</v>
      </c>
      <c r="W165" s="36">
        <v>9.9508299999999991E-4</v>
      </c>
      <c r="X165" s="36">
        <v>1.783981E-3</v>
      </c>
      <c r="Y165" s="36">
        <v>2.7790639999999999E-3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2.99906E-3</v>
      </c>
      <c r="AQ165" s="36">
        <v>1.6148779999999999E-3</v>
      </c>
      <c r="AR165" s="36">
        <v>4.6139379999999997E-3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1.617792142857143E-2</v>
      </c>
      <c r="BF165" s="36">
        <v>3.2355842857142859E-2</v>
      </c>
      <c r="BG165" s="36">
        <v>1.0412324260000001</v>
      </c>
      <c r="BH165" s="36">
        <v>11.563129568000001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4.8213952940000002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4.8521396870000002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1.3415860000000001E-3</v>
      </c>
      <c r="P167" s="36">
        <v>2.1067120000000002E-3</v>
      </c>
      <c r="Q167" s="36">
        <v>1.0894100000000001E-3</v>
      </c>
      <c r="R167" s="36">
        <v>2.5217600000000001E-4</v>
      </c>
      <c r="S167" s="36">
        <v>1.7777870000000001E-3</v>
      </c>
      <c r="T167" s="36">
        <v>3.2892499999999999E-4</v>
      </c>
      <c r="U167" s="36">
        <v>0</v>
      </c>
      <c r="V167" s="36">
        <v>0</v>
      </c>
      <c r="W167" s="36">
        <v>1.3415860000000001E-3</v>
      </c>
      <c r="X167" s="36">
        <v>2.1067120000000002E-3</v>
      </c>
      <c r="Y167" s="36">
        <v>3.4482980000000002E-3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2.1475190000000001E-3</v>
      </c>
      <c r="AQ167" s="36">
        <v>1.1563560000000001E-3</v>
      </c>
      <c r="AR167" s="36">
        <v>3.3038750000000004E-3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4.260719001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4.8062110259999997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1.8858199999999999E-4</v>
      </c>
      <c r="P169" s="36">
        <v>2.9614800000000004E-4</v>
      </c>
      <c r="Q169" s="36">
        <v>1.61471E-4</v>
      </c>
      <c r="R169" s="36">
        <v>2.7111000000000002E-5</v>
      </c>
      <c r="S169" s="36">
        <v>2.6078600000000005E-4</v>
      </c>
      <c r="T169" s="36">
        <v>3.5361999999999998E-5</v>
      </c>
      <c r="U169" s="36">
        <v>0</v>
      </c>
      <c r="V169" s="36">
        <v>0</v>
      </c>
      <c r="W169" s="36">
        <v>1.8858199999999999E-4</v>
      </c>
      <c r="X169" s="36">
        <v>2.9614800000000004E-4</v>
      </c>
      <c r="Y169" s="36">
        <v>4.8473000000000006E-4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2.3696399999999999E-4</v>
      </c>
      <c r="AQ169" s="36">
        <v>1.27596E-4</v>
      </c>
      <c r="AR169" s="36">
        <v>3.6455999999999999E-4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4.1042485714285716E-3</v>
      </c>
      <c r="BF169" s="36">
        <v>8.2084971428571431E-3</v>
      </c>
      <c r="BG169" s="36">
        <v>1.3088001170000001</v>
      </c>
      <c r="BH169" s="36">
        <v>6.088285988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6.7089600860000003</v>
      </c>
      <c r="E185" s="41">
        <f>IF(E4="－","－",SUM(E4:E27))</f>
        <v>539</v>
      </c>
      <c r="F185" s="41">
        <f t="shared" ref="F185:BL185" si="0">IF(F4="－","－",SUM(F4:F27))</f>
        <v>92</v>
      </c>
      <c r="G185" s="41">
        <f t="shared" si="0"/>
        <v>189</v>
      </c>
      <c r="H185" s="41">
        <f t="shared" si="0"/>
        <v>258</v>
      </c>
      <c r="I185" s="41">
        <f t="shared" si="0"/>
        <v>1430.7640720096385</v>
      </c>
      <c r="J185" s="41">
        <f t="shared" si="0"/>
        <v>5626.3614973099702</v>
      </c>
      <c r="K185" s="41">
        <f t="shared" si="0"/>
        <v>1114.8169222013744</v>
      </c>
      <c r="L185" s="41">
        <f t="shared" si="0"/>
        <v>315.94714980826399</v>
      </c>
      <c r="M185" s="41">
        <f t="shared" si="0"/>
        <v>5570.3304252497082</v>
      </c>
      <c r="N185" s="41">
        <f t="shared" si="0"/>
        <v>1486.7951440698994</v>
      </c>
      <c r="O185" s="41">
        <f t="shared" si="0"/>
        <v>18.627020592000001</v>
      </c>
      <c r="P185" s="41">
        <f t="shared" si="0"/>
        <v>30.287885090000003</v>
      </c>
      <c r="Q185" s="41">
        <f t="shared" si="0"/>
        <v>16.719064998</v>
      </c>
      <c r="R185" s="41">
        <f t="shared" si="0"/>
        <v>1.9079555939999999</v>
      </c>
      <c r="S185" s="41">
        <f t="shared" si="0"/>
        <v>27.799247346999998</v>
      </c>
      <c r="T185" s="41">
        <f t="shared" si="0"/>
        <v>2.488637743</v>
      </c>
      <c r="U185" s="41">
        <f t="shared" si="0"/>
        <v>23.585050000000003</v>
      </c>
      <c r="V185" s="41">
        <f t="shared" si="0"/>
        <v>55.923100000000005</v>
      </c>
      <c r="W185" s="41">
        <f t="shared" si="0"/>
        <v>1472.9761426016385</v>
      </c>
      <c r="X185" s="41">
        <f t="shared" si="0"/>
        <v>5712.5724823999708</v>
      </c>
      <c r="Y185" s="41">
        <f t="shared" si="0"/>
        <v>7185.5486250016083</v>
      </c>
      <c r="Z185" s="41">
        <f t="shared" si="0"/>
        <v>76.334047392930813</v>
      </c>
      <c r="AA185" s="41">
        <f t="shared" si="0"/>
        <v>36.646515578604124</v>
      </c>
      <c r="AB185" s="41">
        <f t="shared" si="0"/>
        <v>71.747829227648523</v>
      </c>
      <c r="AC185" s="41">
        <f t="shared" si="0"/>
        <v>11.864318280620074</v>
      </c>
      <c r="AD185" s="41">
        <f t="shared" si="0"/>
        <v>50.232845240161019</v>
      </c>
      <c r="AE185" s="41">
        <f t="shared" si="0"/>
        <v>489.79880789103748</v>
      </c>
      <c r="AF185" s="41">
        <f t="shared" si="0"/>
        <v>540.0316531311986</v>
      </c>
      <c r="AG185" s="41">
        <f t="shared" si="0"/>
        <v>2.2726285616300448</v>
      </c>
      <c r="AH185" s="41">
        <f t="shared" si="0"/>
        <v>3.8660807715085812</v>
      </c>
      <c r="AI185" s="41">
        <f t="shared" si="0"/>
        <v>12.381907335777482</v>
      </c>
      <c r="AJ185" s="41">
        <f t="shared" si="0"/>
        <v>2.7711464518452886</v>
      </c>
      <c r="AK185" s="41">
        <f t="shared" si="0"/>
        <v>2.7623346984704407</v>
      </c>
      <c r="AL185" s="41">
        <f t="shared" si="0"/>
        <v>6.9263782079344836</v>
      </c>
      <c r="AM185" s="41">
        <f t="shared" si="0"/>
        <v>16.908093294095409</v>
      </c>
      <c r="AN185" s="41">
        <f t="shared" si="0"/>
        <v>56.861260710140058</v>
      </c>
      <c r="AO185" s="41">
        <f t="shared" si="0"/>
        <v>509.10709343474952</v>
      </c>
      <c r="AP185" s="41">
        <f t="shared" si="0"/>
        <v>25054.280071084999</v>
      </c>
      <c r="AQ185" s="41">
        <f t="shared" si="0"/>
        <v>13490.766192117002</v>
      </c>
      <c r="AR185" s="41">
        <f t="shared" si="0"/>
        <v>38545.046263202006</v>
      </c>
      <c r="AS185" s="41">
        <f t="shared" si="0"/>
        <v>2082.1189122579999</v>
      </c>
      <c r="AT185" s="41">
        <f t="shared" si="0"/>
        <v>71865.220841773989</v>
      </c>
      <c r="AU185" s="41">
        <f t="shared" si="0"/>
        <v>166762.78879385302</v>
      </c>
      <c r="AV185" s="41">
        <f t="shared" si="0"/>
        <v>46532.001174715006</v>
      </c>
      <c r="AW185" s="41">
        <f t="shared" si="0"/>
        <v>108049.60498281996</v>
      </c>
      <c r="AX185" s="41">
        <f t="shared" si="0"/>
        <v>45393.896860481</v>
      </c>
      <c r="AY185" s="41">
        <f t="shared" si="0"/>
        <v>105419.60583183401</v>
      </c>
      <c r="AZ185" s="41">
        <f t="shared" si="0"/>
        <v>53.47828807285714</v>
      </c>
      <c r="BA185" s="41">
        <f t="shared" si="0"/>
        <v>106.95657616999999</v>
      </c>
      <c r="BB185" s="41">
        <f t="shared" si="0"/>
        <v>108.155448162</v>
      </c>
      <c r="BC185" s="41">
        <f t="shared" si="0"/>
        <v>5884.9861115960011</v>
      </c>
      <c r="BD185" s="41">
        <f t="shared" si="0"/>
        <v>13593.576995539999</v>
      </c>
      <c r="BE185" s="41">
        <f t="shared" si="0"/>
        <v>9.160540484285713</v>
      </c>
      <c r="BF185" s="41">
        <f t="shared" si="0"/>
        <v>18.321080984285711</v>
      </c>
      <c r="BG185" s="41">
        <f t="shared" si="0"/>
        <v>134.12166412399998</v>
      </c>
      <c r="BH185" s="41">
        <f t="shared" si="0"/>
        <v>965.77737207600012</v>
      </c>
      <c r="BI185" s="41">
        <f t="shared" si="0"/>
        <v>19.32</v>
      </c>
      <c r="BJ185" s="41">
        <f t="shared" si="0"/>
        <v>25.29999999999999</v>
      </c>
      <c r="BK185" s="41">
        <f t="shared" si="0"/>
        <v>31.370000000000012</v>
      </c>
      <c r="BL185" s="41">
        <f t="shared" si="0"/>
        <v>39.439999999999976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6.4341023310000001</v>
      </c>
      <c r="E186" s="41">
        <f>IF(E28="－","－",SUM(E28:E35))</f>
        <v>627</v>
      </c>
      <c r="F186" s="41">
        <f t="shared" ref="F186:BL186" si="1">IF(F28="－","－",SUM(F28:F35))</f>
        <v>48</v>
      </c>
      <c r="G186" s="41">
        <f t="shared" si="1"/>
        <v>143</v>
      </c>
      <c r="H186" s="41">
        <f t="shared" si="1"/>
        <v>436</v>
      </c>
      <c r="I186" s="41">
        <f t="shared" si="1"/>
        <v>435.08188638525462</v>
      </c>
      <c r="J186" s="41">
        <f t="shared" si="1"/>
        <v>4216.2884588781244</v>
      </c>
      <c r="K186" s="41">
        <f t="shared" si="1"/>
        <v>301.31693238500634</v>
      </c>
      <c r="L186" s="41">
        <f t="shared" si="1"/>
        <v>133.76495400024822</v>
      </c>
      <c r="M186" s="41">
        <f t="shared" si="1"/>
        <v>3588.936684263334</v>
      </c>
      <c r="N186" s="41">
        <f t="shared" si="1"/>
        <v>1062.4336610000446</v>
      </c>
      <c r="O186" s="41">
        <f t="shared" si="1"/>
        <v>15.260291681999998</v>
      </c>
      <c r="P186" s="41">
        <f t="shared" si="1"/>
        <v>26.789363045999995</v>
      </c>
      <c r="Q186" s="41">
        <f t="shared" si="1"/>
        <v>13.972906382</v>
      </c>
      <c r="R186" s="41">
        <f t="shared" si="1"/>
        <v>1.2873853</v>
      </c>
      <c r="S186" s="41">
        <f t="shared" si="1"/>
        <v>25.110164825000002</v>
      </c>
      <c r="T186" s="41">
        <f t="shared" si="1"/>
        <v>1.679198221</v>
      </c>
      <c r="U186" s="41">
        <f t="shared" si="1"/>
        <v>12.583850000000002</v>
      </c>
      <c r="V186" s="41">
        <f t="shared" si="1"/>
        <v>29.77539999999998</v>
      </c>
      <c r="W186" s="41">
        <f t="shared" si="1"/>
        <v>462.92602806725461</v>
      </c>
      <c r="X186" s="41">
        <f t="shared" si="1"/>
        <v>4272.8532219241242</v>
      </c>
      <c r="Y186" s="41">
        <f t="shared" si="1"/>
        <v>4735.7792499913794</v>
      </c>
      <c r="Z186" s="41">
        <f t="shared" si="1"/>
        <v>43.420873616417325</v>
      </c>
      <c r="AA186" s="41">
        <f t="shared" si="1"/>
        <v>20.505966875812053</v>
      </c>
      <c r="AB186" s="41">
        <f t="shared" si="1"/>
        <v>175.07227455446662</v>
      </c>
      <c r="AC186" s="41">
        <f t="shared" si="1"/>
        <v>6.2604091881480413</v>
      </c>
      <c r="AD186" s="41">
        <f t="shared" si="1"/>
        <v>83.332650720979174</v>
      </c>
      <c r="AE186" s="41">
        <f t="shared" si="1"/>
        <v>750.58371747332956</v>
      </c>
      <c r="AF186" s="41">
        <f t="shared" si="1"/>
        <v>833.91636819431028</v>
      </c>
      <c r="AG186" s="41">
        <f t="shared" si="1"/>
        <v>1.2969959190514464</v>
      </c>
      <c r="AH186" s="41">
        <f t="shared" si="1"/>
        <v>2.2063838622944139</v>
      </c>
      <c r="AI186" s="41">
        <f t="shared" si="1"/>
        <v>7.0663915589699471</v>
      </c>
      <c r="AJ186" s="41">
        <f t="shared" si="1"/>
        <v>4.0335740078233986</v>
      </c>
      <c r="AK186" s="41">
        <f t="shared" si="1"/>
        <v>2.3346298507398737</v>
      </c>
      <c r="AL186" s="41">
        <f t="shared" si="1"/>
        <v>5.9151275859545303</v>
      </c>
      <c r="AM186" s="41">
        <f t="shared" si="1"/>
        <v>11.590979115022886</v>
      </c>
      <c r="AN186" s="41">
        <f t="shared" si="1"/>
        <v>87.873664434013477</v>
      </c>
      <c r="AO186" s="41">
        <f t="shared" si="1"/>
        <v>763.56523661825429</v>
      </c>
      <c r="AP186" s="41">
        <f t="shared" si="1"/>
        <v>44903.559430220012</v>
      </c>
      <c r="AQ186" s="41">
        <f t="shared" si="1"/>
        <v>24178.839693194001</v>
      </c>
      <c r="AR186" s="41">
        <f t="shared" si="1"/>
        <v>69082.399123413998</v>
      </c>
      <c r="AS186" s="41">
        <f t="shared" si="1"/>
        <v>696.38651051800002</v>
      </c>
      <c r="AT186" s="41">
        <f t="shared" si="1"/>
        <v>165384.990479789</v>
      </c>
      <c r="AU186" s="41">
        <f t="shared" si="1"/>
        <v>363886.05792230699</v>
      </c>
      <c r="AV186" s="41">
        <f t="shared" si="1"/>
        <v>94282.435210530995</v>
      </c>
      <c r="AW186" s="41">
        <f t="shared" si="1"/>
        <v>207840.743420107</v>
      </c>
      <c r="AX186" s="41">
        <f t="shared" si="1"/>
        <v>89763.458380941986</v>
      </c>
      <c r="AY186" s="41">
        <f t="shared" si="1"/>
        <v>197982.70850815802</v>
      </c>
      <c r="AZ186" s="41">
        <f t="shared" si="1"/>
        <v>2.0286665071428573</v>
      </c>
      <c r="BA186" s="41">
        <f t="shared" si="1"/>
        <v>4.0573330200000006</v>
      </c>
      <c r="BB186" s="41">
        <f t="shared" si="1"/>
        <v>161.27883132300002</v>
      </c>
      <c r="BC186" s="41">
        <f t="shared" si="1"/>
        <v>21303.073346842</v>
      </c>
      <c r="BD186" s="41">
        <f t="shared" si="1"/>
        <v>46418.296940690008</v>
      </c>
      <c r="BE186" s="41">
        <f t="shared" si="1"/>
        <v>1.4257322371428574</v>
      </c>
      <c r="BF186" s="41">
        <f t="shared" si="1"/>
        <v>2.8514644800000006</v>
      </c>
      <c r="BG186" s="41">
        <f t="shared" si="1"/>
        <v>120.15376147599999</v>
      </c>
      <c r="BH186" s="41">
        <f t="shared" si="1"/>
        <v>1066.6167728820001</v>
      </c>
      <c r="BI186" s="41">
        <f t="shared" si="1"/>
        <v>4.979999999999996</v>
      </c>
      <c r="BJ186" s="41">
        <f t="shared" si="1"/>
        <v>5.3699999999999974</v>
      </c>
      <c r="BK186" s="41">
        <f t="shared" si="1"/>
        <v>11.580000000000005</v>
      </c>
      <c r="BL186" s="41">
        <f t="shared" si="1"/>
        <v>11.970000000000002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5.7309854900000001</v>
      </c>
      <c r="E187" s="41">
        <f>IF(E36="－","－",SUM(E36:E55))</f>
        <v>776</v>
      </c>
      <c r="F187" s="41">
        <f t="shared" ref="F187:BL187" si="2">IF(F36="－","－",SUM(F36:F55))</f>
        <v>70</v>
      </c>
      <c r="G187" s="41">
        <f t="shared" si="2"/>
        <v>185</v>
      </c>
      <c r="H187" s="41">
        <f t="shared" si="2"/>
        <v>521</v>
      </c>
      <c r="I187" s="41">
        <f t="shared" si="2"/>
        <v>0.83578971978270944</v>
      </c>
      <c r="J187" s="41">
        <f t="shared" si="2"/>
        <v>50.634899716293674</v>
      </c>
      <c r="K187" s="41">
        <f t="shared" si="2"/>
        <v>0.56476171979277523</v>
      </c>
      <c r="L187" s="41">
        <f t="shared" si="2"/>
        <v>0.27102799998993421</v>
      </c>
      <c r="M187" s="41">
        <f t="shared" si="2"/>
        <v>28.216883436070631</v>
      </c>
      <c r="N187" s="41">
        <f t="shared" si="2"/>
        <v>23.253806000005746</v>
      </c>
      <c r="O187" s="41">
        <f t="shared" si="2"/>
        <v>1.0223469590000001</v>
      </c>
      <c r="P187" s="41">
        <f t="shared" si="2"/>
        <v>1.6016530109999998</v>
      </c>
      <c r="Q187" s="41">
        <f t="shared" si="2"/>
        <v>0.88876005299999994</v>
      </c>
      <c r="R187" s="41">
        <f t="shared" si="2"/>
        <v>0.13358690600000001</v>
      </c>
      <c r="S187" s="41">
        <f t="shared" si="2"/>
        <v>1.4274092139999999</v>
      </c>
      <c r="T187" s="41">
        <f t="shared" si="2"/>
        <v>0.17424379699999995</v>
      </c>
      <c r="U187" s="41">
        <f t="shared" si="2"/>
        <v>28.945750000000015</v>
      </c>
      <c r="V187" s="41">
        <f t="shared" si="2"/>
        <v>68.534499999999966</v>
      </c>
      <c r="W187" s="41">
        <f t="shared" si="2"/>
        <v>30.803886678782725</v>
      </c>
      <c r="X187" s="41">
        <f t="shared" si="2"/>
        <v>120.77105272729365</v>
      </c>
      <c r="Y187" s="41">
        <f t="shared" si="2"/>
        <v>151.57493940607637</v>
      </c>
      <c r="Z187" s="41">
        <f t="shared" si="2"/>
        <v>0.22073522881941512</v>
      </c>
      <c r="AA187" s="41">
        <f t="shared" si="2"/>
        <v>5.1452612008160939E-2</v>
      </c>
      <c r="AB187" s="41">
        <f t="shared" si="2"/>
        <v>5.1452613840000001E-2</v>
      </c>
      <c r="AC187" s="41">
        <f t="shared" si="2"/>
        <v>5.4997612895567351E-3</v>
      </c>
      <c r="AD187" s="41">
        <f t="shared" si="2"/>
        <v>0.47697120360491974</v>
      </c>
      <c r="AE187" s="41">
        <f t="shared" si="2"/>
        <v>4.2927408324442764</v>
      </c>
      <c r="AF187" s="41">
        <f t="shared" si="2"/>
        <v>4.7697120360491967</v>
      </c>
      <c r="AG187" s="41">
        <f t="shared" si="2"/>
        <v>2.9801901103282593</v>
      </c>
      <c r="AH187" s="41">
        <f t="shared" si="2"/>
        <v>5.0697486934319871</v>
      </c>
      <c r="AI187" s="41">
        <f t="shared" si="2"/>
        <v>16.236897842478111</v>
      </c>
      <c r="AJ187" s="41">
        <f t="shared" si="2"/>
        <v>2.9695297108277246E-3</v>
      </c>
      <c r="AK187" s="41">
        <f t="shared" si="2"/>
        <v>3.5885058418166538E-3</v>
      </c>
      <c r="AL187" s="41">
        <f t="shared" si="2"/>
        <v>8.975145140417369E-3</v>
      </c>
      <c r="AM187" s="41">
        <f t="shared" si="2"/>
        <v>2.9886594013286443</v>
      </c>
      <c r="AN187" s="41">
        <f t="shared" si="2"/>
        <v>5.5503084028787235</v>
      </c>
      <c r="AO187" s="41">
        <f t="shared" si="2"/>
        <v>20.53861382006281</v>
      </c>
      <c r="AP187" s="41">
        <f t="shared" si="2"/>
        <v>639.08079254200004</v>
      </c>
      <c r="AQ187" s="41">
        <f t="shared" si="2"/>
        <v>344.12042675200001</v>
      </c>
      <c r="AR187" s="41">
        <f t="shared" si="2"/>
        <v>983.20121929400011</v>
      </c>
      <c r="AS187" s="41">
        <f t="shared" si="2"/>
        <v>17.908532608999998</v>
      </c>
      <c r="AT187" s="41">
        <f t="shared" si="2"/>
        <v>2317.8144123090001</v>
      </c>
      <c r="AU187" s="41">
        <f t="shared" si="2"/>
        <v>5212.423110015</v>
      </c>
      <c r="AV187" s="41">
        <f t="shared" si="2"/>
        <v>1507.051001543</v>
      </c>
      <c r="AW187" s="41">
        <f t="shared" si="2"/>
        <v>3379.3157777529996</v>
      </c>
      <c r="AX187" s="41">
        <f t="shared" si="2"/>
        <v>1415.203778265</v>
      </c>
      <c r="AY187" s="41">
        <f t="shared" si="2"/>
        <v>3173.8426050590001</v>
      </c>
      <c r="AZ187" s="41">
        <f t="shared" si="2"/>
        <v>0.61116963428571436</v>
      </c>
      <c r="BA187" s="41">
        <f t="shared" si="2"/>
        <v>1.2223392799999999</v>
      </c>
      <c r="BB187" s="41">
        <f t="shared" si="2"/>
        <v>13.564692190000001</v>
      </c>
      <c r="BC187" s="41">
        <f t="shared" si="2"/>
        <v>1027.7520113539997</v>
      </c>
      <c r="BD187" s="41">
        <f t="shared" si="2"/>
        <v>2273.73066195</v>
      </c>
      <c r="BE187" s="41">
        <f t="shared" si="2"/>
        <v>1.4849142957142858</v>
      </c>
      <c r="BF187" s="41">
        <f t="shared" si="2"/>
        <v>2.9698286042857145</v>
      </c>
      <c r="BG187" s="41">
        <f t="shared" si="2"/>
        <v>24.01974178</v>
      </c>
      <c r="BH187" s="41">
        <f t="shared" si="2"/>
        <v>163.56754738200001</v>
      </c>
      <c r="BI187" s="41">
        <f t="shared" si="2"/>
        <v>0.09</v>
      </c>
      <c r="BJ187" s="41">
        <f t="shared" si="2"/>
        <v>0.09</v>
      </c>
      <c r="BK187" s="41">
        <f t="shared" si="2"/>
        <v>0.32999999999999996</v>
      </c>
      <c r="BL187" s="41">
        <f t="shared" si="2"/>
        <v>0.32999999999999996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5.4114971929999998</v>
      </c>
      <c r="E188" s="41">
        <f>IF(E56="－","－",SUM(E56:E66))</f>
        <v>590</v>
      </c>
      <c r="F188" s="41">
        <f t="shared" ref="F188:BL188" si="3">IF(F56="－","－",SUM(F56:F66))</f>
        <v>4</v>
      </c>
      <c r="G188" s="41">
        <f t="shared" si="3"/>
        <v>56</v>
      </c>
      <c r="H188" s="41">
        <f t="shared" si="3"/>
        <v>530</v>
      </c>
      <c r="I188" s="41">
        <f t="shared" si="3"/>
        <v>1.7781643800354269E-2</v>
      </c>
      <c r="J188" s="41">
        <f t="shared" si="3"/>
        <v>23.113959935347481</v>
      </c>
      <c r="K188" s="41">
        <f t="shared" si="3"/>
        <v>1.7781643800354269E-2</v>
      </c>
      <c r="L188" s="41">
        <f t="shared" si="3"/>
        <v>0</v>
      </c>
      <c r="M188" s="41">
        <f t="shared" si="3"/>
        <v>1.7453620791541165</v>
      </c>
      <c r="N188" s="41">
        <f t="shared" si="3"/>
        <v>21.386379499993719</v>
      </c>
      <c r="O188" s="41">
        <f t="shared" si="3"/>
        <v>0.8599727800000001</v>
      </c>
      <c r="P188" s="41">
        <f t="shared" si="3"/>
        <v>1.5348175770000001</v>
      </c>
      <c r="Q188" s="41">
        <f t="shared" si="3"/>
        <v>0.79519676900000014</v>
      </c>
      <c r="R188" s="41">
        <f t="shared" si="3"/>
        <v>6.4776010999999994E-2</v>
      </c>
      <c r="S188" s="41">
        <f t="shared" si="3"/>
        <v>1.4503271270000002</v>
      </c>
      <c r="T188" s="41">
        <f t="shared" si="3"/>
        <v>8.4490450000000009E-2</v>
      </c>
      <c r="U188" s="41">
        <f t="shared" si="3"/>
        <v>1.55555</v>
      </c>
      <c r="V188" s="41">
        <f t="shared" si="3"/>
        <v>3.6809000000000003</v>
      </c>
      <c r="W188" s="41">
        <f t="shared" si="3"/>
        <v>2.4333044238003545</v>
      </c>
      <c r="X188" s="41">
        <f t="shared" si="3"/>
        <v>28.329677512347477</v>
      </c>
      <c r="Y188" s="41">
        <f t="shared" si="3"/>
        <v>30.762981936147838</v>
      </c>
      <c r="Z188" s="41">
        <f t="shared" si="3"/>
        <v>1.5344451869009635E-2</v>
      </c>
      <c r="AA188" s="41">
        <f t="shared" si="3"/>
        <v>3.2837126999680634E-3</v>
      </c>
      <c r="AB188" s="41">
        <f t="shared" si="3"/>
        <v>3.2837137599999997E-3</v>
      </c>
      <c r="AC188" s="41">
        <f t="shared" si="3"/>
        <v>2.4953120066386095E-4</v>
      </c>
      <c r="AD188" s="41">
        <f t="shared" si="3"/>
        <v>0.60997311643734486</v>
      </c>
      <c r="AE188" s="41">
        <f t="shared" si="3"/>
        <v>5.4897580479361032</v>
      </c>
      <c r="AF188" s="41">
        <f t="shared" si="3"/>
        <v>6.0997311643734493</v>
      </c>
      <c r="AG188" s="41">
        <f t="shared" si="3"/>
        <v>0.16246319735263398</v>
      </c>
      <c r="AH188" s="41">
        <f t="shared" si="3"/>
        <v>0.27637417480677973</v>
      </c>
      <c r="AI188" s="41">
        <f t="shared" si="3"/>
        <v>0.88514431661090232</v>
      </c>
      <c r="AJ188" s="41">
        <f t="shared" si="3"/>
        <v>1.9155517911821222E-4</v>
      </c>
      <c r="AK188" s="41">
        <f t="shared" si="3"/>
        <v>2.3148341530361126E-4</v>
      </c>
      <c r="AL188" s="41">
        <f t="shared" si="3"/>
        <v>5.7895885962879021E-4</v>
      </c>
      <c r="AM188" s="41">
        <f t="shared" si="3"/>
        <v>0.16290428373241603</v>
      </c>
      <c r="AN188" s="41">
        <f t="shared" si="3"/>
        <v>0.88657877465942814</v>
      </c>
      <c r="AO188" s="41">
        <f t="shared" si="3"/>
        <v>6.3754813234066336</v>
      </c>
      <c r="AP188" s="41">
        <f t="shared" si="3"/>
        <v>549.29353556799981</v>
      </c>
      <c r="AQ188" s="41">
        <f t="shared" si="3"/>
        <v>295.77344222600004</v>
      </c>
      <c r="AR188" s="41">
        <f t="shared" si="3"/>
        <v>845.06697779400008</v>
      </c>
      <c r="AS188" s="41">
        <f t="shared" si="3"/>
        <v>21.439794491000001</v>
      </c>
      <c r="AT188" s="41">
        <f t="shared" si="3"/>
        <v>1477.3893686989998</v>
      </c>
      <c r="AU188" s="41">
        <f t="shared" si="3"/>
        <v>3320.6569241460002</v>
      </c>
      <c r="AV188" s="41">
        <f t="shared" si="3"/>
        <v>1415.3718462420002</v>
      </c>
      <c r="AW188" s="41">
        <f t="shared" si="3"/>
        <v>3170.5003831110007</v>
      </c>
      <c r="AX188" s="41">
        <f t="shared" si="3"/>
        <v>1308.938873996</v>
      </c>
      <c r="AY188" s="41">
        <f t="shared" si="3"/>
        <v>2932.3672548819995</v>
      </c>
      <c r="AZ188" s="41">
        <f t="shared" si="3"/>
        <v>0.43505318142857141</v>
      </c>
      <c r="BA188" s="41">
        <f t="shared" si="3"/>
        <v>0.87010636857142842</v>
      </c>
      <c r="BB188" s="41">
        <f t="shared" si="3"/>
        <v>29.126210520999997</v>
      </c>
      <c r="BC188" s="41">
        <f t="shared" si="3"/>
        <v>1704.4324961000002</v>
      </c>
      <c r="BD188" s="41">
        <f t="shared" si="3"/>
        <v>3778.6239138889996</v>
      </c>
      <c r="BE188" s="41">
        <f t="shared" si="3"/>
        <v>1.3160423371428571</v>
      </c>
      <c r="BF188" s="41">
        <f t="shared" si="3"/>
        <v>2.6320846842857146</v>
      </c>
      <c r="BG188" s="41">
        <f t="shared" si="3"/>
        <v>51.52859479</v>
      </c>
      <c r="BH188" s="41">
        <f t="shared" si="3"/>
        <v>296.31270459799998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5.2097983540000001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20</v>
      </c>
      <c r="H189" s="41">
        <f t="shared" si="4"/>
        <v>282</v>
      </c>
      <c r="I189" s="41">
        <f t="shared" si="4"/>
        <v>2.3418494902823948E-6</v>
      </c>
      <c r="J189" s="41">
        <f t="shared" si="4"/>
        <v>6.8202222371434001E-2</v>
      </c>
      <c r="K189" s="41">
        <f t="shared" si="4"/>
        <v>2.3418494902823948E-6</v>
      </c>
      <c r="L189" s="41">
        <f t="shared" si="4"/>
        <v>0</v>
      </c>
      <c r="M189" s="41">
        <f t="shared" si="4"/>
        <v>1.0895642209270038E-3</v>
      </c>
      <c r="N189" s="41">
        <f t="shared" si="4"/>
        <v>6.7114999999997288E-2</v>
      </c>
      <c r="O189" s="41">
        <f t="shared" si="4"/>
        <v>3.9307046999999991E-2</v>
      </c>
      <c r="P189" s="41">
        <f t="shared" si="4"/>
        <v>6.6739948000000007E-2</v>
      </c>
      <c r="Q189" s="41">
        <f t="shared" si="4"/>
        <v>3.5442063999999995E-2</v>
      </c>
      <c r="R189" s="41">
        <f t="shared" si="4"/>
        <v>3.8649829999999998E-3</v>
      </c>
      <c r="S189" s="41">
        <f t="shared" si="4"/>
        <v>6.1698665E-2</v>
      </c>
      <c r="T189" s="41">
        <f t="shared" si="4"/>
        <v>5.0412829999999997E-3</v>
      </c>
      <c r="U189" s="41">
        <f t="shared" si="4"/>
        <v>0.49080000000000001</v>
      </c>
      <c r="V189" s="41">
        <f t="shared" si="4"/>
        <v>1.1772</v>
      </c>
      <c r="W189" s="41">
        <f t="shared" si="4"/>
        <v>0.53010938884949033</v>
      </c>
      <c r="X189" s="41">
        <f t="shared" si="4"/>
        <v>1.3121421703714342</v>
      </c>
      <c r="Y189" s="41">
        <f t="shared" si="4"/>
        <v>1.8422515592209243</v>
      </c>
      <c r="Z189" s="41">
        <f t="shared" si="4"/>
        <v>6.2135135634579882E-6</v>
      </c>
      <c r="AA189" s="41">
        <f t="shared" si="4"/>
        <v>1.3296919025800094E-6</v>
      </c>
      <c r="AB189" s="41">
        <f t="shared" si="4"/>
        <v>1.3296900000000001E-6</v>
      </c>
      <c r="AC189" s="41">
        <f t="shared" si="4"/>
        <v>1.7641873179050112E-8</v>
      </c>
      <c r="AD189" s="41">
        <f t="shared" si="4"/>
        <v>8.4857347082602566E-4</v>
      </c>
      <c r="AE189" s="41">
        <f t="shared" si="4"/>
        <v>7.6371612374342302E-3</v>
      </c>
      <c r="AF189" s="41">
        <f t="shared" si="4"/>
        <v>8.485734708260256E-3</v>
      </c>
      <c r="AG189" s="41">
        <f t="shared" si="4"/>
        <v>4.9713543385442614E-2</v>
      </c>
      <c r="AH189" s="41">
        <f t="shared" si="4"/>
        <v>8.4570165759143764E-2</v>
      </c>
      <c r="AI189" s="41">
        <f t="shared" si="4"/>
        <v>0.2708530984448253</v>
      </c>
      <c r="AJ189" s="41">
        <f t="shared" si="4"/>
        <v>7.6224813932028408E-8</v>
      </c>
      <c r="AK189" s="41">
        <f t="shared" si="4"/>
        <v>9.2113303023665558E-8</v>
      </c>
      <c r="AL189" s="41">
        <f t="shared" si="4"/>
        <v>2.3038286697678007E-7</v>
      </c>
      <c r="AM189" s="41">
        <f t="shared" si="4"/>
        <v>4.9713637252129725E-2</v>
      </c>
      <c r="AN189" s="41">
        <f t="shared" si="4"/>
        <v>8.5418831343272814E-2</v>
      </c>
      <c r="AO189" s="41">
        <f t="shared" si="4"/>
        <v>0.27849049006512649</v>
      </c>
      <c r="AP189" s="41">
        <f t="shared" si="4"/>
        <v>2.5919652329999998</v>
      </c>
      <c r="AQ189" s="41">
        <f t="shared" si="4"/>
        <v>1.3956735849999999</v>
      </c>
      <c r="AR189" s="41">
        <f t="shared" si="4"/>
        <v>3.9876388179999998</v>
      </c>
      <c r="AS189" s="41">
        <f t="shared" si="4"/>
        <v>0.115098671</v>
      </c>
      <c r="AT189" s="41">
        <f t="shared" si="4"/>
        <v>2.0402475450000002</v>
      </c>
      <c r="AU189" s="41">
        <f t="shared" si="4"/>
        <v>4.4484486280000004</v>
      </c>
      <c r="AV189" s="41">
        <f t="shared" si="4"/>
        <v>2.9444256960000001</v>
      </c>
      <c r="AW189" s="41">
        <f t="shared" si="4"/>
        <v>6.4206761219999997</v>
      </c>
      <c r="AX189" s="41">
        <f t="shared" si="4"/>
        <v>2.6932524170000001</v>
      </c>
      <c r="AY189" s="41">
        <f t="shared" si="4"/>
        <v>5.8729249289999998</v>
      </c>
      <c r="AZ189" s="41">
        <f t="shared" si="4"/>
        <v>7.4681985714285717E-3</v>
      </c>
      <c r="BA189" s="41">
        <f t="shared" si="4"/>
        <v>1.4936398571428571E-2</v>
      </c>
      <c r="BB189" s="41">
        <f t="shared" si="4"/>
        <v>2.5507517069999999</v>
      </c>
      <c r="BC189" s="41">
        <f t="shared" si="4"/>
        <v>140.01961247899999</v>
      </c>
      <c r="BD189" s="41">
        <f t="shared" si="4"/>
        <v>311.58657584000002</v>
      </c>
      <c r="BE189" s="41">
        <f t="shared" si="4"/>
        <v>0.92642313571428581</v>
      </c>
      <c r="BF189" s="41">
        <f t="shared" si="4"/>
        <v>1.8528462757142856</v>
      </c>
      <c r="BG189" s="41">
        <f t="shared" si="4"/>
        <v>5.9834206969999997</v>
      </c>
      <c r="BH189" s="41">
        <f t="shared" si="4"/>
        <v>33.475754104000004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5.9565737790000002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54</v>
      </c>
      <c r="H192" s="41">
        <f t="shared" si="7"/>
        <v>91</v>
      </c>
      <c r="I192" s="41">
        <f t="shared" si="7"/>
        <v>3.4048972234064521</v>
      </c>
      <c r="J192" s="41">
        <f t="shared" si="7"/>
        <v>213.84499665741419</v>
      </c>
      <c r="K192" s="41">
        <f t="shared" si="7"/>
        <v>2.2839882234193927</v>
      </c>
      <c r="L192" s="41">
        <f t="shared" si="7"/>
        <v>1.120908999987059</v>
      </c>
      <c r="M192" s="41">
        <f t="shared" si="7"/>
        <v>116.64797938066877</v>
      </c>
      <c r="N192" s="41">
        <f t="shared" si="7"/>
        <v>100.60191450015188</v>
      </c>
      <c r="O192" s="41">
        <f t="shared" si="7"/>
        <v>2.4347410389999995</v>
      </c>
      <c r="P192" s="41">
        <f t="shared" si="7"/>
        <v>4.2257210889999994</v>
      </c>
      <c r="Q192" s="41">
        <f t="shared" si="7"/>
        <v>2.2727084099999995</v>
      </c>
      <c r="R192" s="41">
        <f t="shared" si="7"/>
        <v>0.16203262899999998</v>
      </c>
      <c r="S192" s="41">
        <f t="shared" si="7"/>
        <v>4.0143741770000005</v>
      </c>
      <c r="T192" s="41">
        <f t="shared" si="7"/>
        <v>0.211346912</v>
      </c>
      <c r="U192" s="41">
        <f t="shared" si="7"/>
        <v>1.9069499999999999</v>
      </c>
      <c r="V192" s="41">
        <f t="shared" si="7"/>
        <v>4.5130000000000017</v>
      </c>
      <c r="W192" s="41">
        <f t="shared" si="7"/>
        <v>7.746588262406453</v>
      </c>
      <c r="X192" s="41">
        <f t="shared" si="7"/>
        <v>222.58371774641421</v>
      </c>
      <c r="Y192" s="41">
        <f t="shared" si="7"/>
        <v>230.33030600882068</v>
      </c>
      <c r="Z192" s="41">
        <f t="shared" si="7"/>
        <v>0.90803808764184202</v>
      </c>
      <c r="AA192" s="41">
        <f t="shared" si="7"/>
        <v>0.25443852501989683</v>
      </c>
      <c r="AB192" s="41">
        <f t="shared" si="7"/>
        <v>0.25443852499999997</v>
      </c>
      <c r="AC192" s="41">
        <f t="shared" si="7"/>
        <v>3.1200084297650286E-2</v>
      </c>
      <c r="AD192" s="41">
        <f t="shared" si="7"/>
        <v>3.0702194394462108</v>
      </c>
      <c r="AE192" s="41">
        <f t="shared" si="7"/>
        <v>27.631974955015888</v>
      </c>
      <c r="AF192" s="41">
        <f t="shared" si="7"/>
        <v>30.702194394462111</v>
      </c>
      <c r="AG192" s="41">
        <f t="shared" si="7"/>
        <v>0.19960404452103053</v>
      </c>
      <c r="AH192" s="41">
        <f t="shared" si="7"/>
        <v>0.33955630562198275</v>
      </c>
      <c r="AI192" s="41">
        <f t="shared" si="7"/>
        <v>1.0874978977352696</v>
      </c>
      <c r="AJ192" s="41">
        <f t="shared" si="7"/>
        <v>1.4586641778020453E-2</v>
      </c>
      <c r="AK192" s="41">
        <f t="shared" si="7"/>
        <v>1.7627117526004096E-2</v>
      </c>
      <c r="AL192" s="41">
        <f t="shared" si="7"/>
        <v>4.4086855414729086E-2</v>
      </c>
      <c r="AM192" s="41">
        <f t="shared" si="7"/>
        <v>0.24539077059670122</v>
      </c>
      <c r="AN192" s="41">
        <f t="shared" si="7"/>
        <v>3.427402862594199</v>
      </c>
      <c r="AO192" s="41">
        <f t="shared" si="7"/>
        <v>28.763559708165882</v>
      </c>
      <c r="AP192" s="41">
        <f t="shared" si="7"/>
        <v>3460.956587749999</v>
      </c>
      <c r="AQ192" s="41">
        <f t="shared" si="7"/>
        <v>1863.5920087850006</v>
      </c>
      <c r="AR192" s="41">
        <f t="shared" si="7"/>
        <v>5324.5485965350008</v>
      </c>
      <c r="AS192" s="41">
        <f t="shared" si="7"/>
        <v>124.51900706100004</v>
      </c>
      <c r="AT192" s="41">
        <f t="shared" si="7"/>
        <v>13575.642359506999</v>
      </c>
      <c r="AU192" s="41">
        <f t="shared" si="7"/>
        <v>31106.230258296</v>
      </c>
      <c r="AV192" s="41">
        <f t="shared" si="7"/>
        <v>9320.501771358</v>
      </c>
      <c r="AW192" s="41">
        <f t="shared" si="7"/>
        <v>21215.633271016995</v>
      </c>
      <c r="AX192" s="41">
        <f t="shared" si="7"/>
        <v>8753.2612346379992</v>
      </c>
      <c r="AY192" s="41">
        <f t="shared" si="7"/>
        <v>19933.862282151</v>
      </c>
      <c r="AZ192" s="41">
        <f t="shared" si="7"/>
        <v>1.2023381399999999</v>
      </c>
      <c r="BA192" s="41">
        <f t="shared" si="7"/>
        <v>2.4046762871428573</v>
      </c>
      <c r="BB192" s="41">
        <f t="shared" si="7"/>
        <v>47.650049598999999</v>
      </c>
      <c r="BC192" s="41">
        <f t="shared" si="7"/>
        <v>4143.7247303920003</v>
      </c>
      <c r="BD192" s="41">
        <f t="shared" si="7"/>
        <v>9305.6380650560004</v>
      </c>
      <c r="BE192" s="41">
        <f t="shared" si="7"/>
        <v>1.9855566042857145</v>
      </c>
      <c r="BF192" s="41">
        <f t="shared" si="7"/>
        <v>3.9711132257142867</v>
      </c>
      <c r="BG192" s="41">
        <f t="shared" si="7"/>
        <v>63.745242505999997</v>
      </c>
      <c r="BH192" s="41">
        <f t="shared" si="7"/>
        <v>759.40052874999992</v>
      </c>
      <c r="BI192" s="41">
        <f t="shared" si="7"/>
        <v>0.87</v>
      </c>
      <c r="BJ192" s="41">
        <f t="shared" si="7"/>
        <v>0.87</v>
      </c>
      <c r="BK192" s="41">
        <f t="shared" si="7"/>
        <v>1.2600000000000002</v>
      </c>
      <c r="BL192" s="41">
        <f t="shared" si="7"/>
        <v>1.2600000000000002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6.2606388170000002</v>
      </c>
      <c r="E193" s="41">
        <f>IF(E115="－","－",SUM(E115:E122))</f>
        <v>264</v>
      </c>
      <c r="F193" s="41">
        <f t="shared" ref="F193:BL193" si="8">IF(F115="－","－",SUM(F115:F122))</f>
        <v>66</v>
      </c>
      <c r="G193" s="41">
        <f t="shared" si="8"/>
        <v>106</v>
      </c>
      <c r="H193" s="41">
        <f t="shared" si="8"/>
        <v>92</v>
      </c>
      <c r="I193" s="41">
        <f t="shared" si="8"/>
        <v>79.295289764005091</v>
      </c>
      <c r="J193" s="41">
        <f t="shared" si="8"/>
        <v>570.68427242825783</v>
      </c>
      <c r="K193" s="41">
        <f t="shared" si="8"/>
        <v>68.162709763983045</v>
      </c>
      <c r="L193" s="41">
        <f t="shared" si="8"/>
        <v>11.132580000022047</v>
      </c>
      <c r="M193" s="41">
        <f t="shared" si="8"/>
        <v>585.69731869227098</v>
      </c>
      <c r="N193" s="41">
        <f t="shared" si="8"/>
        <v>64.28224349999202</v>
      </c>
      <c r="O193" s="41">
        <f t="shared" si="8"/>
        <v>1.37852737</v>
      </c>
      <c r="P193" s="41">
        <f t="shared" si="8"/>
        <v>2.1542504500000001</v>
      </c>
      <c r="Q193" s="41">
        <f t="shared" si="8"/>
        <v>1.3035375710000001</v>
      </c>
      <c r="R193" s="41">
        <f t="shared" si="8"/>
        <v>7.4989799000000024E-2</v>
      </c>
      <c r="S193" s="41">
        <f t="shared" si="8"/>
        <v>2.0564376670000004</v>
      </c>
      <c r="T193" s="41">
        <f t="shared" si="8"/>
        <v>9.7812783E-2</v>
      </c>
      <c r="U193" s="41">
        <f t="shared" si="8"/>
        <v>17.333649999999999</v>
      </c>
      <c r="V193" s="41">
        <f t="shared" si="8"/>
        <v>41.134700000000002</v>
      </c>
      <c r="W193" s="41">
        <f t="shared" si="8"/>
        <v>98.007467134005097</v>
      </c>
      <c r="X193" s="41">
        <f t="shared" si="8"/>
        <v>613.97322287825796</v>
      </c>
      <c r="Y193" s="41">
        <f t="shared" si="8"/>
        <v>711.98069001226304</v>
      </c>
      <c r="Z193" s="41">
        <f t="shared" si="8"/>
        <v>5.7229076447941578</v>
      </c>
      <c r="AA193" s="41">
        <f t="shared" si="8"/>
        <v>2.7309567944342446</v>
      </c>
      <c r="AB193" s="41">
        <f t="shared" si="8"/>
        <v>7.3427623399903243</v>
      </c>
      <c r="AC193" s="41">
        <f t="shared" si="8"/>
        <v>0.63105074737947264</v>
      </c>
      <c r="AD193" s="41">
        <f t="shared" si="8"/>
        <v>4.6304345491603565</v>
      </c>
      <c r="AE193" s="41">
        <f t="shared" si="8"/>
        <v>41.673910942443179</v>
      </c>
      <c r="AF193" s="41">
        <f t="shared" si="8"/>
        <v>46.304345491603542</v>
      </c>
      <c r="AG193" s="41">
        <f t="shared" si="8"/>
        <v>1.7177906424548341</v>
      </c>
      <c r="AH193" s="41">
        <f t="shared" si="8"/>
        <v>2.9222185641760405</v>
      </c>
      <c r="AI193" s="41">
        <f t="shared" si="8"/>
        <v>9.3589972933746122</v>
      </c>
      <c r="AJ193" s="41">
        <f t="shared" si="8"/>
        <v>0.2415578279597371</v>
      </c>
      <c r="AK193" s="41">
        <f t="shared" si="8"/>
        <v>0.21621658173860428</v>
      </c>
      <c r="AL193" s="41">
        <f t="shared" si="8"/>
        <v>0.54304116634925492</v>
      </c>
      <c r="AM193" s="41">
        <f t="shared" si="8"/>
        <v>2.5903992177940443</v>
      </c>
      <c r="AN193" s="41">
        <f t="shared" si="8"/>
        <v>7.7688696950749998</v>
      </c>
      <c r="AO193" s="41">
        <f t="shared" si="8"/>
        <v>51.575949402167041</v>
      </c>
      <c r="AP193" s="41">
        <f t="shared" si="8"/>
        <v>2846.2060618159999</v>
      </c>
      <c r="AQ193" s="41">
        <f t="shared" si="8"/>
        <v>1532.5724948229999</v>
      </c>
      <c r="AR193" s="41">
        <f t="shared" si="8"/>
        <v>4378.7785566390003</v>
      </c>
      <c r="AS193" s="41">
        <f t="shared" si="8"/>
        <v>117.75127071600001</v>
      </c>
      <c r="AT193" s="41">
        <f t="shared" si="8"/>
        <v>9843.1840811610018</v>
      </c>
      <c r="AU193" s="41">
        <f t="shared" si="8"/>
        <v>21377.735707812997</v>
      </c>
      <c r="AV193" s="41">
        <f t="shared" si="8"/>
        <v>6250.555940926999</v>
      </c>
      <c r="AW193" s="41">
        <f t="shared" si="8"/>
        <v>13576.047903277</v>
      </c>
      <c r="AX193" s="41">
        <f t="shared" si="8"/>
        <v>6096.508179769</v>
      </c>
      <c r="AY193" s="41">
        <f t="shared" si="8"/>
        <v>13241.236847540998</v>
      </c>
      <c r="AZ193" s="41">
        <f t="shared" si="8"/>
        <v>30.22431422428572</v>
      </c>
      <c r="BA193" s="41">
        <f t="shared" si="8"/>
        <v>60.448628454285718</v>
      </c>
      <c r="BB193" s="41">
        <f t="shared" si="8"/>
        <v>8.4890337260000006</v>
      </c>
      <c r="BC193" s="41">
        <f t="shared" si="8"/>
        <v>615.67673038599992</v>
      </c>
      <c r="BD193" s="41">
        <f t="shared" si="8"/>
        <v>1345.2469489739999</v>
      </c>
      <c r="BE193" s="41">
        <f t="shared" si="8"/>
        <v>5.5123595614285712</v>
      </c>
      <c r="BF193" s="41">
        <f t="shared" si="8"/>
        <v>11.024719125714286</v>
      </c>
      <c r="BG193" s="41">
        <f t="shared" si="8"/>
        <v>26.665138725999999</v>
      </c>
      <c r="BH193" s="41">
        <f t="shared" si="8"/>
        <v>133.657343115</v>
      </c>
      <c r="BI193" s="41">
        <f t="shared" si="8"/>
        <v>0.87000000000000011</v>
      </c>
      <c r="BJ193" s="41">
        <f t="shared" si="8"/>
        <v>0.91000000000000014</v>
      </c>
      <c r="BK193" s="41">
        <f t="shared" si="8"/>
        <v>0.8400000000000003</v>
      </c>
      <c r="BL193" s="41">
        <f t="shared" si="8"/>
        <v>0.92000000000000037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4.8931425199999996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5.76385E-4</v>
      </c>
      <c r="P194" s="41">
        <f t="shared" si="9"/>
        <v>8.8298900000000004E-4</v>
      </c>
      <c r="Q194" s="41">
        <f t="shared" si="9"/>
        <v>4.2658300000000002E-4</v>
      </c>
      <c r="R194" s="41">
        <f t="shared" si="9"/>
        <v>1.4980199999999999E-4</v>
      </c>
      <c r="S194" s="41">
        <f t="shared" si="9"/>
        <v>6.8759300000000001E-4</v>
      </c>
      <c r="T194" s="41">
        <f t="shared" si="9"/>
        <v>1.9539600000000002E-4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3.5763849999999996E-3</v>
      </c>
      <c r="X194" s="41">
        <f t="shared" si="9"/>
        <v>8.0829889999999988E-3</v>
      </c>
      <c r="Y194" s="41">
        <f t="shared" si="9"/>
        <v>1.1659374E-2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3.1521890631482866E-4</v>
      </c>
      <c r="AH194" s="41">
        <f t="shared" si="9"/>
        <v>5.3623446131717989E-4</v>
      </c>
      <c r="AI194" s="41">
        <f t="shared" si="9"/>
        <v>1.7173995585428598E-3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3.1521890631482866E-4</v>
      </c>
      <c r="AN194" s="41">
        <f t="shared" si="9"/>
        <v>5.3623446131717989E-4</v>
      </c>
      <c r="AO194" s="41">
        <f t="shared" si="9"/>
        <v>1.7173995585428598E-3</v>
      </c>
      <c r="AP194" s="41">
        <f t="shared" si="9"/>
        <v>1.1986146E-2</v>
      </c>
      <c r="AQ194" s="41">
        <f t="shared" si="9"/>
        <v>6.4540769999999999E-3</v>
      </c>
      <c r="AR194" s="41">
        <f t="shared" si="9"/>
        <v>1.8440222999999999E-2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0.63092281799999994</v>
      </c>
      <c r="BC194" s="41">
        <f t="shared" si="9"/>
        <v>32.285828415999994</v>
      </c>
      <c r="BD194" s="41">
        <f t="shared" si="9"/>
        <v>71.968506243000007</v>
      </c>
      <c r="BE194" s="41">
        <f t="shared" si="9"/>
        <v>0.20029295428571428</v>
      </c>
      <c r="BF194" s="41">
        <f t="shared" si="9"/>
        <v>0.40058591428571433</v>
      </c>
      <c r="BG194" s="41">
        <f t="shared" si="9"/>
        <v>5.3306876589999996</v>
      </c>
      <c r="BH194" s="41">
        <f t="shared" si="9"/>
        <v>39.030888078000004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4.8941041780000001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4.7593469999999997E-3</v>
      </c>
      <c r="P195" s="41">
        <f t="shared" si="10"/>
        <v>8.0584300000000001E-3</v>
      </c>
      <c r="Q195" s="41">
        <f t="shared" si="10"/>
        <v>4.2349420000000002E-3</v>
      </c>
      <c r="R195" s="41">
        <f t="shared" si="10"/>
        <v>5.2440500000000003E-4</v>
      </c>
      <c r="S195" s="41">
        <f t="shared" si="10"/>
        <v>7.3744240000000001E-3</v>
      </c>
      <c r="T195" s="41">
        <f t="shared" si="10"/>
        <v>6.8400600000000002E-4</v>
      </c>
      <c r="U195" s="41">
        <f t="shared" si="10"/>
        <v>3.0000000000000001E-3</v>
      </c>
      <c r="V195" s="41">
        <f t="shared" si="10"/>
        <v>7.1999999999999998E-3</v>
      </c>
      <c r="W195" s="41">
        <f t="shared" si="10"/>
        <v>7.7593469999999998E-3</v>
      </c>
      <c r="X195" s="41">
        <f t="shared" si="10"/>
        <v>1.525843E-2</v>
      </c>
      <c r="Y195" s="41">
        <f t="shared" si="10"/>
        <v>2.3017777000000003E-2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3.021638407175863E-4</v>
      </c>
      <c r="AH195" s="41">
        <f t="shared" si="10"/>
        <v>5.1402584397934224E-4</v>
      </c>
      <c r="AI195" s="41">
        <f t="shared" si="10"/>
        <v>1.6462719597716772E-3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3.021638407175863E-4</v>
      </c>
      <c r="AN195" s="41">
        <f t="shared" si="10"/>
        <v>5.1402584397934224E-4</v>
      </c>
      <c r="AO195" s="41">
        <f t="shared" si="10"/>
        <v>1.6462719597716772E-3</v>
      </c>
      <c r="AP195" s="41">
        <f t="shared" si="10"/>
        <v>2.4376393999999999E-2</v>
      </c>
      <c r="AQ195" s="41">
        <f t="shared" si="10"/>
        <v>1.312575E-2</v>
      </c>
      <c r="AR195" s="41">
        <f t="shared" si="10"/>
        <v>3.7502144000000001E-2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1.145686124</v>
      </c>
      <c r="BC195" s="41">
        <f t="shared" si="10"/>
        <v>52.158007215000005</v>
      </c>
      <c r="BD195" s="41">
        <f t="shared" si="10"/>
        <v>119.60179589200001</v>
      </c>
      <c r="BE195" s="41">
        <f t="shared" si="10"/>
        <v>8.245311428571428E-2</v>
      </c>
      <c r="BF195" s="41">
        <f t="shared" si="10"/>
        <v>0.1649062342857143</v>
      </c>
      <c r="BG195" s="41">
        <f t="shared" si="10"/>
        <v>6.0829431040000008</v>
      </c>
      <c r="BH195" s="41">
        <f t="shared" si="10"/>
        <v>29.328165186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5.3662164939999997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15</v>
      </c>
      <c r="H196" s="41">
        <f t="shared" si="11"/>
        <v>164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9.1429263000000011E-2</v>
      </c>
      <c r="P196" s="41">
        <f t="shared" si="11"/>
        <v>0.16075340399999999</v>
      </c>
      <c r="Q196" s="41">
        <f t="shared" si="11"/>
        <v>8.3007892999999985E-2</v>
      </c>
      <c r="R196" s="41">
        <f t="shared" si="11"/>
        <v>8.4213699999999975E-3</v>
      </c>
      <c r="S196" s="41">
        <f t="shared" si="11"/>
        <v>0.14976900700000001</v>
      </c>
      <c r="T196" s="41">
        <f t="shared" si="11"/>
        <v>1.0984397000000002E-2</v>
      </c>
      <c r="U196" s="41">
        <f t="shared" si="11"/>
        <v>0.249</v>
      </c>
      <c r="V196" s="41">
        <f t="shared" si="11"/>
        <v>0.59760000000000002</v>
      </c>
      <c r="W196" s="41">
        <f t="shared" si="11"/>
        <v>0.34042926299999998</v>
      </c>
      <c r="X196" s="41">
        <f t="shared" si="11"/>
        <v>0.75835340400000006</v>
      </c>
      <c r="Y196" s="41">
        <f t="shared" si="11"/>
        <v>1.098782667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2.8293432474380556E-2</v>
      </c>
      <c r="AH196" s="41">
        <f t="shared" si="11"/>
        <v>4.8131356393199112E-2</v>
      </c>
      <c r="AI196" s="41">
        <f t="shared" si="11"/>
        <v>0.1541504252052458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2.8293432474380556E-2</v>
      </c>
      <c r="AN196" s="41">
        <f t="shared" si="11"/>
        <v>4.8131356393199112E-2</v>
      </c>
      <c r="AO196" s="41">
        <f t="shared" si="11"/>
        <v>0.1541504252052458</v>
      </c>
      <c r="AP196" s="41">
        <f t="shared" si="11"/>
        <v>1.216897967</v>
      </c>
      <c r="AQ196" s="41">
        <f t="shared" si="11"/>
        <v>0.65525274999999994</v>
      </c>
      <c r="AR196" s="41">
        <f t="shared" si="11"/>
        <v>1.872150717</v>
      </c>
      <c r="AS196" s="41">
        <f t="shared" si="11"/>
        <v>3.224E-6</v>
      </c>
      <c r="AT196" s="41">
        <f t="shared" si="11"/>
        <v>1.3000000000000001E-8</v>
      </c>
      <c r="AU196" s="41">
        <f t="shared" si="11"/>
        <v>3.5999999999999998E-8</v>
      </c>
      <c r="AV196" s="41">
        <f t="shared" si="11"/>
        <v>1.8330000000000001E-6</v>
      </c>
      <c r="AW196" s="41">
        <f t="shared" si="11"/>
        <v>4.8199999999999996E-6</v>
      </c>
      <c r="AX196" s="41">
        <f t="shared" si="11"/>
        <v>1.513E-6</v>
      </c>
      <c r="AY196" s="41">
        <f t="shared" si="11"/>
        <v>3.9770000000000002E-6</v>
      </c>
      <c r="AZ196" s="41">
        <f t="shared" si="11"/>
        <v>1.2857142857142857E-8</v>
      </c>
      <c r="BA196" s="41">
        <f t="shared" si="11"/>
        <v>2.7142857142857147E-8</v>
      </c>
      <c r="BB196" s="41">
        <f t="shared" si="11"/>
        <v>10.026396592000001</v>
      </c>
      <c r="BC196" s="41">
        <f t="shared" si="11"/>
        <v>629.85149609899997</v>
      </c>
      <c r="BD196" s="41">
        <f t="shared" si="11"/>
        <v>1453.9027883310005</v>
      </c>
      <c r="BE196" s="41">
        <f t="shared" si="11"/>
        <v>0.70849580571428583</v>
      </c>
      <c r="BF196" s="41">
        <f t="shared" si="11"/>
        <v>1.4169916200000001</v>
      </c>
      <c r="BG196" s="41">
        <f t="shared" si="11"/>
        <v>24.091274431000002</v>
      </c>
      <c r="BH196" s="41">
        <f t="shared" si="11"/>
        <v>220.47812901500001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6.7089600860000003</v>
      </c>
      <c r="E199" s="41">
        <f>SUM(E185:E198)</f>
        <v>4079</v>
      </c>
      <c r="F199" s="41">
        <f t="shared" ref="F199:AY199" si="14">SUM(F185:F198)</f>
        <v>294</v>
      </c>
      <c r="G199" s="41">
        <f t="shared" si="14"/>
        <v>770</v>
      </c>
      <c r="H199" s="41">
        <f t="shared" si="14"/>
        <v>3015</v>
      </c>
      <c r="I199" s="41">
        <f t="shared" si="14"/>
        <v>1949.3997190877371</v>
      </c>
      <c r="J199" s="41">
        <f t="shared" si="14"/>
        <v>10700.99628714778</v>
      </c>
      <c r="K199" s="41">
        <f t="shared" si="14"/>
        <v>1487.1630982792258</v>
      </c>
      <c r="L199" s="41">
        <f t="shared" si="14"/>
        <v>462.2366208085113</v>
      </c>
      <c r="M199" s="41">
        <f t="shared" si="14"/>
        <v>9891.5757426654291</v>
      </c>
      <c r="N199" s="41">
        <f t="shared" si="14"/>
        <v>2758.8202635700873</v>
      </c>
      <c r="O199" s="41">
        <f t="shared" si="14"/>
        <v>39.718972464000004</v>
      </c>
      <c r="P199" s="41">
        <f t="shared" si="14"/>
        <v>66.830125034000005</v>
      </c>
      <c r="Q199" s="41">
        <f t="shared" si="14"/>
        <v>36.075285664999996</v>
      </c>
      <c r="R199" s="41">
        <f t="shared" si="14"/>
        <v>3.643686799000001</v>
      </c>
      <c r="S199" s="41">
        <f t="shared" si="14"/>
        <v>62.077490046000008</v>
      </c>
      <c r="T199" s="41">
        <f t="shared" si="14"/>
        <v>4.7526349879999987</v>
      </c>
      <c r="U199" s="41">
        <f t="shared" si="14"/>
        <v>86.656599999999997</v>
      </c>
      <c r="V199" s="41">
        <f t="shared" si="14"/>
        <v>205.35079999999999</v>
      </c>
      <c r="W199" s="41">
        <f t="shared" si="14"/>
        <v>2075.7752915517372</v>
      </c>
      <c r="X199" s="41">
        <f t="shared" si="14"/>
        <v>10973.177212181778</v>
      </c>
      <c r="Y199" s="41">
        <f t="shared" si="14"/>
        <v>13048.952503733521</v>
      </c>
      <c r="Z199" s="41">
        <f t="shared" si="14"/>
        <v>126.62195263598613</v>
      </c>
      <c r="AA199" s="41">
        <f t="shared" si="14"/>
        <v>60.192615428270351</v>
      </c>
      <c r="AB199" s="41">
        <f t="shared" si="14"/>
        <v>254.4720423043955</v>
      </c>
      <c r="AC199" s="41">
        <f t="shared" si="14"/>
        <v>18.79272761057733</v>
      </c>
      <c r="AD199" s="41">
        <f t="shared" si="14"/>
        <v>142.35394284325986</v>
      </c>
      <c r="AE199" s="41">
        <f t="shared" si="14"/>
        <v>1319.4785473034437</v>
      </c>
      <c r="AF199" s="41">
        <f t="shared" si="14"/>
        <v>1461.8324901467054</v>
      </c>
      <c r="AG199" s="41">
        <f t="shared" si="14"/>
        <v>8.7082968339451057</v>
      </c>
      <c r="AH199" s="41">
        <f t="shared" si="14"/>
        <v>14.814114154297425</v>
      </c>
      <c r="AI199" s="41">
        <f t="shared" si="14"/>
        <v>47.44520344011471</v>
      </c>
      <c r="AJ199" s="41">
        <f t="shared" si="14"/>
        <v>7.064026090521204</v>
      </c>
      <c r="AK199" s="41">
        <f t="shared" si="14"/>
        <v>5.3346283298453461</v>
      </c>
      <c r="AL199" s="41">
        <f t="shared" si="14"/>
        <v>13.438188150035909</v>
      </c>
      <c r="AM199" s="41">
        <f t="shared" si="14"/>
        <v>34.565050535043639</v>
      </c>
      <c r="AN199" s="41">
        <f t="shared" si="14"/>
        <v>162.50268532740267</v>
      </c>
      <c r="AO199" s="41">
        <f t="shared" si="14"/>
        <v>1380.3619388935952</v>
      </c>
      <c r="AP199" s="41">
        <f t="shared" si="14"/>
        <v>77457.221704721</v>
      </c>
      <c r="AQ199" s="41">
        <f t="shared" si="14"/>
        <v>41707.734764059016</v>
      </c>
      <c r="AR199" s="41">
        <f t="shared" si="14"/>
        <v>119164.95646877999</v>
      </c>
      <c r="AS199" s="41">
        <f t="shared" si="14"/>
        <v>3060.2391295480002</v>
      </c>
      <c r="AT199" s="41">
        <f t="shared" si="14"/>
        <v>264466.28179079696</v>
      </c>
      <c r="AU199" s="41">
        <f t="shared" si="14"/>
        <v>591670.34116509382</v>
      </c>
      <c r="AV199" s="41">
        <f t="shared" si="14"/>
        <v>159310.86137284499</v>
      </c>
      <c r="AW199" s="41">
        <f t="shared" si="14"/>
        <v>357238.26641902694</v>
      </c>
      <c r="AX199" s="41">
        <f t="shared" si="14"/>
        <v>152733.96056202095</v>
      </c>
      <c r="AY199" s="41">
        <f t="shared" si="14"/>
        <v>342689.496258531</v>
      </c>
      <c r="AZ199" s="52">
        <f>MAX(AZ185:AZ198)</f>
        <v>53.47828807285714</v>
      </c>
      <c r="BA199" s="52">
        <f>MAX(BA185:BA198)</f>
        <v>106.95657616999999</v>
      </c>
      <c r="BB199" s="41">
        <f t="shared" ref="BB199:BD199" si="15">SUM(BB185:BB198)</f>
        <v>382.61802276200012</v>
      </c>
      <c r="BC199" s="41">
        <f t="shared" si="15"/>
        <v>35533.960370879016</v>
      </c>
      <c r="BD199" s="41">
        <f t="shared" si="15"/>
        <v>78672.173192405025</v>
      </c>
      <c r="BE199" s="52">
        <f>MAX(BE185:BE198)</f>
        <v>9.160540484285713</v>
      </c>
      <c r="BF199" s="52">
        <f>MAX(BF185:BF198)</f>
        <v>18.321080984285711</v>
      </c>
      <c r="BG199" s="41">
        <f t="shared" ref="BG199:BL199" si="16">SUM(BG185:BG198)</f>
        <v>461.7224692929999</v>
      </c>
      <c r="BH199" s="41">
        <f t="shared" si="16"/>
        <v>3707.6452051860001</v>
      </c>
      <c r="BI199" s="41">
        <f t="shared" si="16"/>
        <v>26.13</v>
      </c>
      <c r="BJ199" s="41">
        <f t="shared" si="16"/>
        <v>32.539999999999992</v>
      </c>
      <c r="BK199" s="41">
        <f t="shared" si="16"/>
        <v>45.380000000000017</v>
      </c>
      <c r="BL199" s="41">
        <f t="shared" si="16"/>
        <v>53.91999999999998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増毛45_1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増毛45_1（PT3）</v>
      </c>
    </row>
    <row r="204" spans="1:64" s="37" customFormat="1" x14ac:dyDescent="0.2">
      <c r="A204" s="7" t="s">
        <v>332</v>
      </c>
      <c r="B204" s="37">
        <f ca="1">VLOOKUP(B203,$B$207:$C$260,2,0)</f>
        <v>11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4.4469046829999996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6.2503731499999997</v>
      </c>
      <c r="E5" s="36">
        <v>19</v>
      </c>
      <c r="F5" s="36">
        <v>1</v>
      </c>
      <c r="G5" s="36">
        <v>1</v>
      </c>
      <c r="H5" s="36">
        <v>17</v>
      </c>
      <c r="I5" s="36">
        <v>10.79304131918947</v>
      </c>
      <c r="J5" s="36">
        <v>94.096111289008221</v>
      </c>
      <c r="K5" s="36">
        <v>5.5903338191938499</v>
      </c>
      <c r="L5" s="36">
        <v>5.2027074999956202</v>
      </c>
      <c r="M5" s="36">
        <v>59.021882108175951</v>
      </c>
      <c r="N5" s="36">
        <v>45.867270500021746</v>
      </c>
      <c r="O5" s="36">
        <v>0.74546063499999993</v>
      </c>
      <c r="P5" s="36">
        <v>1.308594389</v>
      </c>
      <c r="Q5" s="36">
        <v>0.67106226199999996</v>
      </c>
      <c r="R5" s="36">
        <v>7.4398373000000004E-2</v>
      </c>
      <c r="S5" s="36">
        <v>1.2115530320000001</v>
      </c>
      <c r="T5" s="36">
        <v>9.7041357000000023E-2</v>
      </c>
      <c r="U5" s="36">
        <v>9.7899999999999987E-2</v>
      </c>
      <c r="V5" s="36">
        <v>0.2326</v>
      </c>
      <c r="W5" s="36">
        <v>11.63640195418947</v>
      </c>
      <c r="X5" s="36">
        <v>95.637305678008232</v>
      </c>
      <c r="Y5" s="36">
        <v>107.2737076321977</v>
      </c>
      <c r="Z5" s="36">
        <v>9.4950549023178357E-2</v>
      </c>
      <c r="AA5" s="36">
        <v>4.1395473846485467E-2</v>
      </c>
      <c r="AB5" s="36">
        <v>4.1395473600000003E-2</v>
      </c>
      <c r="AC5" s="36">
        <v>0.11947106086724954</v>
      </c>
      <c r="AD5" s="36">
        <v>1.2840210333407249</v>
      </c>
      <c r="AE5" s="36">
        <v>11.556189300066523</v>
      </c>
      <c r="AF5" s="36">
        <v>12.840210333407251</v>
      </c>
      <c r="AG5" s="36">
        <v>1.8987347882495682E-2</v>
      </c>
      <c r="AH5" s="36">
        <v>3.2300315938038629E-2</v>
      </c>
      <c r="AI5" s="36">
        <v>0.10344830915290751</v>
      </c>
      <c r="AJ5" s="36">
        <v>4.138259689741762E-3</v>
      </c>
      <c r="AK5" s="36">
        <v>5.0008487921855901E-3</v>
      </c>
      <c r="AL5" s="36">
        <v>1.2507529794747308E-2</v>
      </c>
      <c r="AM5" s="36">
        <v>0.14259666843948698</v>
      </c>
      <c r="AN5" s="36">
        <v>1.3213221980709491</v>
      </c>
      <c r="AO5" s="36">
        <v>11.672145139014178</v>
      </c>
      <c r="AP5" s="36">
        <v>1614.038427747</v>
      </c>
      <c r="AQ5" s="36">
        <v>869.09761493999997</v>
      </c>
      <c r="AR5" s="36">
        <v>2483.1360426870001</v>
      </c>
      <c r="AS5" s="36">
        <v>72.683786830000003</v>
      </c>
      <c r="AT5" s="36">
        <v>2699.219768075</v>
      </c>
      <c r="AU5" s="36">
        <v>6402.2949926000001</v>
      </c>
      <c r="AV5" s="36">
        <v>1763.200862462</v>
      </c>
      <c r="AW5" s="36">
        <v>4182.1463321379997</v>
      </c>
      <c r="AX5" s="36">
        <v>1667.4867332260001</v>
      </c>
      <c r="AY5" s="36">
        <v>3955.1214349530001</v>
      </c>
      <c r="AZ5" s="36">
        <v>1.8152009085714287</v>
      </c>
      <c r="BA5" s="36">
        <v>3.6304018185714289</v>
      </c>
      <c r="BB5" s="36">
        <v>8.3415042859999993</v>
      </c>
      <c r="BC5" s="36">
        <v>578.46355851500005</v>
      </c>
      <c r="BD5" s="36">
        <v>1372.0610629360001</v>
      </c>
      <c r="BE5" s="36">
        <v>0.70650798571428575</v>
      </c>
      <c r="BF5" s="36">
        <v>1.4130159714285715</v>
      </c>
      <c r="BG5" s="36">
        <v>15.92195813</v>
      </c>
      <c r="BH5" s="36">
        <v>133.324121179</v>
      </c>
      <c r="BI5" s="36">
        <v>0.6000000000000002</v>
      </c>
      <c r="BJ5" s="36">
        <v>0.61000000000000021</v>
      </c>
      <c r="BK5" s="36">
        <v>0.72000000000000031</v>
      </c>
      <c r="BL5" s="36">
        <v>0.89000000000000035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6.2470272439999999</v>
      </c>
      <c r="E6" s="36">
        <v>8</v>
      </c>
      <c r="F6" s="36">
        <v>0</v>
      </c>
      <c r="G6" s="36">
        <v>3</v>
      </c>
      <c r="H6" s="36">
        <v>5</v>
      </c>
      <c r="I6" s="36">
        <v>38.846459214178033</v>
      </c>
      <c r="J6" s="36">
        <v>201.06446373587508</v>
      </c>
      <c r="K6" s="36">
        <v>30.039074486198256</v>
      </c>
      <c r="L6" s="36">
        <v>8.807384727979775</v>
      </c>
      <c r="M6" s="36">
        <v>192.82904002939381</v>
      </c>
      <c r="N6" s="36">
        <v>47.081882920659304</v>
      </c>
      <c r="O6" s="36">
        <v>0.55398000199999997</v>
      </c>
      <c r="P6" s="36">
        <v>0.77500191200000002</v>
      </c>
      <c r="Q6" s="36">
        <v>0.488537414</v>
      </c>
      <c r="R6" s="36">
        <v>6.5442587999999996E-2</v>
      </c>
      <c r="S6" s="36">
        <v>0.689642015</v>
      </c>
      <c r="T6" s="36">
        <v>8.5359897000000004E-2</v>
      </c>
      <c r="U6" s="36">
        <v>9.0000000000000011E-3</v>
      </c>
      <c r="V6" s="36">
        <v>2.1600000000000001E-2</v>
      </c>
      <c r="W6" s="36">
        <v>39.409439216178036</v>
      </c>
      <c r="X6" s="36">
        <v>201.86106564787508</v>
      </c>
      <c r="Y6" s="36">
        <v>241.27050486405312</v>
      </c>
      <c r="Z6" s="36">
        <v>0.2485096745508058</v>
      </c>
      <c r="AA6" s="36">
        <v>0.11828799371247808</v>
      </c>
      <c r="AB6" s="36">
        <v>0.11828799399999999</v>
      </c>
      <c r="AC6" s="36">
        <v>0.21878143204149764</v>
      </c>
      <c r="AD6" s="36">
        <v>1.2745360581180021</v>
      </c>
      <c r="AE6" s="36">
        <v>11.713532609463881</v>
      </c>
      <c r="AF6" s="36">
        <v>12.988068667581889</v>
      </c>
      <c r="AG6" s="36">
        <v>1.7065591619079611E-3</v>
      </c>
      <c r="AH6" s="36">
        <v>2.9031121374986008E-3</v>
      </c>
      <c r="AI6" s="36">
        <v>9.2978050890157888E-3</v>
      </c>
      <c r="AJ6" s="36">
        <v>1.2072978524941378E-2</v>
      </c>
      <c r="AK6" s="36">
        <v>1.4589499936484332E-2</v>
      </c>
      <c r="AL6" s="36">
        <v>3.6489526624197452E-2</v>
      </c>
      <c r="AM6" s="36">
        <v>0.23256096972834697</v>
      </c>
      <c r="AN6" s="36">
        <v>1.292028670191985</v>
      </c>
      <c r="AO6" s="36">
        <v>11.759319941177095</v>
      </c>
      <c r="AP6" s="36">
        <v>1286.5719680889999</v>
      </c>
      <c r="AQ6" s="36">
        <v>692.76952127899995</v>
      </c>
      <c r="AR6" s="36">
        <v>1979.3414893679999</v>
      </c>
      <c r="AS6" s="36">
        <v>80.528366868000006</v>
      </c>
      <c r="AT6" s="36">
        <v>1513.441879942</v>
      </c>
      <c r="AU6" s="36">
        <v>3419.3140550590001</v>
      </c>
      <c r="AV6" s="36">
        <v>939.75415276399997</v>
      </c>
      <c r="AW6" s="36">
        <v>2123.1833382139998</v>
      </c>
      <c r="AX6" s="36">
        <v>906.16747553799996</v>
      </c>
      <c r="AY6" s="36">
        <v>2047.3010734080001</v>
      </c>
      <c r="AZ6" s="36">
        <v>1.51904869</v>
      </c>
      <c r="BA6" s="36">
        <v>3.03809738</v>
      </c>
      <c r="BB6" s="36">
        <v>3.782014201</v>
      </c>
      <c r="BC6" s="36">
        <v>173.044103904</v>
      </c>
      <c r="BD6" s="36">
        <v>390.95795118900003</v>
      </c>
      <c r="BE6" s="36">
        <v>0.32032870000000002</v>
      </c>
      <c r="BF6" s="36">
        <v>0.64065740142857153</v>
      </c>
      <c r="BG6" s="36">
        <v>9.4963460130000001</v>
      </c>
      <c r="BH6" s="36">
        <v>69.975424282000006</v>
      </c>
      <c r="BI6" s="36">
        <v>0.78000000000000047</v>
      </c>
      <c r="BJ6" s="36">
        <v>0.86000000000000054</v>
      </c>
      <c r="BK6" s="36">
        <v>1.7100000000000009</v>
      </c>
      <c r="BL6" s="36">
        <v>2.1300000000000008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5.5047187419999997</v>
      </c>
      <c r="E7" s="36">
        <v>38</v>
      </c>
      <c r="F7" s="36">
        <v>3</v>
      </c>
      <c r="G7" s="36">
        <v>16</v>
      </c>
      <c r="H7" s="36">
        <v>19</v>
      </c>
      <c r="I7" s="36">
        <v>1.2826913842433443E-2</v>
      </c>
      <c r="J7" s="36">
        <v>2.651351028697245</v>
      </c>
      <c r="K7" s="36">
        <v>1.2826913842433443E-2</v>
      </c>
      <c r="L7" s="36">
        <v>0</v>
      </c>
      <c r="M7" s="36">
        <v>1.2431729425392255</v>
      </c>
      <c r="N7" s="36">
        <v>1.4210050000004528</v>
      </c>
      <c r="O7" s="36">
        <v>8.1009250000000001E-3</v>
      </c>
      <c r="P7" s="36">
        <v>1.3295339E-2</v>
      </c>
      <c r="Q7" s="36">
        <v>7.5065539999999995E-3</v>
      </c>
      <c r="R7" s="36">
        <v>5.9437100000000001E-4</v>
      </c>
      <c r="S7" s="36">
        <v>1.2520072E-2</v>
      </c>
      <c r="T7" s="36">
        <v>7.7526699999999995E-4</v>
      </c>
      <c r="U7" s="36">
        <v>0.24374999999999997</v>
      </c>
      <c r="V7" s="36">
        <v>0.57809999999999984</v>
      </c>
      <c r="W7" s="36">
        <v>0.2646778388424334</v>
      </c>
      <c r="X7" s="36">
        <v>3.2427463676972446</v>
      </c>
      <c r="Y7" s="36">
        <v>3.5074242065396781</v>
      </c>
      <c r="Z7" s="36">
        <v>7.6833864777401306E-4</v>
      </c>
      <c r="AA7" s="36">
        <v>1.6442447062363878E-4</v>
      </c>
      <c r="AB7" s="36">
        <v>1.6442400000000001E-4</v>
      </c>
      <c r="AC7" s="36">
        <v>1.6380037225391137E-4</v>
      </c>
      <c r="AD7" s="36">
        <v>3.1047774614450366E-2</v>
      </c>
      <c r="AE7" s="36">
        <v>0.27942997153005328</v>
      </c>
      <c r="AF7" s="36">
        <v>0.31047774614450369</v>
      </c>
      <c r="AG7" s="36">
        <v>4.2756692535960816E-2</v>
      </c>
      <c r="AH7" s="36">
        <v>7.2735522934737937E-2</v>
      </c>
      <c r="AI7" s="36">
        <v>0.23295025588557955</v>
      </c>
      <c r="AJ7" s="36">
        <v>1.6781816427711055E-5</v>
      </c>
      <c r="AK7" s="36">
        <v>2.0279859827164709E-5</v>
      </c>
      <c r="AL7" s="36">
        <v>5.0721579788199314E-5</v>
      </c>
      <c r="AM7" s="36">
        <v>4.2937274724642441E-2</v>
      </c>
      <c r="AN7" s="36">
        <v>0.10380357740901547</v>
      </c>
      <c r="AO7" s="36">
        <v>0.51243094899542108</v>
      </c>
      <c r="AP7" s="36">
        <v>25.540761644</v>
      </c>
      <c r="AQ7" s="36">
        <v>13.752717808</v>
      </c>
      <c r="AR7" s="36">
        <v>39.293479452</v>
      </c>
      <c r="AS7" s="36">
        <v>1.701917216</v>
      </c>
      <c r="AT7" s="36">
        <v>58.057496368999999</v>
      </c>
      <c r="AU7" s="36">
        <v>123.713979255</v>
      </c>
      <c r="AV7" s="36">
        <v>54.917291110999997</v>
      </c>
      <c r="AW7" s="36">
        <v>117.022555884</v>
      </c>
      <c r="AX7" s="36">
        <v>50.780237178</v>
      </c>
      <c r="AY7" s="36">
        <v>108.206960372</v>
      </c>
      <c r="AZ7" s="36">
        <v>2.5920704285714288E-2</v>
      </c>
      <c r="BA7" s="36">
        <v>5.1841410000000004E-2</v>
      </c>
      <c r="BB7" s="36">
        <v>2.282187907</v>
      </c>
      <c r="BC7" s="36">
        <v>90.419954650999998</v>
      </c>
      <c r="BD7" s="36">
        <v>192.67472925300001</v>
      </c>
      <c r="BE7" s="36">
        <v>0.19329654714285716</v>
      </c>
      <c r="BF7" s="36">
        <v>0.38659309428571431</v>
      </c>
      <c r="BG7" s="36">
        <v>3.751002867</v>
      </c>
      <c r="BH7" s="36">
        <v>18.348454361000002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5.7874860809999999</v>
      </c>
      <c r="E8" s="36">
        <v>56</v>
      </c>
      <c r="F8" s="36">
        <v>13</v>
      </c>
      <c r="G8" s="36">
        <v>23</v>
      </c>
      <c r="H8" s="36">
        <v>20</v>
      </c>
      <c r="I8" s="36">
        <v>1.5229625074964013</v>
      </c>
      <c r="J8" s="36">
        <v>31.450521763363845</v>
      </c>
      <c r="K8" s="36">
        <v>0.91228250750522066</v>
      </c>
      <c r="L8" s="36">
        <v>0.61067999999118061</v>
      </c>
      <c r="M8" s="36">
        <v>22.856813270849464</v>
      </c>
      <c r="N8" s="36">
        <v>10.116671000010783</v>
      </c>
      <c r="O8" s="36">
        <v>5.2334395000000006E-2</v>
      </c>
      <c r="P8" s="36">
        <v>8.4342947000000001E-2</v>
      </c>
      <c r="Q8" s="36">
        <v>4.8378779000000004E-2</v>
      </c>
      <c r="R8" s="36">
        <v>3.9556160000000003E-3</v>
      </c>
      <c r="S8" s="36">
        <v>7.9183448000000003E-2</v>
      </c>
      <c r="T8" s="36">
        <v>5.1594989999999997E-3</v>
      </c>
      <c r="U8" s="36">
        <v>2.232200000000002</v>
      </c>
      <c r="V8" s="36">
        <v>5.2981000000000007</v>
      </c>
      <c r="W8" s="36">
        <v>3.8074969024964034</v>
      </c>
      <c r="X8" s="36">
        <v>36.832964710363846</v>
      </c>
      <c r="Y8" s="36">
        <v>40.64046161286025</v>
      </c>
      <c r="Z8" s="36">
        <v>2.4465570675857182E-2</v>
      </c>
      <c r="AA8" s="36">
        <v>1.0121565113703414E-2</v>
      </c>
      <c r="AB8" s="36">
        <v>1.0121565000000001E-2</v>
      </c>
      <c r="AC8" s="36">
        <v>1.0351035514075445E-2</v>
      </c>
      <c r="AD8" s="36">
        <v>0.40292701756460503</v>
      </c>
      <c r="AE8" s="36">
        <v>3.6263431580814451</v>
      </c>
      <c r="AF8" s="36">
        <v>4.0292701756460518</v>
      </c>
      <c r="AG8" s="36">
        <v>0.40120730134976945</v>
      </c>
      <c r="AH8" s="36">
        <v>0.68251357011225022</v>
      </c>
      <c r="AI8" s="36">
        <v>2.1858880556297779</v>
      </c>
      <c r="AJ8" s="36">
        <v>1.0330501984613439E-3</v>
      </c>
      <c r="AK8" s="36">
        <v>1.248381741300153E-3</v>
      </c>
      <c r="AL8" s="36">
        <v>3.1223043274032111E-3</v>
      </c>
      <c r="AM8" s="36">
        <v>0.41259138706230625</v>
      </c>
      <c r="AN8" s="36">
        <v>1.0866889694181556</v>
      </c>
      <c r="AO8" s="36">
        <v>5.8153535180386271</v>
      </c>
      <c r="AP8" s="36">
        <v>325.19326509199999</v>
      </c>
      <c r="AQ8" s="36">
        <v>175.10406581800001</v>
      </c>
      <c r="AR8" s="36">
        <v>500.29733091000003</v>
      </c>
      <c r="AS8" s="36">
        <v>10.145776825</v>
      </c>
      <c r="AT8" s="36">
        <v>1544.3216145209999</v>
      </c>
      <c r="AU8" s="36">
        <v>3234.5328068449999</v>
      </c>
      <c r="AV8" s="36">
        <v>850.17762752600004</v>
      </c>
      <c r="AW8" s="36">
        <v>1780.6701674200001</v>
      </c>
      <c r="AX8" s="36">
        <v>810.77539086800004</v>
      </c>
      <c r="AY8" s="36">
        <v>1698.1434282119999</v>
      </c>
      <c r="AZ8" s="36">
        <v>0.20015160857142858</v>
      </c>
      <c r="BA8" s="36">
        <v>0.40030321857142864</v>
      </c>
      <c r="BB8" s="36">
        <v>2.701627593</v>
      </c>
      <c r="BC8" s="36">
        <v>136.87188703699999</v>
      </c>
      <c r="BD8" s="36">
        <v>286.67384098999997</v>
      </c>
      <c r="BE8" s="36">
        <v>0.22882221285714288</v>
      </c>
      <c r="BF8" s="36">
        <v>0.45764442571428576</v>
      </c>
      <c r="BG8" s="36">
        <v>1.3876112110000001</v>
      </c>
      <c r="BH8" s="36">
        <v>15.364477389999999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5.523883777</v>
      </c>
      <c r="E9" s="36">
        <v>40</v>
      </c>
      <c r="F9" s="36">
        <v>0</v>
      </c>
      <c r="G9" s="36">
        <v>15</v>
      </c>
      <c r="H9" s="36">
        <v>25</v>
      </c>
      <c r="I9" s="36">
        <v>7.0997915597712489E-4</v>
      </c>
      <c r="J9" s="36">
        <v>0.22389507123256694</v>
      </c>
      <c r="K9" s="36">
        <v>7.0997915597712489E-4</v>
      </c>
      <c r="L9" s="36">
        <v>0</v>
      </c>
      <c r="M9" s="36">
        <v>4.6874050389624652E-2</v>
      </c>
      <c r="N9" s="36">
        <v>0.17773099999891939</v>
      </c>
      <c r="O9" s="36">
        <v>2.8914305999999997E-2</v>
      </c>
      <c r="P9" s="36">
        <v>5.1672724999999996E-2</v>
      </c>
      <c r="Q9" s="36">
        <v>2.6879061999999999E-2</v>
      </c>
      <c r="R9" s="36">
        <v>2.0352439999999999E-3</v>
      </c>
      <c r="S9" s="36">
        <v>4.9018057999999996E-2</v>
      </c>
      <c r="T9" s="36">
        <v>2.6546669999999999E-3</v>
      </c>
      <c r="U9" s="36">
        <v>0.12000000000000002</v>
      </c>
      <c r="V9" s="36">
        <v>0.28799999999999998</v>
      </c>
      <c r="W9" s="36">
        <v>0.14962428515597714</v>
      </c>
      <c r="X9" s="36">
        <v>0.56356779623256692</v>
      </c>
      <c r="Y9" s="36">
        <v>0.71319208138854406</v>
      </c>
      <c r="Z9" s="36">
        <v>4.9783523791600162E-5</v>
      </c>
      <c r="AA9" s="36">
        <v>1.0653674091402434E-5</v>
      </c>
      <c r="AB9" s="36">
        <v>1.0653699999999999E-5</v>
      </c>
      <c r="AC9" s="36">
        <v>1.794432376548485E-5</v>
      </c>
      <c r="AD9" s="36">
        <v>3.1788334111589778E-3</v>
      </c>
      <c r="AE9" s="36">
        <v>2.86095007004308E-2</v>
      </c>
      <c r="AF9" s="36">
        <v>3.1788334111589781E-2</v>
      </c>
      <c r="AG9" s="36">
        <v>2.0560088261821926E-2</v>
      </c>
      <c r="AH9" s="36">
        <v>3.4975782330455694E-2</v>
      </c>
      <c r="AI9" s="36">
        <v>0.11201703259889188</v>
      </c>
      <c r="AJ9" s="36">
        <v>1.0873621714342307E-6</v>
      </c>
      <c r="AK9" s="36">
        <v>1.3140146367967245E-6</v>
      </c>
      <c r="AL9" s="36">
        <v>3.2864575401981396E-6</v>
      </c>
      <c r="AM9" s="36">
        <v>2.0579119947758847E-2</v>
      </c>
      <c r="AN9" s="36">
        <v>3.8155929756251469E-2</v>
      </c>
      <c r="AO9" s="36">
        <v>0.14062981975686287</v>
      </c>
      <c r="AP9" s="36">
        <v>2.6445970569999999</v>
      </c>
      <c r="AQ9" s="36">
        <v>1.4240138</v>
      </c>
      <c r="AR9" s="36">
        <v>4.0686108569999995</v>
      </c>
      <c r="AS9" s="36">
        <v>0.27336354699999998</v>
      </c>
      <c r="AT9" s="36">
        <v>15.403643299000001</v>
      </c>
      <c r="AU9" s="36">
        <v>31.716046574</v>
      </c>
      <c r="AV9" s="36">
        <v>13.907933409</v>
      </c>
      <c r="AW9" s="36">
        <v>28.636385249</v>
      </c>
      <c r="AX9" s="36">
        <v>12.880616987</v>
      </c>
      <c r="AY9" s="36">
        <v>26.521144404000001</v>
      </c>
      <c r="AZ9" s="36">
        <v>1.1507458571428571E-2</v>
      </c>
      <c r="BA9" s="36">
        <v>2.301491857142857E-2</v>
      </c>
      <c r="BB9" s="36">
        <v>0.90961065799999996</v>
      </c>
      <c r="BC9" s="36">
        <v>44.154845651000002</v>
      </c>
      <c r="BD9" s="36">
        <v>90.914669599000007</v>
      </c>
      <c r="BE9" s="36">
        <v>7.7042121428571433E-2</v>
      </c>
      <c r="BF9" s="36">
        <v>0.15408424428571429</v>
      </c>
      <c r="BG9" s="36">
        <v>3.0374424310000001</v>
      </c>
      <c r="BH9" s="36">
        <v>8.7887513930000001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6.5025729319999996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145.22457933103487</v>
      </c>
      <c r="J10" s="36">
        <v>802.66752965553712</v>
      </c>
      <c r="K10" s="36">
        <v>108.14827183100961</v>
      </c>
      <c r="L10" s="36">
        <v>37.076307500025266</v>
      </c>
      <c r="M10" s="36">
        <v>758.12925548656119</v>
      </c>
      <c r="N10" s="36">
        <v>189.76285350001081</v>
      </c>
      <c r="O10" s="36">
        <v>2.6022107219999997</v>
      </c>
      <c r="P10" s="36">
        <v>4.1719470679999997</v>
      </c>
      <c r="Q10" s="36">
        <v>2.3592207479999998</v>
      </c>
      <c r="R10" s="36">
        <v>0.242989974</v>
      </c>
      <c r="S10" s="36">
        <v>3.855003623</v>
      </c>
      <c r="T10" s="36">
        <v>0.31694344499999999</v>
      </c>
      <c r="U10" s="36" t="s">
        <v>340</v>
      </c>
      <c r="V10" s="36" t="s">
        <v>340</v>
      </c>
      <c r="W10" s="36">
        <v>147.82679005303487</v>
      </c>
      <c r="X10" s="36">
        <v>806.83947672353713</v>
      </c>
      <c r="Y10" s="36">
        <v>954.666266776572</v>
      </c>
      <c r="Z10" s="36">
        <v>1.0430133377575859</v>
      </c>
      <c r="AA10" s="36">
        <v>0.50273242879915636</v>
      </c>
      <c r="AB10" s="36">
        <v>0.50273242900000004</v>
      </c>
      <c r="AC10" s="36">
        <v>2.0383509140455014</v>
      </c>
      <c r="AD10" s="36">
        <v>14.308986821628274</v>
      </c>
      <c r="AE10" s="36">
        <v>129.47032748783724</v>
      </c>
      <c r="AF10" s="36">
        <v>143.77931430946552</v>
      </c>
      <c r="AG10" s="36" t="s">
        <v>340</v>
      </c>
      <c r="AH10" s="36" t="s">
        <v>340</v>
      </c>
      <c r="AI10" s="36" t="s">
        <v>340</v>
      </c>
      <c r="AJ10" s="36">
        <v>5.1311030319240454E-2</v>
      </c>
      <c r="AK10" s="36">
        <v>6.200641749799321E-2</v>
      </c>
      <c r="AL10" s="36">
        <v>0.15508309620030378</v>
      </c>
      <c r="AM10" s="36">
        <v>2.089661944364742</v>
      </c>
      <c r="AN10" s="36">
        <v>14.370993239126268</v>
      </c>
      <c r="AO10" s="36">
        <v>129.62541058403755</v>
      </c>
      <c r="AP10" s="36">
        <v>5147.3630629640002</v>
      </c>
      <c r="AQ10" s="36">
        <v>2771.657033903</v>
      </c>
      <c r="AR10" s="36">
        <v>7919.0200968669997</v>
      </c>
      <c r="AS10" s="36">
        <v>258.43797994900001</v>
      </c>
      <c r="AT10" s="36">
        <v>15641.147876323001</v>
      </c>
      <c r="AU10" s="36">
        <v>34477.185464832997</v>
      </c>
      <c r="AV10" s="36">
        <v>10272.417294192999</v>
      </c>
      <c r="AW10" s="36">
        <v>22643.097490317999</v>
      </c>
      <c r="AX10" s="36">
        <v>10061.029310689</v>
      </c>
      <c r="AY10" s="36">
        <v>22177.143023936002</v>
      </c>
      <c r="AZ10" s="36">
        <v>5.3726467700000002</v>
      </c>
      <c r="BA10" s="36">
        <v>10.745293541428573</v>
      </c>
      <c r="BB10" s="36">
        <v>16.332341466999999</v>
      </c>
      <c r="BC10" s="36">
        <v>1047.4082834979999</v>
      </c>
      <c r="BD10" s="36">
        <v>2308.7621147189998</v>
      </c>
      <c r="BE10" s="36">
        <v>1.3833152</v>
      </c>
      <c r="BF10" s="36">
        <v>2.7666303999999999</v>
      </c>
      <c r="BG10" s="36">
        <v>5.5825702589999997</v>
      </c>
      <c r="BH10" s="36">
        <v>57.039245645000001</v>
      </c>
      <c r="BI10" s="36">
        <v>0.78</v>
      </c>
      <c r="BJ10" s="36">
        <v>1.1400000000000003</v>
      </c>
      <c r="BK10" s="36">
        <v>2.3700000000000006</v>
      </c>
      <c r="BL10" s="36">
        <v>2.580000000000001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6.1804398840000001</v>
      </c>
      <c r="E11" s="36">
        <v>8</v>
      </c>
      <c r="F11" s="36">
        <v>0</v>
      </c>
      <c r="G11" s="36">
        <v>5</v>
      </c>
      <c r="H11" s="36">
        <v>3</v>
      </c>
      <c r="I11" s="36">
        <v>14.548807763544382</v>
      </c>
      <c r="J11" s="36">
        <v>111.58236882639292</v>
      </c>
      <c r="K11" s="36">
        <v>8.0879762635369694</v>
      </c>
      <c r="L11" s="36">
        <v>6.4608315000074121</v>
      </c>
      <c r="M11" s="36">
        <v>82.22034308995336</v>
      </c>
      <c r="N11" s="36">
        <v>43.910833499983951</v>
      </c>
      <c r="O11" s="36">
        <v>0.40072061199999998</v>
      </c>
      <c r="P11" s="36">
        <v>0.62775991200000003</v>
      </c>
      <c r="Q11" s="36">
        <v>0.32767519699999997</v>
      </c>
      <c r="R11" s="36">
        <v>7.3045415000000002E-2</v>
      </c>
      <c r="S11" s="36">
        <v>0.532483284</v>
      </c>
      <c r="T11" s="36">
        <v>9.5276628000000002E-2</v>
      </c>
      <c r="U11" s="36">
        <v>8.5199999999999998E-2</v>
      </c>
      <c r="V11" s="36">
        <v>0.20160000000000003</v>
      </c>
      <c r="W11" s="36">
        <v>15.034728375544383</v>
      </c>
      <c r="X11" s="36">
        <v>112.41172873839292</v>
      </c>
      <c r="Y11" s="36">
        <v>127.4464571139373</v>
      </c>
      <c r="Z11" s="36">
        <v>0.12524677770149809</v>
      </c>
      <c r="AA11" s="36">
        <v>5.8286313881248768E-2</v>
      </c>
      <c r="AB11" s="36">
        <v>5.8286313999999999E-2</v>
      </c>
      <c r="AC11" s="36">
        <v>0.11971878512949055</v>
      </c>
      <c r="AD11" s="36">
        <v>1.4399108123331568</v>
      </c>
      <c r="AE11" s="36">
        <v>12.959197310998418</v>
      </c>
      <c r="AF11" s="36">
        <v>14.399108123331571</v>
      </c>
      <c r="AG11" s="36">
        <v>2.0758526822030329E-2</v>
      </c>
      <c r="AH11" s="36">
        <v>3.531335597310907E-2</v>
      </c>
      <c r="AI11" s="36">
        <v>0.11309818061657906</v>
      </c>
      <c r="AJ11" s="36">
        <v>5.9489504731455112E-3</v>
      </c>
      <c r="AK11" s="36">
        <v>7.1889643711508522E-3</v>
      </c>
      <c r="AL11" s="36">
        <v>1.798018492501726E-2</v>
      </c>
      <c r="AM11" s="36">
        <v>0.14642626242466639</v>
      </c>
      <c r="AN11" s="36">
        <v>1.4824131326774168</v>
      </c>
      <c r="AO11" s="36">
        <v>13.090275676540013</v>
      </c>
      <c r="AP11" s="36">
        <v>598.04754961100002</v>
      </c>
      <c r="AQ11" s="36">
        <v>322.02560363600003</v>
      </c>
      <c r="AR11" s="36">
        <v>920.07315324700005</v>
      </c>
      <c r="AS11" s="36">
        <v>19.365306693000001</v>
      </c>
      <c r="AT11" s="36">
        <v>1622.861498321</v>
      </c>
      <c r="AU11" s="36">
        <v>3565.151948701</v>
      </c>
      <c r="AV11" s="36">
        <v>953.22285734100001</v>
      </c>
      <c r="AW11" s="36">
        <v>2094.0692295140002</v>
      </c>
      <c r="AX11" s="36">
        <v>907.41276689200004</v>
      </c>
      <c r="AY11" s="36">
        <v>1993.4322168040001</v>
      </c>
      <c r="AZ11" s="36">
        <v>1.8755206942857146</v>
      </c>
      <c r="BA11" s="36">
        <v>3.7510413885714291</v>
      </c>
      <c r="BB11" s="36">
        <v>4.3936451639999996</v>
      </c>
      <c r="BC11" s="36">
        <v>207.90700932199999</v>
      </c>
      <c r="BD11" s="36">
        <v>456.73649920299999</v>
      </c>
      <c r="BE11" s="36">
        <v>0.37213256571428577</v>
      </c>
      <c r="BF11" s="36">
        <v>0.74426513142857154</v>
      </c>
      <c r="BG11" s="36">
        <v>3.3477783219999999</v>
      </c>
      <c r="BH11" s="36">
        <v>28.484682465999999</v>
      </c>
      <c r="BI11" s="36">
        <v>0.33000000000000007</v>
      </c>
      <c r="BJ11" s="36">
        <v>0.39000000000000012</v>
      </c>
      <c r="BK11" s="36">
        <v>0.12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5.4060179220000002</v>
      </c>
      <c r="E12" s="36">
        <v>115</v>
      </c>
      <c r="F12" s="36">
        <v>4</v>
      </c>
      <c r="G12" s="36">
        <v>29</v>
      </c>
      <c r="H12" s="36">
        <v>82</v>
      </c>
      <c r="I12" s="36">
        <v>1.5907614789619914E-3</v>
      </c>
      <c r="J12" s="36">
        <v>0.83227479499653667</v>
      </c>
      <c r="K12" s="36">
        <v>1.5907614789619914E-3</v>
      </c>
      <c r="L12" s="36">
        <v>0</v>
      </c>
      <c r="M12" s="36">
        <v>0.271585556475477</v>
      </c>
      <c r="N12" s="36">
        <v>0.56228000000002165</v>
      </c>
      <c r="O12" s="36">
        <v>2.0470150000000001E-3</v>
      </c>
      <c r="P12" s="36">
        <v>3.2863459999999999E-3</v>
      </c>
      <c r="Q12" s="36">
        <v>1.8578889999999999E-3</v>
      </c>
      <c r="R12" s="36">
        <v>1.8912600000000002E-4</v>
      </c>
      <c r="S12" s="36">
        <v>3.03966E-3</v>
      </c>
      <c r="T12" s="36">
        <v>2.4668599999999998E-4</v>
      </c>
      <c r="U12" s="36">
        <v>1.7749999999999999</v>
      </c>
      <c r="V12" s="36">
        <v>4.1996000000000002</v>
      </c>
      <c r="W12" s="36">
        <v>1.7786377764789618</v>
      </c>
      <c r="X12" s="36">
        <v>5.0351611409965367</v>
      </c>
      <c r="Y12" s="36">
        <v>6.8137989174754985</v>
      </c>
      <c r="Z12" s="36">
        <v>1.3517745911072876E-4</v>
      </c>
      <c r="AA12" s="36">
        <v>2.8927976249695954E-5</v>
      </c>
      <c r="AB12" s="36">
        <v>2.8928000000000002E-5</v>
      </c>
      <c r="AC12" s="36">
        <v>2.1193743800644735E-5</v>
      </c>
      <c r="AD12" s="36">
        <v>1.5269674320788169E-2</v>
      </c>
      <c r="AE12" s="36">
        <v>0.1374270688870935</v>
      </c>
      <c r="AF12" s="36">
        <v>0.15269674320788168</v>
      </c>
      <c r="AG12" s="36">
        <v>0.3085902602606837</v>
      </c>
      <c r="AH12" s="36">
        <v>0.52495814389173767</v>
      </c>
      <c r="AI12" s="36">
        <v>1.6812848662478628</v>
      </c>
      <c r="AJ12" s="36">
        <v>2.9525153604146708E-6</v>
      </c>
      <c r="AK12" s="36">
        <v>3.5679449781067279E-6</v>
      </c>
      <c r="AL12" s="36">
        <v>8.9237207470504897E-6</v>
      </c>
      <c r="AM12" s="36">
        <v>0.30861440651984479</v>
      </c>
      <c r="AN12" s="36">
        <v>0.54023138615750399</v>
      </c>
      <c r="AO12" s="36">
        <v>1.8187208588557033</v>
      </c>
      <c r="AP12" s="36">
        <v>26.805020007</v>
      </c>
      <c r="AQ12" s="36">
        <v>14.433472310999999</v>
      </c>
      <c r="AR12" s="36">
        <v>41.238492317999999</v>
      </c>
      <c r="AS12" s="36">
        <v>1.189618831</v>
      </c>
      <c r="AT12" s="36">
        <v>66.029681087</v>
      </c>
      <c r="AU12" s="36">
        <v>134.840953552</v>
      </c>
      <c r="AV12" s="36">
        <v>56.970195322999999</v>
      </c>
      <c r="AW12" s="36">
        <v>116.340338692</v>
      </c>
      <c r="AX12" s="36">
        <v>52.854679814000001</v>
      </c>
      <c r="AY12" s="36">
        <v>107.935935908</v>
      </c>
      <c r="AZ12" s="36">
        <v>1.8452151428571428E-2</v>
      </c>
      <c r="BA12" s="36">
        <v>3.6904304285714284E-2</v>
      </c>
      <c r="BB12" s="36">
        <v>1.0253593489999999</v>
      </c>
      <c r="BC12" s="36">
        <v>38.560553444</v>
      </c>
      <c r="BD12" s="36">
        <v>78.745523380999998</v>
      </c>
      <c r="BE12" s="36">
        <v>8.6845794285714289E-2</v>
      </c>
      <c r="BF12" s="36">
        <v>0.17369158857142858</v>
      </c>
      <c r="BG12" s="36">
        <v>1.0695133139999999</v>
      </c>
      <c r="BH12" s="36">
        <v>4.8178794969999998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6.4956614930000001</v>
      </c>
      <c r="E13" s="36">
        <v>1</v>
      </c>
      <c r="F13" s="36">
        <v>1</v>
      </c>
      <c r="G13" s="36">
        <v>0</v>
      </c>
      <c r="H13" s="36">
        <v>0</v>
      </c>
      <c r="I13" s="36">
        <v>670.10545781454073</v>
      </c>
      <c r="J13" s="36">
        <v>1857.1994469266706</v>
      </c>
      <c r="K13" s="36">
        <v>535.16725931458132</v>
      </c>
      <c r="L13" s="36">
        <v>134.93819849995938</v>
      </c>
      <c r="M13" s="36">
        <v>2019.1952117412798</v>
      </c>
      <c r="N13" s="36">
        <v>508.10969299993178</v>
      </c>
      <c r="O13" s="36">
        <v>3.6484542050000002</v>
      </c>
      <c r="P13" s="36">
        <v>5.9598216770000008</v>
      </c>
      <c r="Q13" s="36">
        <v>3.1797835430000001</v>
      </c>
      <c r="R13" s="36">
        <v>0.46867066200000002</v>
      </c>
      <c r="S13" s="36">
        <v>5.3485121170000003</v>
      </c>
      <c r="T13" s="36">
        <v>0.61130956000000003</v>
      </c>
      <c r="U13" s="36">
        <v>4.7199999999999999E-2</v>
      </c>
      <c r="V13" s="36">
        <v>0.11209999999999999</v>
      </c>
      <c r="W13" s="36">
        <v>673.80111201954071</v>
      </c>
      <c r="X13" s="36">
        <v>1863.2713686036707</v>
      </c>
      <c r="Y13" s="36">
        <v>2537.0724806232115</v>
      </c>
      <c r="Z13" s="36">
        <v>3.3172482902626159</v>
      </c>
      <c r="AA13" s="36">
        <v>1.598913675906581</v>
      </c>
      <c r="AB13" s="36">
        <v>3.066011299563645</v>
      </c>
      <c r="AC13" s="36">
        <v>7.8849284990681383</v>
      </c>
      <c r="AD13" s="36">
        <v>20.949968768321504</v>
      </c>
      <c r="AE13" s="36">
        <v>217.3521149884875</v>
      </c>
      <c r="AF13" s="36">
        <v>238.30208375680903</v>
      </c>
      <c r="AG13" s="36">
        <v>8.8052842460015213E-3</v>
      </c>
      <c r="AH13" s="36">
        <v>1.4979104234577302E-2</v>
      </c>
      <c r="AI13" s="36">
        <v>4.797361761614622E-2</v>
      </c>
      <c r="AJ13" s="36">
        <v>0.21133817944268549</v>
      </c>
      <c r="AK13" s="36">
        <v>0.21251850898599045</v>
      </c>
      <c r="AL13" s="36">
        <v>0.53280946930333983</v>
      </c>
      <c r="AM13" s="36">
        <v>8.105071962756826</v>
      </c>
      <c r="AN13" s="36">
        <v>21.177466381542072</v>
      </c>
      <c r="AO13" s="36">
        <v>217.932898075407</v>
      </c>
      <c r="AP13" s="36">
        <v>3938.2780273140002</v>
      </c>
      <c r="AQ13" s="36">
        <v>2120.611245477</v>
      </c>
      <c r="AR13" s="36">
        <v>6058.8892727910006</v>
      </c>
      <c r="AS13" s="36">
        <v>372.62805042700001</v>
      </c>
      <c r="AT13" s="36">
        <v>9411.7171260520008</v>
      </c>
      <c r="AU13" s="36">
        <v>20935.582382859</v>
      </c>
      <c r="AV13" s="36">
        <v>7749.4875116949997</v>
      </c>
      <c r="AW13" s="36">
        <v>17238.090781218001</v>
      </c>
      <c r="AX13" s="36">
        <v>7689.6108151099997</v>
      </c>
      <c r="AY13" s="36">
        <v>17104.90004701</v>
      </c>
      <c r="AZ13" s="36">
        <v>5.9434863885714293</v>
      </c>
      <c r="BA13" s="36">
        <v>11.88697277857143</v>
      </c>
      <c r="BB13" s="36">
        <v>18.028922647000002</v>
      </c>
      <c r="BC13" s="36">
        <v>1030.3090890660001</v>
      </c>
      <c r="BD13" s="36">
        <v>2291.8369225370002</v>
      </c>
      <c r="BE13" s="36">
        <v>1.5270120814285715</v>
      </c>
      <c r="BF13" s="36">
        <v>3.054024162857143</v>
      </c>
      <c r="BG13" s="36">
        <v>24.008136705999998</v>
      </c>
      <c r="BH13" s="36">
        <v>111.47000083899999</v>
      </c>
      <c r="BI13" s="36">
        <v>3.0300000000000011</v>
      </c>
      <c r="BJ13" s="36">
        <v>4.0899999999999981</v>
      </c>
      <c r="BK13" s="36">
        <v>5.9400000000000075</v>
      </c>
      <c r="BL13" s="36">
        <v>7.4299999999999882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5.3421567080000001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8.1701934264914872E-3</v>
      </c>
      <c r="J14" s="36">
        <v>4.3938030784640301</v>
      </c>
      <c r="K14" s="36">
        <v>8.1701934264914872E-3</v>
      </c>
      <c r="L14" s="36">
        <v>0</v>
      </c>
      <c r="M14" s="36">
        <v>0.95196527188661428</v>
      </c>
      <c r="N14" s="36">
        <v>3.4500080000039075</v>
      </c>
      <c r="O14" s="36">
        <v>4.6391573999999998E-2</v>
      </c>
      <c r="P14" s="36">
        <v>7.4283527999999988E-2</v>
      </c>
      <c r="Q14" s="36">
        <v>3.7557742999999998E-2</v>
      </c>
      <c r="R14" s="36">
        <v>8.8338310000000003E-3</v>
      </c>
      <c r="S14" s="36">
        <v>6.2761138999999994E-2</v>
      </c>
      <c r="T14" s="36">
        <v>1.1522389000000001E-2</v>
      </c>
      <c r="U14" s="36" t="s">
        <v>340</v>
      </c>
      <c r="V14" s="36" t="s">
        <v>340</v>
      </c>
      <c r="W14" s="36">
        <v>5.4561767426491485E-2</v>
      </c>
      <c r="X14" s="36">
        <v>4.4680866064640297</v>
      </c>
      <c r="Y14" s="36">
        <v>4.5226483738905214</v>
      </c>
      <c r="Z14" s="36">
        <v>6.2020477441757029E-4</v>
      </c>
      <c r="AA14" s="36">
        <v>1.3272382172536002E-4</v>
      </c>
      <c r="AB14" s="36">
        <v>1.32724E-4</v>
      </c>
      <c r="AC14" s="36">
        <v>6.5560917768458862E-5</v>
      </c>
      <c r="AD14" s="36">
        <v>2.3091141086844659E-2</v>
      </c>
      <c r="AE14" s="36">
        <v>0.20782026978160195</v>
      </c>
      <c r="AF14" s="36">
        <v>0.23091141086844663</v>
      </c>
      <c r="AG14" s="36" t="s">
        <v>340</v>
      </c>
      <c r="AH14" s="36" t="s">
        <v>340</v>
      </c>
      <c r="AI14" s="36" t="s">
        <v>340</v>
      </c>
      <c r="AJ14" s="36">
        <v>1.3546378895729911E-5</v>
      </c>
      <c r="AK14" s="36">
        <v>1.6370019679004331E-5</v>
      </c>
      <c r="AL14" s="36">
        <v>4.0942751397660708E-5</v>
      </c>
      <c r="AM14" s="36">
        <v>7.9107296664188766E-5</v>
      </c>
      <c r="AN14" s="36">
        <v>2.3107511106523662E-2</v>
      </c>
      <c r="AO14" s="36">
        <v>0.20786121253299961</v>
      </c>
      <c r="AP14" s="36">
        <v>21.479662036000001</v>
      </c>
      <c r="AQ14" s="36">
        <v>11.565971866</v>
      </c>
      <c r="AR14" s="36">
        <v>33.045633901999999</v>
      </c>
      <c r="AS14" s="36">
        <v>2.0133004379999999</v>
      </c>
      <c r="AT14" s="36">
        <v>43.296610254999997</v>
      </c>
      <c r="AU14" s="36">
        <v>120.380166124</v>
      </c>
      <c r="AV14" s="36">
        <v>46.198482923999997</v>
      </c>
      <c r="AW14" s="36">
        <v>128.44841700999999</v>
      </c>
      <c r="AX14" s="36">
        <v>42.599871446999998</v>
      </c>
      <c r="AY14" s="36">
        <v>118.442981367</v>
      </c>
      <c r="AZ14" s="36">
        <v>8.4692528571428574E-2</v>
      </c>
      <c r="BA14" s="36">
        <v>0.16938505714285715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35.201412892999997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6.0025525780000004</v>
      </c>
      <c r="E15" s="36">
        <v>2</v>
      </c>
      <c r="F15" s="36">
        <v>0</v>
      </c>
      <c r="G15" s="36">
        <v>1</v>
      </c>
      <c r="H15" s="36">
        <v>1</v>
      </c>
      <c r="I15" s="36">
        <v>8.9287836260388467</v>
      </c>
      <c r="J15" s="36">
        <v>67.065756654884197</v>
      </c>
      <c r="K15" s="36">
        <v>4.1447536260347455</v>
      </c>
      <c r="L15" s="36">
        <v>4.7840300000041012</v>
      </c>
      <c r="M15" s="36">
        <v>46.358677780921902</v>
      </c>
      <c r="N15" s="36">
        <v>29.635862500001139</v>
      </c>
      <c r="O15" s="36">
        <v>0.16524845500000002</v>
      </c>
      <c r="P15" s="36">
        <v>0.27246559800000003</v>
      </c>
      <c r="Q15" s="36">
        <v>0.128285223</v>
      </c>
      <c r="R15" s="36">
        <v>3.6963231999999999E-2</v>
      </c>
      <c r="S15" s="36">
        <v>0.22425268600000001</v>
      </c>
      <c r="T15" s="36">
        <v>4.8212911999999997E-2</v>
      </c>
      <c r="U15" s="36">
        <v>0</v>
      </c>
      <c r="V15" s="36">
        <v>0</v>
      </c>
      <c r="W15" s="36">
        <v>9.0940320810388471</v>
      </c>
      <c r="X15" s="36">
        <v>67.338222252884194</v>
      </c>
      <c r="Y15" s="36">
        <v>76.432254333923041</v>
      </c>
      <c r="Z15" s="36">
        <v>8.226250678005094E-2</v>
      </c>
      <c r="AA15" s="36">
        <v>3.9582444262574706E-2</v>
      </c>
      <c r="AB15" s="36">
        <v>3.9582444000000001E-2</v>
      </c>
      <c r="AC15" s="36">
        <v>7.7154751029972907E-2</v>
      </c>
      <c r="AD15" s="36">
        <v>1.0669382971263259</v>
      </c>
      <c r="AE15" s="36">
        <v>9.6024446741369367</v>
      </c>
      <c r="AF15" s="36">
        <v>10.669382971263261</v>
      </c>
      <c r="AG15" s="36">
        <v>0</v>
      </c>
      <c r="AH15" s="36">
        <v>0</v>
      </c>
      <c r="AI15" s="36">
        <v>0</v>
      </c>
      <c r="AJ15" s="36">
        <v>4.0399535788154927E-3</v>
      </c>
      <c r="AK15" s="36">
        <v>4.8820513789750684E-3</v>
      </c>
      <c r="AL15" s="36">
        <v>1.2210407796659436E-2</v>
      </c>
      <c r="AM15" s="36">
        <v>8.1194704608788401E-2</v>
      </c>
      <c r="AN15" s="36">
        <v>1.0718203485053011</v>
      </c>
      <c r="AO15" s="36">
        <v>9.6146550819335967</v>
      </c>
      <c r="AP15" s="36">
        <v>425.94436804999998</v>
      </c>
      <c r="AQ15" s="36">
        <v>229.35465971900001</v>
      </c>
      <c r="AR15" s="36">
        <v>655.29902776899996</v>
      </c>
      <c r="AS15" s="36">
        <v>31.737751515999999</v>
      </c>
      <c r="AT15" s="36">
        <v>1668.307244649</v>
      </c>
      <c r="AU15" s="36">
        <v>3769.1859197069998</v>
      </c>
      <c r="AV15" s="36">
        <v>1050.8276122750001</v>
      </c>
      <c r="AW15" s="36">
        <v>2374.1218249399999</v>
      </c>
      <c r="AX15" s="36">
        <v>1024.855524972</v>
      </c>
      <c r="AY15" s="36">
        <v>2315.443409389</v>
      </c>
      <c r="AZ15" s="36">
        <v>0.92715003000000007</v>
      </c>
      <c r="BA15" s="36">
        <v>1.8543000614285714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3.9439741370000001</v>
      </c>
      <c r="BH15" s="36">
        <v>21.41473916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5.3109597659999999</v>
      </c>
      <c r="E16" s="36">
        <v>45</v>
      </c>
      <c r="F16" s="36">
        <v>7</v>
      </c>
      <c r="G16" s="36">
        <v>14</v>
      </c>
      <c r="H16" s="36">
        <v>24</v>
      </c>
      <c r="I16" s="36">
        <v>8.2887150336725609E-4</v>
      </c>
      <c r="J16" s="36">
        <v>0.54430695498481008</v>
      </c>
      <c r="K16" s="36">
        <v>8.2887150336725609E-4</v>
      </c>
      <c r="L16" s="36">
        <v>0</v>
      </c>
      <c r="M16" s="36">
        <v>0.28027082648815649</v>
      </c>
      <c r="N16" s="36">
        <v>0.26486500000002089</v>
      </c>
      <c r="O16" s="36">
        <v>2.0208310000000003E-3</v>
      </c>
      <c r="P16" s="36">
        <v>2.8260030000000001E-3</v>
      </c>
      <c r="Q16" s="36">
        <v>1.9043010000000002E-3</v>
      </c>
      <c r="R16" s="36">
        <v>1.1653E-4</v>
      </c>
      <c r="S16" s="36">
        <v>2.6740069999999999E-3</v>
      </c>
      <c r="T16" s="36">
        <v>1.51996E-4</v>
      </c>
      <c r="U16" s="36">
        <v>1.8703499999999997</v>
      </c>
      <c r="V16" s="36">
        <v>4.4216999999999995</v>
      </c>
      <c r="W16" s="36">
        <v>1.8731997025033671</v>
      </c>
      <c r="X16" s="36">
        <v>4.9688329579848096</v>
      </c>
      <c r="Y16" s="36">
        <v>6.8420326604881767</v>
      </c>
      <c r="Z16" s="36">
        <v>9.1562236649493257E-5</v>
      </c>
      <c r="AA16" s="36">
        <v>1.9594318642991556E-5</v>
      </c>
      <c r="AB16" s="36">
        <v>1.95943E-5</v>
      </c>
      <c r="AC16" s="36">
        <v>9.4698528513155265E-6</v>
      </c>
      <c r="AD16" s="36">
        <v>8.278317151883775E-3</v>
      </c>
      <c r="AE16" s="36">
        <v>7.4504854366953976E-2</v>
      </c>
      <c r="AF16" s="36">
        <v>8.2783171518837753E-2</v>
      </c>
      <c r="AG16" s="36">
        <v>0.30434894529958256</v>
      </c>
      <c r="AH16" s="36">
        <v>0.51774303338319827</v>
      </c>
      <c r="AI16" s="36">
        <v>1.6581770123218649</v>
      </c>
      <c r="AJ16" s="36">
        <v>1.9998780325834012E-6</v>
      </c>
      <c r="AK16" s="36">
        <v>2.4167375651450725E-6</v>
      </c>
      <c r="AL16" s="36">
        <v>6.0444573227990666E-6</v>
      </c>
      <c r="AM16" s="36">
        <v>0.30436041503046646</v>
      </c>
      <c r="AN16" s="36">
        <v>0.52602376727264721</v>
      </c>
      <c r="AO16" s="36">
        <v>1.7326879111461417</v>
      </c>
      <c r="AP16" s="36">
        <v>11.099329430999999</v>
      </c>
      <c r="AQ16" s="36">
        <v>5.9765620009999996</v>
      </c>
      <c r="AR16" s="36">
        <v>17.075891431999999</v>
      </c>
      <c r="AS16" s="36">
        <v>0.27822422499999999</v>
      </c>
      <c r="AT16" s="36">
        <v>12.838726275000001</v>
      </c>
      <c r="AU16" s="36">
        <v>26.059322356999999</v>
      </c>
      <c r="AV16" s="36">
        <v>16.997440372</v>
      </c>
      <c r="AW16" s="36">
        <v>34.500445636999999</v>
      </c>
      <c r="AX16" s="36">
        <v>15.589037402000001</v>
      </c>
      <c r="AY16" s="36">
        <v>31.641748736</v>
      </c>
      <c r="AZ16" s="36">
        <v>1.5351751428571429E-2</v>
      </c>
      <c r="BA16" s="36">
        <v>3.0703504285714289E-2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0.54938953499999998</v>
      </c>
      <c r="BH16" s="36">
        <v>1.734087511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5.0486096470000001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5.7275850000000003E-3</v>
      </c>
      <c r="P17" s="36">
        <v>8.6378570000000005E-3</v>
      </c>
      <c r="Q17" s="36">
        <v>4.958072E-3</v>
      </c>
      <c r="R17" s="36">
        <v>7.6951299999999999E-4</v>
      </c>
      <c r="S17" s="36">
        <v>7.6341450000000002E-3</v>
      </c>
      <c r="T17" s="36">
        <v>1.0037120000000001E-3</v>
      </c>
      <c r="U17" s="36">
        <v>0</v>
      </c>
      <c r="V17" s="36">
        <v>0</v>
      </c>
      <c r="W17" s="36">
        <v>5.7275850000000003E-3</v>
      </c>
      <c r="X17" s="36">
        <v>8.6378570000000005E-3</v>
      </c>
      <c r="Y17" s="36">
        <v>1.4365442000000001E-2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7.3968200000000001E-3</v>
      </c>
      <c r="AQ17" s="36">
        <v>3.9829030000000003E-3</v>
      </c>
      <c r="AR17" s="36">
        <v>1.1379723000000001E-2</v>
      </c>
      <c r="AS17" s="36">
        <v>2.48E-7</v>
      </c>
      <c r="AT17" s="36">
        <v>9.2950170368879899E-10</v>
      </c>
      <c r="AU17" s="36">
        <v>2.0000000000000001E-9</v>
      </c>
      <c r="AV17" s="36">
        <v>3.0600000000000001E-7</v>
      </c>
      <c r="AW17" s="36">
        <v>7.8700000000000005E-7</v>
      </c>
      <c r="AX17" s="36">
        <v>2.4699999999999998E-7</v>
      </c>
      <c r="AY17" s="36">
        <v>6.3600000000000003E-7</v>
      </c>
      <c r="AZ17" s="36">
        <v>1.3255055232714443E-9</v>
      </c>
      <c r="BA17" s="36">
        <v>1.4285714285714288E-9</v>
      </c>
      <c r="BB17" s="36">
        <v>0.32775559399999998</v>
      </c>
      <c r="BC17" s="36">
        <v>13.893154972</v>
      </c>
      <c r="BD17" s="36">
        <v>35.759611931000002</v>
      </c>
      <c r="BE17" s="36">
        <v>2.776021285714286E-2</v>
      </c>
      <c r="BF17" s="36">
        <v>5.5520427142857147E-2</v>
      </c>
      <c r="BG17" s="36">
        <v>1.009535106</v>
      </c>
      <c r="BH17" s="36">
        <v>5.7378735509999998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5.227714486</v>
      </c>
      <c r="E18" s="36">
        <v>1</v>
      </c>
      <c r="F18" s="36">
        <v>0</v>
      </c>
      <c r="G18" s="36">
        <v>0</v>
      </c>
      <c r="H18" s="36">
        <v>1</v>
      </c>
      <c r="I18" s="36">
        <v>2.9230741181178097E-3</v>
      </c>
      <c r="J18" s="36">
        <v>1.0135649740003108</v>
      </c>
      <c r="K18" s="36">
        <v>2.9230741181178097E-3</v>
      </c>
      <c r="L18" s="36">
        <v>0</v>
      </c>
      <c r="M18" s="36">
        <v>0.35583304811844563</v>
      </c>
      <c r="N18" s="36">
        <v>0.66065499999998289</v>
      </c>
      <c r="O18" s="36">
        <v>4.6003590999999996E-2</v>
      </c>
      <c r="P18" s="36">
        <v>7.8364120999999995E-2</v>
      </c>
      <c r="Q18" s="36">
        <v>4.2415609999999999E-2</v>
      </c>
      <c r="R18" s="36">
        <v>3.5879810000000001E-3</v>
      </c>
      <c r="S18" s="36">
        <v>7.3684145999999992E-2</v>
      </c>
      <c r="T18" s="36">
        <v>4.6799750000000003E-3</v>
      </c>
      <c r="U18" s="36">
        <v>0</v>
      </c>
      <c r="V18" s="36">
        <v>0</v>
      </c>
      <c r="W18" s="36">
        <v>4.8926665118117808E-2</v>
      </c>
      <c r="X18" s="36">
        <v>1.0919290950003107</v>
      </c>
      <c r="Y18" s="36">
        <v>1.1408557601184284</v>
      </c>
      <c r="Z18" s="36">
        <v>2.4480989482286069E-4</v>
      </c>
      <c r="AA18" s="36">
        <v>5.2389317492092169E-5</v>
      </c>
      <c r="AB18" s="36">
        <v>5.2389299999999997E-5</v>
      </c>
      <c r="AC18" s="36">
        <v>5.0434154872894815E-5</v>
      </c>
      <c r="AD18" s="36">
        <v>2.1494360765633328E-2</v>
      </c>
      <c r="AE18" s="36">
        <v>0.19344924689069987</v>
      </c>
      <c r="AF18" s="36">
        <v>0.21494360765633325</v>
      </c>
      <c r="AG18" s="36">
        <v>0</v>
      </c>
      <c r="AH18" s="36">
        <v>0</v>
      </c>
      <c r="AI18" s="36">
        <v>0</v>
      </c>
      <c r="AJ18" s="36">
        <v>5.3470759461895488E-6</v>
      </c>
      <c r="AK18" s="36">
        <v>6.4616337058049903E-6</v>
      </c>
      <c r="AL18" s="36">
        <v>1.6161071741338917E-5</v>
      </c>
      <c r="AM18" s="36">
        <v>5.5781230819084366E-5</v>
      </c>
      <c r="AN18" s="36">
        <v>2.1500822399339134E-2</v>
      </c>
      <c r="AO18" s="36">
        <v>0.19346540796244122</v>
      </c>
      <c r="AP18" s="36">
        <v>4.2136632540000001</v>
      </c>
      <c r="AQ18" s="36">
        <v>2.2688955979999998</v>
      </c>
      <c r="AR18" s="36">
        <v>6.4825588520000004</v>
      </c>
      <c r="AS18" s="36">
        <v>0.51322530300000002</v>
      </c>
      <c r="AT18" s="36">
        <v>3.438158278</v>
      </c>
      <c r="AU18" s="36">
        <v>9.0048142650000003</v>
      </c>
      <c r="AV18" s="36">
        <v>6.9330290110000004</v>
      </c>
      <c r="AW18" s="36">
        <v>18.158163031000001</v>
      </c>
      <c r="AX18" s="36">
        <v>6.2896819339999999</v>
      </c>
      <c r="AY18" s="36">
        <v>16.473185065999999</v>
      </c>
      <c r="AZ18" s="36">
        <v>1.386159E-2</v>
      </c>
      <c r="BA18" s="36">
        <v>2.772318E-2</v>
      </c>
      <c r="BB18" s="36">
        <v>1.106605675</v>
      </c>
      <c r="BC18" s="36">
        <v>64.826505029000003</v>
      </c>
      <c r="BD18" s="36">
        <v>169.78585335</v>
      </c>
      <c r="BE18" s="36">
        <v>9.3727188571428574E-2</v>
      </c>
      <c r="BF18" s="36">
        <v>0.18745437714285715</v>
      </c>
      <c r="BG18" s="36">
        <v>4.7725208739999996</v>
      </c>
      <c r="BH18" s="36">
        <v>46.040124716999998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5.0912014379999997</v>
      </c>
      <c r="E19" s="36">
        <v>6</v>
      </c>
      <c r="F19" s="36">
        <v>0</v>
      </c>
      <c r="G19" s="36">
        <v>0</v>
      </c>
      <c r="H19" s="36">
        <v>6</v>
      </c>
      <c r="I19" s="36">
        <v>7.1523350768376421E-5</v>
      </c>
      <c r="J19" s="36">
        <v>2.6886421012512263E-2</v>
      </c>
      <c r="K19" s="36">
        <v>7.1523350768376421E-5</v>
      </c>
      <c r="L19" s="36">
        <v>0</v>
      </c>
      <c r="M19" s="36">
        <v>1.2557944363281141E-2</v>
      </c>
      <c r="N19" s="36">
        <v>1.4399999999999497E-2</v>
      </c>
      <c r="O19" s="36">
        <v>8.9889174999999988E-2</v>
      </c>
      <c r="P19" s="36">
        <v>0.15188874099999999</v>
      </c>
      <c r="Q19" s="36">
        <v>8.3390045999999995E-2</v>
      </c>
      <c r="R19" s="36">
        <v>6.4991289999999993E-3</v>
      </c>
      <c r="S19" s="36">
        <v>0.14341161599999999</v>
      </c>
      <c r="T19" s="36">
        <v>8.4771250000000003E-3</v>
      </c>
      <c r="U19" s="36">
        <v>0</v>
      </c>
      <c r="V19" s="36">
        <v>0</v>
      </c>
      <c r="W19" s="36">
        <v>8.9960698350768364E-2</v>
      </c>
      <c r="X19" s="36">
        <v>0.17877516201251226</v>
      </c>
      <c r="Y19" s="36">
        <v>0.26873586036328062</v>
      </c>
      <c r="Z19" s="36">
        <v>8.1985293804981797E-6</v>
      </c>
      <c r="AA19" s="36">
        <v>1.7544852874266102E-6</v>
      </c>
      <c r="AB19" s="36">
        <v>1.75449E-6</v>
      </c>
      <c r="AC19" s="36">
        <v>2.0066994822565851E-6</v>
      </c>
      <c r="AD19" s="36">
        <v>9.7267088925155111E-4</v>
      </c>
      <c r="AE19" s="36">
        <v>8.754038003263959E-3</v>
      </c>
      <c r="AF19" s="36">
        <v>9.72670889251551E-3</v>
      </c>
      <c r="AG19" s="36">
        <v>0</v>
      </c>
      <c r="AH19" s="36">
        <v>0</v>
      </c>
      <c r="AI19" s="36">
        <v>0</v>
      </c>
      <c r="AJ19" s="36">
        <v>1.7907075064622081E-7</v>
      </c>
      <c r="AK19" s="36">
        <v>2.1639670162605341E-7</v>
      </c>
      <c r="AL19" s="36">
        <v>5.4122576097527009E-7</v>
      </c>
      <c r="AM19" s="36">
        <v>2.1857702329028057E-6</v>
      </c>
      <c r="AN19" s="36">
        <v>9.7288728595317712E-4</v>
      </c>
      <c r="AO19" s="36">
        <v>8.7545792290249346E-3</v>
      </c>
      <c r="AP19" s="36">
        <v>0.38967397399999998</v>
      </c>
      <c r="AQ19" s="36">
        <v>0.209824448</v>
      </c>
      <c r="AR19" s="36">
        <v>0.59949842199999992</v>
      </c>
      <c r="AS19" s="36">
        <v>2.8621032000000001E-2</v>
      </c>
      <c r="AT19" s="36">
        <v>0.127177185</v>
      </c>
      <c r="AU19" s="36">
        <v>0.29955379799999998</v>
      </c>
      <c r="AV19" s="36">
        <v>0.46049620200000002</v>
      </c>
      <c r="AW19" s="36">
        <v>1.0846551289999999</v>
      </c>
      <c r="AX19" s="36">
        <v>0.41160754399999999</v>
      </c>
      <c r="AY19" s="36">
        <v>0.96950253200000003</v>
      </c>
      <c r="AZ19" s="36">
        <v>6.2389428571428584E-4</v>
      </c>
      <c r="BA19" s="36">
        <v>1.2477885714285717E-3</v>
      </c>
      <c r="BB19" s="36">
        <v>0.84460435099999998</v>
      </c>
      <c r="BC19" s="36">
        <v>48.905956218999997</v>
      </c>
      <c r="BD19" s="36">
        <v>115.193341546</v>
      </c>
      <c r="BE19" s="36">
        <v>7.1536222857142867E-2</v>
      </c>
      <c r="BF19" s="36">
        <v>0.14307244714285716</v>
      </c>
      <c r="BG19" s="36">
        <v>1.0884146400000001</v>
      </c>
      <c r="BH19" s="36">
        <v>17.371697371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6.325710945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40.93763245936681</v>
      </c>
      <c r="J20" s="36">
        <v>204.79838459098897</v>
      </c>
      <c r="K20" s="36">
        <v>34.058775459352333</v>
      </c>
      <c r="L20" s="36">
        <v>6.87885700001448</v>
      </c>
      <c r="M20" s="36">
        <v>212.59407405035685</v>
      </c>
      <c r="N20" s="36">
        <v>33.141942999998918</v>
      </c>
      <c r="O20" s="36">
        <v>0.66382003499999997</v>
      </c>
      <c r="P20" s="36">
        <v>1.031380768</v>
      </c>
      <c r="Q20" s="36">
        <v>0.629012401</v>
      </c>
      <c r="R20" s="36">
        <v>3.4807633999999997E-2</v>
      </c>
      <c r="S20" s="36">
        <v>0.98597950700000003</v>
      </c>
      <c r="T20" s="36">
        <v>4.5401260999999998E-2</v>
      </c>
      <c r="U20" s="36" t="s">
        <v>340</v>
      </c>
      <c r="V20" s="36" t="s">
        <v>340</v>
      </c>
      <c r="W20" s="36">
        <v>41.601452494366811</v>
      </c>
      <c r="X20" s="36">
        <v>205.82976535898896</v>
      </c>
      <c r="Y20" s="36">
        <v>247.43121785335578</v>
      </c>
      <c r="Z20" s="36">
        <v>0.25253692848294862</v>
      </c>
      <c r="AA20" s="36">
        <v>0.12172022597329141</v>
      </c>
      <c r="AB20" s="36">
        <v>0.121720226</v>
      </c>
      <c r="AC20" s="36">
        <v>0.2828936049330793</v>
      </c>
      <c r="AD20" s="36">
        <v>1.592183757804807</v>
      </c>
      <c r="AE20" s="36">
        <v>14.795542981436769</v>
      </c>
      <c r="AF20" s="36">
        <v>16.387726739241575</v>
      </c>
      <c r="AG20" s="36" t="s">
        <v>340</v>
      </c>
      <c r="AH20" s="36" t="s">
        <v>340</v>
      </c>
      <c r="AI20" s="36" t="s">
        <v>340</v>
      </c>
      <c r="AJ20" s="36">
        <v>1.2423289111171448E-2</v>
      </c>
      <c r="AK20" s="36">
        <v>1.5012827333058488E-2</v>
      </c>
      <c r="AL20" s="36">
        <v>3.7548302893109599E-2</v>
      </c>
      <c r="AM20" s="36">
        <v>0.29531689404425077</v>
      </c>
      <c r="AN20" s="36">
        <v>1.6071965851378656</v>
      </c>
      <c r="AO20" s="36">
        <v>14.833091284329878</v>
      </c>
      <c r="AP20" s="36">
        <v>402.95245956799999</v>
      </c>
      <c r="AQ20" s="36">
        <v>216.97440130499999</v>
      </c>
      <c r="AR20" s="36">
        <v>619.92686087300001</v>
      </c>
      <c r="AS20" s="36">
        <v>30.557328864999999</v>
      </c>
      <c r="AT20" s="36">
        <v>1102.3235425119999</v>
      </c>
      <c r="AU20" s="36">
        <v>2541.8196473379999</v>
      </c>
      <c r="AV20" s="36">
        <v>716.98618109300003</v>
      </c>
      <c r="AW20" s="36">
        <v>1653.280086732</v>
      </c>
      <c r="AX20" s="36">
        <v>701.57350764299997</v>
      </c>
      <c r="AY20" s="36">
        <v>1617.7403974480001</v>
      </c>
      <c r="AZ20" s="36">
        <v>0.60179336571428577</v>
      </c>
      <c r="BA20" s="36">
        <v>1.2035867314285715</v>
      </c>
      <c r="BB20" s="36">
        <v>1.7639166580000001</v>
      </c>
      <c r="BC20" s="36">
        <v>100.828609285</v>
      </c>
      <c r="BD20" s="36">
        <v>232.498109865</v>
      </c>
      <c r="BE20" s="36">
        <v>0.14940005571428572</v>
      </c>
      <c r="BF20" s="36">
        <v>0.29880011142857144</v>
      </c>
      <c r="BG20" s="36">
        <v>3.3701087410000001</v>
      </c>
      <c r="BH20" s="36">
        <v>22.673150391</v>
      </c>
      <c r="BI20" s="36">
        <v>0.51000000000000012</v>
      </c>
      <c r="BJ20" s="36">
        <v>0.63000000000000023</v>
      </c>
      <c r="BK20" s="36">
        <v>0.69000000000000017</v>
      </c>
      <c r="BL20" s="36">
        <v>0.88000000000000023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6.1591963529999996</v>
      </c>
      <c r="E21" s="36">
        <v>3</v>
      </c>
      <c r="F21" s="36">
        <v>1</v>
      </c>
      <c r="G21" s="36">
        <v>2</v>
      </c>
      <c r="H21" s="36">
        <v>0</v>
      </c>
      <c r="I21" s="36">
        <v>2.6394423130748592</v>
      </c>
      <c r="J21" s="36">
        <v>27.394836315100356</v>
      </c>
      <c r="K21" s="36">
        <v>1.2341473130851128</v>
      </c>
      <c r="L21" s="36">
        <v>1.4052949999897462</v>
      </c>
      <c r="M21" s="36">
        <v>20.096234628168638</v>
      </c>
      <c r="N21" s="36">
        <v>9.9380440000065757</v>
      </c>
      <c r="O21" s="36">
        <v>0.30953953499999998</v>
      </c>
      <c r="P21" s="36">
        <v>0.47904679500000003</v>
      </c>
      <c r="Q21" s="36">
        <v>0.27028280999999998</v>
      </c>
      <c r="R21" s="36">
        <v>3.9256724999999999E-2</v>
      </c>
      <c r="S21" s="36">
        <v>0.427842371</v>
      </c>
      <c r="T21" s="36">
        <v>5.1204423999999998E-2</v>
      </c>
      <c r="U21" s="36">
        <v>6.3399999999999998E-2</v>
      </c>
      <c r="V21" s="36">
        <v>0.15049999999999999</v>
      </c>
      <c r="W21" s="36">
        <v>3.0123818480748592</v>
      </c>
      <c r="X21" s="36">
        <v>28.024383110100356</v>
      </c>
      <c r="Y21" s="36">
        <v>31.036764958175215</v>
      </c>
      <c r="Z21" s="36">
        <v>3.0078188846956129E-2</v>
      </c>
      <c r="AA21" s="36">
        <v>1.4497687024232854E-2</v>
      </c>
      <c r="AB21" s="36">
        <v>1.4497687E-2</v>
      </c>
      <c r="AC21" s="36">
        <v>2.3464825461957793E-2</v>
      </c>
      <c r="AD21" s="36">
        <v>0.34024512646294197</v>
      </c>
      <c r="AE21" s="36">
        <v>3.0622061381664776</v>
      </c>
      <c r="AF21" s="36">
        <v>3.4024512646294189</v>
      </c>
      <c r="AG21" s="36">
        <v>1.2077142948717947E-2</v>
      </c>
      <c r="AH21" s="36">
        <v>2.0545024786324785E-2</v>
      </c>
      <c r="AI21" s="36">
        <v>6.5799606410256395E-2</v>
      </c>
      <c r="AJ21" s="36">
        <v>1.4796959332984455E-3</v>
      </c>
      <c r="AK21" s="36">
        <v>1.7881274034089187E-3</v>
      </c>
      <c r="AL21" s="36">
        <v>4.472252152452439E-3</v>
      </c>
      <c r="AM21" s="36">
        <v>3.7021664343974185E-2</v>
      </c>
      <c r="AN21" s="36">
        <v>0.36257827865267572</v>
      </c>
      <c r="AO21" s="36">
        <v>3.1324779967291865</v>
      </c>
      <c r="AP21" s="36">
        <v>170.59868388199999</v>
      </c>
      <c r="AQ21" s="36">
        <v>91.860829781999996</v>
      </c>
      <c r="AR21" s="36">
        <v>262.45951366399999</v>
      </c>
      <c r="AS21" s="36">
        <v>23.757910243000001</v>
      </c>
      <c r="AT21" s="36">
        <v>605.04596263500002</v>
      </c>
      <c r="AU21" s="36">
        <v>1428.2511993799999</v>
      </c>
      <c r="AV21" s="36">
        <v>345.05975041300002</v>
      </c>
      <c r="AW21" s="36">
        <v>814.536469657</v>
      </c>
      <c r="AX21" s="36">
        <v>334.366650419</v>
      </c>
      <c r="AY21" s="36">
        <v>789.29469657699997</v>
      </c>
      <c r="AZ21" s="36">
        <v>0.80742451999999998</v>
      </c>
      <c r="BA21" s="36">
        <v>1.6148490414285717</v>
      </c>
      <c r="BB21" s="36">
        <v>1.055638098</v>
      </c>
      <c r="BC21" s="36">
        <v>29.007357572</v>
      </c>
      <c r="BD21" s="36">
        <v>68.473795054000007</v>
      </c>
      <c r="BE21" s="36">
        <v>8.9410341428571433E-2</v>
      </c>
      <c r="BF21" s="36">
        <v>0.17882068285714287</v>
      </c>
      <c r="BG21" s="36">
        <v>1.377555654</v>
      </c>
      <c r="BH21" s="36">
        <v>22.378208556000001</v>
      </c>
      <c r="BI21" s="36">
        <v>0.39</v>
      </c>
      <c r="BJ21" s="36">
        <v>0.42000000000000004</v>
      </c>
      <c r="BK21" s="36">
        <v>0.4800000000000002</v>
      </c>
      <c r="BL21" s="36">
        <v>0.52000000000000024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6.5540152999999997</v>
      </c>
      <c r="E22" s="36">
        <v>2</v>
      </c>
      <c r="F22" s="36">
        <v>1</v>
      </c>
      <c r="G22" s="36">
        <v>1</v>
      </c>
      <c r="H22" s="36">
        <v>0</v>
      </c>
      <c r="I22" s="36">
        <v>47.486789906494316</v>
      </c>
      <c r="J22" s="36">
        <v>197.98278989933775</v>
      </c>
      <c r="K22" s="36">
        <v>34.013247406489903</v>
      </c>
      <c r="L22" s="36">
        <v>13.473542500004411</v>
      </c>
      <c r="M22" s="36">
        <v>185.89121130582808</v>
      </c>
      <c r="N22" s="36">
        <v>59.57836850000399</v>
      </c>
      <c r="O22" s="36">
        <v>1.1876498049999999</v>
      </c>
      <c r="P22" s="36">
        <v>2.0631405200000001</v>
      </c>
      <c r="Q22" s="36">
        <v>1.07345786</v>
      </c>
      <c r="R22" s="36">
        <v>0.114191945</v>
      </c>
      <c r="S22" s="36">
        <v>1.914194505</v>
      </c>
      <c r="T22" s="36">
        <v>0.14894601499999999</v>
      </c>
      <c r="U22" s="36">
        <v>0.124</v>
      </c>
      <c r="V22" s="36">
        <v>0.29449999999999998</v>
      </c>
      <c r="W22" s="36">
        <v>48.798439711494318</v>
      </c>
      <c r="X22" s="36">
        <v>200.34043041933774</v>
      </c>
      <c r="Y22" s="36">
        <v>249.13887013083206</v>
      </c>
      <c r="Z22" s="36">
        <v>0.30734397349564385</v>
      </c>
      <c r="AA22" s="36">
        <v>0.14813979522490034</v>
      </c>
      <c r="AB22" s="36">
        <v>0.14813979499999999</v>
      </c>
      <c r="AC22" s="36">
        <v>0.74372370082733608</v>
      </c>
      <c r="AD22" s="36">
        <v>4.3144905751331386</v>
      </c>
      <c r="AE22" s="36">
        <v>38.830415176198244</v>
      </c>
      <c r="AF22" s="36">
        <v>43.144905751331372</v>
      </c>
      <c r="AG22" s="36">
        <v>2.6516226015076236E-2</v>
      </c>
      <c r="AH22" s="36">
        <v>4.5108062646336586E-2</v>
      </c>
      <c r="AI22" s="36">
        <v>0.14446771415110501</v>
      </c>
      <c r="AJ22" s="36">
        <v>1.51197882778039E-2</v>
      </c>
      <c r="AK22" s="36">
        <v>1.8271385426853224E-2</v>
      </c>
      <c r="AL22" s="36">
        <v>4.5698221864812857E-2</v>
      </c>
      <c r="AM22" s="36">
        <v>0.78535971512021618</v>
      </c>
      <c r="AN22" s="36">
        <v>4.377870023206329</v>
      </c>
      <c r="AO22" s="36">
        <v>39.02058111221416</v>
      </c>
      <c r="AP22" s="36">
        <v>943.08323523900003</v>
      </c>
      <c r="AQ22" s="36">
        <v>507.81404974399999</v>
      </c>
      <c r="AR22" s="36">
        <v>1450.897284983</v>
      </c>
      <c r="AS22" s="36">
        <v>137.78987093399999</v>
      </c>
      <c r="AT22" s="36">
        <v>2484.0334695219999</v>
      </c>
      <c r="AU22" s="36">
        <v>6343.1568954590002</v>
      </c>
      <c r="AV22" s="36">
        <v>1825.5810615390001</v>
      </c>
      <c r="AW22" s="36">
        <v>4661.7516393409996</v>
      </c>
      <c r="AX22" s="36">
        <v>1800.455056127</v>
      </c>
      <c r="AY22" s="36">
        <v>4597.590589804</v>
      </c>
      <c r="AZ22" s="36">
        <v>6.2377340714285712</v>
      </c>
      <c r="BA22" s="36">
        <v>12.475468144285715</v>
      </c>
      <c r="BB22" s="36">
        <v>4.894716571</v>
      </c>
      <c r="BC22" s="36">
        <v>228.49247677100001</v>
      </c>
      <c r="BD22" s="36">
        <v>583.47186033399998</v>
      </c>
      <c r="BE22" s="36">
        <v>0.41457226714285716</v>
      </c>
      <c r="BF22" s="36">
        <v>0.82914453428571433</v>
      </c>
      <c r="BG22" s="36">
        <v>5.8954447590000001</v>
      </c>
      <c r="BH22" s="36">
        <v>51.258854532999997</v>
      </c>
      <c r="BI22" s="36">
        <v>1.5900000000000005</v>
      </c>
      <c r="BJ22" s="36">
        <v>1.9800000000000002</v>
      </c>
      <c r="BK22" s="36">
        <v>1.83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6.6066957339999997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551.65607625436405</v>
      </c>
      <c r="J23" s="36">
        <v>601.48818095435922</v>
      </c>
      <c r="K23" s="36">
        <v>495.12106975439076</v>
      </c>
      <c r="L23" s="36">
        <v>56.535006499973349</v>
      </c>
      <c r="M23" s="36">
        <v>991.88242770875001</v>
      </c>
      <c r="N23" s="36">
        <v>161.2618294999732</v>
      </c>
      <c r="O23" s="36">
        <v>1.495651216</v>
      </c>
      <c r="P23" s="36">
        <v>2.2811908440000002</v>
      </c>
      <c r="Q23" s="36">
        <v>1.3377245929999999</v>
      </c>
      <c r="R23" s="36">
        <v>0.15792662300000002</v>
      </c>
      <c r="S23" s="36">
        <v>2.075199596</v>
      </c>
      <c r="T23" s="36">
        <v>0.20599124799999999</v>
      </c>
      <c r="U23" s="36" t="s">
        <v>340</v>
      </c>
      <c r="V23" s="36" t="s">
        <v>340</v>
      </c>
      <c r="W23" s="36">
        <v>553.15172747036411</v>
      </c>
      <c r="X23" s="36">
        <v>603.7693717983592</v>
      </c>
      <c r="Y23" s="36">
        <v>1156.9210992687233</v>
      </c>
      <c r="Z23" s="36">
        <v>1.8541604160825469</v>
      </c>
      <c r="AA23" s="36">
        <v>0.90839433741948872</v>
      </c>
      <c r="AB23" s="36">
        <v>0.90839433700000005</v>
      </c>
      <c r="AC23" s="36">
        <v>9.0989284380260198</v>
      </c>
      <c r="AD23" s="36">
        <v>2.8437741009636364</v>
      </c>
      <c r="AE23" s="36">
        <v>53.70231225758198</v>
      </c>
      <c r="AF23" s="36">
        <v>56.546086358545615</v>
      </c>
      <c r="AG23" s="36" t="s">
        <v>340</v>
      </c>
      <c r="AH23" s="36" t="s">
        <v>340</v>
      </c>
      <c r="AI23" s="36" t="s">
        <v>340</v>
      </c>
      <c r="AJ23" s="36">
        <v>9.2716526412391323E-2</v>
      </c>
      <c r="AK23" s="36">
        <v>0.11204027284429416</v>
      </c>
      <c r="AL23" s="36">
        <v>0.28022184014069668</v>
      </c>
      <c r="AM23" s="36">
        <v>9.1916449644384119</v>
      </c>
      <c r="AN23" s="36">
        <v>2.9558143738079306</v>
      </c>
      <c r="AO23" s="36">
        <v>53.982534097722677</v>
      </c>
      <c r="AP23" s="36">
        <v>979.83574475299997</v>
      </c>
      <c r="AQ23" s="36">
        <v>527.60386255900005</v>
      </c>
      <c r="AR23" s="36">
        <v>1507.4396073120001</v>
      </c>
      <c r="AS23" s="36">
        <v>335.40013617099999</v>
      </c>
      <c r="AT23" s="36">
        <v>1276.351669164</v>
      </c>
      <c r="AU23" s="36">
        <v>3214.2328815149999</v>
      </c>
      <c r="AV23" s="36">
        <v>1184.14616058</v>
      </c>
      <c r="AW23" s="36">
        <v>2982.0320040380002</v>
      </c>
      <c r="AX23" s="36">
        <v>1181.508684504</v>
      </c>
      <c r="AY23" s="36">
        <v>2975.390055325</v>
      </c>
      <c r="AZ23" s="36">
        <v>4.9613821785714292</v>
      </c>
      <c r="BA23" s="36">
        <v>9.9227643585714294</v>
      </c>
      <c r="BB23" s="36">
        <v>3.520899644</v>
      </c>
      <c r="BC23" s="36">
        <v>191.079355088</v>
      </c>
      <c r="BD23" s="36">
        <v>481.19461190999999</v>
      </c>
      <c r="BE23" s="36">
        <v>0.29821284285714289</v>
      </c>
      <c r="BF23" s="36">
        <v>0.59642568714285715</v>
      </c>
      <c r="BG23" s="36">
        <v>3.2126656769999999</v>
      </c>
      <c r="BH23" s="36">
        <v>39.597432495</v>
      </c>
      <c r="BI23" s="36">
        <v>0.94000000000000006</v>
      </c>
      <c r="BJ23" s="36">
        <v>1.29</v>
      </c>
      <c r="BK23" s="36">
        <v>2.5000000000000013</v>
      </c>
      <c r="BL23" s="36">
        <v>3.4800000000000013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6.6199825539999999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262.21349065320726</v>
      </c>
      <c r="J24" s="36">
        <v>400.19121781673618</v>
      </c>
      <c r="K24" s="36">
        <v>228.15717315323423</v>
      </c>
      <c r="L24" s="36">
        <v>34.056317499973062</v>
      </c>
      <c r="M24" s="36">
        <v>559.00060446995099</v>
      </c>
      <c r="N24" s="36">
        <v>103.40410399999244</v>
      </c>
      <c r="O24" s="36">
        <v>2.5879391479999998</v>
      </c>
      <c r="P24" s="36">
        <v>3.9504730590000001</v>
      </c>
      <c r="Q24" s="36">
        <v>2.306276386</v>
      </c>
      <c r="R24" s="36">
        <v>0.28166276200000001</v>
      </c>
      <c r="S24" s="36">
        <v>3.5830868490000003</v>
      </c>
      <c r="T24" s="36">
        <v>0.36738621000000005</v>
      </c>
      <c r="U24" s="36" t="s">
        <v>340</v>
      </c>
      <c r="V24" s="36" t="s">
        <v>340</v>
      </c>
      <c r="W24" s="36">
        <v>264.80142980120723</v>
      </c>
      <c r="X24" s="36">
        <v>404.14169087573617</v>
      </c>
      <c r="Y24" s="36">
        <v>668.94312067694341</v>
      </c>
      <c r="Z24" s="36">
        <v>0.96888652151188082</v>
      </c>
      <c r="AA24" s="36">
        <v>0.46700330336872659</v>
      </c>
      <c r="AB24" s="36">
        <v>0.46700330299999998</v>
      </c>
      <c r="AC24" s="36">
        <v>3.2140445832140148</v>
      </c>
      <c r="AD24" s="36">
        <v>3.0266861682454027</v>
      </c>
      <c r="AE24" s="36">
        <v>47.061508191554587</v>
      </c>
      <c r="AF24" s="36">
        <v>50.088194359799992</v>
      </c>
      <c r="AG24" s="36" t="s">
        <v>340</v>
      </c>
      <c r="AH24" s="36" t="s">
        <v>340</v>
      </c>
      <c r="AI24" s="36" t="s">
        <v>340</v>
      </c>
      <c r="AJ24" s="36">
        <v>4.7664860307069512E-2</v>
      </c>
      <c r="AK24" s="36">
        <v>5.7599629760028512E-2</v>
      </c>
      <c r="AL24" s="36">
        <v>0.14406136144642584</v>
      </c>
      <c r="AM24" s="36">
        <v>3.2617094435210845</v>
      </c>
      <c r="AN24" s="36">
        <v>3.084285798005431</v>
      </c>
      <c r="AO24" s="36">
        <v>47.205569553001013</v>
      </c>
      <c r="AP24" s="36">
        <v>667.104767993</v>
      </c>
      <c r="AQ24" s="36">
        <v>359.21025968800001</v>
      </c>
      <c r="AR24" s="36">
        <v>1026.3150276809999</v>
      </c>
      <c r="AS24" s="36">
        <v>250.540396606</v>
      </c>
      <c r="AT24" s="36">
        <v>1020.835584345</v>
      </c>
      <c r="AU24" s="36">
        <v>2579.108189558</v>
      </c>
      <c r="AV24" s="36">
        <v>928.08734786000002</v>
      </c>
      <c r="AW24" s="36">
        <v>2344.7827605120001</v>
      </c>
      <c r="AX24" s="36">
        <v>925.22692802100005</v>
      </c>
      <c r="AY24" s="36">
        <v>2337.5560020170001</v>
      </c>
      <c r="AZ24" s="36">
        <v>2.703648692857143</v>
      </c>
      <c r="BA24" s="36">
        <v>5.4072973857142861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4.1303825869999997</v>
      </c>
      <c r="BH24" s="36">
        <v>26.147694005000002</v>
      </c>
      <c r="BI24" s="36">
        <v>0.68</v>
      </c>
      <c r="BJ24" s="36">
        <v>1.3200000000000005</v>
      </c>
      <c r="BK24" s="36">
        <v>1.2500000000000002</v>
      </c>
      <c r="BL24" s="36">
        <v>1.8700000000000008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6.6549059980000003</v>
      </c>
      <c r="E25" s="36">
        <v>1</v>
      </c>
      <c r="F25" s="36">
        <v>1</v>
      </c>
      <c r="G25" s="36">
        <v>0</v>
      </c>
      <c r="H25" s="36">
        <v>0</v>
      </c>
      <c r="I25" s="36">
        <v>40.466110524170439</v>
      </c>
      <c r="J25" s="36">
        <v>107.2104937714779</v>
      </c>
      <c r="K25" s="36">
        <v>36.140862024161009</v>
      </c>
      <c r="L25" s="36">
        <v>4.3252485000094314</v>
      </c>
      <c r="M25" s="36">
        <v>131.54567779565031</v>
      </c>
      <c r="N25" s="36">
        <v>16.130926499998015</v>
      </c>
      <c r="O25" s="36">
        <v>0.77281025999999997</v>
      </c>
      <c r="P25" s="36">
        <v>1.2666047229999999</v>
      </c>
      <c r="Q25" s="36">
        <v>0.726457982</v>
      </c>
      <c r="R25" s="36">
        <v>4.6352278000000004E-2</v>
      </c>
      <c r="S25" s="36">
        <v>1.206145231</v>
      </c>
      <c r="T25" s="36">
        <v>6.0459492000000004E-2</v>
      </c>
      <c r="U25" s="36">
        <v>6.4899999999999999E-2</v>
      </c>
      <c r="V25" s="36">
        <v>0.15340000000000001</v>
      </c>
      <c r="W25" s="36">
        <v>41.303820784170441</v>
      </c>
      <c r="X25" s="36">
        <v>108.63049849447791</v>
      </c>
      <c r="Y25" s="36">
        <v>149.93431927864833</v>
      </c>
      <c r="Z25" s="36">
        <v>0.18542186596334212</v>
      </c>
      <c r="AA25" s="36">
        <v>8.9373339394330897E-2</v>
      </c>
      <c r="AB25" s="36">
        <v>8.9373338999999996E-2</v>
      </c>
      <c r="AC25" s="36">
        <v>0.822190143732208</v>
      </c>
      <c r="AD25" s="36">
        <v>1.6352450338934312</v>
      </c>
      <c r="AE25" s="36">
        <v>18.632703362411281</v>
      </c>
      <c r="AF25" s="36">
        <v>20.267948396304714</v>
      </c>
      <c r="AG25" s="36">
        <v>1.4688670275314604E-2</v>
      </c>
      <c r="AH25" s="36">
        <v>2.4987622997086911E-2</v>
      </c>
      <c r="AI25" s="36">
        <v>8.0027927706886465E-2</v>
      </c>
      <c r="AJ25" s="36">
        <v>9.1218427790605815E-3</v>
      </c>
      <c r="AK25" s="36">
        <v>1.1023200914742817E-2</v>
      </c>
      <c r="AL25" s="36">
        <v>2.7569922547963102E-2</v>
      </c>
      <c r="AM25" s="36">
        <v>0.84600065678658321</v>
      </c>
      <c r="AN25" s="36">
        <v>1.671255857805261</v>
      </c>
      <c r="AO25" s="36">
        <v>18.740301212666132</v>
      </c>
      <c r="AP25" s="36">
        <v>479.70722444400002</v>
      </c>
      <c r="AQ25" s="36">
        <v>258.30389008499998</v>
      </c>
      <c r="AR25" s="36">
        <v>738.011114529</v>
      </c>
      <c r="AS25" s="36">
        <v>128.14027707299999</v>
      </c>
      <c r="AT25" s="36">
        <v>954.22847662000004</v>
      </c>
      <c r="AU25" s="36">
        <v>2411.2031534950002</v>
      </c>
      <c r="AV25" s="36">
        <v>703.31423268000003</v>
      </c>
      <c r="AW25" s="36">
        <v>1777.17762285</v>
      </c>
      <c r="AX25" s="36">
        <v>693.730416913</v>
      </c>
      <c r="AY25" s="36">
        <v>1752.960648232</v>
      </c>
      <c r="AZ25" s="36">
        <v>3.5317612871428574</v>
      </c>
      <c r="BA25" s="36">
        <v>7.0635225757142859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1.6441085630000001</v>
      </c>
      <c r="BH25" s="36">
        <v>22.749687839</v>
      </c>
      <c r="BI25" s="36">
        <v>0.42999999999999994</v>
      </c>
      <c r="BJ25" s="36">
        <v>0.64000000000000012</v>
      </c>
      <c r="BK25" s="36">
        <v>0.91000000000000014</v>
      </c>
      <c r="BL25" s="36">
        <v>1.04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6.6917711039999999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494.13056000741517</v>
      </c>
      <c r="J26" s="36">
        <v>525.1728366022794</v>
      </c>
      <c r="K26" s="36">
        <v>439.75076800740965</v>
      </c>
      <c r="L26" s="36">
        <v>54.379792000005523</v>
      </c>
      <c r="M26" s="36">
        <v>872.09248360968718</v>
      </c>
      <c r="N26" s="36">
        <v>147.21091300000739</v>
      </c>
      <c r="O26" s="36">
        <v>1.068815418</v>
      </c>
      <c r="P26" s="36">
        <v>1.538845316</v>
      </c>
      <c r="Q26" s="36">
        <v>0.952380279</v>
      </c>
      <c r="R26" s="36">
        <v>0.11643513899999999</v>
      </c>
      <c r="S26" s="36">
        <v>1.3869733950000001</v>
      </c>
      <c r="T26" s="36">
        <v>0.15187192099999999</v>
      </c>
      <c r="U26" s="36" t="s">
        <v>340</v>
      </c>
      <c r="V26" s="36" t="s">
        <v>340</v>
      </c>
      <c r="W26" s="36">
        <v>495.19937542541516</v>
      </c>
      <c r="X26" s="36">
        <v>526.7116819182794</v>
      </c>
      <c r="Y26" s="36">
        <v>1021.9110573436946</v>
      </c>
      <c r="Z26" s="36">
        <v>1.6109770224589024</v>
      </c>
      <c r="AA26" s="36">
        <v>0.84074234873396825</v>
      </c>
      <c r="AB26" s="36">
        <v>0.840742349</v>
      </c>
      <c r="AC26" s="36">
        <v>6.7911818698155804</v>
      </c>
      <c r="AD26" s="36">
        <v>1.6984605512256248</v>
      </c>
      <c r="AE26" s="36">
        <v>29.743690029187288</v>
      </c>
      <c r="AF26" s="36">
        <v>31.44215058041291</v>
      </c>
      <c r="AG26" s="36" t="s">
        <v>340</v>
      </c>
      <c r="AH26" s="36" t="s">
        <v>340</v>
      </c>
      <c r="AI26" s="36" t="s">
        <v>340</v>
      </c>
      <c r="AJ26" s="36">
        <v>8.5811486748320356E-2</v>
      </c>
      <c r="AK26" s="36">
        <v>0.10369615742520062</v>
      </c>
      <c r="AL26" s="36">
        <v>0.25935252843941037</v>
      </c>
      <c r="AM26" s="36">
        <v>6.8769933565639008</v>
      </c>
      <c r="AN26" s="36">
        <v>1.8021567086508254</v>
      </c>
      <c r="AO26" s="36">
        <v>30.003042557626699</v>
      </c>
      <c r="AP26" s="36">
        <v>630.99776362600005</v>
      </c>
      <c r="AQ26" s="36">
        <v>339.76802656799998</v>
      </c>
      <c r="AR26" s="36">
        <v>970.76579019400003</v>
      </c>
      <c r="AS26" s="36">
        <v>176.59123526499999</v>
      </c>
      <c r="AT26" s="36">
        <v>769.45692341300003</v>
      </c>
      <c r="AU26" s="36">
        <v>2021.145276946</v>
      </c>
      <c r="AV26" s="36">
        <v>718.055024527</v>
      </c>
      <c r="AW26" s="36">
        <v>1886.127055656</v>
      </c>
      <c r="AX26" s="36">
        <v>716.59884035599998</v>
      </c>
      <c r="AY26" s="36">
        <v>1882.302072515</v>
      </c>
      <c r="AZ26" s="36">
        <v>2.432908555714286</v>
      </c>
      <c r="BA26" s="36">
        <v>4.865817111428572</v>
      </c>
      <c r="BB26" s="36">
        <v>3.268970377</v>
      </c>
      <c r="BC26" s="36">
        <v>142.39630409599999</v>
      </c>
      <c r="BD26" s="36">
        <v>374.03473634599999</v>
      </c>
      <c r="BE26" s="36">
        <v>0.27687496000000006</v>
      </c>
      <c r="BF26" s="36">
        <v>0.55374992142857149</v>
      </c>
      <c r="BG26" s="36">
        <v>9.4363678879999995</v>
      </c>
      <c r="BH26" s="36">
        <v>27.792052178999999</v>
      </c>
      <c r="BI26" s="36">
        <v>0.8600000000000001</v>
      </c>
      <c r="BJ26" s="36">
        <v>1.5000000000000004</v>
      </c>
      <c r="BK26" s="36">
        <v>1.8200000000000007</v>
      </c>
      <c r="BL26" s="36">
        <v>2.1599999999999997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6.6074193660000002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58.99714127570256</v>
      </c>
      <c r="J27" s="36">
        <v>163.16468978722025</v>
      </c>
      <c r="K27" s="36">
        <v>51.502816275694535</v>
      </c>
      <c r="L27" s="36">
        <v>7.4943250000080255</v>
      </c>
      <c r="M27" s="36">
        <v>193.91304656292573</v>
      </c>
      <c r="N27" s="36">
        <v>28.248784499997111</v>
      </c>
      <c r="O27" s="36">
        <v>0.63311387800000007</v>
      </c>
      <c r="P27" s="36">
        <v>1.0607686409999999</v>
      </c>
      <c r="Q27" s="36">
        <v>0.5856613730000001</v>
      </c>
      <c r="R27" s="36">
        <v>4.7452504999999999E-2</v>
      </c>
      <c r="S27" s="36">
        <v>0.998874068</v>
      </c>
      <c r="T27" s="36">
        <v>6.1894572999999994E-2</v>
      </c>
      <c r="U27" s="36" t="s">
        <v>340</v>
      </c>
      <c r="V27" s="36" t="s">
        <v>340</v>
      </c>
      <c r="W27" s="36">
        <v>59.630255153702564</v>
      </c>
      <c r="X27" s="36">
        <v>164.22545842822026</v>
      </c>
      <c r="Y27" s="36">
        <v>223.85571358192283</v>
      </c>
      <c r="Z27" s="36">
        <v>0.28101396794416444</v>
      </c>
      <c r="AA27" s="36">
        <v>0.13544873254908726</v>
      </c>
      <c r="AB27" s="36">
        <v>0.13544873299999999</v>
      </c>
      <c r="AC27" s="36">
        <v>1.1032653676223139</v>
      </c>
      <c r="AD27" s="36">
        <v>2.6670208653779301</v>
      </c>
      <c r="AE27" s="36">
        <v>31.6749583806278</v>
      </c>
      <c r="AF27" s="36">
        <v>34.341979246005735</v>
      </c>
      <c r="AG27" s="36" t="s">
        <v>340</v>
      </c>
      <c r="AH27" s="36" t="s">
        <v>340</v>
      </c>
      <c r="AI27" s="36" t="s">
        <v>340</v>
      </c>
      <c r="AJ27" s="36">
        <v>1.3824514232801269E-2</v>
      </c>
      <c r="AK27" s="36">
        <v>1.6706084993717816E-2</v>
      </c>
      <c r="AL27" s="36">
        <v>4.1783278098513628E-2</v>
      </c>
      <c r="AM27" s="36">
        <v>1.1170898818551152</v>
      </c>
      <c r="AN27" s="36">
        <v>2.6837269503716481</v>
      </c>
      <c r="AO27" s="36">
        <v>31.716741658726313</v>
      </c>
      <c r="AP27" s="36">
        <v>567.07233903600002</v>
      </c>
      <c r="AQ27" s="36">
        <v>305.34664409599998</v>
      </c>
      <c r="AR27" s="36">
        <v>872.41898313199999</v>
      </c>
      <c r="AS27" s="36">
        <v>120.293401734</v>
      </c>
      <c r="AT27" s="36">
        <v>1236.2382246029999</v>
      </c>
      <c r="AU27" s="36">
        <v>2958.4818059129998</v>
      </c>
      <c r="AV27" s="36">
        <v>911.30016398700002</v>
      </c>
      <c r="AW27" s="36">
        <v>2180.8619902109999</v>
      </c>
      <c r="AX27" s="36">
        <v>898.88275361499996</v>
      </c>
      <c r="AY27" s="36">
        <v>2151.1454825559999</v>
      </c>
      <c r="AZ27" s="36">
        <v>2.6046029557142858</v>
      </c>
      <c r="BA27" s="36">
        <v>5.2092059128571435</v>
      </c>
      <c r="BB27" s="36">
        <v>2.266740285</v>
      </c>
      <c r="BC27" s="36">
        <v>94.611345767000003</v>
      </c>
      <c r="BD27" s="36">
        <v>226.417481288</v>
      </c>
      <c r="BE27" s="36">
        <v>0.19198816571428573</v>
      </c>
      <c r="BF27" s="36">
        <v>0.38397633285714289</v>
      </c>
      <c r="BG27" s="36">
        <v>3.7015496589999999</v>
      </c>
      <c r="BH27" s="36">
        <v>30.554267545999998</v>
      </c>
      <c r="BI27" s="36">
        <v>0.95000000000000007</v>
      </c>
      <c r="BJ27" s="36">
        <v>1.3200000000000003</v>
      </c>
      <c r="BK27" s="36">
        <v>2.5500000000000007</v>
      </c>
      <c r="BL27" s="36">
        <v>3.03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5.372033601</v>
      </c>
      <c r="E28" s="36">
        <v>519</v>
      </c>
      <c r="F28" s="36">
        <v>0</v>
      </c>
      <c r="G28" s="36">
        <v>7</v>
      </c>
      <c r="H28" s="36">
        <v>512</v>
      </c>
      <c r="I28" s="36">
        <v>0.58343417004569642</v>
      </c>
      <c r="J28" s="36">
        <v>73.571083213970837</v>
      </c>
      <c r="K28" s="36">
        <v>0.58343417004569642</v>
      </c>
      <c r="L28" s="36">
        <v>0</v>
      </c>
      <c r="M28" s="36">
        <v>42.646324383959133</v>
      </c>
      <c r="N28" s="36">
        <v>31.508193000057393</v>
      </c>
      <c r="O28" s="36">
        <v>1.3204952720000001</v>
      </c>
      <c r="P28" s="36">
        <v>2.3752916219999998</v>
      </c>
      <c r="Q28" s="36">
        <v>1.2459098420000001</v>
      </c>
      <c r="R28" s="36">
        <v>7.4585430000000008E-2</v>
      </c>
      <c r="S28" s="36">
        <v>2.2780062779999999</v>
      </c>
      <c r="T28" s="36">
        <v>9.7285343999999996E-2</v>
      </c>
      <c r="U28" s="36">
        <v>0.10500000000000001</v>
      </c>
      <c r="V28" s="36">
        <v>0.252</v>
      </c>
      <c r="W28" s="36">
        <v>2.0089294420456967</v>
      </c>
      <c r="X28" s="36">
        <v>76.198374835970839</v>
      </c>
      <c r="Y28" s="36">
        <v>78.207304278016537</v>
      </c>
      <c r="Z28" s="36">
        <v>3.2509371986409352E-2</v>
      </c>
      <c r="AA28" s="36">
        <v>6.9570056050916153E-3</v>
      </c>
      <c r="AB28" s="36">
        <v>6.957006E-3</v>
      </c>
      <c r="AC28" s="36">
        <v>1.6197840598783705E-2</v>
      </c>
      <c r="AD28" s="36">
        <v>2.2794719346362191</v>
      </c>
      <c r="AE28" s="36">
        <v>20.515247411725991</v>
      </c>
      <c r="AF28" s="36">
        <v>22.794719346362182</v>
      </c>
      <c r="AG28" s="36">
        <v>1.840713129978715E-2</v>
      </c>
      <c r="AH28" s="36">
        <v>3.1313280831821819E-2</v>
      </c>
      <c r="AI28" s="36">
        <v>0.10028712915056447</v>
      </c>
      <c r="AJ28" s="36">
        <v>7.015966326428015E-4</v>
      </c>
      <c r="AK28" s="36">
        <v>8.4783917322036717E-4</v>
      </c>
      <c r="AL28" s="36">
        <v>2.1205147687685015E-3</v>
      </c>
      <c r="AM28" s="36">
        <v>3.5306568531213653E-2</v>
      </c>
      <c r="AN28" s="36">
        <v>2.3116330546412613</v>
      </c>
      <c r="AO28" s="36">
        <v>20.617655055645326</v>
      </c>
      <c r="AP28" s="36">
        <v>794.24915960999999</v>
      </c>
      <c r="AQ28" s="36">
        <v>427.67262440500002</v>
      </c>
      <c r="AR28" s="36">
        <v>1221.921784015</v>
      </c>
      <c r="AS28" s="36">
        <v>9.3488862059999995</v>
      </c>
      <c r="AT28" s="36">
        <v>1593.8982064229999</v>
      </c>
      <c r="AU28" s="36">
        <v>3369.3990223579999</v>
      </c>
      <c r="AV28" s="36">
        <v>2182.3831703129999</v>
      </c>
      <c r="AW28" s="36">
        <v>4613.4186554899998</v>
      </c>
      <c r="AX28" s="36">
        <v>1998.6099465310001</v>
      </c>
      <c r="AY28" s="36">
        <v>4224.9337961350002</v>
      </c>
      <c r="AZ28" s="36">
        <v>4.366493285714286E-2</v>
      </c>
      <c r="BA28" s="36">
        <v>8.732986571428572E-2</v>
      </c>
      <c r="BB28" s="36">
        <v>35.613983445999999</v>
      </c>
      <c r="BC28" s="36">
        <v>5778.3704526049996</v>
      </c>
      <c r="BD28" s="36">
        <v>12215.106131226001</v>
      </c>
      <c r="BE28" s="36">
        <v>0.31483365714285716</v>
      </c>
      <c r="BF28" s="36">
        <v>0.62966731571428569</v>
      </c>
      <c r="BG28" s="36">
        <v>26.239801646</v>
      </c>
      <c r="BH28" s="36">
        <v>408.20354567200002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5.391877418</v>
      </c>
      <c r="E29" s="36">
        <v>2</v>
      </c>
      <c r="F29" s="36">
        <v>0</v>
      </c>
      <c r="G29" s="36">
        <v>1</v>
      </c>
      <c r="H29" s="36">
        <v>1</v>
      </c>
      <c r="I29" s="36">
        <v>5.0938073557156904E-2</v>
      </c>
      <c r="J29" s="36">
        <v>13.54899691295905</v>
      </c>
      <c r="K29" s="36">
        <v>5.0938073557156904E-2</v>
      </c>
      <c r="L29" s="36">
        <v>0</v>
      </c>
      <c r="M29" s="36">
        <v>3.6591544864884034</v>
      </c>
      <c r="N29" s="36">
        <v>9.9407805000278042</v>
      </c>
      <c r="O29" s="36">
        <v>0.258688696</v>
      </c>
      <c r="P29" s="36">
        <v>0.43602180400000001</v>
      </c>
      <c r="Q29" s="36">
        <v>0.21636424700000001</v>
      </c>
      <c r="R29" s="36">
        <v>4.2324449E-2</v>
      </c>
      <c r="S29" s="36">
        <v>0.38081599999999999</v>
      </c>
      <c r="T29" s="36">
        <v>5.5205804000000004E-2</v>
      </c>
      <c r="U29" s="36">
        <v>6.0000000000000001E-3</v>
      </c>
      <c r="V29" s="36">
        <v>1.44E-2</v>
      </c>
      <c r="W29" s="36">
        <v>0.31562676955715691</v>
      </c>
      <c r="X29" s="36">
        <v>13.999418716959049</v>
      </c>
      <c r="Y29" s="36">
        <v>14.315045486516206</v>
      </c>
      <c r="Z29" s="36">
        <v>2.7501121544899645E-3</v>
      </c>
      <c r="AA29" s="36">
        <v>5.8852400106085235E-4</v>
      </c>
      <c r="AB29" s="36">
        <v>5.8852399999999999E-4</v>
      </c>
      <c r="AC29" s="36">
        <v>7.8590118255216607E-4</v>
      </c>
      <c r="AD29" s="36">
        <v>0.12318182699381594</v>
      </c>
      <c r="AE29" s="36">
        <v>1.1086364429443436</v>
      </c>
      <c r="AF29" s="36">
        <v>1.2318182699381592</v>
      </c>
      <c r="AG29" s="36">
        <v>1.1724448562909959E-3</v>
      </c>
      <c r="AH29" s="36">
        <v>1.9945038934605446E-3</v>
      </c>
      <c r="AI29" s="36">
        <v>6.3878030101371499E-3</v>
      </c>
      <c r="AJ29" s="36">
        <v>6.0479602004294167E-5</v>
      </c>
      <c r="AK29" s="36">
        <v>7.3086120107029395E-5</v>
      </c>
      <c r="AL29" s="36">
        <v>1.82794334083762E-4</v>
      </c>
      <c r="AM29" s="36">
        <v>2.018825640847456E-3</v>
      </c>
      <c r="AN29" s="36">
        <v>0.12524941700738351</v>
      </c>
      <c r="AO29" s="36">
        <v>1.1152070402885645</v>
      </c>
      <c r="AP29" s="36">
        <v>336.94709656600003</v>
      </c>
      <c r="AQ29" s="36">
        <v>181.43305199700001</v>
      </c>
      <c r="AR29" s="36">
        <v>518.38014856300003</v>
      </c>
      <c r="AS29" s="36">
        <v>9.3595574809999995</v>
      </c>
      <c r="AT29" s="36">
        <v>726.79988849599999</v>
      </c>
      <c r="AU29" s="36">
        <v>1725.612876591</v>
      </c>
      <c r="AV29" s="36">
        <v>548.15700322700002</v>
      </c>
      <c r="AW29" s="36">
        <v>1301.467980574</v>
      </c>
      <c r="AX29" s="36">
        <v>510.72656666500001</v>
      </c>
      <c r="AY29" s="36">
        <v>1212.5983421359999</v>
      </c>
      <c r="AZ29" s="36">
        <v>1.2346304285714286E-2</v>
      </c>
      <c r="BA29" s="36">
        <v>2.469261E-2</v>
      </c>
      <c r="BB29" s="36">
        <v>6.1997176700000001</v>
      </c>
      <c r="BC29" s="36">
        <v>540.61280937900005</v>
      </c>
      <c r="BD29" s="36">
        <v>1283.5560927849999</v>
      </c>
      <c r="BE29" s="36">
        <v>5.4806555714285714E-2</v>
      </c>
      <c r="BF29" s="36">
        <v>0.10961311285714286</v>
      </c>
      <c r="BG29" s="36">
        <v>14.288913905999999</v>
      </c>
      <c r="BH29" s="36">
        <v>71.376394008000005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4.7414099999999997E-4</v>
      </c>
      <c r="P30" s="36">
        <v>7.7981299999999997E-4</v>
      </c>
      <c r="Q30" s="36">
        <v>4.0152799999999995E-4</v>
      </c>
      <c r="R30" s="36">
        <v>7.2612999999999991E-5</v>
      </c>
      <c r="S30" s="36">
        <v>6.8509899999999999E-4</v>
      </c>
      <c r="T30" s="36">
        <v>9.4714000000000002E-5</v>
      </c>
      <c r="U30" s="36">
        <v>1.8000000000000002E-2</v>
      </c>
      <c r="V30" s="36">
        <v>4.3200000000000002E-2</v>
      </c>
      <c r="W30" s="36">
        <v>1.8474141000000003E-2</v>
      </c>
      <c r="X30" s="36">
        <v>4.3979813E-2</v>
      </c>
      <c r="Y30" s="36">
        <v>6.2453954000000006E-2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3.4372936134745621E-3</v>
      </c>
      <c r="AH30" s="36">
        <v>5.8473500551061517E-3</v>
      </c>
      <c r="AI30" s="36">
        <v>1.8727323825137268E-2</v>
      </c>
      <c r="AJ30" s="36">
        <v>0</v>
      </c>
      <c r="AK30" s="36">
        <v>0</v>
      </c>
      <c r="AL30" s="36">
        <v>0</v>
      </c>
      <c r="AM30" s="36">
        <v>3.4372936134745621E-3</v>
      </c>
      <c r="AN30" s="36">
        <v>5.8473500551061517E-3</v>
      </c>
      <c r="AO30" s="36">
        <v>1.8727323825137268E-2</v>
      </c>
      <c r="AP30" s="36">
        <v>0.102312185</v>
      </c>
      <c r="AQ30" s="36">
        <v>5.5091175999999999E-2</v>
      </c>
      <c r="AR30" s="36">
        <v>0.15740336099999999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3.1110112669999999</v>
      </c>
      <c r="BC30" s="36">
        <v>272.22442435800002</v>
      </c>
      <c r="BD30" s="36">
        <v>632.16592296199997</v>
      </c>
      <c r="BE30" s="36">
        <v>2.7501867142857142E-2</v>
      </c>
      <c r="BF30" s="36">
        <v>5.5003734285714284E-2</v>
      </c>
      <c r="BG30" s="36">
        <v>3.4220993790000001</v>
      </c>
      <c r="BH30" s="36">
        <v>19.571973117999999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5.0984039489999997</v>
      </c>
      <c r="E31" s="36">
        <v>10</v>
      </c>
      <c r="F31" s="36">
        <v>0</v>
      </c>
      <c r="G31" s="36">
        <v>1</v>
      </c>
      <c r="H31" s="36">
        <v>9</v>
      </c>
      <c r="I31" s="36">
        <v>2.6993007910627852E-6</v>
      </c>
      <c r="J31" s="36">
        <v>8.4549428274767316E-2</v>
      </c>
      <c r="K31" s="36">
        <v>2.6993007910627852E-6</v>
      </c>
      <c r="L31" s="36">
        <v>0</v>
      </c>
      <c r="M31" s="36">
        <v>1.1771275755602377E-3</v>
      </c>
      <c r="N31" s="36">
        <v>8.3374999999998145E-2</v>
      </c>
      <c r="O31" s="36">
        <v>6.3435990000000001E-3</v>
      </c>
      <c r="P31" s="36">
        <v>9.1891439999999998E-3</v>
      </c>
      <c r="Q31" s="36">
        <v>4.3794530000000002E-3</v>
      </c>
      <c r="R31" s="36">
        <v>1.9641459999999999E-3</v>
      </c>
      <c r="S31" s="36">
        <v>6.6272129999999999E-3</v>
      </c>
      <c r="T31" s="36">
        <v>2.5619309999999999E-3</v>
      </c>
      <c r="U31" s="36">
        <v>3.0000000000000001E-3</v>
      </c>
      <c r="V31" s="36">
        <v>7.1999999999999998E-3</v>
      </c>
      <c r="W31" s="36">
        <v>9.3462983007910633E-3</v>
      </c>
      <c r="X31" s="36">
        <v>0.10093857227476731</v>
      </c>
      <c r="Y31" s="36">
        <v>0.11028487057555837</v>
      </c>
      <c r="Z31" s="36">
        <v>6.7860833644975323E-7</v>
      </c>
      <c r="AA31" s="36">
        <v>1.4522218400024718E-7</v>
      </c>
      <c r="AB31" s="36">
        <v>1.45222E-7</v>
      </c>
      <c r="AC31" s="36">
        <v>1.0700441113363659E-8</v>
      </c>
      <c r="AD31" s="36">
        <v>7.5734727899134675E-4</v>
      </c>
      <c r="AE31" s="36">
        <v>6.8161255109221207E-3</v>
      </c>
      <c r="AF31" s="36">
        <v>7.5734727899134675E-3</v>
      </c>
      <c r="AG31" s="36">
        <v>5.9225608542431019E-4</v>
      </c>
      <c r="AH31" s="36">
        <v>1.0075160993425049E-3</v>
      </c>
      <c r="AI31" s="36">
        <v>3.226774534380725E-3</v>
      </c>
      <c r="AJ31" s="36">
        <v>1.4517682640977184E-8</v>
      </c>
      <c r="AK31" s="36">
        <v>1.75437843836814E-8</v>
      </c>
      <c r="AL31" s="36">
        <v>4.387843244418862E-8</v>
      </c>
      <c r="AM31" s="36">
        <v>5.9228130354806456E-4</v>
      </c>
      <c r="AN31" s="36">
        <v>1.7648809221182354E-3</v>
      </c>
      <c r="AO31" s="36">
        <v>1.004294392373529E-2</v>
      </c>
      <c r="AP31" s="36">
        <v>0.635560295</v>
      </c>
      <c r="AQ31" s="36">
        <v>0.34222477400000001</v>
      </c>
      <c r="AR31" s="36">
        <v>0.97778506900000006</v>
      </c>
      <c r="AS31" s="36">
        <v>3.8484151000000001E-2</v>
      </c>
      <c r="AT31" s="36">
        <v>6.2594859000000003E-2</v>
      </c>
      <c r="AU31" s="36">
        <v>0.15212873299999999</v>
      </c>
      <c r="AV31" s="36">
        <v>0.17131278799999999</v>
      </c>
      <c r="AW31" s="36">
        <v>0.416353635</v>
      </c>
      <c r="AX31" s="36">
        <v>0.154345122</v>
      </c>
      <c r="AY31" s="36">
        <v>0.37511591</v>
      </c>
      <c r="AZ31" s="36">
        <v>6.0792857142857149E-5</v>
      </c>
      <c r="BA31" s="36">
        <v>1.215857142857143E-4</v>
      </c>
      <c r="BB31" s="36">
        <v>3.1636305509999998</v>
      </c>
      <c r="BC31" s="36">
        <v>254.79592143799999</v>
      </c>
      <c r="BD31" s="36">
        <v>619.24862240699997</v>
      </c>
      <c r="BE31" s="36">
        <v>2.7967030000000004E-2</v>
      </c>
      <c r="BF31" s="36">
        <v>5.5934061428571435E-2</v>
      </c>
      <c r="BG31" s="36">
        <v>2.3362520670000002</v>
      </c>
      <c r="BH31" s="36">
        <v>22.739000623999999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5.1176076940000002</v>
      </c>
      <c r="E32" s="36">
        <v>18</v>
      </c>
      <c r="F32" s="36">
        <v>0</v>
      </c>
      <c r="G32" s="36">
        <v>2</v>
      </c>
      <c r="H32" s="36">
        <v>16</v>
      </c>
      <c r="I32" s="36">
        <v>3.4692522698265017E-4</v>
      </c>
      <c r="J32" s="36">
        <v>3.9137566166239875E-2</v>
      </c>
      <c r="K32" s="36">
        <v>3.4692522698265017E-4</v>
      </c>
      <c r="L32" s="36">
        <v>0</v>
      </c>
      <c r="M32" s="36">
        <v>3.2879491393223E-2</v>
      </c>
      <c r="N32" s="36">
        <v>6.6049999999995279E-3</v>
      </c>
      <c r="O32" s="36">
        <v>1.2013626000000001E-2</v>
      </c>
      <c r="P32" s="36">
        <v>2.1944140999999997E-2</v>
      </c>
      <c r="Q32" s="36">
        <v>1.1216197000000001E-2</v>
      </c>
      <c r="R32" s="36">
        <v>7.97429E-4</v>
      </c>
      <c r="S32" s="36">
        <v>2.0904014999999998E-2</v>
      </c>
      <c r="T32" s="36">
        <v>1.0401259999999999E-3</v>
      </c>
      <c r="U32" s="36">
        <v>6.0000000000000001E-3</v>
      </c>
      <c r="V32" s="36">
        <v>1.44E-2</v>
      </c>
      <c r="W32" s="36">
        <v>1.8360551226982651E-2</v>
      </c>
      <c r="X32" s="36">
        <v>7.5481707166239864E-2</v>
      </c>
      <c r="Y32" s="36">
        <v>9.3842258393222522E-2</v>
      </c>
      <c r="Z32" s="36">
        <v>3.5188996218587139E-5</v>
      </c>
      <c r="AA32" s="36">
        <v>7.5304451907776471E-6</v>
      </c>
      <c r="AB32" s="36">
        <v>7.53045E-6</v>
      </c>
      <c r="AC32" s="36">
        <v>8.7956316703034487E-6</v>
      </c>
      <c r="AD32" s="36">
        <v>8.7004400490240156E-4</v>
      </c>
      <c r="AE32" s="36">
        <v>7.8303960441216142E-3</v>
      </c>
      <c r="AF32" s="36">
        <v>8.7004400490240143E-3</v>
      </c>
      <c r="AG32" s="36">
        <v>1.2384114210577384E-3</v>
      </c>
      <c r="AH32" s="36">
        <v>2.1067228772016699E-3</v>
      </c>
      <c r="AI32" s="36">
        <v>6.7472070526594027E-3</v>
      </c>
      <c r="AJ32" s="36">
        <v>7.5281075349290494E-7</v>
      </c>
      <c r="AK32" s="36">
        <v>9.0972849232274461E-7</v>
      </c>
      <c r="AL32" s="36">
        <v>2.2753049923519866E-6</v>
      </c>
      <c r="AM32" s="36">
        <v>1.2479598634815348E-3</v>
      </c>
      <c r="AN32" s="36">
        <v>2.9776766105963945E-3</v>
      </c>
      <c r="AO32" s="36">
        <v>1.4579878401773369E-2</v>
      </c>
      <c r="AP32" s="36">
        <v>1.1532141469999999</v>
      </c>
      <c r="AQ32" s="36">
        <v>0.62096146399999996</v>
      </c>
      <c r="AR32" s="36">
        <v>1.774175611</v>
      </c>
      <c r="AS32" s="36">
        <v>6.1839311000000001E-2</v>
      </c>
      <c r="AT32" s="36">
        <v>2.0096219030000002</v>
      </c>
      <c r="AU32" s="36">
        <v>5.1177425059999999</v>
      </c>
      <c r="AV32" s="36">
        <v>4.8752250210000003</v>
      </c>
      <c r="AW32" s="36">
        <v>12.415343542</v>
      </c>
      <c r="AX32" s="36">
        <v>4.4042376900000004</v>
      </c>
      <c r="AY32" s="36">
        <v>11.215917978</v>
      </c>
      <c r="AZ32" s="36">
        <v>9.8978571428571426E-5</v>
      </c>
      <c r="BA32" s="36">
        <v>1.9795857142857146E-4</v>
      </c>
      <c r="BB32" s="36">
        <v>2.1986160849999998</v>
      </c>
      <c r="BC32" s="36">
        <v>176.71419384500001</v>
      </c>
      <c r="BD32" s="36">
        <v>450.02382777299999</v>
      </c>
      <c r="BE32" s="36">
        <v>1.9436138571428573E-2</v>
      </c>
      <c r="BF32" s="36">
        <v>3.8872278571428574E-2</v>
      </c>
      <c r="BG32" s="36">
        <v>2.0908526209999998</v>
      </c>
      <c r="BH32" s="36">
        <v>15.654354446999999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6.0562484679999997</v>
      </c>
      <c r="E33" s="36">
        <v>24</v>
      </c>
      <c r="F33" s="36">
        <v>1</v>
      </c>
      <c r="G33" s="36">
        <v>6</v>
      </c>
      <c r="H33" s="36">
        <v>17</v>
      </c>
      <c r="I33" s="36">
        <v>0.96156866423158494</v>
      </c>
      <c r="J33" s="36">
        <v>17.359826536386215</v>
      </c>
      <c r="K33" s="36">
        <v>0.80876166423002549</v>
      </c>
      <c r="L33" s="36">
        <v>0.15280700000155947</v>
      </c>
      <c r="M33" s="36">
        <v>13.871806200613726</v>
      </c>
      <c r="N33" s="36">
        <v>4.4495890000040745</v>
      </c>
      <c r="O33" s="36">
        <v>0.32340016599999999</v>
      </c>
      <c r="P33" s="36">
        <v>0.53941019499999998</v>
      </c>
      <c r="Q33" s="36">
        <v>0.28844162899999998</v>
      </c>
      <c r="R33" s="36">
        <v>3.4958536999999998E-2</v>
      </c>
      <c r="S33" s="36">
        <v>0.49381210200000003</v>
      </c>
      <c r="T33" s="36">
        <v>4.5598092999999999E-2</v>
      </c>
      <c r="U33" s="36">
        <v>6.4250000000000002E-2</v>
      </c>
      <c r="V33" s="36">
        <v>0.15229999999999999</v>
      </c>
      <c r="W33" s="36">
        <v>1.3492188302315848</v>
      </c>
      <c r="X33" s="36">
        <v>18.051536731386214</v>
      </c>
      <c r="Y33" s="36">
        <v>19.4007555616178</v>
      </c>
      <c r="Z33" s="36">
        <v>1.2416029775373616E-2</v>
      </c>
      <c r="AA33" s="36">
        <v>5.5847166945184636E-3</v>
      </c>
      <c r="AB33" s="36">
        <v>5.5847171999999995E-3</v>
      </c>
      <c r="AC33" s="36">
        <v>1.0080173374910184E-2</v>
      </c>
      <c r="AD33" s="36">
        <v>0.15092558776686679</v>
      </c>
      <c r="AE33" s="36">
        <v>1.3583302899018008</v>
      </c>
      <c r="AF33" s="36">
        <v>1.5092558776686678</v>
      </c>
      <c r="AG33" s="36">
        <v>1.3400042764578938E-2</v>
      </c>
      <c r="AH33" s="36">
        <v>2.2795475047789459E-2</v>
      </c>
      <c r="AI33" s="36">
        <v>7.3007129544947313E-2</v>
      </c>
      <c r="AJ33" s="36">
        <v>5.5829799857883987E-4</v>
      </c>
      <c r="AK33" s="36">
        <v>6.7467101679247578E-4</v>
      </c>
      <c r="AL33" s="36">
        <v>1.6874071172418654E-3</v>
      </c>
      <c r="AM33" s="36">
        <v>2.403851413806796E-2</v>
      </c>
      <c r="AN33" s="36">
        <v>0.17439573383144871</v>
      </c>
      <c r="AO33" s="36">
        <v>1.43302482656399</v>
      </c>
      <c r="AP33" s="36">
        <v>424.51391604499997</v>
      </c>
      <c r="AQ33" s="36">
        <v>228.58441633199999</v>
      </c>
      <c r="AR33" s="36">
        <v>653.09833237699991</v>
      </c>
      <c r="AS33" s="36">
        <v>16.696767074</v>
      </c>
      <c r="AT33" s="36">
        <v>477.87576817199999</v>
      </c>
      <c r="AU33" s="36">
        <v>1233.4467082670001</v>
      </c>
      <c r="AV33" s="36">
        <v>335.87809017500001</v>
      </c>
      <c r="AW33" s="36">
        <v>866.93603714100004</v>
      </c>
      <c r="AX33" s="36">
        <v>319.51786308599998</v>
      </c>
      <c r="AY33" s="36">
        <v>824.70860149199996</v>
      </c>
      <c r="AZ33" s="36">
        <v>2.929543285714286E-2</v>
      </c>
      <c r="BA33" s="36">
        <v>5.859086571428572E-2</v>
      </c>
      <c r="BB33" s="36">
        <v>4.1810655649999999</v>
      </c>
      <c r="BC33" s="36">
        <v>304.16020942099999</v>
      </c>
      <c r="BD33" s="36">
        <v>785.06891138399999</v>
      </c>
      <c r="BE33" s="36">
        <v>3.6961328571428573E-2</v>
      </c>
      <c r="BF33" s="36">
        <v>7.3922657142857146E-2</v>
      </c>
      <c r="BG33" s="36">
        <v>11.402764499</v>
      </c>
      <c r="BH33" s="36">
        <v>59.923929086000001</v>
      </c>
      <c r="BI33" s="36">
        <v>0.18</v>
      </c>
      <c r="BJ33" s="36">
        <v>0.22</v>
      </c>
      <c r="BK33" s="36">
        <v>0.30000000000000004</v>
      </c>
      <c r="BL33" s="36">
        <v>0.34000000000000008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6.0647981179999997</v>
      </c>
      <c r="E34" s="36">
        <v>38</v>
      </c>
      <c r="F34" s="36">
        <v>2</v>
      </c>
      <c r="G34" s="36">
        <v>8</v>
      </c>
      <c r="H34" s="36">
        <v>28</v>
      </c>
      <c r="I34" s="36">
        <v>0.57979508810347424</v>
      </c>
      <c r="J34" s="36">
        <v>20.73576760795525</v>
      </c>
      <c r="K34" s="36">
        <v>0.38931258810552077</v>
      </c>
      <c r="L34" s="36">
        <v>0.19048249999795347</v>
      </c>
      <c r="M34" s="36">
        <v>10.93044119604702</v>
      </c>
      <c r="N34" s="36">
        <v>10.385121500011703</v>
      </c>
      <c r="O34" s="36">
        <v>0.30498608599999999</v>
      </c>
      <c r="P34" s="36">
        <v>0.51698034700000006</v>
      </c>
      <c r="Q34" s="36">
        <v>0.279320175</v>
      </c>
      <c r="R34" s="36">
        <v>2.5665911E-2</v>
      </c>
      <c r="S34" s="36">
        <v>0.48350307100000001</v>
      </c>
      <c r="T34" s="36">
        <v>3.3477276E-2</v>
      </c>
      <c r="U34" s="36">
        <v>0.12404999999999998</v>
      </c>
      <c r="V34" s="36">
        <v>0.2944</v>
      </c>
      <c r="W34" s="36">
        <v>1.0088311741034741</v>
      </c>
      <c r="X34" s="36">
        <v>21.54714795495525</v>
      </c>
      <c r="Y34" s="36">
        <v>22.555979129058723</v>
      </c>
      <c r="Z34" s="36">
        <v>1.0180610377669121E-2</v>
      </c>
      <c r="AA34" s="36">
        <v>3.743352437822436E-3</v>
      </c>
      <c r="AB34" s="36">
        <v>3.7433520000000001E-3</v>
      </c>
      <c r="AC34" s="36">
        <v>2.4234855995443503E-3</v>
      </c>
      <c r="AD34" s="36">
        <v>0.20556212264607387</v>
      </c>
      <c r="AE34" s="36">
        <v>1.8500591038146648</v>
      </c>
      <c r="AF34" s="36">
        <v>2.0556212264607381</v>
      </c>
      <c r="AG34" s="36">
        <v>2.4987298554516046E-2</v>
      </c>
      <c r="AH34" s="36">
        <v>4.2507128575498578E-2</v>
      </c>
      <c r="AI34" s="36">
        <v>0.13613769557288058</v>
      </c>
      <c r="AJ34" s="36">
        <v>3.8206250966565155E-4</v>
      </c>
      <c r="AK34" s="36">
        <v>4.6170056587685899E-4</v>
      </c>
      <c r="AL34" s="36">
        <v>1.1547506881192252E-3</v>
      </c>
      <c r="AM34" s="36">
        <v>2.7792846663726049E-2</v>
      </c>
      <c r="AN34" s="36">
        <v>0.2485309517874493</v>
      </c>
      <c r="AO34" s="36">
        <v>1.9873515500756647</v>
      </c>
      <c r="AP34" s="36">
        <v>323.64981095000002</v>
      </c>
      <c r="AQ34" s="36">
        <v>174.272975127</v>
      </c>
      <c r="AR34" s="36">
        <v>497.92278607700001</v>
      </c>
      <c r="AS34" s="36">
        <v>16.519898963999999</v>
      </c>
      <c r="AT34" s="36">
        <v>1276.5904649940001</v>
      </c>
      <c r="AU34" s="36">
        <v>3171.5996523939998</v>
      </c>
      <c r="AV34" s="36">
        <v>742.76936132599997</v>
      </c>
      <c r="AW34" s="36">
        <v>1845.3584863660001</v>
      </c>
      <c r="AX34" s="36">
        <v>701.908415429</v>
      </c>
      <c r="AY34" s="36">
        <v>1743.8423264390001</v>
      </c>
      <c r="AZ34" s="36">
        <v>9.9347167142857143E-2</v>
      </c>
      <c r="BA34" s="36">
        <v>0.19869433571428571</v>
      </c>
      <c r="BB34" s="36">
        <v>2.4059423579999999</v>
      </c>
      <c r="BC34" s="36">
        <v>139.89082476199999</v>
      </c>
      <c r="BD34" s="36">
        <v>347.548962141</v>
      </c>
      <c r="BE34" s="36">
        <v>2.1268938571428572E-2</v>
      </c>
      <c r="BF34" s="36">
        <v>4.2537877142857144E-2</v>
      </c>
      <c r="BG34" s="36">
        <v>14.667265265999999</v>
      </c>
      <c r="BH34" s="36">
        <v>57.016825703000002</v>
      </c>
      <c r="BI34" s="36">
        <v>0.12</v>
      </c>
      <c r="BJ34" s="36">
        <v>0.12</v>
      </c>
      <c r="BK34" s="36">
        <v>0.27</v>
      </c>
      <c r="BL34" s="36">
        <v>0.27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5.8508117830000002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1.6088675370937344</v>
      </c>
      <c r="J35" s="36">
        <v>22.178843712772991</v>
      </c>
      <c r="K35" s="36">
        <v>0.72983703709941783</v>
      </c>
      <c r="L35" s="36">
        <v>0.87903049999431648</v>
      </c>
      <c r="M35" s="36">
        <v>14.678524749863133</v>
      </c>
      <c r="N35" s="36">
        <v>9.1091865000035916</v>
      </c>
      <c r="O35" s="36">
        <v>0.18877181200000001</v>
      </c>
      <c r="P35" s="36">
        <v>0.30321359400000003</v>
      </c>
      <c r="Q35" s="36">
        <v>0.16936737200000002</v>
      </c>
      <c r="R35" s="36">
        <v>1.9404440000000002E-2</v>
      </c>
      <c r="S35" s="36">
        <v>0.27790345500000002</v>
      </c>
      <c r="T35" s="36">
        <v>2.5310138999999999E-2</v>
      </c>
      <c r="U35" s="36" t="s">
        <v>340</v>
      </c>
      <c r="V35" s="36" t="s">
        <v>340</v>
      </c>
      <c r="W35" s="36">
        <v>1.7976393490937344</v>
      </c>
      <c r="X35" s="36">
        <v>22.48205730677299</v>
      </c>
      <c r="Y35" s="36">
        <v>24.279696655866726</v>
      </c>
      <c r="Z35" s="36">
        <v>1.9835577937060873E-2</v>
      </c>
      <c r="AA35" s="36">
        <v>8.3350612412241409E-3</v>
      </c>
      <c r="AB35" s="36">
        <v>8.3350609999999995E-3</v>
      </c>
      <c r="AC35" s="36">
        <v>7.2869457398804837E-3</v>
      </c>
      <c r="AD35" s="36">
        <v>0.11559155296232081</v>
      </c>
      <c r="AE35" s="36">
        <v>1.0403239766608872</v>
      </c>
      <c r="AF35" s="36">
        <v>1.155915529623208</v>
      </c>
      <c r="AG35" s="36" t="s">
        <v>340</v>
      </c>
      <c r="AH35" s="36" t="s">
        <v>340</v>
      </c>
      <c r="AI35" s="36" t="s">
        <v>340</v>
      </c>
      <c r="AJ35" s="36">
        <v>8.5071196245823809E-4</v>
      </c>
      <c r="AK35" s="36">
        <v>1.0280364711408754E-3</v>
      </c>
      <c r="AL35" s="36">
        <v>2.5712028751946692E-3</v>
      </c>
      <c r="AM35" s="36">
        <v>8.1376577023387214E-3</v>
      </c>
      <c r="AN35" s="36">
        <v>0.11661958943346168</v>
      </c>
      <c r="AO35" s="36">
        <v>1.0428951795360819</v>
      </c>
      <c r="AP35" s="36">
        <v>86.575636732999996</v>
      </c>
      <c r="AQ35" s="36">
        <v>46.617650548</v>
      </c>
      <c r="AR35" s="36">
        <v>133.19328728099998</v>
      </c>
      <c r="AS35" s="36">
        <v>8.4719453199999997</v>
      </c>
      <c r="AT35" s="36">
        <v>274.22102612999998</v>
      </c>
      <c r="AU35" s="36">
        <v>782.28384061099996</v>
      </c>
      <c r="AV35" s="36">
        <v>155.20737007400001</v>
      </c>
      <c r="AW35" s="36">
        <v>442.76771648900001</v>
      </c>
      <c r="AX35" s="36">
        <v>147.32573974600001</v>
      </c>
      <c r="AY35" s="36">
        <v>420.28340108100002</v>
      </c>
      <c r="AZ35" s="36">
        <v>1.7141887142857144E-2</v>
      </c>
      <c r="BA35" s="36">
        <v>3.4283774285714289E-2</v>
      </c>
      <c r="BB35" s="36">
        <v>0.27401756999999999</v>
      </c>
      <c r="BC35" s="36">
        <v>14.419086097999999</v>
      </c>
      <c r="BD35" s="36">
        <v>41.134037786999997</v>
      </c>
      <c r="BE35" s="36">
        <v>2.4223614285714288E-3</v>
      </c>
      <c r="BF35" s="36">
        <v>4.8447228571428576E-3</v>
      </c>
      <c r="BG35" s="36">
        <v>2.3715941210000002</v>
      </c>
      <c r="BH35" s="36">
        <v>28.247298566000001</v>
      </c>
      <c r="BI35" s="36">
        <v>0.12</v>
      </c>
      <c r="BJ35" s="36">
        <v>0.12</v>
      </c>
      <c r="BK35" s="36">
        <v>0.15</v>
      </c>
      <c r="BL35" s="36">
        <v>0.15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5.1584929659999998</v>
      </c>
      <c r="E36" s="36">
        <v>401</v>
      </c>
      <c r="F36" s="36">
        <v>0</v>
      </c>
      <c r="G36" s="36">
        <v>13</v>
      </c>
      <c r="H36" s="36">
        <v>388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1.0202391E-2</v>
      </c>
      <c r="P36" s="36">
        <v>1.5934228000000002E-2</v>
      </c>
      <c r="Q36" s="36">
        <v>8.2631049999999998E-3</v>
      </c>
      <c r="R36" s="36">
        <v>1.9392859999999999E-3</v>
      </c>
      <c r="S36" s="36">
        <v>1.3404725000000001E-2</v>
      </c>
      <c r="T36" s="36">
        <v>2.5295029999999998E-3</v>
      </c>
      <c r="U36" s="36">
        <v>0.441</v>
      </c>
      <c r="V36" s="36">
        <v>1.0584</v>
      </c>
      <c r="W36" s="36">
        <v>0.45120239099999998</v>
      </c>
      <c r="X36" s="36">
        <v>1.0743342280000001</v>
      </c>
      <c r="Y36" s="36">
        <v>1.5255366190000001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8.1475423921689369E-2</v>
      </c>
      <c r="AH36" s="36">
        <v>0.13860187057942558</v>
      </c>
      <c r="AI36" s="36">
        <v>0.4439005855043765</v>
      </c>
      <c r="AJ36" s="36">
        <v>0</v>
      </c>
      <c r="AK36" s="36">
        <v>0</v>
      </c>
      <c r="AL36" s="36">
        <v>0</v>
      </c>
      <c r="AM36" s="36">
        <v>8.1475423921689369E-2</v>
      </c>
      <c r="AN36" s="36">
        <v>0.13860187057942558</v>
      </c>
      <c r="AO36" s="36">
        <v>0.4439005855043765</v>
      </c>
      <c r="AP36" s="36">
        <v>1.5733579090000001</v>
      </c>
      <c r="AQ36" s="36">
        <v>0.84719272000000001</v>
      </c>
      <c r="AR36" s="36">
        <v>2.4205506290000001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0.53849213799999995</v>
      </c>
      <c r="BC36" s="36">
        <v>32.845260814</v>
      </c>
      <c r="BD36" s="36">
        <v>72.540892653</v>
      </c>
      <c r="BE36" s="36">
        <v>5.8948235714285722E-2</v>
      </c>
      <c r="BF36" s="36">
        <v>0.11789647142857144</v>
      </c>
      <c r="BG36" s="36">
        <v>0.82360948199999995</v>
      </c>
      <c r="BH36" s="36">
        <v>6.6953538769999996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4.0651062019999999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4.4888082530000002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4.4816135800000003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1.144664015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4.1951675740000001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4.1803508349999996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4.2359592700000004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4.2177272260000001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4.634389702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4.6402054289999999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4.7908063969999999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3.3188899999999998E-4</v>
      </c>
      <c r="P47" s="36">
        <v>4.9647600000000004E-4</v>
      </c>
      <c r="Q47" s="36">
        <v>2.9887399999999997E-4</v>
      </c>
      <c r="R47" s="36">
        <v>3.3015000000000002E-5</v>
      </c>
      <c r="S47" s="36">
        <v>4.5341200000000004E-4</v>
      </c>
      <c r="T47" s="36">
        <v>4.3064E-5</v>
      </c>
      <c r="U47" s="36">
        <v>0</v>
      </c>
      <c r="V47" s="36">
        <v>0</v>
      </c>
      <c r="W47" s="36">
        <v>3.3188899999999998E-4</v>
      </c>
      <c r="X47" s="36">
        <v>4.9647600000000004E-4</v>
      </c>
      <c r="Y47" s="36">
        <v>8.2836499999999996E-4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4.6852299999999999E-4</v>
      </c>
      <c r="AQ47" s="36">
        <v>2.5228099999999998E-4</v>
      </c>
      <c r="AR47" s="36">
        <v>7.2080400000000002E-4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0.19276817700000001</v>
      </c>
      <c r="BC47" s="36">
        <v>10.135080012</v>
      </c>
      <c r="BD47" s="36">
        <v>23.975458092</v>
      </c>
      <c r="BE47" s="36">
        <v>2.1102152857142859E-2</v>
      </c>
      <c r="BF47" s="36">
        <v>4.2204307142857146E-2</v>
      </c>
      <c r="BG47" s="36">
        <v>1.027388763</v>
      </c>
      <c r="BH47" s="36">
        <v>5.3090728540000001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4.7390425179999998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8.7413379999999999E-2</v>
      </c>
      <c r="BC48" s="36">
        <v>8.4784414300000002</v>
      </c>
      <c r="BD48" s="36">
        <v>18.272413785000001</v>
      </c>
      <c r="BE48" s="36">
        <v>9.5690614285714286E-3</v>
      </c>
      <c r="BF48" s="36">
        <v>1.9138122857142857E-2</v>
      </c>
      <c r="BG48" s="36">
        <v>1.2818569E-2</v>
      </c>
      <c r="BH48" s="36">
        <v>0.59246089499999999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4.6652207140000002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4.4375524029999998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4.8444228669999996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1.8657880000000002E-3</v>
      </c>
      <c r="P52" s="36">
        <v>3.2201089999999996E-3</v>
      </c>
      <c r="Q52" s="36">
        <v>1.8086280000000001E-3</v>
      </c>
      <c r="R52" s="36">
        <v>5.7160000000000002E-5</v>
      </c>
      <c r="S52" s="36">
        <v>3.1455529999999997E-3</v>
      </c>
      <c r="T52" s="36">
        <v>7.4555999999999996E-5</v>
      </c>
      <c r="U52" s="36">
        <v>5.1000000000000004E-2</v>
      </c>
      <c r="V52" s="36">
        <v>0.12239999999999999</v>
      </c>
      <c r="W52" s="36">
        <v>5.2865788000000004E-2</v>
      </c>
      <c r="X52" s="36">
        <v>0.12562010900000001</v>
      </c>
      <c r="Y52" s="36">
        <v>0.178485897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0.19004211900000001</v>
      </c>
      <c r="AQ52" s="36">
        <v>0.102330372</v>
      </c>
      <c r="AR52" s="36">
        <v>0.29237249100000001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4.976666034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3.7017489999999998E-3</v>
      </c>
      <c r="P53" s="36">
        <v>5.8983049999999995E-3</v>
      </c>
      <c r="Q53" s="36">
        <v>3.3618379999999998E-3</v>
      </c>
      <c r="R53" s="36">
        <v>3.3991099999999998E-4</v>
      </c>
      <c r="S53" s="36">
        <v>5.4549409999999996E-3</v>
      </c>
      <c r="T53" s="36">
        <v>4.4336400000000002E-4</v>
      </c>
      <c r="U53" s="36">
        <v>0</v>
      </c>
      <c r="V53" s="36">
        <v>0</v>
      </c>
      <c r="W53" s="36">
        <v>3.7017489999999998E-3</v>
      </c>
      <c r="X53" s="36">
        <v>5.8983049999999995E-3</v>
      </c>
      <c r="Y53" s="36">
        <v>9.6000540000000002E-3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4.8687510000000002E-3</v>
      </c>
      <c r="AQ53" s="36">
        <v>2.6216350000000002E-3</v>
      </c>
      <c r="AR53" s="36">
        <v>7.4903859999999999E-3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0.92830583200000005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4.9901941269999996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1.7433707E-2</v>
      </c>
      <c r="P54" s="36">
        <v>2.7576781999999998E-2</v>
      </c>
      <c r="Q54" s="36">
        <v>1.5963291000000001E-2</v>
      </c>
      <c r="R54" s="36">
        <v>1.470416E-3</v>
      </c>
      <c r="S54" s="36">
        <v>2.5658847999999998E-2</v>
      </c>
      <c r="T54" s="36">
        <v>1.917934E-3</v>
      </c>
      <c r="U54" s="36">
        <v>6.0000000000000001E-3</v>
      </c>
      <c r="V54" s="36">
        <v>1.44E-2</v>
      </c>
      <c r="W54" s="36">
        <v>2.3433706999999998E-2</v>
      </c>
      <c r="X54" s="36">
        <v>4.1976781999999997E-2</v>
      </c>
      <c r="Y54" s="36">
        <v>6.5410488999999988E-2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4.8947082000000003E-2</v>
      </c>
      <c r="AQ54" s="36">
        <v>2.6356121E-2</v>
      </c>
      <c r="AR54" s="36">
        <v>7.5303202999999999E-2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4.5858321020000004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6.8627763999999994E-2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4.3895575459999998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4.8609879180000002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2.6095946000000002E-2</v>
      </c>
      <c r="P57" s="36">
        <v>4.7895660999999999E-2</v>
      </c>
      <c r="Q57" s="36">
        <v>2.4504193000000001E-2</v>
      </c>
      <c r="R57" s="36">
        <v>1.591753E-3</v>
      </c>
      <c r="S57" s="36">
        <v>4.5819460999999999E-2</v>
      </c>
      <c r="T57" s="36">
        <v>2.0762000000000003E-3</v>
      </c>
      <c r="U57" s="36">
        <v>3.0000000000000001E-3</v>
      </c>
      <c r="V57" s="36">
        <v>7.1999999999999998E-3</v>
      </c>
      <c r="W57" s="36">
        <v>2.9095946000000001E-2</v>
      </c>
      <c r="X57" s="36">
        <v>5.5095660999999997E-2</v>
      </c>
      <c r="Y57" s="36">
        <v>8.4191607000000002E-2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0.11902985000000001</v>
      </c>
      <c r="AQ57" s="36">
        <v>6.4092995999999999E-2</v>
      </c>
      <c r="AR57" s="36">
        <v>0.18312284600000001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0.29149808857142856</v>
      </c>
      <c r="BF57" s="36">
        <v>0.5829961785714286</v>
      </c>
      <c r="BG57" s="36">
        <v>6.9582349729999997</v>
      </c>
      <c r="BH57" s="36">
        <v>49.284985353000003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4.4463741690000003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4.629830804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6.3539057689999998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4.8121978629999997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3.3342459999999999E-3</v>
      </c>
      <c r="P63" s="36">
        <v>5.2484289999999998E-3</v>
      </c>
      <c r="Q63" s="36">
        <v>2.833824E-3</v>
      </c>
      <c r="R63" s="36">
        <v>5.0042199999999993E-4</v>
      </c>
      <c r="S63" s="36">
        <v>4.5957029999999996E-3</v>
      </c>
      <c r="T63" s="36">
        <v>6.5272599999999996E-4</v>
      </c>
      <c r="U63" s="36">
        <v>0</v>
      </c>
      <c r="V63" s="36">
        <v>0</v>
      </c>
      <c r="W63" s="36">
        <v>3.3342459999999999E-3</v>
      </c>
      <c r="X63" s="36">
        <v>5.2484289999999998E-3</v>
      </c>
      <c r="Y63" s="36">
        <v>8.5826749999999997E-3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3.406793E-3</v>
      </c>
      <c r="AQ63" s="36">
        <v>1.834427E-3</v>
      </c>
      <c r="AR63" s="36">
        <v>5.2412199999999996E-3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9.8386946300000009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4.8276021040000003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3.7814999999999996E-5</v>
      </c>
      <c r="P65" s="36">
        <v>6.6218999999999997E-5</v>
      </c>
      <c r="Q65" s="36">
        <v>3.3963999999999995E-5</v>
      </c>
      <c r="R65" s="36">
        <v>3.8510000000000001E-6</v>
      </c>
      <c r="S65" s="36">
        <v>6.1194999999999999E-5</v>
      </c>
      <c r="T65" s="36">
        <v>5.0239999999999997E-6</v>
      </c>
      <c r="U65" s="36">
        <v>0</v>
      </c>
      <c r="V65" s="36">
        <v>0</v>
      </c>
      <c r="W65" s="36">
        <v>3.7814999999999996E-5</v>
      </c>
      <c r="X65" s="36">
        <v>6.6218999999999997E-5</v>
      </c>
      <c r="Y65" s="36">
        <v>1.04034E-4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9.6688000000000007E-5</v>
      </c>
      <c r="AQ65" s="36">
        <v>5.2062999999999999E-5</v>
      </c>
      <c r="AR65" s="36">
        <v>1.48751E-4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0.129619436</v>
      </c>
      <c r="BC65" s="36">
        <v>8.1807830100000007</v>
      </c>
      <c r="BD65" s="36">
        <v>18.426448148999999</v>
      </c>
      <c r="BE65" s="36">
        <v>5.85674E-3</v>
      </c>
      <c r="BF65" s="36">
        <v>1.171348142857143E-2</v>
      </c>
      <c r="BG65" s="36">
        <v>0.48832710400000001</v>
      </c>
      <c r="BH65" s="36">
        <v>3.2720956650000002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4.7868854560000003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8.2290000000000003E-6</v>
      </c>
      <c r="P66" s="36">
        <v>1.395E-5</v>
      </c>
      <c r="Q66" s="36">
        <v>7.0300000000000005E-6</v>
      </c>
      <c r="R66" s="36">
        <v>1.1990000000000001E-6</v>
      </c>
      <c r="S66" s="36">
        <v>1.2387E-5</v>
      </c>
      <c r="T66" s="36">
        <v>1.5630000000000001E-6</v>
      </c>
      <c r="U66" s="36">
        <v>3.0000000000000001E-3</v>
      </c>
      <c r="V66" s="36">
        <v>7.1999999999999998E-3</v>
      </c>
      <c r="W66" s="36">
        <v>3.0082289999999999E-3</v>
      </c>
      <c r="X66" s="36">
        <v>7.2139500000000002E-3</v>
      </c>
      <c r="Y66" s="36">
        <v>1.0222179E-2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1.1157344E-2</v>
      </c>
      <c r="AQ66" s="36">
        <v>6.0077999999999998E-3</v>
      </c>
      <c r="AR66" s="36">
        <v>1.7165144E-2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11.27031425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4.7362567889999996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7.4448986999999994E-2</v>
      </c>
      <c r="BC67" s="36">
        <v>4.0262015150000003</v>
      </c>
      <c r="BD67" s="36">
        <v>8.7783403819999997</v>
      </c>
      <c r="BE67" s="36">
        <v>2.703958285714286E-2</v>
      </c>
      <c r="BF67" s="36">
        <v>5.4079167142857147E-2</v>
      </c>
      <c r="BG67" s="36">
        <v>3.5374096000000001E-2</v>
      </c>
      <c r="BH67" s="36">
        <v>0.84715060499999995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4.6364475780000003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4.5083981570000002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1.4391266999999999E-2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4.4091337450000001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4.1053334350000004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4.447332844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6.1293923750000001</v>
      </c>
      <c r="E92" s="36">
        <v>49</v>
      </c>
      <c r="F92" s="36">
        <v>12</v>
      </c>
      <c r="G92" s="36">
        <v>23</v>
      </c>
      <c r="H92" s="36">
        <v>14</v>
      </c>
      <c r="I92" s="36">
        <v>10.184215785695017</v>
      </c>
      <c r="J92" s="36">
        <v>375.01234551315969</v>
      </c>
      <c r="K92" s="36">
        <v>7.1000972858041482</v>
      </c>
      <c r="L92" s="36">
        <v>3.0841184998908675</v>
      </c>
      <c r="M92" s="36">
        <v>255.38594529891293</v>
      </c>
      <c r="N92" s="36">
        <v>129.81061599994177</v>
      </c>
      <c r="O92" s="36">
        <v>1.6661265949999999</v>
      </c>
      <c r="P92" s="36">
        <v>2.9719356510000003</v>
      </c>
      <c r="Q92" s="36">
        <v>1.573997839</v>
      </c>
      <c r="R92" s="36">
        <v>9.2128756000000006E-2</v>
      </c>
      <c r="S92" s="36">
        <v>2.8517677090000002</v>
      </c>
      <c r="T92" s="36">
        <v>0.120167942</v>
      </c>
      <c r="U92" s="36">
        <v>3.7554000000000003</v>
      </c>
      <c r="V92" s="36">
        <v>8.9125999999999923</v>
      </c>
      <c r="W92" s="36">
        <v>15.605742380695016</v>
      </c>
      <c r="X92" s="36">
        <v>386.89688116415971</v>
      </c>
      <c r="Y92" s="36">
        <v>402.50262354485471</v>
      </c>
      <c r="Z92" s="36">
        <v>0.24391969631976201</v>
      </c>
      <c r="AA92" s="36">
        <v>6.0192584675601457E-2</v>
      </c>
      <c r="AB92" s="36">
        <v>6.0192585E-2</v>
      </c>
      <c r="AC92" s="36">
        <v>0.16269893903153607</v>
      </c>
      <c r="AD92" s="36">
        <v>7.449033545203223</v>
      </c>
      <c r="AE92" s="36">
        <v>67.04130190682892</v>
      </c>
      <c r="AF92" s="36">
        <v>74.490335452032184</v>
      </c>
      <c r="AG92" s="36">
        <v>0.66884743852852535</v>
      </c>
      <c r="AH92" s="36">
        <v>1.1378094356577217</v>
      </c>
      <c r="AI92" s="36">
        <v>3.6440653547416222</v>
      </c>
      <c r="AJ92" s="36">
        <v>6.0702714569256678E-3</v>
      </c>
      <c r="AK92" s="36">
        <v>7.3355738805452623E-3</v>
      </c>
      <c r="AL92" s="36">
        <v>1.8346867238989498E-2</v>
      </c>
      <c r="AM92" s="36">
        <v>0.83761664901698707</v>
      </c>
      <c r="AN92" s="36">
        <v>8.5941785547414913</v>
      </c>
      <c r="AO92" s="36">
        <v>70.703714128809537</v>
      </c>
      <c r="AP92" s="36">
        <v>6508.161314944</v>
      </c>
      <c r="AQ92" s="36">
        <v>3504.3945542000001</v>
      </c>
      <c r="AR92" s="36">
        <v>10012.555869144</v>
      </c>
      <c r="AS92" s="36">
        <v>128.84048824800001</v>
      </c>
      <c r="AT92" s="36">
        <v>29398.024231428</v>
      </c>
      <c r="AU92" s="36">
        <v>64216.658790649002</v>
      </c>
      <c r="AV92" s="36">
        <v>17002.250313068002</v>
      </c>
      <c r="AW92" s="36">
        <v>37139.492723468</v>
      </c>
      <c r="AX92" s="36">
        <v>16057.119741843</v>
      </c>
      <c r="AY92" s="36">
        <v>35074.961892175001</v>
      </c>
      <c r="AZ92" s="36">
        <v>1.2763143471428573</v>
      </c>
      <c r="BA92" s="36">
        <v>2.5526286957142861</v>
      </c>
      <c r="BB92" s="36">
        <v>31.539258443000001</v>
      </c>
      <c r="BC92" s="36">
        <v>3129.2272657620001</v>
      </c>
      <c r="BD92" s="36">
        <v>6835.4430223580002</v>
      </c>
      <c r="BE92" s="36">
        <v>1.314227032857143</v>
      </c>
      <c r="BF92" s="36">
        <v>2.6284540671428571</v>
      </c>
      <c r="BG92" s="36">
        <v>18.314678555</v>
      </c>
      <c r="BH92" s="36">
        <v>312.09631810100001</v>
      </c>
      <c r="BI92" s="36">
        <v>0.06</v>
      </c>
      <c r="BJ92" s="36">
        <v>0.06</v>
      </c>
      <c r="BK92" s="36">
        <v>0.06</v>
      </c>
      <c r="BL92" s="36">
        <v>0.06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5.6850586439999997</v>
      </c>
      <c r="E93" s="36">
        <v>6</v>
      </c>
      <c r="F93" s="36">
        <v>2</v>
      </c>
      <c r="G93" s="36">
        <v>3</v>
      </c>
      <c r="H93" s="36">
        <v>1</v>
      </c>
      <c r="I93" s="36">
        <v>7.6160985340666869</v>
      </c>
      <c r="J93" s="36">
        <v>112.75439634722949</v>
      </c>
      <c r="K93" s="36">
        <v>3.7505705340497961</v>
      </c>
      <c r="L93" s="36">
        <v>3.8655280000168908</v>
      </c>
      <c r="M93" s="36">
        <v>85.702887881303951</v>
      </c>
      <c r="N93" s="36">
        <v>34.667606999992216</v>
      </c>
      <c r="O93" s="36">
        <v>0.38631066600000002</v>
      </c>
      <c r="P93" s="36">
        <v>0.65410641000000003</v>
      </c>
      <c r="Q93" s="36">
        <v>0.35208895400000001</v>
      </c>
      <c r="R93" s="36">
        <v>3.4221712000000001E-2</v>
      </c>
      <c r="S93" s="36">
        <v>0.60946939300000003</v>
      </c>
      <c r="T93" s="36">
        <v>4.4637017000000001E-2</v>
      </c>
      <c r="U93" s="36">
        <v>6.6E-3</v>
      </c>
      <c r="V93" s="36">
        <v>1.5599999999999999E-2</v>
      </c>
      <c r="W93" s="36">
        <v>8.0090092000666875</v>
      </c>
      <c r="X93" s="36">
        <v>113.42410275722949</v>
      </c>
      <c r="Y93" s="36">
        <v>121.43311195729618</v>
      </c>
      <c r="Z93" s="36">
        <v>0.1067141272061696</v>
      </c>
      <c r="AA93" s="36">
        <v>4.9732414169717756E-2</v>
      </c>
      <c r="AB93" s="36">
        <v>4.9732414000000003E-2</v>
      </c>
      <c r="AC93" s="36">
        <v>4.6856530612590985E-2</v>
      </c>
      <c r="AD93" s="36">
        <v>1.1616615693703423</v>
      </c>
      <c r="AE93" s="36">
        <v>10.454954124333081</v>
      </c>
      <c r="AF93" s="36">
        <v>11.616615693703432</v>
      </c>
      <c r="AG93" s="36">
        <v>1.2515400648069877E-3</v>
      </c>
      <c r="AH93" s="36">
        <v>2.1290566619705078E-3</v>
      </c>
      <c r="AI93" s="36">
        <v>6.8187355255001402E-3</v>
      </c>
      <c r="AJ93" s="36">
        <v>5.0759028038359789E-3</v>
      </c>
      <c r="AK93" s="36">
        <v>6.1339365590578239E-3</v>
      </c>
      <c r="AL93" s="36">
        <v>1.5341474509565273E-2</v>
      </c>
      <c r="AM93" s="36">
        <v>5.3183973481233951E-2</v>
      </c>
      <c r="AN93" s="36">
        <v>1.1699245625913706</v>
      </c>
      <c r="AO93" s="36">
        <v>10.477114334368148</v>
      </c>
      <c r="AP93" s="36">
        <v>758.39598209400003</v>
      </c>
      <c r="AQ93" s="36">
        <v>408.367067281</v>
      </c>
      <c r="AR93" s="36">
        <v>1166.763049375</v>
      </c>
      <c r="AS93" s="36">
        <v>19.958989485</v>
      </c>
      <c r="AT93" s="36">
        <v>2962.8843659240001</v>
      </c>
      <c r="AU93" s="36">
        <v>6933.3060790689997</v>
      </c>
      <c r="AV93" s="36">
        <v>1631.6817602460001</v>
      </c>
      <c r="AW93" s="36">
        <v>3818.221594312</v>
      </c>
      <c r="AX93" s="36">
        <v>1569.335593367</v>
      </c>
      <c r="AY93" s="36">
        <v>3672.3282672549999</v>
      </c>
      <c r="AZ93" s="36">
        <v>0.20739917428571431</v>
      </c>
      <c r="BA93" s="36">
        <v>0.41479834999999998</v>
      </c>
      <c r="BB93" s="36">
        <v>6.5451894980000001</v>
      </c>
      <c r="BC93" s="36">
        <v>352.97669127799998</v>
      </c>
      <c r="BD93" s="36">
        <v>825.98412126899996</v>
      </c>
      <c r="BE93" s="36">
        <v>0.2727351685714286</v>
      </c>
      <c r="BF93" s="36">
        <v>0.5454703371428572</v>
      </c>
      <c r="BG93" s="36">
        <v>7.2268594500000001</v>
      </c>
      <c r="BH93" s="36">
        <v>81.622854677999996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5.5608253699999999</v>
      </c>
      <c r="E94" s="36">
        <v>3</v>
      </c>
      <c r="F94" s="36">
        <v>0</v>
      </c>
      <c r="G94" s="36">
        <v>1</v>
      </c>
      <c r="H94" s="36">
        <v>2</v>
      </c>
      <c r="I94" s="36">
        <v>0.17902182317251547</v>
      </c>
      <c r="J94" s="36">
        <v>7.268992106057226</v>
      </c>
      <c r="K94" s="36">
        <v>0.10304232317244126</v>
      </c>
      <c r="L94" s="36">
        <v>7.5979500000074224E-2</v>
      </c>
      <c r="M94" s="36">
        <v>3.9439784292234181</v>
      </c>
      <c r="N94" s="36">
        <v>3.5040355000063239</v>
      </c>
      <c r="O94" s="36">
        <v>7.3657395000000001E-2</v>
      </c>
      <c r="P94" s="36">
        <v>0.121197158</v>
      </c>
      <c r="Q94" s="36">
        <v>6.4261189999999996E-2</v>
      </c>
      <c r="R94" s="36">
        <v>9.3962049999999995E-3</v>
      </c>
      <c r="S94" s="36">
        <v>0.108941239</v>
      </c>
      <c r="T94" s="36">
        <v>1.2255919000000001E-2</v>
      </c>
      <c r="U94" s="36">
        <v>3.0000000000000001E-3</v>
      </c>
      <c r="V94" s="36">
        <v>7.1999999999999998E-3</v>
      </c>
      <c r="W94" s="36">
        <v>0.25567921817251549</v>
      </c>
      <c r="X94" s="36">
        <v>7.3973892640572263</v>
      </c>
      <c r="Y94" s="36">
        <v>7.6530684822297417</v>
      </c>
      <c r="Z94" s="36">
        <v>3.9159191886723559E-3</v>
      </c>
      <c r="AA94" s="36">
        <v>1.2864054880965996E-3</v>
      </c>
      <c r="AB94" s="36">
        <v>1.2864059999999999E-3</v>
      </c>
      <c r="AC94" s="36">
        <v>1.8838610652531867E-3</v>
      </c>
      <c r="AD94" s="36">
        <v>0.1277032444124325</v>
      </c>
      <c r="AE94" s="36">
        <v>1.1493291997118924</v>
      </c>
      <c r="AF94" s="36">
        <v>1.277032444124325</v>
      </c>
      <c r="AG94" s="36">
        <v>5.5044431317858048E-4</v>
      </c>
      <c r="AH94" s="36">
        <v>9.3638802701643588E-4</v>
      </c>
      <c r="AI94" s="36">
        <v>2.9989724649039907E-3</v>
      </c>
      <c r="AJ94" s="36">
        <v>1.3129609633342568E-4</v>
      </c>
      <c r="AK94" s="36">
        <v>1.5866377998846666E-4</v>
      </c>
      <c r="AL94" s="36">
        <v>3.9683102569587359E-4</v>
      </c>
      <c r="AM94" s="36">
        <v>2.5656014747651927E-3</v>
      </c>
      <c r="AN94" s="36">
        <v>0.12879829621943739</v>
      </c>
      <c r="AO94" s="36">
        <v>1.1527250032024923</v>
      </c>
      <c r="AP94" s="36">
        <v>220.13882197300001</v>
      </c>
      <c r="AQ94" s="36">
        <v>118.536288755</v>
      </c>
      <c r="AR94" s="36">
        <v>338.67511072799999</v>
      </c>
      <c r="AS94" s="36">
        <v>7.070477414</v>
      </c>
      <c r="AT94" s="36">
        <v>478.83368587299998</v>
      </c>
      <c r="AU94" s="36">
        <v>1054.183468701</v>
      </c>
      <c r="AV94" s="36">
        <v>277.52687590900001</v>
      </c>
      <c r="AW94" s="36">
        <v>610.99344790199996</v>
      </c>
      <c r="AX94" s="36">
        <v>263.96953318099997</v>
      </c>
      <c r="AY94" s="36">
        <v>581.14607708300002</v>
      </c>
      <c r="AZ94" s="36">
        <v>0.71251950285714294</v>
      </c>
      <c r="BA94" s="36">
        <v>1.4250390057142859</v>
      </c>
      <c r="BB94" s="36">
        <v>2.9639279269999999</v>
      </c>
      <c r="BC94" s="36">
        <v>203.11691550399999</v>
      </c>
      <c r="BD94" s="36">
        <v>447.17508574499999</v>
      </c>
      <c r="BE94" s="36">
        <v>0.12350557285714286</v>
      </c>
      <c r="BF94" s="36">
        <v>0.24701114714285716</v>
      </c>
      <c r="BG94" s="36">
        <v>5.0122441220000002</v>
      </c>
      <c r="BH94" s="36">
        <v>56.721802509</v>
      </c>
      <c r="BI94" s="36">
        <v>0.3600000000000001</v>
      </c>
      <c r="BJ94" s="36">
        <v>0.3600000000000001</v>
      </c>
      <c r="BK94" s="36">
        <v>0.24</v>
      </c>
      <c r="BL94" s="36">
        <v>0.24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5.3346447059999997</v>
      </c>
      <c r="E95" s="36">
        <v>8</v>
      </c>
      <c r="F95" s="36">
        <v>0</v>
      </c>
      <c r="G95" s="36">
        <v>4</v>
      </c>
      <c r="H95" s="36">
        <v>4</v>
      </c>
      <c r="I95" s="36">
        <v>8.8085535905940704E-3</v>
      </c>
      <c r="J95" s="36">
        <v>2.3891769541577492</v>
      </c>
      <c r="K95" s="36">
        <v>8.8085535905940704E-3</v>
      </c>
      <c r="L95" s="36">
        <v>0</v>
      </c>
      <c r="M95" s="36">
        <v>0.86574850774577117</v>
      </c>
      <c r="N95" s="36">
        <v>1.532237000002572</v>
      </c>
      <c r="O95" s="36">
        <v>0.20712514000000001</v>
      </c>
      <c r="P95" s="36">
        <v>0.35959660799999998</v>
      </c>
      <c r="Q95" s="36">
        <v>0.19336659</v>
      </c>
      <c r="R95" s="36">
        <v>1.3758550000000001E-2</v>
      </c>
      <c r="S95" s="36">
        <v>0.34165067299999996</v>
      </c>
      <c r="T95" s="36">
        <v>1.7945935E-2</v>
      </c>
      <c r="U95" s="36">
        <v>1.4999999999999999E-2</v>
      </c>
      <c r="V95" s="36">
        <v>3.5999999999999997E-2</v>
      </c>
      <c r="W95" s="36">
        <v>0.23093369359059407</v>
      </c>
      <c r="X95" s="36">
        <v>2.7847735621577492</v>
      </c>
      <c r="Y95" s="36">
        <v>3.0157072557483433</v>
      </c>
      <c r="Z95" s="36">
        <v>5.7435821802689978E-4</v>
      </c>
      <c r="AA95" s="36">
        <v>1.2291265865775646E-4</v>
      </c>
      <c r="AB95" s="36">
        <v>1.2291299999999999E-4</v>
      </c>
      <c r="AC95" s="36">
        <v>1.9641931420983575E-4</v>
      </c>
      <c r="AD95" s="36">
        <v>5.9848399688389009E-2</v>
      </c>
      <c r="AE95" s="36">
        <v>0.53863559719550103</v>
      </c>
      <c r="AF95" s="36">
        <v>0.59848399688388998</v>
      </c>
      <c r="AG95" s="36">
        <v>2.8918573453877204E-3</v>
      </c>
      <c r="AH95" s="36">
        <v>4.9194814611193405E-3</v>
      </c>
      <c r="AI95" s="36">
        <v>1.5755636571422753E-2</v>
      </c>
      <c r="AJ95" s="36">
        <v>1.2545026289223144E-5</v>
      </c>
      <c r="AK95" s="36">
        <v>1.5159942653969588E-5</v>
      </c>
      <c r="AL95" s="36">
        <v>3.791625028284765E-5</v>
      </c>
      <c r="AM95" s="36">
        <v>3.1008216858867794E-3</v>
      </c>
      <c r="AN95" s="36">
        <v>6.4783041092162319E-2</v>
      </c>
      <c r="AO95" s="36">
        <v>0.55442915001720661</v>
      </c>
      <c r="AP95" s="36">
        <v>47.621169911999999</v>
      </c>
      <c r="AQ95" s="36">
        <v>25.642168414</v>
      </c>
      <c r="AR95" s="36">
        <v>73.263338325999996</v>
      </c>
      <c r="AS95" s="36">
        <v>2.0401591489999999</v>
      </c>
      <c r="AT95" s="36">
        <v>275.06190012100001</v>
      </c>
      <c r="AU95" s="36">
        <v>642.857696089</v>
      </c>
      <c r="AV95" s="36">
        <v>206.62341736299999</v>
      </c>
      <c r="AW95" s="36">
        <v>482.90749822200002</v>
      </c>
      <c r="AX95" s="36">
        <v>192.54194302600001</v>
      </c>
      <c r="AY95" s="36">
        <v>449.99714551400001</v>
      </c>
      <c r="AZ95" s="36">
        <v>2.3065398571428572E-2</v>
      </c>
      <c r="BA95" s="36">
        <v>4.6130797142857144E-2</v>
      </c>
      <c r="BB95" s="36">
        <v>1.3977969729999999</v>
      </c>
      <c r="BC95" s="36">
        <v>118.390578824</v>
      </c>
      <c r="BD95" s="36">
        <v>276.69515373799999</v>
      </c>
      <c r="BE95" s="36">
        <v>5.8245584285714296E-2</v>
      </c>
      <c r="BF95" s="36">
        <v>0.11649117000000002</v>
      </c>
      <c r="BG95" s="36">
        <v>1.3692017439999999</v>
      </c>
      <c r="BH95" s="36">
        <v>35.90525804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5.9472212860000004</v>
      </c>
      <c r="E96" s="36">
        <v>3</v>
      </c>
      <c r="F96" s="36">
        <v>2</v>
      </c>
      <c r="G96" s="36">
        <v>1</v>
      </c>
      <c r="H96" s="36">
        <v>0</v>
      </c>
      <c r="I96" s="36">
        <v>2.6098766873305079</v>
      </c>
      <c r="J96" s="36">
        <v>43.92128194188259</v>
      </c>
      <c r="K96" s="36">
        <v>0.90679818733911155</v>
      </c>
      <c r="L96" s="36">
        <v>1.7030784999913966</v>
      </c>
      <c r="M96" s="36">
        <v>24.800327129217358</v>
      </c>
      <c r="N96" s="36">
        <v>21.730831499995734</v>
      </c>
      <c r="O96" s="36">
        <v>0.13092205200000001</v>
      </c>
      <c r="P96" s="36">
        <v>0.21201563399999998</v>
      </c>
      <c r="Q96" s="36">
        <v>0.10993610200000001</v>
      </c>
      <c r="R96" s="36">
        <v>2.098595E-2</v>
      </c>
      <c r="S96" s="36">
        <v>0.18464265499999999</v>
      </c>
      <c r="T96" s="36">
        <v>2.7372978999999999E-2</v>
      </c>
      <c r="U96" s="36">
        <v>9.7350000000000006E-2</v>
      </c>
      <c r="V96" s="36">
        <v>0.2301</v>
      </c>
      <c r="W96" s="36">
        <v>2.8381487393305078</v>
      </c>
      <c r="X96" s="36">
        <v>44.363397575882587</v>
      </c>
      <c r="Y96" s="36">
        <v>47.201546315213093</v>
      </c>
      <c r="Z96" s="36">
        <v>4.3438814706537036E-2</v>
      </c>
      <c r="AA96" s="36">
        <v>1.5585159887742492E-2</v>
      </c>
      <c r="AB96" s="36">
        <v>1.5585160000000001E-2</v>
      </c>
      <c r="AC96" s="36">
        <v>7.1072835007083635E-3</v>
      </c>
      <c r="AD96" s="36">
        <v>0.27310587122750779</v>
      </c>
      <c r="AE96" s="36">
        <v>2.4579528410475708</v>
      </c>
      <c r="AF96" s="36">
        <v>2.7310587122750776</v>
      </c>
      <c r="AG96" s="36">
        <v>3.1512840446885342E-2</v>
      </c>
      <c r="AH96" s="36">
        <v>5.3608050415391163E-2</v>
      </c>
      <c r="AI96" s="36">
        <v>0.17169064795199598</v>
      </c>
      <c r="AJ96" s="36">
        <v>1.5906880636159136E-3</v>
      </c>
      <c r="AK96" s="36">
        <v>1.9222550247161869E-3</v>
      </c>
      <c r="AL96" s="36">
        <v>4.8077162485516255E-3</v>
      </c>
      <c r="AM96" s="36">
        <v>4.0210812011209615E-2</v>
      </c>
      <c r="AN96" s="36">
        <v>0.32863617666761519</v>
      </c>
      <c r="AO96" s="36">
        <v>2.6344512052481184</v>
      </c>
      <c r="AP96" s="36">
        <v>257.91266260999998</v>
      </c>
      <c r="AQ96" s="36">
        <v>138.87604909800001</v>
      </c>
      <c r="AR96" s="36">
        <v>396.78871170799999</v>
      </c>
      <c r="AS96" s="36">
        <v>17.417509065000001</v>
      </c>
      <c r="AT96" s="36">
        <v>833.10821269300004</v>
      </c>
      <c r="AU96" s="36">
        <v>2190.120378565</v>
      </c>
      <c r="AV96" s="36">
        <v>469.46503299900002</v>
      </c>
      <c r="AW96" s="36">
        <v>1234.155323557</v>
      </c>
      <c r="AX96" s="36">
        <v>448.31195789700001</v>
      </c>
      <c r="AY96" s="36">
        <v>1178.5469642309999</v>
      </c>
      <c r="AZ96" s="36">
        <v>0.19565624714285715</v>
      </c>
      <c r="BA96" s="36">
        <v>0.3913124942857143</v>
      </c>
      <c r="BB96" s="36">
        <v>1.066616502</v>
      </c>
      <c r="BC96" s="36">
        <v>64.913425989999993</v>
      </c>
      <c r="BD96" s="36">
        <v>170.64796017699999</v>
      </c>
      <c r="BE96" s="36">
        <v>4.4445440000000003E-2</v>
      </c>
      <c r="BF96" s="36">
        <v>8.8890881428571433E-2</v>
      </c>
      <c r="BG96" s="36">
        <v>3.0851531240000001</v>
      </c>
      <c r="BH96" s="36">
        <v>24.666560058999998</v>
      </c>
      <c r="BI96" s="36">
        <v>0.33000000000000007</v>
      </c>
      <c r="BJ96" s="36">
        <v>0.33000000000000007</v>
      </c>
      <c r="BK96" s="36">
        <v>0.54000000000000026</v>
      </c>
      <c r="BL96" s="36">
        <v>0.54000000000000026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5.3929797229999998</v>
      </c>
      <c r="E97" s="36">
        <v>3</v>
      </c>
      <c r="F97" s="36">
        <v>1</v>
      </c>
      <c r="G97" s="36">
        <v>2</v>
      </c>
      <c r="H97" s="36">
        <v>0</v>
      </c>
      <c r="I97" s="36">
        <v>2.1385210238442059E-2</v>
      </c>
      <c r="J97" s="36">
        <v>6.2648112095249857</v>
      </c>
      <c r="K97" s="36">
        <v>2.1385210238442059E-2</v>
      </c>
      <c r="L97" s="36">
        <v>0</v>
      </c>
      <c r="M97" s="36">
        <v>1.6941229197842407</v>
      </c>
      <c r="N97" s="36">
        <v>4.592073499979187</v>
      </c>
      <c r="O97" s="36">
        <v>4.9790431000000003E-2</v>
      </c>
      <c r="P97" s="36">
        <v>8.3713833999999987E-2</v>
      </c>
      <c r="Q97" s="36">
        <v>4.2455696000000001E-2</v>
      </c>
      <c r="R97" s="36">
        <v>7.3347349999999993E-3</v>
      </c>
      <c r="S97" s="36">
        <v>7.4146788999999991E-2</v>
      </c>
      <c r="T97" s="36">
        <v>9.5670449999999997E-3</v>
      </c>
      <c r="U97" s="36">
        <v>5.2249999999999998E-2</v>
      </c>
      <c r="V97" s="36">
        <v>0.1235</v>
      </c>
      <c r="W97" s="36">
        <v>0.12342564123844205</v>
      </c>
      <c r="X97" s="36">
        <v>6.4720250435249858</v>
      </c>
      <c r="Y97" s="36">
        <v>6.5954506847634278</v>
      </c>
      <c r="Z97" s="36">
        <v>1.1341175543565455E-3</v>
      </c>
      <c r="AA97" s="36">
        <v>2.4270115663230067E-4</v>
      </c>
      <c r="AB97" s="36">
        <v>2.4270100000000001E-4</v>
      </c>
      <c r="AC97" s="36">
        <v>2.0711170610967971E-4</v>
      </c>
      <c r="AD97" s="36">
        <v>4.1872809765169737E-2</v>
      </c>
      <c r="AE97" s="36">
        <v>0.37685528788652767</v>
      </c>
      <c r="AF97" s="36">
        <v>0.41872809765169761</v>
      </c>
      <c r="AG97" s="36">
        <v>1.1688112371080455E-2</v>
      </c>
      <c r="AH97" s="36">
        <v>1.9883225642757556E-2</v>
      </c>
      <c r="AI97" s="36">
        <v>6.3680060504507308E-2</v>
      </c>
      <c r="AJ97" s="36">
        <v>2.4771101717644728E-5</v>
      </c>
      <c r="AK97" s="36">
        <v>2.9934451539390244E-5</v>
      </c>
      <c r="AL97" s="36">
        <v>7.4868499344230531E-5</v>
      </c>
      <c r="AM97" s="36">
        <v>1.191999517890778E-2</v>
      </c>
      <c r="AN97" s="36">
        <v>6.1785969859466681E-2</v>
      </c>
      <c r="AO97" s="36">
        <v>0.44061021689037921</v>
      </c>
      <c r="AP97" s="36">
        <v>191.98136163300001</v>
      </c>
      <c r="AQ97" s="36">
        <v>103.374579341</v>
      </c>
      <c r="AR97" s="36">
        <v>295.35594097400002</v>
      </c>
      <c r="AS97" s="36">
        <v>2.9574905239999998</v>
      </c>
      <c r="AT97" s="36">
        <v>562.82827039200004</v>
      </c>
      <c r="AU97" s="36">
        <v>1542.5473162999999</v>
      </c>
      <c r="AV97" s="36">
        <v>330.56586160900002</v>
      </c>
      <c r="AW97" s="36">
        <v>905.98413318899998</v>
      </c>
      <c r="AX97" s="36">
        <v>311.47868908200002</v>
      </c>
      <c r="AY97" s="36">
        <v>853.67178801099999</v>
      </c>
      <c r="AZ97" s="36">
        <v>4.1537915714285716E-2</v>
      </c>
      <c r="BA97" s="36">
        <v>8.3075832857142859E-2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17.100465098000001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5.7103829670000001</v>
      </c>
      <c r="E98" s="36">
        <v>2</v>
      </c>
      <c r="F98" s="36">
        <v>0</v>
      </c>
      <c r="G98" s="36">
        <v>1</v>
      </c>
      <c r="H98" s="36">
        <v>1</v>
      </c>
      <c r="I98" s="36">
        <v>2.7318612952004162E-2</v>
      </c>
      <c r="J98" s="36">
        <v>4.6545265798807671</v>
      </c>
      <c r="K98" s="36">
        <v>2.7318612952004162E-2</v>
      </c>
      <c r="L98" s="36">
        <v>0</v>
      </c>
      <c r="M98" s="36">
        <v>1.9660081928281197</v>
      </c>
      <c r="N98" s="36">
        <v>2.715837000004651</v>
      </c>
      <c r="O98" s="36">
        <v>2.7097705E-2</v>
      </c>
      <c r="P98" s="36">
        <v>4.6708227000000005E-2</v>
      </c>
      <c r="Q98" s="36">
        <v>2.4675117E-2</v>
      </c>
      <c r="R98" s="36">
        <v>2.4225879999999998E-3</v>
      </c>
      <c r="S98" s="36">
        <v>4.3548330000000003E-2</v>
      </c>
      <c r="T98" s="36">
        <v>3.1598970000000001E-3</v>
      </c>
      <c r="U98" s="36">
        <v>0</v>
      </c>
      <c r="V98" s="36">
        <v>0</v>
      </c>
      <c r="W98" s="36">
        <v>5.4416317952004162E-2</v>
      </c>
      <c r="X98" s="36">
        <v>4.701234806880767</v>
      </c>
      <c r="Y98" s="36">
        <v>4.7556511248327711</v>
      </c>
      <c r="Z98" s="36">
        <v>1.3462706027309193E-3</v>
      </c>
      <c r="AA98" s="36">
        <v>2.8810190898441673E-4</v>
      </c>
      <c r="AB98" s="36">
        <v>2.8810199999999999E-4</v>
      </c>
      <c r="AC98" s="36">
        <v>4.5647255442247492E-4</v>
      </c>
      <c r="AD98" s="36">
        <v>5.5686728750981629E-2</v>
      </c>
      <c r="AE98" s="36">
        <v>0.50118055875883472</v>
      </c>
      <c r="AF98" s="36">
        <v>0.55686728750981629</v>
      </c>
      <c r="AG98" s="36">
        <v>0</v>
      </c>
      <c r="AH98" s="36">
        <v>0</v>
      </c>
      <c r="AI98" s="36">
        <v>0</v>
      </c>
      <c r="AJ98" s="36">
        <v>2.9404921887665729E-5</v>
      </c>
      <c r="AK98" s="36">
        <v>3.5534156667675078E-5</v>
      </c>
      <c r="AL98" s="36">
        <v>8.8873817570061524E-5</v>
      </c>
      <c r="AM98" s="36">
        <v>4.8587747631014064E-4</v>
      </c>
      <c r="AN98" s="36">
        <v>5.5722262907649305E-2</v>
      </c>
      <c r="AO98" s="36">
        <v>0.50126943257640477</v>
      </c>
      <c r="AP98" s="36">
        <v>50.714941363999998</v>
      </c>
      <c r="AQ98" s="36">
        <v>27.30804535</v>
      </c>
      <c r="AR98" s="36">
        <v>78.022986713999998</v>
      </c>
      <c r="AS98" s="36">
        <v>5.5857816260000002</v>
      </c>
      <c r="AT98" s="36">
        <v>231.99580109300001</v>
      </c>
      <c r="AU98" s="36">
        <v>582.998582371</v>
      </c>
      <c r="AV98" s="36">
        <v>155.68527559699999</v>
      </c>
      <c r="AW98" s="36">
        <v>391.23249016300002</v>
      </c>
      <c r="AX98" s="36">
        <v>145.70916584099999</v>
      </c>
      <c r="AY98" s="36">
        <v>366.16282158500002</v>
      </c>
      <c r="AZ98" s="36">
        <v>4.0420277142857147E-2</v>
      </c>
      <c r="BA98" s="36">
        <v>8.0840554285714294E-2</v>
      </c>
      <c r="BB98" s="36">
        <v>0.565497468</v>
      </c>
      <c r="BC98" s="36">
        <v>43.294985062000002</v>
      </c>
      <c r="BD98" s="36">
        <v>108.799016173</v>
      </c>
      <c r="BE98" s="36">
        <v>2.356403E-2</v>
      </c>
      <c r="BF98" s="36">
        <v>4.7128061428571427E-2</v>
      </c>
      <c r="BG98" s="36">
        <v>1.706466837</v>
      </c>
      <c r="BH98" s="36">
        <v>20.297038605000001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5.3648238680000002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2.3429030015958727E-2</v>
      </c>
      <c r="J99" s="36">
        <v>2.7749315316121228</v>
      </c>
      <c r="K99" s="36">
        <v>2.3429030015958727E-2</v>
      </c>
      <c r="L99" s="36">
        <v>0</v>
      </c>
      <c r="M99" s="36">
        <v>1.2529145616197674</v>
      </c>
      <c r="N99" s="36">
        <v>1.5454460000083139</v>
      </c>
      <c r="O99" s="36">
        <v>1.5503529E-2</v>
      </c>
      <c r="P99" s="36">
        <v>2.6879734999999998E-2</v>
      </c>
      <c r="Q99" s="36">
        <v>1.3923048E-2</v>
      </c>
      <c r="R99" s="36">
        <v>1.5804809999999999E-3</v>
      </c>
      <c r="S99" s="36">
        <v>2.4818237999999999E-2</v>
      </c>
      <c r="T99" s="36">
        <v>2.0614969999999998E-3</v>
      </c>
      <c r="U99" s="36" t="s">
        <v>340</v>
      </c>
      <c r="V99" s="36" t="s">
        <v>340</v>
      </c>
      <c r="W99" s="36">
        <v>3.8932559015958726E-2</v>
      </c>
      <c r="X99" s="36">
        <v>2.8018112666121229</v>
      </c>
      <c r="Y99" s="36">
        <v>2.8407438256280817</v>
      </c>
      <c r="Z99" s="36">
        <v>9.8558248372370089E-4</v>
      </c>
      <c r="AA99" s="36">
        <v>2.1091465151687195E-4</v>
      </c>
      <c r="AB99" s="36">
        <v>2.10915E-4</v>
      </c>
      <c r="AC99" s="36">
        <v>3.5473557409523355E-4</v>
      </c>
      <c r="AD99" s="36">
        <v>4.8798361136592333E-2</v>
      </c>
      <c r="AE99" s="36">
        <v>0.43918525022933103</v>
      </c>
      <c r="AF99" s="36">
        <v>0.48798361136592322</v>
      </c>
      <c r="AG99" s="36" t="s">
        <v>340</v>
      </c>
      <c r="AH99" s="36" t="s">
        <v>340</v>
      </c>
      <c r="AI99" s="36" t="s">
        <v>340</v>
      </c>
      <c r="AJ99" s="36">
        <v>2.1526886657991176E-5</v>
      </c>
      <c r="AK99" s="36">
        <v>2.6014004253919406E-5</v>
      </c>
      <c r="AL99" s="36">
        <v>6.5063141640077214E-5</v>
      </c>
      <c r="AM99" s="36">
        <v>3.7626246075322473E-4</v>
      </c>
      <c r="AN99" s="36">
        <v>4.8824375140846255E-2</v>
      </c>
      <c r="AO99" s="36">
        <v>0.43925031337097109</v>
      </c>
      <c r="AP99" s="36">
        <v>54.546949349999998</v>
      </c>
      <c r="AQ99" s="36">
        <v>29.371434265000001</v>
      </c>
      <c r="AR99" s="36">
        <v>83.918383614999996</v>
      </c>
      <c r="AS99" s="36">
        <v>5.828269293</v>
      </c>
      <c r="AT99" s="36">
        <v>221.85111483700001</v>
      </c>
      <c r="AU99" s="36">
        <v>539.30432990400004</v>
      </c>
      <c r="AV99" s="36">
        <v>137.29039969499999</v>
      </c>
      <c r="AW99" s="36">
        <v>333.74322713800001</v>
      </c>
      <c r="AX99" s="36">
        <v>128.94397057899999</v>
      </c>
      <c r="AY99" s="36">
        <v>313.45364975699999</v>
      </c>
      <c r="AZ99" s="36">
        <v>7.7764172857142863E-2</v>
      </c>
      <c r="BA99" s="36">
        <v>0.15552834714285715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5.6475564890000003</v>
      </c>
      <c r="E100" s="36">
        <v>5</v>
      </c>
      <c r="F100" s="36">
        <v>2</v>
      </c>
      <c r="G100" s="36">
        <v>1</v>
      </c>
      <c r="H100" s="36">
        <v>2</v>
      </c>
      <c r="I100" s="36">
        <v>1.0977907081187524E-3</v>
      </c>
      <c r="J100" s="36">
        <v>0.50627000647231124</v>
      </c>
      <c r="K100" s="36">
        <v>1.0977907081187524E-3</v>
      </c>
      <c r="L100" s="36">
        <v>0</v>
      </c>
      <c r="M100" s="36">
        <v>0.11607279718043097</v>
      </c>
      <c r="N100" s="36">
        <v>0.39129499999999906</v>
      </c>
      <c r="O100" s="36">
        <v>3.331667E-3</v>
      </c>
      <c r="P100" s="36">
        <v>5.6341969999999996E-3</v>
      </c>
      <c r="Q100" s="36">
        <v>2.904766E-3</v>
      </c>
      <c r="R100" s="36">
        <v>4.2690099999999998E-4</v>
      </c>
      <c r="S100" s="36">
        <v>5.077369E-3</v>
      </c>
      <c r="T100" s="36">
        <v>5.5682799999999999E-4</v>
      </c>
      <c r="U100" s="36">
        <v>7.1499999999999994E-2</v>
      </c>
      <c r="V100" s="36">
        <v>0.16900000000000001</v>
      </c>
      <c r="W100" s="36">
        <v>7.592945770811875E-2</v>
      </c>
      <c r="X100" s="36">
        <v>0.68090420347231129</v>
      </c>
      <c r="Y100" s="36">
        <v>0.75683366118043005</v>
      </c>
      <c r="Z100" s="36">
        <v>8.6574884068453184E-5</v>
      </c>
      <c r="AA100" s="36">
        <v>1.8527025190648979E-5</v>
      </c>
      <c r="AB100" s="36">
        <v>1.8527000000000001E-5</v>
      </c>
      <c r="AC100" s="36">
        <v>1.0027385477243925E-5</v>
      </c>
      <c r="AD100" s="36">
        <v>3.6554460353644251E-3</v>
      </c>
      <c r="AE100" s="36">
        <v>3.2899014318279823E-2</v>
      </c>
      <c r="AF100" s="36">
        <v>3.655446035364425E-2</v>
      </c>
      <c r="AG100" s="36">
        <v>1.4149135802469136E-2</v>
      </c>
      <c r="AH100" s="36">
        <v>2.4069794238683127E-2</v>
      </c>
      <c r="AI100" s="36">
        <v>7.708839506172839E-2</v>
      </c>
      <c r="AJ100" s="36">
        <v>1.8909448313883469E-6</v>
      </c>
      <c r="AK100" s="36">
        <v>2.2850980575699447E-6</v>
      </c>
      <c r="AL100" s="36">
        <v>5.7152162016248763E-6</v>
      </c>
      <c r="AM100" s="36">
        <v>1.4161054132777767E-2</v>
      </c>
      <c r="AN100" s="36">
        <v>2.7727525372105124E-2</v>
      </c>
      <c r="AO100" s="36">
        <v>0.10999312459620984</v>
      </c>
      <c r="AP100" s="36">
        <v>2.2914695799999998</v>
      </c>
      <c r="AQ100" s="36">
        <v>1.2338682350000001</v>
      </c>
      <c r="AR100" s="36">
        <v>3.5253378149999999</v>
      </c>
      <c r="AS100" s="36">
        <v>0.27869460899999998</v>
      </c>
      <c r="AT100" s="36">
        <v>5.2946657989999997</v>
      </c>
      <c r="AU100" s="36">
        <v>12.869865362000001</v>
      </c>
      <c r="AV100" s="36">
        <v>5.0648027799999999</v>
      </c>
      <c r="AW100" s="36">
        <v>12.31113206</v>
      </c>
      <c r="AX100" s="36">
        <v>4.6810613070000002</v>
      </c>
      <c r="AY100" s="36">
        <v>11.378362878000001</v>
      </c>
      <c r="AZ100" s="36">
        <v>2.7666357142857147E-3</v>
      </c>
      <c r="BA100" s="36">
        <v>5.5332728571428572E-3</v>
      </c>
      <c r="BB100" s="36">
        <v>0.32092090000000001</v>
      </c>
      <c r="BC100" s="36">
        <v>12.745901031000001</v>
      </c>
      <c r="BD100" s="36">
        <v>30.981753411</v>
      </c>
      <c r="BE100" s="36">
        <v>1.3372632857142859E-2</v>
      </c>
      <c r="BF100" s="36">
        <v>2.6745265714285718E-2</v>
      </c>
      <c r="BG100" s="36">
        <v>3.3255170710000002</v>
      </c>
      <c r="BH100" s="36">
        <v>14.809243331999999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5.2862453770000002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2.10323E-4</v>
      </c>
      <c r="P101" s="36">
        <v>3.18146E-4</v>
      </c>
      <c r="Q101" s="36">
        <v>1.9676000000000001E-4</v>
      </c>
      <c r="R101" s="36">
        <v>1.3563E-5</v>
      </c>
      <c r="S101" s="36">
        <v>3.00456E-4</v>
      </c>
      <c r="T101" s="36">
        <v>1.7690000000000002E-5</v>
      </c>
      <c r="U101" s="36">
        <v>1.7999999999999999E-2</v>
      </c>
      <c r="V101" s="36">
        <v>4.3199999999999995E-2</v>
      </c>
      <c r="W101" s="36">
        <v>1.8210322999999997E-2</v>
      </c>
      <c r="X101" s="36">
        <v>4.3518145999999994E-2</v>
      </c>
      <c r="Y101" s="36">
        <v>6.1728468999999994E-2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2.8358491599585825E-3</v>
      </c>
      <c r="AH101" s="36">
        <v>4.8242031686651738E-3</v>
      </c>
      <c r="AI101" s="36">
        <v>1.5450488526670896E-2</v>
      </c>
      <c r="AJ101" s="36">
        <v>0</v>
      </c>
      <c r="AK101" s="36">
        <v>0</v>
      </c>
      <c r="AL101" s="36">
        <v>0</v>
      </c>
      <c r="AM101" s="36">
        <v>2.8358491599585825E-3</v>
      </c>
      <c r="AN101" s="36">
        <v>4.8242031686651738E-3</v>
      </c>
      <c r="AO101" s="36">
        <v>1.5450488526670896E-2</v>
      </c>
      <c r="AP101" s="36">
        <v>3.6599786000000002E-2</v>
      </c>
      <c r="AQ101" s="36">
        <v>1.9707577E-2</v>
      </c>
      <c r="AR101" s="36">
        <v>5.6307362999999999E-2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2.788582447</v>
      </c>
      <c r="BH101" s="36">
        <v>8.8085224029999996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5.2748481959999998</v>
      </c>
      <c r="E102" s="36">
        <v>7</v>
      </c>
      <c r="F102" s="36">
        <v>0</v>
      </c>
      <c r="G102" s="36">
        <v>5</v>
      </c>
      <c r="H102" s="36">
        <v>2</v>
      </c>
      <c r="I102" s="36">
        <v>6.0293651328623505E-3</v>
      </c>
      <c r="J102" s="36">
        <v>1.4730039903488306</v>
      </c>
      <c r="K102" s="36">
        <v>6.0293651328623505E-3</v>
      </c>
      <c r="L102" s="36">
        <v>0</v>
      </c>
      <c r="M102" s="36">
        <v>0.59341135548074675</v>
      </c>
      <c r="N102" s="36">
        <v>0.88562200000094626</v>
      </c>
      <c r="O102" s="36">
        <v>1.8160014000000002E-2</v>
      </c>
      <c r="P102" s="36">
        <v>3.1645951999999998E-2</v>
      </c>
      <c r="Q102" s="36">
        <v>1.6917242000000002E-2</v>
      </c>
      <c r="R102" s="36">
        <v>1.2427720000000001E-3</v>
      </c>
      <c r="S102" s="36">
        <v>3.0024944000000001E-2</v>
      </c>
      <c r="T102" s="36">
        <v>1.621008E-3</v>
      </c>
      <c r="U102" s="36">
        <v>0.11099999999999999</v>
      </c>
      <c r="V102" s="36">
        <v>0.26639999999999997</v>
      </c>
      <c r="W102" s="36">
        <v>0.13518937913286233</v>
      </c>
      <c r="X102" s="36">
        <v>1.7710499423488306</v>
      </c>
      <c r="Y102" s="36">
        <v>1.9062393214816931</v>
      </c>
      <c r="Z102" s="36">
        <v>4.1427686110827842E-4</v>
      </c>
      <c r="AA102" s="36">
        <v>8.8655248277171538E-5</v>
      </c>
      <c r="AB102" s="36">
        <v>8.8655199999999998E-5</v>
      </c>
      <c r="AC102" s="36">
        <v>1.1765778689603893E-4</v>
      </c>
      <c r="AD102" s="36">
        <v>2.4738086360520772E-2</v>
      </c>
      <c r="AE102" s="36">
        <v>0.2226427772446869</v>
      </c>
      <c r="AF102" s="36">
        <v>0.2473808636052077</v>
      </c>
      <c r="AG102" s="36">
        <v>2.3412709292830312E-2</v>
      </c>
      <c r="AH102" s="36">
        <v>3.9828516957918232E-2</v>
      </c>
      <c r="AI102" s="36">
        <v>0.12755889890576516</v>
      </c>
      <c r="AJ102" s="36">
        <v>9.0485287534789847E-6</v>
      </c>
      <c r="AK102" s="36">
        <v>1.0934626507986988E-5</v>
      </c>
      <c r="AL102" s="36">
        <v>2.7348390748545028E-5</v>
      </c>
      <c r="AM102" s="36">
        <v>2.353941560847983E-2</v>
      </c>
      <c r="AN102" s="36">
        <v>6.4577537944946986E-2</v>
      </c>
      <c r="AO102" s="36">
        <v>0.35022902454120058</v>
      </c>
      <c r="AP102" s="36">
        <v>1.3503516900000001</v>
      </c>
      <c r="AQ102" s="36">
        <v>0.72711244799999997</v>
      </c>
      <c r="AR102" s="36">
        <v>2.0774641379999998</v>
      </c>
      <c r="AS102" s="36">
        <v>0</v>
      </c>
      <c r="AT102" s="36">
        <v>1.40368396</v>
      </c>
      <c r="AU102" s="36">
        <v>3.5411656050000002</v>
      </c>
      <c r="AV102" s="36">
        <v>0.94475790599999998</v>
      </c>
      <c r="AW102" s="36">
        <v>2.3834027440000001</v>
      </c>
      <c r="AX102" s="36">
        <v>0.88397074099999995</v>
      </c>
      <c r="AY102" s="36">
        <v>2.2300509759999998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17.221985630999999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5.2691984720000002</v>
      </c>
      <c r="E103" s="36">
        <v>7</v>
      </c>
      <c r="F103" s="36">
        <v>0</v>
      </c>
      <c r="G103" s="36">
        <v>4</v>
      </c>
      <c r="H103" s="36">
        <v>3</v>
      </c>
      <c r="I103" s="36">
        <v>1.3624142169251091E-3</v>
      </c>
      <c r="J103" s="36">
        <v>0.71348206673141779</v>
      </c>
      <c r="K103" s="36">
        <v>1.3624142169251091E-3</v>
      </c>
      <c r="L103" s="36">
        <v>0</v>
      </c>
      <c r="M103" s="36">
        <v>0.31429948094836313</v>
      </c>
      <c r="N103" s="36">
        <v>0.40054499999997972</v>
      </c>
      <c r="O103" s="36">
        <v>9.9988649999999991E-3</v>
      </c>
      <c r="P103" s="36">
        <v>1.7715088E-2</v>
      </c>
      <c r="Q103" s="36">
        <v>9.5204149999999991E-3</v>
      </c>
      <c r="R103" s="36">
        <v>4.7845000000000006E-4</v>
      </c>
      <c r="S103" s="36">
        <v>1.7091022000000001E-2</v>
      </c>
      <c r="T103" s="36">
        <v>6.2406599999999994E-4</v>
      </c>
      <c r="U103" s="36">
        <v>1.32E-2</v>
      </c>
      <c r="V103" s="36">
        <v>3.1199999999999999E-2</v>
      </c>
      <c r="W103" s="36">
        <v>2.4561279216925108E-2</v>
      </c>
      <c r="X103" s="36">
        <v>0.76239715473141778</v>
      </c>
      <c r="Y103" s="36">
        <v>0.78695843394834286</v>
      </c>
      <c r="Z103" s="36">
        <v>1.411673709381008E-4</v>
      </c>
      <c r="AA103" s="36">
        <v>3.0209817380753568E-5</v>
      </c>
      <c r="AB103" s="36">
        <v>3.02098E-5</v>
      </c>
      <c r="AC103" s="36">
        <v>2.5689740908789932E-5</v>
      </c>
      <c r="AD103" s="36">
        <v>1.770954003336523E-2</v>
      </c>
      <c r="AE103" s="36">
        <v>0.15938586030028709</v>
      </c>
      <c r="AF103" s="36">
        <v>0.17709540033365229</v>
      </c>
      <c r="AG103" s="36">
        <v>2.6631847334251421E-3</v>
      </c>
      <c r="AH103" s="36">
        <v>4.5304751787002421E-3</v>
      </c>
      <c r="AI103" s="36">
        <v>1.4509765099350773E-2</v>
      </c>
      <c r="AJ103" s="36">
        <v>3.0833413486951814E-6</v>
      </c>
      <c r="AK103" s="36">
        <v>3.7260406595550554E-6</v>
      </c>
      <c r="AL103" s="36">
        <v>9.3191309120660217E-6</v>
      </c>
      <c r="AM103" s="36">
        <v>2.6919578156826269E-3</v>
      </c>
      <c r="AN103" s="36">
        <v>2.2243741252725026E-2</v>
      </c>
      <c r="AO103" s="36">
        <v>0.17390494453054994</v>
      </c>
      <c r="AP103" s="36">
        <v>3.7734031180000001</v>
      </c>
      <c r="AQ103" s="36">
        <v>2.0318324479999998</v>
      </c>
      <c r="AR103" s="36">
        <v>5.8052355660000003</v>
      </c>
      <c r="AS103" s="36">
        <v>0.451318777</v>
      </c>
      <c r="AT103" s="36">
        <v>3.643251711</v>
      </c>
      <c r="AU103" s="36">
        <v>9.1433810710000003</v>
      </c>
      <c r="AV103" s="36">
        <v>5.5464917659999999</v>
      </c>
      <c r="AW103" s="36">
        <v>13.919896798</v>
      </c>
      <c r="AX103" s="36">
        <v>5.0641749059999999</v>
      </c>
      <c r="AY103" s="36">
        <v>12.709437791999999</v>
      </c>
      <c r="AZ103" s="36">
        <v>3.8844157142857143E-3</v>
      </c>
      <c r="BA103" s="36">
        <v>7.7688314285714287E-3</v>
      </c>
      <c r="BB103" s="36">
        <v>1.3555441779999999</v>
      </c>
      <c r="BC103" s="36">
        <v>66.031799250000006</v>
      </c>
      <c r="BD103" s="36">
        <v>165.71841620999999</v>
      </c>
      <c r="BE103" s="36">
        <v>5.648493000000001E-2</v>
      </c>
      <c r="BF103" s="36">
        <v>0.11296986000000002</v>
      </c>
      <c r="BG103" s="36">
        <v>2.0167130480000002</v>
      </c>
      <c r="BH103" s="36">
        <v>35.936986994000002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5.4528114319999998</v>
      </c>
      <c r="E104" s="36">
        <v>7</v>
      </c>
      <c r="F104" s="36">
        <v>0</v>
      </c>
      <c r="G104" s="36">
        <v>1</v>
      </c>
      <c r="H104" s="36">
        <v>6</v>
      </c>
      <c r="I104" s="36">
        <v>1.39683378357581E-3</v>
      </c>
      <c r="J104" s="36">
        <v>0.33707472090109664</v>
      </c>
      <c r="K104" s="36">
        <v>1.39683378357581E-3</v>
      </c>
      <c r="L104" s="36">
        <v>0</v>
      </c>
      <c r="M104" s="36">
        <v>0.14832955468431136</v>
      </c>
      <c r="N104" s="36">
        <v>0.19014200000036108</v>
      </c>
      <c r="O104" s="36">
        <v>8.2092846999999997E-2</v>
      </c>
      <c r="P104" s="36">
        <v>0.13868794800000001</v>
      </c>
      <c r="Q104" s="36">
        <v>7.7909485000000001E-2</v>
      </c>
      <c r="R104" s="36">
        <v>4.1833619999999995E-3</v>
      </c>
      <c r="S104" s="36">
        <v>0.13323138800000001</v>
      </c>
      <c r="T104" s="36">
        <v>5.4565600000000001E-3</v>
      </c>
      <c r="U104" s="36">
        <v>3.0000000000000001E-3</v>
      </c>
      <c r="V104" s="36">
        <v>7.1999999999999998E-3</v>
      </c>
      <c r="W104" s="36">
        <v>8.6489680783575815E-2</v>
      </c>
      <c r="X104" s="36">
        <v>0.48296266890109663</v>
      </c>
      <c r="Y104" s="36">
        <v>0.5694523496846724</v>
      </c>
      <c r="Z104" s="36">
        <v>8.2467863135906845E-5</v>
      </c>
      <c r="AA104" s="36">
        <v>1.7648122711084056E-5</v>
      </c>
      <c r="AB104" s="36">
        <v>1.7648100000000001E-5</v>
      </c>
      <c r="AC104" s="36">
        <v>2.3690545201501016E-5</v>
      </c>
      <c r="AD104" s="36">
        <v>4.6255088414785955E-3</v>
      </c>
      <c r="AE104" s="36">
        <v>4.1629579573307353E-2</v>
      </c>
      <c r="AF104" s="36">
        <v>4.6255088414785948E-2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1.8012405396893514E-6</v>
      </c>
      <c r="AK104" s="36">
        <v>2.1766955810330942E-6</v>
      </c>
      <c r="AL104" s="36">
        <v>5.4440927860903538E-6</v>
      </c>
      <c r="AM104" s="36">
        <v>6.5340668145839594E-4</v>
      </c>
      <c r="AN104" s="36">
        <v>5.6958626010383236E-3</v>
      </c>
      <c r="AO104" s="36">
        <v>4.5056077235863044E-2</v>
      </c>
      <c r="AP104" s="36">
        <v>7.2254665569999998</v>
      </c>
      <c r="AQ104" s="36">
        <v>3.8906358380000001</v>
      </c>
      <c r="AR104" s="36">
        <v>11.116102395</v>
      </c>
      <c r="AS104" s="36">
        <v>0.64498541499999995</v>
      </c>
      <c r="AT104" s="36">
        <v>55.237708480999999</v>
      </c>
      <c r="AU104" s="36">
        <v>137.25465803500001</v>
      </c>
      <c r="AV104" s="36">
        <v>36.367944573000003</v>
      </c>
      <c r="AW104" s="36">
        <v>90.367068674999999</v>
      </c>
      <c r="AX104" s="36">
        <v>34.087493952999999</v>
      </c>
      <c r="AY104" s="36">
        <v>84.700604975000005</v>
      </c>
      <c r="AZ104" s="36">
        <v>4.248904285714286E-3</v>
      </c>
      <c r="BA104" s="36">
        <v>8.4978085714285719E-3</v>
      </c>
      <c r="BB104" s="36">
        <v>0.56341635000000001</v>
      </c>
      <c r="BC104" s="36">
        <v>40.408181177000003</v>
      </c>
      <c r="BD104" s="36">
        <v>100.406248588</v>
      </c>
      <c r="BE104" s="36">
        <v>2.3477311428571433E-2</v>
      </c>
      <c r="BF104" s="36">
        <v>4.6954622857142865E-2</v>
      </c>
      <c r="BG104" s="36">
        <v>0.75726668500000005</v>
      </c>
      <c r="BH104" s="36">
        <v>17.284390461000001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5.3646965099999999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3.254193513103854E-3</v>
      </c>
      <c r="J105" s="36">
        <v>0.71961009595911007</v>
      </c>
      <c r="K105" s="36">
        <v>3.254193513103854E-3</v>
      </c>
      <c r="L105" s="36">
        <v>0</v>
      </c>
      <c r="M105" s="36">
        <v>0.40275328947206296</v>
      </c>
      <c r="N105" s="36">
        <v>0.32011100000015091</v>
      </c>
      <c r="O105" s="36">
        <v>6.9139332999999997E-2</v>
      </c>
      <c r="P105" s="36">
        <v>0.116322222</v>
      </c>
      <c r="Q105" s="36">
        <v>6.5117616000000003E-2</v>
      </c>
      <c r="R105" s="36">
        <v>4.0217170000000002E-3</v>
      </c>
      <c r="S105" s="36">
        <v>0.11107650400000001</v>
      </c>
      <c r="T105" s="36">
        <v>5.2457179999999999E-3</v>
      </c>
      <c r="U105" s="36" t="s">
        <v>340</v>
      </c>
      <c r="V105" s="36" t="s">
        <v>340</v>
      </c>
      <c r="W105" s="36">
        <v>7.2393526513103851E-2</v>
      </c>
      <c r="X105" s="36">
        <v>0.83593231795911005</v>
      </c>
      <c r="Y105" s="36">
        <v>0.90832584447221387</v>
      </c>
      <c r="Z105" s="36">
        <v>2.2617855661867872E-4</v>
      </c>
      <c r="AA105" s="36">
        <v>4.840221111639724E-5</v>
      </c>
      <c r="AB105" s="36">
        <v>4.8402200000000002E-5</v>
      </c>
      <c r="AC105" s="36">
        <v>6.9694662848994972E-5</v>
      </c>
      <c r="AD105" s="36">
        <v>1.4837659581313497E-2</v>
      </c>
      <c r="AE105" s="36">
        <v>0.13353893623182148</v>
      </c>
      <c r="AF105" s="36">
        <v>0.148376595813135</v>
      </c>
      <c r="AG105" s="36" t="s">
        <v>340</v>
      </c>
      <c r="AH105" s="36" t="s">
        <v>340</v>
      </c>
      <c r="AI105" s="36" t="s">
        <v>340</v>
      </c>
      <c r="AJ105" s="36">
        <v>4.9401354735157954E-6</v>
      </c>
      <c r="AK105" s="36">
        <v>5.969869552658928E-6</v>
      </c>
      <c r="AL105" s="36">
        <v>1.4931129574906223E-5</v>
      </c>
      <c r="AM105" s="36">
        <v>7.4634798322510763E-5</v>
      </c>
      <c r="AN105" s="36">
        <v>1.4843629450866156E-2</v>
      </c>
      <c r="AO105" s="36">
        <v>0.13355386736139638</v>
      </c>
      <c r="AP105" s="36">
        <v>57.127953011999999</v>
      </c>
      <c r="AQ105" s="36">
        <v>30.761205468</v>
      </c>
      <c r="AR105" s="36">
        <v>87.889158479999992</v>
      </c>
      <c r="AS105" s="36">
        <v>5.0535550909999998</v>
      </c>
      <c r="AT105" s="36">
        <v>96.872448607999999</v>
      </c>
      <c r="AU105" s="36">
        <v>261.26205837100002</v>
      </c>
      <c r="AV105" s="36">
        <v>66.698957923999998</v>
      </c>
      <c r="AW105" s="36">
        <v>179.88506834200001</v>
      </c>
      <c r="AX105" s="36">
        <v>62.354165307999999</v>
      </c>
      <c r="AY105" s="36">
        <v>168.16729431900001</v>
      </c>
      <c r="AZ105" s="36">
        <v>2.5200401428571433E-2</v>
      </c>
      <c r="BA105" s="36">
        <v>5.0400802857142865E-2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1.01243993</v>
      </c>
      <c r="BH105" s="36">
        <v>24.339963340000001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4.8448791900000003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4.3705718999999997E-2</v>
      </c>
      <c r="BH106" s="36">
        <v>1.3064782429999999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4.1829902670000001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5.8221384680000003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0.62431908690171434</v>
      </c>
      <c r="J108" s="36">
        <v>14.799782501528091</v>
      </c>
      <c r="K108" s="36">
        <v>0.39736258690260162</v>
      </c>
      <c r="L108" s="36">
        <v>0.22695649999911272</v>
      </c>
      <c r="M108" s="36">
        <v>10.650095588419685</v>
      </c>
      <c r="N108" s="36">
        <v>4.7740060000101199</v>
      </c>
      <c r="O108" s="36">
        <v>3.5039265999999999E-2</v>
      </c>
      <c r="P108" s="36">
        <v>5.5512862000000003E-2</v>
      </c>
      <c r="Q108" s="36">
        <v>3.1821334999999999E-2</v>
      </c>
      <c r="R108" s="36">
        <v>3.2179309999999998E-3</v>
      </c>
      <c r="S108" s="36">
        <v>5.1315562000000002E-2</v>
      </c>
      <c r="T108" s="36">
        <v>4.1973000000000002E-3</v>
      </c>
      <c r="U108" s="36" t="s">
        <v>340</v>
      </c>
      <c r="V108" s="36" t="s">
        <v>340</v>
      </c>
      <c r="W108" s="36">
        <v>0.6593583529017143</v>
      </c>
      <c r="X108" s="36">
        <v>14.855295363528091</v>
      </c>
      <c r="Y108" s="36">
        <v>15.514653716429805</v>
      </c>
      <c r="Z108" s="36">
        <v>9.8471987128823518E-3</v>
      </c>
      <c r="AA108" s="36">
        <v>3.8341600516343011E-3</v>
      </c>
      <c r="AB108" s="36">
        <v>3.8341600000000001E-3</v>
      </c>
      <c r="AC108" s="36">
        <v>3.209770031329307E-3</v>
      </c>
      <c r="AD108" s="36">
        <v>9.6319312284371655E-2</v>
      </c>
      <c r="AE108" s="36">
        <v>0.86687381055934509</v>
      </c>
      <c r="AF108" s="36">
        <v>0.96319312284371683</v>
      </c>
      <c r="AG108" s="36" t="s">
        <v>340</v>
      </c>
      <c r="AH108" s="36" t="s">
        <v>340</v>
      </c>
      <c r="AI108" s="36" t="s">
        <v>340</v>
      </c>
      <c r="AJ108" s="36">
        <v>3.913307624082289E-4</v>
      </c>
      <c r="AK108" s="36">
        <v>4.7290071616626426E-4</v>
      </c>
      <c r="AL108" s="36">
        <v>1.1827631754532323E-3</v>
      </c>
      <c r="AM108" s="36">
        <v>3.6011007937375361E-3</v>
      </c>
      <c r="AN108" s="36">
        <v>9.6792213000537919E-2</v>
      </c>
      <c r="AO108" s="36">
        <v>0.86805657373479828</v>
      </c>
      <c r="AP108" s="36">
        <v>200.403366221</v>
      </c>
      <c r="AQ108" s="36">
        <v>107.909504888</v>
      </c>
      <c r="AR108" s="36">
        <v>308.31287110900001</v>
      </c>
      <c r="AS108" s="36">
        <v>17.009080480000002</v>
      </c>
      <c r="AT108" s="36">
        <v>539.52798719600003</v>
      </c>
      <c r="AU108" s="36">
        <v>1252.258638643</v>
      </c>
      <c r="AV108" s="36">
        <v>297.72663985399998</v>
      </c>
      <c r="AW108" s="36">
        <v>691.03135622000002</v>
      </c>
      <c r="AX108" s="36">
        <v>284.53684669299997</v>
      </c>
      <c r="AY108" s="36">
        <v>660.41749962799997</v>
      </c>
      <c r="AZ108" s="36">
        <v>0.16542529142857143</v>
      </c>
      <c r="BA108" s="36">
        <v>0.33085058285714286</v>
      </c>
      <c r="BB108" s="36">
        <v>0.45658664199999999</v>
      </c>
      <c r="BC108" s="36">
        <v>23.801837846000002</v>
      </c>
      <c r="BD108" s="36">
        <v>55.244691222999997</v>
      </c>
      <c r="BE108" s="36">
        <v>1.9025764285714286E-2</v>
      </c>
      <c r="BF108" s="36">
        <v>3.8051528571428572E-2</v>
      </c>
      <c r="BG108" s="36">
        <v>5.1533316549999997</v>
      </c>
      <c r="BH108" s="36">
        <v>29.818407601000001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5.7626921710000003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1.1552968962278602</v>
      </c>
      <c r="J109" s="36">
        <v>13.989863334522328</v>
      </c>
      <c r="K109" s="36">
        <v>0.44910589622749775</v>
      </c>
      <c r="L109" s="36">
        <v>0.70619100000036239</v>
      </c>
      <c r="M109" s="36">
        <v>9.1497037307490636</v>
      </c>
      <c r="N109" s="36">
        <v>5.995456500001124</v>
      </c>
      <c r="O109" s="36">
        <v>3.8983379999999998E-2</v>
      </c>
      <c r="P109" s="36">
        <v>6.5752502000000004E-2</v>
      </c>
      <c r="Q109" s="36">
        <v>3.4836868E-2</v>
      </c>
      <c r="R109" s="36">
        <v>4.1465119999999998E-3</v>
      </c>
      <c r="S109" s="36">
        <v>6.0344008000000005E-2</v>
      </c>
      <c r="T109" s="36">
        <v>5.4084939999999998E-3</v>
      </c>
      <c r="U109" s="36" t="s">
        <v>340</v>
      </c>
      <c r="V109" s="36" t="s">
        <v>340</v>
      </c>
      <c r="W109" s="36">
        <v>1.1942802762278601</v>
      </c>
      <c r="X109" s="36">
        <v>14.055615836522328</v>
      </c>
      <c r="Y109" s="36">
        <v>15.249896112750189</v>
      </c>
      <c r="Z109" s="36">
        <v>1.4564247275425397E-2</v>
      </c>
      <c r="AA109" s="36">
        <v>6.5846849896862292E-3</v>
      </c>
      <c r="AB109" s="36">
        <v>6.5846849999999998E-3</v>
      </c>
      <c r="AC109" s="36">
        <v>6.6350128615356146E-3</v>
      </c>
      <c r="AD109" s="36">
        <v>0.29339596291417025</v>
      </c>
      <c r="AE109" s="36">
        <v>2.6405636662275316</v>
      </c>
      <c r="AF109" s="36">
        <v>2.9339596291417016</v>
      </c>
      <c r="AG109" s="36" t="s">
        <v>340</v>
      </c>
      <c r="AH109" s="36" t="s">
        <v>340</v>
      </c>
      <c r="AI109" s="36" t="s">
        <v>340</v>
      </c>
      <c r="AJ109" s="36">
        <v>6.7206110537728595E-4</v>
      </c>
      <c r="AK109" s="36">
        <v>8.1214718536244115E-4</v>
      </c>
      <c r="AL109" s="36">
        <v>2.0312462025474333E-3</v>
      </c>
      <c r="AM109" s="36">
        <v>7.3070739669129003E-3</v>
      </c>
      <c r="AN109" s="36">
        <v>0.29420811009953268</v>
      </c>
      <c r="AO109" s="36">
        <v>2.6425949124300789</v>
      </c>
      <c r="AP109" s="36">
        <v>216.11608173100001</v>
      </c>
      <c r="AQ109" s="36">
        <v>116.370197855</v>
      </c>
      <c r="AR109" s="36">
        <v>332.48627958600002</v>
      </c>
      <c r="AS109" s="36">
        <v>13.640065035999999</v>
      </c>
      <c r="AT109" s="36">
        <v>801.64413111199997</v>
      </c>
      <c r="AU109" s="36">
        <v>2046.4785917239999</v>
      </c>
      <c r="AV109" s="36">
        <v>477.530449815</v>
      </c>
      <c r="AW109" s="36">
        <v>1219.064425866</v>
      </c>
      <c r="AX109" s="36">
        <v>463.374543254</v>
      </c>
      <c r="AY109" s="36">
        <v>1182.9264955809999</v>
      </c>
      <c r="AZ109" s="36">
        <v>0.11632885857142856</v>
      </c>
      <c r="BA109" s="36">
        <v>0.23265771714285713</v>
      </c>
      <c r="BB109" s="36">
        <v>0.91322434799999996</v>
      </c>
      <c r="BC109" s="36">
        <v>42.997874867999997</v>
      </c>
      <c r="BD109" s="36">
        <v>109.767198428</v>
      </c>
      <c r="BE109" s="36">
        <v>3.805365571428572E-2</v>
      </c>
      <c r="BF109" s="36">
        <v>7.6107312857142867E-2</v>
      </c>
      <c r="BG109" s="36">
        <v>1.9200981260000001</v>
      </c>
      <c r="BH109" s="36">
        <v>34.423328282</v>
      </c>
      <c r="BI109" s="36">
        <v>0.45000000000000018</v>
      </c>
      <c r="BJ109" s="36">
        <v>0.45000000000000018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4.9155197089999998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5.67984E-4</v>
      </c>
      <c r="P110" s="36">
        <v>9.1037299999999991E-4</v>
      </c>
      <c r="Q110" s="36">
        <v>5.4126200000000004E-4</v>
      </c>
      <c r="R110" s="36">
        <v>2.6721999999999999E-5</v>
      </c>
      <c r="S110" s="36">
        <v>8.7551799999999993E-4</v>
      </c>
      <c r="T110" s="36">
        <v>3.4855000000000004E-5</v>
      </c>
      <c r="U110" s="36">
        <v>0</v>
      </c>
      <c r="V110" s="36">
        <v>0</v>
      </c>
      <c r="W110" s="36">
        <v>5.67984E-4</v>
      </c>
      <c r="X110" s="36">
        <v>9.1037299999999991E-4</v>
      </c>
      <c r="Y110" s="36">
        <v>1.478357E-3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1.091241E-3</v>
      </c>
      <c r="AQ110" s="36">
        <v>5.8759100000000005E-4</v>
      </c>
      <c r="AR110" s="36">
        <v>1.6788319999999999E-3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2.7959958220000001</v>
      </c>
      <c r="BH110" s="36">
        <v>11.189110967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5.3978296439999998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8.7841719999999998E-3</v>
      </c>
      <c r="P111" s="36">
        <v>1.4540591999999998E-2</v>
      </c>
      <c r="Q111" s="36">
        <v>7.8869530000000004E-3</v>
      </c>
      <c r="R111" s="36">
        <v>8.9721899999999999E-4</v>
      </c>
      <c r="S111" s="36">
        <v>1.3370304999999999E-2</v>
      </c>
      <c r="T111" s="36">
        <v>1.1702869999999999E-3</v>
      </c>
      <c r="U111" s="36" t="s">
        <v>340</v>
      </c>
      <c r="V111" s="36" t="s">
        <v>340</v>
      </c>
      <c r="W111" s="36">
        <v>8.7841719999999998E-3</v>
      </c>
      <c r="X111" s="36">
        <v>1.4540591999999998E-2</v>
      </c>
      <c r="Y111" s="36">
        <v>2.3324763999999998E-2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0.150741721</v>
      </c>
      <c r="AQ111" s="36">
        <v>8.1168618999999997E-2</v>
      </c>
      <c r="AR111" s="36">
        <v>0.23191033999999999</v>
      </c>
      <c r="AS111" s="36">
        <v>3.3537004000000002E-2</v>
      </c>
      <c r="AT111" s="36">
        <v>0.146324078</v>
      </c>
      <c r="AU111" s="36">
        <v>0.32245117600000001</v>
      </c>
      <c r="AV111" s="36">
        <v>0.39262255499999998</v>
      </c>
      <c r="AW111" s="36">
        <v>0.86521375099999998</v>
      </c>
      <c r="AX111" s="36">
        <v>0.354143341</v>
      </c>
      <c r="AY111" s="36">
        <v>0.78041794600000003</v>
      </c>
      <c r="AZ111" s="36">
        <v>8.7335714285714292E-5</v>
      </c>
      <c r="BA111" s="36">
        <v>1.7467142857142858E-4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3.7451457869999998</v>
      </c>
      <c r="BH111" s="36">
        <v>11.441655603999999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4.3997999999999994E-5</v>
      </c>
      <c r="P112" s="36">
        <v>7.0524000000000004E-5</v>
      </c>
      <c r="Q112" s="36">
        <v>4.0023999999999995E-5</v>
      </c>
      <c r="R112" s="36">
        <v>3.9740000000000004E-6</v>
      </c>
      <c r="S112" s="36">
        <v>6.5339000000000006E-5</v>
      </c>
      <c r="T112" s="36">
        <v>5.1850000000000003E-6</v>
      </c>
      <c r="U112" s="36" t="s">
        <v>340</v>
      </c>
      <c r="V112" s="36" t="s">
        <v>340</v>
      </c>
      <c r="W112" s="36">
        <v>4.3997999999999994E-5</v>
      </c>
      <c r="X112" s="36">
        <v>7.0524000000000004E-5</v>
      </c>
      <c r="Y112" s="36">
        <v>1.14522E-4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6.0216000000000001E-5</v>
      </c>
      <c r="AQ112" s="36">
        <v>3.2424E-5</v>
      </c>
      <c r="AR112" s="36">
        <v>9.2640000000000007E-5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1.1597278559999999</v>
      </c>
      <c r="BH112" s="36">
        <v>5.7495315949999997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5.2767576839999997</v>
      </c>
      <c r="E113" s="36">
        <v>3</v>
      </c>
      <c r="F113" s="36">
        <v>0</v>
      </c>
      <c r="G113" s="36">
        <v>1</v>
      </c>
      <c r="H113" s="36">
        <v>2</v>
      </c>
      <c r="I113" s="36">
        <v>1.6089660684135689E-3</v>
      </c>
      <c r="J113" s="36">
        <v>0.61211389223511392</v>
      </c>
      <c r="K113" s="36">
        <v>1.6089660684135689E-3</v>
      </c>
      <c r="L113" s="36">
        <v>0</v>
      </c>
      <c r="M113" s="36">
        <v>0.23649285830351555</v>
      </c>
      <c r="N113" s="36">
        <v>0.37723000000001194</v>
      </c>
      <c r="O113" s="36">
        <v>2.2834054999999999E-2</v>
      </c>
      <c r="P113" s="36">
        <v>3.2614511999999998E-2</v>
      </c>
      <c r="Q113" s="36">
        <v>2.0108913999999999E-2</v>
      </c>
      <c r="R113" s="36">
        <v>2.7251410000000004E-3</v>
      </c>
      <c r="S113" s="36">
        <v>2.9059979999999999E-2</v>
      </c>
      <c r="T113" s="36">
        <v>3.554532E-3</v>
      </c>
      <c r="U113" s="36">
        <v>0</v>
      </c>
      <c r="V113" s="36">
        <v>0</v>
      </c>
      <c r="W113" s="36">
        <v>2.4443021068413569E-2</v>
      </c>
      <c r="X113" s="36">
        <v>0.64472840423511391</v>
      </c>
      <c r="Y113" s="36">
        <v>0.66917142530352747</v>
      </c>
      <c r="Z113" s="36">
        <v>1.2936566267060984E-4</v>
      </c>
      <c r="AA113" s="36">
        <v>2.7684251811510504E-5</v>
      </c>
      <c r="AB113" s="36">
        <v>2.7684299999999999E-5</v>
      </c>
      <c r="AC113" s="36">
        <v>1.2817965436740697E-5</v>
      </c>
      <c r="AD113" s="36">
        <v>3.0587786052706789E-3</v>
      </c>
      <c r="AE113" s="36">
        <v>2.7529007447436114E-2</v>
      </c>
      <c r="AF113" s="36">
        <v>3.0587786052706789E-2</v>
      </c>
      <c r="AG113" s="36">
        <v>0</v>
      </c>
      <c r="AH113" s="36">
        <v>0</v>
      </c>
      <c r="AI113" s="36">
        <v>0</v>
      </c>
      <c r="AJ113" s="36">
        <v>2.8255780210290235E-6</v>
      </c>
      <c r="AK113" s="36">
        <v>3.4145485051645495E-6</v>
      </c>
      <c r="AL113" s="36">
        <v>8.5400636849270553E-6</v>
      </c>
      <c r="AM113" s="36">
        <v>1.5643543457769722E-5</v>
      </c>
      <c r="AN113" s="36">
        <v>3.0621931537758436E-3</v>
      </c>
      <c r="AO113" s="36">
        <v>2.753754751112104E-2</v>
      </c>
      <c r="AP113" s="36">
        <v>7.9769362560000001</v>
      </c>
      <c r="AQ113" s="36">
        <v>4.2952733690000002</v>
      </c>
      <c r="AR113" s="36">
        <v>12.272209625</v>
      </c>
      <c r="AS113" s="36">
        <v>1.4518026470000001</v>
      </c>
      <c r="AT113" s="36">
        <v>7.5262871650000003</v>
      </c>
      <c r="AU113" s="36">
        <v>15.143351918</v>
      </c>
      <c r="AV113" s="36">
        <v>6.2780484919999999</v>
      </c>
      <c r="AW113" s="36">
        <v>12.63181906</v>
      </c>
      <c r="AX113" s="36">
        <v>5.8307443709999998</v>
      </c>
      <c r="AY113" s="36">
        <v>11.731815703000001</v>
      </c>
      <c r="AZ113" s="36">
        <v>4.5003191428571426E-2</v>
      </c>
      <c r="BA113" s="36">
        <v>9.000638428571428E-2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4.0387781980000002</v>
      </c>
      <c r="BH113" s="36">
        <v>18.999334663999999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5.9853213800000002</v>
      </c>
      <c r="E114" s="36">
        <v>5</v>
      </c>
      <c r="F114" s="36">
        <v>0</v>
      </c>
      <c r="G114" s="36">
        <v>0</v>
      </c>
      <c r="H114" s="36">
        <v>5</v>
      </c>
      <c r="I114" s="36">
        <v>3.2421450384104249</v>
      </c>
      <c r="J114" s="36">
        <v>27.980617862969613</v>
      </c>
      <c r="K114" s="36">
        <v>2.7558245384099496</v>
      </c>
      <c r="L114" s="36">
        <v>0.48632050000047533</v>
      </c>
      <c r="M114" s="36">
        <v>28.337649401382045</v>
      </c>
      <c r="N114" s="36">
        <v>2.8851134999979937</v>
      </c>
      <c r="O114" s="36">
        <v>4.6119505000000005E-2</v>
      </c>
      <c r="P114" s="36">
        <v>7.2053666000000002E-2</v>
      </c>
      <c r="Q114" s="36">
        <v>4.3992200000000002E-2</v>
      </c>
      <c r="R114" s="36">
        <v>2.1273049999999999E-3</v>
      </c>
      <c r="S114" s="36">
        <v>6.9278920000000008E-2</v>
      </c>
      <c r="T114" s="36">
        <v>2.7747459999999998E-3</v>
      </c>
      <c r="U114" s="36">
        <v>0</v>
      </c>
      <c r="V114" s="36">
        <v>0</v>
      </c>
      <c r="W114" s="36">
        <v>3.288264543410425</v>
      </c>
      <c r="X114" s="36">
        <v>28.052671528969611</v>
      </c>
      <c r="Y114" s="36">
        <v>31.340936072380035</v>
      </c>
      <c r="Z114" s="36">
        <v>2.8781108284449297E-2</v>
      </c>
      <c r="AA114" s="36">
        <v>1.3778620570278014E-2</v>
      </c>
      <c r="AB114" s="36">
        <v>1.3778621E-2</v>
      </c>
      <c r="AC114" s="36">
        <v>5.426222558529472E-2</v>
      </c>
      <c r="AD114" s="36">
        <v>0.40999722153863577</v>
      </c>
      <c r="AE114" s="36">
        <v>3.6899749938477218</v>
      </c>
      <c r="AF114" s="36">
        <v>4.0999722153863578</v>
      </c>
      <c r="AG114" s="36">
        <v>0</v>
      </c>
      <c r="AH114" s="36">
        <v>0</v>
      </c>
      <c r="AI114" s="36">
        <v>0</v>
      </c>
      <c r="AJ114" s="36">
        <v>1.4063049864543229E-3</v>
      </c>
      <c r="AK114" s="36">
        <v>1.6994386615799882E-3</v>
      </c>
      <c r="AL114" s="36">
        <v>4.2504343917120282E-3</v>
      </c>
      <c r="AM114" s="36">
        <v>5.5668530571749045E-2</v>
      </c>
      <c r="AN114" s="36">
        <v>0.41169666020021578</v>
      </c>
      <c r="AO114" s="36">
        <v>3.694225428239434</v>
      </c>
      <c r="AP114" s="36">
        <v>118.723824304</v>
      </c>
      <c r="AQ114" s="36">
        <v>63.928213086</v>
      </c>
      <c r="AR114" s="36">
        <v>182.65203739</v>
      </c>
      <c r="AS114" s="36">
        <v>21.457630339000001</v>
      </c>
      <c r="AT114" s="36">
        <v>526.07137017800005</v>
      </c>
      <c r="AU114" s="36">
        <v>1113.1561724410001</v>
      </c>
      <c r="AV114" s="36">
        <v>364.33154020199999</v>
      </c>
      <c r="AW114" s="36">
        <v>770.91802706099998</v>
      </c>
      <c r="AX114" s="36">
        <v>357.77626150200001</v>
      </c>
      <c r="AY114" s="36">
        <v>757.047192494</v>
      </c>
      <c r="AZ114" s="36">
        <v>0.22601630714285714</v>
      </c>
      <c r="BA114" s="36">
        <v>0.45203261571428577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7.8494245899999999</v>
      </c>
      <c r="BH114" s="36">
        <v>23.842684214999998</v>
      </c>
      <c r="BI114" s="36">
        <v>0.18</v>
      </c>
      <c r="BJ114" s="36">
        <v>0.18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6.6725585330000001</v>
      </c>
      <c r="E115" s="36">
        <v>102</v>
      </c>
      <c r="F115" s="36">
        <v>64</v>
      </c>
      <c r="G115" s="36">
        <v>38</v>
      </c>
      <c r="H115" s="36">
        <v>0</v>
      </c>
      <c r="I115" s="36">
        <v>443.33823309424105</v>
      </c>
      <c r="J115" s="36">
        <v>1082.2567399423929</v>
      </c>
      <c r="K115" s="36">
        <v>396.07067109426214</v>
      </c>
      <c r="L115" s="36">
        <v>47.267561999978895</v>
      </c>
      <c r="M115" s="36">
        <v>1361.1510035366432</v>
      </c>
      <c r="N115" s="36">
        <v>164.44396949999083</v>
      </c>
      <c r="O115" s="36">
        <v>2.3663109910000002</v>
      </c>
      <c r="P115" s="36">
        <v>3.9655319870000003</v>
      </c>
      <c r="Q115" s="36">
        <v>2.236311256</v>
      </c>
      <c r="R115" s="36">
        <v>0.12999973500000001</v>
      </c>
      <c r="S115" s="36">
        <v>3.7959671150000003</v>
      </c>
      <c r="T115" s="36">
        <v>0.16956487200000001</v>
      </c>
      <c r="U115" s="36">
        <v>24.847899999999999</v>
      </c>
      <c r="V115" s="36">
        <v>58.91599999999999</v>
      </c>
      <c r="W115" s="36">
        <v>470.55244408524101</v>
      </c>
      <c r="X115" s="36">
        <v>1145.1382719293929</v>
      </c>
      <c r="Y115" s="36">
        <v>1615.6907160146338</v>
      </c>
      <c r="Z115" s="36">
        <v>2.0051425938352949</v>
      </c>
      <c r="AA115" s="36">
        <v>0.96647873022861197</v>
      </c>
      <c r="AB115" s="36">
        <v>3.2235959197663737</v>
      </c>
      <c r="AC115" s="36">
        <v>9.7132462803335962</v>
      </c>
      <c r="AD115" s="36">
        <v>19.474586772143304</v>
      </c>
      <c r="AE115" s="36">
        <v>232.27267560119108</v>
      </c>
      <c r="AF115" s="36">
        <v>251.74726237333445</v>
      </c>
      <c r="AG115" s="36">
        <v>4.3678671095234458</v>
      </c>
      <c r="AH115" s="36">
        <v>7.4303946230973521</v>
      </c>
      <c r="AI115" s="36">
        <v>23.797344941541539</v>
      </c>
      <c r="AJ115" s="36">
        <v>0.17271627229880182</v>
      </c>
      <c r="AK115" s="36">
        <v>0.14275926072828976</v>
      </c>
      <c r="AL115" s="36">
        <v>0.35902700365103579</v>
      </c>
      <c r="AM115" s="36">
        <v>14.253829662155843</v>
      </c>
      <c r="AN115" s="36">
        <v>27.047740655968948</v>
      </c>
      <c r="AO115" s="36">
        <v>256.42904754638363</v>
      </c>
      <c r="AP115" s="36">
        <v>4296.586960437</v>
      </c>
      <c r="AQ115" s="36">
        <v>2313.5468248500001</v>
      </c>
      <c r="AR115" s="36">
        <v>6610.1337852870001</v>
      </c>
      <c r="AS115" s="36">
        <v>181.037102293</v>
      </c>
      <c r="AT115" s="36">
        <v>9953.9007525479992</v>
      </c>
      <c r="AU115" s="36">
        <v>21311.070193502001</v>
      </c>
      <c r="AV115" s="36">
        <v>7887.1163442899997</v>
      </c>
      <c r="AW115" s="36">
        <v>16886.132805218</v>
      </c>
      <c r="AX115" s="36">
        <v>7810.623642392</v>
      </c>
      <c r="AY115" s="36">
        <v>16722.363708060999</v>
      </c>
      <c r="AZ115" s="36">
        <v>27.347725189999998</v>
      </c>
      <c r="BA115" s="36">
        <v>54.695450381428579</v>
      </c>
      <c r="BB115" s="36">
        <v>8.7538434009999992</v>
      </c>
      <c r="BC115" s="36">
        <v>809.25126537300002</v>
      </c>
      <c r="BD115" s="36">
        <v>1732.588153055</v>
      </c>
      <c r="BE115" s="36">
        <v>5.6843138957142862</v>
      </c>
      <c r="BF115" s="36">
        <v>11.368627792857144</v>
      </c>
      <c r="BG115" s="36">
        <v>10.633649683</v>
      </c>
      <c r="BH115" s="36">
        <v>41.192962203</v>
      </c>
      <c r="BI115" s="36">
        <v>1.9800000000000006</v>
      </c>
      <c r="BJ115" s="36">
        <v>3.2999999999999994</v>
      </c>
      <c r="BK115" s="36">
        <v>0.48</v>
      </c>
      <c r="BL115" s="36">
        <v>0.90000000000000013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6.4705441160000001</v>
      </c>
      <c r="E116" s="36">
        <v>36</v>
      </c>
      <c r="F116" s="36">
        <v>10</v>
      </c>
      <c r="G116" s="36">
        <v>22</v>
      </c>
      <c r="H116" s="36">
        <v>4</v>
      </c>
      <c r="I116" s="36">
        <v>187.86695752898919</v>
      </c>
      <c r="J116" s="36">
        <v>636.36805335017812</v>
      </c>
      <c r="K116" s="36">
        <v>179.93931852897174</v>
      </c>
      <c r="L116" s="36">
        <v>7.9276390000174572</v>
      </c>
      <c r="M116" s="36">
        <v>792.43600087917901</v>
      </c>
      <c r="N116" s="36">
        <v>31.799009999988272</v>
      </c>
      <c r="O116" s="36">
        <v>0.91468210699999997</v>
      </c>
      <c r="P116" s="36">
        <v>1.307818495</v>
      </c>
      <c r="Q116" s="36">
        <v>0.87155567899999997</v>
      </c>
      <c r="R116" s="36">
        <v>4.3126428000000001E-2</v>
      </c>
      <c r="S116" s="36">
        <v>1.251566631</v>
      </c>
      <c r="T116" s="36">
        <v>5.6251864000000006E-2</v>
      </c>
      <c r="U116" s="36">
        <v>3.0501999999999998</v>
      </c>
      <c r="V116" s="36">
        <v>7.2306000000000026</v>
      </c>
      <c r="W116" s="36">
        <v>191.83183963598918</v>
      </c>
      <c r="X116" s="36">
        <v>644.90647184517809</v>
      </c>
      <c r="Y116" s="36">
        <v>836.73831148116733</v>
      </c>
      <c r="Z116" s="36">
        <v>0.93338137356456741</v>
      </c>
      <c r="AA116" s="36">
        <v>0.44986124353142981</v>
      </c>
      <c r="AB116" s="36">
        <v>0.44986124399999999</v>
      </c>
      <c r="AC116" s="36">
        <v>1.4060515403761618</v>
      </c>
      <c r="AD116" s="36">
        <v>4.1020721260817412</v>
      </c>
      <c r="AE116" s="36">
        <v>42.597828224940621</v>
      </c>
      <c r="AF116" s="36">
        <v>46.699900351022372</v>
      </c>
      <c r="AG116" s="36">
        <v>0.5567449411309302</v>
      </c>
      <c r="AH116" s="36">
        <v>0.94710633663652499</v>
      </c>
      <c r="AI116" s="36">
        <v>3.0333000240926546</v>
      </c>
      <c r="AJ116" s="36">
        <v>4.5914800657267142E-2</v>
      </c>
      <c r="AK116" s="36">
        <v>5.5485348671689895E-2</v>
      </c>
      <c r="AL116" s="36">
        <v>0.13877337238581108</v>
      </c>
      <c r="AM116" s="36">
        <v>2.0087112821643589</v>
      </c>
      <c r="AN116" s="36">
        <v>5.1046638113899556</v>
      </c>
      <c r="AO116" s="36">
        <v>45.769901621419088</v>
      </c>
      <c r="AP116" s="36">
        <v>809.38777979300005</v>
      </c>
      <c r="AQ116" s="36">
        <v>435.82418911899998</v>
      </c>
      <c r="AR116" s="36">
        <v>1245.211968912</v>
      </c>
      <c r="AS116" s="36">
        <v>81.529495401000005</v>
      </c>
      <c r="AT116" s="36">
        <v>1941.7317619610001</v>
      </c>
      <c r="AU116" s="36">
        <v>4337.7987613200003</v>
      </c>
      <c r="AV116" s="36">
        <v>1446.679848047</v>
      </c>
      <c r="AW116" s="36">
        <v>3231.8604329509999</v>
      </c>
      <c r="AX116" s="36">
        <v>1427.728178656</v>
      </c>
      <c r="AY116" s="36">
        <v>3189.5226962860002</v>
      </c>
      <c r="AZ116" s="36">
        <v>30.874094261428574</v>
      </c>
      <c r="BA116" s="36">
        <v>61.748188524285716</v>
      </c>
      <c r="BB116" s="36">
        <v>2.1426356809999998</v>
      </c>
      <c r="BC116" s="36">
        <v>159.12085530300001</v>
      </c>
      <c r="BD116" s="36">
        <v>355.47353272800001</v>
      </c>
      <c r="BE116" s="36">
        <v>1.3913218700000001</v>
      </c>
      <c r="BF116" s="36">
        <v>2.7826437414285716</v>
      </c>
      <c r="BG116" s="36">
        <v>4.822924113</v>
      </c>
      <c r="BH116" s="36">
        <v>20.075408197000002</v>
      </c>
      <c r="BI116" s="36">
        <v>0.69000000000000006</v>
      </c>
      <c r="BJ116" s="36">
        <v>1.08</v>
      </c>
      <c r="BK116" s="36">
        <v>2.2500000000000009</v>
      </c>
      <c r="BL116" s="36">
        <v>2.7699999999999982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6.3252092659999999</v>
      </c>
      <c r="E117" s="36">
        <v>55</v>
      </c>
      <c r="F117" s="36">
        <v>8</v>
      </c>
      <c r="G117" s="36">
        <v>34</v>
      </c>
      <c r="H117" s="36">
        <v>13</v>
      </c>
      <c r="I117" s="36">
        <v>16.836461604116575</v>
      </c>
      <c r="J117" s="36">
        <v>116.93557389649192</v>
      </c>
      <c r="K117" s="36">
        <v>14.906691604109579</v>
      </c>
      <c r="L117" s="36">
        <v>1.9297700000069971</v>
      </c>
      <c r="M117" s="36">
        <v>123.37545900060852</v>
      </c>
      <c r="N117" s="36">
        <v>10.396576499999991</v>
      </c>
      <c r="O117" s="36">
        <v>0.289287711</v>
      </c>
      <c r="P117" s="36">
        <v>0.46364931399999998</v>
      </c>
      <c r="Q117" s="36">
        <v>0.275301144</v>
      </c>
      <c r="R117" s="36">
        <v>1.3986567E-2</v>
      </c>
      <c r="S117" s="36">
        <v>0.44540596599999999</v>
      </c>
      <c r="T117" s="36">
        <v>1.8243348E-2</v>
      </c>
      <c r="U117" s="36">
        <v>1.5921000000000005</v>
      </c>
      <c r="V117" s="36">
        <v>3.7709000000000015</v>
      </c>
      <c r="W117" s="36">
        <v>18.717849315116577</v>
      </c>
      <c r="X117" s="36">
        <v>121.17012321049191</v>
      </c>
      <c r="Y117" s="36">
        <v>139.88797252560849</v>
      </c>
      <c r="Z117" s="36">
        <v>0.12991217974429109</v>
      </c>
      <c r="AA117" s="36">
        <v>6.2288523688874546E-2</v>
      </c>
      <c r="AB117" s="36">
        <v>6.2288523999999998E-2</v>
      </c>
      <c r="AC117" s="36">
        <v>0.18294818985471678</v>
      </c>
      <c r="AD117" s="36">
        <v>1.034381338654299</v>
      </c>
      <c r="AE117" s="36">
        <v>9.3094320478886914</v>
      </c>
      <c r="AF117" s="36">
        <v>10.34381338654299</v>
      </c>
      <c r="AG117" s="36">
        <v>0.3104447418091168</v>
      </c>
      <c r="AH117" s="36">
        <v>0.52811289411206075</v>
      </c>
      <c r="AI117" s="36">
        <v>1.6913885933048427</v>
      </c>
      <c r="AJ117" s="36">
        <v>6.3574333179382365E-3</v>
      </c>
      <c r="AK117" s="36">
        <v>7.682592173654604E-3</v>
      </c>
      <c r="AL117" s="36">
        <v>1.9214788230155985E-2</v>
      </c>
      <c r="AM117" s="36">
        <v>0.49975036498177183</v>
      </c>
      <c r="AN117" s="36">
        <v>1.5701768249400143</v>
      </c>
      <c r="AO117" s="36">
        <v>11.020035429423691</v>
      </c>
      <c r="AP117" s="36">
        <v>410.42832665899999</v>
      </c>
      <c r="AQ117" s="36">
        <v>220.999868201</v>
      </c>
      <c r="AR117" s="36">
        <v>631.42819485999996</v>
      </c>
      <c r="AS117" s="36">
        <v>72.328248787999996</v>
      </c>
      <c r="AT117" s="36">
        <v>1305.9129336179999</v>
      </c>
      <c r="AU117" s="36">
        <v>3022.655237206</v>
      </c>
      <c r="AV117" s="36">
        <v>982.27959698699999</v>
      </c>
      <c r="AW117" s="36">
        <v>2273.576202364</v>
      </c>
      <c r="AX117" s="36">
        <v>969.83899316700001</v>
      </c>
      <c r="AY117" s="36">
        <v>2244.781284018</v>
      </c>
      <c r="AZ117" s="36">
        <v>15.487484734285713</v>
      </c>
      <c r="BA117" s="36">
        <v>30.974969470000001</v>
      </c>
      <c r="BB117" s="36">
        <v>1.948593963</v>
      </c>
      <c r="BC117" s="36">
        <v>89.233004097999995</v>
      </c>
      <c r="BD117" s="36">
        <v>206.53797066000001</v>
      </c>
      <c r="BE117" s="36">
        <v>1.2653207557142858</v>
      </c>
      <c r="BF117" s="36">
        <v>2.5306415114285716</v>
      </c>
      <c r="BG117" s="36">
        <v>6.2880192819999996</v>
      </c>
      <c r="BH117" s="36">
        <v>31.375312937</v>
      </c>
      <c r="BI117" s="36">
        <v>0.78000000000000025</v>
      </c>
      <c r="BJ117" s="36">
        <v>0.95000000000000029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5.9129874300000003</v>
      </c>
      <c r="E118" s="36">
        <v>46</v>
      </c>
      <c r="F118" s="36">
        <v>8</v>
      </c>
      <c r="G118" s="36">
        <v>18</v>
      </c>
      <c r="H118" s="36">
        <v>20</v>
      </c>
      <c r="I118" s="36">
        <v>0.31823512316770669</v>
      </c>
      <c r="J118" s="36">
        <v>9.570076386492687</v>
      </c>
      <c r="K118" s="36">
        <v>0.17666712316998096</v>
      </c>
      <c r="L118" s="36">
        <v>0.14156799999772574</v>
      </c>
      <c r="M118" s="36">
        <v>6.4808940096622276</v>
      </c>
      <c r="N118" s="36">
        <v>3.407417499998167</v>
      </c>
      <c r="O118" s="36">
        <v>6.0355366999999993E-2</v>
      </c>
      <c r="P118" s="36">
        <v>9.1257257999999994E-2</v>
      </c>
      <c r="Q118" s="36">
        <v>5.4632919999999995E-2</v>
      </c>
      <c r="R118" s="36">
        <v>5.7224470000000003E-3</v>
      </c>
      <c r="S118" s="36">
        <v>8.3793197E-2</v>
      </c>
      <c r="T118" s="36">
        <v>7.4640609999999993E-3</v>
      </c>
      <c r="U118" s="36">
        <v>1.5938999999999994</v>
      </c>
      <c r="V118" s="36">
        <v>3.7753000000000005</v>
      </c>
      <c r="W118" s="36">
        <v>1.9724904901677061</v>
      </c>
      <c r="X118" s="36">
        <v>13.436633644492687</v>
      </c>
      <c r="Y118" s="36">
        <v>15.409124134660393</v>
      </c>
      <c r="Z118" s="36">
        <v>6.344646367819614E-3</v>
      </c>
      <c r="AA118" s="36">
        <v>1.8525012008500808E-3</v>
      </c>
      <c r="AB118" s="36">
        <v>1.8525010000000001E-3</v>
      </c>
      <c r="AC118" s="36">
        <v>2.9901275596743659E-3</v>
      </c>
      <c r="AD118" s="36">
        <v>8.5277508915403227E-2</v>
      </c>
      <c r="AE118" s="36">
        <v>0.76749758023862902</v>
      </c>
      <c r="AF118" s="36">
        <v>0.85277508915403211</v>
      </c>
      <c r="AG118" s="36">
        <v>0.30409404957264935</v>
      </c>
      <c r="AH118" s="36">
        <v>0.51730941766381766</v>
      </c>
      <c r="AI118" s="36">
        <v>1.6567882700854701</v>
      </c>
      <c r="AJ118" s="36">
        <v>1.8907417236048492E-4</v>
      </c>
      <c r="AK118" s="36">
        <v>2.2848526133461324E-4</v>
      </c>
      <c r="AL118" s="36">
        <v>5.7146023256470478E-4</v>
      </c>
      <c r="AM118" s="36">
        <v>0.30727325130468419</v>
      </c>
      <c r="AN118" s="36">
        <v>0.60281541184055543</v>
      </c>
      <c r="AO118" s="36">
        <v>2.4248573105566642</v>
      </c>
      <c r="AP118" s="36">
        <v>125.77121848100001</v>
      </c>
      <c r="AQ118" s="36">
        <v>67.722963797000006</v>
      </c>
      <c r="AR118" s="36">
        <v>193.49418227800001</v>
      </c>
      <c r="AS118" s="36">
        <v>16.685560531</v>
      </c>
      <c r="AT118" s="36">
        <v>487.16610898800002</v>
      </c>
      <c r="AU118" s="36">
        <v>1153.2059969530001</v>
      </c>
      <c r="AV118" s="36">
        <v>260.29574013899997</v>
      </c>
      <c r="AW118" s="36">
        <v>616.16480081899999</v>
      </c>
      <c r="AX118" s="36">
        <v>247.65164088899999</v>
      </c>
      <c r="AY118" s="36">
        <v>586.23404247400003</v>
      </c>
      <c r="AZ118" s="36">
        <v>2.5855873871428572</v>
      </c>
      <c r="BA118" s="36">
        <v>5.1711747742857144</v>
      </c>
      <c r="BB118" s="36">
        <v>1.058356085</v>
      </c>
      <c r="BC118" s="36">
        <v>38.188913399999997</v>
      </c>
      <c r="BD118" s="36">
        <v>90.399728425000006</v>
      </c>
      <c r="BE118" s="36">
        <v>0.68724421142857151</v>
      </c>
      <c r="BF118" s="36">
        <v>1.374488422857143</v>
      </c>
      <c r="BG118" s="36">
        <v>4.4791831200000001</v>
      </c>
      <c r="BH118" s="36">
        <v>23.745692703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5.6386241569999997</v>
      </c>
      <c r="E119" s="36">
        <v>11</v>
      </c>
      <c r="F119" s="36">
        <v>0</v>
      </c>
      <c r="G119" s="36">
        <v>8</v>
      </c>
      <c r="H119" s="36">
        <v>3</v>
      </c>
      <c r="I119" s="36">
        <v>0.47365246811972561</v>
      </c>
      <c r="J119" s="36">
        <v>16.94307288211327</v>
      </c>
      <c r="K119" s="36">
        <v>0.33901196812260226</v>
      </c>
      <c r="L119" s="36">
        <v>0.13464049999712338</v>
      </c>
      <c r="M119" s="36">
        <v>12.135950850233186</v>
      </c>
      <c r="N119" s="36">
        <v>5.280774499999807</v>
      </c>
      <c r="O119" s="36">
        <v>5.9880035999999998E-2</v>
      </c>
      <c r="P119" s="36">
        <v>0.104490217</v>
      </c>
      <c r="Q119" s="36">
        <v>5.6553003999999997E-2</v>
      </c>
      <c r="R119" s="36">
        <v>3.3270319999999997E-3</v>
      </c>
      <c r="S119" s="36">
        <v>0.10015061</v>
      </c>
      <c r="T119" s="36">
        <v>4.3396070000000005E-3</v>
      </c>
      <c r="U119" s="36">
        <v>0.31679999999999997</v>
      </c>
      <c r="V119" s="36">
        <v>0.7487999999999998</v>
      </c>
      <c r="W119" s="36">
        <v>0.85033250411972561</v>
      </c>
      <c r="X119" s="36">
        <v>17.796363099113268</v>
      </c>
      <c r="Y119" s="36">
        <v>18.646695603232995</v>
      </c>
      <c r="Z119" s="36">
        <v>1.0540469532497911E-2</v>
      </c>
      <c r="AA119" s="36">
        <v>3.0115588077395629E-3</v>
      </c>
      <c r="AB119" s="36">
        <v>3.011559E-3</v>
      </c>
      <c r="AC119" s="36">
        <v>3.4187482065584814E-3</v>
      </c>
      <c r="AD119" s="36">
        <v>0.14081327099927149</v>
      </c>
      <c r="AE119" s="36">
        <v>1.2673194389934435</v>
      </c>
      <c r="AF119" s="36">
        <v>1.408132709992715</v>
      </c>
      <c r="AG119" s="36">
        <v>5.6545058726220024E-2</v>
      </c>
      <c r="AH119" s="36">
        <v>9.6191594154948989E-2</v>
      </c>
      <c r="AI119" s="36">
        <v>0.30807307857733662</v>
      </c>
      <c r="AJ119" s="36">
        <v>3.0737258733460953E-4</v>
      </c>
      <c r="AK119" s="36">
        <v>3.7144209106478563E-4</v>
      </c>
      <c r="AL119" s="36">
        <v>9.2900689744422789E-4</v>
      </c>
      <c r="AM119" s="36">
        <v>6.0271179520113113E-2</v>
      </c>
      <c r="AN119" s="36">
        <v>0.23737630724528527</v>
      </c>
      <c r="AO119" s="36">
        <v>1.5763215244682243</v>
      </c>
      <c r="AP119" s="36">
        <v>152.37689095900001</v>
      </c>
      <c r="AQ119" s="36">
        <v>82.049095132000005</v>
      </c>
      <c r="AR119" s="36">
        <v>234.42598609100003</v>
      </c>
      <c r="AS119" s="36">
        <v>9.6730923610000001</v>
      </c>
      <c r="AT119" s="36">
        <v>671.790310288</v>
      </c>
      <c r="AU119" s="36">
        <v>1481.212922771</v>
      </c>
      <c r="AV119" s="36">
        <v>380.84666539</v>
      </c>
      <c r="AW119" s="36">
        <v>839.71887318200004</v>
      </c>
      <c r="AX119" s="36">
        <v>361.08589739299998</v>
      </c>
      <c r="AY119" s="36">
        <v>796.14887154200005</v>
      </c>
      <c r="AZ119" s="36">
        <v>2.5333434771428576</v>
      </c>
      <c r="BA119" s="36">
        <v>5.0666869542857151</v>
      </c>
      <c r="BB119" s="36">
        <v>1.4979982839999999</v>
      </c>
      <c r="BC119" s="36">
        <v>78.953187607999993</v>
      </c>
      <c r="BD119" s="36">
        <v>174.081822837</v>
      </c>
      <c r="BE119" s="36">
        <v>0.97272615714285715</v>
      </c>
      <c r="BF119" s="36">
        <v>1.9454523157142858</v>
      </c>
      <c r="BG119" s="36">
        <v>0.84123580099999995</v>
      </c>
      <c r="BH119" s="36">
        <v>26.008711163000001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5.5790751590000003</v>
      </c>
      <c r="E120" s="36">
        <v>14</v>
      </c>
      <c r="F120" s="36">
        <v>1</v>
      </c>
      <c r="G120" s="36">
        <v>6</v>
      </c>
      <c r="H120" s="36">
        <v>7</v>
      </c>
      <c r="I120" s="36">
        <v>2.6421549406838046E-3</v>
      </c>
      <c r="J120" s="36">
        <v>0.57898815901525602</v>
      </c>
      <c r="K120" s="36">
        <v>2.6421549406838046E-3</v>
      </c>
      <c r="L120" s="36">
        <v>0</v>
      </c>
      <c r="M120" s="36">
        <v>0.26263931395477841</v>
      </c>
      <c r="N120" s="36">
        <v>0.31899100000116143</v>
      </c>
      <c r="O120" s="36">
        <v>2.7369210000000002E-3</v>
      </c>
      <c r="P120" s="36">
        <v>4.3486769999999996E-3</v>
      </c>
      <c r="Q120" s="36">
        <v>2.4750140000000002E-3</v>
      </c>
      <c r="R120" s="36">
        <v>2.6190699999999997E-4</v>
      </c>
      <c r="S120" s="36">
        <v>4.0070599999999998E-3</v>
      </c>
      <c r="T120" s="36">
        <v>3.4161700000000001E-4</v>
      </c>
      <c r="U120" s="36">
        <v>5.8850000000000006E-2</v>
      </c>
      <c r="V120" s="36">
        <v>0.1391</v>
      </c>
      <c r="W120" s="36">
        <v>6.4229075940683805E-2</v>
      </c>
      <c r="X120" s="36">
        <v>0.72243683601525599</v>
      </c>
      <c r="Y120" s="36">
        <v>0.78666591195593982</v>
      </c>
      <c r="Z120" s="36">
        <v>1.4439184912904684E-4</v>
      </c>
      <c r="AA120" s="36">
        <v>3.0899855713616018E-5</v>
      </c>
      <c r="AB120" s="36">
        <v>3.0899899999999999E-5</v>
      </c>
      <c r="AC120" s="36">
        <v>4.1490797760015712E-5</v>
      </c>
      <c r="AD120" s="36">
        <v>6.1684796625151106E-3</v>
      </c>
      <c r="AE120" s="36">
        <v>5.5516316962635981E-2</v>
      </c>
      <c r="AF120" s="36">
        <v>6.1684796625151091E-2</v>
      </c>
      <c r="AG120" s="36">
        <v>1.1020876404204122E-2</v>
      </c>
      <c r="AH120" s="36">
        <v>1.874815756117483E-2</v>
      </c>
      <c r="AI120" s="36">
        <v>6.0044774891870746E-2</v>
      </c>
      <c r="AJ120" s="36">
        <v>3.1537759051881043E-6</v>
      </c>
      <c r="AK120" s="36">
        <v>3.8111567695312525E-6</v>
      </c>
      <c r="AL120" s="36">
        <v>9.532013229804528E-6</v>
      </c>
      <c r="AM120" s="36">
        <v>1.1065520977869326E-2</v>
      </c>
      <c r="AN120" s="36">
        <v>2.4920448380459471E-2</v>
      </c>
      <c r="AO120" s="36">
        <v>0.11557062386773652</v>
      </c>
      <c r="AP120" s="36">
        <v>5.3299254999999999</v>
      </c>
      <c r="AQ120" s="36">
        <v>2.869959884</v>
      </c>
      <c r="AR120" s="36">
        <v>8.1998853839999999</v>
      </c>
      <c r="AS120" s="36">
        <v>1.1270543900000001</v>
      </c>
      <c r="AT120" s="36">
        <v>133.04662568000001</v>
      </c>
      <c r="AU120" s="36">
        <v>294.139665482</v>
      </c>
      <c r="AV120" s="36">
        <v>69.943121970000007</v>
      </c>
      <c r="AW120" s="36">
        <v>154.63035153199999</v>
      </c>
      <c r="AX120" s="36">
        <v>66.860311723999999</v>
      </c>
      <c r="AY120" s="36">
        <v>147.814870343</v>
      </c>
      <c r="AZ120" s="36">
        <v>0.54636192142857143</v>
      </c>
      <c r="BA120" s="36">
        <v>1.0927238428571429</v>
      </c>
      <c r="BB120" s="36">
        <v>0.26554614500000001</v>
      </c>
      <c r="BC120" s="36">
        <v>9.7312424849999992</v>
      </c>
      <c r="BD120" s="36">
        <v>21.513844449</v>
      </c>
      <c r="BE120" s="36">
        <v>0.17243256142857144</v>
      </c>
      <c r="BF120" s="36">
        <v>0.34486512285714288</v>
      </c>
      <c r="BG120" s="36">
        <v>1.452616476</v>
      </c>
      <c r="BH120" s="36">
        <v>10.72165049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5.4635063710000003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1.282708337222432E-2</v>
      </c>
      <c r="J121" s="36">
        <v>1.4876550486176343</v>
      </c>
      <c r="K121" s="36">
        <v>1.282708337222432E-2</v>
      </c>
      <c r="L121" s="36">
        <v>0</v>
      </c>
      <c r="M121" s="36">
        <v>0.87445913199128988</v>
      </c>
      <c r="N121" s="36">
        <v>0.62602299999856881</v>
      </c>
      <c r="O121" s="36">
        <v>1.0457599E-2</v>
      </c>
      <c r="P121" s="36">
        <v>1.7523255000000001E-2</v>
      </c>
      <c r="Q121" s="36">
        <v>9.5263029999999999E-3</v>
      </c>
      <c r="R121" s="36">
        <v>9.3129599999999997E-4</v>
      </c>
      <c r="S121" s="36">
        <v>1.630852E-2</v>
      </c>
      <c r="T121" s="36">
        <v>1.214735E-3</v>
      </c>
      <c r="U121" s="36" t="s">
        <v>340</v>
      </c>
      <c r="V121" s="36" t="s">
        <v>340</v>
      </c>
      <c r="W121" s="36">
        <v>2.3284682372224322E-2</v>
      </c>
      <c r="X121" s="36">
        <v>1.5051783036176343</v>
      </c>
      <c r="Y121" s="36">
        <v>1.5284629859898586</v>
      </c>
      <c r="Z121" s="36">
        <v>5.6599244774150736E-4</v>
      </c>
      <c r="AA121" s="36">
        <v>1.2112238381668255E-4</v>
      </c>
      <c r="AB121" s="36">
        <v>1.21122E-4</v>
      </c>
      <c r="AC121" s="36">
        <v>2.426226797250144E-4</v>
      </c>
      <c r="AD121" s="36">
        <v>2.2282183422590134E-2</v>
      </c>
      <c r="AE121" s="36">
        <v>0.20053965080331121</v>
      </c>
      <c r="AF121" s="36">
        <v>0.22282183422590135</v>
      </c>
      <c r="AG121" s="36" t="s">
        <v>340</v>
      </c>
      <c r="AH121" s="36" t="s">
        <v>340</v>
      </c>
      <c r="AI121" s="36" t="s">
        <v>340</v>
      </c>
      <c r="AJ121" s="36">
        <v>1.2362229171883093E-5</v>
      </c>
      <c r="AK121" s="36">
        <v>1.4939042852538824E-5</v>
      </c>
      <c r="AL121" s="36">
        <v>3.7363761902801762E-5</v>
      </c>
      <c r="AM121" s="36">
        <v>2.5498490889689751E-4</v>
      </c>
      <c r="AN121" s="36">
        <v>2.2297122465442673E-2</v>
      </c>
      <c r="AO121" s="36">
        <v>0.20057701456521401</v>
      </c>
      <c r="AP121" s="36">
        <v>22.115829938000001</v>
      </c>
      <c r="AQ121" s="36">
        <v>11.908523812</v>
      </c>
      <c r="AR121" s="36">
        <v>34.024353750000003</v>
      </c>
      <c r="AS121" s="36">
        <v>2.5725771750000002</v>
      </c>
      <c r="AT121" s="36">
        <v>145.99758425100001</v>
      </c>
      <c r="AU121" s="36">
        <v>335.87299744199998</v>
      </c>
      <c r="AV121" s="36">
        <v>90.990256737999999</v>
      </c>
      <c r="AW121" s="36">
        <v>209.326547597</v>
      </c>
      <c r="AX121" s="36">
        <v>85.461527050000001</v>
      </c>
      <c r="AY121" s="36">
        <v>196.607494594</v>
      </c>
      <c r="AZ121" s="36">
        <v>0.32051877000000001</v>
      </c>
      <c r="BA121" s="36">
        <v>0.64103754000000002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2.6611818949999999</v>
      </c>
      <c r="BH121" s="36">
        <v>16.437237811999999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5.3174790139999999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1.3232425850315274E-3</v>
      </c>
      <c r="J122" s="36">
        <v>0.60002223185546755</v>
      </c>
      <c r="K122" s="36">
        <v>1.3232425850315274E-3</v>
      </c>
      <c r="L122" s="36">
        <v>0</v>
      </c>
      <c r="M122" s="36">
        <v>0.17687547444048707</v>
      </c>
      <c r="N122" s="36">
        <v>0.42447000000001212</v>
      </c>
      <c r="O122" s="36">
        <v>3.1047047000000001E-2</v>
      </c>
      <c r="P122" s="36">
        <v>5.0198688999999998E-2</v>
      </c>
      <c r="Q122" s="36">
        <v>2.6488638000000002E-2</v>
      </c>
      <c r="R122" s="36">
        <v>4.5584089999999994E-3</v>
      </c>
      <c r="S122" s="36">
        <v>4.4252937999999999E-2</v>
      </c>
      <c r="T122" s="36">
        <v>5.9457510000000009E-3</v>
      </c>
      <c r="U122" s="36" t="s">
        <v>340</v>
      </c>
      <c r="V122" s="36" t="s">
        <v>340</v>
      </c>
      <c r="W122" s="36">
        <v>3.2370289585031527E-2</v>
      </c>
      <c r="X122" s="36">
        <v>0.65022092085546757</v>
      </c>
      <c r="Y122" s="36">
        <v>0.68259121044049909</v>
      </c>
      <c r="Z122" s="36">
        <v>1.2599230782876986E-4</v>
      </c>
      <c r="AA122" s="36">
        <v>2.6962353875356746E-5</v>
      </c>
      <c r="AB122" s="36">
        <v>2.6962400000000001E-5</v>
      </c>
      <c r="AC122" s="36">
        <v>1.2690245725124758E-5</v>
      </c>
      <c r="AD122" s="36">
        <v>4.4821704103437743E-3</v>
      </c>
      <c r="AE122" s="36">
        <v>4.0339533693093961E-2</v>
      </c>
      <c r="AF122" s="36">
        <v>4.4821704103437734E-2</v>
      </c>
      <c r="AG122" s="36" t="s">
        <v>340</v>
      </c>
      <c r="AH122" s="36" t="s">
        <v>340</v>
      </c>
      <c r="AI122" s="36" t="s">
        <v>340</v>
      </c>
      <c r="AJ122" s="36">
        <v>2.7518978205767312E-6</v>
      </c>
      <c r="AK122" s="36">
        <v>3.3255102211595983E-6</v>
      </c>
      <c r="AL122" s="36">
        <v>8.3173716907589227E-6</v>
      </c>
      <c r="AM122" s="36">
        <v>1.5442143545701488E-5</v>
      </c>
      <c r="AN122" s="36">
        <v>4.4854959205649341E-3</v>
      </c>
      <c r="AO122" s="36">
        <v>4.0347851064784723E-2</v>
      </c>
      <c r="AP122" s="36">
        <v>8.5175489819999992</v>
      </c>
      <c r="AQ122" s="36">
        <v>4.5863725290000001</v>
      </c>
      <c r="AR122" s="36">
        <v>13.103921510999999</v>
      </c>
      <c r="AS122" s="36">
        <v>1.953913118</v>
      </c>
      <c r="AT122" s="36">
        <v>13.834938832000001</v>
      </c>
      <c r="AU122" s="36">
        <v>31.712610569999999</v>
      </c>
      <c r="AV122" s="36">
        <v>16.139013256999998</v>
      </c>
      <c r="AW122" s="36">
        <v>36.994037243000001</v>
      </c>
      <c r="AX122" s="36">
        <v>14.844702697000001</v>
      </c>
      <c r="AY122" s="36">
        <v>34.027203255000003</v>
      </c>
      <c r="AZ122" s="36">
        <v>0.36059370857142864</v>
      </c>
      <c r="BA122" s="36">
        <v>0.72118741714285728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5.1885722950000002</v>
      </c>
      <c r="BH122" s="36">
        <v>26.853672197000002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5.0012120199999996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8.281297E-3</v>
      </c>
      <c r="P123" s="36">
        <v>1.4952409E-2</v>
      </c>
      <c r="Q123" s="36">
        <v>7.9914800000000005E-3</v>
      </c>
      <c r="R123" s="36">
        <v>2.8981699999999999E-4</v>
      </c>
      <c r="S123" s="36">
        <v>1.4574386E-2</v>
      </c>
      <c r="T123" s="36">
        <v>3.7802300000000001E-4</v>
      </c>
      <c r="U123" s="36">
        <v>6.0000000000000001E-3</v>
      </c>
      <c r="V123" s="36">
        <v>1.44E-2</v>
      </c>
      <c r="W123" s="36">
        <v>1.4281297E-2</v>
      </c>
      <c r="X123" s="36">
        <v>2.9352408999999999E-2</v>
      </c>
      <c r="Y123" s="36">
        <v>4.3633706000000001E-2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1.0966853249001667E-3</v>
      </c>
      <c r="AH123" s="36">
        <v>1.8656256101749963E-3</v>
      </c>
      <c r="AI123" s="36">
        <v>5.9750441839388395E-3</v>
      </c>
      <c r="AJ123" s="36">
        <v>0</v>
      </c>
      <c r="AK123" s="36">
        <v>0</v>
      </c>
      <c r="AL123" s="36">
        <v>0</v>
      </c>
      <c r="AM123" s="36">
        <v>1.0966853249001667E-3</v>
      </c>
      <c r="AN123" s="36">
        <v>1.8656256101749963E-3</v>
      </c>
      <c r="AO123" s="36">
        <v>5.9750441839388395E-3</v>
      </c>
      <c r="AP123" s="36">
        <v>4.6846459E-2</v>
      </c>
      <c r="AQ123" s="36">
        <v>2.5225015999999999E-2</v>
      </c>
      <c r="AR123" s="36">
        <v>7.2071474999999996E-2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0.59825409500000004</v>
      </c>
      <c r="BC123" s="36">
        <v>50.032483038999999</v>
      </c>
      <c r="BD123" s="36">
        <v>112.12881919100001</v>
      </c>
      <c r="BE123" s="36">
        <v>0.18992193428571427</v>
      </c>
      <c r="BF123" s="36">
        <v>0.37984386857142854</v>
      </c>
      <c r="BG123" s="36">
        <v>3.4502743969999998</v>
      </c>
      <c r="BH123" s="36">
        <v>13.343773589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5.0592761480000004</v>
      </c>
      <c r="E124" s="36">
        <v>3</v>
      </c>
      <c r="F124" s="36">
        <v>0</v>
      </c>
      <c r="G124" s="36">
        <v>0</v>
      </c>
      <c r="H124" s="36">
        <v>3</v>
      </c>
      <c r="I124" s="36">
        <v>8.117033141210083E-6</v>
      </c>
      <c r="J124" s="36">
        <v>7.4731268282975469E-3</v>
      </c>
      <c r="K124" s="36">
        <v>8.117033141210083E-6</v>
      </c>
      <c r="L124" s="36">
        <v>0</v>
      </c>
      <c r="M124" s="36">
        <v>1.4812438614394182E-3</v>
      </c>
      <c r="N124" s="36">
        <v>5.9999999999993392E-3</v>
      </c>
      <c r="O124" s="36">
        <v>9.0468600000000003E-4</v>
      </c>
      <c r="P124" s="36">
        <v>1.4761860000000002E-3</v>
      </c>
      <c r="Q124" s="36">
        <v>7.7637799999999999E-4</v>
      </c>
      <c r="R124" s="36">
        <v>1.2830799999999999E-4</v>
      </c>
      <c r="S124" s="36">
        <v>1.3088280000000002E-3</v>
      </c>
      <c r="T124" s="36">
        <v>1.6735799999999999E-4</v>
      </c>
      <c r="U124" s="36">
        <v>0</v>
      </c>
      <c r="V124" s="36">
        <v>0</v>
      </c>
      <c r="W124" s="36">
        <v>9.1280303314121016E-4</v>
      </c>
      <c r="X124" s="36">
        <v>8.9493128282975478E-3</v>
      </c>
      <c r="Y124" s="36">
        <v>9.8621158614387583E-3</v>
      </c>
      <c r="Z124" s="36">
        <v>1.0117943811812344E-6</v>
      </c>
      <c r="AA124" s="36">
        <v>2.1652399757278412E-7</v>
      </c>
      <c r="AB124" s="36">
        <v>2.1652399999999999E-7</v>
      </c>
      <c r="AC124" s="36">
        <v>9.6830669665039189E-8</v>
      </c>
      <c r="AD124" s="36">
        <v>1.5672627478988265E-4</v>
      </c>
      <c r="AE124" s="36">
        <v>1.4105364731089437E-3</v>
      </c>
      <c r="AF124" s="36">
        <v>1.5672627478988262E-3</v>
      </c>
      <c r="AG124" s="36">
        <v>0</v>
      </c>
      <c r="AH124" s="36">
        <v>0</v>
      </c>
      <c r="AI124" s="36">
        <v>0</v>
      </c>
      <c r="AJ124" s="36">
        <v>2.2099365179010602E-8</v>
      </c>
      <c r="AK124" s="36">
        <v>2.6705811616412511E-8</v>
      </c>
      <c r="AL124" s="36">
        <v>6.6793408152459901E-8</v>
      </c>
      <c r="AM124" s="36">
        <v>1.1893003484404979E-7</v>
      </c>
      <c r="AN124" s="36">
        <v>1.5675298060149906E-4</v>
      </c>
      <c r="AO124" s="36">
        <v>1.4106032665170962E-3</v>
      </c>
      <c r="AP124" s="36">
        <v>7.0568899999999997E-3</v>
      </c>
      <c r="AQ124" s="36">
        <v>3.799864E-3</v>
      </c>
      <c r="AR124" s="36">
        <v>1.0856754E-2</v>
      </c>
      <c r="AS124" s="36">
        <v>1.8386499999999999E-4</v>
      </c>
      <c r="AT124" s="36">
        <v>9.9070000000000002E-6</v>
      </c>
      <c r="AU124" s="36">
        <v>2.2677E-5</v>
      </c>
      <c r="AV124" s="36">
        <v>2.12587E-4</v>
      </c>
      <c r="AW124" s="36">
        <v>4.8661199999999998E-4</v>
      </c>
      <c r="AX124" s="36">
        <v>1.8287800000000001E-4</v>
      </c>
      <c r="AY124" s="36">
        <v>4.1860699999999999E-4</v>
      </c>
      <c r="AZ124" s="36">
        <v>3.118285714285714E-5</v>
      </c>
      <c r="BA124" s="36">
        <v>6.2367142857142858E-5</v>
      </c>
      <c r="BB124" s="36">
        <v>0.17475713100000001</v>
      </c>
      <c r="BC124" s="36">
        <v>8.2875665460000008</v>
      </c>
      <c r="BD124" s="36">
        <v>18.970226215</v>
      </c>
      <c r="BE124" s="36">
        <v>5.5478454285714296E-2</v>
      </c>
      <c r="BF124" s="36">
        <v>0.11095690857142859</v>
      </c>
      <c r="BG124" s="36">
        <v>1.546615788</v>
      </c>
      <c r="BH124" s="36">
        <v>9.3968750910000001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2.4877391694592386E-5</v>
      </c>
      <c r="J125" s="36">
        <v>2.8122705357142487E-2</v>
      </c>
      <c r="K125" s="36">
        <v>2.4877391694592386E-5</v>
      </c>
      <c r="L125" s="36">
        <v>0</v>
      </c>
      <c r="M125" s="36">
        <v>7.2825827488382103E-3</v>
      </c>
      <c r="N125" s="36">
        <v>2.0864999999998871E-2</v>
      </c>
      <c r="O125" s="36">
        <v>2.2980400000000003E-3</v>
      </c>
      <c r="P125" s="36">
        <v>3.6718360000000004E-3</v>
      </c>
      <c r="Q125" s="36">
        <v>1.9060000000000001E-3</v>
      </c>
      <c r="R125" s="36">
        <v>3.9203999999999997E-4</v>
      </c>
      <c r="S125" s="36">
        <v>3.1604800000000002E-3</v>
      </c>
      <c r="T125" s="36">
        <v>5.1135600000000003E-4</v>
      </c>
      <c r="U125" s="36" t="s">
        <v>340</v>
      </c>
      <c r="V125" s="36" t="s">
        <v>340</v>
      </c>
      <c r="W125" s="36">
        <v>2.3229173916945929E-3</v>
      </c>
      <c r="X125" s="36">
        <v>3.1794541357142485E-2</v>
      </c>
      <c r="Y125" s="36">
        <v>3.4117458748837079E-2</v>
      </c>
      <c r="Z125" s="36">
        <v>3.0356809951937819E-6</v>
      </c>
      <c r="AA125" s="36">
        <v>6.496357329714693E-7</v>
      </c>
      <c r="AB125" s="36">
        <v>6.4963600000000003E-7</v>
      </c>
      <c r="AC125" s="36">
        <v>1.7494047716519283E-7</v>
      </c>
      <c r="AD125" s="36">
        <v>1.155706131694625E-4</v>
      </c>
      <c r="AE125" s="36">
        <v>1.0401355185251627E-3</v>
      </c>
      <c r="AF125" s="36">
        <v>1.1557061316946249E-3</v>
      </c>
      <c r="AG125" s="36" t="s">
        <v>340</v>
      </c>
      <c r="AH125" s="36" t="s">
        <v>340</v>
      </c>
      <c r="AI125" s="36" t="s">
        <v>340</v>
      </c>
      <c r="AJ125" s="36">
        <v>6.6304627650661045E-8</v>
      </c>
      <c r="AK125" s="36">
        <v>8.012532853281743E-8</v>
      </c>
      <c r="AL125" s="36">
        <v>2.003999672023953E-7</v>
      </c>
      <c r="AM125" s="36">
        <v>2.4124510481585387E-7</v>
      </c>
      <c r="AN125" s="36">
        <v>1.1565073849799532E-4</v>
      </c>
      <c r="AO125" s="36">
        <v>1.0403359184923652E-3</v>
      </c>
      <c r="AP125" s="36">
        <v>5.7037821000000002E-2</v>
      </c>
      <c r="AQ125" s="36">
        <v>3.0712672999999999E-2</v>
      </c>
      <c r="AR125" s="36">
        <v>8.7750493999999998E-2</v>
      </c>
      <c r="AS125" s="36">
        <v>1.6606954E-2</v>
      </c>
      <c r="AT125" s="36">
        <v>7.6261829999999999E-3</v>
      </c>
      <c r="AU125" s="36">
        <v>1.6472229000000001E-2</v>
      </c>
      <c r="AV125" s="36">
        <v>4.5008309000000003E-2</v>
      </c>
      <c r="AW125" s="36">
        <v>9.7216015000000003E-2</v>
      </c>
      <c r="AX125" s="36">
        <v>3.9821481999999998E-2</v>
      </c>
      <c r="AY125" s="36">
        <v>8.6012691000000002E-2</v>
      </c>
      <c r="AZ125" s="36">
        <v>1.7142985714285715E-3</v>
      </c>
      <c r="BA125" s="36">
        <v>3.4285985714285721E-3</v>
      </c>
      <c r="BB125" s="36">
        <v>0.50676031499999996</v>
      </c>
      <c r="BC125" s="36">
        <v>17.456690099999999</v>
      </c>
      <c r="BD125" s="36">
        <v>37.705701001000001</v>
      </c>
      <c r="BE125" s="36">
        <v>0.16087629000000001</v>
      </c>
      <c r="BF125" s="36">
        <v>0.32175258142857144</v>
      </c>
      <c r="BG125" s="36">
        <v>2.6308186679999999</v>
      </c>
      <c r="BH125" s="36">
        <v>14.139548755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4.4753945714285717E-2</v>
      </c>
      <c r="BF126" s="36">
        <v>8.9507892857142862E-2</v>
      </c>
      <c r="BG126" s="36">
        <v>1.755858728</v>
      </c>
      <c r="BH126" s="36">
        <v>5.5830678640000002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5.1825522260000003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5.0682560000000001E-3</v>
      </c>
      <c r="P127" s="36">
        <v>8.8553509999999992E-3</v>
      </c>
      <c r="Q127" s="36">
        <v>4.5304239999999999E-3</v>
      </c>
      <c r="R127" s="36">
        <v>5.3783200000000002E-4</v>
      </c>
      <c r="S127" s="36">
        <v>8.1538299999999991E-3</v>
      </c>
      <c r="T127" s="36">
        <v>7.0152099999999998E-4</v>
      </c>
      <c r="U127" s="36">
        <v>0</v>
      </c>
      <c r="V127" s="36">
        <v>0</v>
      </c>
      <c r="W127" s="36">
        <v>5.0682560000000001E-3</v>
      </c>
      <c r="X127" s="36">
        <v>8.8553509999999992E-3</v>
      </c>
      <c r="Y127" s="36">
        <v>1.3923606999999999E-2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0.18852445900000001</v>
      </c>
      <c r="AQ127" s="36">
        <v>0.10151317</v>
      </c>
      <c r="AR127" s="36">
        <v>0.29003762900000002</v>
      </c>
      <c r="AS127" s="36">
        <v>6.3882903000000005E-2</v>
      </c>
      <c r="AT127" s="36">
        <v>3.6278704000000002E-2</v>
      </c>
      <c r="AU127" s="36">
        <v>8.2383081999999996E-2</v>
      </c>
      <c r="AV127" s="36">
        <v>5.8875157999999997E-2</v>
      </c>
      <c r="AW127" s="36">
        <v>0.13369598199999999</v>
      </c>
      <c r="AX127" s="36">
        <v>5.3639055999999997E-2</v>
      </c>
      <c r="AY127" s="36">
        <v>0.12180564000000001</v>
      </c>
      <c r="AZ127" s="36">
        <v>7.8344642857142866E-3</v>
      </c>
      <c r="BA127" s="36">
        <v>1.5668928571428573E-2</v>
      </c>
      <c r="BB127" s="36">
        <v>0.366679796</v>
      </c>
      <c r="BC127" s="36">
        <v>11.731535889</v>
      </c>
      <c r="BD127" s="36">
        <v>26.640424672000002</v>
      </c>
      <c r="BE127" s="36">
        <v>0.1164062842857143</v>
      </c>
      <c r="BF127" s="36">
        <v>0.2328125685714286</v>
      </c>
      <c r="BG127" s="36">
        <v>3.0769985580000001</v>
      </c>
      <c r="BH127" s="36">
        <v>15.299407646000001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5.1827455770000004</v>
      </c>
      <c r="E128" s="36">
        <v>7</v>
      </c>
      <c r="F128" s="36">
        <v>0</v>
      </c>
      <c r="G128" s="36">
        <v>1</v>
      </c>
      <c r="H128" s="36">
        <v>6</v>
      </c>
      <c r="I128" s="36">
        <v>2.3727602079740822E-5</v>
      </c>
      <c r="J128" s="36">
        <v>4.7083068496269594E-2</v>
      </c>
      <c r="K128" s="36">
        <v>2.3727602079740822E-5</v>
      </c>
      <c r="L128" s="36">
        <v>0</v>
      </c>
      <c r="M128" s="36">
        <v>3.1067960983527246E-3</v>
      </c>
      <c r="N128" s="36">
        <v>4.3999999999996611E-2</v>
      </c>
      <c r="O128" s="36">
        <v>1.3991375E-2</v>
      </c>
      <c r="P128" s="36">
        <v>2.4658487E-2</v>
      </c>
      <c r="Q128" s="36">
        <v>1.2345178E-2</v>
      </c>
      <c r="R128" s="36">
        <v>1.6461969999999999E-3</v>
      </c>
      <c r="S128" s="36">
        <v>2.2511274000000001E-2</v>
      </c>
      <c r="T128" s="36">
        <v>2.1472130000000002E-3</v>
      </c>
      <c r="U128" s="36">
        <v>3.0000000000000001E-3</v>
      </c>
      <c r="V128" s="36">
        <v>7.1999999999999998E-3</v>
      </c>
      <c r="W128" s="36">
        <v>1.7015102602079741E-2</v>
      </c>
      <c r="X128" s="36">
        <v>7.8941555496269591E-2</v>
      </c>
      <c r="Y128" s="36">
        <v>9.5956658098349329E-2</v>
      </c>
      <c r="Z128" s="36">
        <v>2.9211599896162153E-6</v>
      </c>
      <c r="AA128" s="36">
        <v>6.2512823777787006E-7</v>
      </c>
      <c r="AB128" s="36">
        <v>6.2512799999999998E-7</v>
      </c>
      <c r="AC128" s="36">
        <v>5.5340943452362506E-7</v>
      </c>
      <c r="AD128" s="36">
        <v>5.628751594116743E-4</v>
      </c>
      <c r="AE128" s="36">
        <v>5.0658764347050666E-3</v>
      </c>
      <c r="AF128" s="36">
        <v>5.6287515941167415E-3</v>
      </c>
      <c r="AG128" s="36">
        <v>5.6715522916493796E-4</v>
      </c>
      <c r="AH128" s="36">
        <v>9.6481579214265306E-4</v>
      </c>
      <c r="AI128" s="36">
        <v>3.0900181451055239E-3</v>
      </c>
      <c r="AJ128" s="36">
        <v>6.3803236387765517E-8</v>
      </c>
      <c r="AK128" s="36">
        <v>7.7102541076946301E-8</v>
      </c>
      <c r="AL128" s="36">
        <v>1.928397297829846E-7</v>
      </c>
      <c r="AM128" s="36">
        <v>5.677724418358494E-4</v>
      </c>
      <c r="AN128" s="36">
        <v>1.5277680540954045E-3</v>
      </c>
      <c r="AO128" s="36">
        <v>8.156087419540374E-3</v>
      </c>
      <c r="AP128" s="36">
        <v>0.21807516199999999</v>
      </c>
      <c r="AQ128" s="36">
        <v>0.117425087</v>
      </c>
      <c r="AR128" s="36">
        <v>0.33550024899999997</v>
      </c>
      <c r="AS128" s="36">
        <v>6.7676213999999998E-2</v>
      </c>
      <c r="AT128" s="36">
        <v>0.10117042699999999</v>
      </c>
      <c r="AU128" s="36">
        <v>0.23209042999999999</v>
      </c>
      <c r="AV128" s="36">
        <v>0.38248308800000003</v>
      </c>
      <c r="AW128" s="36">
        <v>0.87743687800000003</v>
      </c>
      <c r="AX128" s="36">
        <v>0.34143427700000001</v>
      </c>
      <c r="AY128" s="36">
        <v>0.78326868699999996</v>
      </c>
      <c r="AZ128" s="36">
        <v>8.3896700000000001E-3</v>
      </c>
      <c r="BA128" s="36">
        <v>1.677934E-2</v>
      </c>
      <c r="BB128" s="36">
        <v>0.41523252300000002</v>
      </c>
      <c r="BC128" s="36">
        <v>21.128194694000001</v>
      </c>
      <c r="BD128" s="36">
        <v>48.469220694999997</v>
      </c>
      <c r="BE128" s="36">
        <v>0.13181984857142856</v>
      </c>
      <c r="BF128" s="36">
        <v>0.26363969714285712</v>
      </c>
      <c r="BG128" s="36">
        <v>2.998813003</v>
      </c>
      <c r="BH128" s="36">
        <v>24.841762417000002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4.5839347730000002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4.8385979600000004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6.8966799999999994E-4</v>
      </c>
      <c r="P130" s="36">
        <v>1.1615250000000001E-3</v>
      </c>
      <c r="Q130" s="36">
        <v>6.7023199999999999E-4</v>
      </c>
      <c r="R130" s="36">
        <v>1.9436000000000002E-5</v>
      </c>
      <c r="S130" s="36">
        <v>1.136174E-3</v>
      </c>
      <c r="T130" s="36">
        <v>2.5351000000000002E-5</v>
      </c>
      <c r="U130" s="36">
        <v>0</v>
      </c>
      <c r="V130" s="36">
        <v>0</v>
      </c>
      <c r="W130" s="36">
        <v>6.8966799999999994E-4</v>
      </c>
      <c r="X130" s="36">
        <v>1.1615250000000001E-3</v>
      </c>
      <c r="Y130" s="36">
        <v>1.8511930000000001E-3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9.5685099999999999E-4</v>
      </c>
      <c r="AQ130" s="36">
        <v>5.1522700000000005E-4</v>
      </c>
      <c r="AR130" s="36">
        <v>1.4720779999999999E-3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0.102490654</v>
      </c>
      <c r="BC130" s="36">
        <v>2.7140932480000002</v>
      </c>
      <c r="BD130" s="36">
        <v>5.2842415049999998</v>
      </c>
      <c r="BE130" s="36">
        <v>3.2536714285714287E-2</v>
      </c>
      <c r="BF130" s="36">
        <v>6.5073430000000002E-2</v>
      </c>
      <c r="BG130" s="36">
        <v>0.19002134600000001</v>
      </c>
      <c r="BH130" s="36">
        <v>0.79632170800000002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5.1565696760000002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1.4536632919408133E-4</v>
      </c>
      <c r="P131" s="36">
        <v>1.6041942938358435E-4</v>
      </c>
      <c r="Q131" s="36">
        <v>1.4536599999999999E-4</v>
      </c>
      <c r="R131" s="36">
        <v>3.2919408134380402E-10</v>
      </c>
      <c r="S131" s="36">
        <v>1.60419E-4</v>
      </c>
      <c r="T131" s="36">
        <v>4.2938358436148302E-10</v>
      </c>
      <c r="U131" s="36">
        <v>0</v>
      </c>
      <c r="V131" s="36">
        <v>0</v>
      </c>
      <c r="W131" s="36">
        <v>1.4536632919408133E-4</v>
      </c>
      <c r="X131" s="36">
        <v>1.6041942938358435E-4</v>
      </c>
      <c r="Y131" s="36">
        <v>3.0578575857766568E-4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3.8803991000000003E-2</v>
      </c>
      <c r="AQ131" s="36">
        <v>2.0894457000000002E-2</v>
      </c>
      <c r="AR131" s="36">
        <v>5.9698448000000001E-2</v>
      </c>
      <c r="AS131" s="36">
        <v>6.2015630000000002E-3</v>
      </c>
      <c r="AT131" s="36">
        <v>2.0627129000000001E-2</v>
      </c>
      <c r="AU131" s="36">
        <v>4.4636502000000002E-2</v>
      </c>
      <c r="AV131" s="36">
        <v>3.9733215000000002E-2</v>
      </c>
      <c r="AW131" s="36">
        <v>8.5981508999999998E-2</v>
      </c>
      <c r="AX131" s="36">
        <v>3.6116546999999999E-2</v>
      </c>
      <c r="AY131" s="36">
        <v>7.8155146999999994E-2</v>
      </c>
      <c r="AZ131" s="36">
        <v>5.4283000000000001E-4</v>
      </c>
      <c r="BA131" s="36">
        <v>1.08566E-3</v>
      </c>
      <c r="BB131" s="36">
        <v>0.106777358</v>
      </c>
      <c r="BC131" s="36">
        <v>3.7436942700000002</v>
      </c>
      <c r="BD131" s="36">
        <v>8.1012442930000006</v>
      </c>
      <c r="BE131" s="36">
        <v>3.3897572857142858E-2</v>
      </c>
      <c r="BF131" s="36">
        <v>6.7795147142857143E-2</v>
      </c>
      <c r="BG131" s="36">
        <v>0.47861337999999998</v>
      </c>
      <c r="BH131" s="36">
        <v>1.1311135910000001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5.2627949420000002</v>
      </c>
      <c r="E132" s="36">
        <v>7</v>
      </c>
      <c r="F132" s="36">
        <v>0</v>
      </c>
      <c r="G132" s="36">
        <v>1</v>
      </c>
      <c r="H132" s="36">
        <v>6</v>
      </c>
      <c r="I132" s="36">
        <v>9.9819786320405634E-4</v>
      </c>
      <c r="J132" s="36">
        <v>0.42105292393931099</v>
      </c>
      <c r="K132" s="36">
        <v>9.9819786320405634E-4</v>
      </c>
      <c r="L132" s="36">
        <v>0</v>
      </c>
      <c r="M132" s="36">
        <v>0.13339112180251769</v>
      </c>
      <c r="N132" s="36">
        <v>0.28865999999999731</v>
      </c>
      <c r="O132" s="36">
        <v>1.9253304000000002E-2</v>
      </c>
      <c r="P132" s="36">
        <v>3.1459723000000002E-2</v>
      </c>
      <c r="Q132" s="36">
        <v>1.4850516000000001E-2</v>
      </c>
      <c r="R132" s="36">
        <v>4.4027880000000004E-3</v>
      </c>
      <c r="S132" s="36">
        <v>2.5716955999999999E-2</v>
      </c>
      <c r="T132" s="36">
        <v>5.7427670000000002E-3</v>
      </c>
      <c r="U132" s="36">
        <v>0</v>
      </c>
      <c r="V132" s="36">
        <v>0</v>
      </c>
      <c r="W132" s="36">
        <v>2.0251501863204058E-2</v>
      </c>
      <c r="X132" s="36">
        <v>0.45251264693931098</v>
      </c>
      <c r="Y132" s="36">
        <v>0.47276414880251505</v>
      </c>
      <c r="Z132" s="36">
        <v>8.0117648926931768E-5</v>
      </c>
      <c r="AA132" s="36">
        <v>1.7145176870363397E-5</v>
      </c>
      <c r="AB132" s="36">
        <v>1.71452E-5</v>
      </c>
      <c r="AC132" s="36">
        <v>1.7107054056235881E-5</v>
      </c>
      <c r="AD132" s="36">
        <v>3.6729408450213224E-3</v>
      </c>
      <c r="AE132" s="36">
        <v>3.3056467605191903E-2</v>
      </c>
      <c r="AF132" s="36">
        <v>3.6729408450213226E-2</v>
      </c>
      <c r="AG132" s="36">
        <v>0</v>
      </c>
      <c r="AH132" s="36">
        <v>0</v>
      </c>
      <c r="AI132" s="36">
        <v>0</v>
      </c>
      <c r="AJ132" s="36">
        <v>1.7499124155621235E-6</v>
      </c>
      <c r="AK132" s="36">
        <v>2.1146684955280514E-6</v>
      </c>
      <c r="AL132" s="36">
        <v>5.2889579975224708E-6</v>
      </c>
      <c r="AM132" s="36">
        <v>1.8856966471798005E-5</v>
      </c>
      <c r="AN132" s="36">
        <v>3.6750555135168506E-3</v>
      </c>
      <c r="AO132" s="36">
        <v>3.3061756563189423E-2</v>
      </c>
      <c r="AP132" s="36">
        <v>3.651781159</v>
      </c>
      <c r="AQ132" s="36">
        <v>1.966343701</v>
      </c>
      <c r="AR132" s="36">
        <v>5.61812486</v>
      </c>
      <c r="AS132" s="36">
        <v>1.013926796</v>
      </c>
      <c r="AT132" s="36">
        <v>7.9848840579999996</v>
      </c>
      <c r="AU132" s="36">
        <v>16.780314232999999</v>
      </c>
      <c r="AV132" s="36">
        <v>10.502605386999999</v>
      </c>
      <c r="AW132" s="36">
        <v>22.071330952</v>
      </c>
      <c r="AX132" s="36">
        <v>9.6326698089999994</v>
      </c>
      <c r="AY132" s="36">
        <v>20.243152577</v>
      </c>
      <c r="AZ132" s="36">
        <v>0.12803213857142856</v>
      </c>
      <c r="BA132" s="36">
        <v>0.25606427857142855</v>
      </c>
      <c r="BB132" s="36">
        <v>0.306958852</v>
      </c>
      <c r="BC132" s="36">
        <v>17.270109733999998</v>
      </c>
      <c r="BD132" s="36">
        <v>36.293309465999997</v>
      </c>
      <c r="BE132" s="36">
        <v>9.7447254285714283E-2</v>
      </c>
      <c r="BF132" s="36">
        <v>0.19489450857142857</v>
      </c>
      <c r="BG132" s="36">
        <v>2.7826129759999998</v>
      </c>
      <c r="BH132" s="36">
        <v>25.236456812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6.0336642857142866E-3</v>
      </c>
      <c r="BF134" s="36">
        <v>1.2067328571428573E-2</v>
      </c>
      <c r="BG134" s="36">
        <v>0.53514738799999995</v>
      </c>
      <c r="BH134" s="36">
        <v>0.91802597200000002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5.1662192420000004</v>
      </c>
      <c r="E135" s="36">
        <v>3</v>
      </c>
      <c r="F135" s="36">
        <v>0</v>
      </c>
      <c r="G135" s="36">
        <v>0</v>
      </c>
      <c r="H135" s="36">
        <v>3</v>
      </c>
      <c r="I135" s="36">
        <v>8.5675093702510322E-4</v>
      </c>
      <c r="J135" s="36">
        <v>0.2313867619027026</v>
      </c>
      <c r="K135" s="36">
        <v>8.5675093702510322E-4</v>
      </c>
      <c r="L135" s="36">
        <v>0</v>
      </c>
      <c r="M135" s="36">
        <v>0.10668351283972521</v>
      </c>
      <c r="N135" s="36">
        <v>0.1255600000000025</v>
      </c>
      <c r="O135" s="36">
        <v>1.4374306999999999E-2</v>
      </c>
      <c r="P135" s="36">
        <v>2.3808221000000001E-2</v>
      </c>
      <c r="Q135" s="36">
        <v>1.2793206E-2</v>
      </c>
      <c r="R135" s="36">
        <v>1.5811010000000001E-3</v>
      </c>
      <c r="S135" s="36">
        <v>2.1745916000000001E-2</v>
      </c>
      <c r="T135" s="36">
        <v>2.062305E-3</v>
      </c>
      <c r="U135" s="36">
        <v>0</v>
      </c>
      <c r="V135" s="36">
        <v>0</v>
      </c>
      <c r="W135" s="36">
        <v>1.5231057937025103E-2</v>
      </c>
      <c r="X135" s="36">
        <v>0.25519498290270259</v>
      </c>
      <c r="Y135" s="36">
        <v>0.27042604083972771</v>
      </c>
      <c r="Z135" s="36">
        <v>6.4000177826643842E-5</v>
      </c>
      <c r="AA135" s="36">
        <v>1.369603805490178E-5</v>
      </c>
      <c r="AB135" s="36">
        <v>1.3696000000000001E-5</v>
      </c>
      <c r="AC135" s="36">
        <v>1.1965882626592292E-5</v>
      </c>
      <c r="AD135" s="36">
        <v>1.7271624290028092E-3</v>
      </c>
      <c r="AE135" s="36">
        <v>1.554446186102528E-2</v>
      </c>
      <c r="AF135" s="36">
        <v>1.7271624290028088E-2</v>
      </c>
      <c r="AG135" s="36">
        <v>0</v>
      </c>
      <c r="AH135" s="36">
        <v>0</v>
      </c>
      <c r="AI135" s="36">
        <v>0</v>
      </c>
      <c r="AJ135" s="36">
        <v>1.3978723166564873E-6</v>
      </c>
      <c r="AK135" s="36">
        <v>1.6892482860947784E-6</v>
      </c>
      <c r="AL135" s="36">
        <v>4.224947433338064E-6</v>
      </c>
      <c r="AM135" s="36">
        <v>1.3363754943248778E-5</v>
      </c>
      <c r="AN135" s="36">
        <v>1.728851677288904E-3</v>
      </c>
      <c r="AO135" s="36">
        <v>1.5548686808458617E-2</v>
      </c>
      <c r="AP135" s="36">
        <v>2.3020631630000001</v>
      </c>
      <c r="AQ135" s="36">
        <v>1.2395724720000001</v>
      </c>
      <c r="AR135" s="36">
        <v>3.5416356350000004</v>
      </c>
      <c r="AS135" s="36">
        <v>9.8719141999999996E-2</v>
      </c>
      <c r="AT135" s="36">
        <v>3.7177859550000001</v>
      </c>
      <c r="AU135" s="36">
        <v>7.870165107</v>
      </c>
      <c r="AV135" s="36">
        <v>5.4536168509999996</v>
      </c>
      <c r="AW135" s="36">
        <v>11.544738067999999</v>
      </c>
      <c r="AX135" s="36">
        <v>4.9798098619999998</v>
      </c>
      <c r="AY135" s="36">
        <v>10.541738090999999</v>
      </c>
      <c r="AZ135" s="36">
        <v>3.2320542857142858E-3</v>
      </c>
      <c r="BA135" s="36">
        <v>6.4641100000000003E-3</v>
      </c>
      <c r="BB135" s="36">
        <v>0.64966990300000005</v>
      </c>
      <c r="BC135" s="36">
        <v>32.688898117999997</v>
      </c>
      <c r="BD135" s="36">
        <v>69.198987903000003</v>
      </c>
      <c r="BE135" s="36">
        <v>4.6755660000000004E-2</v>
      </c>
      <c r="BF135" s="36">
        <v>9.3511320000000009E-2</v>
      </c>
      <c r="BG135" s="36">
        <v>2.165177688</v>
      </c>
      <c r="BH135" s="36">
        <v>12.223990903000001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4.5540881320000004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1.1578015714285714E-2</v>
      </c>
      <c r="BF136" s="36">
        <v>2.3156031428571429E-2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4.0764256960000003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4.3455511219999998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4.5402959989999996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0.20058956999999999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4.1734402839999998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4.3128827039999997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4.8264831929999996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1.1986E-5</v>
      </c>
      <c r="P143" s="36">
        <v>1.8584000000000004E-5</v>
      </c>
      <c r="Q143" s="36">
        <v>1.0693000000000001E-5</v>
      </c>
      <c r="R143" s="36">
        <v>1.2929999999999999E-6</v>
      </c>
      <c r="S143" s="36">
        <v>1.6896000000000002E-5</v>
      </c>
      <c r="T143" s="36">
        <v>1.688E-6</v>
      </c>
      <c r="U143" s="36">
        <v>0</v>
      </c>
      <c r="V143" s="36">
        <v>0</v>
      </c>
      <c r="W143" s="36">
        <v>1.1986E-5</v>
      </c>
      <c r="X143" s="36">
        <v>1.8584000000000004E-5</v>
      </c>
      <c r="Y143" s="36">
        <v>3.057E-5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1.2148E-5</v>
      </c>
      <c r="AQ143" s="36">
        <v>6.5409999999999997E-6</v>
      </c>
      <c r="AR143" s="36">
        <v>1.8689E-5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0.12293781099999999</v>
      </c>
      <c r="BH143" s="36">
        <v>0.36025116200000001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4.8108978909999998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5.0683246799999999</v>
      </c>
      <c r="E145" s="36">
        <v>1</v>
      </c>
      <c r="F145" s="36">
        <v>0</v>
      </c>
      <c r="G145" s="36">
        <v>0</v>
      </c>
      <c r="H145" s="36">
        <v>1</v>
      </c>
      <c r="I145" s="36">
        <v>2.9347798587923306E-4</v>
      </c>
      <c r="J145" s="36">
        <v>0.18768174044345456</v>
      </c>
      <c r="K145" s="36">
        <v>2.9347798587923306E-4</v>
      </c>
      <c r="L145" s="36">
        <v>0</v>
      </c>
      <c r="M145" s="36">
        <v>5.4645218429336721E-2</v>
      </c>
      <c r="N145" s="36">
        <v>0.13332999999999706</v>
      </c>
      <c r="O145" s="36">
        <v>4.843511E-3</v>
      </c>
      <c r="P145" s="36">
        <v>8.0397879999999991E-3</v>
      </c>
      <c r="Q145" s="36">
        <v>4.168527E-3</v>
      </c>
      <c r="R145" s="36">
        <v>6.74984E-4</v>
      </c>
      <c r="S145" s="36">
        <v>7.1593739999999996E-3</v>
      </c>
      <c r="T145" s="36">
        <v>8.8041400000000004E-4</v>
      </c>
      <c r="U145" s="36">
        <v>0</v>
      </c>
      <c r="V145" s="36">
        <v>0</v>
      </c>
      <c r="W145" s="36">
        <v>5.1369889858792327E-3</v>
      </c>
      <c r="X145" s="36">
        <v>0.19572152844345456</v>
      </c>
      <c r="Y145" s="36">
        <v>0.20085851742933378</v>
      </c>
      <c r="Z145" s="36">
        <v>3.6313827949767586E-5</v>
      </c>
      <c r="AA145" s="36">
        <v>7.7711591812502638E-6</v>
      </c>
      <c r="AB145" s="36">
        <v>7.77116E-6</v>
      </c>
      <c r="AC145" s="36">
        <v>2.7596493443049391E-6</v>
      </c>
      <c r="AD145" s="36">
        <v>2.1949181340391133E-3</v>
      </c>
      <c r="AE145" s="36">
        <v>1.9754263206352023E-2</v>
      </c>
      <c r="AF145" s="36">
        <v>2.1949181340391134E-2</v>
      </c>
      <c r="AG145" s="36">
        <v>0</v>
      </c>
      <c r="AH145" s="36">
        <v>0</v>
      </c>
      <c r="AI145" s="36">
        <v>0</v>
      </c>
      <c r="AJ145" s="36">
        <v>7.931578148589534E-7</v>
      </c>
      <c r="AK145" s="36">
        <v>9.5848559513495179E-7</v>
      </c>
      <c r="AL145" s="36">
        <v>2.3972504743034043E-6</v>
      </c>
      <c r="AM145" s="36">
        <v>3.5528071591638927E-6</v>
      </c>
      <c r="AN145" s="36">
        <v>2.1958766196342482E-3</v>
      </c>
      <c r="AO145" s="36">
        <v>1.9756660456826326E-2</v>
      </c>
      <c r="AP145" s="36">
        <v>9.2903178000000003E-2</v>
      </c>
      <c r="AQ145" s="36">
        <v>5.0024788000000001E-2</v>
      </c>
      <c r="AR145" s="36">
        <v>0.14292796600000002</v>
      </c>
      <c r="AS145" s="36">
        <v>5.08607E-4</v>
      </c>
      <c r="AT145" s="36">
        <v>2.2656299999999999E-4</v>
      </c>
      <c r="AU145" s="36">
        <v>5.5677899999999998E-4</v>
      </c>
      <c r="AV145" s="36">
        <v>2.947496E-3</v>
      </c>
      <c r="AW145" s="36">
        <v>7.2434719999999999E-3</v>
      </c>
      <c r="AX145" s="36">
        <v>2.5627359999999999E-3</v>
      </c>
      <c r="AY145" s="36">
        <v>6.2979250000000002E-3</v>
      </c>
      <c r="AZ145" s="36">
        <v>4.0542857142857152E-6</v>
      </c>
      <c r="BA145" s="36">
        <v>8.1100000000000003E-6</v>
      </c>
      <c r="BB145" s="36">
        <v>0.57641052000000004</v>
      </c>
      <c r="BC145" s="36">
        <v>29.286202621000001</v>
      </c>
      <c r="BD145" s="36">
        <v>71.970842942000004</v>
      </c>
      <c r="BE145" s="36">
        <v>4.1483304285714291E-2</v>
      </c>
      <c r="BF145" s="36">
        <v>8.2966608571428582E-2</v>
      </c>
      <c r="BG145" s="36">
        <v>0.85882087900000004</v>
      </c>
      <c r="BH145" s="36">
        <v>10.801787816999999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4.7700391209999999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0.94714619200000005</v>
      </c>
      <c r="BH146" s="36">
        <v>2.3223371529999999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4.954923709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9.9187600000000004E-4</v>
      </c>
      <c r="P147" s="36">
        <v>1.7098300000000001E-3</v>
      </c>
      <c r="Q147" s="36">
        <v>8.9017299999999996E-4</v>
      </c>
      <c r="R147" s="36">
        <v>1.01703E-4</v>
      </c>
      <c r="S147" s="36">
        <v>1.5771750000000001E-3</v>
      </c>
      <c r="T147" s="36">
        <v>1.32655E-4</v>
      </c>
      <c r="U147" s="36">
        <v>3.0000000000000001E-3</v>
      </c>
      <c r="V147" s="36">
        <v>7.1999999999999998E-3</v>
      </c>
      <c r="W147" s="36">
        <v>3.9918760000000001E-3</v>
      </c>
      <c r="X147" s="36">
        <v>8.9098300000000005E-3</v>
      </c>
      <c r="Y147" s="36">
        <v>1.2901706000000001E-2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1.0773156000000001E-2</v>
      </c>
      <c r="AQ147" s="36">
        <v>5.8009300000000001E-3</v>
      </c>
      <c r="AR147" s="36">
        <v>1.6574086000000002E-2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0.31669963400000001</v>
      </c>
      <c r="BC147" s="36">
        <v>14.491058545</v>
      </c>
      <c r="BD147" s="36">
        <v>32.926474738000003</v>
      </c>
      <c r="BE147" s="36">
        <v>2.2792344285714285E-2</v>
      </c>
      <c r="BF147" s="36">
        <v>4.5584689999999997E-2</v>
      </c>
      <c r="BG147" s="36">
        <v>1.122437718</v>
      </c>
      <c r="BH147" s="36">
        <v>8.4012478680000005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4.7086593990000001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4.8472305E-2</v>
      </c>
      <c r="BC148" s="36">
        <v>1.4587260500000001</v>
      </c>
      <c r="BD148" s="36">
        <v>2.7827563749999999</v>
      </c>
      <c r="BE148" s="36">
        <v>3.48847E-3</v>
      </c>
      <c r="BF148" s="36">
        <v>6.9769414285714287E-3</v>
      </c>
      <c r="BG148" s="36">
        <v>0.62565931399999997</v>
      </c>
      <c r="BH148" s="36">
        <v>3.1441600159999998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5.2196517489999996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6.7589749999999995E-3</v>
      </c>
      <c r="P149" s="36">
        <v>1.1606178E-2</v>
      </c>
      <c r="Q149" s="36">
        <v>5.9105859999999998E-3</v>
      </c>
      <c r="R149" s="36">
        <v>8.4838899999999996E-4</v>
      </c>
      <c r="S149" s="36">
        <v>1.0499583E-2</v>
      </c>
      <c r="T149" s="36">
        <v>1.1065950000000001E-3</v>
      </c>
      <c r="U149" s="36">
        <v>0</v>
      </c>
      <c r="V149" s="36">
        <v>0</v>
      </c>
      <c r="W149" s="36">
        <v>6.7589749999999995E-3</v>
      </c>
      <c r="X149" s="36">
        <v>1.1606178E-2</v>
      </c>
      <c r="Y149" s="36">
        <v>1.8365152999999999E-2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1.1748069E-2</v>
      </c>
      <c r="AQ149" s="36">
        <v>6.325883E-3</v>
      </c>
      <c r="AR149" s="36">
        <v>1.8073952000000001E-2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0.41283892100000003</v>
      </c>
      <c r="BC149" s="36">
        <v>17.039429514999998</v>
      </c>
      <c r="BD149" s="36">
        <v>37.217298429000003</v>
      </c>
      <c r="BE149" s="36">
        <v>2.9711328571428573E-2</v>
      </c>
      <c r="BF149" s="36">
        <v>5.9422658571428574E-2</v>
      </c>
      <c r="BG149" s="36">
        <v>2.6034976780000001</v>
      </c>
      <c r="BH149" s="36">
        <v>7.9442222989999998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4.5929048479999999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4.5161215610000003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5.7762100000000004E-3</v>
      </c>
      <c r="BH151" s="36">
        <v>0.12193043200000001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4.5017360279999998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2.7051474999999998E-2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4.3063743959999998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4.356136169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4.3558502399999997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5.1073597270000004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0.94681826800000002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4.2768392070000001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4.5151126680000004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8.9604000000000003E-3</v>
      </c>
      <c r="BH158" s="36">
        <v>9.0499800000000005E-2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4.0742994020000003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4.0296079870000003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4.4687117980000002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4.1027021789999996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4.5154612360000002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7.3790950999999994E-2</v>
      </c>
      <c r="BC163" s="36">
        <v>4.8753240819999997</v>
      </c>
      <c r="BD163" s="36">
        <v>12.294377496999999</v>
      </c>
      <c r="BE163" s="36">
        <v>5.2142928571428573E-3</v>
      </c>
      <c r="BF163" s="36">
        <v>1.0428587142857144E-2</v>
      </c>
      <c r="BG163" s="36">
        <v>1.99504E-2</v>
      </c>
      <c r="BH163" s="36">
        <v>0.75885234899999998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4.4671428110000004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4.4717857280000004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4.3578063130000002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4.4641948170000001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4.0488278969999998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4.4259158459999997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6.6917711039999999</v>
      </c>
      <c r="E185" s="41">
        <f>IF(E4="－","－",SUM(E4:E27))</f>
        <v>539</v>
      </c>
      <c r="F185" s="41">
        <f t="shared" ref="F185:BL185" si="0">IF(F4="－","－",SUM(F4:F27))</f>
        <v>32</v>
      </c>
      <c r="G185" s="41">
        <f t="shared" si="0"/>
        <v>110</v>
      </c>
      <c r="H185" s="41">
        <f t="shared" si="0"/>
        <v>397</v>
      </c>
      <c r="I185" s="41">
        <f t="shared" si="0"/>
        <v>2388.5244562866942</v>
      </c>
      <c r="J185" s="41">
        <f t="shared" si="0"/>
        <v>5402.2157109126192</v>
      </c>
      <c r="K185" s="41">
        <f t="shared" si="0"/>
        <v>2012.0959325587539</v>
      </c>
      <c r="L185" s="41">
        <f t="shared" si="0"/>
        <v>376.42852372794073</v>
      </c>
      <c r="M185" s="41">
        <f t="shared" si="0"/>
        <v>6350.7892432787148</v>
      </c>
      <c r="N185" s="41">
        <f t="shared" si="0"/>
        <v>1439.9509239206004</v>
      </c>
      <c r="O185" s="41">
        <f t="shared" si="0"/>
        <v>17.116843323000001</v>
      </c>
      <c r="P185" s="41">
        <f t="shared" si="0"/>
        <v>27.255638829000002</v>
      </c>
      <c r="Q185" s="41">
        <f t="shared" si="0"/>
        <v>15.290666126999998</v>
      </c>
      <c r="R185" s="41">
        <f t="shared" si="0"/>
        <v>1.8261771960000004</v>
      </c>
      <c r="S185" s="41">
        <f t="shared" si="0"/>
        <v>24.87366857</v>
      </c>
      <c r="T185" s="41">
        <f t="shared" si="0"/>
        <v>2.381970259</v>
      </c>
      <c r="U185" s="41">
        <f t="shared" si="0"/>
        <v>6.7329000000000017</v>
      </c>
      <c r="V185" s="41">
        <f t="shared" si="0"/>
        <v>15.951799999999999</v>
      </c>
      <c r="W185" s="41">
        <f t="shared" si="0"/>
        <v>2412.3741996096937</v>
      </c>
      <c r="X185" s="41">
        <f t="shared" si="0"/>
        <v>5445.4231497416204</v>
      </c>
      <c r="Y185" s="41">
        <f t="shared" si="0"/>
        <v>7857.7973493513136</v>
      </c>
      <c r="Z185" s="41">
        <f t="shared" si="0"/>
        <v>10.428033666603922</v>
      </c>
      <c r="AA185" s="41">
        <f t="shared" si="0"/>
        <v>5.0950501332743663</v>
      </c>
      <c r="AB185" s="41">
        <f t="shared" si="0"/>
        <v>6.5621477559536441</v>
      </c>
      <c r="AC185" s="41">
        <f t="shared" si="0"/>
        <v>32.548779421393235</v>
      </c>
      <c r="AD185" s="41">
        <f t="shared" si="0"/>
        <v>58.948727759779509</v>
      </c>
      <c r="AE185" s="41">
        <f t="shared" si="0"/>
        <v>634.71348099639636</v>
      </c>
      <c r="AF185" s="41">
        <f t="shared" si="0"/>
        <v>693.66220875617603</v>
      </c>
      <c r="AG185" s="41">
        <f t="shared" si="0"/>
        <v>1.1810030450593625</v>
      </c>
      <c r="AH185" s="41">
        <f t="shared" si="0"/>
        <v>2.0090626513653516</v>
      </c>
      <c r="AI185" s="41">
        <f t="shared" si="0"/>
        <v>6.4344303834268732</v>
      </c>
      <c r="AJ185" s="41">
        <f t="shared" si="0"/>
        <v>0.56808630012653305</v>
      </c>
      <c r="AK185" s="41">
        <f t="shared" si="0"/>
        <v>0.64362298541247798</v>
      </c>
      <c r="AL185" s="41">
        <f t="shared" si="0"/>
        <v>1.6110368478193511</v>
      </c>
      <c r="AM185" s="41">
        <f t="shared" si="0"/>
        <v>34.297868766579128</v>
      </c>
      <c r="AN185" s="41">
        <f t="shared" si="0"/>
        <v>61.601413396557355</v>
      </c>
      <c r="AO185" s="41">
        <f t="shared" si="0"/>
        <v>642.7589482276428</v>
      </c>
      <c r="AP185" s="41">
        <f t="shared" si="0"/>
        <v>18268.968991630998</v>
      </c>
      <c r="AQ185" s="41">
        <f t="shared" si="0"/>
        <v>9837.1371493339993</v>
      </c>
      <c r="AR185" s="41">
        <f t="shared" si="0"/>
        <v>28106.106140964999</v>
      </c>
      <c r="AS185" s="41">
        <f t="shared" si="0"/>
        <v>2054.5958468390004</v>
      </c>
      <c r="AT185" s="41">
        <f t="shared" si="0"/>
        <v>43748.722353445934</v>
      </c>
      <c r="AU185" s="41">
        <f t="shared" si="0"/>
        <v>99746.661456135</v>
      </c>
      <c r="AV185" s="41">
        <f t="shared" si="0"/>
        <v>31108.002709592998</v>
      </c>
      <c r="AW185" s="41">
        <f t="shared" si="0"/>
        <v>71180.119754177998</v>
      </c>
      <c r="AX185" s="41">
        <f t="shared" si="0"/>
        <v>30501.086587445996</v>
      </c>
      <c r="AY185" s="41">
        <f t="shared" si="0"/>
        <v>69805.656037207009</v>
      </c>
      <c r="AZ185" s="41">
        <f t="shared" si="0"/>
        <v>41.704870797039788</v>
      </c>
      <c r="BA185" s="41">
        <f t="shared" si="0"/>
        <v>83.409741612857133</v>
      </c>
      <c r="BB185" s="41">
        <f t="shared" si="0"/>
        <v>84.542536948999995</v>
      </c>
      <c r="BC185" s="41">
        <f t="shared" si="0"/>
        <v>4604.6974663759993</v>
      </c>
      <c r="BD185" s="41">
        <f t="shared" si="0"/>
        <v>10598.985327589002</v>
      </c>
      <c r="BE185" s="41">
        <f t="shared" si="0"/>
        <v>7.1605762385714291</v>
      </c>
      <c r="BF185" s="41">
        <f t="shared" si="0"/>
        <v>14.321152490000001</v>
      </c>
      <c r="BG185" s="41">
        <f t="shared" si="0"/>
        <v>112.90209510999998</v>
      </c>
      <c r="BH185" s="41">
        <f t="shared" si="0"/>
        <v>818.26431979899996</v>
      </c>
      <c r="BI185" s="41">
        <f t="shared" si="0"/>
        <v>12.2</v>
      </c>
      <c r="BJ185" s="41">
        <f t="shared" si="0"/>
        <v>16.520000000000003</v>
      </c>
      <c r="BK185" s="41">
        <f t="shared" si="0"/>
        <v>23.310000000000013</v>
      </c>
      <c r="BL185" s="41">
        <f t="shared" si="0"/>
        <v>29.119999999999994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6.0647981179999997</v>
      </c>
      <c r="E186" s="41">
        <f>IF(E28="－","－",SUM(E28:E35))</f>
        <v>627</v>
      </c>
      <c r="F186" s="41">
        <f t="shared" ref="F186:BL186" si="1">IF(F28="－","－",SUM(F28:F35))</f>
        <v>3</v>
      </c>
      <c r="G186" s="41">
        <f t="shared" si="1"/>
        <v>27</v>
      </c>
      <c r="H186" s="41">
        <f t="shared" si="1"/>
        <v>597</v>
      </c>
      <c r="I186" s="41">
        <f t="shared" si="1"/>
        <v>3.7849531575594209</v>
      </c>
      <c r="J186" s="41">
        <f t="shared" si="1"/>
        <v>147.51820497848539</v>
      </c>
      <c r="K186" s="41">
        <f t="shared" si="1"/>
        <v>2.5626331575655912</v>
      </c>
      <c r="L186" s="41">
        <f t="shared" si="1"/>
        <v>1.2223199999938295</v>
      </c>
      <c r="M186" s="41">
        <f t="shared" si="1"/>
        <v>85.820307635940196</v>
      </c>
      <c r="N186" s="41">
        <f t="shared" si="1"/>
        <v>65.482850500104561</v>
      </c>
      <c r="O186" s="41">
        <f t="shared" si="1"/>
        <v>2.4151733980000003</v>
      </c>
      <c r="P186" s="41">
        <f t="shared" si="1"/>
        <v>4.2028306600000001</v>
      </c>
      <c r="Q186" s="41">
        <f t="shared" si="1"/>
        <v>2.2154004430000001</v>
      </c>
      <c r="R186" s="41">
        <f t="shared" si="1"/>
        <v>0.199772955</v>
      </c>
      <c r="S186" s="41">
        <f t="shared" si="1"/>
        <v>3.9422572329999999</v>
      </c>
      <c r="T186" s="41">
        <f t="shared" si="1"/>
        <v>0.26057342699999997</v>
      </c>
      <c r="U186" s="41">
        <f t="shared" si="1"/>
        <v>0.32629999999999998</v>
      </c>
      <c r="V186" s="41">
        <f t="shared" si="1"/>
        <v>0.77790000000000004</v>
      </c>
      <c r="W186" s="41">
        <f t="shared" si="1"/>
        <v>6.5264265555594205</v>
      </c>
      <c r="X186" s="41">
        <f t="shared" si="1"/>
        <v>152.49893563848534</v>
      </c>
      <c r="Y186" s="41">
        <f t="shared" si="1"/>
        <v>159.02536219404479</v>
      </c>
      <c r="Z186" s="41">
        <f t="shared" si="1"/>
        <v>7.7727569835557953E-2</v>
      </c>
      <c r="AA186" s="41">
        <f t="shared" si="1"/>
        <v>2.5216335647092289E-2</v>
      </c>
      <c r="AB186" s="41">
        <f t="shared" si="1"/>
        <v>2.5216335871999999E-2</v>
      </c>
      <c r="AC186" s="41">
        <f t="shared" si="1"/>
        <v>3.6783152827782307E-2</v>
      </c>
      <c r="AD186" s="41">
        <f t="shared" si="1"/>
        <v>2.8763604162891898</v>
      </c>
      <c r="AE186" s="41">
        <f t="shared" si="1"/>
        <v>25.887243746602731</v>
      </c>
      <c r="AF186" s="41">
        <f t="shared" si="1"/>
        <v>28.763604162891891</v>
      </c>
      <c r="AG186" s="41">
        <f t="shared" si="1"/>
        <v>6.3234878595129745E-2</v>
      </c>
      <c r="AH186" s="41">
        <f t="shared" si="1"/>
        <v>0.10757197738022073</v>
      </c>
      <c r="AI186" s="41">
        <f t="shared" si="1"/>
        <v>0.34452106269070693</v>
      </c>
      <c r="AJ186" s="41">
        <f t="shared" si="1"/>
        <v>2.5539160337859591E-3</v>
      </c>
      <c r="AK186" s="41">
        <f t="shared" si="1"/>
        <v>3.0862606194143132E-3</v>
      </c>
      <c r="AL186" s="41">
        <f t="shared" si="1"/>
        <v>7.7189889668328199E-3</v>
      </c>
      <c r="AM186" s="41">
        <f t="shared" si="1"/>
        <v>0.102571947456698</v>
      </c>
      <c r="AN186" s="41">
        <f t="shared" si="1"/>
        <v>2.9870186542888248</v>
      </c>
      <c r="AO186" s="41">
        <f t="shared" si="1"/>
        <v>26.23948379826027</v>
      </c>
      <c r="AP186" s="41">
        <f t="shared" si="1"/>
        <v>1967.8267065310004</v>
      </c>
      <c r="AQ186" s="41">
        <f t="shared" si="1"/>
        <v>1059.5989958229998</v>
      </c>
      <c r="AR186" s="41">
        <f t="shared" si="1"/>
        <v>3027.4257023539999</v>
      </c>
      <c r="AS186" s="41">
        <f t="shared" si="1"/>
        <v>60.497378506999993</v>
      </c>
      <c r="AT186" s="41">
        <f t="shared" si="1"/>
        <v>4351.4575709769997</v>
      </c>
      <c r="AU186" s="41">
        <f t="shared" si="1"/>
        <v>10287.611971459999</v>
      </c>
      <c r="AV186" s="41">
        <f t="shared" si="1"/>
        <v>3969.4415329240001</v>
      </c>
      <c r="AW186" s="41">
        <f t="shared" si="1"/>
        <v>9082.7805732369998</v>
      </c>
      <c r="AX186" s="41">
        <f t="shared" si="1"/>
        <v>3682.6471142690002</v>
      </c>
      <c r="AY186" s="41">
        <f t="shared" si="1"/>
        <v>8437.9575011710003</v>
      </c>
      <c r="AZ186" s="41">
        <f t="shared" si="1"/>
        <v>0.20195549571428573</v>
      </c>
      <c r="BA186" s="41">
        <f t="shared" si="1"/>
        <v>0.40391099571428568</v>
      </c>
      <c r="BB186" s="41">
        <f t="shared" si="1"/>
        <v>57.147984511999987</v>
      </c>
      <c r="BC186" s="41">
        <f t="shared" si="1"/>
        <v>7481.1879219060002</v>
      </c>
      <c r="BD186" s="41">
        <f t="shared" si="1"/>
        <v>16373.852508465001</v>
      </c>
      <c r="BE186" s="41">
        <f t="shared" si="1"/>
        <v>0.50519787714285713</v>
      </c>
      <c r="BF186" s="41">
        <f t="shared" si="1"/>
        <v>1.01039576</v>
      </c>
      <c r="BG186" s="41">
        <f t="shared" si="1"/>
        <v>76.819543504999999</v>
      </c>
      <c r="BH186" s="41">
        <f t="shared" si="1"/>
        <v>682.73332122400006</v>
      </c>
      <c r="BI186" s="41">
        <f t="shared" si="1"/>
        <v>0.42</v>
      </c>
      <c r="BJ186" s="41">
        <f t="shared" si="1"/>
        <v>0.45999999999999996</v>
      </c>
      <c r="BK186" s="41">
        <f t="shared" si="1"/>
        <v>0.72000000000000008</v>
      </c>
      <c r="BL186" s="41">
        <f t="shared" si="1"/>
        <v>0.76000000000000012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5.1584929659999998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3.3535523999999997E-2</v>
      </c>
      <c r="P187" s="41">
        <f t="shared" si="2"/>
        <v>5.3125899999999997E-2</v>
      </c>
      <c r="Q187" s="41">
        <f t="shared" si="2"/>
        <v>2.9695736E-2</v>
      </c>
      <c r="R187" s="41">
        <f t="shared" si="2"/>
        <v>3.8397880000000002E-3</v>
      </c>
      <c r="S187" s="41">
        <f t="shared" si="2"/>
        <v>4.8117478999999998E-2</v>
      </c>
      <c r="T187" s="41">
        <f t="shared" si="2"/>
        <v>5.0084209999999999E-3</v>
      </c>
      <c r="U187" s="41">
        <f t="shared" si="2"/>
        <v>0.52800000000000002</v>
      </c>
      <c r="V187" s="41">
        <f t="shared" si="2"/>
        <v>1.2672000000000001</v>
      </c>
      <c r="W187" s="41">
        <f t="shared" si="2"/>
        <v>0.56153552399999995</v>
      </c>
      <c r="X187" s="41">
        <f t="shared" si="2"/>
        <v>1.3203259000000003</v>
      </c>
      <c r="Y187" s="41">
        <f t="shared" si="2"/>
        <v>1.8818614240000002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9.7245827413712099E-2</v>
      </c>
      <c r="AH187" s="41">
        <f t="shared" si="2"/>
        <v>0.16542968341642977</v>
      </c>
      <c r="AI187" s="41">
        <f t="shared" si="2"/>
        <v>0.52982209418505211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9.7245827413712099E-2</v>
      </c>
      <c r="AN187" s="41">
        <f t="shared" si="2"/>
        <v>0.16542968341642977</v>
      </c>
      <c r="AO187" s="41">
        <f t="shared" si="2"/>
        <v>0.52982209418505211</v>
      </c>
      <c r="AP187" s="41">
        <f t="shared" si="2"/>
        <v>1.9111080870000003</v>
      </c>
      <c r="AQ187" s="41">
        <f t="shared" si="2"/>
        <v>1.0290581990000001</v>
      </c>
      <c r="AR187" s="41">
        <f t="shared" si="2"/>
        <v>2.9401662860000002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2.5827491189999998</v>
      </c>
      <c r="BC187" s="41">
        <f t="shared" si="2"/>
        <v>184.16168413</v>
      </c>
      <c r="BD187" s="41">
        <f t="shared" si="2"/>
        <v>408.47352221</v>
      </c>
      <c r="BE187" s="41">
        <f t="shared" si="2"/>
        <v>0.2827311528571429</v>
      </c>
      <c r="BF187" s="41">
        <f t="shared" si="2"/>
        <v>0.56546230857142865</v>
      </c>
      <c r="BG187" s="41">
        <f t="shared" si="2"/>
        <v>3.6977603749999992</v>
      </c>
      <c r="BH187" s="41">
        <f t="shared" si="2"/>
        <v>29.109864500999997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4.8609879180000002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2.9476235999999999E-2</v>
      </c>
      <c r="P188" s="41">
        <f t="shared" si="3"/>
        <v>5.3224258999999996E-2</v>
      </c>
      <c r="Q188" s="41">
        <f t="shared" si="3"/>
        <v>2.7379011000000002E-2</v>
      </c>
      <c r="R188" s="41">
        <f t="shared" si="3"/>
        <v>2.0972249999999999E-3</v>
      </c>
      <c r="S188" s="41">
        <f t="shared" si="3"/>
        <v>5.0488746000000001E-2</v>
      </c>
      <c r="T188" s="41">
        <f t="shared" si="3"/>
        <v>2.7355130000000006E-3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4.7476235999999998E-2</v>
      </c>
      <c r="X188" s="41">
        <f t="shared" si="3"/>
        <v>9.6424258999999998E-2</v>
      </c>
      <c r="Y188" s="41">
        <f t="shared" si="3"/>
        <v>0.14390049500000002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3.3309139692632834E-3</v>
      </c>
      <c r="AH188" s="41">
        <f t="shared" si="3"/>
        <v>5.6663823844938614E-3</v>
      </c>
      <c r="AI188" s="41">
        <f t="shared" si="3"/>
        <v>1.8147738177365477E-2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3.3309139692632834E-3</v>
      </c>
      <c r="AN188" s="41">
        <f t="shared" si="3"/>
        <v>5.6663823844938614E-3</v>
      </c>
      <c r="AO188" s="41">
        <f t="shared" si="3"/>
        <v>1.8147738177365477E-2</v>
      </c>
      <c r="AP188" s="41">
        <f t="shared" si="3"/>
        <v>0.167833542</v>
      </c>
      <c r="AQ188" s="41">
        <f t="shared" si="3"/>
        <v>9.0371906000000002E-2</v>
      </c>
      <c r="AR188" s="41">
        <f t="shared" si="3"/>
        <v>0.258205448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7.3710975939999992</v>
      </c>
      <c r="BC188" s="41">
        <f t="shared" si="3"/>
        <v>362.26313407100002</v>
      </c>
      <c r="BD188" s="41">
        <f t="shared" si="3"/>
        <v>807.41556601999991</v>
      </c>
      <c r="BE188" s="41">
        <f t="shared" si="3"/>
        <v>0.33305659428571432</v>
      </c>
      <c r="BF188" s="41">
        <f t="shared" si="3"/>
        <v>0.6661131914285715</v>
      </c>
      <c r="BG188" s="41">
        <f t="shared" si="3"/>
        <v>12.134311888999999</v>
      </c>
      <c r="BH188" s="41">
        <f t="shared" si="3"/>
        <v>80.019995667000003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4.7362567889999996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7.4595800999999989E-2</v>
      </c>
      <c r="BC189" s="41">
        <f t="shared" si="4"/>
        <v>4.0315570890000005</v>
      </c>
      <c r="BD189" s="41">
        <f t="shared" si="4"/>
        <v>8.790302874</v>
      </c>
      <c r="BE189" s="41">
        <f t="shared" si="4"/>
        <v>2.7092904285714287E-2</v>
      </c>
      <c r="BF189" s="41">
        <f t="shared" si="4"/>
        <v>5.4185811428571436E-2</v>
      </c>
      <c r="BG189" s="41">
        <f t="shared" si="4"/>
        <v>3.5374096000000001E-2</v>
      </c>
      <c r="BH189" s="41">
        <f t="shared" si="4"/>
        <v>0.95561626199999994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6.1293923750000001</v>
      </c>
      <c r="E192" s="41">
        <f>IF(E92="－","－",SUM(E92:E114))</f>
        <v>159</v>
      </c>
      <c r="F192" s="41">
        <f t="shared" ref="F192:BL192" si="7">IF(F92="－","－",SUM(F92:F114))</f>
        <v>19</v>
      </c>
      <c r="G192" s="41">
        <f t="shared" si="7"/>
        <v>51</v>
      </c>
      <c r="H192" s="41">
        <f t="shared" si="7"/>
        <v>89</v>
      </c>
      <c r="I192" s="41">
        <f t="shared" si="7"/>
        <v>25.706664822024724</v>
      </c>
      <c r="J192" s="41">
        <f t="shared" si="7"/>
        <v>616.17228065517247</v>
      </c>
      <c r="K192" s="41">
        <f t="shared" si="7"/>
        <v>15.558492322125547</v>
      </c>
      <c r="L192" s="41">
        <f t="shared" si="7"/>
        <v>10.14817249989918</v>
      </c>
      <c r="M192" s="41">
        <f t="shared" si="7"/>
        <v>425.56074097725576</v>
      </c>
      <c r="N192" s="41">
        <f t="shared" si="7"/>
        <v>216.31820449994149</v>
      </c>
      <c r="O192" s="41">
        <f t="shared" si="7"/>
        <v>2.8918389220000007</v>
      </c>
      <c r="P192" s="41">
        <f t="shared" si="7"/>
        <v>5.0279318410000009</v>
      </c>
      <c r="Q192" s="41">
        <f t="shared" si="7"/>
        <v>2.6864983760000007</v>
      </c>
      <c r="R192" s="41">
        <f t="shared" si="7"/>
        <v>0.20534054599999998</v>
      </c>
      <c r="S192" s="41">
        <f t="shared" si="7"/>
        <v>4.7600963410000006</v>
      </c>
      <c r="T192" s="41">
        <f t="shared" si="7"/>
        <v>0.2678355</v>
      </c>
      <c r="U192" s="41">
        <f t="shared" si="7"/>
        <v>4.146300000000001</v>
      </c>
      <c r="V192" s="41">
        <f t="shared" si="7"/>
        <v>9.8419999999999916</v>
      </c>
      <c r="W192" s="41">
        <f t="shared" si="7"/>
        <v>32.744803744024722</v>
      </c>
      <c r="X192" s="41">
        <f t="shared" si="7"/>
        <v>631.04221249617251</v>
      </c>
      <c r="Y192" s="41">
        <f t="shared" si="7"/>
        <v>663.78701624019732</v>
      </c>
      <c r="Z192" s="41">
        <f t="shared" si="7"/>
        <v>0.45630147175127622</v>
      </c>
      <c r="AA192" s="41">
        <f t="shared" si="7"/>
        <v>0.15208978688503577</v>
      </c>
      <c r="AB192" s="41">
        <f t="shared" si="7"/>
        <v>0.1520897886</v>
      </c>
      <c r="AC192" s="41">
        <f t="shared" si="7"/>
        <v>0.28412793992385477</v>
      </c>
      <c r="AD192" s="41">
        <f t="shared" si="7"/>
        <v>10.086048045749129</v>
      </c>
      <c r="AE192" s="41">
        <f t="shared" si="7"/>
        <v>90.774432411742069</v>
      </c>
      <c r="AF192" s="41">
        <f t="shared" si="7"/>
        <v>100.86048045749124</v>
      </c>
      <c r="AG192" s="41">
        <f t="shared" si="7"/>
        <v>0.76043102695426501</v>
      </c>
      <c r="AH192" s="41">
        <f t="shared" si="7"/>
        <v>1.293606804473922</v>
      </c>
      <c r="AI192" s="41">
        <f t="shared" si="7"/>
        <v>4.143038008923237</v>
      </c>
      <c r="AJ192" s="41">
        <f t="shared" si="7"/>
        <v>1.5449692980471144E-2</v>
      </c>
      <c r="AK192" s="41">
        <f t="shared" si="7"/>
        <v>1.8670065241395358E-2</v>
      </c>
      <c r="AL192" s="41">
        <f t="shared" si="7"/>
        <v>4.6695352525260352E-2</v>
      </c>
      <c r="AM192" s="41">
        <f t="shared" si="7"/>
        <v>1.0600086598585905</v>
      </c>
      <c r="AN192" s="41">
        <f t="shared" si="7"/>
        <v>11.398324915464448</v>
      </c>
      <c r="AO192" s="41">
        <f t="shared" si="7"/>
        <v>94.964165773190615</v>
      </c>
      <c r="AP192" s="41">
        <f t="shared" si="7"/>
        <v>8704.6505493129971</v>
      </c>
      <c r="AQ192" s="41">
        <f t="shared" si="7"/>
        <v>4687.119526550001</v>
      </c>
      <c r="AR192" s="41">
        <f t="shared" si="7"/>
        <v>13391.770075863004</v>
      </c>
      <c r="AS192" s="41">
        <f t="shared" si="7"/>
        <v>249.71983420200004</v>
      </c>
      <c r="AT192" s="41">
        <f t="shared" si="7"/>
        <v>37001.955440648999</v>
      </c>
      <c r="AU192" s="41">
        <f t="shared" si="7"/>
        <v>82553.406975994003</v>
      </c>
      <c r="AV192" s="41">
        <f t="shared" si="7"/>
        <v>21471.971192353005</v>
      </c>
      <c r="AW192" s="41">
        <f t="shared" si="7"/>
        <v>47910.107848528009</v>
      </c>
      <c r="AX192" s="41">
        <f t="shared" si="7"/>
        <v>20336.354000192005</v>
      </c>
      <c r="AY192" s="41">
        <f t="shared" si="7"/>
        <v>45382.357777902995</v>
      </c>
      <c r="AZ192" s="41">
        <f t="shared" si="7"/>
        <v>3.1636383771428589</v>
      </c>
      <c r="BA192" s="41">
        <f t="shared" si="7"/>
        <v>6.3272767642857168</v>
      </c>
      <c r="BB192" s="41">
        <f t="shared" si="7"/>
        <v>52.204592075000001</v>
      </c>
      <c r="BC192" s="41">
        <f t="shared" si="7"/>
        <v>4379.3344236100011</v>
      </c>
      <c r="BD192" s="41">
        <f t="shared" si="7"/>
        <v>9816.8588322429987</v>
      </c>
      <c r="BE192" s="41">
        <f t="shared" si="7"/>
        <v>2.1753423914285719</v>
      </c>
      <c r="BF192" s="41">
        <f t="shared" si="7"/>
        <v>4.3506847928571437</v>
      </c>
      <c r="BG192" s="41">
        <f t="shared" si="7"/>
        <v>77.112036679000013</v>
      </c>
      <c r="BH192" s="41">
        <f t="shared" si="7"/>
        <v>815.80031707900002</v>
      </c>
      <c r="BI192" s="41">
        <f t="shared" si="7"/>
        <v>1.9800000000000004</v>
      </c>
      <c r="BJ192" s="41">
        <f t="shared" si="7"/>
        <v>1.9800000000000004</v>
      </c>
      <c r="BK192" s="41">
        <f t="shared" si="7"/>
        <v>4.2300000000000022</v>
      </c>
      <c r="BL192" s="41">
        <f t="shared" si="7"/>
        <v>4.2300000000000022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6.6725585330000001</v>
      </c>
      <c r="E193" s="41">
        <f>IF(E115="－","－",SUM(E115:E122))</f>
        <v>264</v>
      </c>
      <c r="F193" s="41">
        <f t="shared" ref="F193:BL193" si="8">IF(F115="－","－",SUM(F115:F122))</f>
        <v>91</v>
      </c>
      <c r="G193" s="41">
        <f t="shared" si="8"/>
        <v>126</v>
      </c>
      <c r="H193" s="41">
        <f t="shared" si="8"/>
        <v>47</v>
      </c>
      <c r="I193" s="41">
        <f t="shared" si="8"/>
        <v>648.85033229953228</v>
      </c>
      <c r="J193" s="41">
        <f t="shared" si="8"/>
        <v>1864.7401818971573</v>
      </c>
      <c r="K193" s="41">
        <f t="shared" si="8"/>
        <v>591.44915279953398</v>
      </c>
      <c r="L193" s="41">
        <f t="shared" si="8"/>
        <v>57.4011794999982</v>
      </c>
      <c r="M193" s="41">
        <f t="shared" si="8"/>
        <v>2296.8932821967128</v>
      </c>
      <c r="N193" s="41">
        <f t="shared" si="8"/>
        <v>216.69723199997679</v>
      </c>
      <c r="O193" s="41">
        <f t="shared" si="8"/>
        <v>3.7347577790000002</v>
      </c>
      <c r="P193" s="41">
        <f t="shared" si="8"/>
        <v>6.0048178920000019</v>
      </c>
      <c r="Q193" s="41">
        <f t="shared" si="8"/>
        <v>3.532843958</v>
      </c>
      <c r="R193" s="41">
        <f t="shared" si="8"/>
        <v>0.20191382099999999</v>
      </c>
      <c r="S193" s="41">
        <f t="shared" si="8"/>
        <v>5.7414520370000002</v>
      </c>
      <c r="T193" s="41">
        <f t="shared" si="8"/>
        <v>0.26336585500000009</v>
      </c>
      <c r="U193" s="41">
        <f t="shared" si="8"/>
        <v>31.45975</v>
      </c>
      <c r="V193" s="41">
        <f t="shared" si="8"/>
        <v>74.580699999999993</v>
      </c>
      <c r="W193" s="41">
        <f t="shared" si="8"/>
        <v>684.04484007853227</v>
      </c>
      <c r="X193" s="41">
        <f t="shared" si="8"/>
        <v>1945.3256997891574</v>
      </c>
      <c r="Y193" s="41">
        <f t="shared" si="8"/>
        <v>2629.3705398676893</v>
      </c>
      <c r="Z193" s="41">
        <f t="shared" si="8"/>
        <v>3.0861576396491706</v>
      </c>
      <c r="AA193" s="41">
        <f t="shared" si="8"/>
        <v>1.4836715420509117</v>
      </c>
      <c r="AB193" s="41">
        <f t="shared" si="8"/>
        <v>3.740788732066374</v>
      </c>
      <c r="AC193" s="41">
        <f t="shared" si="8"/>
        <v>11.308951690053915</v>
      </c>
      <c r="AD193" s="41">
        <f t="shared" si="8"/>
        <v>24.870063850289469</v>
      </c>
      <c r="AE193" s="41">
        <f t="shared" si="8"/>
        <v>286.51114839471154</v>
      </c>
      <c r="AF193" s="41">
        <f t="shared" si="8"/>
        <v>311.38121224500105</v>
      </c>
      <c r="AG193" s="41">
        <f t="shared" si="8"/>
        <v>5.6067167771665662</v>
      </c>
      <c r="AH193" s="41">
        <f t="shared" si="8"/>
        <v>9.5378630232258796</v>
      </c>
      <c r="AI193" s="41">
        <f t="shared" si="8"/>
        <v>30.546939682493715</v>
      </c>
      <c r="AJ193" s="41">
        <f t="shared" si="8"/>
        <v>0.22550322093659991</v>
      </c>
      <c r="AK193" s="41">
        <f t="shared" si="8"/>
        <v>0.20654920463587692</v>
      </c>
      <c r="AL193" s="41">
        <f t="shared" si="8"/>
        <v>0.51857084454383517</v>
      </c>
      <c r="AM193" s="41">
        <f t="shared" si="8"/>
        <v>17.141171688157083</v>
      </c>
      <c r="AN193" s="41">
        <f t="shared" si="8"/>
        <v>34.61447607815122</v>
      </c>
      <c r="AO193" s="41">
        <f t="shared" si="8"/>
        <v>317.57665892174896</v>
      </c>
      <c r="AP193" s="41">
        <f t="shared" si="8"/>
        <v>5830.5144807490005</v>
      </c>
      <c r="AQ193" s="41">
        <f t="shared" si="8"/>
        <v>3139.507797324</v>
      </c>
      <c r="AR193" s="41">
        <f t="shared" si="8"/>
        <v>8970.0222780729982</v>
      </c>
      <c r="AS193" s="41">
        <f t="shared" si="8"/>
        <v>366.90704405700001</v>
      </c>
      <c r="AT193" s="41">
        <f t="shared" si="8"/>
        <v>14653.381016165999</v>
      </c>
      <c r="AU193" s="41">
        <f t="shared" si="8"/>
        <v>31967.668385245994</v>
      </c>
      <c r="AV193" s="41">
        <f t="shared" si="8"/>
        <v>11134.290586817999</v>
      </c>
      <c r="AW193" s="41">
        <f t="shared" si="8"/>
        <v>24248.404050905996</v>
      </c>
      <c r="AX193" s="41">
        <f t="shared" si="8"/>
        <v>10984.094893968002</v>
      </c>
      <c r="AY193" s="41">
        <f t="shared" si="8"/>
        <v>23917.500170573003</v>
      </c>
      <c r="AZ193" s="41">
        <f t="shared" si="8"/>
        <v>80.055709450000009</v>
      </c>
      <c r="BA193" s="41">
        <f t="shared" si="8"/>
        <v>160.11141890428573</v>
      </c>
      <c r="BB193" s="41">
        <f t="shared" si="8"/>
        <v>16.425089910999997</v>
      </c>
      <c r="BC193" s="41">
        <f t="shared" si="8"/>
        <v>1228.1038676159999</v>
      </c>
      <c r="BD193" s="41">
        <f t="shared" si="8"/>
        <v>2680.8003171739997</v>
      </c>
      <c r="BE193" s="41">
        <f t="shared" si="8"/>
        <v>10.665642795714289</v>
      </c>
      <c r="BF193" s="41">
        <f t="shared" si="8"/>
        <v>21.331285597142863</v>
      </c>
      <c r="BG193" s="41">
        <f t="shared" si="8"/>
        <v>36.367382665000001</v>
      </c>
      <c r="BH193" s="41">
        <f t="shared" si="8"/>
        <v>196.41064770200001</v>
      </c>
      <c r="BI193" s="41">
        <f t="shared" si="8"/>
        <v>3.4500000000000011</v>
      </c>
      <c r="BJ193" s="41">
        <f t="shared" si="8"/>
        <v>5.3299999999999992</v>
      </c>
      <c r="BK193" s="41">
        <f t="shared" si="8"/>
        <v>3.3600000000000012</v>
      </c>
      <c r="BL193" s="41">
        <f t="shared" si="8"/>
        <v>4.4999999999999982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5.2627949420000002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1.0549198901195996E-3</v>
      </c>
      <c r="J194" s="41">
        <f t="shared" si="9"/>
        <v>0.50373182462102062</v>
      </c>
      <c r="K194" s="41">
        <f t="shared" si="9"/>
        <v>1.0549198901195996E-3</v>
      </c>
      <c r="L194" s="41">
        <f t="shared" si="9"/>
        <v>0</v>
      </c>
      <c r="M194" s="41">
        <f t="shared" si="9"/>
        <v>0.14526174451114804</v>
      </c>
      <c r="N194" s="41">
        <f t="shared" si="9"/>
        <v>0.3595249999999921</v>
      </c>
      <c r="O194" s="41">
        <f t="shared" si="9"/>
        <v>5.0631992329194089E-2</v>
      </c>
      <c r="P194" s="41">
        <f t="shared" si="9"/>
        <v>8.6395936429383591E-2</v>
      </c>
      <c r="Q194" s="41">
        <f t="shared" si="9"/>
        <v>4.3215574E-2</v>
      </c>
      <c r="R194" s="41">
        <f t="shared" si="9"/>
        <v>7.416418329194081E-3</v>
      </c>
      <c r="S194" s="41">
        <f t="shared" si="9"/>
        <v>7.6722346999999996E-2</v>
      </c>
      <c r="T194" s="41">
        <f t="shared" si="9"/>
        <v>9.673589429383584E-3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6.0686912219313688E-2</v>
      </c>
      <c r="X194" s="41">
        <f t="shared" si="9"/>
        <v>0.61172776105040416</v>
      </c>
      <c r="Y194" s="41">
        <f t="shared" si="9"/>
        <v>0.67241467326971793</v>
      </c>
      <c r="Z194" s="41">
        <f t="shared" si="9"/>
        <v>8.7086284292922997E-5</v>
      </c>
      <c r="AA194" s="41">
        <f t="shared" si="9"/>
        <v>1.8636464838685521E-5</v>
      </c>
      <c r="AB194" s="41">
        <f t="shared" si="9"/>
        <v>1.8636488000000001E-5</v>
      </c>
      <c r="AC194" s="41">
        <f t="shared" si="9"/>
        <v>1.7932234637589737E-5</v>
      </c>
      <c r="AD194" s="41">
        <f t="shared" si="9"/>
        <v>4.5081128923923422E-3</v>
      </c>
      <c r="AE194" s="41">
        <f t="shared" si="9"/>
        <v>4.0573016031531073E-2</v>
      </c>
      <c r="AF194" s="41">
        <f t="shared" si="9"/>
        <v>4.5081128923923422E-2</v>
      </c>
      <c r="AG194" s="41">
        <f t="shared" si="9"/>
        <v>1.6638405540651048E-3</v>
      </c>
      <c r="AH194" s="41">
        <f t="shared" si="9"/>
        <v>2.8304414023176492E-3</v>
      </c>
      <c r="AI194" s="41">
        <f t="shared" si="9"/>
        <v>9.0650623290443634E-3</v>
      </c>
      <c r="AJ194" s="41">
        <f t="shared" si="9"/>
        <v>1.9021196447795607E-6</v>
      </c>
      <c r="AK194" s="41">
        <f t="shared" si="9"/>
        <v>2.2986021767542275E-6</v>
      </c>
      <c r="AL194" s="41">
        <f t="shared" si="9"/>
        <v>5.7489911026603109E-6</v>
      </c>
      <c r="AM194" s="41">
        <f t="shared" si="9"/>
        <v>1.6836749083474739E-3</v>
      </c>
      <c r="AN194" s="41">
        <f t="shared" si="9"/>
        <v>7.3408528968867456E-3</v>
      </c>
      <c r="AO194" s="41">
        <f t="shared" si="9"/>
        <v>4.9643827351678098E-2</v>
      </c>
      <c r="AP194" s="41">
        <f t="shared" si="9"/>
        <v>4.2090827920000002</v>
      </c>
      <c r="AQ194" s="41">
        <f t="shared" si="9"/>
        <v>2.2664291949999997</v>
      </c>
      <c r="AR194" s="41">
        <f t="shared" si="9"/>
        <v>6.475511987</v>
      </c>
      <c r="AS194" s="41">
        <f t="shared" si="9"/>
        <v>1.1684782950000001</v>
      </c>
      <c r="AT194" s="41">
        <f t="shared" si="9"/>
        <v>8.1505964080000002</v>
      </c>
      <c r="AU194" s="41">
        <f t="shared" si="9"/>
        <v>17.155919152999999</v>
      </c>
      <c r="AV194" s="41">
        <f t="shared" si="9"/>
        <v>11.028917743999999</v>
      </c>
      <c r="AW194" s="41">
        <f t="shared" si="9"/>
        <v>23.266147948</v>
      </c>
      <c r="AX194" s="41">
        <f t="shared" si="9"/>
        <v>10.103864048999998</v>
      </c>
      <c r="AY194" s="41">
        <f t="shared" si="9"/>
        <v>21.312813348999999</v>
      </c>
      <c r="AZ194" s="41">
        <f t="shared" si="9"/>
        <v>0.14654458428571426</v>
      </c>
      <c r="BA194" s="41">
        <f t="shared" si="9"/>
        <v>0.29308917285714287</v>
      </c>
      <c r="BB194" s="41">
        <f t="shared" si="9"/>
        <v>2.7188856570000004</v>
      </c>
      <c r="BC194" s="41">
        <f t="shared" si="9"/>
        <v>138.44390073</v>
      </c>
      <c r="BD194" s="41">
        <f t="shared" si="9"/>
        <v>306.94871755899999</v>
      </c>
      <c r="BE194" s="41">
        <f t="shared" si="9"/>
        <v>0.86313829857142865</v>
      </c>
      <c r="BF194" s="41">
        <f t="shared" si="9"/>
        <v>1.726276602857143</v>
      </c>
      <c r="BG194" s="41">
        <f t="shared" si="9"/>
        <v>18.910626843999999</v>
      </c>
      <c r="BH194" s="41">
        <f t="shared" si="9"/>
        <v>109.78407681900001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5.2196517489999996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1.1502289229043364E-3</v>
      </c>
      <c r="J195" s="41">
        <f t="shared" si="10"/>
        <v>0.41906850234615717</v>
      </c>
      <c r="K195" s="41">
        <f t="shared" si="10"/>
        <v>1.1502289229043364E-3</v>
      </c>
      <c r="L195" s="41">
        <f t="shared" si="10"/>
        <v>0</v>
      </c>
      <c r="M195" s="41">
        <f t="shared" si="10"/>
        <v>0.16132873126906194</v>
      </c>
      <c r="N195" s="41">
        <f t="shared" si="10"/>
        <v>0.25888999999999956</v>
      </c>
      <c r="O195" s="41">
        <f t="shared" si="10"/>
        <v>2.6980654999999999E-2</v>
      </c>
      <c r="P195" s="41">
        <f t="shared" si="10"/>
        <v>4.5182601000000003E-2</v>
      </c>
      <c r="Q195" s="41">
        <f t="shared" si="10"/>
        <v>2.3773184999999999E-2</v>
      </c>
      <c r="R195" s="41">
        <f t="shared" si="10"/>
        <v>3.2074699999999996E-3</v>
      </c>
      <c r="S195" s="41">
        <f t="shared" si="10"/>
        <v>4.0998943999999996E-2</v>
      </c>
      <c r="T195" s="41">
        <f t="shared" si="10"/>
        <v>4.1836570000000003E-3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6.1130883922904333E-2</v>
      </c>
      <c r="X195" s="41">
        <f t="shared" si="10"/>
        <v>0.54345110334615709</v>
      </c>
      <c r="Y195" s="41">
        <f t="shared" si="10"/>
        <v>0.60458198726906143</v>
      </c>
      <c r="Z195" s="41">
        <f t="shared" si="10"/>
        <v>1.0031400577641143E-4</v>
      </c>
      <c r="AA195" s="41">
        <f t="shared" si="10"/>
        <v>2.1467197236152042E-5</v>
      </c>
      <c r="AB195" s="41">
        <f t="shared" si="10"/>
        <v>2.1467160000000001E-5</v>
      </c>
      <c r="AC195" s="41">
        <f t="shared" si="10"/>
        <v>1.4725531970897231E-5</v>
      </c>
      <c r="AD195" s="41">
        <f t="shared" si="10"/>
        <v>3.9220805630419226E-3</v>
      </c>
      <c r="AE195" s="41">
        <f t="shared" si="10"/>
        <v>3.5298725067377301E-2</v>
      </c>
      <c r="AF195" s="41">
        <f t="shared" si="10"/>
        <v>3.9220805630419221E-2</v>
      </c>
      <c r="AG195" s="41">
        <f t="shared" si="10"/>
        <v>5.9398976964598225E-3</v>
      </c>
      <c r="AH195" s="41">
        <f t="shared" si="10"/>
        <v>1.0104653552598319E-2</v>
      </c>
      <c r="AI195" s="41">
        <f t="shared" si="10"/>
        <v>3.2362201242781101E-2</v>
      </c>
      <c r="AJ195" s="41">
        <f t="shared" si="10"/>
        <v>2.1910301315154407E-6</v>
      </c>
      <c r="AK195" s="41">
        <f t="shared" si="10"/>
        <v>2.6477338812297302E-6</v>
      </c>
      <c r="AL195" s="41">
        <f t="shared" si="10"/>
        <v>6.6221979076414682E-6</v>
      </c>
      <c r="AM195" s="41">
        <f t="shared" si="10"/>
        <v>5.9568142585622354E-3</v>
      </c>
      <c r="AN195" s="41">
        <f t="shared" si="10"/>
        <v>1.4029381849521471E-2</v>
      </c>
      <c r="AO195" s="41">
        <f t="shared" si="10"/>
        <v>6.7667548508066042E-2</v>
      </c>
      <c r="AP195" s="41">
        <f t="shared" si="10"/>
        <v>2.5456062829999997</v>
      </c>
      <c r="AQ195" s="41">
        <f t="shared" si="10"/>
        <v>1.3707110739999999</v>
      </c>
      <c r="AR195" s="41">
        <f t="shared" si="10"/>
        <v>3.9163173570000001</v>
      </c>
      <c r="AS195" s="41">
        <f t="shared" si="10"/>
        <v>9.922774899999999E-2</v>
      </c>
      <c r="AT195" s="41">
        <f t="shared" si="10"/>
        <v>3.7180125180000001</v>
      </c>
      <c r="AU195" s="41">
        <f t="shared" si="10"/>
        <v>7.8707218860000001</v>
      </c>
      <c r="AV195" s="41">
        <f t="shared" si="10"/>
        <v>5.4565643469999996</v>
      </c>
      <c r="AW195" s="41">
        <f t="shared" si="10"/>
        <v>11.55198154</v>
      </c>
      <c r="AX195" s="41">
        <f t="shared" si="10"/>
        <v>4.9823725979999995</v>
      </c>
      <c r="AY195" s="41">
        <f t="shared" si="10"/>
        <v>10.548036015999999</v>
      </c>
      <c r="AZ195" s="41">
        <f t="shared" si="10"/>
        <v>3.2361085714285717E-3</v>
      </c>
      <c r="BA195" s="41">
        <f t="shared" si="10"/>
        <v>6.4722200000000008E-3</v>
      </c>
      <c r="BB195" s="41">
        <f t="shared" si="10"/>
        <v>2.4900452840000007</v>
      </c>
      <c r="BC195" s="41">
        <f t="shared" si="10"/>
        <v>116.18705392299999</v>
      </c>
      <c r="BD195" s="41">
        <f t="shared" si="10"/>
        <v>261.15000135899999</v>
      </c>
      <c r="BE195" s="41">
        <f t="shared" si="10"/>
        <v>0.1792044042857143</v>
      </c>
      <c r="BF195" s="41">
        <f t="shared" si="10"/>
        <v>0.35840881571428573</v>
      </c>
      <c r="BG195" s="41">
        <f t="shared" si="10"/>
        <v>11.830014617</v>
      </c>
      <c r="BH195" s="41">
        <f t="shared" si="10"/>
        <v>57.844569231999991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5.1073597270000004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7.3790950999999994E-2</v>
      </c>
      <c r="BC196" s="41">
        <f t="shared" si="11"/>
        <v>4.8753240819999997</v>
      </c>
      <c r="BD196" s="41">
        <f t="shared" si="11"/>
        <v>12.294377496999999</v>
      </c>
      <c r="BE196" s="41">
        <f t="shared" si="11"/>
        <v>5.2142928571428573E-3</v>
      </c>
      <c r="BF196" s="41">
        <f t="shared" si="11"/>
        <v>1.0428587142857144E-2</v>
      </c>
      <c r="BG196" s="41">
        <f t="shared" si="11"/>
        <v>3.4687010000000004E-2</v>
      </c>
      <c r="BH196" s="41">
        <f t="shared" si="11"/>
        <v>1.9451523239999999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6.6917711039999999</v>
      </c>
      <c r="E199" s="41">
        <f>SUM(E185:E198)</f>
        <v>4079</v>
      </c>
      <c r="F199" s="41">
        <f t="shared" ref="F199:AY199" si="14">SUM(F185:F198)</f>
        <v>145</v>
      </c>
      <c r="G199" s="41">
        <f t="shared" si="14"/>
        <v>342</v>
      </c>
      <c r="H199" s="41">
        <f t="shared" si="14"/>
        <v>3592</v>
      </c>
      <c r="I199" s="41">
        <f t="shared" si="14"/>
        <v>3066.8686117146235</v>
      </c>
      <c r="J199" s="41">
        <f t="shared" si="14"/>
        <v>8031.5691787704018</v>
      </c>
      <c r="K199" s="41">
        <f t="shared" si="14"/>
        <v>2621.6684159867923</v>
      </c>
      <c r="L199" s="41">
        <f t="shared" si="14"/>
        <v>445.20019572783195</v>
      </c>
      <c r="M199" s="41">
        <f t="shared" si="14"/>
        <v>9159.3701645644051</v>
      </c>
      <c r="N199" s="41">
        <f t="shared" si="14"/>
        <v>1939.0676259206234</v>
      </c>
      <c r="O199" s="41">
        <f t="shared" si="14"/>
        <v>26.299237829329197</v>
      </c>
      <c r="P199" s="41">
        <f t="shared" si="14"/>
        <v>42.729147918429398</v>
      </c>
      <c r="Q199" s="41">
        <f t="shared" si="14"/>
        <v>23.849472410000001</v>
      </c>
      <c r="R199" s="41">
        <f t="shared" si="14"/>
        <v>2.4497654193291947</v>
      </c>
      <c r="S199" s="41">
        <f t="shared" si="14"/>
        <v>39.533801697000001</v>
      </c>
      <c r="T199" s="41">
        <f t="shared" si="14"/>
        <v>3.1953462214293835</v>
      </c>
      <c r="U199" s="41">
        <f t="shared" si="14"/>
        <v>43.253250000000001</v>
      </c>
      <c r="V199" s="41">
        <f t="shared" si="14"/>
        <v>102.56359999999999</v>
      </c>
      <c r="W199" s="41">
        <f t="shared" si="14"/>
        <v>3136.4210995439526</v>
      </c>
      <c r="X199" s="41">
        <f t="shared" si="14"/>
        <v>8176.8619266888318</v>
      </c>
      <c r="Y199" s="41">
        <f t="shared" si="14"/>
        <v>11313.283026232783</v>
      </c>
      <c r="Z199" s="41">
        <f t="shared" si="14"/>
        <v>14.048407748129994</v>
      </c>
      <c r="AA199" s="41">
        <f t="shared" si="14"/>
        <v>6.7560679015194811</v>
      </c>
      <c r="AB199" s="41">
        <f t="shared" si="14"/>
        <v>10.480282716140017</v>
      </c>
      <c r="AC199" s="41">
        <f t="shared" si="14"/>
        <v>44.178674861965391</v>
      </c>
      <c r="AD199" s="41">
        <f t="shared" si="14"/>
        <v>96.789630265562735</v>
      </c>
      <c r="AE199" s="41">
        <f t="shared" si="14"/>
        <v>1037.9621772905514</v>
      </c>
      <c r="AF199" s="41">
        <f t="shared" si="14"/>
        <v>1134.7518075561145</v>
      </c>
      <c r="AG199" s="41">
        <f t="shared" si="14"/>
        <v>7.7195662074088238</v>
      </c>
      <c r="AH199" s="41">
        <f t="shared" si="14"/>
        <v>13.132135617201214</v>
      </c>
      <c r="AI199" s="41">
        <f t="shared" si="14"/>
        <v>42.058326233468776</v>
      </c>
      <c r="AJ199" s="41">
        <f t="shared" si="14"/>
        <v>0.81159722322716643</v>
      </c>
      <c r="AK199" s="41">
        <f t="shared" si="14"/>
        <v>0.8719334622452225</v>
      </c>
      <c r="AL199" s="41">
        <f t="shared" si="14"/>
        <v>2.1840344050442897</v>
      </c>
      <c r="AM199" s="41">
        <f t="shared" si="14"/>
        <v>52.709838292601383</v>
      </c>
      <c r="AN199" s="41">
        <f t="shared" si="14"/>
        <v>110.79369934500919</v>
      </c>
      <c r="AO199" s="41">
        <f t="shared" si="14"/>
        <v>1082.2045379290651</v>
      </c>
      <c r="AP199" s="41">
        <f t="shared" si="14"/>
        <v>34780.794358927989</v>
      </c>
      <c r="AQ199" s="41">
        <f t="shared" si="14"/>
        <v>18728.120039404999</v>
      </c>
      <c r="AR199" s="41">
        <f t="shared" si="14"/>
        <v>53508.914398333</v>
      </c>
      <c r="AS199" s="41">
        <f t="shared" si="14"/>
        <v>2732.9878096490006</v>
      </c>
      <c r="AT199" s="41">
        <f t="shared" si="14"/>
        <v>99767.384990163933</v>
      </c>
      <c r="AU199" s="41">
        <f t="shared" si="14"/>
        <v>224580.375429874</v>
      </c>
      <c r="AV199" s="41">
        <f t="shared" si="14"/>
        <v>67700.191503779002</v>
      </c>
      <c r="AW199" s="41">
        <f t="shared" si="14"/>
        <v>152456.23035633698</v>
      </c>
      <c r="AX199" s="41">
        <f t="shared" si="14"/>
        <v>65519.268832522008</v>
      </c>
      <c r="AY199" s="41">
        <f t="shared" si="14"/>
        <v>147575.33233621903</v>
      </c>
      <c r="AZ199" s="52">
        <f>MAX(AZ185:AZ198)</f>
        <v>80.055709450000009</v>
      </c>
      <c r="BA199" s="52">
        <f>MAX(BA185:BA198)</f>
        <v>160.11141890428573</v>
      </c>
      <c r="BB199" s="41">
        <f t="shared" ref="BB199:BD199" si="15">SUM(BB185:BB198)</f>
        <v>225.63136785299992</v>
      </c>
      <c r="BC199" s="41">
        <f t="shared" si="15"/>
        <v>18503.286333533</v>
      </c>
      <c r="BD199" s="41">
        <f t="shared" si="15"/>
        <v>41275.569472989991</v>
      </c>
      <c r="BE199" s="52">
        <f>MAX(BE185:BE198)</f>
        <v>10.665642795714289</v>
      </c>
      <c r="BF199" s="52">
        <f>MAX(BF185:BF198)</f>
        <v>21.331285597142863</v>
      </c>
      <c r="BG199" s="41">
        <f t="shared" ref="BG199:BL199" si="16">SUM(BG185:BG198)</f>
        <v>349.84383278999996</v>
      </c>
      <c r="BH199" s="41">
        <f t="shared" si="16"/>
        <v>2792.8678806090002</v>
      </c>
      <c r="BI199" s="41">
        <f t="shared" si="16"/>
        <v>18.05</v>
      </c>
      <c r="BJ199" s="41">
        <f t="shared" si="16"/>
        <v>24.290000000000003</v>
      </c>
      <c r="BK199" s="41">
        <f t="shared" si="16"/>
        <v>31.620000000000012</v>
      </c>
      <c r="BL199" s="41">
        <f t="shared" si="16"/>
        <v>38.61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増毛45_2（PT1）</v>
      </c>
    </row>
    <row r="204" spans="1:64" s="37" customFormat="1" x14ac:dyDescent="0.2">
      <c r="A204" s="7" t="s">
        <v>332</v>
      </c>
      <c r="B204" s="37">
        <f ca="1">VLOOKUP(B203,$B$207:$C$260,2,0)</f>
        <v>12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4.4469046829999996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6.2503731499999997</v>
      </c>
      <c r="E5" s="36">
        <v>19</v>
      </c>
      <c r="F5" s="36">
        <v>1</v>
      </c>
      <c r="G5" s="36">
        <v>1</v>
      </c>
      <c r="H5" s="36">
        <v>17</v>
      </c>
      <c r="I5" s="36">
        <v>6.0578752501670134</v>
      </c>
      <c r="J5" s="36">
        <v>50.813276478621589</v>
      </c>
      <c r="K5" s="36">
        <v>0.85516775017139324</v>
      </c>
      <c r="L5" s="36">
        <v>5.2027074999956202</v>
      </c>
      <c r="M5" s="36">
        <v>11.003881228766861</v>
      </c>
      <c r="N5" s="36">
        <v>45.867270500021746</v>
      </c>
      <c r="O5" s="36">
        <v>0.74546063499999993</v>
      </c>
      <c r="P5" s="36">
        <v>1.308594389</v>
      </c>
      <c r="Q5" s="36">
        <v>0.67106226199999996</v>
      </c>
      <c r="R5" s="36">
        <v>7.4398373000000004E-2</v>
      </c>
      <c r="S5" s="36">
        <v>1.2115530320000001</v>
      </c>
      <c r="T5" s="36">
        <v>9.7041357000000023E-2</v>
      </c>
      <c r="U5" s="36">
        <v>9.7899999999999987E-2</v>
      </c>
      <c r="V5" s="36">
        <v>0.2326</v>
      </c>
      <c r="W5" s="36">
        <v>6.9012358851670133</v>
      </c>
      <c r="X5" s="36">
        <v>52.354470867621586</v>
      </c>
      <c r="Y5" s="36">
        <v>59.255706752788598</v>
      </c>
      <c r="Z5" s="36">
        <v>2.0199789467794861E-2</v>
      </c>
      <c r="AA5" s="36">
        <v>9.2447758846383281E-3</v>
      </c>
      <c r="AB5" s="36">
        <v>9.2447760900000002E-3</v>
      </c>
      <c r="AC5" s="36">
        <v>4.4268167410017274E-2</v>
      </c>
      <c r="AD5" s="36">
        <v>0.45442701734601332</v>
      </c>
      <c r="AE5" s="36">
        <v>4.0898431561141226</v>
      </c>
      <c r="AF5" s="36">
        <v>4.5442701734601352</v>
      </c>
      <c r="AG5" s="36">
        <v>7.4633500461528677E-3</v>
      </c>
      <c r="AH5" s="36">
        <v>1.2696273641731315E-2</v>
      </c>
      <c r="AI5" s="36">
        <v>4.0662389906625969E-2</v>
      </c>
      <c r="AJ5" s="36">
        <v>3.8518617796158149E-4</v>
      </c>
      <c r="AK5" s="36">
        <v>4.6547533932341059E-4</v>
      </c>
      <c r="AL5" s="36">
        <v>1.1641917036974089E-3</v>
      </c>
      <c r="AM5" s="36">
        <v>5.211670363413172E-2</v>
      </c>
      <c r="AN5" s="36">
        <v>0.46758876632706803</v>
      </c>
      <c r="AO5" s="36">
        <v>4.1316697377244465</v>
      </c>
      <c r="AP5" s="36">
        <v>1566.823879043</v>
      </c>
      <c r="AQ5" s="36">
        <v>843.67439640700002</v>
      </c>
      <c r="AR5" s="36">
        <v>2410.4982754500002</v>
      </c>
      <c r="AS5" s="36">
        <v>72.683786830000003</v>
      </c>
      <c r="AT5" s="36">
        <v>2699.219768075</v>
      </c>
      <c r="AU5" s="36">
        <v>6402.2949926000001</v>
      </c>
      <c r="AV5" s="36">
        <v>1763.200862462</v>
      </c>
      <c r="AW5" s="36">
        <v>4182.1463321379997</v>
      </c>
      <c r="AX5" s="36">
        <v>1667.4867332260001</v>
      </c>
      <c r="AY5" s="36">
        <v>3955.1214349530001</v>
      </c>
      <c r="AZ5" s="36">
        <v>1.270640636</v>
      </c>
      <c r="BA5" s="36">
        <v>2.5412812730000001</v>
      </c>
      <c r="BB5" s="36">
        <v>8.3415042859999993</v>
      </c>
      <c r="BC5" s="36">
        <v>578.46355851500005</v>
      </c>
      <c r="BD5" s="36">
        <v>1372.0610629360001</v>
      </c>
      <c r="BE5" s="36">
        <v>0.49455558999999999</v>
      </c>
      <c r="BF5" s="36">
        <v>0.98911117999999998</v>
      </c>
      <c r="BG5" s="36">
        <v>15.92195813</v>
      </c>
      <c r="BH5" s="36">
        <v>133.324121179</v>
      </c>
      <c r="BI5" s="36">
        <v>0.6000000000000002</v>
      </c>
      <c r="BJ5" s="36">
        <v>0.61000000000000021</v>
      </c>
      <c r="BK5" s="36">
        <v>0.72000000000000031</v>
      </c>
      <c r="BL5" s="36">
        <v>0.89000000000000035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6.2470272439999999</v>
      </c>
      <c r="E6" s="36">
        <v>8</v>
      </c>
      <c r="F6" s="36">
        <v>0</v>
      </c>
      <c r="G6" s="36">
        <v>3</v>
      </c>
      <c r="H6" s="36">
        <v>5</v>
      </c>
      <c r="I6" s="36">
        <v>15.639667173194585</v>
      </c>
      <c r="J6" s="36">
        <v>88.31196129216913</v>
      </c>
      <c r="K6" s="36">
        <v>6.8322824452148101</v>
      </c>
      <c r="L6" s="36">
        <v>8.807384727979775</v>
      </c>
      <c r="M6" s="36">
        <v>56.869745544704415</v>
      </c>
      <c r="N6" s="36">
        <v>47.081882920659304</v>
      </c>
      <c r="O6" s="36">
        <v>0.55398000199999997</v>
      </c>
      <c r="P6" s="36">
        <v>0.77500191200000002</v>
      </c>
      <c r="Q6" s="36">
        <v>0.488537414</v>
      </c>
      <c r="R6" s="36">
        <v>6.5442587999999996E-2</v>
      </c>
      <c r="S6" s="36">
        <v>0.689642015</v>
      </c>
      <c r="T6" s="36">
        <v>8.5359897000000004E-2</v>
      </c>
      <c r="U6" s="36">
        <v>9.0000000000000011E-3</v>
      </c>
      <c r="V6" s="36">
        <v>2.1600000000000001E-2</v>
      </c>
      <c r="W6" s="36">
        <v>16.202647175194585</v>
      </c>
      <c r="X6" s="36">
        <v>89.10856320416913</v>
      </c>
      <c r="Y6" s="36">
        <v>105.31121037936371</v>
      </c>
      <c r="Z6" s="36">
        <v>4.6463143332996677E-2</v>
      </c>
      <c r="AA6" s="36">
        <v>2.2084844236070492E-2</v>
      </c>
      <c r="AB6" s="36">
        <v>2.2084843999999999E-2</v>
      </c>
      <c r="AC6" s="36">
        <v>8.5531708272398393E-2</v>
      </c>
      <c r="AD6" s="36">
        <v>0.2941063215593096</v>
      </c>
      <c r="AE6" s="36">
        <v>2.6953890881723979</v>
      </c>
      <c r="AF6" s="36">
        <v>2.9894954097317079</v>
      </c>
      <c r="AG6" s="36">
        <v>6.520852376553578E-4</v>
      </c>
      <c r="AH6" s="36">
        <v>1.109294427275781E-3</v>
      </c>
      <c r="AI6" s="36">
        <v>3.5527402603291905E-3</v>
      </c>
      <c r="AJ6" s="36">
        <v>8.6575454543372145E-4</v>
      </c>
      <c r="AK6" s="36">
        <v>1.0462145673211442E-3</v>
      </c>
      <c r="AL6" s="36">
        <v>2.6166677730619626E-3</v>
      </c>
      <c r="AM6" s="36">
        <v>8.704954805548748E-2</v>
      </c>
      <c r="AN6" s="36">
        <v>0.29626183055390654</v>
      </c>
      <c r="AO6" s="36">
        <v>2.7015584962057888</v>
      </c>
      <c r="AP6" s="36">
        <v>1246.3833776199999</v>
      </c>
      <c r="AQ6" s="36">
        <v>671.12951102600005</v>
      </c>
      <c r="AR6" s="36">
        <v>1917.512888646</v>
      </c>
      <c r="AS6" s="36">
        <v>80.528366868000006</v>
      </c>
      <c r="AT6" s="36">
        <v>1513.441879942</v>
      </c>
      <c r="AU6" s="36">
        <v>3419.3140550590001</v>
      </c>
      <c r="AV6" s="36">
        <v>939.75415276399997</v>
      </c>
      <c r="AW6" s="36">
        <v>2123.1833382139998</v>
      </c>
      <c r="AX6" s="36">
        <v>906.16747553799996</v>
      </c>
      <c r="AY6" s="36">
        <v>2047.3010734080001</v>
      </c>
      <c r="AZ6" s="36">
        <v>1.063334083</v>
      </c>
      <c r="BA6" s="36">
        <v>2.126668166</v>
      </c>
      <c r="BB6" s="36">
        <v>3.782014201</v>
      </c>
      <c r="BC6" s="36">
        <v>173.044103904</v>
      </c>
      <c r="BD6" s="36">
        <v>390.95795118900003</v>
      </c>
      <c r="BE6" s="36">
        <v>0.22423008999999999</v>
      </c>
      <c r="BF6" s="36">
        <v>0.44846018100000001</v>
      </c>
      <c r="BG6" s="36">
        <v>9.4963460130000001</v>
      </c>
      <c r="BH6" s="36">
        <v>69.975424282000006</v>
      </c>
      <c r="BI6" s="36">
        <v>0.78000000000000047</v>
      </c>
      <c r="BJ6" s="36">
        <v>0.86000000000000054</v>
      </c>
      <c r="BK6" s="36">
        <v>1.7100000000000009</v>
      </c>
      <c r="BL6" s="36">
        <v>2.1300000000000008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5.5047187419999997</v>
      </c>
      <c r="E7" s="36">
        <v>38</v>
      </c>
      <c r="F7" s="36">
        <v>3</v>
      </c>
      <c r="G7" s="36">
        <v>16</v>
      </c>
      <c r="H7" s="36">
        <v>19</v>
      </c>
      <c r="I7" s="36">
        <v>1.0479896890086104E-3</v>
      </c>
      <c r="J7" s="36">
        <v>1.5729415501697201</v>
      </c>
      <c r="K7" s="36">
        <v>1.0479896890086104E-3</v>
      </c>
      <c r="L7" s="36">
        <v>0</v>
      </c>
      <c r="M7" s="36">
        <v>0.15298453985827587</v>
      </c>
      <c r="N7" s="36">
        <v>1.4210050000004528</v>
      </c>
      <c r="O7" s="36">
        <v>8.1009250000000001E-3</v>
      </c>
      <c r="P7" s="36">
        <v>1.3295339E-2</v>
      </c>
      <c r="Q7" s="36">
        <v>7.5065539999999995E-3</v>
      </c>
      <c r="R7" s="36">
        <v>5.9437100000000001E-4</v>
      </c>
      <c r="S7" s="36">
        <v>1.2520072E-2</v>
      </c>
      <c r="T7" s="36">
        <v>7.7526699999999995E-4</v>
      </c>
      <c r="U7" s="36">
        <v>0.24374999999999997</v>
      </c>
      <c r="V7" s="36">
        <v>0.57809999999999984</v>
      </c>
      <c r="W7" s="36">
        <v>0.2528989146890086</v>
      </c>
      <c r="X7" s="36">
        <v>2.1643368891697197</v>
      </c>
      <c r="Y7" s="36">
        <v>2.4172358038587283</v>
      </c>
      <c r="Z7" s="36">
        <v>4.3717824601081802E-5</v>
      </c>
      <c r="AA7" s="36">
        <v>9.3556144646315061E-6</v>
      </c>
      <c r="AB7" s="36">
        <v>9.3556099999999997E-6</v>
      </c>
      <c r="AC7" s="36">
        <v>8.5978760490596372E-6</v>
      </c>
      <c r="AD7" s="36">
        <v>1.9725515414232998E-2</v>
      </c>
      <c r="AE7" s="36">
        <v>0.17752963872809702</v>
      </c>
      <c r="AF7" s="36">
        <v>0.19725515414232997</v>
      </c>
      <c r="AG7" s="36">
        <v>1.6337557253214501E-2</v>
      </c>
      <c r="AH7" s="36">
        <v>2.7792626131905109E-2</v>
      </c>
      <c r="AI7" s="36">
        <v>8.9011518827858335E-2</v>
      </c>
      <c r="AJ7" s="36">
        <v>3.6675205297570541E-7</v>
      </c>
      <c r="AK7" s="36">
        <v>4.431987596641103E-7</v>
      </c>
      <c r="AL7" s="36">
        <v>1.1084761651174092E-6</v>
      </c>
      <c r="AM7" s="36">
        <v>1.6346521881316536E-2</v>
      </c>
      <c r="AN7" s="36">
        <v>4.7518584744897771E-2</v>
      </c>
      <c r="AO7" s="36">
        <v>0.2665422660321205</v>
      </c>
      <c r="AP7" s="36">
        <v>24.913366228000001</v>
      </c>
      <c r="AQ7" s="36">
        <v>13.414889507</v>
      </c>
      <c r="AR7" s="36">
        <v>38.328255734999999</v>
      </c>
      <c r="AS7" s="36">
        <v>1.701917216</v>
      </c>
      <c r="AT7" s="36">
        <v>58.057496368999999</v>
      </c>
      <c r="AU7" s="36">
        <v>123.713979255</v>
      </c>
      <c r="AV7" s="36">
        <v>54.917291110999997</v>
      </c>
      <c r="AW7" s="36">
        <v>117.022555884</v>
      </c>
      <c r="AX7" s="36">
        <v>50.780237178</v>
      </c>
      <c r="AY7" s="36">
        <v>108.206960372</v>
      </c>
      <c r="AZ7" s="36">
        <v>1.8144493000000001E-2</v>
      </c>
      <c r="BA7" s="36">
        <v>3.6288987000000002E-2</v>
      </c>
      <c r="BB7" s="36">
        <v>2.282187907</v>
      </c>
      <c r="BC7" s="36">
        <v>90.419954650999998</v>
      </c>
      <c r="BD7" s="36">
        <v>192.67472925300001</v>
      </c>
      <c r="BE7" s="36">
        <v>0.13530758300000001</v>
      </c>
      <c r="BF7" s="36">
        <v>0.27061516600000002</v>
      </c>
      <c r="BG7" s="36">
        <v>3.751002867</v>
      </c>
      <c r="BH7" s="36">
        <v>18.348454361000002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5.7874860809999999</v>
      </c>
      <c r="E8" s="36">
        <v>56</v>
      </c>
      <c r="F8" s="36">
        <v>13</v>
      </c>
      <c r="G8" s="36">
        <v>23</v>
      </c>
      <c r="H8" s="36">
        <v>20</v>
      </c>
      <c r="I8" s="36">
        <v>0.72315394687845136</v>
      </c>
      <c r="J8" s="36">
        <v>13.182503720653907</v>
      </c>
      <c r="K8" s="36">
        <v>0.11247394688727075</v>
      </c>
      <c r="L8" s="36">
        <v>0.61067999999118061</v>
      </c>
      <c r="M8" s="36">
        <v>3.7889866675215753</v>
      </c>
      <c r="N8" s="36">
        <v>10.116671000010783</v>
      </c>
      <c r="O8" s="36">
        <v>5.2334395000000006E-2</v>
      </c>
      <c r="P8" s="36">
        <v>8.4342947000000001E-2</v>
      </c>
      <c r="Q8" s="36">
        <v>4.8378779000000004E-2</v>
      </c>
      <c r="R8" s="36">
        <v>3.9556160000000003E-3</v>
      </c>
      <c r="S8" s="36">
        <v>7.9183448000000003E-2</v>
      </c>
      <c r="T8" s="36">
        <v>5.1594989999999997E-3</v>
      </c>
      <c r="U8" s="36">
        <v>2.232200000000002</v>
      </c>
      <c r="V8" s="36">
        <v>5.2981000000000007</v>
      </c>
      <c r="W8" s="36">
        <v>3.0076883418784535</v>
      </c>
      <c r="X8" s="36">
        <v>18.564946667653906</v>
      </c>
      <c r="Y8" s="36">
        <v>21.572635009532359</v>
      </c>
      <c r="Z8" s="36">
        <v>4.5861591789705565E-3</v>
      </c>
      <c r="AA8" s="36">
        <v>2.0111601544421072E-3</v>
      </c>
      <c r="AB8" s="36">
        <v>2.0111600000000001E-3</v>
      </c>
      <c r="AC8" s="36">
        <v>7.052107448866148E-4</v>
      </c>
      <c r="AD8" s="36">
        <v>0.13236027415396195</v>
      </c>
      <c r="AE8" s="36">
        <v>1.1912424673856579</v>
      </c>
      <c r="AF8" s="36">
        <v>1.3236027415396197</v>
      </c>
      <c r="AG8" s="36">
        <v>0.15330342146312245</v>
      </c>
      <c r="AH8" s="36">
        <v>0.26079202731657586</v>
      </c>
      <c r="AI8" s="36">
        <v>0.83523933073011492</v>
      </c>
      <c r="AJ8" s="36">
        <v>7.8840081927237317E-5</v>
      </c>
      <c r="AK8" s="36">
        <v>9.5273703957953799E-5</v>
      </c>
      <c r="AL8" s="36">
        <v>2.3828728690459831E-4</v>
      </c>
      <c r="AM8" s="36">
        <v>0.1540874722899363</v>
      </c>
      <c r="AN8" s="36">
        <v>0.39324757517449577</v>
      </c>
      <c r="AO8" s="36">
        <v>2.0267200854026775</v>
      </c>
      <c r="AP8" s="36">
        <v>313.668859285</v>
      </c>
      <c r="AQ8" s="36">
        <v>168.898616538</v>
      </c>
      <c r="AR8" s="36">
        <v>482.567475823</v>
      </c>
      <c r="AS8" s="36">
        <v>10.145776825</v>
      </c>
      <c r="AT8" s="36">
        <v>1544.3216145209999</v>
      </c>
      <c r="AU8" s="36">
        <v>3234.5328068449999</v>
      </c>
      <c r="AV8" s="36">
        <v>850.17762752600004</v>
      </c>
      <c r="AW8" s="36">
        <v>1780.6701674200001</v>
      </c>
      <c r="AX8" s="36">
        <v>810.77539086800004</v>
      </c>
      <c r="AY8" s="36">
        <v>1698.1434282119999</v>
      </c>
      <c r="AZ8" s="36">
        <v>0.140106126</v>
      </c>
      <c r="BA8" s="36">
        <v>0.28021225300000002</v>
      </c>
      <c r="BB8" s="36">
        <v>2.701627593</v>
      </c>
      <c r="BC8" s="36">
        <v>136.87188703699999</v>
      </c>
      <c r="BD8" s="36">
        <v>286.67384098999997</v>
      </c>
      <c r="BE8" s="36">
        <v>0.160175549</v>
      </c>
      <c r="BF8" s="36">
        <v>0.320351098</v>
      </c>
      <c r="BG8" s="36">
        <v>1.3876112110000001</v>
      </c>
      <c r="BH8" s="36">
        <v>15.364477389999999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5.523883777</v>
      </c>
      <c r="E9" s="36">
        <v>40</v>
      </c>
      <c r="F9" s="36">
        <v>0</v>
      </c>
      <c r="G9" s="36">
        <v>15</v>
      </c>
      <c r="H9" s="36">
        <v>25</v>
      </c>
      <c r="I9" s="36">
        <v>5.0878188065037565E-5</v>
      </c>
      <c r="J9" s="36">
        <v>0.18252164405866436</v>
      </c>
      <c r="K9" s="36">
        <v>5.0878188065037565E-5</v>
      </c>
      <c r="L9" s="36">
        <v>0</v>
      </c>
      <c r="M9" s="36">
        <v>4.8415222478099974E-3</v>
      </c>
      <c r="N9" s="36">
        <v>0.17773099999891939</v>
      </c>
      <c r="O9" s="36">
        <v>2.8914305999999997E-2</v>
      </c>
      <c r="P9" s="36">
        <v>5.1672724999999996E-2</v>
      </c>
      <c r="Q9" s="36">
        <v>2.6879061999999999E-2</v>
      </c>
      <c r="R9" s="36">
        <v>2.0352439999999999E-3</v>
      </c>
      <c r="S9" s="36">
        <v>4.9018057999999996E-2</v>
      </c>
      <c r="T9" s="36">
        <v>2.6546669999999999E-3</v>
      </c>
      <c r="U9" s="36">
        <v>0.12000000000000002</v>
      </c>
      <c r="V9" s="36">
        <v>0.28799999999999998</v>
      </c>
      <c r="W9" s="36">
        <v>0.14896518418806506</v>
      </c>
      <c r="X9" s="36">
        <v>0.52219436905866434</v>
      </c>
      <c r="Y9" s="36">
        <v>0.67115955324672938</v>
      </c>
      <c r="Z9" s="36">
        <v>2.5290861228269425E-6</v>
      </c>
      <c r="AA9" s="36">
        <v>5.4122443028496571E-7</v>
      </c>
      <c r="AB9" s="36">
        <v>5.4122400000000003E-7</v>
      </c>
      <c r="AC9" s="36">
        <v>1.0348962030220759E-6</v>
      </c>
      <c r="AD9" s="36">
        <v>4.3462577314650483E-3</v>
      </c>
      <c r="AE9" s="36">
        <v>3.9116319583185434E-2</v>
      </c>
      <c r="AF9" s="36">
        <v>4.3462577314650482E-2</v>
      </c>
      <c r="AG9" s="36">
        <v>7.856117935833011E-3</v>
      </c>
      <c r="AH9" s="36">
        <v>1.3364430511532018E-2</v>
      </c>
      <c r="AI9" s="36">
        <v>4.2802297719366063E-2</v>
      </c>
      <c r="AJ9" s="36">
        <v>2.1216683157990037E-8</v>
      </c>
      <c r="AK9" s="36">
        <v>2.5639141167753728E-8</v>
      </c>
      <c r="AL9" s="36">
        <v>6.4125578555487548E-8</v>
      </c>
      <c r="AM9" s="36">
        <v>7.8571740487191916E-3</v>
      </c>
      <c r="AN9" s="36">
        <v>1.7710713882138233E-2</v>
      </c>
      <c r="AO9" s="36">
        <v>8.1918681428130052E-2</v>
      </c>
      <c r="AP9" s="36">
        <v>2.6102203639999999</v>
      </c>
      <c r="AQ9" s="36">
        <v>1.4055032730000001</v>
      </c>
      <c r="AR9" s="36">
        <v>4.0157236369999998</v>
      </c>
      <c r="AS9" s="36">
        <v>0.27336354699999998</v>
      </c>
      <c r="AT9" s="36">
        <v>15.403643299000001</v>
      </c>
      <c r="AU9" s="36">
        <v>31.716046574</v>
      </c>
      <c r="AV9" s="36">
        <v>13.907933409</v>
      </c>
      <c r="AW9" s="36">
        <v>28.636385249</v>
      </c>
      <c r="AX9" s="36">
        <v>12.880616987</v>
      </c>
      <c r="AY9" s="36">
        <v>26.521144404000001</v>
      </c>
      <c r="AZ9" s="36">
        <v>8.0552209999999996E-3</v>
      </c>
      <c r="BA9" s="36">
        <v>1.6110442999999999E-2</v>
      </c>
      <c r="BB9" s="36">
        <v>0.90961065799999996</v>
      </c>
      <c r="BC9" s="36">
        <v>44.154845651000002</v>
      </c>
      <c r="BD9" s="36">
        <v>90.914669599000007</v>
      </c>
      <c r="BE9" s="36">
        <v>5.3929484999999999E-2</v>
      </c>
      <c r="BF9" s="36">
        <v>0.107858971</v>
      </c>
      <c r="BG9" s="36">
        <v>3.0374424310000001</v>
      </c>
      <c r="BH9" s="36">
        <v>8.7887513930000001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6.5025729319999996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55.087713748750247</v>
      </c>
      <c r="J10" s="36">
        <v>318.21279419692087</v>
      </c>
      <c r="K10" s="36">
        <v>18.011406248724978</v>
      </c>
      <c r="L10" s="36">
        <v>37.076307500025266</v>
      </c>
      <c r="M10" s="36">
        <v>183.53765444566028</v>
      </c>
      <c r="N10" s="36">
        <v>189.76285350001081</v>
      </c>
      <c r="O10" s="36">
        <v>2.6022107219999997</v>
      </c>
      <c r="P10" s="36">
        <v>4.1719470679999997</v>
      </c>
      <c r="Q10" s="36">
        <v>2.3592207479999998</v>
      </c>
      <c r="R10" s="36">
        <v>0.242989974</v>
      </c>
      <c r="S10" s="36">
        <v>3.855003623</v>
      </c>
      <c r="T10" s="36">
        <v>0.31694344499999999</v>
      </c>
      <c r="U10" s="36" t="s">
        <v>340</v>
      </c>
      <c r="V10" s="36" t="s">
        <v>340</v>
      </c>
      <c r="W10" s="36">
        <v>57.689924470750249</v>
      </c>
      <c r="X10" s="36">
        <v>322.38474126492088</v>
      </c>
      <c r="Y10" s="36">
        <v>380.07466573567115</v>
      </c>
      <c r="Z10" s="36">
        <v>0.18270198577125957</v>
      </c>
      <c r="AA10" s="36">
        <v>8.8062357141747108E-2</v>
      </c>
      <c r="AB10" s="36">
        <v>8.8062356999999994E-2</v>
      </c>
      <c r="AC10" s="36">
        <v>0.28894831307455421</v>
      </c>
      <c r="AD10" s="36">
        <v>4.1383086478319484</v>
      </c>
      <c r="AE10" s="36">
        <v>37.291421186841397</v>
      </c>
      <c r="AF10" s="36">
        <v>41.429729834673346</v>
      </c>
      <c r="AG10" s="36" t="s">
        <v>340</v>
      </c>
      <c r="AH10" s="36" t="s">
        <v>340</v>
      </c>
      <c r="AI10" s="36" t="s">
        <v>340</v>
      </c>
      <c r="AJ10" s="36">
        <v>3.452158715957874E-3</v>
      </c>
      <c r="AK10" s="36">
        <v>4.1717351830076379E-3</v>
      </c>
      <c r="AL10" s="36">
        <v>1.0433849185521869E-2</v>
      </c>
      <c r="AM10" s="36">
        <v>0.2924004717905121</v>
      </c>
      <c r="AN10" s="36">
        <v>4.1424803830149557</v>
      </c>
      <c r="AO10" s="36">
        <v>37.301855036026922</v>
      </c>
      <c r="AP10" s="36">
        <v>4746.6098753759998</v>
      </c>
      <c r="AQ10" s="36">
        <v>2555.8668559709999</v>
      </c>
      <c r="AR10" s="36">
        <v>7302.4767313470002</v>
      </c>
      <c r="AS10" s="36">
        <v>258.43797994900001</v>
      </c>
      <c r="AT10" s="36">
        <v>15641.147876323001</v>
      </c>
      <c r="AU10" s="36">
        <v>34477.185464832997</v>
      </c>
      <c r="AV10" s="36">
        <v>10272.417294192999</v>
      </c>
      <c r="AW10" s="36">
        <v>22643.097490317999</v>
      </c>
      <c r="AX10" s="36">
        <v>10061.029310689</v>
      </c>
      <c r="AY10" s="36">
        <v>22177.143023936002</v>
      </c>
      <c r="AZ10" s="36">
        <v>3.7608527390000002</v>
      </c>
      <c r="BA10" s="36">
        <v>7.5217054790000004</v>
      </c>
      <c r="BB10" s="36">
        <v>16.332341466999999</v>
      </c>
      <c r="BC10" s="36">
        <v>1047.4082834979999</v>
      </c>
      <c r="BD10" s="36">
        <v>2308.7621147189998</v>
      </c>
      <c r="BE10" s="36">
        <v>0.96832063999999995</v>
      </c>
      <c r="BF10" s="36">
        <v>1.9366412799999999</v>
      </c>
      <c r="BG10" s="36">
        <v>5.5825702589999997</v>
      </c>
      <c r="BH10" s="36">
        <v>57.039245645000001</v>
      </c>
      <c r="BI10" s="36">
        <v>0.78</v>
      </c>
      <c r="BJ10" s="36">
        <v>1.1400000000000003</v>
      </c>
      <c r="BK10" s="36">
        <v>2.3700000000000006</v>
      </c>
      <c r="BL10" s="36">
        <v>2.580000000000001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6.1804398840000001</v>
      </c>
      <c r="E11" s="36">
        <v>8</v>
      </c>
      <c r="F11" s="36">
        <v>0</v>
      </c>
      <c r="G11" s="36">
        <v>5</v>
      </c>
      <c r="H11" s="36">
        <v>3</v>
      </c>
      <c r="I11" s="36">
        <v>7.8134566394181117</v>
      </c>
      <c r="J11" s="36">
        <v>54.862036374968774</v>
      </c>
      <c r="K11" s="36">
        <v>1.3526251394107001</v>
      </c>
      <c r="L11" s="36">
        <v>6.4608315000074121</v>
      </c>
      <c r="M11" s="36">
        <v>18.76465951440294</v>
      </c>
      <c r="N11" s="36">
        <v>43.910833499983951</v>
      </c>
      <c r="O11" s="36">
        <v>0.40072061199999998</v>
      </c>
      <c r="P11" s="36">
        <v>0.62775991200000003</v>
      </c>
      <c r="Q11" s="36">
        <v>0.32767519699999997</v>
      </c>
      <c r="R11" s="36">
        <v>7.3045415000000002E-2</v>
      </c>
      <c r="S11" s="36">
        <v>0.532483284</v>
      </c>
      <c r="T11" s="36">
        <v>9.5276628000000002E-2</v>
      </c>
      <c r="U11" s="36">
        <v>8.5199999999999998E-2</v>
      </c>
      <c r="V11" s="36">
        <v>0.20160000000000003</v>
      </c>
      <c r="W11" s="36">
        <v>8.2993772514181128</v>
      </c>
      <c r="X11" s="36">
        <v>55.691396286968775</v>
      </c>
      <c r="Y11" s="36">
        <v>63.99077353838689</v>
      </c>
      <c r="Z11" s="36">
        <v>2.6933204804973829E-2</v>
      </c>
      <c r="AA11" s="36">
        <v>1.2609329726927514E-2</v>
      </c>
      <c r="AB11" s="36">
        <v>1.260933E-2</v>
      </c>
      <c r="AC11" s="36">
        <v>3.0721472188314072E-2</v>
      </c>
      <c r="AD11" s="36">
        <v>0.58796769953194006</v>
      </c>
      <c r="AE11" s="36">
        <v>5.2917092957874603</v>
      </c>
      <c r="AF11" s="36">
        <v>5.8796769953194001</v>
      </c>
      <c r="AG11" s="36">
        <v>7.9319423541021165E-3</v>
      </c>
      <c r="AH11" s="36">
        <v>1.3493419177093256E-2</v>
      </c>
      <c r="AI11" s="36">
        <v>4.3215410067177051E-2</v>
      </c>
      <c r="AJ11" s="36">
        <v>4.9430210003204239E-4</v>
      </c>
      <c r="AK11" s="36">
        <v>5.9733565381578076E-4</v>
      </c>
      <c r="AL11" s="36">
        <v>1.49398508094073E-3</v>
      </c>
      <c r="AM11" s="36">
        <v>3.9147716642448233E-2</v>
      </c>
      <c r="AN11" s="36">
        <v>0.6020584543628491</v>
      </c>
      <c r="AO11" s="36">
        <v>5.3364186909355773</v>
      </c>
      <c r="AP11" s="36">
        <v>543.81452136600001</v>
      </c>
      <c r="AQ11" s="36">
        <v>292.82320381199997</v>
      </c>
      <c r="AR11" s="36">
        <v>836.63772517799998</v>
      </c>
      <c r="AS11" s="36">
        <v>19.365306693000001</v>
      </c>
      <c r="AT11" s="36">
        <v>1622.861498321</v>
      </c>
      <c r="AU11" s="36">
        <v>3565.151948701</v>
      </c>
      <c r="AV11" s="36">
        <v>953.22285734100001</v>
      </c>
      <c r="AW11" s="36">
        <v>2094.0692295140002</v>
      </c>
      <c r="AX11" s="36">
        <v>907.41276689200004</v>
      </c>
      <c r="AY11" s="36">
        <v>1993.4322168040001</v>
      </c>
      <c r="AZ11" s="36">
        <v>1.3128644860000001</v>
      </c>
      <c r="BA11" s="36">
        <v>2.6257289720000001</v>
      </c>
      <c r="BB11" s="36">
        <v>4.3936451639999996</v>
      </c>
      <c r="BC11" s="36">
        <v>207.90700932199999</v>
      </c>
      <c r="BD11" s="36">
        <v>456.73649920299999</v>
      </c>
      <c r="BE11" s="36">
        <v>0.26049279600000003</v>
      </c>
      <c r="BF11" s="36">
        <v>0.52098559200000005</v>
      </c>
      <c r="BG11" s="36">
        <v>3.3477783219999999</v>
      </c>
      <c r="BH11" s="36">
        <v>28.484682465999999</v>
      </c>
      <c r="BI11" s="36">
        <v>0.33000000000000007</v>
      </c>
      <c r="BJ11" s="36">
        <v>0.39000000000000012</v>
      </c>
      <c r="BK11" s="36">
        <v>0.12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5.4060179220000002</v>
      </c>
      <c r="E12" s="36">
        <v>115</v>
      </c>
      <c r="F12" s="36">
        <v>4</v>
      </c>
      <c r="G12" s="36">
        <v>29</v>
      </c>
      <c r="H12" s="36">
        <v>82</v>
      </c>
      <c r="I12" s="36">
        <v>1.9017218529655735E-4</v>
      </c>
      <c r="J12" s="36">
        <v>0.60073330377821921</v>
      </c>
      <c r="K12" s="36">
        <v>1.9017218529655735E-4</v>
      </c>
      <c r="L12" s="36">
        <v>0</v>
      </c>
      <c r="M12" s="36">
        <v>3.8643475963494198E-2</v>
      </c>
      <c r="N12" s="36">
        <v>0.56228000000002165</v>
      </c>
      <c r="O12" s="36">
        <v>2.0470150000000001E-3</v>
      </c>
      <c r="P12" s="36">
        <v>3.2863459999999999E-3</v>
      </c>
      <c r="Q12" s="36">
        <v>1.8578889999999999E-3</v>
      </c>
      <c r="R12" s="36">
        <v>1.8912600000000002E-4</v>
      </c>
      <c r="S12" s="36">
        <v>3.03966E-3</v>
      </c>
      <c r="T12" s="36">
        <v>2.4668599999999998E-4</v>
      </c>
      <c r="U12" s="36">
        <v>1.7749999999999999</v>
      </c>
      <c r="V12" s="36">
        <v>4.1996000000000002</v>
      </c>
      <c r="W12" s="36">
        <v>1.7772371871852966</v>
      </c>
      <c r="X12" s="36">
        <v>4.8036196497782191</v>
      </c>
      <c r="Y12" s="36">
        <v>6.5808568369635161</v>
      </c>
      <c r="Z12" s="36">
        <v>1.0262898402872418E-5</v>
      </c>
      <c r="AA12" s="36">
        <v>2.1962602582146971E-6</v>
      </c>
      <c r="AB12" s="36">
        <v>2.1962599999999998E-6</v>
      </c>
      <c r="AC12" s="36">
        <v>1.1641812895512202E-6</v>
      </c>
      <c r="AD12" s="36">
        <v>6.9804118934976064E-3</v>
      </c>
      <c r="AE12" s="36">
        <v>6.2823707041478452E-2</v>
      </c>
      <c r="AF12" s="36">
        <v>6.9804118934976053E-2</v>
      </c>
      <c r="AG12" s="36">
        <v>0.11791396260487176</v>
      </c>
      <c r="AH12" s="36">
        <v>0.2005892697186325</v>
      </c>
      <c r="AI12" s="36">
        <v>0.64242779626102564</v>
      </c>
      <c r="AJ12" s="36">
        <v>8.6096242133695465E-8</v>
      </c>
      <c r="AK12" s="36">
        <v>1.0404235617986414E-7</v>
      </c>
      <c r="AL12" s="36">
        <v>2.6021839969823038E-7</v>
      </c>
      <c r="AM12" s="36">
        <v>0.11791521288240345</v>
      </c>
      <c r="AN12" s="36">
        <v>0.20756978565448628</v>
      </c>
      <c r="AO12" s="36">
        <v>0.7052517635209038</v>
      </c>
      <c r="AP12" s="36">
        <v>26.617313523</v>
      </c>
      <c r="AQ12" s="36">
        <v>14.332399589</v>
      </c>
      <c r="AR12" s="36">
        <v>40.949713111999998</v>
      </c>
      <c r="AS12" s="36">
        <v>1.189618831</v>
      </c>
      <c r="AT12" s="36">
        <v>66.029681087</v>
      </c>
      <c r="AU12" s="36">
        <v>134.840953552</v>
      </c>
      <c r="AV12" s="36">
        <v>56.970195322999999</v>
      </c>
      <c r="AW12" s="36">
        <v>116.340338692</v>
      </c>
      <c r="AX12" s="36">
        <v>52.854679814000001</v>
      </c>
      <c r="AY12" s="36">
        <v>107.935935908</v>
      </c>
      <c r="AZ12" s="36">
        <v>1.2916505999999999E-2</v>
      </c>
      <c r="BA12" s="36">
        <v>2.5833012999999998E-2</v>
      </c>
      <c r="BB12" s="36">
        <v>1.0253593489999999</v>
      </c>
      <c r="BC12" s="36">
        <v>38.560553444</v>
      </c>
      <c r="BD12" s="36">
        <v>78.745523380999998</v>
      </c>
      <c r="BE12" s="36">
        <v>6.0792055999999997E-2</v>
      </c>
      <c r="BF12" s="36">
        <v>0.12158411199999999</v>
      </c>
      <c r="BG12" s="36">
        <v>1.0695133139999999</v>
      </c>
      <c r="BH12" s="36">
        <v>4.8178794969999998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6.4956614930000001</v>
      </c>
      <c r="E13" s="36">
        <v>1</v>
      </c>
      <c r="F13" s="36">
        <v>1</v>
      </c>
      <c r="G13" s="36">
        <v>0</v>
      </c>
      <c r="H13" s="36">
        <v>0</v>
      </c>
      <c r="I13" s="36">
        <v>264.18765963878263</v>
      </c>
      <c r="J13" s="36">
        <v>937.45444065294873</v>
      </c>
      <c r="K13" s="36">
        <v>129.24946113882328</v>
      </c>
      <c r="L13" s="36">
        <v>134.93819849995938</v>
      </c>
      <c r="M13" s="36">
        <v>693.53240729179947</v>
      </c>
      <c r="N13" s="36">
        <v>508.10969299993178</v>
      </c>
      <c r="O13" s="36">
        <v>3.6484542050000002</v>
      </c>
      <c r="P13" s="36">
        <v>5.9598216770000008</v>
      </c>
      <c r="Q13" s="36">
        <v>3.1797835430000001</v>
      </c>
      <c r="R13" s="36">
        <v>0.46867066200000002</v>
      </c>
      <c r="S13" s="36">
        <v>5.3485121170000003</v>
      </c>
      <c r="T13" s="36">
        <v>0.61130956000000003</v>
      </c>
      <c r="U13" s="36">
        <v>4.7199999999999999E-2</v>
      </c>
      <c r="V13" s="36">
        <v>0.11209999999999999</v>
      </c>
      <c r="W13" s="36">
        <v>267.88331384378262</v>
      </c>
      <c r="X13" s="36">
        <v>943.52636232994882</v>
      </c>
      <c r="Y13" s="36">
        <v>1211.4096761737314</v>
      </c>
      <c r="Z13" s="36">
        <v>0.60175228466457298</v>
      </c>
      <c r="AA13" s="36">
        <v>0.2900446012083242</v>
      </c>
      <c r="AB13" s="36">
        <v>0.29004460100000001</v>
      </c>
      <c r="AC13" s="36">
        <v>1.3933228159620195</v>
      </c>
      <c r="AD13" s="36">
        <v>6.1523780180825387</v>
      </c>
      <c r="AE13" s="36">
        <v>56.679460144124313</v>
      </c>
      <c r="AF13" s="36">
        <v>62.83183816220685</v>
      </c>
      <c r="AG13" s="36">
        <v>3.3645454539984764E-3</v>
      </c>
      <c r="AH13" s="36">
        <v>5.7235945654226959E-3</v>
      </c>
      <c r="AI13" s="36">
        <v>1.8330971783853768E-2</v>
      </c>
      <c r="AJ13" s="36">
        <v>1.1370125496025129E-2</v>
      </c>
      <c r="AK13" s="36">
        <v>1.3740141734261238E-2</v>
      </c>
      <c r="AL13" s="36">
        <v>3.436521264027563E-2</v>
      </c>
      <c r="AM13" s="36">
        <v>1.4080574869120432</v>
      </c>
      <c r="AN13" s="36">
        <v>6.1718417543822222</v>
      </c>
      <c r="AO13" s="36">
        <v>56.732156328548442</v>
      </c>
      <c r="AP13" s="36">
        <v>3328.0709718930002</v>
      </c>
      <c r="AQ13" s="36">
        <v>1792.0382156339999</v>
      </c>
      <c r="AR13" s="36">
        <v>5120.1091875270004</v>
      </c>
      <c r="AS13" s="36">
        <v>372.62805042700001</v>
      </c>
      <c r="AT13" s="36">
        <v>9411.7171260520008</v>
      </c>
      <c r="AU13" s="36">
        <v>20935.582382859</v>
      </c>
      <c r="AV13" s="36">
        <v>7749.4875116949997</v>
      </c>
      <c r="AW13" s="36">
        <v>17238.090781218001</v>
      </c>
      <c r="AX13" s="36">
        <v>7689.6108151099997</v>
      </c>
      <c r="AY13" s="36">
        <v>17104.90004701</v>
      </c>
      <c r="AZ13" s="36">
        <v>4.1604404720000003</v>
      </c>
      <c r="BA13" s="36">
        <v>8.3208809450000008</v>
      </c>
      <c r="BB13" s="36">
        <v>18.028922647000002</v>
      </c>
      <c r="BC13" s="36">
        <v>1030.3090890660001</v>
      </c>
      <c r="BD13" s="36">
        <v>2291.8369225370002</v>
      </c>
      <c r="BE13" s="36">
        <v>1.068908457</v>
      </c>
      <c r="BF13" s="36">
        <v>2.1378169140000001</v>
      </c>
      <c r="BG13" s="36">
        <v>24.008136705999998</v>
      </c>
      <c r="BH13" s="36">
        <v>111.47000083899999</v>
      </c>
      <c r="BI13" s="36">
        <v>3.0300000000000011</v>
      </c>
      <c r="BJ13" s="36">
        <v>4.0899999999999981</v>
      </c>
      <c r="BK13" s="36">
        <v>5.9400000000000075</v>
      </c>
      <c r="BL13" s="36">
        <v>7.4299999999999882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5.3421567080000001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7.1401310024108832E-4</v>
      </c>
      <c r="J14" s="36">
        <v>3.5557528935019311</v>
      </c>
      <c r="K14" s="36">
        <v>7.1401310024108832E-4</v>
      </c>
      <c r="L14" s="36">
        <v>0</v>
      </c>
      <c r="M14" s="36">
        <v>0.10645890659826468</v>
      </c>
      <c r="N14" s="36">
        <v>3.4500080000039075</v>
      </c>
      <c r="O14" s="36">
        <v>4.6391573999999998E-2</v>
      </c>
      <c r="P14" s="36">
        <v>7.4283527999999988E-2</v>
      </c>
      <c r="Q14" s="36">
        <v>3.7557742999999998E-2</v>
      </c>
      <c r="R14" s="36">
        <v>8.8338310000000003E-3</v>
      </c>
      <c r="S14" s="36">
        <v>6.2761138999999994E-2</v>
      </c>
      <c r="T14" s="36">
        <v>1.1522389000000001E-2</v>
      </c>
      <c r="U14" s="36" t="s">
        <v>340</v>
      </c>
      <c r="V14" s="36" t="s">
        <v>340</v>
      </c>
      <c r="W14" s="36">
        <v>4.7105587100241084E-2</v>
      </c>
      <c r="X14" s="36">
        <v>3.6300364215019312</v>
      </c>
      <c r="Y14" s="36">
        <v>3.6771420086021722</v>
      </c>
      <c r="Z14" s="36">
        <v>3.7223513389819581E-5</v>
      </c>
      <c r="AA14" s="36">
        <v>7.9658318654213912E-6</v>
      </c>
      <c r="AB14" s="36">
        <v>7.9658299999999996E-6</v>
      </c>
      <c r="AC14" s="36">
        <v>2.5769818511480092E-6</v>
      </c>
      <c r="AD14" s="36">
        <v>1.1004847661027471E-2</v>
      </c>
      <c r="AE14" s="36">
        <v>9.9043628949247231E-2</v>
      </c>
      <c r="AF14" s="36">
        <v>0.11004847661027471</v>
      </c>
      <c r="AG14" s="36" t="s">
        <v>340</v>
      </c>
      <c r="AH14" s="36" t="s">
        <v>340</v>
      </c>
      <c r="AI14" s="36" t="s">
        <v>340</v>
      </c>
      <c r="AJ14" s="36">
        <v>3.122708734283989E-7</v>
      </c>
      <c r="AK14" s="36">
        <v>3.7736138805435023E-7</v>
      </c>
      <c r="AL14" s="36">
        <v>9.4381154092327619E-7</v>
      </c>
      <c r="AM14" s="36">
        <v>2.8892527245764081E-6</v>
      </c>
      <c r="AN14" s="36">
        <v>1.1005225022415525E-2</v>
      </c>
      <c r="AO14" s="36">
        <v>9.9044572760788152E-2</v>
      </c>
      <c r="AP14" s="36">
        <v>21.128386643999999</v>
      </c>
      <c r="AQ14" s="36">
        <v>11.376823577</v>
      </c>
      <c r="AR14" s="36">
        <v>32.505210220999999</v>
      </c>
      <c r="AS14" s="36">
        <v>2.0133004379999999</v>
      </c>
      <c r="AT14" s="36">
        <v>43.296610254999997</v>
      </c>
      <c r="AU14" s="36">
        <v>120.380166124</v>
      </c>
      <c r="AV14" s="36">
        <v>46.198482923999997</v>
      </c>
      <c r="AW14" s="36">
        <v>128.44841700999999</v>
      </c>
      <c r="AX14" s="36">
        <v>42.599871446999998</v>
      </c>
      <c r="AY14" s="36">
        <v>118.442981367</v>
      </c>
      <c r="AZ14" s="36">
        <v>5.9284770000000001E-2</v>
      </c>
      <c r="BA14" s="36">
        <v>0.11856954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35.201412892999997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6.0025525780000004</v>
      </c>
      <c r="E15" s="36">
        <v>2</v>
      </c>
      <c r="F15" s="36">
        <v>0</v>
      </c>
      <c r="G15" s="36">
        <v>1</v>
      </c>
      <c r="H15" s="36">
        <v>1</v>
      </c>
      <c r="I15" s="36">
        <v>5.2584351626839396</v>
      </c>
      <c r="J15" s="36">
        <v>32.93626781006342</v>
      </c>
      <c r="K15" s="36">
        <v>0.47440516267983823</v>
      </c>
      <c r="L15" s="36">
        <v>4.7840300000041012</v>
      </c>
      <c r="M15" s="36">
        <v>8.5588404727462208</v>
      </c>
      <c r="N15" s="36">
        <v>29.635862500001139</v>
      </c>
      <c r="O15" s="36">
        <v>0.16524845500000002</v>
      </c>
      <c r="P15" s="36">
        <v>0.27246559800000003</v>
      </c>
      <c r="Q15" s="36">
        <v>0.128285223</v>
      </c>
      <c r="R15" s="36">
        <v>3.6963231999999999E-2</v>
      </c>
      <c r="S15" s="36">
        <v>0.22425268600000001</v>
      </c>
      <c r="T15" s="36">
        <v>4.8212911999999997E-2</v>
      </c>
      <c r="U15" s="36">
        <v>0</v>
      </c>
      <c r="V15" s="36">
        <v>0</v>
      </c>
      <c r="W15" s="36">
        <v>5.42368361768394</v>
      </c>
      <c r="X15" s="36">
        <v>33.208733408063416</v>
      </c>
      <c r="Y15" s="36">
        <v>38.632417025747358</v>
      </c>
      <c r="Z15" s="36">
        <v>1.921314505542239E-2</v>
      </c>
      <c r="AA15" s="36">
        <v>9.2507584121922122E-3</v>
      </c>
      <c r="AB15" s="36">
        <v>9.2507579999999996E-3</v>
      </c>
      <c r="AC15" s="36">
        <v>1.5027662971438331E-2</v>
      </c>
      <c r="AD15" s="36">
        <v>0.37431774326030892</v>
      </c>
      <c r="AE15" s="36">
        <v>3.3688596893427798</v>
      </c>
      <c r="AF15" s="36">
        <v>3.7431774326030878</v>
      </c>
      <c r="AG15" s="36">
        <v>0</v>
      </c>
      <c r="AH15" s="36">
        <v>0</v>
      </c>
      <c r="AI15" s="36">
        <v>0</v>
      </c>
      <c r="AJ15" s="36">
        <v>3.6264171988021395E-4</v>
      </c>
      <c r="AK15" s="36">
        <v>4.3823165689386859E-4</v>
      </c>
      <c r="AL15" s="36">
        <v>1.0960530368697707E-3</v>
      </c>
      <c r="AM15" s="36">
        <v>1.5390304691318545E-2</v>
      </c>
      <c r="AN15" s="36">
        <v>0.37475597491720281</v>
      </c>
      <c r="AO15" s="36">
        <v>3.3699557423796493</v>
      </c>
      <c r="AP15" s="36">
        <v>397.850791147</v>
      </c>
      <c r="AQ15" s="36">
        <v>214.22734907899999</v>
      </c>
      <c r="AR15" s="36">
        <v>612.07814022599996</v>
      </c>
      <c r="AS15" s="36">
        <v>31.737751515999999</v>
      </c>
      <c r="AT15" s="36">
        <v>1668.307244649</v>
      </c>
      <c r="AU15" s="36">
        <v>3769.1859197069998</v>
      </c>
      <c r="AV15" s="36">
        <v>1050.8276122750001</v>
      </c>
      <c r="AW15" s="36">
        <v>2374.1218249399999</v>
      </c>
      <c r="AX15" s="36">
        <v>1024.855524972</v>
      </c>
      <c r="AY15" s="36">
        <v>2315.443409389</v>
      </c>
      <c r="AZ15" s="36">
        <v>0.64900502100000002</v>
      </c>
      <c r="BA15" s="36">
        <v>1.2980100429999999</v>
      </c>
      <c r="BB15" s="36">
        <v>3.1439508329999999</v>
      </c>
      <c r="BC15" s="36">
        <v>93.389583900000005</v>
      </c>
      <c r="BD15" s="36">
        <v>210.99393161200001</v>
      </c>
      <c r="BE15" s="36">
        <v>0.18640024699999999</v>
      </c>
      <c r="BF15" s="36">
        <v>0.37280049399999998</v>
      </c>
      <c r="BG15" s="36">
        <v>3.9439741370000001</v>
      </c>
      <c r="BH15" s="36">
        <v>21.41473916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5.3109597659999999</v>
      </c>
      <c r="E16" s="36">
        <v>45</v>
      </c>
      <c r="F16" s="36">
        <v>7</v>
      </c>
      <c r="G16" s="36">
        <v>14</v>
      </c>
      <c r="H16" s="36">
        <v>24</v>
      </c>
      <c r="I16" s="36">
        <v>8.570431382220213E-5</v>
      </c>
      <c r="J16" s="36">
        <v>0.30215828439567499</v>
      </c>
      <c r="K16" s="36">
        <v>8.570431382220213E-5</v>
      </c>
      <c r="L16" s="36">
        <v>0</v>
      </c>
      <c r="M16" s="36">
        <v>3.7378988709476341E-2</v>
      </c>
      <c r="N16" s="36">
        <v>0.26486500000002089</v>
      </c>
      <c r="O16" s="36">
        <v>2.0208310000000003E-3</v>
      </c>
      <c r="P16" s="36">
        <v>2.8260030000000001E-3</v>
      </c>
      <c r="Q16" s="36">
        <v>1.9043010000000002E-3</v>
      </c>
      <c r="R16" s="36">
        <v>1.1653E-4</v>
      </c>
      <c r="S16" s="36">
        <v>2.6740069999999999E-3</v>
      </c>
      <c r="T16" s="36">
        <v>1.51996E-4</v>
      </c>
      <c r="U16" s="36">
        <v>1.8703499999999997</v>
      </c>
      <c r="V16" s="36">
        <v>4.4216999999999995</v>
      </c>
      <c r="W16" s="36">
        <v>1.8724565353138218</v>
      </c>
      <c r="X16" s="36">
        <v>4.7266842873956749</v>
      </c>
      <c r="Y16" s="36">
        <v>6.5991408227094972</v>
      </c>
      <c r="Z16" s="36">
        <v>6.2888320662026051E-6</v>
      </c>
      <c r="AA16" s="36">
        <v>1.3458100621673574E-6</v>
      </c>
      <c r="AB16" s="36">
        <v>1.34581E-6</v>
      </c>
      <c r="AC16" s="36">
        <v>4.9987460962136757E-7</v>
      </c>
      <c r="AD16" s="36">
        <v>2.9155116900684585E-3</v>
      </c>
      <c r="AE16" s="36">
        <v>2.6239605210616121E-2</v>
      </c>
      <c r="AF16" s="36">
        <v>2.9155116900684584E-2</v>
      </c>
      <c r="AG16" s="36">
        <v>0.11629333383552475</v>
      </c>
      <c r="AH16" s="36">
        <v>0.19783233801905362</v>
      </c>
      <c r="AI16" s="36">
        <v>0.63359816365561783</v>
      </c>
      <c r="AJ16" s="36">
        <v>5.2757498486494631E-8</v>
      </c>
      <c r="AK16" s="36">
        <v>6.3754402197564485E-8</v>
      </c>
      <c r="AL16" s="36">
        <v>1.5945494818367382E-7</v>
      </c>
      <c r="AM16" s="36">
        <v>0.11629388646763285</v>
      </c>
      <c r="AN16" s="36">
        <v>0.20074791346352427</v>
      </c>
      <c r="AO16" s="36">
        <v>0.65983792832118204</v>
      </c>
      <c r="AP16" s="36">
        <v>10.948101563</v>
      </c>
      <c r="AQ16" s="36">
        <v>5.895131611</v>
      </c>
      <c r="AR16" s="36">
        <v>16.843233173999998</v>
      </c>
      <c r="AS16" s="36">
        <v>0.27822422499999999</v>
      </c>
      <c r="AT16" s="36">
        <v>12.838726275000001</v>
      </c>
      <c r="AU16" s="36">
        <v>26.059322356999999</v>
      </c>
      <c r="AV16" s="36">
        <v>16.997440372</v>
      </c>
      <c r="AW16" s="36">
        <v>34.500445636999999</v>
      </c>
      <c r="AX16" s="36">
        <v>15.589037402000001</v>
      </c>
      <c r="AY16" s="36">
        <v>31.641748736</v>
      </c>
      <c r="AZ16" s="36">
        <v>1.0746225999999999E-2</v>
      </c>
      <c r="BA16" s="36">
        <v>2.1492453000000002E-2</v>
      </c>
      <c r="BB16" s="36">
        <v>0.49286025700000002</v>
      </c>
      <c r="BC16" s="36">
        <v>30.215387887999999</v>
      </c>
      <c r="BD16" s="36">
        <v>61.329489875999997</v>
      </c>
      <c r="BE16" s="36">
        <v>2.9220962999999999E-2</v>
      </c>
      <c r="BF16" s="36">
        <v>5.8441926999999998E-2</v>
      </c>
      <c r="BG16" s="36">
        <v>0.54938953499999998</v>
      </c>
      <c r="BH16" s="36">
        <v>1.734087511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5.0486096470000001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5.7275850000000003E-3</v>
      </c>
      <c r="P17" s="36">
        <v>8.6378570000000005E-3</v>
      </c>
      <c r="Q17" s="36">
        <v>4.958072E-3</v>
      </c>
      <c r="R17" s="36">
        <v>7.6951299999999999E-4</v>
      </c>
      <c r="S17" s="36">
        <v>7.6341450000000002E-3</v>
      </c>
      <c r="T17" s="36">
        <v>1.0037120000000001E-3</v>
      </c>
      <c r="U17" s="36">
        <v>0</v>
      </c>
      <c r="V17" s="36">
        <v>0</v>
      </c>
      <c r="W17" s="36">
        <v>5.7275850000000003E-3</v>
      </c>
      <c r="X17" s="36">
        <v>8.6378570000000005E-3</v>
      </c>
      <c r="Y17" s="36">
        <v>1.4365442000000001E-2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7.3968200000000001E-3</v>
      </c>
      <c r="AQ17" s="36">
        <v>3.9829030000000003E-3</v>
      </c>
      <c r="AR17" s="36">
        <v>1.1379723000000001E-2</v>
      </c>
      <c r="AS17" s="36">
        <v>2.48E-7</v>
      </c>
      <c r="AT17" s="36">
        <v>9.2950170368879899E-10</v>
      </c>
      <c r="AU17" s="36">
        <v>2.0000000000000001E-9</v>
      </c>
      <c r="AV17" s="36">
        <v>3.0600000000000001E-7</v>
      </c>
      <c r="AW17" s="36">
        <v>7.8700000000000005E-7</v>
      </c>
      <c r="AX17" s="36">
        <v>2.4699999999999998E-7</v>
      </c>
      <c r="AY17" s="36">
        <v>6.3600000000000003E-7</v>
      </c>
      <c r="AZ17" s="36">
        <v>9.2785386629001102E-10</v>
      </c>
      <c r="BA17" s="36">
        <v>1.0000000000000001E-9</v>
      </c>
      <c r="BB17" s="36">
        <v>0.32775559399999998</v>
      </c>
      <c r="BC17" s="36">
        <v>13.893154972</v>
      </c>
      <c r="BD17" s="36">
        <v>35.759611931000002</v>
      </c>
      <c r="BE17" s="36">
        <v>1.9432148999999999E-2</v>
      </c>
      <c r="BF17" s="36">
        <v>3.8864298999999998E-2</v>
      </c>
      <c r="BG17" s="36">
        <v>1.009535106</v>
      </c>
      <c r="BH17" s="36">
        <v>5.7378735509999998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5.227714486</v>
      </c>
      <c r="E18" s="36">
        <v>1</v>
      </c>
      <c r="F18" s="36">
        <v>0</v>
      </c>
      <c r="G18" s="36">
        <v>0</v>
      </c>
      <c r="H18" s="36">
        <v>1</v>
      </c>
      <c r="I18" s="36">
        <v>1.8838016898198445E-4</v>
      </c>
      <c r="J18" s="36">
        <v>0.69475773427285037</v>
      </c>
      <c r="K18" s="36">
        <v>1.8838016898198445E-4</v>
      </c>
      <c r="L18" s="36">
        <v>0</v>
      </c>
      <c r="M18" s="36">
        <v>3.4291114441849471E-2</v>
      </c>
      <c r="N18" s="36">
        <v>0.66065499999998289</v>
      </c>
      <c r="O18" s="36">
        <v>4.6003590999999996E-2</v>
      </c>
      <c r="P18" s="36">
        <v>7.8364120999999995E-2</v>
      </c>
      <c r="Q18" s="36">
        <v>4.2415609999999999E-2</v>
      </c>
      <c r="R18" s="36">
        <v>3.5879810000000001E-3</v>
      </c>
      <c r="S18" s="36">
        <v>7.3684145999999992E-2</v>
      </c>
      <c r="T18" s="36">
        <v>4.6799750000000003E-3</v>
      </c>
      <c r="U18" s="36">
        <v>0</v>
      </c>
      <c r="V18" s="36">
        <v>0</v>
      </c>
      <c r="W18" s="36">
        <v>4.619197116898198E-2</v>
      </c>
      <c r="X18" s="36">
        <v>0.77312185527285038</v>
      </c>
      <c r="Y18" s="36">
        <v>0.81931382644183237</v>
      </c>
      <c r="Z18" s="36">
        <v>1.1270721610864737E-5</v>
      </c>
      <c r="AA18" s="36">
        <v>2.4119344247250535E-6</v>
      </c>
      <c r="AB18" s="36">
        <v>2.4119300000000001E-6</v>
      </c>
      <c r="AC18" s="36">
        <v>1.2864082932104004E-6</v>
      </c>
      <c r="AD18" s="36">
        <v>8.0770922376049836E-3</v>
      </c>
      <c r="AE18" s="36">
        <v>7.2693830138444854E-2</v>
      </c>
      <c r="AF18" s="36">
        <v>8.0770922376049825E-2</v>
      </c>
      <c r="AG18" s="36">
        <v>0</v>
      </c>
      <c r="AH18" s="36">
        <v>0</v>
      </c>
      <c r="AI18" s="36">
        <v>0</v>
      </c>
      <c r="AJ18" s="36">
        <v>9.455078601327899E-8</v>
      </c>
      <c r="AK18" s="36">
        <v>1.1425918613502035E-7</v>
      </c>
      <c r="AL18" s="36">
        <v>2.8577152285437652E-7</v>
      </c>
      <c r="AM18" s="36">
        <v>1.3809590792236795E-6</v>
      </c>
      <c r="AN18" s="36">
        <v>8.0772064967911186E-3</v>
      </c>
      <c r="AO18" s="36">
        <v>7.2694115909967702E-2</v>
      </c>
      <c r="AP18" s="36">
        <v>3.93047412</v>
      </c>
      <c r="AQ18" s="36">
        <v>2.1164091410000001</v>
      </c>
      <c r="AR18" s="36">
        <v>6.0468832609999996</v>
      </c>
      <c r="AS18" s="36">
        <v>0.51322530300000002</v>
      </c>
      <c r="AT18" s="36">
        <v>3.438158278</v>
      </c>
      <c r="AU18" s="36">
        <v>9.0048142650000003</v>
      </c>
      <c r="AV18" s="36">
        <v>6.9330290110000004</v>
      </c>
      <c r="AW18" s="36">
        <v>18.158163031000001</v>
      </c>
      <c r="AX18" s="36">
        <v>6.2896819339999999</v>
      </c>
      <c r="AY18" s="36">
        <v>16.473185065999999</v>
      </c>
      <c r="AZ18" s="36">
        <v>9.7031129999999993E-3</v>
      </c>
      <c r="BA18" s="36">
        <v>1.9406225999999999E-2</v>
      </c>
      <c r="BB18" s="36">
        <v>1.106605675</v>
      </c>
      <c r="BC18" s="36">
        <v>64.826505029000003</v>
      </c>
      <c r="BD18" s="36">
        <v>169.78585335</v>
      </c>
      <c r="BE18" s="36">
        <v>6.5609031999999998E-2</v>
      </c>
      <c r="BF18" s="36">
        <v>0.131218064</v>
      </c>
      <c r="BG18" s="36">
        <v>4.7725208739999996</v>
      </c>
      <c r="BH18" s="36">
        <v>46.040124716999998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5.0912014379999997</v>
      </c>
      <c r="E19" s="36">
        <v>6</v>
      </c>
      <c r="F19" s="36">
        <v>0</v>
      </c>
      <c r="G19" s="36">
        <v>0</v>
      </c>
      <c r="H19" s="36">
        <v>6</v>
      </c>
      <c r="I19" s="36">
        <v>4.7862257473250814E-6</v>
      </c>
      <c r="J19" s="36">
        <v>1.5578889218850716E-2</v>
      </c>
      <c r="K19" s="36">
        <v>4.7862257473250814E-6</v>
      </c>
      <c r="L19" s="36">
        <v>0</v>
      </c>
      <c r="M19" s="36">
        <v>1.1836754445985437E-3</v>
      </c>
      <c r="N19" s="36">
        <v>1.4399999999999497E-2</v>
      </c>
      <c r="O19" s="36">
        <v>8.9889174999999988E-2</v>
      </c>
      <c r="P19" s="36">
        <v>0.15188874099999999</v>
      </c>
      <c r="Q19" s="36">
        <v>8.3390045999999995E-2</v>
      </c>
      <c r="R19" s="36">
        <v>6.4991289999999993E-3</v>
      </c>
      <c r="S19" s="36">
        <v>0.14341161599999999</v>
      </c>
      <c r="T19" s="36">
        <v>8.4771250000000003E-3</v>
      </c>
      <c r="U19" s="36">
        <v>0</v>
      </c>
      <c r="V19" s="36">
        <v>0</v>
      </c>
      <c r="W19" s="36">
        <v>8.9893961225747318E-2</v>
      </c>
      <c r="X19" s="36">
        <v>0.16746763021885072</v>
      </c>
      <c r="Y19" s="36">
        <v>0.25736159144459803</v>
      </c>
      <c r="Z19" s="36">
        <v>4.2130205617156371E-7</v>
      </c>
      <c r="AA19" s="36">
        <v>9.0158640020714612E-8</v>
      </c>
      <c r="AB19" s="36">
        <v>9.0158599999999998E-8</v>
      </c>
      <c r="AC19" s="36">
        <v>3.2283939864979137E-8</v>
      </c>
      <c r="AD19" s="36">
        <v>2.0247369001555646E-4</v>
      </c>
      <c r="AE19" s="36">
        <v>1.8222632101400082E-3</v>
      </c>
      <c r="AF19" s="36">
        <v>2.0247369001555643E-3</v>
      </c>
      <c r="AG19" s="36">
        <v>0</v>
      </c>
      <c r="AH19" s="36">
        <v>0</v>
      </c>
      <c r="AI19" s="36">
        <v>0</v>
      </c>
      <c r="AJ19" s="36">
        <v>3.5343341207484528E-9</v>
      </c>
      <c r="AK19" s="36">
        <v>4.2710394825193286E-9</v>
      </c>
      <c r="AL19" s="36">
        <v>1.0682217319913343E-8</v>
      </c>
      <c r="AM19" s="36">
        <v>3.5818273985727592E-8</v>
      </c>
      <c r="AN19" s="36">
        <v>2.0247796105503897E-4</v>
      </c>
      <c r="AO19" s="36">
        <v>1.8222738923573281E-3</v>
      </c>
      <c r="AP19" s="36">
        <v>0.38087809299999997</v>
      </c>
      <c r="AQ19" s="36">
        <v>0.205088204</v>
      </c>
      <c r="AR19" s="36">
        <v>0.58596629699999991</v>
      </c>
      <c r="AS19" s="36">
        <v>2.8621032000000001E-2</v>
      </c>
      <c r="AT19" s="36">
        <v>0.127177185</v>
      </c>
      <c r="AU19" s="36">
        <v>0.29955379799999998</v>
      </c>
      <c r="AV19" s="36">
        <v>0.46049620200000002</v>
      </c>
      <c r="AW19" s="36">
        <v>1.0846551289999999</v>
      </c>
      <c r="AX19" s="36">
        <v>0.41160754399999999</v>
      </c>
      <c r="AY19" s="36">
        <v>0.96950253200000003</v>
      </c>
      <c r="AZ19" s="36">
        <v>4.3672600000000002E-4</v>
      </c>
      <c r="BA19" s="36">
        <v>8.7345200000000004E-4</v>
      </c>
      <c r="BB19" s="36">
        <v>0.84460435099999998</v>
      </c>
      <c r="BC19" s="36">
        <v>48.905956218999997</v>
      </c>
      <c r="BD19" s="36">
        <v>115.193341546</v>
      </c>
      <c r="BE19" s="36">
        <v>5.0075356000000001E-2</v>
      </c>
      <c r="BF19" s="36">
        <v>0.100150713</v>
      </c>
      <c r="BG19" s="36">
        <v>1.0884146400000001</v>
      </c>
      <c r="BH19" s="36">
        <v>17.371697371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6.325710945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14.593081827066165</v>
      </c>
      <c r="J20" s="36">
        <v>82.838424481988199</v>
      </c>
      <c r="K20" s="36">
        <v>7.7142248270516838</v>
      </c>
      <c r="L20" s="36">
        <v>6.87885700001448</v>
      </c>
      <c r="M20" s="36">
        <v>64.289563309055438</v>
      </c>
      <c r="N20" s="36">
        <v>33.141942999998918</v>
      </c>
      <c r="O20" s="36">
        <v>0.66382003499999997</v>
      </c>
      <c r="P20" s="36">
        <v>1.031380768</v>
      </c>
      <c r="Q20" s="36">
        <v>0.629012401</v>
      </c>
      <c r="R20" s="36">
        <v>3.4807633999999997E-2</v>
      </c>
      <c r="S20" s="36">
        <v>0.98597950700000003</v>
      </c>
      <c r="T20" s="36">
        <v>4.5401260999999998E-2</v>
      </c>
      <c r="U20" s="36" t="s">
        <v>340</v>
      </c>
      <c r="V20" s="36" t="s">
        <v>340</v>
      </c>
      <c r="W20" s="36">
        <v>15.256901862066165</v>
      </c>
      <c r="X20" s="36">
        <v>83.869805249988204</v>
      </c>
      <c r="Y20" s="36">
        <v>99.126707112054362</v>
      </c>
      <c r="Z20" s="36">
        <v>4.3260840777420935E-2</v>
      </c>
      <c r="AA20" s="36">
        <v>2.0851432341487862E-2</v>
      </c>
      <c r="AB20" s="36">
        <v>2.0851432E-2</v>
      </c>
      <c r="AC20" s="36">
        <v>6.4525835718589677E-2</v>
      </c>
      <c r="AD20" s="36">
        <v>0.39259331849061185</v>
      </c>
      <c r="AE20" s="36">
        <v>3.5534922094935824</v>
      </c>
      <c r="AF20" s="36">
        <v>3.9460855279841933</v>
      </c>
      <c r="AG20" s="36" t="s">
        <v>340</v>
      </c>
      <c r="AH20" s="36" t="s">
        <v>340</v>
      </c>
      <c r="AI20" s="36" t="s">
        <v>340</v>
      </c>
      <c r="AJ20" s="36">
        <v>8.1740320353814637E-4</v>
      </c>
      <c r="AK20" s="36">
        <v>9.8778474087959423E-4</v>
      </c>
      <c r="AL20" s="36">
        <v>2.4705300221542401E-3</v>
      </c>
      <c r="AM20" s="36">
        <v>6.534323892212783E-2</v>
      </c>
      <c r="AN20" s="36">
        <v>0.39358110323149142</v>
      </c>
      <c r="AO20" s="36">
        <v>3.5559627395157367</v>
      </c>
      <c r="AP20" s="36">
        <v>350.20495352099999</v>
      </c>
      <c r="AQ20" s="36">
        <v>188.57189804999999</v>
      </c>
      <c r="AR20" s="36">
        <v>538.77685157099995</v>
      </c>
      <c r="AS20" s="36">
        <v>30.557328864999999</v>
      </c>
      <c r="AT20" s="36">
        <v>1102.3235425119999</v>
      </c>
      <c r="AU20" s="36">
        <v>2541.8196473379999</v>
      </c>
      <c r="AV20" s="36">
        <v>716.98618109300003</v>
      </c>
      <c r="AW20" s="36">
        <v>1653.280086732</v>
      </c>
      <c r="AX20" s="36">
        <v>701.57350764299997</v>
      </c>
      <c r="AY20" s="36">
        <v>1617.7403974480001</v>
      </c>
      <c r="AZ20" s="36">
        <v>0.42125535600000003</v>
      </c>
      <c r="BA20" s="36">
        <v>0.84251071200000005</v>
      </c>
      <c r="BB20" s="36">
        <v>1.7639166580000001</v>
      </c>
      <c r="BC20" s="36">
        <v>100.828609285</v>
      </c>
      <c r="BD20" s="36">
        <v>232.498109865</v>
      </c>
      <c r="BE20" s="36">
        <v>0.104580039</v>
      </c>
      <c r="BF20" s="36">
        <v>0.209160078</v>
      </c>
      <c r="BG20" s="36">
        <v>3.3701087410000001</v>
      </c>
      <c r="BH20" s="36">
        <v>22.673150391</v>
      </c>
      <c r="BI20" s="36">
        <v>0.51000000000000012</v>
      </c>
      <c r="BJ20" s="36">
        <v>0.63000000000000023</v>
      </c>
      <c r="BK20" s="36">
        <v>0.69000000000000017</v>
      </c>
      <c r="BL20" s="36">
        <v>0.88000000000000023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6.1591963529999996</v>
      </c>
      <c r="E21" s="36">
        <v>3</v>
      </c>
      <c r="F21" s="36">
        <v>1</v>
      </c>
      <c r="G21" s="36">
        <v>2</v>
      </c>
      <c r="H21" s="36">
        <v>0</v>
      </c>
      <c r="I21" s="36">
        <v>1.5994046152828489</v>
      </c>
      <c r="J21" s="36">
        <v>12.675269942449926</v>
      </c>
      <c r="K21" s="36">
        <v>0.19410961529310269</v>
      </c>
      <c r="L21" s="36">
        <v>1.4052949999897462</v>
      </c>
      <c r="M21" s="36">
        <v>4.336630557726199</v>
      </c>
      <c r="N21" s="36">
        <v>9.9380440000065757</v>
      </c>
      <c r="O21" s="36">
        <v>0.30953953499999998</v>
      </c>
      <c r="P21" s="36">
        <v>0.47904679500000003</v>
      </c>
      <c r="Q21" s="36">
        <v>0.27028280999999998</v>
      </c>
      <c r="R21" s="36">
        <v>3.9256724999999999E-2</v>
      </c>
      <c r="S21" s="36">
        <v>0.427842371</v>
      </c>
      <c r="T21" s="36">
        <v>5.1204423999999998E-2</v>
      </c>
      <c r="U21" s="36">
        <v>6.3399999999999998E-2</v>
      </c>
      <c r="V21" s="36">
        <v>0.15049999999999999</v>
      </c>
      <c r="W21" s="36">
        <v>1.9723441502828487</v>
      </c>
      <c r="X21" s="36">
        <v>13.304816737449926</v>
      </c>
      <c r="Y21" s="36">
        <v>15.277160887732775</v>
      </c>
      <c r="Z21" s="36">
        <v>7.5850598181330942E-3</v>
      </c>
      <c r="AA21" s="36">
        <v>3.6559988323401514E-3</v>
      </c>
      <c r="AB21" s="36">
        <v>3.6559990000000001E-3</v>
      </c>
      <c r="AC21" s="36">
        <v>4.4424919296566319E-3</v>
      </c>
      <c r="AD21" s="36">
        <v>0.10768614394424533</v>
      </c>
      <c r="AE21" s="36">
        <v>0.9691752954982078</v>
      </c>
      <c r="AF21" s="36">
        <v>1.0768614394424532</v>
      </c>
      <c r="AG21" s="36">
        <v>4.6147398846153841E-3</v>
      </c>
      <c r="AH21" s="36">
        <v>7.8503621025641044E-3</v>
      </c>
      <c r="AI21" s="36">
        <v>2.5142375923076925E-2</v>
      </c>
      <c r="AJ21" s="36">
        <v>1.4331990547319695E-4</v>
      </c>
      <c r="AK21" s="36">
        <v>1.7319386145138883E-4</v>
      </c>
      <c r="AL21" s="36">
        <v>4.3317194188225924E-4</v>
      </c>
      <c r="AM21" s="36">
        <v>9.2005517197452143E-3</v>
      </c>
      <c r="AN21" s="36">
        <v>0.11570969990826083</v>
      </c>
      <c r="AO21" s="36">
        <v>0.99475084336316699</v>
      </c>
      <c r="AP21" s="36">
        <v>162.19675629899999</v>
      </c>
      <c r="AQ21" s="36">
        <v>87.336714929999999</v>
      </c>
      <c r="AR21" s="36">
        <v>249.53347122899999</v>
      </c>
      <c r="AS21" s="36">
        <v>23.757910243000001</v>
      </c>
      <c r="AT21" s="36">
        <v>605.04596263500002</v>
      </c>
      <c r="AU21" s="36">
        <v>1428.2511993799999</v>
      </c>
      <c r="AV21" s="36">
        <v>345.05975041300002</v>
      </c>
      <c r="AW21" s="36">
        <v>814.536469657</v>
      </c>
      <c r="AX21" s="36">
        <v>334.366650419</v>
      </c>
      <c r="AY21" s="36">
        <v>789.29469657699997</v>
      </c>
      <c r="AZ21" s="36">
        <v>0.56519716399999997</v>
      </c>
      <c r="BA21" s="36">
        <v>1.130394329</v>
      </c>
      <c r="BB21" s="36">
        <v>1.055638098</v>
      </c>
      <c r="BC21" s="36">
        <v>29.007357572</v>
      </c>
      <c r="BD21" s="36">
        <v>68.473795054000007</v>
      </c>
      <c r="BE21" s="36">
        <v>6.2587239000000003E-2</v>
      </c>
      <c r="BF21" s="36">
        <v>0.12517447800000001</v>
      </c>
      <c r="BG21" s="36">
        <v>1.377555654</v>
      </c>
      <c r="BH21" s="36">
        <v>22.378208556000001</v>
      </c>
      <c r="BI21" s="36">
        <v>0.39</v>
      </c>
      <c r="BJ21" s="36">
        <v>0.42000000000000004</v>
      </c>
      <c r="BK21" s="36">
        <v>0.4800000000000002</v>
      </c>
      <c r="BL21" s="36">
        <v>0.52000000000000024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6.5540152999999997</v>
      </c>
      <c r="E22" s="36">
        <v>2</v>
      </c>
      <c r="F22" s="36">
        <v>1</v>
      </c>
      <c r="G22" s="36">
        <v>1</v>
      </c>
      <c r="H22" s="36">
        <v>0</v>
      </c>
      <c r="I22" s="36">
        <v>18.51270860591281</v>
      </c>
      <c r="J22" s="36">
        <v>85.943521290864922</v>
      </c>
      <c r="K22" s="36">
        <v>5.0391661059083974</v>
      </c>
      <c r="L22" s="36">
        <v>13.473542500004411</v>
      </c>
      <c r="M22" s="36">
        <v>44.877861396773746</v>
      </c>
      <c r="N22" s="36">
        <v>59.57836850000399</v>
      </c>
      <c r="O22" s="36">
        <v>1.1876498049999999</v>
      </c>
      <c r="P22" s="36">
        <v>2.0631405200000001</v>
      </c>
      <c r="Q22" s="36">
        <v>1.07345786</v>
      </c>
      <c r="R22" s="36">
        <v>0.114191945</v>
      </c>
      <c r="S22" s="36">
        <v>1.914194505</v>
      </c>
      <c r="T22" s="36">
        <v>0.14894601499999999</v>
      </c>
      <c r="U22" s="36">
        <v>0.124</v>
      </c>
      <c r="V22" s="36">
        <v>0.29449999999999998</v>
      </c>
      <c r="W22" s="36">
        <v>19.824358410912808</v>
      </c>
      <c r="X22" s="36">
        <v>88.301161810864926</v>
      </c>
      <c r="Y22" s="36">
        <v>108.12552022177773</v>
      </c>
      <c r="Z22" s="36">
        <v>5.5021993758952017E-2</v>
      </c>
      <c r="AA22" s="36">
        <v>2.6520600991814872E-2</v>
      </c>
      <c r="AB22" s="36">
        <v>2.6520601000000001E-2</v>
      </c>
      <c r="AC22" s="36">
        <v>9.3766010082405898E-2</v>
      </c>
      <c r="AD22" s="36">
        <v>1.2965519768758131</v>
      </c>
      <c r="AE22" s="36">
        <v>11.66896779188232</v>
      </c>
      <c r="AF22" s="36">
        <v>12.965519768758131</v>
      </c>
      <c r="AG22" s="36">
        <v>1.013198951944492E-2</v>
      </c>
      <c r="AH22" s="36">
        <v>1.7236028148021245E-2</v>
      </c>
      <c r="AI22" s="36">
        <v>5.5201873933527504E-2</v>
      </c>
      <c r="AJ22" s="36">
        <v>1.039642011231932E-3</v>
      </c>
      <c r="AK22" s="36">
        <v>1.2563475250407794E-3</v>
      </c>
      <c r="AL22" s="36">
        <v>3.1422274007882897E-3</v>
      </c>
      <c r="AM22" s="36">
        <v>0.10493764161308275</v>
      </c>
      <c r="AN22" s="36">
        <v>1.3150443525488751</v>
      </c>
      <c r="AO22" s="36">
        <v>11.727311893216635</v>
      </c>
      <c r="AP22" s="36">
        <v>830.94925280500001</v>
      </c>
      <c r="AQ22" s="36">
        <v>447.43421304899999</v>
      </c>
      <c r="AR22" s="36">
        <v>1278.383465854</v>
      </c>
      <c r="AS22" s="36">
        <v>137.78987093399999</v>
      </c>
      <c r="AT22" s="36">
        <v>2484.0334695219999</v>
      </c>
      <c r="AU22" s="36">
        <v>6343.1568954590002</v>
      </c>
      <c r="AV22" s="36">
        <v>1825.5810615390001</v>
      </c>
      <c r="AW22" s="36">
        <v>4661.7516393409996</v>
      </c>
      <c r="AX22" s="36">
        <v>1800.455056127</v>
      </c>
      <c r="AY22" s="36">
        <v>4597.590589804</v>
      </c>
      <c r="AZ22" s="36">
        <v>4.3664138499999998</v>
      </c>
      <c r="BA22" s="36">
        <v>8.7328277009999997</v>
      </c>
      <c r="BB22" s="36">
        <v>4.894716571</v>
      </c>
      <c r="BC22" s="36">
        <v>228.49247677100001</v>
      </c>
      <c r="BD22" s="36">
        <v>583.47186033399998</v>
      </c>
      <c r="BE22" s="36">
        <v>0.29020058700000001</v>
      </c>
      <c r="BF22" s="36">
        <v>0.58040117400000002</v>
      </c>
      <c r="BG22" s="36">
        <v>5.8954447590000001</v>
      </c>
      <c r="BH22" s="36">
        <v>51.258854532999997</v>
      </c>
      <c r="BI22" s="36">
        <v>1.5900000000000005</v>
      </c>
      <c r="BJ22" s="36">
        <v>1.9800000000000002</v>
      </c>
      <c r="BK22" s="36">
        <v>1.83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6.6066957339999997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234.55619604422489</v>
      </c>
      <c r="J23" s="36">
        <v>419.57051875408536</v>
      </c>
      <c r="K23" s="36">
        <v>178.02118954425154</v>
      </c>
      <c r="L23" s="36">
        <v>56.535006499973349</v>
      </c>
      <c r="M23" s="36">
        <v>492.86488529833701</v>
      </c>
      <c r="N23" s="36">
        <v>161.2618294999732</v>
      </c>
      <c r="O23" s="36">
        <v>1.495651216</v>
      </c>
      <c r="P23" s="36">
        <v>2.2811908440000002</v>
      </c>
      <c r="Q23" s="36">
        <v>1.3377245929999999</v>
      </c>
      <c r="R23" s="36">
        <v>0.15792662300000002</v>
      </c>
      <c r="S23" s="36">
        <v>2.075199596</v>
      </c>
      <c r="T23" s="36">
        <v>0.20599124799999999</v>
      </c>
      <c r="U23" s="36" t="s">
        <v>340</v>
      </c>
      <c r="V23" s="36" t="s">
        <v>340</v>
      </c>
      <c r="W23" s="36">
        <v>236.05184726022489</v>
      </c>
      <c r="X23" s="36">
        <v>421.85170959808534</v>
      </c>
      <c r="Y23" s="36">
        <v>657.90355685831025</v>
      </c>
      <c r="Z23" s="36">
        <v>0.35886125788610879</v>
      </c>
      <c r="AA23" s="36">
        <v>0.17582221925070535</v>
      </c>
      <c r="AB23" s="36">
        <v>0.175822219</v>
      </c>
      <c r="AC23" s="36">
        <v>1.4128701881157075</v>
      </c>
      <c r="AD23" s="36">
        <v>2.2166121797226879</v>
      </c>
      <c r="AE23" s="36">
        <v>29.866790830460147</v>
      </c>
      <c r="AF23" s="36">
        <v>32.083403010182842</v>
      </c>
      <c r="AG23" s="36" t="s">
        <v>340</v>
      </c>
      <c r="AH23" s="36" t="s">
        <v>340</v>
      </c>
      <c r="AI23" s="36" t="s">
        <v>340</v>
      </c>
      <c r="AJ23" s="36">
        <v>6.8924708785329976E-3</v>
      </c>
      <c r="AK23" s="36">
        <v>8.3291404175881191E-3</v>
      </c>
      <c r="AL23" s="36">
        <v>2.0831858003866482E-2</v>
      </c>
      <c r="AM23" s="36">
        <v>1.4197626589942405</v>
      </c>
      <c r="AN23" s="36">
        <v>2.2249413201402759</v>
      </c>
      <c r="AO23" s="36">
        <v>29.887622688464013</v>
      </c>
      <c r="AP23" s="36">
        <v>719.27984310800002</v>
      </c>
      <c r="AQ23" s="36">
        <v>387.30453090399999</v>
      </c>
      <c r="AR23" s="36">
        <v>1106.5843740119999</v>
      </c>
      <c r="AS23" s="36">
        <v>335.40013617099999</v>
      </c>
      <c r="AT23" s="36">
        <v>1276.351669164</v>
      </c>
      <c r="AU23" s="36">
        <v>3214.2328815149999</v>
      </c>
      <c r="AV23" s="36">
        <v>1184.14616058</v>
      </c>
      <c r="AW23" s="36">
        <v>2982.0320040380002</v>
      </c>
      <c r="AX23" s="36">
        <v>1181.508684504</v>
      </c>
      <c r="AY23" s="36">
        <v>2975.390055325</v>
      </c>
      <c r="AZ23" s="36">
        <v>3.4729675250000001</v>
      </c>
      <c r="BA23" s="36">
        <v>6.9459350510000002</v>
      </c>
      <c r="BB23" s="36">
        <v>3.520899644</v>
      </c>
      <c r="BC23" s="36">
        <v>191.079355088</v>
      </c>
      <c r="BD23" s="36">
        <v>481.19461190999999</v>
      </c>
      <c r="BE23" s="36">
        <v>0.20874899</v>
      </c>
      <c r="BF23" s="36">
        <v>0.41749798100000002</v>
      </c>
      <c r="BG23" s="36">
        <v>3.2126656769999999</v>
      </c>
      <c r="BH23" s="36">
        <v>39.597432495</v>
      </c>
      <c r="BI23" s="36">
        <v>0.94000000000000006</v>
      </c>
      <c r="BJ23" s="36">
        <v>1.29</v>
      </c>
      <c r="BK23" s="36">
        <v>2.5000000000000013</v>
      </c>
      <c r="BL23" s="36">
        <v>3.4800000000000013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6.6199825539999999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106.95767520871317</v>
      </c>
      <c r="J24" s="36">
        <v>246.07203351478938</v>
      </c>
      <c r="K24" s="36">
        <v>72.901357708740107</v>
      </c>
      <c r="L24" s="36">
        <v>34.056317499973062</v>
      </c>
      <c r="M24" s="36">
        <v>249.62560472351012</v>
      </c>
      <c r="N24" s="36">
        <v>103.40410399999244</v>
      </c>
      <c r="O24" s="36">
        <v>2.5879391479999998</v>
      </c>
      <c r="P24" s="36">
        <v>3.9504730590000001</v>
      </c>
      <c r="Q24" s="36">
        <v>2.306276386</v>
      </c>
      <c r="R24" s="36">
        <v>0.28166276200000001</v>
      </c>
      <c r="S24" s="36">
        <v>3.5830868490000003</v>
      </c>
      <c r="T24" s="36">
        <v>0.36738621000000005</v>
      </c>
      <c r="U24" s="36" t="s">
        <v>340</v>
      </c>
      <c r="V24" s="36" t="s">
        <v>340</v>
      </c>
      <c r="W24" s="36">
        <v>109.54561435671317</v>
      </c>
      <c r="X24" s="36">
        <v>250.02250657378937</v>
      </c>
      <c r="Y24" s="36">
        <v>359.56812093050257</v>
      </c>
      <c r="Z24" s="36">
        <v>0.18127499619101883</v>
      </c>
      <c r="AA24" s="36">
        <v>8.7374548164071059E-2</v>
      </c>
      <c r="AB24" s="36">
        <v>8.7374547999999996E-2</v>
      </c>
      <c r="AC24" s="36">
        <v>0.54852209761600945</v>
      </c>
      <c r="AD24" s="36">
        <v>1.4122043209454656</v>
      </c>
      <c r="AE24" s="36">
        <v>15.436126399985714</v>
      </c>
      <c r="AF24" s="36">
        <v>16.848330720931177</v>
      </c>
      <c r="AG24" s="36" t="s">
        <v>340</v>
      </c>
      <c r="AH24" s="36" t="s">
        <v>340</v>
      </c>
      <c r="AI24" s="36" t="s">
        <v>340</v>
      </c>
      <c r="AJ24" s="36">
        <v>3.4251984474503328E-3</v>
      </c>
      <c r="AK24" s="36">
        <v>4.1391519419698205E-3</v>
      </c>
      <c r="AL24" s="36">
        <v>1.0352355848085479E-2</v>
      </c>
      <c r="AM24" s="36">
        <v>0.55194729606345982</v>
      </c>
      <c r="AN24" s="36">
        <v>1.4163434728874353</v>
      </c>
      <c r="AO24" s="36">
        <v>15.4464787558338</v>
      </c>
      <c r="AP24" s="36">
        <v>519.269111823</v>
      </c>
      <c r="AQ24" s="36">
        <v>279.60644482800001</v>
      </c>
      <c r="AR24" s="36">
        <v>798.87555665100001</v>
      </c>
      <c r="AS24" s="36">
        <v>250.540396606</v>
      </c>
      <c r="AT24" s="36">
        <v>1020.835584345</v>
      </c>
      <c r="AU24" s="36">
        <v>2579.108189558</v>
      </c>
      <c r="AV24" s="36">
        <v>928.08734786000002</v>
      </c>
      <c r="AW24" s="36">
        <v>2344.7827605120001</v>
      </c>
      <c r="AX24" s="36">
        <v>925.22692802100005</v>
      </c>
      <c r="AY24" s="36">
        <v>2337.5560020170001</v>
      </c>
      <c r="AZ24" s="36">
        <v>1.892554085</v>
      </c>
      <c r="BA24" s="36">
        <v>3.78510817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4.1303825869999997</v>
      </c>
      <c r="BH24" s="36">
        <v>26.147694005000002</v>
      </c>
      <c r="BI24" s="36">
        <v>0.68</v>
      </c>
      <c r="BJ24" s="36">
        <v>1.3200000000000005</v>
      </c>
      <c r="BK24" s="36">
        <v>1.2500000000000002</v>
      </c>
      <c r="BL24" s="36">
        <v>1.8700000000000008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6.6549059980000003</v>
      </c>
      <c r="E25" s="36">
        <v>1</v>
      </c>
      <c r="F25" s="36">
        <v>1</v>
      </c>
      <c r="G25" s="36">
        <v>0</v>
      </c>
      <c r="H25" s="36">
        <v>0</v>
      </c>
      <c r="I25" s="36">
        <v>13.776263900378281</v>
      </c>
      <c r="J25" s="36">
        <v>47.43310183133562</v>
      </c>
      <c r="K25" s="36">
        <v>9.4510154003688491</v>
      </c>
      <c r="L25" s="36">
        <v>4.3252485000094314</v>
      </c>
      <c r="M25" s="36">
        <v>45.078439231715883</v>
      </c>
      <c r="N25" s="36">
        <v>16.130926499998015</v>
      </c>
      <c r="O25" s="36">
        <v>0.77281025999999997</v>
      </c>
      <c r="P25" s="36">
        <v>1.2666047229999999</v>
      </c>
      <c r="Q25" s="36">
        <v>0.726457982</v>
      </c>
      <c r="R25" s="36">
        <v>4.6352278000000004E-2</v>
      </c>
      <c r="S25" s="36">
        <v>1.206145231</v>
      </c>
      <c r="T25" s="36">
        <v>6.0459492000000004E-2</v>
      </c>
      <c r="U25" s="36">
        <v>6.4899999999999999E-2</v>
      </c>
      <c r="V25" s="36">
        <v>0.15340000000000001</v>
      </c>
      <c r="W25" s="36">
        <v>14.61397416037828</v>
      </c>
      <c r="X25" s="36">
        <v>48.853106554335618</v>
      </c>
      <c r="Y25" s="36">
        <v>63.467080714713902</v>
      </c>
      <c r="Z25" s="36">
        <v>3.0131593767685386E-2</v>
      </c>
      <c r="AA25" s="36">
        <v>1.4523428196024358E-2</v>
      </c>
      <c r="AB25" s="36">
        <v>1.4523428E-2</v>
      </c>
      <c r="AC25" s="36">
        <v>8.6378781204934377E-2</v>
      </c>
      <c r="AD25" s="36">
        <v>0.54663707154281882</v>
      </c>
      <c r="AE25" s="36">
        <v>5.5257756777043703</v>
      </c>
      <c r="AF25" s="36">
        <v>6.0724127492471904</v>
      </c>
      <c r="AG25" s="36">
        <v>5.6126182209886325E-3</v>
      </c>
      <c r="AH25" s="36">
        <v>9.5479022609921572E-3</v>
      </c>
      <c r="AI25" s="36">
        <v>3.0579092376420827E-2</v>
      </c>
      <c r="AJ25" s="36">
        <v>5.6933728604253379E-4</v>
      </c>
      <c r="AK25" s="36">
        <v>6.8801128688252401E-4</v>
      </c>
      <c r="AL25" s="36">
        <v>1.7207722183586968E-3</v>
      </c>
      <c r="AM25" s="36">
        <v>9.2560736711965547E-2</v>
      </c>
      <c r="AN25" s="36">
        <v>0.5568729850906935</v>
      </c>
      <c r="AO25" s="36">
        <v>5.5580755422991492</v>
      </c>
      <c r="AP25" s="36">
        <v>416.37485035100002</v>
      </c>
      <c r="AQ25" s="36">
        <v>224.20184249600001</v>
      </c>
      <c r="AR25" s="36">
        <v>640.576692847</v>
      </c>
      <c r="AS25" s="36">
        <v>128.14027707299999</v>
      </c>
      <c r="AT25" s="36">
        <v>954.22847662000004</v>
      </c>
      <c r="AU25" s="36">
        <v>2411.2031534950002</v>
      </c>
      <c r="AV25" s="36">
        <v>703.31423268000003</v>
      </c>
      <c r="AW25" s="36">
        <v>1777.17762285</v>
      </c>
      <c r="AX25" s="36">
        <v>693.730416913</v>
      </c>
      <c r="AY25" s="36">
        <v>1752.960648232</v>
      </c>
      <c r="AZ25" s="36">
        <v>2.4722329009999999</v>
      </c>
      <c r="BA25" s="36">
        <v>4.9444658029999999</v>
      </c>
      <c r="BB25" s="36">
        <v>1.2324920509999999</v>
      </c>
      <c r="BC25" s="36">
        <v>54.350983255999999</v>
      </c>
      <c r="BD25" s="36">
        <v>137.33740444</v>
      </c>
      <c r="BE25" s="36">
        <v>7.3072651000000002E-2</v>
      </c>
      <c r="BF25" s="36">
        <v>0.146145302</v>
      </c>
      <c r="BG25" s="36">
        <v>1.6441085630000001</v>
      </c>
      <c r="BH25" s="36">
        <v>22.749687839</v>
      </c>
      <c r="BI25" s="36">
        <v>0.42999999999999994</v>
      </c>
      <c r="BJ25" s="36">
        <v>0.64000000000000012</v>
      </c>
      <c r="BK25" s="36">
        <v>0.91000000000000014</v>
      </c>
      <c r="BL25" s="36">
        <v>1.04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6.6917711039999999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218.24135098976279</v>
      </c>
      <c r="J26" s="36">
        <v>377.84171573429222</v>
      </c>
      <c r="K26" s="36">
        <v>163.86155898975727</v>
      </c>
      <c r="L26" s="36">
        <v>54.379792000005523</v>
      </c>
      <c r="M26" s="36">
        <v>448.87215372404762</v>
      </c>
      <c r="N26" s="36">
        <v>147.21091300000739</v>
      </c>
      <c r="O26" s="36">
        <v>1.068815418</v>
      </c>
      <c r="P26" s="36">
        <v>1.538845316</v>
      </c>
      <c r="Q26" s="36">
        <v>0.952380279</v>
      </c>
      <c r="R26" s="36">
        <v>0.11643513899999999</v>
      </c>
      <c r="S26" s="36">
        <v>1.3869733950000001</v>
      </c>
      <c r="T26" s="36">
        <v>0.15187192099999999</v>
      </c>
      <c r="U26" s="36" t="s">
        <v>340</v>
      </c>
      <c r="V26" s="36" t="s">
        <v>340</v>
      </c>
      <c r="W26" s="36">
        <v>219.31016640776281</v>
      </c>
      <c r="X26" s="36">
        <v>379.38056105029221</v>
      </c>
      <c r="Y26" s="36">
        <v>598.69072745805499</v>
      </c>
      <c r="Z26" s="36">
        <v>0.3187771208254897</v>
      </c>
      <c r="AA26" s="36">
        <v>0.16676659056846396</v>
      </c>
      <c r="AB26" s="36">
        <v>0.16676659099999999</v>
      </c>
      <c r="AC26" s="36">
        <v>1.2155656486323561</v>
      </c>
      <c r="AD26" s="36">
        <v>1.4647197748608902</v>
      </c>
      <c r="AE26" s="36">
        <v>21.668107989381816</v>
      </c>
      <c r="AF26" s="36">
        <v>23.132827764242709</v>
      </c>
      <c r="AG26" s="36" t="s">
        <v>340</v>
      </c>
      <c r="AH26" s="36" t="s">
        <v>340</v>
      </c>
      <c r="AI26" s="36" t="s">
        <v>340</v>
      </c>
      <c r="AJ26" s="36">
        <v>6.5374783175439714E-3</v>
      </c>
      <c r="AK26" s="36">
        <v>7.9001525592251043E-3</v>
      </c>
      <c r="AL26" s="36">
        <v>1.9758924459376083E-2</v>
      </c>
      <c r="AM26" s="36">
        <v>1.2221031269499001</v>
      </c>
      <c r="AN26" s="36">
        <v>1.4726199274201153</v>
      </c>
      <c r="AO26" s="36">
        <v>21.687866913841191</v>
      </c>
      <c r="AP26" s="36">
        <v>460.366800076</v>
      </c>
      <c r="AQ26" s="36">
        <v>247.88981542499999</v>
      </c>
      <c r="AR26" s="36">
        <v>708.25661550099994</v>
      </c>
      <c r="AS26" s="36">
        <v>176.59123526499999</v>
      </c>
      <c r="AT26" s="36">
        <v>769.45692341300003</v>
      </c>
      <c r="AU26" s="36">
        <v>2021.145276946</v>
      </c>
      <c r="AV26" s="36">
        <v>718.055024527</v>
      </c>
      <c r="AW26" s="36">
        <v>1886.127055656</v>
      </c>
      <c r="AX26" s="36">
        <v>716.59884035599998</v>
      </c>
      <c r="AY26" s="36">
        <v>1882.302072515</v>
      </c>
      <c r="AZ26" s="36">
        <v>1.703035989</v>
      </c>
      <c r="BA26" s="36">
        <v>3.4060719779999999</v>
      </c>
      <c r="BB26" s="36">
        <v>3.268970377</v>
      </c>
      <c r="BC26" s="36">
        <v>142.39630409599999</v>
      </c>
      <c r="BD26" s="36">
        <v>374.03473634599999</v>
      </c>
      <c r="BE26" s="36">
        <v>0.19381247200000001</v>
      </c>
      <c r="BF26" s="36">
        <v>0.387624945</v>
      </c>
      <c r="BG26" s="36">
        <v>9.4363678879999995</v>
      </c>
      <c r="BH26" s="36">
        <v>27.792052178999999</v>
      </c>
      <c r="BI26" s="36">
        <v>0.8600000000000001</v>
      </c>
      <c r="BJ26" s="36">
        <v>1.5000000000000004</v>
      </c>
      <c r="BK26" s="36">
        <v>1.8200000000000007</v>
      </c>
      <c r="BL26" s="36">
        <v>2.1599999999999997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6.6074193660000002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19.119162390717641</v>
      </c>
      <c r="J27" s="36">
        <v>73.714834163220019</v>
      </c>
      <c r="K27" s="36">
        <v>11.624837390709617</v>
      </c>
      <c r="L27" s="36">
        <v>7.4943250000080255</v>
      </c>
      <c r="M27" s="36">
        <v>64.585212053940538</v>
      </c>
      <c r="N27" s="36">
        <v>28.248784499997111</v>
      </c>
      <c r="O27" s="36">
        <v>0.63311387800000007</v>
      </c>
      <c r="P27" s="36">
        <v>1.0607686409999999</v>
      </c>
      <c r="Q27" s="36">
        <v>0.5856613730000001</v>
      </c>
      <c r="R27" s="36">
        <v>4.7452504999999999E-2</v>
      </c>
      <c r="S27" s="36">
        <v>0.998874068</v>
      </c>
      <c r="T27" s="36">
        <v>6.1894572999999994E-2</v>
      </c>
      <c r="U27" s="36" t="s">
        <v>340</v>
      </c>
      <c r="V27" s="36" t="s">
        <v>340</v>
      </c>
      <c r="W27" s="36">
        <v>19.75227626871764</v>
      </c>
      <c r="X27" s="36">
        <v>74.775602804220014</v>
      </c>
      <c r="Y27" s="36">
        <v>94.527879072937651</v>
      </c>
      <c r="Z27" s="36">
        <v>4.4549411375963986E-2</v>
      </c>
      <c r="AA27" s="36">
        <v>2.1472816283214635E-2</v>
      </c>
      <c r="AB27" s="36">
        <v>2.1472815999999999E-2</v>
      </c>
      <c r="AC27" s="36">
        <v>0.13141730767952498</v>
      </c>
      <c r="AD27" s="36">
        <v>0.84091785292981347</v>
      </c>
      <c r="AE27" s="36">
        <v>7.9795428955222683</v>
      </c>
      <c r="AF27" s="36">
        <v>8.8204607484520849</v>
      </c>
      <c r="AG27" s="36" t="s">
        <v>340</v>
      </c>
      <c r="AH27" s="36" t="s">
        <v>340</v>
      </c>
      <c r="AI27" s="36" t="s">
        <v>340</v>
      </c>
      <c r="AJ27" s="36">
        <v>8.4176237004560659E-4</v>
      </c>
      <c r="AK27" s="36">
        <v>1.0172212627178414E-3</v>
      </c>
      <c r="AL27" s="36">
        <v>2.5441531587947499E-3</v>
      </c>
      <c r="AM27" s="36">
        <v>0.13225907004957058</v>
      </c>
      <c r="AN27" s="36">
        <v>0.84193507419253133</v>
      </c>
      <c r="AO27" s="36">
        <v>7.9820870486810627</v>
      </c>
      <c r="AP27" s="36">
        <v>464.57422182699997</v>
      </c>
      <c r="AQ27" s="36">
        <v>250.15535021400001</v>
      </c>
      <c r="AR27" s="36">
        <v>714.72957204099998</v>
      </c>
      <c r="AS27" s="36">
        <v>120.293401734</v>
      </c>
      <c r="AT27" s="36">
        <v>1236.2382246029999</v>
      </c>
      <c r="AU27" s="36">
        <v>2958.4818059129998</v>
      </c>
      <c r="AV27" s="36">
        <v>911.30016398700002</v>
      </c>
      <c r="AW27" s="36">
        <v>2180.8619902109999</v>
      </c>
      <c r="AX27" s="36">
        <v>898.88275361499996</v>
      </c>
      <c r="AY27" s="36">
        <v>2151.1454825559999</v>
      </c>
      <c r="AZ27" s="36">
        <v>1.8232220690000001</v>
      </c>
      <c r="BA27" s="36">
        <v>3.6464441390000002</v>
      </c>
      <c r="BB27" s="36">
        <v>2.266740285</v>
      </c>
      <c r="BC27" s="36">
        <v>94.611345767000003</v>
      </c>
      <c r="BD27" s="36">
        <v>226.417481288</v>
      </c>
      <c r="BE27" s="36">
        <v>0.13439171599999999</v>
      </c>
      <c r="BF27" s="36">
        <v>0.26878343300000002</v>
      </c>
      <c r="BG27" s="36">
        <v>3.7015496589999999</v>
      </c>
      <c r="BH27" s="36">
        <v>30.554267545999998</v>
      </c>
      <c r="BI27" s="36">
        <v>0.95000000000000007</v>
      </c>
      <c r="BJ27" s="36">
        <v>1.3200000000000003</v>
      </c>
      <c r="BK27" s="36">
        <v>2.5500000000000007</v>
      </c>
      <c r="BL27" s="36">
        <v>3.03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5.372033601</v>
      </c>
      <c r="E28" s="36">
        <v>519</v>
      </c>
      <c r="F28" s="36">
        <v>0</v>
      </c>
      <c r="G28" s="36">
        <v>7</v>
      </c>
      <c r="H28" s="36">
        <v>512</v>
      </c>
      <c r="I28" s="36">
        <v>2.9195942680492373E-2</v>
      </c>
      <c r="J28" s="36">
        <v>34.86933051714221</v>
      </c>
      <c r="K28" s="36">
        <v>2.9195942680492373E-2</v>
      </c>
      <c r="L28" s="36">
        <v>0</v>
      </c>
      <c r="M28" s="36">
        <v>3.3903334597653103</v>
      </c>
      <c r="N28" s="36">
        <v>31.508193000057393</v>
      </c>
      <c r="O28" s="36">
        <v>1.3204952720000001</v>
      </c>
      <c r="P28" s="36">
        <v>2.3752916219999998</v>
      </c>
      <c r="Q28" s="36">
        <v>1.2459098420000001</v>
      </c>
      <c r="R28" s="36">
        <v>7.4585430000000008E-2</v>
      </c>
      <c r="S28" s="36">
        <v>2.2780062779999999</v>
      </c>
      <c r="T28" s="36">
        <v>9.7285343999999996E-2</v>
      </c>
      <c r="U28" s="36">
        <v>0.10500000000000001</v>
      </c>
      <c r="V28" s="36">
        <v>0.252</v>
      </c>
      <c r="W28" s="36">
        <v>1.4546912146804925</v>
      </c>
      <c r="X28" s="36">
        <v>37.496622139142211</v>
      </c>
      <c r="Y28" s="36">
        <v>38.951313353822705</v>
      </c>
      <c r="Z28" s="36">
        <v>1.2683536844698556E-3</v>
      </c>
      <c r="AA28" s="36">
        <v>2.7142768847654929E-4</v>
      </c>
      <c r="AB28" s="36">
        <v>2.7142799999999999E-4</v>
      </c>
      <c r="AC28" s="36">
        <v>4.3754596445625039E-4</v>
      </c>
      <c r="AD28" s="36">
        <v>0.96024979841819702</v>
      </c>
      <c r="AE28" s="36">
        <v>8.6422481857637656</v>
      </c>
      <c r="AF28" s="36">
        <v>9.6024979841819764</v>
      </c>
      <c r="AG28" s="36">
        <v>6.6326838639939141E-3</v>
      </c>
      <c r="AH28" s="36">
        <v>1.128318634334597E-2</v>
      </c>
      <c r="AI28" s="36">
        <v>3.6136691396932367E-2</v>
      </c>
      <c r="AJ28" s="36">
        <v>9.9122399358844484E-6</v>
      </c>
      <c r="AK28" s="36">
        <v>1.1978371789422699E-5</v>
      </c>
      <c r="AL28" s="36">
        <v>2.9958882636658802E-5</v>
      </c>
      <c r="AM28" s="36">
        <v>7.0801420683860488E-3</v>
      </c>
      <c r="AN28" s="36">
        <v>0.9715449631333325</v>
      </c>
      <c r="AO28" s="36">
        <v>8.6784148360433342</v>
      </c>
      <c r="AP28" s="36">
        <v>727.62205157999995</v>
      </c>
      <c r="AQ28" s="36">
        <v>391.79648931200001</v>
      </c>
      <c r="AR28" s="36">
        <v>1119.418540892</v>
      </c>
      <c r="AS28" s="36">
        <v>9.3488862059999995</v>
      </c>
      <c r="AT28" s="36">
        <v>1593.8982064229999</v>
      </c>
      <c r="AU28" s="36">
        <v>3369.3990223579999</v>
      </c>
      <c r="AV28" s="36">
        <v>2182.3831703129999</v>
      </c>
      <c r="AW28" s="36">
        <v>4613.4186554899998</v>
      </c>
      <c r="AX28" s="36">
        <v>1998.6099465310001</v>
      </c>
      <c r="AY28" s="36">
        <v>4224.9337961350002</v>
      </c>
      <c r="AZ28" s="36">
        <v>3.0565452999999999E-2</v>
      </c>
      <c r="BA28" s="36">
        <v>6.1130905999999999E-2</v>
      </c>
      <c r="BB28" s="36">
        <v>35.613983445999999</v>
      </c>
      <c r="BC28" s="36">
        <v>5778.3704526049996</v>
      </c>
      <c r="BD28" s="36">
        <v>12215.106131226001</v>
      </c>
      <c r="BE28" s="36">
        <v>0.22038356000000001</v>
      </c>
      <c r="BF28" s="36">
        <v>0.44076712099999998</v>
      </c>
      <c r="BG28" s="36">
        <v>26.239801646</v>
      </c>
      <c r="BH28" s="36">
        <v>408.20354567200002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5.391877418</v>
      </c>
      <c r="E29" s="36">
        <v>2</v>
      </c>
      <c r="F29" s="36">
        <v>0</v>
      </c>
      <c r="G29" s="36">
        <v>1</v>
      </c>
      <c r="H29" s="36">
        <v>1</v>
      </c>
      <c r="I29" s="36">
        <v>4.653063278047315E-3</v>
      </c>
      <c r="J29" s="36">
        <v>10.360702205648382</v>
      </c>
      <c r="K29" s="36">
        <v>4.653063278047315E-3</v>
      </c>
      <c r="L29" s="36">
        <v>0</v>
      </c>
      <c r="M29" s="36">
        <v>0.42457476889862433</v>
      </c>
      <c r="N29" s="36">
        <v>9.9407805000278042</v>
      </c>
      <c r="O29" s="36">
        <v>0.258688696</v>
      </c>
      <c r="P29" s="36">
        <v>0.43602180400000001</v>
      </c>
      <c r="Q29" s="36">
        <v>0.21636424700000001</v>
      </c>
      <c r="R29" s="36">
        <v>4.2324449E-2</v>
      </c>
      <c r="S29" s="36">
        <v>0.38081599999999999</v>
      </c>
      <c r="T29" s="36">
        <v>5.5205804000000004E-2</v>
      </c>
      <c r="U29" s="36">
        <v>6.0000000000000001E-3</v>
      </c>
      <c r="V29" s="36">
        <v>1.44E-2</v>
      </c>
      <c r="W29" s="36">
        <v>0.26934175927804732</v>
      </c>
      <c r="X29" s="36">
        <v>10.811124009648381</v>
      </c>
      <c r="Y29" s="36">
        <v>11.080465768926429</v>
      </c>
      <c r="Z29" s="36">
        <v>1.5846462348311304E-4</v>
      </c>
      <c r="AA29" s="36">
        <v>3.3911429425386182E-5</v>
      </c>
      <c r="AB29" s="36">
        <v>3.3911400000000002E-5</v>
      </c>
      <c r="AC29" s="36">
        <v>2.3156765194455589E-5</v>
      </c>
      <c r="AD29" s="36">
        <v>6.221764829221367E-2</v>
      </c>
      <c r="AE29" s="36">
        <v>0.55995883462992335</v>
      </c>
      <c r="AF29" s="36">
        <v>0.62217648292213656</v>
      </c>
      <c r="AG29" s="36">
        <v>4.3034472305988588E-4</v>
      </c>
      <c r="AH29" s="36">
        <v>7.3208067830877132E-4</v>
      </c>
      <c r="AI29" s="36">
        <v>2.3446367670159297E-3</v>
      </c>
      <c r="AJ29" s="36">
        <v>1.2857455307000232E-6</v>
      </c>
      <c r="AK29" s="36">
        <v>1.5537495150372652E-6</v>
      </c>
      <c r="AL29" s="36">
        <v>3.8860539801303316E-6</v>
      </c>
      <c r="AM29" s="36">
        <v>4.5478723378504146E-4</v>
      </c>
      <c r="AN29" s="36">
        <v>6.2951282720037471E-2</v>
      </c>
      <c r="AO29" s="36">
        <v>0.56230735745091942</v>
      </c>
      <c r="AP29" s="36">
        <v>334.20861081999999</v>
      </c>
      <c r="AQ29" s="36">
        <v>179.95848274900001</v>
      </c>
      <c r="AR29" s="36">
        <v>514.16709356900003</v>
      </c>
      <c r="AS29" s="36">
        <v>9.3595574809999995</v>
      </c>
      <c r="AT29" s="36">
        <v>726.79988849599999</v>
      </c>
      <c r="AU29" s="36">
        <v>1725.612876591</v>
      </c>
      <c r="AV29" s="36">
        <v>548.15700322700002</v>
      </c>
      <c r="AW29" s="36">
        <v>1301.467980574</v>
      </c>
      <c r="AX29" s="36">
        <v>510.72656666500001</v>
      </c>
      <c r="AY29" s="36">
        <v>1212.5983421359999</v>
      </c>
      <c r="AZ29" s="36">
        <v>8.6424129999999998E-3</v>
      </c>
      <c r="BA29" s="36">
        <v>1.7284826999999999E-2</v>
      </c>
      <c r="BB29" s="36">
        <v>6.1997176700000001</v>
      </c>
      <c r="BC29" s="36">
        <v>540.61280937900005</v>
      </c>
      <c r="BD29" s="36">
        <v>1283.5560927849999</v>
      </c>
      <c r="BE29" s="36">
        <v>3.8364588999999998E-2</v>
      </c>
      <c r="BF29" s="36">
        <v>7.6729178999999995E-2</v>
      </c>
      <c r="BG29" s="36">
        <v>14.288913905999999</v>
      </c>
      <c r="BH29" s="36">
        <v>71.376394008000005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4.7414099999999997E-4</v>
      </c>
      <c r="P30" s="36">
        <v>7.7981299999999997E-4</v>
      </c>
      <c r="Q30" s="36">
        <v>4.0152799999999995E-4</v>
      </c>
      <c r="R30" s="36">
        <v>7.2612999999999991E-5</v>
      </c>
      <c r="S30" s="36">
        <v>6.8509899999999999E-4</v>
      </c>
      <c r="T30" s="36">
        <v>9.4714000000000002E-5</v>
      </c>
      <c r="U30" s="36">
        <v>1.8000000000000002E-2</v>
      </c>
      <c r="V30" s="36">
        <v>4.3200000000000002E-2</v>
      </c>
      <c r="W30" s="36">
        <v>1.8474141000000003E-2</v>
      </c>
      <c r="X30" s="36">
        <v>4.3979813E-2</v>
      </c>
      <c r="Y30" s="36">
        <v>6.2453954000000006E-2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1.425758444174336E-3</v>
      </c>
      <c r="AH30" s="36">
        <v>2.4254281579057673E-3</v>
      </c>
      <c r="AI30" s="36">
        <v>7.7679253165360389E-3</v>
      </c>
      <c r="AJ30" s="36">
        <v>0</v>
      </c>
      <c r="AK30" s="36">
        <v>0</v>
      </c>
      <c r="AL30" s="36">
        <v>0</v>
      </c>
      <c r="AM30" s="36">
        <v>1.425758444174336E-3</v>
      </c>
      <c r="AN30" s="36">
        <v>2.4254281579057673E-3</v>
      </c>
      <c r="AO30" s="36">
        <v>7.7679253165360389E-3</v>
      </c>
      <c r="AP30" s="36">
        <v>0.102312185</v>
      </c>
      <c r="AQ30" s="36">
        <v>5.5091175999999999E-2</v>
      </c>
      <c r="AR30" s="36">
        <v>0.15740336099999999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3.1110112669999999</v>
      </c>
      <c r="BC30" s="36">
        <v>272.22442435800002</v>
      </c>
      <c r="BD30" s="36">
        <v>632.16592296199997</v>
      </c>
      <c r="BE30" s="36">
        <v>1.9251306999999999E-2</v>
      </c>
      <c r="BF30" s="36">
        <v>3.8502613999999998E-2</v>
      </c>
      <c r="BG30" s="36">
        <v>3.4220993790000001</v>
      </c>
      <c r="BH30" s="36">
        <v>19.571973117999999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5.0984039489999997</v>
      </c>
      <c r="E31" s="36">
        <v>10</v>
      </c>
      <c r="F31" s="36">
        <v>0</v>
      </c>
      <c r="G31" s="36">
        <v>1</v>
      </c>
      <c r="H31" s="36">
        <v>9</v>
      </c>
      <c r="I31" s="36">
        <v>2.6993007910627852E-6</v>
      </c>
      <c r="J31" s="36">
        <v>8.4549428274767316E-2</v>
      </c>
      <c r="K31" s="36">
        <v>2.6993007910627852E-6</v>
      </c>
      <c r="L31" s="36">
        <v>0</v>
      </c>
      <c r="M31" s="36">
        <v>1.1771275755602377E-3</v>
      </c>
      <c r="N31" s="36">
        <v>8.3374999999998145E-2</v>
      </c>
      <c r="O31" s="36">
        <v>6.3435990000000001E-3</v>
      </c>
      <c r="P31" s="36">
        <v>9.1891439999999998E-3</v>
      </c>
      <c r="Q31" s="36">
        <v>4.3794530000000002E-3</v>
      </c>
      <c r="R31" s="36">
        <v>1.9641459999999999E-3</v>
      </c>
      <c r="S31" s="36">
        <v>6.6272129999999999E-3</v>
      </c>
      <c r="T31" s="36">
        <v>2.5619309999999999E-3</v>
      </c>
      <c r="U31" s="36">
        <v>3.0000000000000001E-3</v>
      </c>
      <c r="V31" s="36">
        <v>7.1999999999999998E-3</v>
      </c>
      <c r="W31" s="36">
        <v>9.3462983007910633E-3</v>
      </c>
      <c r="X31" s="36">
        <v>0.10093857227476731</v>
      </c>
      <c r="Y31" s="36">
        <v>0.11028487057555837</v>
      </c>
      <c r="Z31" s="36">
        <v>2.4505301038463316E-7</v>
      </c>
      <c r="AA31" s="36">
        <v>5.244134422231149E-8</v>
      </c>
      <c r="AB31" s="36">
        <v>5.2441300000000003E-8</v>
      </c>
      <c r="AC31" s="36">
        <v>6.5439031619732643E-9</v>
      </c>
      <c r="AD31" s="36">
        <v>2.8351013544446375E-4</v>
      </c>
      <c r="AE31" s="36">
        <v>2.5515912190001741E-3</v>
      </c>
      <c r="AF31" s="36">
        <v>2.8351013544446373E-3</v>
      </c>
      <c r="AG31" s="36">
        <v>2.4566249202487463E-4</v>
      </c>
      <c r="AH31" s="36">
        <v>4.1790860712277527E-4</v>
      </c>
      <c r="AI31" s="36">
        <v>1.3384370255148342E-3</v>
      </c>
      <c r="AJ31" s="36">
        <v>2.184981411879451E-9</v>
      </c>
      <c r="AK31" s="36">
        <v>2.6404243514848368E-9</v>
      </c>
      <c r="AL31" s="36">
        <v>6.6039161789051959E-9</v>
      </c>
      <c r="AM31" s="36">
        <v>2.4567122090944849E-4</v>
      </c>
      <c r="AN31" s="36">
        <v>7.0142138299159051E-4</v>
      </c>
      <c r="AO31" s="36">
        <v>3.8900348484311874E-3</v>
      </c>
      <c r="AP31" s="36">
        <v>0.63556016999999998</v>
      </c>
      <c r="AQ31" s="36">
        <v>0.34222470700000002</v>
      </c>
      <c r="AR31" s="36">
        <v>0.97778487699999994</v>
      </c>
      <c r="AS31" s="36">
        <v>3.8484151000000001E-2</v>
      </c>
      <c r="AT31" s="36">
        <v>6.2594859000000003E-2</v>
      </c>
      <c r="AU31" s="36">
        <v>0.15212873299999999</v>
      </c>
      <c r="AV31" s="36">
        <v>0.17131278799999999</v>
      </c>
      <c r="AW31" s="36">
        <v>0.416353635</v>
      </c>
      <c r="AX31" s="36">
        <v>0.154345122</v>
      </c>
      <c r="AY31" s="36">
        <v>0.37511591</v>
      </c>
      <c r="AZ31" s="36">
        <v>4.2555000000000002E-5</v>
      </c>
      <c r="BA31" s="36">
        <v>8.5110000000000003E-5</v>
      </c>
      <c r="BB31" s="36">
        <v>3.1636305509999998</v>
      </c>
      <c r="BC31" s="36">
        <v>254.79592143799999</v>
      </c>
      <c r="BD31" s="36">
        <v>619.24862240699997</v>
      </c>
      <c r="BE31" s="36">
        <v>1.9576921000000001E-2</v>
      </c>
      <c r="BF31" s="36">
        <v>3.9153843000000001E-2</v>
      </c>
      <c r="BG31" s="36">
        <v>2.3362520670000002</v>
      </c>
      <c r="BH31" s="36">
        <v>22.739000623999999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5.1176076940000002</v>
      </c>
      <c r="E32" s="36">
        <v>18</v>
      </c>
      <c r="F32" s="36">
        <v>0</v>
      </c>
      <c r="G32" s="36">
        <v>2</v>
      </c>
      <c r="H32" s="36">
        <v>16</v>
      </c>
      <c r="I32" s="36">
        <v>2.704216662852589E-6</v>
      </c>
      <c r="J32" s="36">
        <v>7.3691098787368589E-3</v>
      </c>
      <c r="K32" s="36">
        <v>2.704216662852589E-6</v>
      </c>
      <c r="L32" s="36">
        <v>0</v>
      </c>
      <c r="M32" s="36">
        <v>7.6681409540018373E-4</v>
      </c>
      <c r="N32" s="36">
        <v>6.6049999999995279E-3</v>
      </c>
      <c r="O32" s="36">
        <v>1.2013626000000001E-2</v>
      </c>
      <c r="P32" s="36">
        <v>2.1944140999999997E-2</v>
      </c>
      <c r="Q32" s="36">
        <v>1.1216197000000001E-2</v>
      </c>
      <c r="R32" s="36">
        <v>7.97429E-4</v>
      </c>
      <c r="S32" s="36">
        <v>2.0904014999999998E-2</v>
      </c>
      <c r="T32" s="36">
        <v>1.0401259999999999E-3</v>
      </c>
      <c r="U32" s="36">
        <v>6.0000000000000001E-3</v>
      </c>
      <c r="V32" s="36">
        <v>1.44E-2</v>
      </c>
      <c r="W32" s="36">
        <v>1.8016330216662851E-2</v>
      </c>
      <c r="X32" s="36">
        <v>4.3713250878736856E-2</v>
      </c>
      <c r="Y32" s="36">
        <v>6.1729581095399708E-2</v>
      </c>
      <c r="Z32" s="36">
        <v>4.4796911634867061E-7</v>
      </c>
      <c r="AA32" s="36">
        <v>9.5865390898615484E-8</v>
      </c>
      <c r="AB32" s="36">
        <v>9.58654E-8</v>
      </c>
      <c r="AC32" s="36">
        <v>2.5415522983195254E-8</v>
      </c>
      <c r="AD32" s="36">
        <v>7.6871566859218219E-5</v>
      </c>
      <c r="AE32" s="36">
        <v>6.9184410173296401E-4</v>
      </c>
      <c r="AF32" s="36">
        <v>7.6871566859218238E-4</v>
      </c>
      <c r="AG32" s="36">
        <v>5.1368190776993007E-4</v>
      </c>
      <c r="AH32" s="36">
        <v>8.7384968218332925E-4</v>
      </c>
      <c r="AI32" s="36">
        <v>2.7986807388844463E-3</v>
      </c>
      <c r="AJ32" s="36">
        <v>3.9942586671647784E-9</v>
      </c>
      <c r="AK32" s="36">
        <v>4.8268318410267184E-9</v>
      </c>
      <c r="AL32" s="36">
        <v>1.2072299238524183E-8</v>
      </c>
      <c r="AM32" s="36">
        <v>5.1371131755158044E-4</v>
      </c>
      <c r="AN32" s="36">
        <v>9.5072607587438852E-4</v>
      </c>
      <c r="AO32" s="36">
        <v>3.4905369129166488E-3</v>
      </c>
      <c r="AP32" s="36">
        <v>1.1170329990000001</v>
      </c>
      <c r="AQ32" s="36">
        <v>0.60147930699999996</v>
      </c>
      <c r="AR32" s="36">
        <v>1.718512306</v>
      </c>
      <c r="AS32" s="36">
        <v>6.1839311000000001E-2</v>
      </c>
      <c r="AT32" s="36">
        <v>2.0096219030000002</v>
      </c>
      <c r="AU32" s="36">
        <v>5.1177425059999999</v>
      </c>
      <c r="AV32" s="36">
        <v>4.8752250210000003</v>
      </c>
      <c r="AW32" s="36">
        <v>12.415343542</v>
      </c>
      <c r="AX32" s="36">
        <v>4.4042376900000004</v>
      </c>
      <c r="AY32" s="36">
        <v>11.215917978</v>
      </c>
      <c r="AZ32" s="36">
        <v>6.9284999999999998E-5</v>
      </c>
      <c r="BA32" s="36">
        <v>1.3857100000000001E-4</v>
      </c>
      <c r="BB32" s="36">
        <v>2.1986160849999998</v>
      </c>
      <c r="BC32" s="36">
        <v>176.71419384500001</v>
      </c>
      <c r="BD32" s="36">
        <v>450.02382777299999</v>
      </c>
      <c r="BE32" s="36">
        <v>1.3605297000000001E-2</v>
      </c>
      <c r="BF32" s="36">
        <v>2.7210595000000001E-2</v>
      </c>
      <c r="BG32" s="36">
        <v>2.0908526209999998</v>
      </c>
      <c r="BH32" s="36">
        <v>15.654354446999999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6.0562484679999997</v>
      </c>
      <c r="E33" s="36">
        <v>24</v>
      </c>
      <c r="F33" s="36">
        <v>1</v>
      </c>
      <c r="G33" s="36">
        <v>6</v>
      </c>
      <c r="H33" s="36">
        <v>17</v>
      </c>
      <c r="I33" s="36">
        <v>0.29944639965935871</v>
      </c>
      <c r="J33" s="36">
        <v>7.1717917924301959</v>
      </c>
      <c r="K33" s="36">
        <v>0.14663939965779921</v>
      </c>
      <c r="L33" s="36">
        <v>0.15280700000155947</v>
      </c>
      <c r="M33" s="36">
        <v>3.0216491920854796</v>
      </c>
      <c r="N33" s="36">
        <v>4.4495890000040745</v>
      </c>
      <c r="O33" s="36">
        <v>0.32340016599999999</v>
      </c>
      <c r="P33" s="36">
        <v>0.53941019499999998</v>
      </c>
      <c r="Q33" s="36">
        <v>0.28844162899999998</v>
      </c>
      <c r="R33" s="36">
        <v>3.4958536999999998E-2</v>
      </c>
      <c r="S33" s="36">
        <v>0.49381210200000003</v>
      </c>
      <c r="T33" s="36">
        <v>4.5598092999999999E-2</v>
      </c>
      <c r="U33" s="36">
        <v>6.4250000000000002E-2</v>
      </c>
      <c r="V33" s="36">
        <v>0.15229999999999999</v>
      </c>
      <c r="W33" s="36">
        <v>0.68709656565935873</v>
      </c>
      <c r="X33" s="36">
        <v>7.8635019874301966</v>
      </c>
      <c r="Y33" s="36">
        <v>8.5505985530895554</v>
      </c>
      <c r="Z33" s="36">
        <v>1.7635471295483732E-3</v>
      </c>
      <c r="AA33" s="36">
        <v>8.2111512613948978E-4</v>
      </c>
      <c r="AB33" s="36">
        <v>8.2111512000000004E-4</v>
      </c>
      <c r="AC33" s="36">
        <v>9.2684220285301606E-4</v>
      </c>
      <c r="AD33" s="36">
        <v>4.448942777788624E-2</v>
      </c>
      <c r="AE33" s="36">
        <v>0.40040485000097614</v>
      </c>
      <c r="AF33" s="36">
        <v>0.44489427777886237</v>
      </c>
      <c r="AG33" s="36">
        <v>5.1405051254995639E-3</v>
      </c>
      <c r="AH33" s="36">
        <v>8.7447673399302928E-3</v>
      </c>
      <c r="AI33" s="36">
        <v>2.8006889994101072E-2</v>
      </c>
      <c r="AJ33" s="36">
        <v>3.4211990820471271E-5</v>
      </c>
      <c r="AK33" s="36">
        <v>4.134322296015533E-5</v>
      </c>
      <c r="AL33" s="36">
        <v>1.0340276510520681E-4</v>
      </c>
      <c r="AM33" s="36">
        <v>6.1015593191730512E-3</v>
      </c>
      <c r="AN33" s="36">
        <v>5.3275538340776689E-2</v>
      </c>
      <c r="AO33" s="36">
        <v>0.42851514276018243</v>
      </c>
      <c r="AP33" s="36">
        <v>415.25159687600001</v>
      </c>
      <c r="AQ33" s="36">
        <v>223.597013702</v>
      </c>
      <c r="AR33" s="36">
        <v>638.84861057800003</v>
      </c>
      <c r="AS33" s="36">
        <v>16.696767074</v>
      </c>
      <c r="AT33" s="36">
        <v>477.87576817199999</v>
      </c>
      <c r="AU33" s="36">
        <v>1233.4467082670001</v>
      </c>
      <c r="AV33" s="36">
        <v>335.87809017500001</v>
      </c>
      <c r="AW33" s="36">
        <v>866.93603714100004</v>
      </c>
      <c r="AX33" s="36">
        <v>319.51786308599998</v>
      </c>
      <c r="AY33" s="36">
        <v>824.70860149199996</v>
      </c>
      <c r="AZ33" s="36">
        <v>2.0506803000000001E-2</v>
      </c>
      <c r="BA33" s="36">
        <v>4.1013606000000001E-2</v>
      </c>
      <c r="BB33" s="36">
        <v>4.1810655649999999</v>
      </c>
      <c r="BC33" s="36">
        <v>304.16020942099999</v>
      </c>
      <c r="BD33" s="36">
        <v>785.06891138399999</v>
      </c>
      <c r="BE33" s="36">
        <v>2.5872929999999999E-2</v>
      </c>
      <c r="BF33" s="36">
        <v>5.1745859999999998E-2</v>
      </c>
      <c r="BG33" s="36">
        <v>11.402764499</v>
      </c>
      <c r="BH33" s="36">
        <v>59.923929086000001</v>
      </c>
      <c r="BI33" s="36">
        <v>0.18</v>
      </c>
      <c r="BJ33" s="36">
        <v>0.22</v>
      </c>
      <c r="BK33" s="36">
        <v>0.30000000000000004</v>
      </c>
      <c r="BL33" s="36">
        <v>0.34000000000000008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6.0647981179999997</v>
      </c>
      <c r="E34" s="36">
        <v>38</v>
      </c>
      <c r="F34" s="36">
        <v>2</v>
      </c>
      <c r="G34" s="36">
        <v>8</v>
      </c>
      <c r="H34" s="36">
        <v>28</v>
      </c>
      <c r="I34" s="36">
        <v>0.25849521842544937</v>
      </c>
      <c r="J34" s="36">
        <v>12.113966652426864</v>
      </c>
      <c r="K34" s="36">
        <v>6.80127184274959E-2</v>
      </c>
      <c r="L34" s="36">
        <v>0.19048249999795347</v>
      </c>
      <c r="M34" s="36">
        <v>1.9873403708406119</v>
      </c>
      <c r="N34" s="36">
        <v>10.385121500011703</v>
      </c>
      <c r="O34" s="36">
        <v>0.30498608599999999</v>
      </c>
      <c r="P34" s="36">
        <v>0.51698034700000006</v>
      </c>
      <c r="Q34" s="36">
        <v>0.279320175</v>
      </c>
      <c r="R34" s="36">
        <v>2.5665911E-2</v>
      </c>
      <c r="S34" s="36">
        <v>0.48350307100000001</v>
      </c>
      <c r="T34" s="36">
        <v>3.3477276E-2</v>
      </c>
      <c r="U34" s="36">
        <v>0.12404999999999998</v>
      </c>
      <c r="V34" s="36">
        <v>0.2944</v>
      </c>
      <c r="W34" s="36">
        <v>0.68753130442544941</v>
      </c>
      <c r="X34" s="36">
        <v>12.925346999426864</v>
      </c>
      <c r="Y34" s="36">
        <v>13.612878303852314</v>
      </c>
      <c r="Z34" s="36">
        <v>1.61406996869543E-3</v>
      </c>
      <c r="AA34" s="36">
        <v>7.0484218175594332E-4</v>
      </c>
      <c r="AB34" s="36">
        <v>7.0484200000000001E-4</v>
      </c>
      <c r="AC34" s="36">
        <v>1.5202731248066065E-4</v>
      </c>
      <c r="AD34" s="36">
        <v>9.6088069794460787E-2</v>
      </c>
      <c r="AE34" s="36">
        <v>0.86479262815014701</v>
      </c>
      <c r="AF34" s="36">
        <v>0.96088069794460784</v>
      </c>
      <c r="AG34" s="36">
        <v>9.5477782897782359E-3</v>
      </c>
      <c r="AH34" s="36">
        <v>1.6242197550427349E-2</v>
      </c>
      <c r="AI34" s="36">
        <v>5.2018929992584902E-2</v>
      </c>
      <c r="AJ34" s="36">
        <v>2.7630721088612518E-5</v>
      </c>
      <c r="AK34" s="36">
        <v>3.339013705778361E-5</v>
      </c>
      <c r="AL34" s="36">
        <v>8.3511450046943499E-5</v>
      </c>
      <c r="AM34" s="36">
        <v>9.7274363233475093E-3</v>
      </c>
      <c r="AN34" s="36">
        <v>0.11236365748194592</v>
      </c>
      <c r="AO34" s="36">
        <v>0.91689506959277889</v>
      </c>
      <c r="AP34" s="36">
        <v>318.664326163</v>
      </c>
      <c r="AQ34" s="36">
        <v>171.58848331799999</v>
      </c>
      <c r="AR34" s="36">
        <v>490.25280948099999</v>
      </c>
      <c r="AS34" s="36">
        <v>16.519898963999999</v>
      </c>
      <c r="AT34" s="36">
        <v>1276.5904649940001</v>
      </c>
      <c r="AU34" s="36">
        <v>3171.5996523939998</v>
      </c>
      <c r="AV34" s="36">
        <v>742.76936132599997</v>
      </c>
      <c r="AW34" s="36">
        <v>1845.3584863660001</v>
      </c>
      <c r="AX34" s="36">
        <v>701.908415429</v>
      </c>
      <c r="AY34" s="36">
        <v>1743.8423264390001</v>
      </c>
      <c r="AZ34" s="36">
        <v>6.9543016999999999E-2</v>
      </c>
      <c r="BA34" s="36">
        <v>0.139086035</v>
      </c>
      <c r="BB34" s="36">
        <v>2.4059423579999999</v>
      </c>
      <c r="BC34" s="36">
        <v>139.89082476199999</v>
      </c>
      <c r="BD34" s="36">
        <v>347.548962141</v>
      </c>
      <c r="BE34" s="36">
        <v>1.4888257E-2</v>
      </c>
      <c r="BF34" s="36">
        <v>2.9776514E-2</v>
      </c>
      <c r="BG34" s="36">
        <v>14.667265265999999</v>
      </c>
      <c r="BH34" s="36">
        <v>57.016825703000002</v>
      </c>
      <c r="BI34" s="36">
        <v>0.12</v>
      </c>
      <c r="BJ34" s="36">
        <v>0.12</v>
      </c>
      <c r="BK34" s="36">
        <v>0.27</v>
      </c>
      <c r="BL34" s="36">
        <v>0.27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5.8508117830000002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0.99211463219525997</v>
      </c>
      <c r="J35" s="36">
        <v>11.075317447856602</v>
      </c>
      <c r="K35" s="36">
        <v>0.1130841322009435</v>
      </c>
      <c r="L35" s="36">
        <v>0.87903049999431648</v>
      </c>
      <c r="M35" s="36">
        <v>2.9582455800482697</v>
      </c>
      <c r="N35" s="36">
        <v>9.1091865000035916</v>
      </c>
      <c r="O35" s="36">
        <v>0.18877181200000001</v>
      </c>
      <c r="P35" s="36">
        <v>0.30321359400000003</v>
      </c>
      <c r="Q35" s="36">
        <v>0.16936737200000002</v>
      </c>
      <c r="R35" s="36">
        <v>1.9404440000000002E-2</v>
      </c>
      <c r="S35" s="36">
        <v>0.27790345500000002</v>
      </c>
      <c r="T35" s="36">
        <v>2.5310138999999999E-2</v>
      </c>
      <c r="U35" s="36" t="s">
        <v>340</v>
      </c>
      <c r="V35" s="36" t="s">
        <v>340</v>
      </c>
      <c r="W35" s="36">
        <v>1.18088644419526</v>
      </c>
      <c r="X35" s="36">
        <v>11.378531041856602</v>
      </c>
      <c r="Y35" s="36">
        <v>12.559417486051862</v>
      </c>
      <c r="Z35" s="36">
        <v>4.6927399035712209E-3</v>
      </c>
      <c r="AA35" s="36">
        <v>2.0354638771883115E-3</v>
      </c>
      <c r="AB35" s="36">
        <v>2.0354639999999998E-3</v>
      </c>
      <c r="AC35" s="36">
        <v>3.5385284042581817E-4</v>
      </c>
      <c r="AD35" s="36">
        <v>2.5084526497448755E-2</v>
      </c>
      <c r="AE35" s="36">
        <v>0.22576073847703876</v>
      </c>
      <c r="AF35" s="36">
        <v>0.25084526497448756</v>
      </c>
      <c r="AG35" s="36" t="s">
        <v>340</v>
      </c>
      <c r="AH35" s="36" t="s">
        <v>340</v>
      </c>
      <c r="AI35" s="36" t="s">
        <v>340</v>
      </c>
      <c r="AJ35" s="36">
        <v>7.9792830273822565E-5</v>
      </c>
      <c r="AK35" s="36">
        <v>9.6425045522520567E-5</v>
      </c>
      <c r="AL35" s="36">
        <v>2.4116688585293128E-4</v>
      </c>
      <c r="AM35" s="36">
        <v>4.3364567069964076E-4</v>
      </c>
      <c r="AN35" s="36">
        <v>2.5180951542971276E-2</v>
      </c>
      <c r="AO35" s="36">
        <v>0.22600190536289169</v>
      </c>
      <c r="AP35" s="36">
        <v>82.032911834999993</v>
      </c>
      <c r="AQ35" s="36">
        <v>44.171567910999997</v>
      </c>
      <c r="AR35" s="36">
        <v>126.20447974599999</v>
      </c>
      <c r="AS35" s="36">
        <v>8.4719453199999997</v>
      </c>
      <c r="AT35" s="36">
        <v>274.22102612999998</v>
      </c>
      <c r="AU35" s="36">
        <v>782.28384061099996</v>
      </c>
      <c r="AV35" s="36">
        <v>155.20737007400001</v>
      </c>
      <c r="AW35" s="36">
        <v>442.76771648900001</v>
      </c>
      <c r="AX35" s="36">
        <v>147.32573974600001</v>
      </c>
      <c r="AY35" s="36">
        <v>420.28340108100002</v>
      </c>
      <c r="AZ35" s="36">
        <v>1.1999321E-2</v>
      </c>
      <c r="BA35" s="36">
        <v>2.3998642000000001E-2</v>
      </c>
      <c r="BB35" s="36">
        <v>0.27401756999999999</v>
      </c>
      <c r="BC35" s="36">
        <v>14.419086097999999</v>
      </c>
      <c r="BD35" s="36">
        <v>41.134037786999997</v>
      </c>
      <c r="BE35" s="36">
        <v>1.6956530000000001E-3</v>
      </c>
      <c r="BF35" s="36">
        <v>3.3913060000000002E-3</v>
      </c>
      <c r="BG35" s="36">
        <v>2.3715941210000002</v>
      </c>
      <c r="BH35" s="36">
        <v>28.247298566000001</v>
      </c>
      <c r="BI35" s="36">
        <v>0.12</v>
      </c>
      <c r="BJ35" s="36">
        <v>0.12</v>
      </c>
      <c r="BK35" s="36">
        <v>0.15</v>
      </c>
      <c r="BL35" s="36">
        <v>0.15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5.1584929659999998</v>
      </c>
      <c r="E36" s="36">
        <v>401</v>
      </c>
      <c r="F36" s="36">
        <v>0</v>
      </c>
      <c r="G36" s="36">
        <v>13</v>
      </c>
      <c r="H36" s="36">
        <v>388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1.0202391E-2</v>
      </c>
      <c r="P36" s="36">
        <v>1.5934228000000002E-2</v>
      </c>
      <c r="Q36" s="36">
        <v>8.2631049999999998E-3</v>
      </c>
      <c r="R36" s="36">
        <v>1.9392859999999999E-3</v>
      </c>
      <c r="S36" s="36">
        <v>1.3404725000000001E-2</v>
      </c>
      <c r="T36" s="36">
        <v>2.5295029999999998E-3</v>
      </c>
      <c r="U36" s="36">
        <v>0.441</v>
      </c>
      <c r="V36" s="36">
        <v>1.0584</v>
      </c>
      <c r="W36" s="36">
        <v>0.45120239099999998</v>
      </c>
      <c r="X36" s="36">
        <v>1.0743342280000001</v>
      </c>
      <c r="Y36" s="36">
        <v>1.5255366190000001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2.9905473639660743E-2</v>
      </c>
      <c r="AH36" s="36">
        <v>5.0873679295055055E-2</v>
      </c>
      <c r="AI36" s="36">
        <v>0.16293327017470335</v>
      </c>
      <c r="AJ36" s="36">
        <v>0</v>
      </c>
      <c r="AK36" s="36">
        <v>0</v>
      </c>
      <c r="AL36" s="36">
        <v>0</v>
      </c>
      <c r="AM36" s="36">
        <v>2.9905473639660743E-2</v>
      </c>
      <c r="AN36" s="36">
        <v>5.0873679295055055E-2</v>
      </c>
      <c r="AO36" s="36">
        <v>0.16293327017470335</v>
      </c>
      <c r="AP36" s="36">
        <v>1.5733579090000001</v>
      </c>
      <c r="AQ36" s="36">
        <v>0.84719272000000001</v>
      </c>
      <c r="AR36" s="36">
        <v>2.4205506290000001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0.53849213799999995</v>
      </c>
      <c r="BC36" s="36">
        <v>32.845260814</v>
      </c>
      <c r="BD36" s="36">
        <v>72.540892653</v>
      </c>
      <c r="BE36" s="36">
        <v>4.1263765000000001E-2</v>
      </c>
      <c r="BF36" s="36">
        <v>8.2527530000000002E-2</v>
      </c>
      <c r="BG36" s="36">
        <v>0.82360948199999995</v>
      </c>
      <c r="BH36" s="36">
        <v>6.6953538769999996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4.0651062019999999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4.4888082530000002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4.4816135800000003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1.144664015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4.1951675740000001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4.1803508349999996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4.2359592700000004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4.2177272260000001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4.634389702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4.6402054289999999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4.7908063969999999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3.3188899999999998E-4</v>
      </c>
      <c r="P47" s="36">
        <v>4.9647600000000004E-4</v>
      </c>
      <c r="Q47" s="36">
        <v>2.9887399999999997E-4</v>
      </c>
      <c r="R47" s="36">
        <v>3.3015000000000002E-5</v>
      </c>
      <c r="S47" s="36">
        <v>4.5341200000000004E-4</v>
      </c>
      <c r="T47" s="36">
        <v>4.3064E-5</v>
      </c>
      <c r="U47" s="36">
        <v>0</v>
      </c>
      <c r="V47" s="36">
        <v>0</v>
      </c>
      <c r="W47" s="36">
        <v>3.3188899999999998E-4</v>
      </c>
      <c r="X47" s="36">
        <v>4.9647600000000004E-4</v>
      </c>
      <c r="Y47" s="36">
        <v>8.2836499999999996E-4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4.6852299999999999E-4</v>
      </c>
      <c r="AQ47" s="36">
        <v>2.5228099999999998E-4</v>
      </c>
      <c r="AR47" s="36">
        <v>7.2080400000000002E-4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0.19276817700000001</v>
      </c>
      <c r="BC47" s="36">
        <v>10.135080012</v>
      </c>
      <c r="BD47" s="36">
        <v>23.975458092</v>
      </c>
      <c r="BE47" s="36">
        <v>1.4771507E-2</v>
      </c>
      <c r="BF47" s="36">
        <v>2.9543014999999999E-2</v>
      </c>
      <c r="BG47" s="36">
        <v>1.027388763</v>
      </c>
      <c r="BH47" s="36">
        <v>5.3090728540000001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4.7390425179999998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8.7413379999999999E-2</v>
      </c>
      <c r="BC48" s="36">
        <v>8.4784414300000002</v>
      </c>
      <c r="BD48" s="36">
        <v>18.272413785000001</v>
      </c>
      <c r="BE48" s="36">
        <v>6.6983429999999998E-3</v>
      </c>
      <c r="BF48" s="36">
        <v>1.3396686E-2</v>
      </c>
      <c r="BG48" s="36">
        <v>1.2818569E-2</v>
      </c>
      <c r="BH48" s="36">
        <v>0.59246089499999999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4.6652207140000002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4.4375524029999998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4.8444228669999996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1.8657880000000002E-3</v>
      </c>
      <c r="P52" s="36">
        <v>3.2201089999999996E-3</v>
      </c>
      <c r="Q52" s="36">
        <v>1.8086280000000001E-3</v>
      </c>
      <c r="R52" s="36">
        <v>5.7160000000000002E-5</v>
      </c>
      <c r="S52" s="36">
        <v>3.1455529999999997E-3</v>
      </c>
      <c r="T52" s="36">
        <v>7.4555999999999996E-5</v>
      </c>
      <c r="U52" s="36">
        <v>5.1000000000000004E-2</v>
      </c>
      <c r="V52" s="36">
        <v>0.12239999999999999</v>
      </c>
      <c r="W52" s="36">
        <v>5.2865788000000004E-2</v>
      </c>
      <c r="X52" s="36">
        <v>0.12562010900000001</v>
      </c>
      <c r="Y52" s="36">
        <v>0.178485897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0.19004211900000001</v>
      </c>
      <c r="AQ52" s="36">
        <v>0.102330372</v>
      </c>
      <c r="AR52" s="36">
        <v>0.29237249100000001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4.976666034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3.7017489999999998E-3</v>
      </c>
      <c r="P53" s="36">
        <v>5.8983049999999995E-3</v>
      </c>
      <c r="Q53" s="36">
        <v>3.3618379999999998E-3</v>
      </c>
      <c r="R53" s="36">
        <v>3.3991099999999998E-4</v>
      </c>
      <c r="S53" s="36">
        <v>5.4549409999999996E-3</v>
      </c>
      <c r="T53" s="36">
        <v>4.4336400000000002E-4</v>
      </c>
      <c r="U53" s="36">
        <v>0</v>
      </c>
      <c r="V53" s="36">
        <v>0</v>
      </c>
      <c r="W53" s="36">
        <v>3.7017489999999998E-3</v>
      </c>
      <c r="X53" s="36">
        <v>5.8983049999999995E-3</v>
      </c>
      <c r="Y53" s="36">
        <v>9.6000540000000002E-3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4.8687510000000002E-3</v>
      </c>
      <c r="AQ53" s="36">
        <v>2.6216350000000002E-3</v>
      </c>
      <c r="AR53" s="36">
        <v>7.4903859999999999E-3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0.92830583200000005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4.9901941269999996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1.7433707E-2</v>
      </c>
      <c r="P54" s="36">
        <v>2.7576781999999998E-2</v>
      </c>
      <c r="Q54" s="36">
        <v>1.5963291000000001E-2</v>
      </c>
      <c r="R54" s="36">
        <v>1.470416E-3</v>
      </c>
      <c r="S54" s="36">
        <v>2.5658847999999998E-2</v>
      </c>
      <c r="T54" s="36">
        <v>1.917934E-3</v>
      </c>
      <c r="U54" s="36">
        <v>6.0000000000000001E-3</v>
      </c>
      <c r="V54" s="36">
        <v>1.44E-2</v>
      </c>
      <c r="W54" s="36">
        <v>2.3433706999999998E-2</v>
      </c>
      <c r="X54" s="36">
        <v>4.1976781999999997E-2</v>
      </c>
      <c r="Y54" s="36">
        <v>6.5410488999999988E-2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4.8947082000000003E-2</v>
      </c>
      <c r="AQ54" s="36">
        <v>2.6356121E-2</v>
      </c>
      <c r="AR54" s="36">
        <v>7.5303202999999999E-2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7.1736430000000004E-2</v>
      </c>
      <c r="BF54" s="36">
        <v>0.14347286000000001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4.5858321020000004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7.1472500000000004E-4</v>
      </c>
      <c r="BF55" s="36">
        <v>1.4294500000000001E-3</v>
      </c>
      <c r="BG55" s="36">
        <v>0</v>
      </c>
      <c r="BH55" s="36">
        <v>6.8627763999999994E-2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4.3895575459999998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4.8609879180000002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2.6095946000000002E-2</v>
      </c>
      <c r="P57" s="36">
        <v>4.7895660999999999E-2</v>
      </c>
      <c r="Q57" s="36">
        <v>2.4504193000000001E-2</v>
      </c>
      <c r="R57" s="36">
        <v>1.591753E-3</v>
      </c>
      <c r="S57" s="36">
        <v>4.5819460999999999E-2</v>
      </c>
      <c r="T57" s="36">
        <v>2.0762000000000003E-3</v>
      </c>
      <c r="U57" s="36">
        <v>3.0000000000000001E-3</v>
      </c>
      <c r="V57" s="36">
        <v>7.1999999999999998E-3</v>
      </c>
      <c r="W57" s="36">
        <v>2.9095946000000001E-2</v>
      </c>
      <c r="X57" s="36">
        <v>5.5095660999999997E-2</v>
      </c>
      <c r="Y57" s="36">
        <v>8.4191607000000002E-2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0.11902985000000001</v>
      </c>
      <c r="AQ57" s="36">
        <v>6.4092995999999999E-2</v>
      </c>
      <c r="AR57" s="36">
        <v>0.18312284600000001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0.20404866199999999</v>
      </c>
      <c r="BF57" s="36">
        <v>0.40809732500000001</v>
      </c>
      <c r="BG57" s="36">
        <v>6.9582349729999997</v>
      </c>
      <c r="BH57" s="36">
        <v>49.284985353000003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4.4463741690000003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4.629830804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8.9478920000000007E-3</v>
      </c>
      <c r="BF62" s="36">
        <v>1.7895784000000001E-2</v>
      </c>
      <c r="BG62" s="36">
        <v>1.3143003440000001</v>
      </c>
      <c r="BH62" s="36">
        <v>6.3539057689999998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4.8121978629999997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3.3342459999999999E-3</v>
      </c>
      <c r="P63" s="36">
        <v>5.2484289999999998E-3</v>
      </c>
      <c r="Q63" s="36">
        <v>2.833824E-3</v>
      </c>
      <c r="R63" s="36">
        <v>5.0042199999999993E-4</v>
      </c>
      <c r="S63" s="36">
        <v>4.5957029999999996E-3</v>
      </c>
      <c r="T63" s="36">
        <v>6.5272599999999996E-4</v>
      </c>
      <c r="U63" s="36">
        <v>0</v>
      </c>
      <c r="V63" s="36">
        <v>0</v>
      </c>
      <c r="W63" s="36">
        <v>3.3342459999999999E-3</v>
      </c>
      <c r="X63" s="36">
        <v>5.2484289999999998E-3</v>
      </c>
      <c r="Y63" s="36">
        <v>8.5826749999999997E-3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3.406793E-3</v>
      </c>
      <c r="AQ63" s="36">
        <v>1.834427E-3</v>
      </c>
      <c r="AR63" s="36">
        <v>5.2412199999999996E-3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9.8386946300000009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4.8276021040000003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3.7814999999999996E-5</v>
      </c>
      <c r="P65" s="36">
        <v>6.6218999999999997E-5</v>
      </c>
      <c r="Q65" s="36">
        <v>3.3963999999999995E-5</v>
      </c>
      <c r="R65" s="36">
        <v>3.8510000000000001E-6</v>
      </c>
      <c r="S65" s="36">
        <v>6.1194999999999999E-5</v>
      </c>
      <c r="T65" s="36">
        <v>5.0239999999999997E-6</v>
      </c>
      <c r="U65" s="36">
        <v>0</v>
      </c>
      <c r="V65" s="36">
        <v>0</v>
      </c>
      <c r="W65" s="36">
        <v>3.7814999999999996E-5</v>
      </c>
      <c r="X65" s="36">
        <v>6.6218999999999997E-5</v>
      </c>
      <c r="Y65" s="36">
        <v>1.04034E-4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9.6688000000000007E-5</v>
      </c>
      <c r="AQ65" s="36">
        <v>5.2062999999999999E-5</v>
      </c>
      <c r="AR65" s="36">
        <v>1.48751E-4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0.129619436</v>
      </c>
      <c r="BC65" s="36">
        <v>8.1807830100000007</v>
      </c>
      <c r="BD65" s="36">
        <v>18.426448148999999</v>
      </c>
      <c r="BE65" s="36">
        <v>4.0997179999999996E-3</v>
      </c>
      <c r="BF65" s="36">
        <v>8.1994370000000004E-3</v>
      </c>
      <c r="BG65" s="36">
        <v>0.48832710400000001</v>
      </c>
      <c r="BH65" s="36">
        <v>3.2720956650000002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4.7868854560000003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8.2290000000000003E-6</v>
      </c>
      <c r="P66" s="36">
        <v>1.395E-5</v>
      </c>
      <c r="Q66" s="36">
        <v>7.0300000000000005E-6</v>
      </c>
      <c r="R66" s="36">
        <v>1.1990000000000001E-6</v>
      </c>
      <c r="S66" s="36">
        <v>1.2387E-5</v>
      </c>
      <c r="T66" s="36">
        <v>1.5630000000000001E-6</v>
      </c>
      <c r="U66" s="36">
        <v>3.0000000000000001E-3</v>
      </c>
      <c r="V66" s="36">
        <v>7.1999999999999998E-3</v>
      </c>
      <c r="W66" s="36">
        <v>3.0082289999999999E-3</v>
      </c>
      <c r="X66" s="36">
        <v>7.2139500000000002E-3</v>
      </c>
      <c r="Y66" s="36">
        <v>1.0222179E-2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1.1157344E-2</v>
      </c>
      <c r="AQ66" s="36">
        <v>6.0077999999999998E-3</v>
      </c>
      <c r="AR66" s="36">
        <v>1.7165144E-2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1.81631177</v>
      </c>
      <c r="BH66" s="36">
        <v>11.27031425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4.7362567889999996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7.4448986999999994E-2</v>
      </c>
      <c r="BC67" s="36">
        <v>4.0262015150000003</v>
      </c>
      <c r="BD67" s="36">
        <v>8.7783403819999997</v>
      </c>
      <c r="BE67" s="36">
        <v>1.8927708000000001E-2</v>
      </c>
      <c r="BF67" s="36">
        <v>3.7855417000000002E-2</v>
      </c>
      <c r="BG67" s="36">
        <v>3.5374096000000001E-2</v>
      </c>
      <c r="BH67" s="36">
        <v>0.84715060499999995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4.6364475780000003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4.5083981570000002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1.4391266999999999E-2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4.4091337450000001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4.1053334350000004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4.447332844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6.1293923750000001</v>
      </c>
      <c r="E92" s="36">
        <v>49</v>
      </c>
      <c r="F92" s="36">
        <v>12</v>
      </c>
      <c r="G92" s="36">
        <v>23</v>
      </c>
      <c r="H92" s="36">
        <v>14</v>
      </c>
      <c r="I92" s="36">
        <v>3.5787541152437732</v>
      </c>
      <c r="J92" s="36">
        <v>153.9035703825015</v>
      </c>
      <c r="K92" s="36">
        <v>0.49463561535290562</v>
      </c>
      <c r="L92" s="36">
        <v>3.0841184998908675</v>
      </c>
      <c r="M92" s="36">
        <v>27.671708497803515</v>
      </c>
      <c r="N92" s="36">
        <v>129.81061599994177</v>
      </c>
      <c r="O92" s="36">
        <v>1.6661265949999999</v>
      </c>
      <c r="P92" s="36">
        <v>2.9719356510000003</v>
      </c>
      <c r="Q92" s="36">
        <v>1.573997839</v>
      </c>
      <c r="R92" s="36">
        <v>9.2128756000000006E-2</v>
      </c>
      <c r="S92" s="36">
        <v>2.8517677090000002</v>
      </c>
      <c r="T92" s="36">
        <v>0.120167942</v>
      </c>
      <c r="U92" s="36">
        <v>3.7554000000000003</v>
      </c>
      <c r="V92" s="36">
        <v>8.9125999999999923</v>
      </c>
      <c r="W92" s="36">
        <v>9.0002807102437732</v>
      </c>
      <c r="X92" s="36">
        <v>165.78810603350149</v>
      </c>
      <c r="Y92" s="36">
        <v>174.78838674374526</v>
      </c>
      <c r="Z92" s="36">
        <v>3.2705421216209299E-2</v>
      </c>
      <c r="AA92" s="36">
        <v>8.3070402806161483E-3</v>
      </c>
      <c r="AB92" s="36">
        <v>8.3070399999999999E-3</v>
      </c>
      <c r="AC92" s="36">
        <v>5.7252558484284996E-3</v>
      </c>
      <c r="AD92" s="36">
        <v>3.2289557187285602</v>
      </c>
      <c r="AE92" s="36">
        <v>29.060601468557003</v>
      </c>
      <c r="AF92" s="36">
        <v>32.289557187285567</v>
      </c>
      <c r="AG92" s="36">
        <v>0.2410073324708186</v>
      </c>
      <c r="AH92" s="36">
        <v>0.40998948512277172</v>
      </c>
      <c r="AI92" s="36">
        <v>1.3130744320823911</v>
      </c>
      <c r="AJ92" s="36">
        <v>3.0336359416538309E-4</v>
      </c>
      <c r="AK92" s="36">
        <v>3.6659745343002912E-4</v>
      </c>
      <c r="AL92" s="36">
        <v>9.1689006446656258E-4</v>
      </c>
      <c r="AM92" s="36">
        <v>0.24703595191341249</v>
      </c>
      <c r="AN92" s="36">
        <v>3.6393118013047618</v>
      </c>
      <c r="AO92" s="36">
        <v>30.374592790703861</v>
      </c>
      <c r="AP92" s="36">
        <v>6284.2011404360001</v>
      </c>
      <c r="AQ92" s="36">
        <v>3383.8006140809998</v>
      </c>
      <c r="AR92" s="36">
        <v>9668.0017545169994</v>
      </c>
      <c r="AS92" s="36">
        <v>128.84048824800001</v>
      </c>
      <c r="AT92" s="36">
        <v>29398.024231428</v>
      </c>
      <c r="AU92" s="36">
        <v>64216.658790649002</v>
      </c>
      <c r="AV92" s="36">
        <v>17002.250313068002</v>
      </c>
      <c r="AW92" s="36">
        <v>37139.492723468</v>
      </c>
      <c r="AX92" s="36">
        <v>16057.119741843</v>
      </c>
      <c r="AY92" s="36">
        <v>35074.961892175001</v>
      </c>
      <c r="AZ92" s="36">
        <v>0.893420043</v>
      </c>
      <c r="BA92" s="36">
        <v>1.7868400870000001</v>
      </c>
      <c r="BB92" s="36">
        <v>31.539258443000001</v>
      </c>
      <c r="BC92" s="36">
        <v>3129.2272657620001</v>
      </c>
      <c r="BD92" s="36">
        <v>6835.4430223580002</v>
      </c>
      <c r="BE92" s="36">
        <v>0.91995892300000004</v>
      </c>
      <c r="BF92" s="36">
        <v>1.8399178469999999</v>
      </c>
      <c r="BG92" s="36">
        <v>18.314678555</v>
      </c>
      <c r="BH92" s="36">
        <v>312.09631810100001</v>
      </c>
      <c r="BI92" s="36">
        <v>0.06</v>
      </c>
      <c r="BJ92" s="36">
        <v>0.06</v>
      </c>
      <c r="BK92" s="36">
        <v>0.06</v>
      </c>
      <c r="BL92" s="36">
        <v>0.06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5.6850586439999997</v>
      </c>
      <c r="E93" s="36">
        <v>6</v>
      </c>
      <c r="F93" s="36">
        <v>2</v>
      </c>
      <c r="G93" s="36">
        <v>3</v>
      </c>
      <c r="H93" s="36">
        <v>1</v>
      </c>
      <c r="I93" s="36">
        <v>4.208541509293994</v>
      </c>
      <c r="J93" s="36">
        <v>43.34380081275031</v>
      </c>
      <c r="K93" s="36">
        <v>0.34301350927710361</v>
      </c>
      <c r="L93" s="36">
        <v>3.8655280000168908</v>
      </c>
      <c r="M93" s="36">
        <v>12.884735322052087</v>
      </c>
      <c r="N93" s="36">
        <v>34.667606999992216</v>
      </c>
      <c r="O93" s="36">
        <v>0.38631066600000002</v>
      </c>
      <c r="P93" s="36">
        <v>0.65410641000000003</v>
      </c>
      <c r="Q93" s="36">
        <v>0.35208895400000001</v>
      </c>
      <c r="R93" s="36">
        <v>3.4221712000000001E-2</v>
      </c>
      <c r="S93" s="36">
        <v>0.60946939300000003</v>
      </c>
      <c r="T93" s="36">
        <v>4.4637017000000001E-2</v>
      </c>
      <c r="U93" s="36">
        <v>6.6E-3</v>
      </c>
      <c r="V93" s="36">
        <v>1.5599999999999999E-2</v>
      </c>
      <c r="W93" s="36">
        <v>4.6014521752939936</v>
      </c>
      <c r="X93" s="36">
        <v>44.013507222750306</v>
      </c>
      <c r="Y93" s="36">
        <v>48.614959398044299</v>
      </c>
      <c r="Z93" s="36">
        <v>2.2478258679999516E-2</v>
      </c>
      <c r="AA93" s="36">
        <v>1.0550354888701048E-2</v>
      </c>
      <c r="AB93" s="36">
        <v>1.0550355000000001E-2</v>
      </c>
      <c r="AC93" s="36">
        <v>2.2357216806786753E-3</v>
      </c>
      <c r="AD93" s="36">
        <v>0.3184682183299048</v>
      </c>
      <c r="AE93" s="36">
        <v>2.8662139649691416</v>
      </c>
      <c r="AF93" s="36">
        <v>3.1846821832990457</v>
      </c>
      <c r="AG93" s="36">
        <v>4.782200458157227E-4</v>
      </c>
      <c r="AH93" s="36">
        <v>8.1352375610030988E-4</v>
      </c>
      <c r="AI93" s="36">
        <v>2.6054747323753166E-3</v>
      </c>
      <c r="AJ93" s="36">
        <v>4.1358760744299855E-4</v>
      </c>
      <c r="AK93" s="36">
        <v>4.9979683313178356E-4</v>
      </c>
      <c r="AL93" s="36">
        <v>1.2500325527707212E-3</v>
      </c>
      <c r="AM93" s="36">
        <v>3.1275293339373968E-3</v>
      </c>
      <c r="AN93" s="36">
        <v>0.31978153891913691</v>
      </c>
      <c r="AO93" s="36">
        <v>2.8700694722542877</v>
      </c>
      <c r="AP93" s="36">
        <v>720.18069727800003</v>
      </c>
      <c r="AQ93" s="36">
        <v>387.78960622599999</v>
      </c>
      <c r="AR93" s="36">
        <v>1107.970303504</v>
      </c>
      <c r="AS93" s="36">
        <v>19.958989485</v>
      </c>
      <c r="AT93" s="36">
        <v>2962.8843659240001</v>
      </c>
      <c r="AU93" s="36">
        <v>6933.3060790689997</v>
      </c>
      <c r="AV93" s="36">
        <v>1631.6817602460001</v>
      </c>
      <c r="AW93" s="36">
        <v>3818.221594312</v>
      </c>
      <c r="AX93" s="36">
        <v>1569.335593367</v>
      </c>
      <c r="AY93" s="36">
        <v>3672.3282672549999</v>
      </c>
      <c r="AZ93" s="36">
        <v>0.145179422</v>
      </c>
      <c r="BA93" s="36">
        <v>0.29035884499999998</v>
      </c>
      <c r="BB93" s="36">
        <v>6.5451894980000001</v>
      </c>
      <c r="BC93" s="36">
        <v>352.97669127799998</v>
      </c>
      <c r="BD93" s="36">
        <v>825.98412126899996</v>
      </c>
      <c r="BE93" s="36">
        <v>0.19091461800000001</v>
      </c>
      <c r="BF93" s="36">
        <v>0.38182923600000002</v>
      </c>
      <c r="BG93" s="36">
        <v>7.2268594500000001</v>
      </c>
      <c r="BH93" s="36">
        <v>81.622854677999996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5.5608253699999999</v>
      </c>
      <c r="E94" s="36">
        <v>3</v>
      </c>
      <c r="F94" s="36">
        <v>0</v>
      </c>
      <c r="G94" s="36">
        <v>1</v>
      </c>
      <c r="H94" s="36">
        <v>2</v>
      </c>
      <c r="I94" s="36">
        <v>8.5131336405710578E-2</v>
      </c>
      <c r="J94" s="36">
        <v>3.9485660882400802</v>
      </c>
      <c r="K94" s="36">
        <v>9.1518364056363578E-3</v>
      </c>
      <c r="L94" s="36">
        <v>7.5979500000074224E-2</v>
      </c>
      <c r="M94" s="36">
        <v>0.52966192463946649</v>
      </c>
      <c r="N94" s="36">
        <v>3.5040355000063239</v>
      </c>
      <c r="O94" s="36">
        <v>7.3657395000000001E-2</v>
      </c>
      <c r="P94" s="36">
        <v>0.121197158</v>
      </c>
      <c r="Q94" s="36">
        <v>6.4261189999999996E-2</v>
      </c>
      <c r="R94" s="36">
        <v>9.3962049999999995E-3</v>
      </c>
      <c r="S94" s="36">
        <v>0.108941239</v>
      </c>
      <c r="T94" s="36">
        <v>1.2255919000000001E-2</v>
      </c>
      <c r="U94" s="36">
        <v>3.0000000000000001E-3</v>
      </c>
      <c r="V94" s="36">
        <v>7.1999999999999998E-3</v>
      </c>
      <c r="W94" s="36">
        <v>0.1617887314057106</v>
      </c>
      <c r="X94" s="36">
        <v>4.07696324624008</v>
      </c>
      <c r="Y94" s="36">
        <v>4.2387519776457907</v>
      </c>
      <c r="Z94" s="36">
        <v>6.7918361788796137E-4</v>
      </c>
      <c r="AA94" s="36">
        <v>2.4992407038177409E-4</v>
      </c>
      <c r="AB94" s="36">
        <v>2.49924E-4</v>
      </c>
      <c r="AC94" s="36">
        <v>6.128212302989347E-5</v>
      </c>
      <c r="AD94" s="36">
        <v>5.4761683887863136E-2</v>
      </c>
      <c r="AE94" s="36">
        <v>0.49285515499076815</v>
      </c>
      <c r="AF94" s="36">
        <v>0.54761683887863122</v>
      </c>
      <c r="AG94" s="36">
        <v>2.103276691408681E-4</v>
      </c>
      <c r="AH94" s="36">
        <v>3.5779879348101699E-4</v>
      </c>
      <c r="AI94" s="36">
        <v>1.1459231629054193E-3</v>
      </c>
      <c r="AJ94" s="36">
        <v>9.7973451317347161E-6</v>
      </c>
      <c r="AK94" s="36">
        <v>1.1839528027599815E-5</v>
      </c>
      <c r="AL94" s="36">
        <v>2.9611623089333931E-5</v>
      </c>
      <c r="AM94" s="36">
        <v>2.8140713730249632E-4</v>
      </c>
      <c r="AN94" s="36">
        <v>5.5131322209371753E-2</v>
      </c>
      <c r="AO94" s="36">
        <v>0.4940306897767629</v>
      </c>
      <c r="AP94" s="36">
        <v>217.17255734400001</v>
      </c>
      <c r="AQ94" s="36">
        <v>116.939069339</v>
      </c>
      <c r="AR94" s="36">
        <v>334.111626683</v>
      </c>
      <c r="AS94" s="36">
        <v>7.070477414</v>
      </c>
      <c r="AT94" s="36">
        <v>478.83368587299998</v>
      </c>
      <c r="AU94" s="36">
        <v>1054.183468701</v>
      </c>
      <c r="AV94" s="36">
        <v>277.52687590900001</v>
      </c>
      <c r="AW94" s="36">
        <v>610.99344790199996</v>
      </c>
      <c r="AX94" s="36">
        <v>263.96953318099997</v>
      </c>
      <c r="AY94" s="36">
        <v>581.14607708300002</v>
      </c>
      <c r="AZ94" s="36">
        <v>0.498763652</v>
      </c>
      <c r="BA94" s="36">
        <v>0.997527304</v>
      </c>
      <c r="BB94" s="36">
        <v>2.9639279269999999</v>
      </c>
      <c r="BC94" s="36">
        <v>203.11691550399999</v>
      </c>
      <c r="BD94" s="36">
        <v>447.17508574499999</v>
      </c>
      <c r="BE94" s="36">
        <v>8.6453901E-2</v>
      </c>
      <c r="BF94" s="36">
        <v>0.172907803</v>
      </c>
      <c r="BG94" s="36">
        <v>5.0122441220000002</v>
      </c>
      <c r="BH94" s="36">
        <v>56.721802509</v>
      </c>
      <c r="BI94" s="36">
        <v>0.3600000000000001</v>
      </c>
      <c r="BJ94" s="36">
        <v>0.3600000000000001</v>
      </c>
      <c r="BK94" s="36">
        <v>0.24</v>
      </c>
      <c r="BL94" s="36">
        <v>0.24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5.3346447059999997</v>
      </c>
      <c r="E95" s="36">
        <v>8</v>
      </c>
      <c r="F95" s="36">
        <v>0</v>
      </c>
      <c r="G95" s="36">
        <v>4</v>
      </c>
      <c r="H95" s="36">
        <v>4</v>
      </c>
      <c r="I95" s="36">
        <v>4.1502023782863021E-4</v>
      </c>
      <c r="J95" s="36">
        <v>1.597552569314711</v>
      </c>
      <c r="K95" s="36">
        <v>4.1502023782863021E-4</v>
      </c>
      <c r="L95" s="36">
        <v>0</v>
      </c>
      <c r="M95" s="36">
        <v>6.5730589549967494E-2</v>
      </c>
      <c r="N95" s="36">
        <v>1.532237000002572</v>
      </c>
      <c r="O95" s="36">
        <v>0.20712514000000001</v>
      </c>
      <c r="P95" s="36">
        <v>0.35959660799999998</v>
      </c>
      <c r="Q95" s="36">
        <v>0.19336659</v>
      </c>
      <c r="R95" s="36">
        <v>1.3758550000000001E-2</v>
      </c>
      <c r="S95" s="36">
        <v>0.34165067299999996</v>
      </c>
      <c r="T95" s="36">
        <v>1.7945935E-2</v>
      </c>
      <c r="U95" s="36">
        <v>1.4999999999999999E-2</v>
      </c>
      <c r="V95" s="36">
        <v>3.5999999999999997E-2</v>
      </c>
      <c r="W95" s="36">
        <v>0.22254016023782863</v>
      </c>
      <c r="X95" s="36">
        <v>1.993149177314711</v>
      </c>
      <c r="Y95" s="36">
        <v>2.2156893375525395</v>
      </c>
      <c r="Z95" s="36">
        <v>2.0744637382067783E-5</v>
      </c>
      <c r="AA95" s="36">
        <v>4.4393523997625042E-6</v>
      </c>
      <c r="AB95" s="36">
        <v>4.4393500000000001E-6</v>
      </c>
      <c r="AC95" s="36">
        <v>3.4568279776498253E-6</v>
      </c>
      <c r="AD95" s="36">
        <v>2.177882835989773E-2</v>
      </c>
      <c r="AE95" s="36">
        <v>0.19600945523907956</v>
      </c>
      <c r="AF95" s="36">
        <v>0.21778828359897728</v>
      </c>
      <c r="AG95" s="36">
        <v>1.1049939119744659E-3</v>
      </c>
      <c r="AH95" s="36">
        <v>1.8797597583013904E-3</v>
      </c>
      <c r="AI95" s="36">
        <v>6.0203116583436413E-3</v>
      </c>
      <c r="AJ95" s="36">
        <v>1.7402828103968608E-7</v>
      </c>
      <c r="AK95" s="36">
        <v>2.1030316716011768E-7</v>
      </c>
      <c r="AL95" s="36">
        <v>5.2598533538849651E-7</v>
      </c>
      <c r="AM95" s="36">
        <v>1.1086247682331554E-3</v>
      </c>
      <c r="AN95" s="36">
        <v>2.3658798421366277E-2</v>
      </c>
      <c r="AO95" s="36">
        <v>0.20203029288275859</v>
      </c>
      <c r="AP95" s="36">
        <v>46.872909913999997</v>
      </c>
      <c r="AQ95" s="36">
        <v>25.239259184000002</v>
      </c>
      <c r="AR95" s="36">
        <v>72.112169097999995</v>
      </c>
      <c r="AS95" s="36">
        <v>2.0401591489999999</v>
      </c>
      <c r="AT95" s="36">
        <v>275.06190012100001</v>
      </c>
      <c r="AU95" s="36">
        <v>642.857696089</v>
      </c>
      <c r="AV95" s="36">
        <v>206.62341736299999</v>
      </c>
      <c r="AW95" s="36">
        <v>482.90749822200002</v>
      </c>
      <c r="AX95" s="36">
        <v>192.54194302600001</v>
      </c>
      <c r="AY95" s="36">
        <v>449.99714551400001</v>
      </c>
      <c r="AZ95" s="36">
        <v>1.6145778999999999E-2</v>
      </c>
      <c r="BA95" s="36">
        <v>3.2291557999999998E-2</v>
      </c>
      <c r="BB95" s="36">
        <v>1.3977969729999999</v>
      </c>
      <c r="BC95" s="36">
        <v>118.390578824</v>
      </c>
      <c r="BD95" s="36">
        <v>276.69515373799999</v>
      </c>
      <c r="BE95" s="36">
        <v>4.0771909000000002E-2</v>
      </c>
      <c r="BF95" s="36">
        <v>8.1543819000000003E-2</v>
      </c>
      <c r="BG95" s="36">
        <v>1.3692017439999999</v>
      </c>
      <c r="BH95" s="36">
        <v>35.90525804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5.9472212860000004</v>
      </c>
      <c r="E96" s="36">
        <v>3</v>
      </c>
      <c r="F96" s="36">
        <v>2</v>
      </c>
      <c r="G96" s="36">
        <v>1</v>
      </c>
      <c r="H96" s="36">
        <v>0</v>
      </c>
      <c r="I96" s="36">
        <v>1.7931253446483399</v>
      </c>
      <c r="J96" s="36">
        <v>23.656234624925354</v>
      </c>
      <c r="K96" s="36">
        <v>9.0046844656943348E-2</v>
      </c>
      <c r="L96" s="36">
        <v>1.7030784999913966</v>
      </c>
      <c r="M96" s="36">
        <v>3.7185284695779615</v>
      </c>
      <c r="N96" s="36">
        <v>21.730831499995734</v>
      </c>
      <c r="O96" s="36">
        <v>0.13092205200000001</v>
      </c>
      <c r="P96" s="36">
        <v>0.21201563399999998</v>
      </c>
      <c r="Q96" s="36">
        <v>0.10993610200000001</v>
      </c>
      <c r="R96" s="36">
        <v>2.098595E-2</v>
      </c>
      <c r="S96" s="36">
        <v>0.18464265499999999</v>
      </c>
      <c r="T96" s="36">
        <v>2.7372978999999999E-2</v>
      </c>
      <c r="U96" s="36">
        <v>9.7350000000000006E-2</v>
      </c>
      <c r="V96" s="36">
        <v>0.2301</v>
      </c>
      <c r="W96" s="36">
        <v>2.0213973966483398</v>
      </c>
      <c r="X96" s="36">
        <v>24.098350258925354</v>
      </c>
      <c r="Y96" s="36">
        <v>26.119747655573693</v>
      </c>
      <c r="Z96" s="36">
        <v>1.144794779498242E-2</v>
      </c>
      <c r="AA96" s="36">
        <v>4.1869750212020244E-3</v>
      </c>
      <c r="AB96" s="36">
        <v>4.1869749999999999E-3</v>
      </c>
      <c r="AC96" s="36">
        <v>2.3053176166954861E-4</v>
      </c>
      <c r="AD96" s="36">
        <v>8.9221538932686056E-2</v>
      </c>
      <c r="AE96" s="36">
        <v>0.80299385039417437</v>
      </c>
      <c r="AF96" s="36">
        <v>0.89221538932686073</v>
      </c>
      <c r="AG96" s="36">
        <v>1.2041222191809873E-2</v>
      </c>
      <c r="AH96" s="36">
        <v>2.0483918211354729E-2</v>
      </c>
      <c r="AI96" s="36">
        <v>6.56039002174469E-2</v>
      </c>
      <c r="AJ96" s="36">
        <v>1.6413485353366372E-4</v>
      </c>
      <c r="AK96" s="36">
        <v>1.9834752910228602E-4</v>
      </c>
      <c r="AL96" s="36">
        <v>4.9608331166460171E-4</v>
      </c>
      <c r="AM96" s="36">
        <v>1.2435888807013086E-2</v>
      </c>
      <c r="AN96" s="36">
        <v>0.10990380467314308</v>
      </c>
      <c r="AO96" s="36">
        <v>0.86909383392328587</v>
      </c>
      <c r="AP96" s="36">
        <v>250.51224395700001</v>
      </c>
      <c r="AQ96" s="36">
        <v>134.891208285</v>
      </c>
      <c r="AR96" s="36">
        <v>385.40345224200001</v>
      </c>
      <c r="AS96" s="36">
        <v>17.417509065000001</v>
      </c>
      <c r="AT96" s="36">
        <v>833.10821269300004</v>
      </c>
      <c r="AU96" s="36">
        <v>2190.120378565</v>
      </c>
      <c r="AV96" s="36">
        <v>469.46503299900002</v>
      </c>
      <c r="AW96" s="36">
        <v>1234.155323557</v>
      </c>
      <c r="AX96" s="36">
        <v>448.31195789700001</v>
      </c>
      <c r="AY96" s="36">
        <v>1178.5469642309999</v>
      </c>
      <c r="AZ96" s="36">
        <v>0.136959373</v>
      </c>
      <c r="BA96" s="36">
        <v>0.27391874599999999</v>
      </c>
      <c r="BB96" s="36">
        <v>1.066616502</v>
      </c>
      <c r="BC96" s="36">
        <v>64.913425989999993</v>
      </c>
      <c r="BD96" s="36">
        <v>170.64796017699999</v>
      </c>
      <c r="BE96" s="36">
        <v>3.1111808000000001E-2</v>
      </c>
      <c r="BF96" s="36">
        <v>6.2223617000000002E-2</v>
      </c>
      <c r="BG96" s="36">
        <v>3.0851531240000001</v>
      </c>
      <c r="BH96" s="36">
        <v>24.666560058999998</v>
      </c>
      <c r="BI96" s="36">
        <v>0.33000000000000007</v>
      </c>
      <c r="BJ96" s="36">
        <v>0.33000000000000007</v>
      </c>
      <c r="BK96" s="36">
        <v>0.54000000000000026</v>
      </c>
      <c r="BL96" s="36">
        <v>0.54000000000000026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5.3929797229999998</v>
      </c>
      <c r="E97" s="36">
        <v>3</v>
      </c>
      <c r="F97" s="36">
        <v>1</v>
      </c>
      <c r="G97" s="36">
        <v>2</v>
      </c>
      <c r="H97" s="36">
        <v>0</v>
      </c>
      <c r="I97" s="36">
        <v>2.1656996693345002E-3</v>
      </c>
      <c r="J97" s="36">
        <v>4.8185154268940398</v>
      </c>
      <c r="K97" s="36">
        <v>2.1656996693345002E-3</v>
      </c>
      <c r="L97" s="36">
        <v>0</v>
      </c>
      <c r="M97" s="36">
        <v>0.22860762658418765</v>
      </c>
      <c r="N97" s="36">
        <v>4.592073499979187</v>
      </c>
      <c r="O97" s="36">
        <v>4.9790431000000003E-2</v>
      </c>
      <c r="P97" s="36">
        <v>8.3713833999999987E-2</v>
      </c>
      <c r="Q97" s="36">
        <v>4.2455696000000001E-2</v>
      </c>
      <c r="R97" s="36">
        <v>7.3347349999999993E-3</v>
      </c>
      <c r="S97" s="36">
        <v>7.4146788999999991E-2</v>
      </c>
      <c r="T97" s="36">
        <v>9.5670449999999997E-3</v>
      </c>
      <c r="U97" s="36">
        <v>5.2249999999999998E-2</v>
      </c>
      <c r="V97" s="36">
        <v>0.1235</v>
      </c>
      <c r="W97" s="36">
        <v>0.1042061306693345</v>
      </c>
      <c r="X97" s="36">
        <v>5.0257292608940398</v>
      </c>
      <c r="Y97" s="36">
        <v>5.1299353915633743</v>
      </c>
      <c r="Z97" s="36">
        <v>7.49449185596871E-5</v>
      </c>
      <c r="AA97" s="36">
        <v>1.6038212571773034E-5</v>
      </c>
      <c r="AB97" s="36">
        <v>1.6038199999999998E-5</v>
      </c>
      <c r="AC97" s="36">
        <v>7.9968996487373287E-6</v>
      </c>
      <c r="AD97" s="36">
        <v>2.5199223878767153E-2</v>
      </c>
      <c r="AE97" s="36">
        <v>0.22679301490890441</v>
      </c>
      <c r="AF97" s="36">
        <v>0.25199223878767152</v>
      </c>
      <c r="AG97" s="36">
        <v>4.4660892533707423E-3</v>
      </c>
      <c r="AH97" s="36">
        <v>7.5974851666536763E-3</v>
      </c>
      <c r="AI97" s="36">
        <v>2.4332486276985425E-2</v>
      </c>
      <c r="AJ97" s="36">
        <v>6.2871825311604039E-7</v>
      </c>
      <c r="AK97" s="36">
        <v>7.5976984368148459E-7</v>
      </c>
      <c r="AL97" s="36">
        <v>1.9002462085728278E-6</v>
      </c>
      <c r="AM97" s="36">
        <v>4.4747148712725952E-3</v>
      </c>
      <c r="AN97" s="36">
        <v>3.2797468815264512E-2</v>
      </c>
      <c r="AO97" s="36">
        <v>0.25112740143209838</v>
      </c>
      <c r="AP97" s="36">
        <v>191.29324576900001</v>
      </c>
      <c r="AQ97" s="36">
        <v>103.00405541400001</v>
      </c>
      <c r="AR97" s="36">
        <v>294.297301183</v>
      </c>
      <c r="AS97" s="36">
        <v>2.9574905239999998</v>
      </c>
      <c r="AT97" s="36">
        <v>562.82827039200004</v>
      </c>
      <c r="AU97" s="36">
        <v>1542.5473162999999</v>
      </c>
      <c r="AV97" s="36">
        <v>330.56586160900002</v>
      </c>
      <c r="AW97" s="36">
        <v>905.98413318899998</v>
      </c>
      <c r="AX97" s="36">
        <v>311.47868908200002</v>
      </c>
      <c r="AY97" s="36">
        <v>853.67178801099999</v>
      </c>
      <c r="AZ97" s="36">
        <v>2.9076541000000001E-2</v>
      </c>
      <c r="BA97" s="36">
        <v>5.8153083000000001E-2</v>
      </c>
      <c r="BB97" s="36">
        <v>1.1634786660000001</v>
      </c>
      <c r="BC97" s="36">
        <v>78.565862369000001</v>
      </c>
      <c r="BD97" s="36">
        <v>215.32599999999999</v>
      </c>
      <c r="BE97" s="36">
        <v>3.3937150999999999E-2</v>
      </c>
      <c r="BF97" s="36">
        <v>6.7874301999999997E-2</v>
      </c>
      <c r="BG97" s="36">
        <v>0.43913997199999999</v>
      </c>
      <c r="BH97" s="36">
        <v>17.100465098000001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5.7103829670000001</v>
      </c>
      <c r="E98" s="36">
        <v>2</v>
      </c>
      <c r="F98" s="36">
        <v>0</v>
      </c>
      <c r="G98" s="36">
        <v>1</v>
      </c>
      <c r="H98" s="36">
        <v>1</v>
      </c>
      <c r="I98" s="36">
        <v>1.8511179113499042E-3</v>
      </c>
      <c r="J98" s="36">
        <v>2.9165831665462418</v>
      </c>
      <c r="K98" s="36">
        <v>1.8511179113499042E-3</v>
      </c>
      <c r="L98" s="36">
        <v>0</v>
      </c>
      <c r="M98" s="36">
        <v>0.20259728445294051</v>
      </c>
      <c r="N98" s="36">
        <v>2.715837000004651</v>
      </c>
      <c r="O98" s="36">
        <v>2.7097705E-2</v>
      </c>
      <c r="P98" s="36">
        <v>4.6708227000000005E-2</v>
      </c>
      <c r="Q98" s="36">
        <v>2.4675117E-2</v>
      </c>
      <c r="R98" s="36">
        <v>2.4225879999999998E-3</v>
      </c>
      <c r="S98" s="36">
        <v>4.3548330000000003E-2</v>
      </c>
      <c r="T98" s="36">
        <v>3.1598970000000001E-3</v>
      </c>
      <c r="U98" s="36">
        <v>0</v>
      </c>
      <c r="V98" s="36">
        <v>0</v>
      </c>
      <c r="W98" s="36">
        <v>2.8948822911349904E-2</v>
      </c>
      <c r="X98" s="36">
        <v>2.9632913935462417</v>
      </c>
      <c r="Y98" s="36">
        <v>2.9922402164575916</v>
      </c>
      <c r="Z98" s="36">
        <v>6.8006852535449326E-5</v>
      </c>
      <c r="AA98" s="36">
        <v>1.4553466442586151E-5</v>
      </c>
      <c r="AB98" s="36">
        <v>1.4553500000000001E-5</v>
      </c>
      <c r="AC98" s="36">
        <v>1.2928364995951517E-5</v>
      </c>
      <c r="AD98" s="36">
        <v>2.7147407180573548E-2</v>
      </c>
      <c r="AE98" s="36">
        <v>0.24432666462516189</v>
      </c>
      <c r="AF98" s="36">
        <v>0.27147407180573546</v>
      </c>
      <c r="AG98" s="36">
        <v>0</v>
      </c>
      <c r="AH98" s="36">
        <v>0</v>
      </c>
      <c r="AI98" s="36">
        <v>0</v>
      </c>
      <c r="AJ98" s="36">
        <v>5.7051608638901501E-7</v>
      </c>
      <c r="AK98" s="36">
        <v>6.8943587310411932E-7</v>
      </c>
      <c r="AL98" s="36">
        <v>1.7243352244307123E-6</v>
      </c>
      <c r="AM98" s="36">
        <v>1.3498881082340532E-5</v>
      </c>
      <c r="AN98" s="36">
        <v>2.7148096616446651E-2</v>
      </c>
      <c r="AO98" s="36">
        <v>0.24432838896038633</v>
      </c>
      <c r="AP98" s="36">
        <v>49.479634150000003</v>
      </c>
      <c r="AQ98" s="36">
        <v>26.642879926999999</v>
      </c>
      <c r="AR98" s="36">
        <v>76.122514077000005</v>
      </c>
      <c r="AS98" s="36">
        <v>5.5857816260000002</v>
      </c>
      <c r="AT98" s="36">
        <v>231.99580109300001</v>
      </c>
      <c r="AU98" s="36">
        <v>582.998582371</v>
      </c>
      <c r="AV98" s="36">
        <v>155.68527559699999</v>
      </c>
      <c r="AW98" s="36">
        <v>391.23249016300002</v>
      </c>
      <c r="AX98" s="36">
        <v>145.70916584099999</v>
      </c>
      <c r="AY98" s="36">
        <v>366.16282158500002</v>
      </c>
      <c r="AZ98" s="36">
        <v>2.8294194000000002E-2</v>
      </c>
      <c r="BA98" s="36">
        <v>5.6588388000000003E-2</v>
      </c>
      <c r="BB98" s="36">
        <v>0.565497468</v>
      </c>
      <c r="BC98" s="36">
        <v>43.294985062000002</v>
      </c>
      <c r="BD98" s="36">
        <v>108.799016173</v>
      </c>
      <c r="BE98" s="36">
        <v>1.6494821E-2</v>
      </c>
      <c r="BF98" s="36">
        <v>3.2989642999999999E-2</v>
      </c>
      <c r="BG98" s="36">
        <v>1.706466837</v>
      </c>
      <c r="BH98" s="36">
        <v>20.297038605000001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5.3648238680000002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1.4789998444734852E-3</v>
      </c>
      <c r="J99" s="36">
        <v>1.666604617457113</v>
      </c>
      <c r="K99" s="36">
        <v>1.4789998444734852E-3</v>
      </c>
      <c r="L99" s="36">
        <v>0</v>
      </c>
      <c r="M99" s="36">
        <v>0.12263761729327269</v>
      </c>
      <c r="N99" s="36">
        <v>1.5454460000083139</v>
      </c>
      <c r="O99" s="36">
        <v>1.5503529E-2</v>
      </c>
      <c r="P99" s="36">
        <v>2.6879734999999998E-2</v>
      </c>
      <c r="Q99" s="36">
        <v>1.3923048E-2</v>
      </c>
      <c r="R99" s="36">
        <v>1.5804809999999999E-3</v>
      </c>
      <c r="S99" s="36">
        <v>2.4818237999999999E-2</v>
      </c>
      <c r="T99" s="36">
        <v>2.0614969999999998E-3</v>
      </c>
      <c r="U99" s="36" t="s">
        <v>340</v>
      </c>
      <c r="V99" s="36" t="s">
        <v>340</v>
      </c>
      <c r="W99" s="36">
        <v>1.6982528844473484E-2</v>
      </c>
      <c r="X99" s="36">
        <v>1.693484352457113</v>
      </c>
      <c r="Y99" s="36">
        <v>1.7104668813015864</v>
      </c>
      <c r="Z99" s="36">
        <v>4.5669330583622881E-5</v>
      </c>
      <c r="AA99" s="36">
        <v>9.7732367448952954E-6</v>
      </c>
      <c r="AB99" s="36">
        <v>9.7732399999999993E-6</v>
      </c>
      <c r="AC99" s="36">
        <v>8.7936171877884205E-6</v>
      </c>
      <c r="AD99" s="36">
        <v>1.6654226983558073E-2</v>
      </c>
      <c r="AE99" s="36">
        <v>0.1498880428520227</v>
      </c>
      <c r="AF99" s="36">
        <v>0.16654226983558074</v>
      </c>
      <c r="AG99" s="36" t="s">
        <v>340</v>
      </c>
      <c r="AH99" s="36" t="s">
        <v>340</v>
      </c>
      <c r="AI99" s="36" t="s">
        <v>340</v>
      </c>
      <c r="AJ99" s="36">
        <v>3.8312369094311237E-7</v>
      </c>
      <c r="AK99" s="36">
        <v>4.6298294241633301E-7</v>
      </c>
      <c r="AL99" s="36">
        <v>1.1579580162033336E-6</v>
      </c>
      <c r="AM99" s="36">
        <v>9.1767408787315332E-6</v>
      </c>
      <c r="AN99" s="36">
        <v>1.6654689966500488E-2</v>
      </c>
      <c r="AO99" s="36">
        <v>0.1498892008100389</v>
      </c>
      <c r="AP99" s="36">
        <v>53.665032899000003</v>
      </c>
      <c r="AQ99" s="36">
        <v>28.896556176000001</v>
      </c>
      <c r="AR99" s="36">
        <v>82.561589075000001</v>
      </c>
      <c r="AS99" s="36">
        <v>5.828269293</v>
      </c>
      <c r="AT99" s="36">
        <v>221.85111483700001</v>
      </c>
      <c r="AU99" s="36">
        <v>539.30432990400004</v>
      </c>
      <c r="AV99" s="36">
        <v>137.29039969499999</v>
      </c>
      <c r="AW99" s="36">
        <v>333.74322713800001</v>
      </c>
      <c r="AX99" s="36">
        <v>128.94397057899999</v>
      </c>
      <c r="AY99" s="36">
        <v>313.45364975699999</v>
      </c>
      <c r="AZ99" s="36">
        <v>5.4434920999999997E-2</v>
      </c>
      <c r="BA99" s="36">
        <v>0.10886984299999999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5.6475564890000003</v>
      </c>
      <c r="E100" s="36">
        <v>5</v>
      </c>
      <c r="F100" s="36">
        <v>2</v>
      </c>
      <c r="G100" s="36">
        <v>1</v>
      </c>
      <c r="H100" s="36">
        <v>2</v>
      </c>
      <c r="I100" s="36">
        <v>7.2230814210185525E-5</v>
      </c>
      <c r="J100" s="36">
        <v>0.40117597749835959</v>
      </c>
      <c r="K100" s="36">
        <v>7.2230814210185525E-5</v>
      </c>
      <c r="L100" s="36">
        <v>0</v>
      </c>
      <c r="M100" s="36">
        <v>9.9532083125707105E-3</v>
      </c>
      <c r="N100" s="36">
        <v>0.39129499999999906</v>
      </c>
      <c r="O100" s="36">
        <v>3.331667E-3</v>
      </c>
      <c r="P100" s="36">
        <v>5.6341969999999996E-3</v>
      </c>
      <c r="Q100" s="36">
        <v>2.904766E-3</v>
      </c>
      <c r="R100" s="36">
        <v>4.2690099999999998E-4</v>
      </c>
      <c r="S100" s="36">
        <v>5.077369E-3</v>
      </c>
      <c r="T100" s="36">
        <v>5.5682799999999999E-4</v>
      </c>
      <c r="U100" s="36">
        <v>7.1499999999999994E-2</v>
      </c>
      <c r="V100" s="36">
        <v>0.16900000000000001</v>
      </c>
      <c r="W100" s="36">
        <v>7.4903897814210182E-2</v>
      </c>
      <c r="X100" s="36">
        <v>0.57581017449835958</v>
      </c>
      <c r="Y100" s="36">
        <v>0.65071407231256972</v>
      </c>
      <c r="Z100" s="36">
        <v>4.2248441630165646E-6</v>
      </c>
      <c r="AA100" s="36">
        <v>9.0411665088554467E-7</v>
      </c>
      <c r="AB100" s="36">
        <v>9.04117E-7</v>
      </c>
      <c r="AC100" s="36">
        <v>5.6348151285411736E-7</v>
      </c>
      <c r="AD100" s="36">
        <v>4.0105959857797639E-3</v>
      </c>
      <c r="AE100" s="36">
        <v>3.6095363872017873E-2</v>
      </c>
      <c r="AF100" s="36">
        <v>4.0105959857797649E-2</v>
      </c>
      <c r="AG100" s="36">
        <v>5.4064592592592588E-3</v>
      </c>
      <c r="AH100" s="36">
        <v>9.197195061728395E-3</v>
      </c>
      <c r="AI100" s="36">
        <v>2.9455881481481479E-2</v>
      </c>
      <c r="AJ100" s="36">
        <v>3.5442559692017497E-8</v>
      </c>
      <c r="AK100" s="36">
        <v>4.2830294656493423E-8</v>
      </c>
      <c r="AL100" s="36">
        <v>1.071220524345774E-7</v>
      </c>
      <c r="AM100" s="36">
        <v>5.4070581833318048E-3</v>
      </c>
      <c r="AN100" s="36">
        <v>1.3207833877802815E-2</v>
      </c>
      <c r="AO100" s="36">
        <v>6.5551352475551786E-2</v>
      </c>
      <c r="AP100" s="36">
        <v>2.2148533179999998</v>
      </c>
      <c r="AQ100" s="36">
        <v>1.1926133249999999</v>
      </c>
      <c r="AR100" s="36">
        <v>3.4074666429999998</v>
      </c>
      <c r="AS100" s="36">
        <v>0.27869460899999998</v>
      </c>
      <c r="AT100" s="36">
        <v>5.2946657989999997</v>
      </c>
      <c r="AU100" s="36">
        <v>12.869865362000001</v>
      </c>
      <c r="AV100" s="36">
        <v>5.0648027799999999</v>
      </c>
      <c r="AW100" s="36">
        <v>12.31113206</v>
      </c>
      <c r="AX100" s="36">
        <v>4.6810613070000002</v>
      </c>
      <c r="AY100" s="36">
        <v>11.378362878000001</v>
      </c>
      <c r="AZ100" s="36">
        <v>1.9366450000000001E-3</v>
      </c>
      <c r="BA100" s="36">
        <v>3.8732910000000001E-3</v>
      </c>
      <c r="BB100" s="36">
        <v>0.32092090000000001</v>
      </c>
      <c r="BC100" s="36">
        <v>12.745901031000001</v>
      </c>
      <c r="BD100" s="36">
        <v>30.981753411</v>
      </c>
      <c r="BE100" s="36">
        <v>9.3608430000000006E-3</v>
      </c>
      <c r="BF100" s="36">
        <v>1.8721686000000001E-2</v>
      </c>
      <c r="BG100" s="36">
        <v>3.3255170710000002</v>
      </c>
      <c r="BH100" s="36">
        <v>14.809243331999999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5.2862453770000002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2.10323E-4</v>
      </c>
      <c r="P101" s="36">
        <v>3.18146E-4</v>
      </c>
      <c r="Q101" s="36">
        <v>1.9676000000000001E-4</v>
      </c>
      <c r="R101" s="36">
        <v>1.3563E-5</v>
      </c>
      <c r="S101" s="36">
        <v>3.00456E-4</v>
      </c>
      <c r="T101" s="36">
        <v>1.7690000000000002E-5</v>
      </c>
      <c r="U101" s="36">
        <v>1.7999999999999999E-2</v>
      </c>
      <c r="V101" s="36">
        <v>4.3199999999999995E-2</v>
      </c>
      <c r="W101" s="36">
        <v>1.8210322999999997E-2</v>
      </c>
      <c r="X101" s="36">
        <v>4.3518145999999994E-2</v>
      </c>
      <c r="Y101" s="36">
        <v>6.1728468999999994E-2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1.0835928895420689E-3</v>
      </c>
      <c r="AH101" s="36">
        <v>1.8433534212899563E-3</v>
      </c>
      <c r="AI101" s="36">
        <v>5.9037129844016168E-3</v>
      </c>
      <c r="AJ101" s="36">
        <v>0</v>
      </c>
      <c r="AK101" s="36">
        <v>0</v>
      </c>
      <c r="AL101" s="36">
        <v>0</v>
      </c>
      <c r="AM101" s="36">
        <v>1.0835928895420689E-3</v>
      </c>
      <c r="AN101" s="36">
        <v>1.8433534212899563E-3</v>
      </c>
      <c r="AO101" s="36">
        <v>5.9037129844016168E-3</v>
      </c>
      <c r="AP101" s="36">
        <v>3.6599786000000002E-2</v>
      </c>
      <c r="AQ101" s="36">
        <v>1.9707577E-2</v>
      </c>
      <c r="AR101" s="36">
        <v>5.6307362999999999E-2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7.2335749999999999E-3</v>
      </c>
      <c r="BF101" s="36">
        <v>1.4467150999999999E-2</v>
      </c>
      <c r="BG101" s="36">
        <v>2.788582447</v>
      </c>
      <c r="BH101" s="36">
        <v>8.8085224029999996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5.2748481959999998</v>
      </c>
      <c r="E102" s="36">
        <v>7</v>
      </c>
      <c r="F102" s="36">
        <v>0</v>
      </c>
      <c r="G102" s="36">
        <v>5</v>
      </c>
      <c r="H102" s="36">
        <v>2</v>
      </c>
      <c r="I102" s="36">
        <v>4.0838341445813888E-4</v>
      </c>
      <c r="J102" s="36">
        <v>0.94251026377364089</v>
      </c>
      <c r="K102" s="36">
        <v>4.0838341445813888E-4</v>
      </c>
      <c r="L102" s="36">
        <v>0</v>
      </c>
      <c r="M102" s="36">
        <v>5.7296647187152765E-2</v>
      </c>
      <c r="N102" s="36">
        <v>0.88562200000094626</v>
      </c>
      <c r="O102" s="36">
        <v>1.8160014000000002E-2</v>
      </c>
      <c r="P102" s="36">
        <v>3.1645951999999998E-2</v>
      </c>
      <c r="Q102" s="36">
        <v>1.6917242000000002E-2</v>
      </c>
      <c r="R102" s="36">
        <v>1.2427720000000001E-3</v>
      </c>
      <c r="S102" s="36">
        <v>3.0024944000000001E-2</v>
      </c>
      <c r="T102" s="36">
        <v>1.621008E-3</v>
      </c>
      <c r="U102" s="36">
        <v>0.11099999999999999</v>
      </c>
      <c r="V102" s="36">
        <v>0.26639999999999997</v>
      </c>
      <c r="W102" s="36">
        <v>0.12956839741445814</v>
      </c>
      <c r="X102" s="36">
        <v>1.2405562157736409</v>
      </c>
      <c r="Y102" s="36">
        <v>1.3701246131880991</v>
      </c>
      <c r="Z102" s="36">
        <v>1.9671630846015209E-5</v>
      </c>
      <c r="AA102" s="36">
        <v>4.2097290010472553E-6</v>
      </c>
      <c r="AB102" s="36">
        <v>4.2097300000000001E-6</v>
      </c>
      <c r="AC102" s="36">
        <v>4.0098175345364789E-6</v>
      </c>
      <c r="AD102" s="36">
        <v>1.2907584822564641E-2</v>
      </c>
      <c r="AE102" s="36">
        <v>0.11616826340308178</v>
      </c>
      <c r="AF102" s="36">
        <v>0.12907584822564641</v>
      </c>
      <c r="AG102" s="36">
        <v>8.946119445576212E-3</v>
      </c>
      <c r="AH102" s="36">
        <v>1.5218685953394017E-2</v>
      </c>
      <c r="AI102" s="36">
        <v>4.8740926634518678E-2</v>
      </c>
      <c r="AJ102" s="36">
        <v>1.6502687905688845E-7</v>
      </c>
      <c r="AK102" s="36">
        <v>1.9942549064366677E-7</v>
      </c>
      <c r="AL102" s="36">
        <v>4.9877938120333275E-7</v>
      </c>
      <c r="AM102" s="36">
        <v>8.950294289989804E-3</v>
      </c>
      <c r="AN102" s="36">
        <v>2.8126470201449302E-2</v>
      </c>
      <c r="AO102" s="36">
        <v>0.16490968881698168</v>
      </c>
      <c r="AP102" s="36">
        <v>0.868845007</v>
      </c>
      <c r="AQ102" s="36">
        <v>0.46783961899999998</v>
      </c>
      <c r="AR102" s="36">
        <v>1.336684626</v>
      </c>
      <c r="AS102" s="36">
        <v>0</v>
      </c>
      <c r="AT102" s="36">
        <v>1.40368396</v>
      </c>
      <c r="AU102" s="36">
        <v>3.5411656050000002</v>
      </c>
      <c r="AV102" s="36">
        <v>0.94475790599999998</v>
      </c>
      <c r="AW102" s="36">
        <v>2.3834027440000001</v>
      </c>
      <c r="AX102" s="36">
        <v>0.88397074099999995</v>
      </c>
      <c r="AY102" s="36">
        <v>2.2300509759999998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17.221985630999999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5.2691984720000002</v>
      </c>
      <c r="E103" s="36">
        <v>7</v>
      </c>
      <c r="F103" s="36">
        <v>0</v>
      </c>
      <c r="G103" s="36">
        <v>4</v>
      </c>
      <c r="H103" s="36">
        <v>3</v>
      </c>
      <c r="I103" s="36">
        <v>9.2479079917482442E-5</v>
      </c>
      <c r="J103" s="36">
        <v>0.42794163412682557</v>
      </c>
      <c r="K103" s="36">
        <v>9.2479079917482442E-5</v>
      </c>
      <c r="L103" s="36">
        <v>0</v>
      </c>
      <c r="M103" s="36">
        <v>2.7489113206763352E-2</v>
      </c>
      <c r="N103" s="36">
        <v>0.40054499999997972</v>
      </c>
      <c r="O103" s="36">
        <v>9.9988649999999991E-3</v>
      </c>
      <c r="P103" s="36">
        <v>1.7715088E-2</v>
      </c>
      <c r="Q103" s="36">
        <v>9.5204149999999991E-3</v>
      </c>
      <c r="R103" s="36">
        <v>4.7845000000000006E-4</v>
      </c>
      <c r="S103" s="36">
        <v>1.7091022000000001E-2</v>
      </c>
      <c r="T103" s="36">
        <v>6.2406599999999994E-4</v>
      </c>
      <c r="U103" s="36">
        <v>1.32E-2</v>
      </c>
      <c r="V103" s="36">
        <v>3.1199999999999999E-2</v>
      </c>
      <c r="W103" s="36">
        <v>2.3291344079917481E-2</v>
      </c>
      <c r="X103" s="36">
        <v>0.47685672212682556</v>
      </c>
      <c r="Y103" s="36">
        <v>0.50014806620674301</v>
      </c>
      <c r="Z103" s="36">
        <v>6.6167523016817594E-6</v>
      </c>
      <c r="AA103" s="36">
        <v>1.4159849925598967E-6</v>
      </c>
      <c r="AB103" s="36">
        <v>1.41598E-6</v>
      </c>
      <c r="AC103" s="36">
        <v>7.6874675255604443E-7</v>
      </c>
      <c r="AD103" s="36">
        <v>7.2598789004698332E-3</v>
      </c>
      <c r="AE103" s="36">
        <v>6.5338910104228487E-2</v>
      </c>
      <c r="AF103" s="36">
        <v>7.2598789004698308E-2</v>
      </c>
      <c r="AG103" s="36">
        <v>1.0176169034035016E-3</v>
      </c>
      <c r="AH103" s="36">
        <v>1.731118410387566E-3</v>
      </c>
      <c r="AI103" s="36">
        <v>5.5442576116466634E-3</v>
      </c>
      <c r="AJ103" s="36">
        <v>5.5508253547608251E-8</v>
      </c>
      <c r="AK103" s="36">
        <v>6.7078531459646883E-8</v>
      </c>
      <c r="AL103" s="36">
        <v>1.6776886598339918E-7</v>
      </c>
      <c r="AM103" s="36">
        <v>1.0184411584096052E-3</v>
      </c>
      <c r="AN103" s="36">
        <v>8.9910643893888597E-3</v>
      </c>
      <c r="AO103" s="36">
        <v>7.0883335484741128E-2</v>
      </c>
      <c r="AP103" s="36">
        <v>3.5384662599999999</v>
      </c>
      <c r="AQ103" s="36">
        <v>1.9053279860000001</v>
      </c>
      <c r="AR103" s="36">
        <v>5.4437942459999995</v>
      </c>
      <c r="AS103" s="36">
        <v>0.451318777</v>
      </c>
      <c r="AT103" s="36">
        <v>3.643251711</v>
      </c>
      <c r="AU103" s="36">
        <v>9.1433810710000003</v>
      </c>
      <c r="AV103" s="36">
        <v>5.5464917659999999</v>
      </c>
      <c r="AW103" s="36">
        <v>13.919896798</v>
      </c>
      <c r="AX103" s="36">
        <v>5.0641749059999999</v>
      </c>
      <c r="AY103" s="36">
        <v>12.709437791999999</v>
      </c>
      <c r="AZ103" s="36">
        <v>2.7190909999999999E-3</v>
      </c>
      <c r="BA103" s="36">
        <v>5.4381819999999997E-3</v>
      </c>
      <c r="BB103" s="36">
        <v>1.3555441779999999</v>
      </c>
      <c r="BC103" s="36">
        <v>66.031799250000006</v>
      </c>
      <c r="BD103" s="36">
        <v>165.71841620999999</v>
      </c>
      <c r="BE103" s="36">
        <v>3.9539451000000003E-2</v>
      </c>
      <c r="BF103" s="36">
        <v>7.9078902000000006E-2</v>
      </c>
      <c r="BG103" s="36">
        <v>2.0167130480000002</v>
      </c>
      <c r="BH103" s="36">
        <v>35.936986994000002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5.4528114319999998</v>
      </c>
      <c r="E104" s="36">
        <v>7</v>
      </c>
      <c r="F104" s="36">
        <v>0</v>
      </c>
      <c r="G104" s="36">
        <v>1</v>
      </c>
      <c r="H104" s="36">
        <v>6</v>
      </c>
      <c r="I104" s="36">
        <v>1.367972388276232E-4</v>
      </c>
      <c r="J104" s="36">
        <v>0.20978698196364848</v>
      </c>
      <c r="K104" s="36">
        <v>1.367972388276232E-4</v>
      </c>
      <c r="L104" s="36">
        <v>0</v>
      </c>
      <c r="M104" s="36">
        <v>1.9781779202115008E-2</v>
      </c>
      <c r="N104" s="36">
        <v>0.19014200000036108</v>
      </c>
      <c r="O104" s="36">
        <v>8.2092846999999997E-2</v>
      </c>
      <c r="P104" s="36">
        <v>0.13868794800000001</v>
      </c>
      <c r="Q104" s="36">
        <v>7.7909485000000001E-2</v>
      </c>
      <c r="R104" s="36">
        <v>4.1833619999999995E-3</v>
      </c>
      <c r="S104" s="36">
        <v>0.13323138800000001</v>
      </c>
      <c r="T104" s="36">
        <v>5.4565600000000001E-3</v>
      </c>
      <c r="U104" s="36">
        <v>3.0000000000000001E-3</v>
      </c>
      <c r="V104" s="36">
        <v>7.1999999999999998E-3</v>
      </c>
      <c r="W104" s="36">
        <v>8.5229644238827618E-2</v>
      </c>
      <c r="X104" s="36">
        <v>0.35567492996364847</v>
      </c>
      <c r="Y104" s="36">
        <v>0.44090457420247608</v>
      </c>
      <c r="Z104" s="36">
        <v>5.4630921611452976E-6</v>
      </c>
      <c r="AA104" s="36">
        <v>1.1691017224850935E-6</v>
      </c>
      <c r="AB104" s="36">
        <v>1.1691E-6</v>
      </c>
      <c r="AC104" s="36">
        <v>1.581346420938099E-6</v>
      </c>
      <c r="AD104" s="36">
        <v>1.8384525544470603E-3</v>
      </c>
      <c r="AE104" s="36">
        <v>1.6546072990023541E-2</v>
      </c>
      <c r="AF104" s="36">
        <v>1.8384525544470599E-2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4.5830237166138512E-8</v>
      </c>
      <c r="AK104" s="36">
        <v>5.5383205362698042E-8</v>
      </c>
      <c r="AL104" s="36">
        <v>1.3851790365767311E-7</v>
      </c>
      <c r="AM104" s="36">
        <v>2.415567631268891E-4</v>
      </c>
      <c r="AN104" s="36">
        <v>2.2466640157832291E-3</v>
      </c>
      <c r="AO104" s="36">
        <v>1.7853414082481266E-2</v>
      </c>
      <c r="AP104" s="36">
        <v>7.1481117100000002</v>
      </c>
      <c r="AQ104" s="36">
        <v>3.8489832279999998</v>
      </c>
      <c r="AR104" s="36">
        <v>10.997094938</v>
      </c>
      <c r="AS104" s="36">
        <v>0.64498541499999995</v>
      </c>
      <c r="AT104" s="36">
        <v>55.237708480999999</v>
      </c>
      <c r="AU104" s="36">
        <v>137.25465803500001</v>
      </c>
      <c r="AV104" s="36">
        <v>36.367944573000003</v>
      </c>
      <c r="AW104" s="36">
        <v>90.367068674999999</v>
      </c>
      <c r="AX104" s="36">
        <v>34.087493952999999</v>
      </c>
      <c r="AY104" s="36">
        <v>84.700604975000005</v>
      </c>
      <c r="AZ104" s="36">
        <v>2.9742330000000002E-3</v>
      </c>
      <c r="BA104" s="36">
        <v>5.9484660000000003E-3</v>
      </c>
      <c r="BB104" s="36">
        <v>0.56341635000000001</v>
      </c>
      <c r="BC104" s="36">
        <v>40.408181177000003</v>
      </c>
      <c r="BD104" s="36">
        <v>100.406248588</v>
      </c>
      <c r="BE104" s="36">
        <v>1.6434118000000001E-2</v>
      </c>
      <c r="BF104" s="36">
        <v>3.2868236000000002E-2</v>
      </c>
      <c r="BG104" s="36">
        <v>0.75726668500000005</v>
      </c>
      <c r="BH104" s="36">
        <v>17.284390461000001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5.3646965099999999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2.9766284997221698E-4</v>
      </c>
      <c r="J105" s="36">
        <v>0.37018743088646655</v>
      </c>
      <c r="K105" s="36">
        <v>2.9766284997221698E-4</v>
      </c>
      <c r="L105" s="36">
        <v>0</v>
      </c>
      <c r="M105" s="36">
        <v>5.03740937362879E-2</v>
      </c>
      <c r="N105" s="36">
        <v>0.32011100000015091</v>
      </c>
      <c r="O105" s="36">
        <v>6.9139332999999997E-2</v>
      </c>
      <c r="P105" s="36">
        <v>0.116322222</v>
      </c>
      <c r="Q105" s="36">
        <v>6.5117616000000003E-2</v>
      </c>
      <c r="R105" s="36">
        <v>4.0217170000000002E-3</v>
      </c>
      <c r="S105" s="36">
        <v>0.11107650400000001</v>
      </c>
      <c r="T105" s="36">
        <v>5.2457179999999999E-3</v>
      </c>
      <c r="U105" s="36" t="s">
        <v>340</v>
      </c>
      <c r="V105" s="36" t="s">
        <v>340</v>
      </c>
      <c r="W105" s="36">
        <v>6.9436995849972219E-2</v>
      </c>
      <c r="X105" s="36">
        <v>0.48650965288646653</v>
      </c>
      <c r="Y105" s="36">
        <v>0.55594664873643873</v>
      </c>
      <c r="Z105" s="36">
        <v>1.3972296087544112E-5</v>
      </c>
      <c r="AA105" s="36">
        <v>2.9900713627344399E-6</v>
      </c>
      <c r="AB105" s="36">
        <v>2.99007E-6</v>
      </c>
      <c r="AC105" s="36">
        <v>2.5029061380420431E-6</v>
      </c>
      <c r="AD105" s="36">
        <v>6.1481643637212192E-3</v>
      </c>
      <c r="AE105" s="36">
        <v>5.5333479273490971E-2</v>
      </c>
      <c r="AF105" s="36">
        <v>6.1481643637212188E-2</v>
      </c>
      <c r="AG105" s="36" t="s">
        <v>340</v>
      </c>
      <c r="AH105" s="36" t="s">
        <v>340</v>
      </c>
      <c r="AI105" s="36" t="s">
        <v>340</v>
      </c>
      <c r="AJ105" s="36">
        <v>1.1721462427795382E-7</v>
      </c>
      <c r="AK105" s="36">
        <v>1.4164713100576729E-7</v>
      </c>
      <c r="AL105" s="36">
        <v>3.5427100178744221E-7</v>
      </c>
      <c r="AM105" s="36">
        <v>2.620120762319997E-6</v>
      </c>
      <c r="AN105" s="36">
        <v>6.1483060108522246E-3</v>
      </c>
      <c r="AO105" s="36">
        <v>5.5333833544492755E-2</v>
      </c>
      <c r="AP105" s="36">
        <v>56.801750558999998</v>
      </c>
      <c r="AQ105" s="36">
        <v>30.585557992999998</v>
      </c>
      <c r="AR105" s="36">
        <v>87.387308551999993</v>
      </c>
      <c r="AS105" s="36">
        <v>5.0535550909999998</v>
      </c>
      <c r="AT105" s="36">
        <v>96.872448607999999</v>
      </c>
      <c r="AU105" s="36">
        <v>261.26205837100002</v>
      </c>
      <c r="AV105" s="36">
        <v>66.698957923999998</v>
      </c>
      <c r="AW105" s="36">
        <v>179.88506834200001</v>
      </c>
      <c r="AX105" s="36">
        <v>62.354165307999999</v>
      </c>
      <c r="AY105" s="36">
        <v>168.16729431900001</v>
      </c>
      <c r="AZ105" s="36">
        <v>1.7640281000000001E-2</v>
      </c>
      <c r="BA105" s="36">
        <v>3.5280562000000001E-2</v>
      </c>
      <c r="BB105" s="36">
        <v>0.46037992</v>
      </c>
      <c r="BC105" s="36">
        <v>36.975472973000002</v>
      </c>
      <c r="BD105" s="36">
        <v>99.721730140000005</v>
      </c>
      <c r="BE105" s="36">
        <v>1.342868E-2</v>
      </c>
      <c r="BF105" s="36">
        <v>2.685736E-2</v>
      </c>
      <c r="BG105" s="36">
        <v>1.01243993</v>
      </c>
      <c r="BH105" s="36">
        <v>24.339963340000001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4.8448791900000003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4.3705718999999997E-2</v>
      </c>
      <c r="BH106" s="36">
        <v>1.3064782429999999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4.1829902670000001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5.8221384680000003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0.27677748729228951</v>
      </c>
      <c r="J108" s="36">
        <v>6.2801346095126913</v>
      </c>
      <c r="K108" s="36">
        <v>4.9820987293176813E-2</v>
      </c>
      <c r="L108" s="36">
        <v>0.22695649999911272</v>
      </c>
      <c r="M108" s="36">
        <v>1.7829060967948602</v>
      </c>
      <c r="N108" s="36">
        <v>4.7740060000101199</v>
      </c>
      <c r="O108" s="36">
        <v>3.5039265999999999E-2</v>
      </c>
      <c r="P108" s="36">
        <v>5.5512862000000003E-2</v>
      </c>
      <c r="Q108" s="36">
        <v>3.1821334999999999E-2</v>
      </c>
      <c r="R108" s="36">
        <v>3.2179309999999998E-3</v>
      </c>
      <c r="S108" s="36">
        <v>5.1315562000000002E-2</v>
      </c>
      <c r="T108" s="36">
        <v>4.1973000000000002E-3</v>
      </c>
      <c r="U108" s="36" t="s">
        <v>340</v>
      </c>
      <c r="V108" s="36" t="s">
        <v>340</v>
      </c>
      <c r="W108" s="36">
        <v>0.31181675329228953</v>
      </c>
      <c r="X108" s="36">
        <v>6.3356474715126909</v>
      </c>
      <c r="Y108" s="36">
        <v>6.6474642248049802</v>
      </c>
      <c r="Z108" s="36">
        <v>1.7026238284851441E-3</v>
      </c>
      <c r="AA108" s="36">
        <v>7.3384938196863463E-4</v>
      </c>
      <c r="AB108" s="36">
        <v>7.3384899999999996E-4</v>
      </c>
      <c r="AC108" s="36">
        <v>1.4949499966729986E-4</v>
      </c>
      <c r="AD108" s="36">
        <v>2.4716545640781209E-2</v>
      </c>
      <c r="AE108" s="36">
        <v>0.22244891076703088</v>
      </c>
      <c r="AF108" s="36">
        <v>0.24716545640781207</v>
      </c>
      <c r="AG108" s="36" t="s">
        <v>340</v>
      </c>
      <c r="AH108" s="36" t="s">
        <v>340</v>
      </c>
      <c r="AI108" s="36" t="s">
        <v>340</v>
      </c>
      <c r="AJ108" s="36">
        <v>2.8767833131724766E-5</v>
      </c>
      <c r="AK108" s="36">
        <v>3.4764271552656393E-5</v>
      </c>
      <c r="AL108" s="36">
        <v>8.6948272244700845E-5</v>
      </c>
      <c r="AM108" s="36">
        <v>1.7826283279902462E-4</v>
      </c>
      <c r="AN108" s="36">
        <v>2.4751309912333864E-2</v>
      </c>
      <c r="AO108" s="36">
        <v>0.22253585903927559</v>
      </c>
      <c r="AP108" s="36">
        <v>197.62092720999999</v>
      </c>
      <c r="AQ108" s="36">
        <v>106.41126849699999</v>
      </c>
      <c r="AR108" s="36">
        <v>304.03219570699997</v>
      </c>
      <c r="AS108" s="36">
        <v>17.009080480000002</v>
      </c>
      <c r="AT108" s="36">
        <v>539.52798719600003</v>
      </c>
      <c r="AU108" s="36">
        <v>1252.258638643</v>
      </c>
      <c r="AV108" s="36">
        <v>297.72663985399998</v>
      </c>
      <c r="AW108" s="36">
        <v>691.03135622000002</v>
      </c>
      <c r="AX108" s="36">
        <v>284.53684669299997</v>
      </c>
      <c r="AY108" s="36">
        <v>660.41749962799997</v>
      </c>
      <c r="AZ108" s="36">
        <v>0.115797704</v>
      </c>
      <c r="BA108" s="36">
        <v>0.231595408</v>
      </c>
      <c r="BB108" s="36">
        <v>0.45658664199999999</v>
      </c>
      <c r="BC108" s="36">
        <v>23.801837846000002</v>
      </c>
      <c r="BD108" s="36">
        <v>55.244691222999997</v>
      </c>
      <c r="BE108" s="36">
        <v>1.3318035000000001E-2</v>
      </c>
      <c r="BF108" s="36">
        <v>2.6636070000000001E-2</v>
      </c>
      <c r="BG108" s="36">
        <v>5.1533316549999997</v>
      </c>
      <c r="BH108" s="36">
        <v>29.818407601000001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5.7626921710000003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0.76374912704551945</v>
      </c>
      <c r="J109" s="36">
        <v>6.784086921260017</v>
      </c>
      <c r="K109" s="36">
        <v>5.7558127045157025E-2</v>
      </c>
      <c r="L109" s="36">
        <v>0.70619100000036239</v>
      </c>
      <c r="M109" s="36">
        <v>1.5523795483044129</v>
      </c>
      <c r="N109" s="36">
        <v>5.995456500001124</v>
      </c>
      <c r="O109" s="36">
        <v>3.8983379999999998E-2</v>
      </c>
      <c r="P109" s="36">
        <v>6.5752502000000004E-2</v>
      </c>
      <c r="Q109" s="36">
        <v>3.4836868E-2</v>
      </c>
      <c r="R109" s="36">
        <v>4.1465119999999998E-3</v>
      </c>
      <c r="S109" s="36">
        <v>6.0344008000000005E-2</v>
      </c>
      <c r="T109" s="36">
        <v>5.4084939999999998E-3</v>
      </c>
      <c r="U109" s="36" t="s">
        <v>340</v>
      </c>
      <c r="V109" s="36" t="s">
        <v>340</v>
      </c>
      <c r="W109" s="36">
        <v>0.80273250704551946</v>
      </c>
      <c r="X109" s="36">
        <v>6.8498394232600166</v>
      </c>
      <c r="Y109" s="36">
        <v>7.6525719303055357</v>
      </c>
      <c r="Z109" s="36">
        <v>3.6749575506258665E-3</v>
      </c>
      <c r="AA109" s="36">
        <v>1.7195194049601692E-3</v>
      </c>
      <c r="AB109" s="36">
        <v>1.7195190000000001E-3</v>
      </c>
      <c r="AC109" s="36">
        <v>5.3778994634122402E-4</v>
      </c>
      <c r="AD109" s="36">
        <v>0.11539306709870674</v>
      </c>
      <c r="AE109" s="36">
        <v>1.0385376038883609</v>
      </c>
      <c r="AF109" s="36">
        <v>1.1539306709870676</v>
      </c>
      <c r="AG109" s="36" t="s">
        <v>340</v>
      </c>
      <c r="AH109" s="36" t="s">
        <v>340</v>
      </c>
      <c r="AI109" s="36" t="s">
        <v>340</v>
      </c>
      <c r="AJ109" s="36">
        <v>6.7407376286822177E-5</v>
      </c>
      <c r="AK109" s="36">
        <v>8.1457936790746026E-5</v>
      </c>
      <c r="AL109" s="36">
        <v>2.0373292890217982E-4</v>
      </c>
      <c r="AM109" s="36">
        <v>6.0519732262804616E-4</v>
      </c>
      <c r="AN109" s="36">
        <v>0.11547452503549749</v>
      </c>
      <c r="AO109" s="36">
        <v>1.0387413368172631</v>
      </c>
      <c r="AP109" s="36">
        <v>210.64771796400001</v>
      </c>
      <c r="AQ109" s="36">
        <v>113.425694288</v>
      </c>
      <c r="AR109" s="36">
        <v>324.07341225200003</v>
      </c>
      <c r="AS109" s="36">
        <v>13.640065035999999</v>
      </c>
      <c r="AT109" s="36">
        <v>801.64413111199997</v>
      </c>
      <c r="AU109" s="36">
        <v>2046.4785917239999</v>
      </c>
      <c r="AV109" s="36">
        <v>477.530449815</v>
      </c>
      <c r="AW109" s="36">
        <v>1219.064425866</v>
      </c>
      <c r="AX109" s="36">
        <v>463.374543254</v>
      </c>
      <c r="AY109" s="36">
        <v>1182.9264955809999</v>
      </c>
      <c r="AZ109" s="36">
        <v>8.1430200999999994E-2</v>
      </c>
      <c r="BA109" s="36">
        <v>0.16286040199999999</v>
      </c>
      <c r="BB109" s="36">
        <v>0.91322434799999996</v>
      </c>
      <c r="BC109" s="36">
        <v>42.997874867999997</v>
      </c>
      <c r="BD109" s="36">
        <v>109.767198428</v>
      </c>
      <c r="BE109" s="36">
        <v>2.6637559000000002E-2</v>
      </c>
      <c r="BF109" s="36">
        <v>5.3275119000000003E-2</v>
      </c>
      <c r="BG109" s="36">
        <v>1.9200981260000001</v>
      </c>
      <c r="BH109" s="36">
        <v>34.423328282</v>
      </c>
      <c r="BI109" s="36">
        <v>0.45000000000000018</v>
      </c>
      <c r="BJ109" s="36">
        <v>0.45000000000000018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4.9155197089999998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5.67984E-4</v>
      </c>
      <c r="P110" s="36">
        <v>9.1037299999999991E-4</v>
      </c>
      <c r="Q110" s="36">
        <v>5.4126200000000004E-4</v>
      </c>
      <c r="R110" s="36">
        <v>2.6721999999999999E-5</v>
      </c>
      <c r="S110" s="36">
        <v>8.7551799999999993E-4</v>
      </c>
      <c r="T110" s="36">
        <v>3.4855000000000004E-5</v>
      </c>
      <c r="U110" s="36">
        <v>0</v>
      </c>
      <c r="V110" s="36">
        <v>0</v>
      </c>
      <c r="W110" s="36">
        <v>5.67984E-4</v>
      </c>
      <c r="X110" s="36">
        <v>9.1037299999999991E-4</v>
      </c>
      <c r="Y110" s="36">
        <v>1.478357E-3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1.091241E-3</v>
      </c>
      <c r="AQ110" s="36">
        <v>5.8759100000000005E-4</v>
      </c>
      <c r="AR110" s="36">
        <v>1.6788319999999999E-3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2.7959958220000001</v>
      </c>
      <c r="BH110" s="36">
        <v>11.189110967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5.3978296439999998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8.7841719999999998E-3</v>
      </c>
      <c r="P111" s="36">
        <v>1.4540591999999998E-2</v>
      </c>
      <c r="Q111" s="36">
        <v>7.8869530000000004E-3</v>
      </c>
      <c r="R111" s="36">
        <v>8.9721899999999999E-4</v>
      </c>
      <c r="S111" s="36">
        <v>1.3370304999999999E-2</v>
      </c>
      <c r="T111" s="36">
        <v>1.1702869999999999E-3</v>
      </c>
      <c r="U111" s="36" t="s">
        <v>340</v>
      </c>
      <c r="V111" s="36" t="s">
        <v>340</v>
      </c>
      <c r="W111" s="36">
        <v>8.7841719999999998E-3</v>
      </c>
      <c r="X111" s="36">
        <v>1.4540591999999998E-2</v>
      </c>
      <c r="Y111" s="36">
        <v>2.3324763999999998E-2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0.150741721</v>
      </c>
      <c r="AQ111" s="36">
        <v>8.1168618999999997E-2</v>
      </c>
      <c r="AR111" s="36">
        <v>0.23191033999999999</v>
      </c>
      <c r="AS111" s="36">
        <v>3.3537004000000002E-2</v>
      </c>
      <c r="AT111" s="36">
        <v>0.146324078</v>
      </c>
      <c r="AU111" s="36">
        <v>0.32245117600000001</v>
      </c>
      <c r="AV111" s="36">
        <v>0.39262255499999998</v>
      </c>
      <c r="AW111" s="36">
        <v>0.86521375099999998</v>
      </c>
      <c r="AX111" s="36">
        <v>0.354143341</v>
      </c>
      <c r="AY111" s="36">
        <v>0.78041794600000003</v>
      </c>
      <c r="AZ111" s="36">
        <v>6.1135000000000003E-5</v>
      </c>
      <c r="BA111" s="36">
        <v>1.2227000000000001E-4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3.7451457869999998</v>
      </c>
      <c r="BH111" s="36">
        <v>11.441655603999999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4.3997999999999994E-5</v>
      </c>
      <c r="P112" s="36">
        <v>7.0524000000000004E-5</v>
      </c>
      <c r="Q112" s="36">
        <v>4.0023999999999995E-5</v>
      </c>
      <c r="R112" s="36">
        <v>3.9740000000000004E-6</v>
      </c>
      <c r="S112" s="36">
        <v>6.5339000000000006E-5</v>
      </c>
      <c r="T112" s="36">
        <v>5.1850000000000003E-6</v>
      </c>
      <c r="U112" s="36" t="s">
        <v>340</v>
      </c>
      <c r="V112" s="36" t="s">
        <v>340</v>
      </c>
      <c r="W112" s="36">
        <v>4.3997999999999994E-5</v>
      </c>
      <c r="X112" s="36">
        <v>7.0524000000000004E-5</v>
      </c>
      <c r="Y112" s="36">
        <v>1.14522E-4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6.0216000000000001E-5</v>
      </c>
      <c r="AQ112" s="36">
        <v>3.2424E-5</v>
      </c>
      <c r="AR112" s="36">
        <v>9.2640000000000007E-5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1.1597278559999999</v>
      </c>
      <c r="BH112" s="36">
        <v>5.7495315949999997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5.2767576839999997</v>
      </c>
      <c r="E113" s="36">
        <v>3</v>
      </c>
      <c r="F113" s="36">
        <v>0</v>
      </c>
      <c r="G113" s="36">
        <v>1</v>
      </c>
      <c r="H113" s="36">
        <v>2</v>
      </c>
      <c r="I113" s="36">
        <v>2.0379886226965175E-4</v>
      </c>
      <c r="J113" s="36">
        <v>0.41038879781657506</v>
      </c>
      <c r="K113" s="36">
        <v>2.0379886226965175E-4</v>
      </c>
      <c r="L113" s="36">
        <v>0</v>
      </c>
      <c r="M113" s="36">
        <v>3.3362596678832804E-2</v>
      </c>
      <c r="N113" s="36">
        <v>0.37723000000001194</v>
      </c>
      <c r="O113" s="36">
        <v>2.2834054999999999E-2</v>
      </c>
      <c r="P113" s="36">
        <v>3.2614511999999998E-2</v>
      </c>
      <c r="Q113" s="36">
        <v>2.0108913999999999E-2</v>
      </c>
      <c r="R113" s="36">
        <v>2.7251410000000004E-3</v>
      </c>
      <c r="S113" s="36">
        <v>2.9059979999999999E-2</v>
      </c>
      <c r="T113" s="36">
        <v>3.554532E-3</v>
      </c>
      <c r="U113" s="36">
        <v>0</v>
      </c>
      <c r="V113" s="36">
        <v>0</v>
      </c>
      <c r="W113" s="36">
        <v>2.3037853862269652E-2</v>
      </c>
      <c r="X113" s="36">
        <v>0.44300330981657504</v>
      </c>
      <c r="Y113" s="36">
        <v>0.46604116367884468</v>
      </c>
      <c r="Z113" s="36">
        <v>9.904464007578046E-6</v>
      </c>
      <c r="AA113" s="36">
        <v>2.1195552976217014E-6</v>
      </c>
      <c r="AB113" s="36">
        <v>2.1195600000000002E-6</v>
      </c>
      <c r="AC113" s="36">
        <v>6.504343766194061E-7</v>
      </c>
      <c r="AD113" s="36">
        <v>1.1534484695913906E-3</v>
      </c>
      <c r="AE113" s="36">
        <v>1.0381036226322516E-2</v>
      </c>
      <c r="AF113" s="36">
        <v>1.1534484695913906E-2</v>
      </c>
      <c r="AG113" s="36">
        <v>0</v>
      </c>
      <c r="AH113" s="36">
        <v>0</v>
      </c>
      <c r="AI113" s="36">
        <v>0</v>
      </c>
      <c r="AJ113" s="36">
        <v>8.3089502598460837E-8</v>
      </c>
      <c r="AK113" s="36">
        <v>1.0040888440557716E-7</v>
      </c>
      <c r="AL113" s="36">
        <v>2.5113079110140934E-7</v>
      </c>
      <c r="AM113" s="36">
        <v>7.3352387921786699E-7</v>
      </c>
      <c r="AN113" s="36">
        <v>1.1535488784757961E-3</v>
      </c>
      <c r="AO113" s="36">
        <v>1.0381287357113618E-2</v>
      </c>
      <c r="AP113" s="36">
        <v>7.886530101</v>
      </c>
      <c r="AQ113" s="36">
        <v>4.246593131</v>
      </c>
      <c r="AR113" s="36">
        <v>12.133123231999999</v>
      </c>
      <c r="AS113" s="36">
        <v>1.4518026470000001</v>
      </c>
      <c r="AT113" s="36">
        <v>7.5262871650000003</v>
      </c>
      <c r="AU113" s="36">
        <v>15.143351918</v>
      </c>
      <c r="AV113" s="36">
        <v>6.2780484919999999</v>
      </c>
      <c r="AW113" s="36">
        <v>12.63181906</v>
      </c>
      <c r="AX113" s="36">
        <v>5.8307443709999998</v>
      </c>
      <c r="AY113" s="36">
        <v>11.731815703000001</v>
      </c>
      <c r="AZ113" s="36">
        <v>3.1502233999999997E-2</v>
      </c>
      <c r="BA113" s="36">
        <v>6.3004468999999994E-2</v>
      </c>
      <c r="BB113" s="36">
        <v>0.33059740599999998</v>
      </c>
      <c r="BC113" s="36">
        <v>15.31912331</v>
      </c>
      <c r="BD113" s="36">
        <v>30.823016748000001</v>
      </c>
      <c r="BE113" s="36">
        <v>9.6430939999999996E-3</v>
      </c>
      <c r="BF113" s="36">
        <v>1.9286187999999999E-2</v>
      </c>
      <c r="BG113" s="36">
        <v>4.0387781980000002</v>
      </c>
      <c r="BH113" s="36">
        <v>18.999334663999999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5.9853213800000002</v>
      </c>
      <c r="E114" s="36">
        <v>5</v>
      </c>
      <c r="F114" s="36">
        <v>0</v>
      </c>
      <c r="G114" s="36">
        <v>0</v>
      </c>
      <c r="H114" s="36">
        <v>5</v>
      </c>
      <c r="I114" s="36">
        <v>0.94445476826634334</v>
      </c>
      <c r="J114" s="36">
        <v>8.885665680094526</v>
      </c>
      <c r="K114" s="36">
        <v>0.45813426826586795</v>
      </c>
      <c r="L114" s="36">
        <v>0.48632050000047533</v>
      </c>
      <c r="M114" s="36">
        <v>6.9450069483628747</v>
      </c>
      <c r="N114" s="36">
        <v>2.8851134999979937</v>
      </c>
      <c r="O114" s="36">
        <v>4.6119505000000005E-2</v>
      </c>
      <c r="P114" s="36">
        <v>7.2053666000000002E-2</v>
      </c>
      <c r="Q114" s="36">
        <v>4.3992200000000002E-2</v>
      </c>
      <c r="R114" s="36">
        <v>2.1273049999999999E-3</v>
      </c>
      <c r="S114" s="36">
        <v>6.9278920000000008E-2</v>
      </c>
      <c r="T114" s="36">
        <v>2.7747459999999998E-3</v>
      </c>
      <c r="U114" s="36">
        <v>0</v>
      </c>
      <c r="V114" s="36">
        <v>0</v>
      </c>
      <c r="W114" s="36">
        <v>0.9905742732663434</v>
      </c>
      <c r="X114" s="36">
        <v>8.9577193460945264</v>
      </c>
      <c r="Y114" s="36">
        <v>9.9482936193608698</v>
      </c>
      <c r="Z114" s="36">
        <v>4.1160024879486421E-3</v>
      </c>
      <c r="AA114" s="36">
        <v>1.974946377044544E-3</v>
      </c>
      <c r="AB114" s="36">
        <v>1.974946E-3</v>
      </c>
      <c r="AC114" s="36">
        <v>4.4416427562951602E-3</v>
      </c>
      <c r="AD114" s="36">
        <v>8.2797439669428208E-2</v>
      </c>
      <c r="AE114" s="36">
        <v>0.74517695702485376</v>
      </c>
      <c r="AF114" s="36">
        <v>0.82797439669428197</v>
      </c>
      <c r="AG114" s="36">
        <v>0</v>
      </c>
      <c r="AH114" s="36">
        <v>0</v>
      </c>
      <c r="AI114" s="36">
        <v>0</v>
      </c>
      <c r="AJ114" s="36">
        <v>7.742044616952815E-5</v>
      </c>
      <c r="AK114" s="36">
        <v>9.3558155759335417E-5</v>
      </c>
      <c r="AL114" s="36">
        <v>2.3399656124977069E-4</v>
      </c>
      <c r="AM114" s="36">
        <v>4.5190632024646885E-3</v>
      </c>
      <c r="AN114" s="36">
        <v>8.2890997825187537E-2</v>
      </c>
      <c r="AO114" s="36">
        <v>0.74541095358610354</v>
      </c>
      <c r="AP114" s="36">
        <v>108.540288234</v>
      </c>
      <c r="AQ114" s="36">
        <v>58.444770587000001</v>
      </c>
      <c r="AR114" s="36">
        <v>166.985058821</v>
      </c>
      <c r="AS114" s="36">
        <v>21.457630339000001</v>
      </c>
      <c r="AT114" s="36">
        <v>526.07137017800005</v>
      </c>
      <c r="AU114" s="36">
        <v>1113.1561724410001</v>
      </c>
      <c r="AV114" s="36">
        <v>364.33154020199999</v>
      </c>
      <c r="AW114" s="36">
        <v>770.91802706099998</v>
      </c>
      <c r="AX114" s="36">
        <v>357.77626150200001</v>
      </c>
      <c r="AY114" s="36">
        <v>757.047192494</v>
      </c>
      <c r="AZ114" s="36">
        <v>0.15821141499999999</v>
      </c>
      <c r="BA114" s="36">
        <v>0.31642283100000002</v>
      </c>
      <c r="BB114" s="36">
        <v>0.434896844</v>
      </c>
      <c r="BC114" s="36">
        <v>26.536647989999999</v>
      </c>
      <c r="BD114" s="36">
        <v>56.151000000000003</v>
      </c>
      <c r="BE114" s="36">
        <v>1.2685372E-2</v>
      </c>
      <c r="BF114" s="36">
        <v>2.5370744000000001E-2</v>
      </c>
      <c r="BG114" s="36">
        <v>7.8494245899999999</v>
      </c>
      <c r="BH114" s="36">
        <v>23.842684214999998</v>
      </c>
      <c r="BI114" s="36">
        <v>0.18</v>
      </c>
      <c r="BJ114" s="36">
        <v>0.18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6.6725585330000001</v>
      </c>
      <c r="E115" s="36">
        <v>102</v>
      </c>
      <c r="F115" s="36">
        <v>64</v>
      </c>
      <c r="G115" s="36">
        <v>38</v>
      </c>
      <c r="H115" s="36">
        <v>0</v>
      </c>
      <c r="I115" s="36">
        <v>143.62548145783904</v>
      </c>
      <c r="J115" s="36">
        <v>491.31741920816756</v>
      </c>
      <c r="K115" s="36">
        <v>96.357919457860149</v>
      </c>
      <c r="L115" s="36">
        <v>47.267561999978895</v>
      </c>
      <c r="M115" s="36">
        <v>470.49893116601578</v>
      </c>
      <c r="N115" s="36">
        <v>164.44396949999083</v>
      </c>
      <c r="O115" s="36">
        <v>2.3663109910000002</v>
      </c>
      <c r="P115" s="36">
        <v>3.9655319870000003</v>
      </c>
      <c r="Q115" s="36">
        <v>2.236311256</v>
      </c>
      <c r="R115" s="36">
        <v>0.12999973500000001</v>
      </c>
      <c r="S115" s="36">
        <v>3.7959671150000003</v>
      </c>
      <c r="T115" s="36">
        <v>0.16956487200000001</v>
      </c>
      <c r="U115" s="36">
        <v>24.847899999999999</v>
      </c>
      <c r="V115" s="36">
        <v>58.91599999999999</v>
      </c>
      <c r="W115" s="36">
        <v>170.83969244883906</v>
      </c>
      <c r="X115" s="36">
        <v>554.19895119516752</v>
      </c>
      <c r="Y115" s="36">
        <v>725.03864364400658</v>
      </c>
      <c r="Z115" s="36">
        <v>0.30975028571956131</v>
      </c>
      <c r="AA115" s="36">
        <v>0.1492996377168285</v>
      </c>
      <c r="AB115" s="36">
        <v>0.14929963800000001</v>
      </c>
      <c r="AC115" s="36">
        <v>1.6896802723140465</v>
      </c>
      <c r="AD115" s="36">
        <v>7.0615718288979252</v>
      </c>
      <c r="AE115" s="36">
        <v>67.233850781386664</v>
      </c>
      <c r="AF115" s="36">
        <v>74.295422610284589</v>
      </c>
      <c r="AG115" s="36">
        <v>1.6689850113231688</v>
      </c>
      <c r="AH115" s="36">
        <v>2.8391928928256229</v>
      </c>
      <c r="AI115" s="36">
        <v>9.0930907513469137</v>
      </c>
      <c r="AJ115" s="36">
        <v>5.8527406447635181E-3</v>
      </c>
      <c r="AK115" s="36">
        <v>7.0726990949708983E-3</v>
      </c>
      <c r="AL115" s="36">
        <v>1.7689396007706335E-2</v>
      </c>
      <c r="AM115" s="36">
        <v>3.364518024281979</v>
      </c>
      <c r="AN115" s="36">
        <v>9.9078374208185185</v>
      </c>
      <c r="AO115" s="36">
        <v>76.344630928741282</v>
      </c>
      <c r="AP115" s="36">
        <v>3587.4657821119999</v>
      </c>
      <c r="AQ115" s="36">
        <v>1931.712344214</v>
      </c>
      <c r="AR115" s="36">
        <v>5519.178126326</v>
      </c>
      <c r="AS115" s="36">
        <v>181.037102293</v>
      </c>
      <c r="AT115" s="36">
        <v>9953.9007525479992</v>
      </c>
      <c r="AU115" s="36">
        <v>21311.070193502001</v>
      </c>
      <c r="AV115" s="36">
        <v>7887.1163442899997</v>
      </c>
      <c r="AW115" s="36">
        <v>16886.132805218</v>
      </c>
      <c r="AX115" s="36">
        <v>7810.623642392</v>
      </c>
      <c r="AY115" s="36">
        <v>16722.363708060999</v>
      </c>
      <c r="AZ115" s="36">
        <v>19.143407632999999</v>
      </c>
      <c r="BA115" s="36">
        <v>38.286815267000001</v>
      </c>
      <c r="BB115" s="36">
        <v>8.7538434009999992</v>
      </c>
      <c r="BC115" s="36">
        <v>809.25126537300002</v>
      </c>
      <c r="BD115" s="36">
        <v>1732.588153055</v>
      </c>
      <c r="BE115" s="36">
        <v>3.9790197269999998</v>
      </c>
      <c r="BF115" s="36">
        <v>7.9580394549999998</v>
      </c>
      <c r="BG115" s="36">
        <v>10.633649683</v>
      </c>
      <c r="BH115" s="36">
        <v>41.192962203</v>
      </c>
      <c r="BI115" s="36">
        <v>1.9800000000000006</v>
      </c>
      <c r="BJ115" s="36">
        <v>3.2999999999999994</v>
      </c>
      <c r="BK115" s="36">
        <v>0.48</v>
      </c>
      <c r="BL115" s="36">
        <v>0.90000000000000013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6.4705441160000001</v>
      </c>
      <c r="E116" s="36">
        <v>36</v>
      </c>
      <c r="F116" s="36">
        <v>10</v>
      </c>
      <c r="G116" s="36">
        <v>22</v>
      </c>
      <c r="H116" s="36">
        <v>4</v>
      </c>
      <c r="I116" s="36">
        <v>53.374454435727998</v>
      </c>
      <c r="J116" s="36">
        <v>255.95534241886878</v>
      </c>
      <c r="K116" s="36">
        <v>45.44681543571054</v>
      </c>
      <c r="L116" s="36">
        <v>7.9276390000174572</v>
      </c>
      <c r="M116" s="36">
        <v>277.53078685460855</v>
      </c>
      <c r="N116" s="36">
        <v>31.799009999988272</v>
      </c>
      <c r="O116" s="36">
        <v>0.91468210699999997</v>
      </c>
      <c r="P116" s="36">
        <v>1.307818495</v>
      </c>
      <c r="Q116" s="36">
        <v>0.87155567899999997</v>
      </c>
      <c r="R116" s="36">
        <v>4.3126428000000001E-2</v>
      </c>
      <c r="S116" s="36">
        <v>1.251566631</v>
      </c>
      <c r="T116" s="36">
        <v>5.6251864000000006E-2</v>
      </c>
      <c r="U116" s="36">
        <v>3.0501999999999998</v>
      </c>
      <c r="V116" s="36">
        <v>7.2306000000000026</v>
      </c>
      <c r="W116" s="36">
        <v>57.339336542727992</v>
      </c>
      <c r="X116" s="36">
        <v>264.49376091386875</v>
      </c>
      <c r="Y116" s="36">
        <v>321.83309745659676</v>
      </c>
      <c r="Z116" s="36">
        <v>0.13295591870488654</v>
      </c>
      <c r="AA116" s="36">
        <v>6.408197589787451E-2</v>
      </c>
      <c r="AB116" s="36">
        <v>6.4081975999999999E-2</v>
      </c>
      <c r="AC116" s="36">
        <v>0.23162739004345018</v>
      </c>
      <c r="AD116" s="36">
        <v>1.0292739451285511</v>
      </c>
      <c r="AE116" s="36">
        <v>9.3829045559076416</v>
      </c>
      <c r="AF116" s="36">
        <v>10.412178501036193</v>
      </c>
      <c r="AG116" s="36">
        <v>0.21273517224266067</v>
      </c>
      <c r="AH116" s="36">
        <v>0.3618943159990089</v>
      </c>
      <c r="AI116" s="36">
        <v>1.1590399039427719</v>
      </c>
      <c r="AJ116" s="36">
        <v>2.5120967055168976E-3</v>
      </c>
      <c r="AK116" s="36">
        <v>3.0357242638401221E-3</v>
      </c>
      <c r="AL116" s="36">
        <v>7.5925934289293659E-3</v>
      </c>
      <c r="AM116" s="36">
        <v>0.4468746589916277</v>
      </c>
      <c r="AN116" s="36">
        <v>1.3942039853914001</v>
      </c>
      <c r="AO116" s="36">
        <v>10.549537053279343</v>
      </c>
      <c r="AP116" s="36">
        <v>675.61623219000001</v>
      </c>
      <c r="AQ116" s="36">
        <v>363.79335579399998</v>
      </c>
      <c r="AR116" s="36">
        <v>1039.4095879839999</v>
      </c>
      <c r="AS116" s="36">
        <v>81.529495401000005</v>
      </c>
      <c r="AT116" s="36">
        <v>1941.7317619610001</v>
      </c>
      <c r="AU116" s="36">
        <v>4337.7987613200003</v>
      </c>
      <c r="AV116" s="36">
        <v>1446.679848047</v>
      </c>
      <c r="AW116" s="36">
        <v>3231.8604329509999</v>
      </c>
      <c r="AX116" s="36">
        <v>1427.728178656</v>
      </c>
      <c r="AY116" s="36">
        <v>3189.5226962860002</v>
      </c>
      <c r="AZ116" s="36">
        <v>21.611865983000001</v>
      </c>
      <c r="BA116" s="36">
        <v>43.223731966999999</v>
      </c>
      <c r="BB116" s="36">
        <v>2.1426356809999998</v>
      </c>
      <c r="BC116" s="36">
        <v>159.12085530300001</v>
      </c>
      <c r="BD116" s="36">
        <v>355.47353272800001</v>
      </c>
      <c r="BE116" s="36">
        <v>0.97392530899999996</v>
      </c>
      <c r="BF116" s="36">
        <v>1.947850619</v>
      </c>
      <c r="BG116" s="36">
        <v>4.822924113</v>
      </c>
      <c r="BH116" s="36">
        <v>20.075408197000002</v>
      </c>
      <c r="BI116" s="36">
        <v>0.69000000000000006</v>
      </c>
      <c r="BJ116" s="36">
        <v>1.08</v>
      </c>
      <c r="BK116" s="36">
        <v>2.2500000000000009</v>
      </c>
      <c r="BL116" s="36">
        <v>2.7699999999999982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6.3252092659999999</v>
      </c>
      <c r="E117" s="36">
        <v>55</v>
      </c>
      <c r="F117" s="36">
        <v>8</v>
      </c>
      <c r="G117" s="36">
        <v>34</v>
      </c>
      <c r="H117" s="36">
        <v>13</v>
      </c>
      <c r="I117" s="36">
        <v>4.7297748103069441</v>
      </c>
      <c r="J117" s="36">
        <v>38.334111529335466</v>
      </c>
      <c r="K117" s="36">
        <v>2.8000048102999466</v>
      </c>
      <c r="L117" s="36">
        <v>1.9297700000069971</v>
      </c>
      <c r="M117" s="36">
        <v>32.667309839642421</v>
      </c>
      <c r="N117" s="36">
        <v>10.396576499999991</v>
      </c>
      <c r="O117" s="36">
        <v>0.289287711</v>
      </c>
      <c r="P117" s="36">
        <v>0.46364931399999998</v>
      </c>
      <c r="Q117" s="36">
        <v>0.275301144</v>
      </c>
      <c r="R117" s="36">
        <v>1.3986567E-2</v>
      </c>
      <c r="S117" s="36">
        <v>0.44540596599999999</v>
      </c>
      <c r="T117" s="36">
        <v>1.8243348E-2</v>
      </c>
      <c r="U117" s="36">
        <v>1.5921000000000005</v>
      </c>
      <c r="V117" s="36">
        <v>3.7709000000000015</v>
      </c>
      <c r="W117" s="36">
        <v>6.6111625213069445</v>
      </c>
      <c r="X117" s="36">
        <v>42.568660843335472</v>
      </c>
      <c r="Y117" s="36">
        <v>49.179823364642417</v>
      </c>
      <c r="Z117" s="36">
        <v>1.8290106869687843E-2</v>
      </c>
      <c r="AA117" s="36">
        <v>8.7712533789894541E-3</v>
      </c>
      <c r="AB117" s="36">
        <v>8.7712529999999997E-3</v>
      </c>
      <c r="AC117" s="36">
        <v>2.8138964198685595E-2</v>
      </c>
      <c r="AD117" s="36">
        <v>0.20366049650149584</v>
      </c>
      <c r="AE117" s="36">
        <v>1.8329444685134626</v>
      </c>
      <c r="AF117" s="36">
        <v>2.0366049650149582</v>
      </c>
      <c r="AG117" s="36">
        <v>0.11862256976495722</v>
      </c>
      <c r="AH117" s="36">
        <v>0.20179471638176641</v>
      </c>
      <c r="AI117" s="36">
        <v>0.64628848354700907</v>
      </c>
      <c r="AJ117" s="36">
        <v>3.4384450077071927E-4</v>
      </c>
      <c r="AK117" s="36">
        <v>4.155162998778387E-4</v>
      </c>
      <c r="AL117" s="36">
        <v>1.0392400804132035E-3</v>
      </c>
      <c r="AM117" s="36">
        <v>0.14710537846441352</v>
      </c>
      <c r="AN117" s="36">
        <v>0.4058707291831401</v>
      </c>
      <c r="AO117" s="36">
        <v>2.4802721921408852</v>
      </c>
      <c r="AP117" s="36">
        <v>381.27642983700002</v>
      </c>
      <c r="AQ117" s="36">
        <v>205.30269298900001</v>
      </c>
      <c r="AR117" s="36">
        <v>586.579122826</v>
      </c>
      <c r="AS117" s="36">
        <v>72.328248787999996</v>
      </c>
      <c r="AT117" s="36">
        <v>1305.9129336179999</v>
      </c>
      <c r="AU117" s="36">
        <v>3022.655237206</v>
      </c>
      <c r="AV117" s="36">
        <v>982.27959698699999</v>
      </c>
      <c r="AW117" s="36">
        <v>2273.576202364</v>
      </c>
      <c r="AX117" s="36">
        <v>969.83899316700001</v>
      </c>
      <c r="AY117" s="36">
        <v>2244.781284018</v>
      </c>
      <c r="AZ117" s="36">
        <v>10.841239313999999</v>
      </c>
      <c r="BA117" s="36">
        <v>21.682478628999998</v>
      </c>
      <c r="BB117" s="36">
        <v>1.948593963</v>
      </c>
      <c r="BC117" s="36">
        <v>89.233004097999995</v>
      </c>
      <c r="BD117" s="36">
        <v>206.53797066000001</v>
      </c>
      <c r="BE117" s="36">
        <v>0.88572452899999998</v>
      </c>
      <c r="BF117" s="36">
        <v>1.771449058</v>
      </c>
      <c r="BG117" s="36">
        <v>6.2880192819999996</v>
      </c>
      <c r="BH117" s="36">
        <v>31.375312937</v>
      </c>
      <c r="BI117" s="36">
        <v>0.78000000000000025</v>
      </c>
      <c r="BJ117" s="36">
        <v>0.95000000000000029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5.9129874300000003</v>
      </c>
      <c r="E118" s="36">
        <v>46</v>
      </c>
      <c r="F118" s="36">
        <v>8</v>
      </c>
      <c r="G118" s="36">
        <v>18</v>
      </c>
      <c r="H118" s="36">
        <v>20</v>
      </c>
      <c r="I118" s="36">
        <v>0.16396805822219754</v>
      </c>
      <c r="J118" s="36">
        <v>4.2823634101576289</v>
      </c>
      <c r="K118" s="36">
        <v>2.2400058224471799E-2</v>
      </c>
      <c r="L118" s="36">
        <v>0.14156799999772574</v>
      </c>
      <c r="M118" s="36">
        <v>1.0389139683816595</v>
      </c>
      <c r="N118" s="36">
        <v>3.407417499998167</v>
      </c>
      <c r="O118" s="36">
        <v>6.0355366999999993E-2</v>
      </c>
      <c r="P118" s="36">
        <v>9.1257257999999994E-2</v>
      </c>
      <c r="Q118" s="36">
        <v>5.4632919999999995E-2</v>
      </c>
      <c r="R118" s="36">
        <v>5.7224470000000003E-3</v>
      </c>
      <c r="S118" s="36">
        <v>8.3793197E-2</v>
      </c>
      <c r="T118" s="36">
        <v>7.4640609999999993E-3</v>
      </c>
      <c r="U118" s="36">
        <v>1.5938999999999994</v>
      </c>
      <c r="V118" s="36">
        <v>3.7753000000000005</v>
      </c>
      <c r="W118" s="36">
        <v>1.8182234252221969</v>
      </c>
      <c r="X118" s="36">
        <v>8.1489206681576292</v>
      </c>
      <c r="Y118" s="36">
        <v>9.9671440933798259</v>
      </c>
      <c r="Z118" s="36">
        <v>1.1642654890341103E-3</v>
      </c>
      <c r="AA118" s="36">
        <v>3.796352173494882E-4</v>
      </c>
      <c r="AB118" s="36">
        <v>3.7963500000000002E-4</v>
      </c>
      <c r="AC118" s="36">
        <v>1.5516355002345987E-4</v>
      </c>
      <c r="AD118" s="36">
        <v>2.0841583243697927E-2</v>
      </c>
      <c r="AE118" s="36">
        <v>0.18757424919328133</v>
      </c>
      <c r="AF118" s="36">
        <v>0.2084158324369792</v>
      </c>
      <c r="AG118" s="36">
        <v>0.11619593683670709</v>
      </c>
      <c r="AH118" s="36">
        <v>0.19766665117049029</v>
      </c>
      <c r="AI118" s="36">
        <v>0.63306751793792126</v>
      </c>
      <c r="AJ118" s="36">
        <v>1.4882184660583463E-5</v>
      </c>
      <c r="AK118" s="36">
        <v>1.7984264107320052E-5</v>
      </c>
      <c r="AL118" s="36">
        <v>4.4980108078933145E-5</v>
      </c>
      <c r="AM118" s="36">
        <v>0.11636598257139114</v>
      </c>
      <c r="AN118" s="36">
        <v>0.21852621867829553</v>
      </c>
      <c r="AO118" s="36">
        <v>0.82068674723928159</v>
      </c>
      <c r="AP118" s="36">
        <v>122.207363587</v>
      </c>
      <c r="AQ118" s="36">
        <v>65.803965008000006</v>
      </c>
      <c r="AR118" s="36">
        <v>188.01132859500001</v>
      </c>
      <c r="AS118" s="36">
        <v>16.685560531</v>
      </c>
      <c r="AT118" s="36">
        <v>487.16610898800002</v>
      </c>
      <c r="AU118" s="36">
        <v>1153.2059969530001</v>
      </c>
      <c r="AV118" s="36">
        <v>260.29574013899997</v>
      </c>
      <c r="AW118" s="36">
        <v>616.16480081899999</v>
      </c>
      <c r="AX118" s="36">
        <v>247.65164088899999</v>
      </c>
      <c r="AY118" s="36">
        <v>586.23404247400003</v>
      </c>
      <c r="AZ118" s="36">
        <v>1.809911171</v>
      </c>
      <c r="BA118" s="36">
        <v>3.619822342</v>
      </c>
      <c r="BB118" s="36">
        <v>1.058356085</v>
      </c>
      <c r="BC118" s="36">
        <v>38.188913399999997</v>
      </c>
      <c r="BD118" s="36">
        <v>90.399728425000006</v>
      </c>
      <c r="BE118" s="36">
        <v>0.481070948</v>
      </c>
      <c r="BF118" s="36">
        <v>0.962141896</v>
      </c>
      <c r="BG118" s="36">
        <v>4.4791831200000001</v>
      </c>
      <c r="BH118" s="36">
        <v>23.745692703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5.6386241569999997</v>
      </c>
      <c r="E119" s="36">
        <v>11</v>
      </c>
      <c r="F119" s="36">
        <v>0</v>
      </c>
      <c r="G119" s="36">
        <v>8</v>
      </c>
      <c r="H119" s="36">
        <v>3</v>
      </c>
      <c r="I119" s="36">
        <v>0.17417903382807604</v>
      </c>
      <c r="J119" s="36">
        <v>6.9912718411423755</v>
      </c>
      <c r="K119" s="36">
        <v>3.9538533830952648E-2</v>
      </c>
      <c r="L119" s="36">
        <v>0.13464049999712338</v>
      </c>
      <c r="M119" s="36">
        <v>1.8846763749706441</v>
      </c>
      <c r="N119" s="36">
        <v>5.280774499999807</v>
      </c>
      <c r="O119" s="36">
        <v>5.9880035999999998E-2</v>
      </c>
      <c r="P119" s="36">
        <v>0.104490217</v>
      </c>
      <c r="Q119" s="36">
        <v>5.6553003999999997E-2</v>
      </c>
      <c r="R119" s="36">
        <v>3.3270319999999997E-3</v>
      </c>
      <c r="S119" s="36">
        <v>0.10015061</v>
      </c>
      <c r="T119" s="36">
        <v>4.3396070000000005E-3</v>
      </c>
      <c r="U119" s="36">
        <v>0.31679999999999997</v>
      </c>
      <c r="V119" s="36">
        <v>0.7487999999999998</v>
      </c>
      <c r="W119" s="36">
        <v>0.55085906982807598</v>
      </c>
      <c r="X119" s="36">
        <v>7.8445620581423761</v>
      </c>
      <c r="Y119" s="36">
        <v>8.3954211279704527</v>
      </c>
      <c r="Z119" s="36">
        <v>1.5321140953002035E-3</v>
      </c>
      <c r="AA119" s="36">
        <v>4.5993632088595473E-4</v>
      </c>
      <c r="AB119" s="36">
        <v>4.5993599999999998E-4</v>
      </c>
      <c r="AC119" s="36">
        <v>2.2374765187375674E-4</v>
      </c>
      <c r="AD119" s="36">
        <v>4.4134247676340943E-2</v>
      </c>
      <c r="AE119" s="36">
        <v>0.39720822908706849</v>
      </c>
      <c r="AF119" s="36">
        <v>0.44134247676340937</v>
      </c>
      <c r="AG119" s="36">
        <v>2.160616454486091E-2</v>
      </c>
      <c r="AH119" s="36">
        <v>3.6755314398154201E-2</v>
      </c>
      <c r="AI119" s="36">
        <v>0.11771634476165602</v>
      </c>
      <c r="AJ119" s="36">
        <v>1.8030088068823151E-5</v>
      </c>
      <c r="AK119" s="36">
        <v>2.1788324302196461E-5</v>
      </c>
      <c r="AL119" s="36">
        <v>5.4494372198011754E-5</v>
      </c>
      <c r="AM119" s="36">
        <v>2.1847942284803488E-2</v>
      </c>
      <c r="AN119" s="36">
        <v>8.0911350398797335E-2</v>
      </c>
      <c r="AO119" s="36">
        <v>0.51497906822092254</v>
      </c>
      <c r="AP119" s="36">
        <v>148.194512035</v>
      </c>
      <c r="AQ119" s="36">
        <v>79.797044941999999</v>
      </c>
      <c r="AR119" s="36">
        <v>227.99155697700002</v>
      </c>
      <c r="AS119" s="36">
        <v>9.6730923610000001</v>
      </c>
      <c r="AT119" s="36">
        <v>671.790310288</v>
      </c>
      <c r="AU119" s="36">
        <v>1481.212922771</v>
      </c>
      <c r="AV119" s="36">
        <v>380.84666539</v>
      </c>
      <c r="AW119" s="36">
        <v>839.71887318200004</v>
      </c>
      <c r="AX119" s="36">
        <v>361.08589739299998</v>
      </c>
      <c r="AY119" s="36">
        <v>796.14887154200005</v>
      </c>
      <c r="AZ119" s="36">
        <v>1.7733404340000001</v>
      </c>
      <c r="BA119" s="36">
        <v>3.5466808680000002</v>
      </c>
      <c r="BB119" s="36">
        <v>1.4979982839999999</v>
      </c>
      <c r="BC119" s="36">
        <v>78.953187607999993</v>
      </c>
      <c r="BD119" s="36">
        <v>174.081822837</v>
      </c>
      <c r="BE119" s="36">
        <v>0.68090830999999996</v>
      </c>
      <c r="BF119" s="36">
        <v>1.361816621</v>
      </c>
      <c r="BG119" s="36">
        <v>0.84123580099999995</v>
      </c>
      <c r="BH119" s="36">
        <v>26.008711163000001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5.5790751590000003</v>
      </c>
      <c r="E120" s="36">
        <v>14</v>
      </c>
      <c r="F120" s="36">
        <v>1</v>
      </c>
      <c r="G120" s="36">
        <v>6</v>
      </c>
      <c r="H120" s="36">
        <v>7</v>
      </c>
      <c r="I120" s="36">
        <v>2.2377565377596073E-4</v>
      </c>
      <c r="J120" s="36">
        <v>0.34422127866226571</v>
      </c>
      <c r="K120" s="36">
        <v>2.2377565377596073E-4</v>
      </c>
      <c r="L120" s="36">
        <v>0</v>
      </c>
      <c r="M120" s="36">
        <v>2.5454054314880264E-2</v>
      </c>
      <c r="N120" s="36">
        <v>0.31899100000116143</v>
      </c>
      <c r="O120" s="36">
        <v>2.7369210000000002E-3</v>
      </c>
      <c r="P120" s="36">
        <v>4.3486769999999996E-3</v>
      </c>
      <c r="Q120" s="36">
        <v>2.4750140000000002E-3</v>
      </c>
      <c r="R120" s="36">
        <v>2.6190699999999997E-4</v>
      </c>
      <c r="S120" s="36">
        <v>4.0070599999999998E-3</v>
      </c>
      <c r="T120" s="36">
        <v>3.4161700000000001E-4</v>
      </c>
      <c r="U120" s="36">
        <v>5.8850000000000006E-2</v>
      </c>
      <c r="V120" s="36">
        <v>0.1391</v>
      </c>
      <c r="W120" s="36">
        <v>6.1810696653775969E-2</v>
      </c>
      <c r="X120" s="36">
        <v>0.48766995566226573</v>
      </c>
      <c r="Y120" s="36">
        <v>0.54948065231604171</v>
      </c>
      <c r="Z120" s="36">
        <v>8.7853149240278393E-6</v>
      </c>
      <c r="AA120" s="36">
        <v>1.8800573937419574E-6</v>
      </c>
      <c r="AB120" s="36">
        <v>1.88006E-6</v>
      </c>
      <c r="AC120" s="36">
        <v>1.7928728978404799E-6</v>
      </c>
      <c r="AD120" s="36">
        <v>2.8981532130673707E-3</v>
      </c>
      <c r="AE120" s="36">
        <v>2.6083378917606332E-2</v>
      </c>
      <c r="AF120" s="36">
        <v>2.8981532130673702E-2</v>
      </c>
      <c r="AG120" s="36">
        <v>4.2111348786590492E-3</v>
      </c>
      <c r="AH120" s="36">
        <v>7.1637696786383829E-3</v>
      </c>
      <c r="AI120" s="36">
        <v>2.2943424511314821E-2</v>
      </c>
      <c r="AJ120" s="36">
        <v>7.3700791794175341E-8</v>
      </c>
      <c r="AK120" s="36">
        <v>8.9063167457184225E-8</v>
      </c>
      <c r="AL120" s="36">
        <v>2.2275422970716356E-7</v>
      </c>
      <c r="AM120" s="36">
        <v>4.2130014523486838E-3</v>
      </c>
      <c r="AN120" s="36">
        <v>1.0062011954873211E-2</v>
      </c>
      <c r="AO120" s="36">
        <v>4.9027026183150864E-2</v>
      </c>
      <c r="AP120" s="36">
        <v>5.166149528</v>
      </c>
      <c r="AQ120" s="36">
        <v>2.7817728229999998</v>
      </c>
      <c r="AR120" s="36">
        <v>7.9479223509999999</v>
      </c>
      <c r="AS120" s="36">
        <v>1.1270543900000001</v>
      </c>
      <c r="AT120" s="36">
        <v>133.04662568000001</v>
      </c>
      <c r="AU120" s="36">
        <v>294.139665482</v>
      </c>
      <c r="AV120" s="36">
        <v>69.943121970000007</v>
      </c>
      <c r="AW120" s="36">
        <v>154.63035153199999</v>
      </c>
      <c r="AX120" s="36">
        <v>66.860311723999999</v>
      </c>
      <c r="AY120" s="36">
        <v>147.814870343</v>
      </c>
      <c r="AZ120" s="36">
        <v>0.382453345</v>
      </c>
      <c r="BA120" s="36">
        <v>0.76490669</v>
      </c>
      <c r="BB120" s="36">
        <v>0.26554614500000001</v>
      </c>
      <c r="BC120" s="36">
        <v>9.7312424849999992</v>
      </c>
      <c r="BD120" s="36">
        <v>21.513844449</v>
      </c>
      <c r="BE120" s="36">
        <v>0.120702793</v>
      </c>
      <c r="BF120" s="36">
        <v>0.24140558600000001</v>
      </c>
      <c r="BG120" s="36">
        <v>1.452616476</v>
      </c>
      <c r="BH120" s="36">
        <v>10.72165049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5.4635063710000003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1.33976815990616E-3</v>
      </c>
      <c r="J121" s="36">
        <v>0.74423129310338121</v>
      </c>
      <c r="K121" s="36">
        <v>1.33976815990616E-3</v>
      </c>
      <c r="L121" s="36">
        <v>0</v>
      </c>
      <c r="M121" s="36">
        <v>0.11954806126471854</v>
      </c>
      <c r="N121" s="36">
        <v>0.62602299999856881</v>
      </c>
      <c r="O121" s="36">
        <v>1.0457599E-2</v>
      </c>
      <c r="P121" s="36">
        <v>1.7523255000000001E-2</v>
      </c>
      <c r="Q121" s="36">
        <v>9.5263029999999999E-3</v>
      </c>
      <c r="R121" s="36">
        <v>9.3129599999999997E-4</v>
      </c>
      <c r="S121" s="36">
        <v>1.630852E-2</v>
      </c>
      <c r="T121" s="36">
        <v>1.214735E-3</v>
      </c>
      <c r="U121" s="36" t="s">
        <v>340</v>
      </c>
      <c r="V121" s="36" t="s">
        <v>340</v>
      </c>
      <c r="W121" s="36">
        <v>1.1797367159906159E-2</v>
      </c>
      <c r="X121" s="36">
        <v>0.76175454810338117</v>
      </c>
      <c r="Y121" s="36">
        <v>0.77355191526328737</v>
      </c>
      <c r="Z121" s="36">
        <v>3.9325643424331651E-5</v>
      </c>
      <c r="AA121" s="36">
        <v>8.4156876928069729E-6</v>
      </c>
      <c r="AB121" s="36">
        <v>8.4156900000000007E-6</v>
      </c>
      <c r="AC121" s="36">
        <v>1.1374390880023546E-5</v>
      </c>
      <c r="AD121" s="36">
        <v>8.6292134188637338E-3</v>
      </c>
      <c r="AE121" s="36">
        <v>7.7662920769773588E-2</v>
      </c>
      <c r="AF121" s="36">
        <v>8.6292134188637321E-2</v>
      </c>
      <c r="AG121" s="36" t="s">
        <v>340</v>
      </c>
      <c r="AH121" s="36" t="s">
        <v>340</v>
      </c>
      <c r="AI121" s="36" t="s">
        <v>340</v>
      </c>
      <c r="AJ121" s="36">
        <v>3.2990596922136773E-7</v>
      </c>
      <c r="AK121" s="36">
        <v>3.9867238691198723E-7</v>
      </c>
      <c r="AL121" s="36">
        <v>9.9711208334004206E-7</v>
      </c>
      <c r="AM121" s="36">
        <v>1.1704296849244913E-5</v>
      </c>
      <c r="AN121" s="36">
        <v>8.629612091250646E-3</v>
      </c>
      <c r="AO121" s="36">
        <v>7.7663917881856934E-2</v>
      </c>
      <c r="AP121" s="36">
        <v>21.529433117</v>
      </c>
      <c r="AQ121" s="36">
        <v>11.592771678</v>
      </c>
      <c r="AR121" s="36">
        <v>33.122204795000002</v>
      </c>
      <c r="AS121" s="36">
        <v>2.5725771750000002</v>
      </c>
      <c r="AT121" s="36">
        <v>145.99758425100001</v>
      </c>
      <c r="AU121" s="36">
        <v>335.87299744199998</v>
      </c>
      <c r="AV121" s="36">
        <v>90.990256737999999</v>
      </c>
      <c r="AW121" s="36">
        <v>209.326547597</v>
      </c>
      <c r="AX121" s="36">
        <v>85.461527050000001</v>
      </c>
      <c r="AY121" s="36">
        <v>196.607494594</v>
      </c>
      <c r="AZ121" s="36">
        <v>0.22436313899999999</v>
      </c>
      <c r="BA121" s="36">
        <v>0.44872627799999998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2.6611818949999999</v>
      </c>
      <c r="BH121" s="36">
        <v>16.437237811999999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5.3174790139999999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1.1467000169529713E-4</v>
      </c>
      <c r="J122" s="36">
        <v>0.4444280787858903</v>
      </c>
      <c r="K122" s="36">
        <v>1.1467000169529713E-4</v>
      </c>
      <c r="L122" s="36">
        <v>0</v>
      </c>
      <c r="M122" s="36">
        <v>2.0072748787573487E-2</v>
      </c>
      <c r="N122" s="36">
        <v>0.42447000000001212</v>
      </c>
      <c r="O122" s="36">
        <v>3.1047047000000001E-2</v>
      </c>
      <c r="P122" s="36">
        <v>5.0198688999999998E-2</v>
      </c>
      <c r="Q122" s="36">
        <v>2.6488638000000002E-2</v>
      </c>
      <c r="R122" s="36">
        <v>4.5584089999999994E-3</v>
      </c>
      <c r="S122" s="36">
        <v>4.4252937999999999E-2</v>
      </c>
      <c r="T122" s="36">
        <v>5.9457510000000009E-3</v>
      </c>
      <c r="U122" s="36" t="s">
        <v>340</v>
      </c>
      <c r="V122" s="36" t="s">
        <v>340</v>
      </c>
      <c r="W122" s="36">
        <v>3.1161717001695299E-2</v>
      </c>
      <c r="X122" s="36">
        <v>0.49462676778589032</v>
      </c>
      <c r="Y122" s="36">
        <v>0.52578848478758566</v>
      </c>
      <c r="Z122" s="36">
        <v>7.5561740649923157E-6</v>
      </c>
      <c r="AA122" s="36">
        <v>1.617021249908355E-6</v>
      </c>
      <c r="AB122" s="36">
        <v>1.6170200000000001E-6</v>
      </c>
      <c r="AC122" s="36">
        <v>6.1839421476265391E-7</v>
      </c>
      <c r="AD122" s="36">
        <v>2.1422694916352898E-3</v>
      </c>
      <c r="AE122" s="36">
        <v>1.9280425424717605E-2</v>
      </c>
      <c r="AF122" s="36">
        <v>2.1422694916352895E-2</v>
      </c>
      <c r="AG122" s="36" t="s">
        <v>340</v>
      </c>
      <c r="AH122" s="36" t="s">
        <v>340</v>
      </c>
      <c r="AI122" s="36" t="s">
        <v>340</v>
      </c>
      <c r="AJ122" s="36">
        <v>6.3389282441527071E-8</v>
      </c>
      <c r="AK122" s="36">
        <v>7.6602301544427323E-8</v>
      </c>
      <c r="AL122" s="36">
        <v>1.9158859000301994E-7</v>
      </c>
      <c r="AM122" s="36">
        <v>6.8178349720418104E-7</v>
      </c>
      <c r="AN122" s="36">
        <v>2.1423460939368343E-3</v>
      </c>
      <c r="AO122" s="36">
        <v>1.9280617013307608E-2</v>
      </c>
      <c r="AP122" s="36">
        <v>8.4442554820000009</v>
      </c>
      <c r="AQ122" s="36">
        <v>4.5469067980000002</v>
      </c>
      <c r="AR122" s="36">
        <v>12.991162280000001</v>
      </c>
      <c r="AS122" s="36">
        <v>1.953913118</v>
      </c>
      <c r="AT122" s="36">
        <v>13.834938832000001</v>
      </c>
      <c r="AU122" s="36">
        <v>31.712610569999999</v>
      </c>
      <c r="AV122" s="36">
        <v>16.139013256999998</v>
      </c>
      <c r="AW122" s="36">
        <v>36.994037243000001</v>
      </c>
      <c r="AX122" s="36">
        <v>14.844702697000001</v>
      </c>
      <c r="AY122" s="36">
        <v>34.027203255000003</v>
      </c>
      <c r="AZ122" s="36">
        <v>0.25241559600000002</v>
      </c>
      <c r="BA122" s="36">
        <v>0.50483119200000004</v>
      </c>
      <c r="BB122" s="36">
        <v>0.39255755599999997</v>
      </c>
      <c r="BC122" s="36">
        <v>18.811204228000001</v>
      </c>
      <c r="BD122" s="36">
        <v>43.11926502</v>
      </c>
      <c r="BE122" s="36">
        <v>0.17843525199999999</v>
      </c>
      <c r="BF122" s="36">
        <v>0.356870505</v>
      </c>
      <c r="BG122" s="36">
        <v>5.1885722950000002</v>
      </c>
      <c r="BH122" s="36">
        <v>26.853672197000002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5.0012120199999996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8.281297E-3</v>
      </c>
      <c r="P123" s="36">
        <v>1.4952409E-2</v>
      </c>
      <c r="Q123" s="36">
        <v>7.9914800000000005E-3</v>
      </c>
      <c r="R123" s="36">
        <v>2.8981699999999999E-4</v>
      </c>
      <c r="S123" s="36">
        <v>1.4574386E-2</v>
      </c>
      <c r="T123" s="36">
        <v>3.7802300000000001E-4</v>
      </c>
      <c r="U123" s="36">
        <v>6.0000000000000001E-3</v>
      </c>
      <c r="V123" s="36">
        <v>1.44E-2</v>
      </c>
      <c r="W123" s="36">
        <v>1.4281297E-2</v>
      </c>
      <c r="X123" s="36">
        <v>2.9352408999999999E-2</v>
      </c>
      <c r="Y123" s="36">
        <v>4.3633706000000001E-2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4.1904923467237952E-4</v>
      </c>
      <c r="AH123" s="36">
        <v>7.1286536473002496E-4</v>
      </c>
      <c r="AI123" s="36">
        <v>2.2830958302839988E-3</v>
      </c>
      <c r="AJ123" s="36">
        <v>0</v>
      </c>
      <c r="AK123" s="36">
        <v>0</v>
      </c>
      <c r="AL123" s="36">
        <v>0</v>
      </c>
      <c r="AM123" s="36">
        <v>4.1904923467237952E-4</v>
      </c>
      <c r="AN123" s="36">
        <v>7.1286536473002496E-4</v>
      </c>
      <c r="AO123" s="36">
        <v>2.2830958302839988E-3</v>
      </c>
      <c r="AP123" s="36">
        <v>4.6846459E-2</v>
      </c>
      <c r="AQ123" s="36">
        <v>2.5225015999999999E-2</v>
      </c>
      <c r="AR123" s="36">
        <v>7.2071474999999996E-2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0.59825409500000004</v>
      </c>
      <c r="BC123" s="36">
        <v>50.032483038999999</v>
      </c>
      <c r="BD123" s="36">
        <v>112.12881919100001</v>
      </c>
      <c r="BE123" s="36">
        <v>0.13294535399999999</v>
      </c>
      <c r="BF123" s="36">
        <v>0.26589070799999998</v>
      </c>
      <c r="BG123" s="36">
        <v>3.4502743969999998</v>
      </c>
      <c r="BH123" s="36">
        <v>13.343773589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5.0592761480000004</v>
      </c>
      <c r="E124" s="36">
        <v>3</v>
      </c>
      <c r="F124" s="36">
        <v>0</v>
      </c>
      <c r="G124" s="36">
        <v>0</v>
      </c>
      <c r="H124" s="36">
        <v>3</v>
      </c>
      <c r="I124" s="36">
        <v>1.5586249913839197E-6</v>
      </c>
      <c r="J124" s="36">
        <v>6.2774699133230335E-3</v>
      </c>
      <c r="K124" s="36">
        <v>1.5586249913839197E-6</v>
      </c>
      <c r="L124" s="36">
        <v>0</v>
      </c>
      <c r="M124" s="36">
        <v>2.7902853831507818E-4</v>
      </c>
      <c r="N124" s="36">
        <v>5.9999999999993392E-3</v>
      </c>
      <c r="O124" s="36">
        <v>9.0468600000000003E-4</v>
      </c>
      <c r="P124" s="36">
        <v>1.4761860000000002E-3</v>
      </c>
      <c r="Q124" s="36">
        <v>7.7637799999999999E-4</v>
      </c>
      <c r="R124" s="36">
        <v>1.2830799999999999E-4</v>
      </c>
      <c r="S124" s="36">
        <v>1.3088280000000002E-3</v>
      </c>
      <c r="T124" s="36">
        <v>1.6735799999999999E-4</v>
      </c>
      <c r="U124" s="36">
        <v>0</v>
      </c>
      <c r="V124" s="36">
        <v>0</v>
      </c>
      <c r="W124" s="36">
        <v>9.062446249913839E-4</v>
      </c>
      <c r="X124" s="36">
        <v>7.7536559133230334E-3</v>
      </c>
      <c r="Y124" s="36">
        <v>8.6599005383144172E-3</v>
      </c>
      <c r="Z124" s="36">
        <v>1.101690705072426E-7</v>
      </c>
      <c r="AA124" s="36">
        <v>2.3576181088549913E-8</v>
      </c>
      <c r="AB124" s="36">
        <v>2.35762E-8</v>
      </c>
      <c r="AC124" s="36">
        <v>8.4847083631136186E-9</v>
      </c>
      <c r="AD124" s="36">
        <v>5.8512357911133509E-5</v>
      </c>
      <c r="AE124" s="36">
        <v>5.2661122120020156E-4</v>
      </c>
      <c r="AF124" s="36">
        <v>5.8512357911133506E-4</v>
      </c>
      <c r="AG124" s="36">
        <v>0</v>
      </c>
      <c r="AH124" s="36">
        <v>0</v>
      </c>
      <c r="AI124" s="36">
        <v>0</v>
      </c>
      <c r="AJ124" s="36">
        <v>9.2421763534027434E-10</v>
      </c>
      <c r="AK124" s="36">
        <v>1.1168638493473967E-9</v>
      </c>
      <c r="AL124" s="36">
        <v>2.793367376797565E-9</v>
      </c>
      <c r="AM124" s="36">
        <v>9.4089259984538932E-9</v>
      </c>
      <c r="AN124" s="36">
        <v>5.8513474774982858E-5</v>
      </c>
      <c r="AO124" s="36">
        <v>5.2661401456757838E-4</v>
      </c>
      <c r="AP124" s="36">
        <v>6.0455659999999996E-3</v>
      </c>
      <c r="AQ124" s="36">
        <v>3.2553040000000001E-3</v>
      </c>
      <c r="AR124" s="36">
        <v>9.3008699999999993E-3</v>
      </c>
      <c r="AS124" s="36">
        <v>1.8386499999999999E-4</v>
      </c>
      <c r="AT124" s="36">
        <v>9.9070000000000002E-6</v>
      </c>
      <c r="AU124" s="36">
        <v>2.2677E-5</v>
      </c>
      <c r="AV124" s="36">
        <v>2.12587E-4</v>
      </c>
      <c r="AW124" s="36">
        <v>4.8661199999999998E-4</v>
      </c>
      <c r="AX124" s="36">
        <v>1.8287800000000001E-4</v>
      </c>
      <c r="AY124" s="36">
        <v>4.1860699999999999E-4</v>
      </c>
      <c r="AZ124" s="36">
        <v>2.1827999999999998E-5</v>
      </c>
      <c r="BA124" s="36">
        <v>4.3656999999999999E-5</v>
      </c>
      <c r="BB124" s="36">
        <v>0.17475713100000001</v>
      </c>
      <c r="BC124" s="36">
        <v>8.2875665460000008</v>
      </c>
      <c r="BD124" s="36">
        <v>18.970226215</v>
      </c>
      <c r="BE124" s="36">
        <v>3.8834918000000003E-2</v>
      </c>
      <c r="BF124" s="36">
        <v>7.7669836000000006E-2</v>
      </c>
      <c r="BG124" s="36">
        <v>1.546615788</v>
      </c>
      <c r="BH124" s="36">
        <v>9.3968750910000001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1.4878219401305095E-6</v>
      </c>
      <c r="J125" s="36">
        <v>2.1531342638340702E-2</v>
      </c>
      <c r="K125" s="36">
        <v>1.4878219401305095E-6</v>
      </c>
      <c r="L125" s="36">
        <v>0</v>
      </c>
      <c r="M125" s="36">
        <v>6.6783046028196414E-4</v>
      </c>
      <c r="N125" s="36">
        <v>2.0864999999998871E-2</v>
      </c>
      <c r="O125" s="36">
        <v>2.2980400000000003E-3</v>
      </c>
      <c r="P125" s="36">
        <v>3.6718360000000004E-3</v>
      </c>
      <c r="Q125" s="36">
        <v>1.9060000000000001E-3</v>
      </c>
      <c r="R125" s="36">
        <v>3.9203999999999997E-4</v>
      </c>
      <c r="S125" s="36">
        <v>3.1604800000000002E-3</v>
      </c>
      <c r="T125" s="36">
        <v>5.1135600000000003E-4</v>
      </c>
      <c r="U125" s="36" t="s">
        <v>340</v>
      </c>
      <c r="V125" s="36" t="s">
        <v>340</v>
      </c>
      <c r="W125" s="36">
        <v>2.299527821940131E-3</v>
      </c>
      <c r="X125" s="36">
        <v>2.5203178638340703E-2</v>
      </c>
      <c r="Y125" s="36">
        <v>2.7502706460280833E-2</v>
      </c>
      <c r="Z125" s="36">
        <v>1.0895667808906187E-7</v>
      </c>
      <c r="AA125" s="36">
        <v>2.3316729111059234E-8</v>
      </c>
      <c r="AB125" s="36">
        <v>2.33167E-8</v>
      </c>
      <c r="AC125" s="36">
        <v>2.0691154132712872E-9</v>
      </c>
      <c r="AD125" s="36">
        <v>5.9038479818662978E-5</v>
      </c>
      <c r="AE125" s="36">
        <v>5.3134631836796668E-4</v>
      </c>
      <c r="AF125" s="36">
        <v>5.9038479818662964E-4</v>
      </c>
      <c r="AG125" s="36" t="s">
        <v>340</v>
      </c>
      <c r="AH125" s="36" t="s">
        <v>340</v>
      </c>
      <c r="AI125" s="36" t="s">
        <v>340</v>
      </c>
      <c r="AJ125" s="36">
        <v>9.1404489858156008E-10</v>
      </c>
      <c r="AK125" s="36">
        <v>1.1045706821319147E-9</v>
      </c>
      <c r="AL125" s="36">
        <v>2.7626211651825052E-9</v>
      </c>
      <c r="AM125" s="36">
        <v>2.9831603118528471E-9</v>
      </c>
      <c r="AN125" s="36">
        <v>5.9039584389345111E-5</v>
      </c>
      <c r="AO125" s="36">
        <v>5.3134908098913182E-4</v>
      </c>
      <c r="AP125" s="36">
        <v>5.4304875000000002E-2</v>
      </c>
      <c r="AQ125" s="36">
        <v>2.9241085999999999E-2</v>
      </c>
      <c r="AR125" s="36">
        <v>8.3545961000000002E-2</v>
      </c>
      <c r="AS125" s="36">
        <v>1.6606954E-2</v>
      </c>
      <c r="AT125" s="36">
        <v>7.6261829999999999E-3</v>
      </c>
      <c r="AU125" s="36">
        <v>1.6472229000000001E-2</v>
      </c>
      <c r="AV125" s="36">
        <v>4.5008309000000003E-2</v>
      </c>
      <c r="AW125" s="36">
        <v>9.7216015000000003E-2</v>
      </c>
      <c r="AX125" s="36">
        <v>3.9821481999999998E-2</v>
      </c>
      <c r="AY125" s="36">
        <v>8.6012691000000002E-2</v>
      </c>
      <c r="AZ125" s="36">
        <v>1.2000089999999999E-3</v>
      </c>
      <c r="BA125" s="36">
        <v>2.4000190000000002E-3</v>
      </c>
      <c r="BB125" s="36">
        <v>0.50676031499999996</v>
      </c>
      <c r="BC125" s="36">
        <v>17.456690099999999</v>
      </c>
      <c r="BD125" s="36">
        <v>37.705701001000001</v>
      </c>
      <c r="BE125" s="36">
        <v>0.112613403</v>
      </c>
      <c r="BF125" s="36">
        <v>0.225226807</v>
      </c>
      <c r="BG125" s="36">
        <v>2.6308186679999999</v>
      </c>
      <c r="BH125" s="36">
        <v>14.139548755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3.1327762000000002E-2</v>
      </c>
      <c r="BF126" s="36">
        <v>6.2655525000000004E-2</v>
      </c>
      <c r="BG126" s="36">
        <v>1.755858728</v>
      </c>
      <c r="BH126" s="36">
        <v>5.5830678640000002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5.1825522260000003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5.0682560000000001E-3</v>
      </c>
      <c r="P127" s="36">
        <v>8.8553509999999992E-3</v>
      </c>
      <c r="Q127" s="36">
        <v>4.5304239999999999E-3</v>
      </c>
      <c r="R127" s="36">
        <v>5.3783200000000002E-4</v>
      </c>
      <c r="S127" s="36">
        <v>8.1538299999999991E-3</v>
      </c>
      <c r="T127" s="36">
        <v>7.0152099999999998E-4</v>
      </c>
      <c r="U127" s="36">
        <v>0</v>
      </c>
      <c r="V127" s="36">
        <v>0</v>
      </c>
      <c r="W127" s="36">
        <v>5.0682560000000001E-3</v>
      </c>
      <c r="X127" s="36">
        <v>8.8553509999999992E-3</v>
      </c>
      <c r="Y127" s="36">
        <v>1.3923606999999999E-2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0.18852445900000001</v>
      </c>
      <c r="AQ127" s="36">
        <v>0.10151317</v>
      </c>
      <c r="AR127" s="36">
        <v>0.29003762900000002</v>
      </c>
      <c r="AS127" s="36">
        <v>6.3882903000000005E-2</v>
      </c>
      <c r="AT127" s="36">
        <v>3.6278704000000002E-2</v>
      </c>
      <c r="AU127" s="36">
        <v>8.2383081999999996E-2</v>
      </c>
      <c r="AV127" s="36">
        <v>5.8875157999999997E-2</v>
      </c>
      <c r="AW127" s="36">
        <v>0.13369598199999999</v>
      </c>
      <c r="AX127" s="36">
        <v>5.3639055999999997E-2</v>
      </c>
      <c r="AY127" s="36">
        <v>0.12180564000000001</v>
      </c>
      <c r="AZ127" s="36">
        <v>5.4841250000000003E-3</v>
      </c>
      <c r="BA127" s="36">
        <v>1.0968250000000001E-2</v>
      </c>
      <c r="BB127" s="36">
        <v>0.366679796</v>
      </c>
      <c r="BC127" s="36">
        <v>11.731535889</v>
      </c>
      <c r="BD127" s="36">
        <v>26.640424672000002</v>
      </c>
      <c r="BE127" s="36">
        <v>8.1484398999999999E-2</v>
      </c>
      <c r="BF127" s="36">
        <v>0.162968798</v>
      </c>
      <c r="BG127" s="36">
        <v>3.0769985580000001</v>
      </c>
      <c r="BH127" s="36">
        <v>15.299407646000001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5.1827455770000004</v>
      </c>
      <c r="E128" s="36">
        <v>7</v>
      </c>
      <c r="F128" s="36">
        <v>0</v>
      </c>
      <c r="G128" s="36">
        <v>1</v>
      </c>
      <c r="H128" s="36">
        <v>6</v>
      </c>
      <c r="I128" s="36">
        <v>1.4852897902045873E-6</v>
      </c>
      <c r="J128" s="36">
        <v>4.4273586166534012E-2</v>
      </c>
      <c r="K128" s="36">
        <v>1.4852897902045873E-6</v>
      </c>
      <c r="L128" s="36">
        <v>0</v>
      </c>
      <c r="M128" s="36">
        <v>2.7507145632760433E-4</v>
      </c>
      <c r="N128" s="36">
        <v>4.3999999999996611E-2</v>
      </c>
      <c r="O128" s="36">
        <v>1.3991375E-2</v>
      </c>
      <c r="P128" s="36">
        <v>2.4658487E-2</v>
      </c>
      <c r="Q128" s="36">
        <v>1.2345178E-2</v>
      </c>
      <c r="R128" s="36">
        <v>1.6461969999999999E-3</v>
      </c>
      <c r="S128" s="36">
        <v>2.2511274000000001E-2</v>
      </c>
      <c r="T128" s="36">
        <v>2.1472130000000002E-3</v>
      </c>
      <c r="U128" s="36">
        <v>3.0000000000000001E-3</v>
      </c>
      <c r="V128" s="36">
        <v>7.1999999999999998E-3</v>
      </c>
      <c r="W128" s="36">
        <v>1.6992860289790204E-2</v>
      </c>
      <c r="X128" s="36">
        <v>7.6132073166534017E-2</v>
      </c>
      <c r="Y128" s="36">
        <v>9.3124933456324221E-2</v>
      </c>
      <c r="Z128" s="36">
        <v>1.4496985306831543E-7</v>
      </c>
      <c r="AA128" s="36">
        <v>3.1023548556619498E-8</v>
      </c>
      <c r="AB128" s="36">
        <v>3.10235E-8</v>
      </c>
      <c r="AC128" s="36">
        <v>1.6484857148473423E-8</v>
      </c>
      <c r="AD128" s="36">
        <v>3.4095236831804452E-4</v>
      </c>
      <c r="AE128" s="36">
        <v>3.0685713148623996E-3</v>
      </c>
      <c r="AF128" s="36">
        <v>3.4095236831804447E-3</v>
      </c>
      <c r="AG128" s="36">
        <v>2.1671299809144468E-4</v>
      </c>
      <c r="AH128" s="36">
        <v>3.686611921555611E-4</v>
      </c>
      <c r="AI128" s="36">
        <v>1.1807121964982159E-3</v>
      </c>
      <c r="AJ128" s="36">
        <v>1.2161614598611736E-9</v>
      </c>
      <c r="AK128" s="36">
        <v>1.4696611680520593E-9</v>
      </c>
      <c r="AL128" s="36">
        <v>3.6757421812709115E-9</v>
      </c>
      <c r="AM128" s="36">
        <v>2.1673069911005302E-4</v>
      </c>
      <c r="AN128" s="36">
        <v>7.0961503013477372E-4</v>
      </c>
      <c r="AO128" s="36">
        <v>4.2492871871027968E-3</v>
      </c>
      <c r="AP128" s="36">
        <v>0.21589799800000001</v>
      </c>
      <c r="AQ128" s="36">
        <v>0.11625276800000001</v>
      </c>
      <c r="AR128" s="36">
        <v>0.33215076600000004</v>
      </c>
      <c r="AS128" s="36">
        <v>6.7676213999999998E-2</v>
      </c>
      <c r="AT128" s="36">
        <v>0.10117042699999999</v>
      </c>
      <c r="AU128" s="36">
        <v>0.23209042999999999</v>
      </c>
      <c r="AV128" s="36">
        <v>0.38248308800000003</v>
      </c>
      <c r="AW128" s="36">
        <v>0.87743687800000003</v>
      </c>
      <c r="AX128" s="36">
        <v>0.34143427700000001</v>
      </c>
      <c r="AY128" s="36">
        <v>0.78326868699999996</v>
      </c>
      <c r="AZ128" s="36">
        <v>5.8727689999999999E-3</v>
      </c>
      <c r="BA128" s="36">
        <v>1.1745538E-2</v>
      </c>
      <c r="BB128" s="36">
        <v>0.41523252300000002</v>
      </c>
      <c r="BC128" s="36">
        <v>21.128194694000001</v>
      </c>
      <c r="BD128" s="36">
        <v>48.469220694999997</v>
      </c>
      <c r="BE128" s="36">
        <v>9.2273893999999995E-2</v>
      </c>
      <c r="BF128" s="36">
        <v>0.18454778799999999</v>
      </c>
      <c r="BG128" s="36">
        <v>2.998813003</v>
      </c>
      <c r="BH128" s="36">
        <v>24.841762417000002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4.5839347730000002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4.8385979600000004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6.8966799999999994E-4</v>
      </c>
      <c r="P130" s="36">
        <v>1.1615250000000001E-3</v>
      </c>
      <c r="Q130" s="36">
        <v>6.7023199999999999E-4</v>
      </c>
      <c r="R130" s="36">
        <v>1.9436000000000002E-5</v>
      </c>
      <c r="S130" s="36">
        <v>1.136174E-3</v>
      </c>
      <c r="T130" s="36">
        <v>2.5351000000000002E-5</v>
      </c>
      <c r="U130" s="36">
        <v>0</v>
      </c>
      <c r="V130" s="36">
        <v>0</v>
      </c>
      <c r="W130" s="36">
        <v>6.8966799999999994E-4</v>
      </c>
      <c r="X130" s="36">
        <v>1.1615250000000001E-3</v>
      </c>
      <c r="Y130" s="36">
        <v>1.8511930000000001E-3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9.5685099999999999E-4</v>
      </c>
      <c r="AQ130" s="36">
        <v>5.1522700000000005E-4</v>
      </c>
      <c r="AR130" s="36">
        <v>1.4720779999999999E-3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0.102490654</v>
      </c>
      <c r="BC130" s="36">
        <v>2.7140932480000002</v>
      </c>
      <c r="BD130" s="36">
        <v>5.2842415049999998</v>
      </c>
      <c r="BE130" s="36">
        <v>2.2775699999999999E-2</v>
      </c>
      <c r="BF130" s="36">
        <v>4.5551400999999998E-2</v>
      </c>
      <c r="BG130" s="36">
        <v>0.19002134600000001</v>
      </c>
      <c r="BH130" s="36">
        <v>0.79632170800000002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5.1565696760000002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1.4536632919408133E-4</v>
      </c>
      <c r="P131" s="36">
        <v>1.6041942938358435E-4</v>
      </c>
      <c r="Q131" s="36">
        <v>1.4536599999999999E-4</v>
      </c>
      <c r="R131" s="36">
        <v>3.2919408134380402E-10</v>
      </c>
      <c r="S131" s="36">
        <v>1.60419E-4</v>
      </c>
      <c r="T131" s="36">
        <v>4.2938358436148302E-10</v>
      </c>
      <c r="U131" s="36">
        <v>0</v>
      </c>
      <c r="V131" s="36">
        <v>0</v>
      </c>
      <c r="W131" s="36">
        <v>1.4536632919408133E-4</v>
      </c>
      <c r="X131" s="36">
        <v>1.6041942938358435E-4</v>
      </c>
      <c r="Y131" s="36">
        <v>3.0578575857766568E-4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3.8803991000000003E-2</v>
      </c>
      <c r="AQ131" s="36">
        <v>2.0894457000000002E-2</v>
      </c>
      <c r="AR131" s="36">
        <v>5.9698448000000001E-2</v>
      </c>
      <c r="AS131" s="36">
        <v>6.2015630000000002E-3</v>
      </c>
      <c r="AT131" s="36">
        <v>2.0627129000000001E-2</v>
      </c>
      <c r="AU131" s="36">
        <v>4.4636502000000002E-2</v>
      </c>
      <c r="AV131" s="36">
        <v>3.9733215000000002E-2</v>
      </c>
      <c r="AW131" s="36">
        <v>8.5981508999999998E-2</v>
      </c>
      <c r="AX131" s="36">
        <v>3.6116546999999999E-2</v>
      </c>
      <c r="AY131" s="36">
        <v>7.8155146999999994E-2</v>
      </c>
      <c r="AZ131" s="36">
        <v>3.7998099999999999E-4</v>
      </c>
      <c r="BA131" s="36">
        <v>7.5996199999999999E-4</v>
      </c>
      <c r="BB131" s="36">
        <v>0.106777358</v>
      </c>
      <c r="BC131" s="36">
        <v>3.7436942700000002</v>
      </c>
      <c r="BD131" s="36">
        <v>8.1012442930000006</v>
      </c>
      <c r="BE131" s="36">
        <v>2.3728301E-2</v>
      </c>
      <c r="BF131" s="36">
        <v>4.7456603E-2</v>
      </c>
      <c r="BG131" s="36">
        <v>0.47861337999999998</v>
      </c>
      <c r="BH131" s="36">
        <v>1.1311135910000001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5.2627949420000002</v>
      </c>
      <c r="E132" s="36">
        <v>7</v>
      </c>
      <c r="F132" s="36">
        <v>0</v>
      </c>
      <c r="G132" s="36">
        <v>1</v>
      </c>
      <c r="H132" s="36">
        <v>6</v>
      </c>
      <c r="I132" s="36">
        <v>6.6203567953185787E-5</v>
      </c>
      <c r="J132" s="36">
        <v>0.30348837870274753</v>
      </c>
      <c r="K132" s="36">
        <v>6.6203567953185787E-5</v>
      </c>
      <c r="L132" s="36">
        <v>0</v>
      </c>
      <c r="M132" s="36">
        <v>1.4894582270703392E-2</v>
      </c>
      <c r="N132" s="36">
        <v>0.28865999999999731</v>
      </c>
      <c r="O132" s="36">
        <v>1.9253304000000002E-2</v>
      </c>
      <c r="P132" s="36">
        <v>3.1459723000000002E-2</v>
      </c>
      <c r="Q132" s="36">
        <v>1.4850516000000001E-2</v>
      </c>
      <c r="R132" s="36">
        <v>4.4027880000000004E-3</v>
      </c>
      <c r="S132" s="36">
        <v>2.5716955999999999E-2</v>
      </c>
      <c r="T132" s="36">
        <v>5.7427670000000002E-3</v>
      </c>
      <c r="U132" s="36">
        <v>0</v>
      </c>
      <c r="V132" s="36">
        <v>0</v>
      </c>
      <c r="W132" s="36">
        <v>1.9319507567953188E-2</v>
      </c>
      <c r="X132" s="36">
        <v>0.33494810170274752</v>
      </c>
      <c r="Y132" s="36">
        <v>0.35426760927070072</v>
      </c>
      <c r="Z132" s="36">
        <v>3.9468775243250917E-6</v>
      </c>
      <c r="AA132" s="36">
        <v>8.4463179020556944E-7</v>
      </c>
      <c r="AB132" s="36">
        <v>8.4463199999999996E-7</v>
      </c>
      <c r="AC132" s="36">
        <v>8.584581935269954E-7</v>
      </c>
      <c r="AD132" s="36">
        <v>1.6153749687785276E-3</v>
      </c>
      <c r="AE132" s="36">
        <v>1.4538374719006746E-2</v>
      </c>
      <c r="AF132" s="36">
        <v>1.6153749687785275E-2</v>
      </c>
      <c r="AG132" s="36">
        <v>0</v>
      </c>
      <c r="AH132" s="36">
        <v>0</v>
      </c>
      <c r="AI132" s="36">
        <v>0</v>
      </c>
      <c r="AJ132" s="36">
        <v>3.3110670497057487E-8</v>
      </c>
      <c r="AK132" s="36">
        <v>4.0012340699603432E-8</v>
      </c>
      <c r="AL132" s="36">
        <v>1.0007412026532183E-7</v>
      </c>
      <c r="AM132" s="36">
        <v>8.9156886402405287E-7</v>
      </c>
      <c r="AN132" s="36">
        <v>1.6154149811192272E-3</v>
      </c>
      <c r="AO132" s="36">
        <v>1.4538474793127011E-2</v>
      </c>
      <c r="AP132" s="36">
        <v>3.5702539870000001</v>
      </c>
      <c r="AQ132" s="36">
        <v>1.9224444540000001</v>
      </c>
      <c r="AR132" s="36">
        <v>5.4926984409999999</v>
      </c>
      <c r="AS132" s="36">
        <v>1.013926796</v>
      </c>
      <c r="AT132" s="36">
        <v>7.9848840579999996</v>
      </c>
      <c r="AU132" s="36">
        <v>16.780314232999999</v>
      </c>
      <c r="AV132" s="36">
        <v>10.502605386999999</v>
      </c>
      <c r="AW132" s="36">
        <v>22.071330952</v>
      </c>
      <c r="AX132" s="36">
        <v>9.6326698089999994</v>
      </c>
      <c r="AY132" s="36">
        <v>20.243152577</v>
      </c>
      <c r="AZ132" s="36">
        <v>8.9622496999999995E-2</v>
      </c>
      <c r="BA132" s="36">
        <v>0.17924499499999999</v>
      </c>
      <c r="BB132" s="36">
        <v>0.306958852</v>
      </c>
      <c r="BC132" s="36">
        <v>17.270109733999998</v>
      </c>
      <c r="BD132" s="36">
        <v>36.293309465999997</v>
      </c>
      <c r="BE132" s="36">
        <v>6.8213077999999996E-2</v>
      </c>
      <c r="BF132" s="36">
        <v>0.13642615599999999</v>
      </c>
      <c r="BG132" s="36">
        <v>2.7826129759999998</v>
      </c>
      <c r="BH132" s="36">
        <v>25.236456812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4.1018959999999998E-3</v>
      </c>
      <c r="BF133" s="36">
        <v>8.2037929999999992E-3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4.2235650000000003E-3</v>
      </c>
      <c r="BF134" s="36">
        <v>8.4471300000000006E-3</v>
      </c>
      <c r="BG134" s="36">
        <v>0.53514738799999995</v>
      </c>
      <c r="BH134" s="36">
        <v>0.91802597200000002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5.1662192420000004</v>
      </c>
      <c r="E135" s="36">
        <v>3</v>
      </c>
      <c r="F135" s="36">
        <v>0</v>
      </c>
      <c r="G135" s="36">
        <v>0</v>
      </c>
      <c r="H135" s="36">
        <v>3</v>
      </c>
      <c r="I135" s="36">
        <v>6.4254768181362987E-5</v>
      </c>
      <c r="J135" s="36">
        <v>0.13674607782525205</v>
      </c>
      <c r="K135" s="36">
        <v>6.4254768181362987E-5</v>
      </c>
      <c r="L135" s="36">
        <v>0</v>
      </c>
      <c r="M135" s="36">
        <v>1.1250332593430917E-2</v>
      </c>
      <c r="N135" s="36">
        <v>0.1255600000000025</v>
      </c>
      <c r="O135" s="36">
        <v>1.4374306999999999E-2</v>
      </c>
      <c r="P135" s="36">
        <v>2.3808221000000001E-2</v>
      </c>
      <c r="Q135" s="36">
        <v>1.2793206E-2</v>
      </c>
      <c r="R135" s="36">
        <v>1.5811010000000001E-3</v>
      </c>
      <c r="S135" s="36">
        <v>2.1745916000000001E-2</v>
      </c>
      <c r="T135" s="36">
        <v>2.062305E-3</v>
      </c>
      <c r="U135" s="36">
        <v>0</v>
      </c>
      <c r="V135" s="36">
        <v>0</v>
      </c>
      <c r="W135" s="36">
        <v>1.4438561768181363E-2</v>
      </c>
      <c r="X135" s="36">
        <v>0.16055429882525205</v>
      </c>
      <c r="Y135" s="36">
        <v>0.17499286059343341</v>
      </c>
      <c r="Z135" s="36">
        <v>3.4775583496642491E-6</v>
      </c>
      <c r="AA135" s="36">
        <v>7.4419748682814919E-7</v>
      </c>
      <c r="AB135" s="36">
        <v>7.4419700000000003E-7</v>
      </c>
      <c r="AC135" s="36">
        <v>4.087273644279283E-7</v>
      </c>
      <c r="AD135" s="36">
        <v>9.8972838365040468E-4</v>
      </c>
      <c r="AE135" s="36">
        <v>8.907555452853641E-3</v>
      </c>
      <c r="AF135" s="36">
        <v>9.8972838365040446E-3</v>
      </c>
      <c r="AG135" s="36">
        <v>0</v>
      </c>
      <c r="AH135" s="36">
        <v>0</v>
      </c>
      <c r="AI135" s="36">
        <v>0</v>
      </c>
      <c r="AJ135" s="36">
        <v>2.9173488160404399E-8</v>
      </c>
      <c r="AK135" s="36">
        <v>3.5254482320848339E-8</v>
      </c>
      <c r="AL135" s="36">
        <v>8.8174329268949936E-8</v>
      </c>
      <c r="AM135" s="36">
        <v>4.3790085258833272E-7</v>
      </c>
      <c r="AN135" s="36">
        <v>9.8976363813272554E-4</v>
      </c>
      <c r="AO135" s="36">
        <v>8.9076436271829096E-3</v>
      </c>
      <c r="AP135" s="36">
        <v>2.2316754969999999</v>
      </c>
      <c r="AQ135" s="36">
        <v>1.2016714209999999</v>
      </c>
      <c r="AR135" s="36">
        <v>3.4333469179999998</v>
      </c>
      <c r="AS135" s="36">
        <v>9.8719141999999996E-2</v>
      </c>
      <c r="AT135" s="36">
        <v>3.7177859550000001</v>
      </c>
      <c r="AU135" s="36">
        <v>7.870165107</v>
      </c>
      <c r="AV135" s="36">
        <v>5.4536168509999996</v>
      </c>
      <c r="AW135" s="36">
        <v>11.544738067999999</v>
      </c>
      <c r="AX135" s="36">
        <v>4.9798098619999998</v>
      </c>
      <c r="AY135" s="36">
        <v>10.541738090999999</v>
      </c>
      <c r="AZ135" s="36">
        <v>2.2624379999999999E-3</v>
      </c>
      <c r="BA135" s="36">
        <v>4.5248770000000001E-3</v>
      </c>
      <c r="BB135" s="36">
        <v>0.64966990300000005</v>
      </c>
      <c r="BC135" s="36">
        <v>32.688898117999997</v>
      </c>
      <c r="BD135" s="36">
        <v>69.198987903000003</v>
      </c>
      <c r="BE135" s="36">
        <v>3.2728962E-2</v>
      </c>
      <c r="BF135" s="36">
        <v>6.5457924000000001E-2</v>
      </c>
      <c r="BG135" s="36">
        <v>2.165177688</v>
      </c>
      <c r="BH135" s="36">
        <v>12.223990903000001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4.5540881320000004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8.1046109999999994E-3</v>
      </c>
      <c r="BF136" s="36">
        <v>1.6209221999999999E-2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4.0764256960000003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4.3455511219999998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4.5402959989999996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0.20058956999999999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4.1734402839999998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4.3128827039999997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4.8264831929999996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1.1986E-5</v>
      </c>
      <c r="P143" s="36">
        <v>1.8584000000000004E-5</v>
      </c>
      <c r="Q143" s="36">
        <v>1.0693000000000001E-5</v>
      </c>
      <c r="R143" s="36">
        <v>1.2929999999999999E-6</v>
      </c>
      <c r="S143" s="36">
        <v>1.6896000000000002E-5</v>
      </c>
      <c r="T143" s="36">
        <v>1.688E-6</v>
      </c>
      <c r="U143" s="36">
        <v>0</v>
      </c>
      <c r="V143" s="36">
        <v>0</v>
      </c>
      <c r="W143" s="36">
        <v>1.1986E-5</v>
      </c>
      <c r="X143" s="36">
        <v>1.8584000000000004E-5</v>
      </c>
      <c r="Y143" s="36">
        <v>3.057E-5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1.2148E-5</v>
      </c>
      <c r="AQ143" s="36">
        <v>6.5409999999999997E-6</v>
      </c>
      <c r="AR143" s="36">
        <v>1.8689E-5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2.4340400000000002E-3</v>
      </c>
      <c r="BF143" s="36">
        <v>4.8680809999999998E-3</v>
      </c>
      <c r="BG143" s="36">
        <v>0.12293781099999999</v>
      </c>
      <c r="BH143" s="36">
        <v>0.36025116200000001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4.8108978909999998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5.0683246799999999</v>
      </c>
      <c r="E145" s="36">
        <v>1</v>
      </c>
      <c r="F145" s="36">
        <v>0</v>
      </c>
      <c r="G145" s="36">
        <v>0</v>
      </c>
      <c r="H145" s="36">
        <v>1</v>
      </c>
      <c r="I145" s="36">
        <v>2.1810802685644246E-5</v>
      </c>
      <c r="J145" s="36">
        <v>0.13837709263528042</v>
      </c>
      <c r="K145" s="36">
        <v>2.1810802685644246E-5</v>
      </c>
      <c r="L145" s="36">
        <v>0</v>
      </c>
      <c r="M145" s="36">
        <v>5.0689034379689983E-3</v>
      </c>
      <c r="N145" s="36">
        <v>0.13332999999999706</v>
      </c>
      <c r="O145" s="36">
        <v>4.843511E-3</v>
      </c>
      <c r="P145" s="36">
        <v>8.0397879999999991E-3</v>
      </c>
      <c r="Q145" s="36">
        <v>4.168527E-3</v>
      </c>
      <c r="R145" s="36">
        <v>6.74984E-4</v>
      </c>
      <c r="S145" s="36">
        <v>7.1593739999999996E-3</v>
      </c>
      <c r="T145" s="36">
        <v>8.8041400000000004E-4</v>
      </c>
      <c r="U145" s="36">
        <v>0</v>
      </c>
      <c r="V145" s="36">
        <v>0</v>
      </c>
      <c r="W145" s="36">
        <v>4.8653218026856442E-3</v>
      </c>
      <c r="X145" s="36">
        <v>0.14641688063528041</v>
      </c>
      <c r="Y145" s="36">
        <v>0.15128220243796606</v>
      </c>
      <c r="Z145" s="36">
        <v>1.9610927603962566E-6</v>
      </c>
      <c r="AA145" s="36">
        <v>4.1967385072479888E-7</v>
      </c>
      <c r="AB145" s="36">
        <v>4.19674E-7</v>
      </c>
      <c r="AC145" s="36">
        <v>1.4971871232151945E-7</v>
      </c>
      <c r="AD145" s="36">
        <v>1.2836434942850757E-3</v>
      </c>
      <c r="AE145" s="36">
        <v>1.1552791448565681E-2</v>
      </c>
      <c r="AF145" s="36">
        <v>1.2836434942850757E-2</v>
      </c>
      <c r="AG145" s="36">
        <v>0</v>
      </c>
      <c r="AH145" s="36">
        <v>0</v>
      </c>
      <c r="AI145" s="36">
        <v>0</v>
      </c>
      <c r="AJ145" s="36">
        <v>1.6451765419948693E-8</v>
      </c>
      <c r="AK145" s="36">
        <v>1.9881012169519233E-8</v>
      </c>
      <c r="AL145" s="36">
        <v>4.9724029338491414E-8</v>
      </c>
      <c r="AM145" s="36">
        <v>1.6617047774146813E-7</v>
      </c>
      <c r="AN145" s="36">
        <v>1.2836633752972451E-3</v>
      </c>
      <c r="AO145" s="36">
        <v>1.1552841172595019E-2</v>
      </c>
      <c r="AP145" s="36">
        <v>6.6418299E-2</v>
      </c>
      <c r="AQ145" s="36">
        <v>3.5763699000000003E-2</v>
      </c>
      <c r="AR145" s="36">
        <v>0.102181998</v>
      </c>
      <c r="AS145" s="36">
        <v>5.08607E-4</v>
      </c>
      <c r="AT145" s="36">
        <v>2.2656299999999999E-4</v>
      </c>
      <c r="AU145" s="36">
        <v>5.5677899999999998E-4</v>
      </c>
      <c r="AV145" s="36">
        <v>2.947496E-3</v>
      </c>
      <c r="AW145" s="36">
        <v>7.2434719999999999E-3</v>
      </c>
      <c r="AX145" s="36">
        <v>2.5627359999999999E-3</v>
      </c>
      <c r="AY145" s="36">
        <v>6.2979250000000002E-3</v>
      </c>
      <c r="AZ145" s="36">
        <v>2.8380000000000002E-6</v>
      </c>
      <c r="BA145" s="36">
        <v>5.677E-6</v>
      </c>
      <c r="BB145" s="36">
        <v>0.57641052000000004</v>
      </c>
      <c r="BC145" s="36">
        <v>29.286202621000001</v>
      </c>
      <c r="BD145" s="36">
        <v>71.970842942000004</v>
      </c>
      <c r="BE145" s="36">
        <v>2.9038313E-2</v>
      </c>
      <c r="BF145" s="36">
        <v>5.8076625999999999E-2</v>
      </c>
      <c r="BG145" s="36">
        <v>0.85882087900000004</v>
      </c>
      <c r="BH145" s="36">
        <v>10.801787816999999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4.7700391209999999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0.94714619200000005</v>
      </c>
      <c r="BH146" s="36">
        <v>2.3223371529999999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4.954923709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9.9187600000000004E-4</v>
      </c>
      <c r="P147" s="36">
        <v>1.7098300000000001E-3</v>
      </c>
      <c r="Q147" s="36">
        <v>8.9017299999999996E-4</v>
      </c>
      <c r="R147" s="36">
        <v>1.01703E-4</v>
      </c>
      <c r="S147" s="36">
        <v>1.5771750000000001E-3</v>
      </c>
      <c r="T147" s="36">
        <v>1.32655E-4</v>
      </c>
      <c r="U147" s="36">
        <v>3.0000000000000001E-3</v>
      </c>
      <c r="V147" s="36">
        <v>7.1999999999999998E-3</v>
      </c>
      <c r="W147" s="36">
        <v>3.9918760000000001E-3</v>
      </c>
      <c r="X147" s="36">
        <v>8.9098300000000005E-3</v>
      </c>
      <c r="Y147" s="36">
        <v>1.2901706000000001E-2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1.0773156000000001E-2</v>
      </c>
      <c r="AQ147" s="36">
        <v>5.8009300000000001E-3</v>
      </c>
      <c r="AR147" s="36">
        <v>1.6574086000000002E-2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0.31669963400000001</v>
      </c>
      <c r="BC147" s="36">
        <v>14.491058545</v>
      </c>
      <c r="BD147" s="36">
        <v>32.926474738000003</v>
      </c>
      <c r="BE147" s="36">
        <v>1.5954640999999999E-2</v>
      </c>
      <c r="BF147" s="36">
        <v>3.1909282999999997E-2</v>
      </c>
      <c r="BG147" s="36">
        <v>1.122437718</v>
      </c>
      <c r="BH147" s="36">
        <v>8.4012478680000005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4.7086593990000001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4.8472305E-2</v>
      </c>
      <c r="BC148" s="36">
        <v>1.4587260500000001</v>
      </c>
      <c r="BD148" s="36">
        <v>2.7827563749999999</v>
      </c>
      <c r="BE148" s="36">
        <v>2.4419289999999998E-3</v>
      </c>
      <c r="BF148" s="36">
        <v>4.8838589999999999E-3</v>
      </c>
      <c r="BG148" s="36">
        <v>0.62565931399999997</v>
      </c>
      <c r="BH148" s="36">
        <v>3.1441600159999998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5.2196517489999996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6.7589749999999995E-3</v>
      </c>
      <c r="P149" s="36">
        <v>1.1606178E-2</v>
      </c>
      <c r="Q149" s="36">
        <v>5.9105859999999998E-3</v>
      </c>
      <c r="R149" s="36">
        <v>8.4838899999999996E-4</v>
      </c>
      <c r="S149" s="36">
        <v>1.0499583E-2</v>
      </c>
      <c r="T149" s="36">
        <v>1.1065950000000001E-3</v>
      </c>
      <c r="U149" s="36">
        <v>0</v>
      </c>
      <c r="V149" s="36">
        <v>0</v>
      </c>
      <c r="W149" s="36">
        <v>6.7589749999999995E-3</v>
      </c>
      <c r="X149" s="36">
        <v>1.1606178E-2</v>
      </c>
      <c r="Y149" s="36">
        <v>1.8365152999999999E-2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1.1748069E-2</v>
      </c>
      <c r="AQ149" s="36">
        <v>6.325883E-3</v>
      </c>
      <c r="AR149" s="36">
        <v>1.8073952000000001E-2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0.41283892100000003</v>
      </c>
      <c r="BC149" s="36">
        <v>17.039429514999998</v>
      </c>
      <c r="BD149" s="36">
        <v>37.217298429000003</v>
      </c>
      <c r="BE149" s="36">
        <v>2.0797929999999999E-2</v>
      </c>
      <c r="BF149" s="36">
        <v>4.1595860999999998E-2</v>
      </c>
      <c r="BG149" s="36">
        <v>2.6034976780000001</v>
      </c>
      <c r="BH149" s="36">
        <v>7.9442222989999998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4.5929048479999999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1.55594E-4</v>
      </c>
      <c r="BF150" s="36">
        <v>3.11188E-4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4.5161215610000003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5.7762100000000004E-3</v>
      </c>
      <c r="BH151" s="36">
        <v>0.12193043200000001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4.5017360279999998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2.7051474999999998E-2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4.3063743959999998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4.356136169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4.3558502399999997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5.1073597270000004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0.94681826800000002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4.2768392070000001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4.5151126680000004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8.9604000000000003E-3</v>
      </c>
      <c r="BH158" s="36">
        <v>9.0499800000000005E-2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4.0742994020000003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4.0296079870000003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4.4687117980000002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4.1027021789999996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4.5154612360000002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7.3790950999999994E-2</v>
      </c>
      <c r="BC163" s="36">
        <v>4.8753240819999997</v>
      </c>
      <c r="BD163" s="36">
        <v>12.294377496999999</v>
      </c>
      <c r="BE163" s="36">
        <v>3.650005E-3</v>
      </c>
      <c r="BF163" s="36">
        <v>7.3000110000000003E-3</v>
      </c>
      <c r="BG163" s="36">
        <v>1.99504E-2</v>
      </c>
      <c r="BH163" s="36">
        <v>0.75885234899999998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4.4671428110000004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4.4717857280000004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4.3578063130000002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4.4641948170000001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4.0488278969999998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4.4259158459999997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6.6917711039999999</v>
      </c>
      <c r="E185" s="41">
        <f>IF(E4="－","－",SUM(E4:E27))</f>
        <v>539</v>
      </c>
      <c r="F185" s="41">
        <f t="shared" ref="F185:BL185" si="0">IF(F4="－","－",SUM(F4:F27))</f>
        <v>32</v>
      </c>
      <c r="G185" s="41">
        <f t="shared" si="0"/>
        <v>110</v>
      </c>
      <c r="H185" s="41">
        <f t="shared" si="0"/>
        <v>397</v>
      </c>
      <c r="I185" s="41">
        <f t="shared" si="0"/>
        <v>982.12608706580465</v>
      </c>
      <c r="J185" s="41">
        <f t="shared" si="0"/>
        <v>2848.7871445387682</v>
      </c>
      <c r="K185" s="41">
        <f t="shared" si="0"/>
        <v>605.69756333786404</v>
      </c>
      <c r="L185" s="41">
        <f t="shared" si="0"/>
        <v>376.42852372794073</v>
      </c>
      <c r="M185" s="41">
        <f t="shared" si="0"/>
        <v>2390.9623076839725</v>
      </c>
      <c r="N185" s="41">
        <f t="shared" si="0"/>
        <v>1439.9509239206004</v>
      </c>
      <c r="O185" s="41">
        <f t="shared" si="0"/>
        <v>17.116843323000001</v>
      </c>
      <c r="P185" s="41">
        <f t="shared" si="0"/>
        <v>27.255638829000002</v>
      </c>
      <c r="Q185" s="41">
        <f t="shared" si="0"/>
        <v>15.290666126999998</v>
      </c>
      <c r="R185" s="41">
        <f t="shared" si="0"/>
        <v>1.8261771960000004</v>
      </c>
      <c r="S185" s="41">
        <f t="shared" si="0"/>
        <v>24.87366857</v>
      </c>
      <c r="T185" s="41">
        <f t="shared" si="0"/>
        <v>2.381970259</v>
      </c>
      <c r="U185" s="41">
        <f t="shared" si="0"/>
        <v>6.7329000000000017</v>
      </c>
      <c r="V185" s="41">
        <f t="shared" si="0"/>
        <v>15.951799999999999</v>
      </c>
      <c r="W185" s="41">
        <f t="shared" si="0"/>
        <v>1005.9758303888046</v>
      </c>
      <c r="X185" s="41">
        <f t="shared" si="0"/>
        <v>2891.9945833677684</v>
      </c>
      <c r="Y185" s="41">
        <f t="shared" si="0"/>
        <v>3897.9704137565732</v>
      </c>
      <c r="Z185" s="41">
        <f t="shared" si="0"/>
        <v>1.9414237008550135</v>
      </c>
      <c r="AA185" s="41">
        <f t="shared" si="0"/>
        <v>0.95031936822660967</v>
      </c>
      <c r="AB185" s="41">
        <f t="shared" si="0"/>
        <v>0.95031936691259988</v>
      </c>
      <c r="AC185" s="41">
        <f t="shared" si="0"/>
        <v>5.4160289041050493</v>
      </c>
      <c r="AD185" s="41">
        <f t="shared" si="0"/>
        <v>20.465040471396279</v>
      </c>
      <c r="AE185" s="41">
        <f t="shared" si="0"/>
        <v>207.75517311055773</v>
      </c>
      <c r="AF185" s="41">
        <f t="shared" si="0"/>
        <v>228.22021358195406</v>
      </c>
      <c r="AG185" s="41">
        <f t="shared" si="0"/>
        <v>0.45147566380952425</v>
      </c>
      <c r="AH185" s="41">
        <f t="shared" si="0"/>
        <v>0.76802756602079969</v>
      </c>
      <c r="AI185" s="41">
        <f t="shared" si="0"/>
        <v>2.459763961444994</v>
      </c>
      <c r="AJ185" s="41">
        <f t="shared" si="0"/>
        <v>3.7276558435546829E-2</v>
      </c>
      <c r="AK185" s="41">
        <f t="shared" si="0"/>
        <v>4.5046543960609094E-2</v>
      </c>
      <c r="AL185" s="41">
        <f t="shared" si="0"/>
        <v>0.11266507230095091</v>
      </c>
      <c r="AM185" s="41">
        <f t="shared" si="0"/>
        <v>5.9047811263501204</v>
      </c>
      <c r="AN185" s="41">
        <f t="shared" si="0"/>
        <v>21.278114581377686</v>
      </c>
      <c r="AO185" s="41">
        <f t="shared" si="0"/>
        <v>210.32760214430368</v>
      </c>
      <c r="AP185" s="41">
        <f t="shared" si="0"/>
        <v>16156.974202895</v>
      </c>
      <c r="AQ185" s="41">
        <f t="shared" si="0"/>
        <v>8699.9091861680008</v>
      </c>
      <c r="AR185" s="41">
        <f t="shared" si="0"/>
        <v>24856.883389062998</v>
      </c>
      <c r="AS185" s="41">
        <f t="shared" si="0"/>
        <v>2054.5958468390004</v>
      </c>
      <c r="AT185" s="41">
        <f t="shared" si="0"/>
        <v>43748.722353445934</v>
      </c>
      <c r="AU185" s="41">
        <f t="shared" si="0"/>
        <v>99746.661456135</v>
      </c>
      <c r="AV185" s="41">
        <f t="shared" si="0"/>
        <v>31108.002709592998</v>
      </c>
      <c r="AW185" s="41">
        <f t="shared" si="0"/>
        <v>71180.119754177998</v>
      </c>
      <c r="AX185" s="41">
        <f t="shared" si="0"/>
        <v>30501.086587445996</v>
      </c>
      <c r="AY185" s="41">
        <f t="shared" si="0"/>
        <v>69805.656037207009</v>
      </c>
      <c r="AZ185" s="41">
        <f t="shared" si="0"/>
        <v>29.193409557927854</v>
      </c>
      <c r="BA185" s="41">
        <f t="shared" si="0"/>
        <v>58.386819129000003</v>
      </c>
      <c r="BB185" s="41">
        <f t="shared" si="0"/>
        <v>84.542536948999995</v>
      </c>
      <c r="BC185" s="41">
        <f t="shared" si="0"/>
        <v>4604.6974663759993</v>
      </c>
      <c r="BD185" s="41">
        <f t="shared" si="0"/>
        <v>10598.985327589002</v>
      </c>
      <c r="BE185" s="41">
        <f t="shared" si="0"/>
        <v>5.012403367000001</v>
      </c>
      <c r="BF185" s="41">
        <f t="shared" si="0"/>
        <v>10.024806743000001</v>
      </c>
      <c r="BG185" s="41">
        <f t="shared" si="0"/>
        <v>112.90209510999998</v>
      </c>
      <c r="BH185" s="41">
        <f t="shared" si="0"/>
        <v>818.26431979899996</v>
      </c>
      <c r="BI185" s="41">
        <f t="shared" si="0"/>
        <v>12.2</v>
      </c>
      <c r="BJ185" s="41">
        <f t="shared" si="0"/>
        <v>16.520000000000003</v>
      </c>
      <c r="BK185" s="41">
        <f t="shared" si="0"/>
        <v>23.310000000000013</v>
      </c>
      <c r="BL185" s="41">
        <f t="shared" si="0"/>
        <v>29.119999999999994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6.0647981179999997</v>
      </c>
      <c r="E186" s="41">
        <f>IF(E28="－","－",SUM(E28:E35))</f>
        <v>627</v>
      </c>
      <c r="F186" s="41">
        <f t="shared" ref="F186:BL186" si="1">IF(F28="－","－",SUM(F28:F35))</f>
        <v>3</v>
      </c>
      <c r="G186" s="41">
        <f t="shared" si="1"/>
        <v>27</v>
      </c>
      <c r="H186" s="41">
        <f t="shared" si="1"/>
        <v>597</v>
      </c>
      <c r="I186" s="41">
        <f t="shared" si="1"/>
        <v>1.5839106597560617</v>
      </c>
      <c r="J186" s="41">
        <f t="shared" si="1"/>
        <v>75.683027153657761</v>
      </c>
      <c r="K186" s="41">
        <f t="shared" si="1"/>
        <v>0.3615906597622322</v>
      </c>
      <c r="L186" s="41">
        <f t="shared" si="1"/>
        <v>1.2223199999938295</v>
      </c>
      <c r="M186" s="41">
        <f t="shared" si="1"/>
        <v>11.784087313309257</v>
      </c>
      <c r="N186" s="41">
        <f t="shared" si="1"/>
        <v>65.482850500104561</v>
      </c>
      <c r="O186" s="41">
        <f t="shared" si="1"/>
        <v>2.4151733980000003</v>
      </c>
      <c r="P186" s="41">
        <f t="shared" si="1"/>
        <v>4.2028306600000001</v>
      </c>
      <c r="Q186" s="41">
        <f t="shared" si="1"/>
        <v>2.2154004430000001</v>
      </c>
      <c r="R186" s="41">
        <f t="shared" si="1"/>
        <v>0.199772955</v>
      </c>
      <c r="S186" s="41">
        <f t="shared" si="1"/>
        <v>3.9422572329999999</v>
      </c>
      <c r="T186" s="41">
        <f t="shared" si="1"/>
        <v>0.26057342699999997</v>
      </c>
      <c r="U186" s="41">
        <f t="shared" si="1"/>
        <v>0.32629999999999998</v>
      </c>
      <c r="V186" s="41">
        <f t="shared" si="1"/>
        <v>0.77790000000000004</v>
      </c>
      <c r="W186" s="41">
        <f t="shared" si="1"/>
        <v>4.3253840577560618</v>
      </c>
      <c r="X186" s="41">
        <f t="shared" si="1"/>
        <v>80.663757813657753</v>
      </c>
      <c r="Y186" s="41">
        <f t="shared" si="1"/>
        <v>84.989141871413821</v>
      </c>
      <c r="Z186" s="41">
        <f t="shared" si="1"/>
        <v>9.4978683318947266E-3</v>
      </c>
      <c r="AA186" s="41">
        <f t="shared" si="1"/>
        <v>3.8669086097208008E-3</v>
      </c>
      <c r="AB186" s="41">
        <f t="shared" si="1"/>
        <v>3.8669088266999998E-3</v>
      </c>
      <c r="AC186" s="41">
        <f t="shared" si="1"/>
        <v>1.8934570448363459E-3</v>
      </c>
      <c r="AD186" s="41">
        <f t="shared" si="1"/>
        <v>1.1884898524825103</v>
      </c>
      <c r="AE186" s="41">
        <f t="shared" si="1"/>
        <v>10.696408672342583</v>
      </c>
      <c r="AF186" s="41">
        <f t="shared" si="1"/>
        <v>11.884898524825106</v>
      </c>
      <c r="AG186" s="41">
        <f t="shared" si="1"/>
        <v>2.3936414846300741E-2</v>
      </c>
      <c r="AH186" s="41">
        <f t="shared" si="1"/>
        <v>4.0719418359224255E-2</v>
      </c>
      <c r="AI186" s="41">
        <f t="shared" si="1"/>
        <v>0.13041219123156958</v>
      </c>
      <c r="AJ186" s="41">
        <f t="shared" si="1"/>
        <v>1.5283970688956987E-4</v>
      </c>
      <c r="AK186" s="41">
        <f t="shared" si="1"/>
        <v>1.8469799410111197E-4</v>
      </c>
      <c r="AL186" s="41">
        <f t="shared" si="1"/>
        <v>4.6194471383728816E-4</v>
      </c>
      <c r="AM186" s="41">
        <f t="shared" si="1"/>
        <v>2.5982711598026658E-2</v>
      </c>
      <c r="AN186" s="41">
        <f t="shared" si="1"/>
        <v>1.2293939688358355</v>
      </c>
      <c r="AO186" s="41">
        <f t="shared" si="1"/>
        <v>10.827282808287993</v>
      </c>
      <c r="AP186" s="41">
        <f t="shared" si="1"/>
        <v>1879.6344026280001</v>
      </c>
      <c r="AQ186" s="41">
        <f t="shared" si="1"/>
        <v>1012.110832182</v>
      </c>
      <c r="AR186" s="41">
        <f t="shared" si="1"/>
        <v>2891.7452348100001</v>
      </c>
      <c r="AS186" s="41">
        <f t="shared" si="1"/>
        <v>60.497378506999993</v>
      </c>
      <c r="AT186" s="41">
        <f t="shared" si="1"/>
        <v>4351.4575709769997</v>
      </c>
      <c r="AU186" s="41">
        <f t="shared" si="1"/>
        <v>10287.611971459999</v>
      </c>
      <c r="AV186" s="41">
        <f t="shared" si="1"/>
        <v>3969.4415329240001</v>
      </c>
      <c r="AW186" s="41">
        <f t="shared" si="1"/>
        <v>9082.7805732369998</v>
      </c>
      <c r="AX186" s="41">
        <f t="shared" si="1"/>
        <v>3682.6471142690002</v>
      </c>
      <c r="AY186" s="41">
        <f t="shared" si="1"/>
        <v>8437.9575011710003</v>
      </c>
      <c r="AZ186" s="41">
        <f t="shared" si="1"/>
        <v>0.14136884700000002</v>
      </c>
      <c r="BA186" s="41">
        <f t="shared" si="1"/>
        <v>0.28273769700000001</v>
      </c>
      <c r="BB186" s="41">
        <f t="shared" si="1"/>
        <v>57.147984511999987</v>
      </c>
      <c r="BC186" s="41">
        <f t="shared" si="1"/>
        <v>7481.1879219060002</v>
      </c>
      <c r="BD186" s="41">
        <f t="shared" si="1"/>
        <v>16373.852508465001</v>
      </c>
      <c r="BE186" s="41">
        <f t="shared" si="1"/>
        <v>0.35363851400000007</v>
      </c>
      <c r="BF186" s="41">
        <f t="shared" si="1"/>
        <v>0.70727703200000014</v>
      </c>
      <c r="BG186" s="41">
        <f t="shared" si="1"/>
        <v>76.819543504999999</v>
      </c>
      <c r="BH186" s="41">
        <f t="shared" si="1"/>
        <v>682.73332122400006</v>
      </c>
      <c r="BI186" s="41">
        <f t="shared" si="1"/>
        <v>0.42</v>
      </c>
      <c r="BJ186" s="41">
        <f t="shared" si="1"/>
        <v>0.45999999999999996</v>
      </c>
      <c r="BK186" s="41">
        <f t="shared" si="1"/>
        <v>0.72000000000000008</v>
      </c>
      <c r="BL186" s="41">
        <f t="shared" si="1"/>
        <v>0.76000000000000012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5.1584929659999998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3.3535523999999997E-2</v>
      </c>
      <c r="P187" s="41">
        <f t="shared" si="2"/>
        <v>5.3125899999999997E-2</v>
      </c>
      <c r="Q187" s="41">
        <f t="shared" si="2"/>
        <v>2.9695736E-2</v>
      </c>
      <c r="R187" s="41">
        <f t="shared" si="2"/>
        <v>3.8397880000000002E-3</v>
      </c>
      <c r="S187" s="41">
        <f t="shared" si="2"/>
        <v>4.8117478999999998E-2</v>
      </c>
      <c r="T187" s="41">
        <f t="shared" si="2"/>
        <v>5.0084209999999999E-3</v>
      </c>
      <c r="U187" s="41">
        <f t="shared" si="2"/>
        <v>0.52800000000000002</v>
      </c>
      <c r="V187" s="41">
        <f t="shared" si="2"/>
        <v>1.2672000000000001</v>
      </c>
      <c r="W187" s="41">
        <f t="shared" si="2"/>
        <v>0.56153552399999995</v>
      </c>
      <c r="X187" s="41">
        <f t="shared" si="2"/>
        <v>1.3203259000000003</v>
      </c>
      <c r="Y187" s="41">
        <f t="shared" si="2"/>
        <v>1.8818614240000002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3.593142781608627E-2</v>
      </c>
      <c r="AH187" s="41">
        <f t="shared" si="2"/>
        <v>6.112472777908929E-2</v>
      </c>
      <c r="AI187" s="41">
        <f t="shared" si="2"/>
        <v>0.19576433086005626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3.593142781608627E-2</v>
      </c>
      <c r="AN187" s="41">
        <f t="shared" si="2"/>
        <v>6.112472777908929E-2</v>
      </c>
      <c r="AO187" s="41">
        <f t="shared" si="2"/>
        <v>0.19576433086005626</v>
      </c>
      <c r="AP187" s="41">
        <f t="shared" si="2"/>
        <v>1.9111080870000003</v>
      </c>
      <c r="AQ187" s="41">
        <f t="shared" si="2"/>
        <v>1.0290581990000001</v>
      </c>
      <c r="AR187" s="41">
        <f t="shared" si="2"/>
        <v>2.9401662860000002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2.5827491189999998</v>
      </c>
      <c r="BC187" s="41">
        <f t="shared" si="2"/>
        <v>184.16168413</v>
      </c>
      <c r="BD187" s="41">
        <f t="shared" si="2"/>
        <v>408.47352221</v>
      </c>
      <c r="BE187" s="41">
        <f t="shared" si="2"/>
        <v>0.19791180700000002</v>
      </c>
      <c r="BF187" s="41">
        <f t="shared" si="2"/>
        <v>0.39582361599999999</v>
      </c>
      <c r="BG187" s="41">
        <f t="shared" si="2"/>
        <v>3.6977603749999992</v>
      </c>
      <c r="BH187" s="41">
        <f t="shared" si="2"/>
        <v>29.109864500999997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4.8609879180000002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2.9476235999999999E-2</v>
      </c>
      <c r="P188" s="41">
        <f t="shared" si="3"/>
        <v>5.3224258999999996E-2</v>
      </c>
      <c r="Q188" s="41">
        <f t="shared" si="3"/>
        <v>2.7379011000000002E-2</v>
      </c>
      <c r="R188" s="41">
        <f t="shared" si="3"/>
        <v>2.0972249999999999E-3</v>
      </c>
      <c r="S188" s="41">
        <f t="shared" si="3"/>
        <v>5.0488746000000001E-2</v>
      </c>
      <c r="T188" s="41">
        <f t="shared" si="3"/>
        <v>2.7355130000000006E-3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4.7476235999999998E-2</v>
      </c>
      <c r="X188" s="41">
        <f t="shared" si="3"/>
        <v>9.6424258999999998E-2</v>
      </c>
      <c r="Y188" s="41">
        <f t="shared" si="3"/>
        <v>0.14390049500000002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1.2644663208363912E-3</v>
      </c>
      <c r="AH188" s="41">
        <f t="shared" si="3"/>
        <v>2.151046154986045E-3</v>
      </c>
      <c r="AI188" s="41">
        <f t="shared" si="3"/>
        <v>6.8891613342120621E-3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1.2644663208363912E-3</v>
      </c>
      <c r="AN188" s="41">
        <f t="shared" si="3"/>
        <v>2.151046154986045E-3</v>
      </c>
      <c r="AO188" s="41">
        <f t="shared" si="3"/>
        <v>6.8891613342120621E-3</v>
      </c>
      <c r="AP188" s="41">
        <f t="shared" si="3"/>
        <v>0.167833542</v>
      </c>
      <c r="AQ188" s="41">
        <f t="shared" si="3"/>
        <v>9.0371906000000002E-2</v>
      </c>
      <c r="AR188" s="41">
        <f t="shared" si="3"/>
        <v>0.258205448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7.3710975939999992</v>
      </c>
      <c r="BC188" s="41">
        <f t="shared" si="3"/>
        <v>362.26313407100002</v>
      </c>
      <c r="BD188" s="41">
        <f t="shared" si="3"/>
        <v>807.41556601999991</v>
      </c>
      <c r="BE188" s="41">
        <f t="shared" si="3"/>
        <v>0.23313961599999999</v>
      </c>
      <c r="BF188" s="41">
        <f t="shared" si="3"/>
        <v>0.46627923399999999</v>
      </c>
      <c r="BG188" s="41">
        <f t="shared" si="3"/>
        <v>12.134311888999999</v>
      </c>
      <c r="BH188" s="41">
        <f t="shared" si="3"/>
        <v>80.019995667000003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4.7362567889999996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7.4595800999999989E-2</v>
      </c>
      <c r="BC189" s="41">
        <f t="shared" si="4"/>
        <v>4.0315570890000005</v>
      </c>
      <c r="BD189" s="41">
        <f t="shared" si="4"/>
        <v>8.790302874</v>
      </c>
      <c r="BE189" s="41">
        <f t="shared" si="4"/>
        <v>1.8965033000000003E-2</v>
      </c>
      <c r="BF189" s="41">
        <f t="shared" si="4"/>
        <v>3.7930068000000004E-2</v>
      </c>
      <c r="BG189" s="41">
        <f t="shared" si="4"/>
        <v>3.5374096000000001E-2</v>
      </c>
      <c r="BH189" s="41">
        <f t="shared" si="4"/>
        <v>0.95561626199999994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6.1293923750000001</v>
      </c>
      <c r="E192" s="41">
        <f>IF(E92="－","－",SUM(E92:E114))</f>
        <v>159</v>
      </c>
      <c r="F192" s="41">
        <f t="shared" ref="F192:BL192" si="7">IF(F92="－","－",SUM(F92:F114))</f>
        <v>19</v>
      </c>
      <c r="G192" s="41">
        <f t="shared" si="7"/>
        <v>51</v>
      </c>
      <c r="H192" s="41">
        <f t="shared" si="7"/>
        <v>89</v>
      </c>
      <c r="I192" s="41">
        <f t="shared" si="7"/>
        <v>11.657655878118611</v>
      </c>
      <c r="J192" s="41">
        <f t="shared" si="7"/>
        <v>260.56330598556212</v>
      </c>
      <c r="K192" s="41">
        <f t="shared" si="7"/>
        <v>1.5094833782194328</v>
      </c>
      <c r="L192" s="41">
        <f t="shared" si="7"/>
        <v>10.14817249989918</v>
      </c>
      <c r="M192" s="41">
        <f t="shared" si="7"/>
        <v>55.902757363739269</v>
      </c>
      <c r="N192" s="41">
        <f t="shared" si="7"/>
        <v>216.31820449994149</v>
      </c>
      <c r="O192" s="41">
        <f t="shared" si="7"/>
        <v>2.8918389220000007</v>
      </c>
      <c r="P192" s="41">
        <f t="shared" si="7"/>
        <v>5.0279318410000009</v>
      </c>
      <c r="Q192" s="41">
        <f t="shared" si="7"/>
        <v>2.6864983760000007</v>
      </c>
      <c r="R192" s="41">
        <f t="shared" si="7"/>
        <v>0.20534054599999998</v>
      </c>
      <c r="S192" s="41">
        <f t="shared" si="7"/>
        <v>4.7600963410000006</v>
      </c>
      <c r="T192" s="41">
        <f t="shared" si="7"/>
        <v>0.2678355</v>
      </c>
      <c r="U192" s="41">
        <f t="shared" si="7"/>
        <v>4.146300000000001</v>
      </c>
      <c r="V192" s="41">
        <f t="shared" si="7"/>
        <v>9.8419999999999916</v>
      </c>
      <c r="W192" s="41">
        <f t="shared" si="7"/>
        <v>18.695794800118616</v>
      </c>
      <c r="X192" s="41">
        <f t="shared" si="7"/>
        <v>275.43323782656211</v>
      </c>
      <c r="Y192" s="41">
        <f t="shared" si="7"/>
        <v>294.12903262668073</v>
      </c>
      <c r="Z192" s="41">
        <f t="shared" si="7"/>
        <v>7.7073613994766671E-2</v>
      </c>
      <c r="AA192" s="41">
        <f t="shared" si="7"/>
        <v>2.7780222252060699E-2</v>
      </c>
      <c r="AB192" s="41">
        <f t="shared" si="7"/>
        <v>2.7780220846999992E-2</v>
      </c>
      <c r="AC192" s="41">
        <f t="shared" si="7"/>
        <v>1.3424971558655976E-2</v>
      </c>
      <c r="AD192" s="41">
        <f t="shared" si="7"/>
        <v>4.0384120237873011</v>
      </c>
      <c r="AE192" s="41">
        <f t="shared" si="7"/>
        <v>36.345708214085661</v>
      </c>
      <c r="AF192" s="41">
        <f t="shared" si="7"/>
        <v>40.38412023787297</v>
      </c>
      <c r="AG192" s="41">
        <f t="shared" si="7"/>
        <v>0.27600190362718008</v>
      </c>
      <c r="AH192" s="41">
        <f t="shared" si="7"/>
        <v>0.46952047973359362</v>
      </c>
      <c r="AI192" s="41">
        <f t="shared" si="7"/>
        <v>1.50373450941705</v>
      </c>
      <c r="AJ192" s="41">
        <f t="shared" si="7"/>
        <v>1.066737554229682E-3</v>
      </c>
      <c r="AK192" s="41">
        <f t="shared" si="7"/>
        <v>1.2890909731583322E-3</v>
      </c>
      <c r="AL192" s="41">
        <f t="shared" si="7"/>
        <v>3.2241214291686333E-3</v>
      </c>
      <c r="AM192" s="41">
        <f t="shared" si="7"/>
        <v>0.29049361274006569</v>
      </c>
      <c r="AN192" s="41">
        <f t="shared" si="7"/>
        <v>4.5092215944940532</v>
      </c>
      <c r="AO192" s="41">
        <f t="shared" si="7"/>
        <v>37.852666844931889</v>
      </c>
      <c r="AP192" s="41">
        <f t="shared" si="7"/>
        <v>8408.8334450739985</v>
      </c>
      <c r="AQ192" s="41">
        <f t="shared" si="7"/>
        <v>4527.8333934969996</v>
      </c>
      <c r="AR192" s="41">
        <f t="shared" si="7"/>
        <v>12936.666838571004</v>
      </c>
      <c r="AS192" s="41">
        <f t="shared" si="7"/>
        <v>249.71983420200004</v>
      </c>
      <c r="AT192" s="41">
        <f t="shared" si="7"/>
        <v>37001.955440648999</v>
      </c>
      <c r="AU192" s="41">
        <f t="shared" si="7"/>
        <v>82553.406975994003</v>
      </c>
      <c r="AV192" s="41">
        <f t="shared" si="7"/>
        <v>21471.971192353005</v>
      </c>
      <c r="AW192" s="41">
        <f t="shared" si="7"/>
        <v>47910.107848528009</v>
      </c>
      <c r="AX192" s="41">
        <f t="shared" si="7"/>
        <v>20336.354000192005</v>
      </c>
      <c r="AY192" s="41">
        <f t="shared" si="7"/>
        <v>45382.357777902995</v>
      </c>
      <c r="AZ192" s="41">
        <f t="shared" si="7"/>
        <v>2.2145468639999999</v>
      </c>
      <c r="BA192" s="41">
        <f t="shared" si="7"/>
        <v>4.4290937350000004</v>
      </c>
      <c r="BB192" s="41">
        <f t="shared" si="7"/>
        <v>52.204592075000001</v>
      </c>
      <c r="BC192" s="41">
        <f t="shared" si="7"/>
        <v>4379.3344236100011</v>
      </c>
      <c r="BD192" s="41">
        <f t="shared" si="7"/>
        <v>9816.8588322429987</v>
      </c>
      <c r="BE192" s="41">
        <f t="shared" si="7"/>
        <v>1.5227396740000005</v>
      </c>
      <c r="BF192" s="41">
        <f t="shared" si="7"/>
        <v>3.0454793550000003</v>
      </c>
      <c r="BG192" s="41">
        <f t="shared" si="7"/>
        <v>77.112036679000013</v>
      </c>
      <c r="BH192" s="41">
        <f t="shared" si="7"/>
        <v>815.80031707900002</v>
      </c>
      <c r="BI192" s="41">
        <f t="shared" si="7"/>
        <v>1.9800000000000004</v>
      </c>
      <c r="BJ192" s="41">
        <f t="shared" si="7"/>
        <v>1.9800000000000004</v>
      </c>
      <c r="BK192" s="41">
        <f t="shared" si="7"/>
        <v>4.2300000000000022</v>
      </c>
      <c r="BL192" s="41">
        <f t="shared" si="7"/>
        <v>4.2300000000000022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6.6725585330000001</v>
      </c>
      <c r="E193" s="41">
        <f>IF(E115="－","－",SUM(E115:E122))</f>
        <v>264</v>
      </c>
      <c r="F193" s="41">
        <f t="shared" ref="F193:BL193" si="8">IF(F115="－","－",SUM(F115:F122))</f>
        <v>91</v>
      </c>
      <c r="G193" s="41">
        <f t="shared" si="8"/>
        <v>126</v>
      </c>
      <c r="H193" s="41">
        <f t="shared" si="8"/>
        <v>47</v>
      </c>
      <c r="I193" s="41">
        <f t="shared" si="8"/>
        <v>202.06953600973964</v>
      </c>
      <c r="J193" s="41">
        <f t="shared" si="8"/>
        <v>798.41338905822329</v>
      </c>
      <c r="K193" s="41">
        <f t="shared" si="8"/>
        <v>144.66835650974144</v>
      </c>
      <c r="L193" s="41">
        <f t="shared" si="8"/>
        <v>57.4011794999982</v>
      </c>
      <c r="M193" s="41">
        <f t="shared" si="8"/>
        <v>783.78569306798624</v>
      </c>
      <c r="N193" s="41">
        <f t="shared" si="8"/>
        <v>216.69723199997679</v>
      </c>
      <c r="O193" s="41">
        <f t="shared" si="8"/>
        <v>3.7347577790000002</v>
      </c>
      <c r="P193" s="41">
        <f t="shared" si="8"/>
        <v>6.0048178920000019</v>
      </c>
      <c r="Q193" s="41">
        <f t="shared" si="8"/>
        <v>3.532843958</v>
      </c>
      <c r="R193" s="41">
        <f t="shared" si="8"/>
        <v>0.20191382099999999</v>
      </c>
      <c r="S193" s="41">
        <f t="shared" si="8"/>
        <v>5.7414520370000002</v>
      </c>
      <c r="T193" s="41">
        <f t="shared" si="8"/>
        <v>0.26336585500000009</v>
      </c>
      <c r="U193" s="41">
        <f t="shared" si="8"/>
        <v>31.45975</v>
      </c>
      <c r="V193" s="41">
        <f t="shared" si="8"/>
        <v>74.580699999999993</v>
      </c>
      <c r="W193" s="41">
        <f t="shared" si="8"/>
        <v>237.26404378873966</v>
      </c>
      <c r="X193" s="41">
        <f t="shared" si="8"/>
        <v>878.99890695022327</v>
      </c>
      <c r="Y193" s="41">
        <f t="shared" si="8"/>
        <v>1116.2629507389631</v>
      </c>
      <c r="Z193" s="41">
        <f t="shared" si="8"/>
        <v>0.46374835801088338</v>
      </c>
      <c r="AA193" s="41">
        <f t="shared" si="8"/>
        <v>0.22300435129826435</v>
      </c>
      <c r="AB193" s="41">
        <f t="shared" si="8"/>
        <v>0.22300435077</v>
      </c>
      <c r="AC193" s="41">
        <f t="shared" si="8"/>
        <v>1.9498393234160722</v>
      </c>
      <c r="AD193" s="41">
        <f t="shared" si="8"/>
        <v>8.3731517375715772</v>
      </c>
      <c r="AE193" s="41">
        <f t="shared" si="8"/>
        <v>79.157509009200197</v>
      </c>
      <c r="AF193" s="41">
        <f t="shared" si="8"/>
        <v>87.530660746771801</v>
      </c>
      <c r="AG193" s="41">
        <f t="shared" si="8"/>
        <v>2.1423559895910143</v>
      </c>
      <c r="AH193" s="41">
        <f t="shared" si="8"/>
        <v>3.6444676604536808</v>
      </c>
      <c r="AI193" s="41">
        <f t="shared" si="8"/>
        <v>11.672146426047584</v>
      </c>
      <c r="AJ193" s="41">
        <f t="shared" si="8"/>
        <v>8.7420611198239986E-3</v>
      </c>
      <c r="AK193" s="41">
        <f t="shared" si="8"/>
        <v>1.0564276584954289E-2</v>
      </c>
      <c r="AL193" s="41">
        <f t="shared" si="8"/>
        <v>2.6422115452228903E-2</v>
      </c>
      <c r="AM193" s="41">
        <f t="shared" si="8"/>
        <v>4.1009373741269091</v>
      </c>
      <c r="AN193" s="41">
        <f t="shared" si="8"/>
        <v>12.028183674610213</v>
      </c>
      <c r="AO193" s="41">
        <f t="shared" si="8"/>
        <v>90.856077550700022</v>
      </c>
      <c r="AP193" s="41">
        <f t="shared" si="8"/>
        <v>4949.9001578879997</v>
      </c>
      <c r="AQ193" s="41">
        <f t="shared" si="8"/>
        <v>2665.3308542460004</v>
      </c>
      <c r="AR193" s="41">
        <f t="shared" si="8"/>
        <v>7615.2310121339988</v>
      </c>
      <c r="AS193" s="41">
        <f t="shared" si="8"/>
        <v>366.90704405700001</v>
      </c>
      <c r="AT193" s="41">
        <f t="shared" si="8"/>
        <v>14653.381016165999</v>
      </c>
      <c r="AU193" s="41">
        <f t="shared" si="8"/>
        <v>31967.668385245994</v>
      </c>
      <c r="AV193" s="41">
        <f t="shared" si="8"/>
        <v>11134.290586817999</v>
      </c>
      <c r="AW193" s="41">
        <f t="shared" si="8"/>
        <v>24248.404050905996</v>
      </c>
      <c r="AX193" s="41">
        <f t="shared" si="8"/>
        <v>10984.094893968002</v>
      </c>
      <c r="AY193" s="41">
        <f t="shared" si="8"/>
        <v>23917.500170573003</v>
      </c>
      <c r="AZ193" s="41">
        <f t="shared" si="8"/>
        <v>56.038996614999995</v>
      </c>
      <c r="BA193" s="41">
        <f t="shared" si="8"/>
        <v>112.077993233</v>
      </c>
      <c r="BB193" s="41">
        <f t="shared" si="8"/>
        <v>16.425089910999997</v>
      </c>
      <c r="BC193" s="41">
        <f t="shared" si="8"/>
        <v>1228.1038676159999</v>
      </c>
      <c r="BD193" s="41">
        <f t="shared" si="8"/>
        <v>2680.8003171739997</v>
      </c>
      <c r="BE193" s="41">
        <f t="shared" si="8"/>
        <v>7.4659499570000012</v>
      </c>
      <c r="BF193" s="41">
        <f t="shared" si="8"/>
        <v>14.931899918000003</v>
      </c>
      <c r="BG193" s="41">
        <f t="shared" si="8"/>
        <v>36.367382665000001</v>
      </c>
      <c r="BH193" s="41">
        <f t="shared" si="8"/>
        <v>196.41064770200001</v>
      </c>
      <c r="BI193" s="41">
        <f t="shared" si="8"/>
        <v>3.4500000000000011</v>
      </c>
      <c r="BJ193" s="41">
        <f t="shared" si="8"/>
        <v>5.3299999999999992</v>
      </c>
      <c r="BK193" s="41">
        <f t="shared" si="8"/>
        <v>3.3600000000000012</v>
      </c>
      <c r="BL193" s="41">
        <f t="shared" si="8"/>
        <v>4.4999999999999982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5.2627949420000002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7.0735304674904805E-5</v>
      </c>
      <c r="J194" s="41">
        <f t="shared" si="9"/>
        <v>0.37557077742094525</v>
      </c>
      <c r="K194" s="41">
        <f t="shared" si="9"/>
        <v>7.0735304674904805E-5</v>
      </c>
      <c r="L194" s="41">
        <f t="shared" si="9"/>
        <v>0</v>
      </c>
      <c r="M194" s="41">
        <f t="shared" si="9"/>
        <v>1.611651272562804E-2</v>
      </c>
      <c r="N194" s="41">
        <f t="shared" si="9"/>
        <v>0.3595249999999921</v>
      </c>
      <c r="O194" s="41">
        <f t="shared" si="9"/>
        <v>5.0631992329194089E-2</v>
      </c>
      <c r="P194" s="41">
        <f t="shared" si="9"/>
        <v>8.6395936429383591E-2</v>
      </c>
      <c r="Q194" s="41">
        <f t="shared" si="9"/>
        <v>4.3215574E-2</v>
      </c>
      <c r="R194" s="41">
        <f t="shared" si="9"/>
        <v>7.416418329194081E-3</v>
      </c>
      <c r="S194" s="41">
        <f t="shared" si="9"/>
        <v>7.6722346999999996E-2</v>
      </c>
      <c r="T194" s="41">
        <f t="shared" si="9"/>
        <v>9.673589429383584E-3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5.9702727633868982E-2</v>
      </c>
      <c r="X194" s="41">
        <f t="shared" si="9"/>
        <v>0.4835667138503289</v>
      </c>
      <c r="Y194" s="41">
        <f t="shared" si="9"/>
        <v>0.54326944148419787</v>
      </c>
      <c r="Z194" s="41">
        <f t="shared" si="9"/>
        <v>4.310973125989712E-6</v>
      </c>
      <c r="AA194" s="41">
        <f t="shared" si="9"/>
        <v>9.2254824896179803E-7</v>
      </c>
      <c r="AB194" s="41">
        <f t="shared" si="9"/>
        <v>9.2254839999999998E-7</v>
      </c>
      <c r="AC194" s="41">
        <f t="shared" si="9"/>
        <v>8.8549687445185377E-7</v>
      </c>
      <c r="AD194" s="41">
        <f t="shared" si="9"/>
        <v>2.0738781748263686E-3</v>
      </c>
      <c r="AE194" s="41">
        <f t="shared" si="9"/>
        <v>1.8664903573437315E-2</v>
      </c>
      <c r="AF194" s="41">
        <f t="shared" si="9"/>
        <v>2.0738781748263685E-2</v>
      </c>
      <c r="AG194" s="41">
        <f t="shared" si="9"/>
        <v>6.3576223276382417E-4</v>
      </c>
      <c r="AH194" s="41">
        <f t="shared" si="9"/>
        <v>1.081526556885586E-3</v>
      </c>
      <c r="AI194" s="41">
        <f t="shared" si="9"/>
        <v>3.463808026782215E-3</v>
      </c>
      <c r="AJ194" s="41">
        <f t="shared" si="9"/>
        <v>3.6165094490840495E-8</v>
      </c>
      <c r="AK194" s="41">
        <f t="shared" si="9"/>
        <v>4.37034363991348E-8</v>
      </c>
      <c r="AL194" s="41">
        <f t="shared" si="9"/>
        <v>1.0930585098857281E-7</v>
      </c>
      <c r="AM194" s="41">
        <f t="shared" si="9"/>
        <v>6.3668389473276691E-4</v>
      </c>
      <c r="AN194" s="41">
        <f t="shared" si="9"/>
        <v>3.1554484351483539E-3</v>
      </c>
      <c r="AO194" s="41">
        <f t="shared" si="9"/>
        <v>2.2128820906070518E-2</v>
      </c>
      <c r="AP194" s="41">
        <f t="shared" si="9"/>
        <v>4.1216341859999996</v>
      </c>
      <c r="AQ194" s="41">
        <f t="shared" si="9"/>
        <v>2.2193414819999999</v>
      </c>
      <c r="AR194" s="41">
        <f t="shared" si="9"/>
        <v>6.3409756680000005</v>
      </c>
      <c r="AS194" s="41">
        <f t="shared" si="9"/>
        <v>1.1684782950000001</v>
      </c>
      <c r="AT194" s="41">
        <f t="shared" si="9"/>
        <v>8.1505964080000002</v>
      </c>
      <c r="AU194" s="41">
        <f t="shared" si="9"/>
        <v>17.155919152999999</v>
      </c>
      <c r="AV194" s="41">
        <f t="shared" si="9"/>
        <v>11.028917743999999</v>
      </c>
      <c r="AW194" s="41">
        <f t="shared" si="9"/>
        <v>23.266147948</v>
      </c>
      <c r="AX194" s="41">
        <f t="shared" si="9"/>
        <v>10.103864048999998</v>
      </c>
      <c r="AY194" s="41">
        <f t="shared" si="9"/>
        <v>21.312813348999999</v>
      </c>
      <c r="AZ194" s="41">
        <f t="shared" si="9"/>
        <v>0.10258120899999999</v>
      </c>
      <c r="BA194" s="41">
        <f t="shared" si="9"/>
        <v>0.20516242099999998</v>
      </c>
      <c r="BB194" s="41">
        <f t="shared" si="9"/>
        <v>2.7188856570000004</v>
      </c>
      <c r="BC194" s="41">
        <f t="shared" si="9"/>
        <v>138.44390073</v>
      </c>
      <c r="BD194" s="41">
        <f t="shared" si="9"/>
        <v>306.94871755899999</v>
      </c>
      <c r="BE194" s="41">
        <f t="shared" si="9"/>
        <v>0.60419680899999995</v>
      </c>
      <c r="BF194" s="41">
        <f t="shared" si="9"/>
        <v>1.208393622</v>
      </c>
      <c r="BG194" s="41">
        <f t="shared" si="9"/>
        <v>18.910626843999999</v>
      </c>
      <c r="BH194" s="41">
        <f t="shared" si="9"/>
        <v>109.78407681900001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5.2196517489999996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8.6065570867007227E-5</v>
      </c>
      <c r="J195" s="41">
        <f t="shared" si="10"/>
        <v>0.27512317046053247</v>
      </c>
      <c r="K195" s="41">
        <f t="shared" si="10"/>
        <v>8.6065570867007227E-5</v>
      </c>
      <c r="L195" s="41">
        <f t="shared" si="10"/>
        <v>0</v>
      </c>
      <c r="M195" s="41">
        <f t="shared" si="10"/>
        <v>1.6319236031399915E-2</v>
      </c>
      <c r="N195" s="41">
        <f t="shared" si="10"/>
        <v>0.25888999999999956</v>
      </c>
      <c r="O195" s="41">
        <f t="shared" si="10"/>
        <v>2.6980654999999999E-2</v>
      </c>
      <c r="P195" s="41">
        <f t="shared" si="10"/>
        <v>4.5182601000000003E-2</v>
      </c>
      <c r="Q195" s="41">
        <f t="shared" si="10"/>
        <v>2.3773184999999999E-2</v>
      </c>
      <c r="R195" s="41">
        <f t="shared" si="10"/>
        <v>3.2074699999999996E-3</v>
      </c>
      <c r="S195" s="41">
        <f t="shared" si="10"/>
        <v>4.0998943999999996E-2</v>
      </c>
      <c r="T195" s="41">
        <f t="shared" si="10"/>
        <v>4.1836570000000003E-3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6.0066720570867004E-2</v>
      </c>
      <c r="X195" s="41">
        <f t="shared" si="10"/>
        <v>0.39950577146053246</v>
      </c>
      <c r="Y195" s="41">
        <f t="shared" si="10"/>
        <v>0.45957249203139949</v>
      </c>
      <c r="Z195" s="41">
        <f t="shared" si="10"/>
        <v>5.4386511100605053E-6</v>
      </c>
      <c r="AA195" s="41">
        <f t="shared" si="10"/>
        <v>1.1638713375529481E-6</v>
      </c>
      <c r="AB195" s="41">
        <f t="shared" si="10"/>
        <v>1.163871E-6</v>
      </c>
      <c r="AC195" s="41">
        <f t="shared" si="10"/>
        <v>5.5844607674944774E-7</v>
      </c>
      <c r="AD195" s="41">
        <f t="shared" si="10"/>
        <v>2.2733718779354801E-3</v>
      </c>
      <c r="AE195" s="41">
        <f t="shared" si="10"/>
        <v>2.0460346901419322E-2</v>
      </c>
      <c r="AF195" s="41">
        <f t="shared" si="10"/>
        <v>2.2733718779354803E-2</v>
      </c>
      <c r="AG195" s="41">
        <f t="shared" si="10"/>
        <v>2.2696661724367533E-3</v>
      </c>
      <c r="AH195" s="41">
        <f t="shared" si="10"/>
        <v>3.8610413048349368E-3</v>
      </c>
      <c r="AI195" s="41">
        <f t="shared" si="10"/>
        <v>1.2365767422241622E-2</v>
      </c>
      <c r="AJ195" s="41">
        <f t="shared" si="10"/>
        <v>4.5625253580353092E-8</v>
      </c>
      <c r="AK195" s="41">
        <f t="shared" si="10"/>
        <v>5.5135494490367572E-8</v>
      </c>
      <c r="AL195" s="41">
        <f t="shared" si="10"/>
        <v>1.3789835860744135E-7</v>
      </c>
      <c r="AM195" s="41">
        <f t="shared" si="10"/>
        <v>2.2702702437670834E-3</v>
      </c>
      <c r="AN195" s="41">
        <f t="shared" si="10"/>
        <v>6.1344683182649063E-3</v>
      </c>
      <c r="AO195" s="41">
        <f t="shared" si="10"/>
        <v>3.2826252222019549E-2</v>
      </c>
      <c r="AP195" s="41">
        <f t="shared" si="10"/>
        <v>2.4487337379999996</v>
      </c>
      <c r="AQ195" s="41">
        <f t="shared" si="10"/>
        <v>1.3185489339999998</v>
      </c>
      <c r="AR195" s="41">
        <f t="shared" si="10"/>
        <v>3.7672826719999994</v>
      </c>
      <c r="AS195" s="41">
        <f t="shared" si="10"/>
        <v>9.922774899999999E-2</v>
      </c>
      <c r="AT195" s="41">
        <f t="shared" si="10"/>
        <v>3.7180125180000001</v>
      </c>
      <c r="AU195" s="41">
        <f t="shared" si="10"/>
        <v>7.8707218860000001</v>
      </c>
      <c r="AV195" s="41">
        <f t="shared" si="10"/>
        <v>5.4565643469999996</v>
      </c>
      <c r="AW195" s="41">
        <f t="shared" si="10"/>
        <v>11.55198154</v>
      </c>
      <c r="AX195" s="41">
        <f t="shared" si="10"/>
        <v>4.9823725979999995</v>
      </c>
      <c r="AY195" s="41">
        <f t="shared" si="10"/>
        <v>10.548036015999999</v>
      </c>
      <c r="AZ195" s="41">
        <f t="shared" si="10"/>
        <v>2.2652759999999997E-3</v>
      </c>
      <c r="BA195" s="41">
        <f t="shared" si="10"/>
        <v>4.530554E-3</v>
      </c>
      <c r="BB195" s="41">
        <f t="shared" si="10"/>
        <v>2.4900452840000007</v>
      </c>
      <c r="BC195" s="41">
        <f t="shared" si="10"/>
        <v>116.18705392299999</v>
      </c>
      <c r="BD195" s="41">
        <f t="shared" si="10"/>
        <v>261.15000135899999</v>
      </c>
      <c r="BE195" s="41">
        <f t="shared" si="10"/>
        <v>0.12544308300000001</v>
      </c>
      <c r="BF195" s="41">
        <f t="shared" si="10"/>
        <v>0.25088617099999999</v>
      </c>
      <c r="BG195" s="41">
        <f t="shared" si="10"/>
        <v>11.830014617</v>
      </c>
      <c r="BH195" s="41">
        <f t="shared" si="10"/>
        <v>57.844569231999991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5.1073597270000004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7.3790950999999994E-2</v>
      </c>
      <c r="BC196" s="41">
        <f t="shared" si="11"/>
        <v>4.8753240819999997</v>
      </c>
      <c r="BD196" s="41">
        <f t="shared" si="11"/>
        <v>12.294377496999999</v>
      </c>
      <c r="BE196" s="41">
        <f t="shared" si="11"/>
        <v>3.650005E-3</v>
      </c>
      <c r="BF196" s="41">
        <f t="shared" si="11"/>
        <v>7.3000110000000003E-3</v>
      </c>
      <c r="BG196" s="41">
        <f t="shared" si="11"/>
        <v>3.4687010000000004E-2</v>
      </c>
      <c r="BH196" s="41">
        <f t="shared" si="11"/>
        <v>1.9451523239999999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6.6917711039999999</v>
      </c>
      <c r="E199" s="41">
        <f>SUM(E185:E198)</f>
        <v>4079</v>
      </c>
      <c r="F199" s="41">
        <f t="shared" ref="F199:AY199" si="14">SUM(F185:F198)</f>
        <v>145</v>
      </c>
      <c r="G199" s="41">
        <f t="shared" si="14"/>
        <v>342</v>
      </c>
      <c r="H199" s="41">
        <f t="shared" si="14"/>
        <v>3592</v>
      </c>
      <c r="I199" s="41">
        <f t="shared" si="14"/>
        <v>1197.4373464142946</v>
      </c>
      <c r="J199" s="41">
        <f t="shared" si="14"/>
        <v>3984.097560684093</v>
      </c>
      <c r="K199" s="41">
        <f t="shared" si="14"/>
        <v>752.23715068646266</v>
      </c>
      <c r="L199" s="41">
        <f t="shared" si="14"/>
        <v>445.20019572783195</v>
      </c>
      <c r="M199" s="41">
        <f t="shared" si="14"/>
        <v>3242.4672811777641</v>
      </c>
      <c r="N199" s="41">
        <f t="shared" si="14"/>
        <v>1939.0676259206234</v>
      </c>
      <c r="O199" s="41">
        <f t="shared" si="14"/>
        <v>26.299237829329197</v>
      </c>
      <c r="P199" s="41">
        <f t="shared" si="14"/>
        <v>42.729147918429398</v>
      </c>
      <c r="Q199" s="41">
        <f t="shared" si="14"/>
        <v>23.849472410000001</v>
      </c>
      <c r="R199" s="41">
        <f t="shared" si="14"/>
        <v>2.4497654193291947</v>
      </c>
      <c r="S199" s="41">
        <f t="shared" si="14"/>
        <v>39.533801697000001</v>
      </c>
      <c r="T199" s="41">
        <f t="shared" si="14"/>
        <v>3.1953462214293835</v>
      </c>
      <c r="U199" s="41">
        <f t="shared" si="14"/>
        <v>43.253250000000001</v>
      </c>
      <c r="V199" s="41">
        <f t="shared" si="14"/>
        <v>102.56359999999999</v>
      </c>
      <c r="W199" s="41">
        <f t="shared" si="14"/>
        <v>1266.9898342436236</v>
      </c>
      <c r="X199" s="41">
        <f t="shared" si="14"/>
        <v>4129.3903086025221</v>
      </c>
      <c r="Y199" s="41">
        <f t="shared" si="14"/>
        <v>5396.3801428461456</v>
      </c>
      <c r="Z199" s="41">
        <f t="shared" si="14"/>
        <v>2.4917532908167943</v>
      </c>
      <c r="AA199" s="41">
        <f t="shared" si="14"/>
        <v>1.2049729368062421</v>
      </c>
      <c r="AB199" s="41">
        <f t="shared" si="14"/>
        <v>1.2049729337756998</v>
      </c>
      <c r="AC199" s="41">
        <f t="shared" si="14"/>
        <v>7.3811881000675656</v>
      </c>
      <c r="AD199" s="41">
        <f t="shared" si="14"/>
        <v>34.069441335290428</v>
      </c>
      <c r="AE199" s="41">
        <f t="shared" si="14"/>
        <v>333.99392425666099</v>
      </c>
      <c r="AF199" s="41">
        <f t="shared" si="14"/>
        <v>368.06336559195154</v>
      </c>
      <c r="AG199" s="41">
        <f t="shared" si="14"/>
        <v>2.9338712944161429</v>
      </c>
      <c r="AH199" s="41">
        <f t="shared" si="14"/>
        <v>4.9909534663630932</v>
      </c>
      <c r="AI199" s="41">
        <f t="shared" si="14"/>
        <v>15.98454015578449</v>
      </c>
      <c r="AJ199" s="41">
        <f t="shared" si="14"/>
        <v>4.7238278606838151E-2</v>
      </c>
      <c r="AK199" s="41">
        <f t="shared" si="14"/>
        <v>5.7084708351753714E-2</v>
      </c>
      <c r="AL199" s="41">
        <f t="shared" si="14"/>
        <v>0.14277350110039533</v>
      </c>
      <c r="AM199" s="41">
        <f t="shared" si="14"/>
        <v>10.362297673090543</v>
      </c>
      <c r="AN199" s="41">
        <f t="shared" si="14"/>
        <v>39.117479510005282</v>
      </c>
      <c r="AO199" s="41">
        <f t="shared" si="14"/>
        <v>350.12123791354594</v>
      </c>
      <c r="AP199" s="41">
        <f t="shared" si="14"/>
        <v>31403.991518037998</v>
      </c>
      <c r="AQ199" s="41">
        <f t="shared" si="14"/>
        <v>16909.841586613999</v>
      </c>
      <c r="AR199" s="41">
        <f t="shared" si="14"/>
        <v>48313.833104652003</v>
      </c>
      <c r="AS199" s="41">
        <f t="shared" si="14"/>
        <v>2732.9878096490006</v>
      </c>
      <c r="AT199" s="41">
        <f t="shared" si="14"/>
        <v>99767.384990163933</v>
      </c>
      <c r="AU199" s="41">
        <f t="shared" si="14"/>
        <v>224580.375429874</v>
      </c>
      <c r="AV199" s="41">
        <f t="shared" si="14"/>
        <v>67700.191503779002</v>
      </c>
      <c r="AW199" s="41">
        <f t="shared" si="14"/>
        <v>152456.23035633698</v>
      </c>
      <c r="AX199" s="41">
        <f t="shared" si="14"/>
        <v>65519.268832522008</v>
      </c>
      <c r="AY199" s="41">
        <f t="shared" si="14"/>
        <v>147575.33233621903</v>
      </c>
      <c r="AZ199" s="52">
        <f>MAX(AZ185:AZ198)</f>
        <v>56.038996614999995</v>
      </c>
      <c r="BA199" s="52">
        <f>MAX(BA185:BA198)</f>
        <v>112.077993233</v>
      </c>
      <c r="BB199" s="41">
        <f t="shared" ref="BB199:BD199" si="15">SUM(BB185:BB198)</f>
        <v>225.63136785299992</v>
      </c>
      <c r="BC199" s="41">
        <f t="shared" si="15"/>
        <v>18503.286333533</v>
      </c>
      <c r="BD199" s="41">
        <f t="shared" si="15"/>
        <v>41275.569472989991</v>
      </c>
      <c r="BE199" s="52">
        <f>MAX(BE185:BE198)</f>
        <v>7.4659499570000012</v>
      </c>
      <c r="BF199" s="52">
        <f>MAX(BF185:BF198)</f>
        <v>14.931899918000003</v>
      </c>
      <c r="BG199" s="41">
        <f t="shared" ref="BG199:BL199" si="16">SUM(BG185:BG198)</f>
        <v>349.84383278999996</v>
      </c>
      <c r="BH199" s="41">
        <f t="shared" si="16"/>
        <v>2792.8678806090002</v>
      </c>
      <c r="BI199" s="41">
        <f t="shared" si="16"/>
        <v>18.05</v>
      </c>
      <c r="BJ199" s="41">
        <f t="shared" si="16"/>
        <v>24.290000000000003</v>
      </c>
      <c r="BK199" s="41">
        <f t="shared" si="16"/>
        <v>31.620000000000012</v>
      </c>
      <c r="BL199" s="41">
        <f t="shared" si="16"/>
        <v>38.61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増毛45_2（PT2）</v>
      </c>
    </row>
    <row r="204" spans="1:64" s="37" customFormat="1" x14ac:dyDescent="0.2">
      <c r="A204" s="7" t="s">
        <v>332</v>
      </c>
      <c r="B204" s="37">
        <f ca="1">VLOOKUP(B203,$B$207:$C$260,2,0)</f>
        <v>12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4.4469046829999996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6.2503731499999997</v>
      </c>
      <c r="E5" s="36">
        <v>19</v>
      </c>
      <c r="F5" s="36">
        <v>1</v>
      </c>
      <c r="G5" s="36">
        <v>1</v>
      </c>
      <c r="H5" s="36">
        <v>17</v>
      </c>
      <c r="I5" s="36">
        <v>10.79304131918947</v>
      </c>
      <c r="J5" s="36">
        <v>94.096111289008221</v>
      </c>
      <c r="K5" s="36">
        <v>5.5903338191938499</v>
      </c>
      <c r="L5" s="36">
        <v>5.2027074999956202</v>
      </c>
      <c r="M5" s="36">
        <v>59.021882108175951</v>
      </c>
      <c r="N5" s="36">
        <v>45.867270500021746</v>
      </c>
      <c r="O5" s="36">
        <v>0.74546063499999993</v>
      </c>
      <c r="P5" s="36">
        <v>1.308594389</v>
      </c>
      <c r="Q5" s="36">
        <v>0.67106226199999996</v>
      </c>
      <c r="R5" s="36">
        <v>7.4398373000000004E-2</v>
      </c>
      <c r="S5" s="36">
        <v>1.2115530320000001</v>
      </c>
      <c r="T5" s="36">
        <v>9.7041357000000023E-2</v>
      </c>
      <c r="U5" s="36">
        <v>9.7899999999999987E-2</v>
      </c>
      <c r="V5" s="36">
        <v>0.2326</v>
      </c>
      <c r="W5" s="36">
        <v>11.63640195418947</v>
      </c>
      <c r="X5" s="36">
        <v>95.637305678008232</v>
      </c>
      <c r="Y5" s="36">
        <v>107.2737076321977</v>
      </c>
      <c r="Z5" s="36">
        <v>0.87345713383821943</v>
      </c>
      <c r="AA5" s="36">
        <v>0.38080003024521575</v>
      </c>
      <c r="AB5" s="36">
        <v>0.38080002899999993</v>
      </c>
      <c r="AC5" s="36">
        <v>0.11349869196604752</v>
      </c>
      <c r="AD5" s="36">
        <v>0.97406198773900632</v>
      </c>
      <c r="AE5" s="36">
        <v>8.7665578896510539</v>
      </c>
      <c r="AF5" s="36">
        <v>9.7406198773900616</v>
      </c>
      <c r="AG5" s="36">
        <v>1.079496252135705E-2</v>
      </c>
      <c r="AH5" s="36">
        <v>1.8363844289205095E-2</v>
      </c>
      <c r="AI5" s="36">
        <v>5.8813933737048747E-2</v>
      </c>
      <c r="AJ5" s="36">
        <v>2.2826620465641437E-2</v>
      </c>
      <c r="AK5" s="36">
        <v>2.7584657726975065E-2</v>
      </c>
      <c r="AL5" s="36">
        <v>6.899147379484355E-2</v>
      </c>
      <c r="AM5" s="36">
        <v>0.147120274953046</v>
      </c>
      <c r="AN5" s="36">
        <v>1.0200104897551865</v>
      </c>
      <c r="AO5" s="36">
        <v>8.8943632971829469</v>
      </c>
      <c r="AP5" s="36">
        <v>1614.57169896</v>
      </c>
      <c r="AQ5" s="36">
        <v>869.38476097800003</v>
      </c>
      <c r="AR5" s="36">
        <v>2483.9564599380001</v>
      </c>
      <c r="AS5" s="36">
        <v>72.683786830000003</v>
      </c>
      <c r="AT5" s="36">
        <v>2699.219768075</v>
      </c>
      <c r="AU5" s="36">
        <v>6402.2949926000001</v>
      </c>
      <c r="AV5" s="36">
        <v>1763.200862462</v>
      </c>
      <c r="AW5" s="36">
        <v>4182.1463321379997</v>
      </c>
      <c r="AX5" s="36">
        <v>1667.4867332260001</v>
      </c>
      <c r="AY5" s="36">
        <v>3955.1214349530001</v>
      </c>
      <c r="AZ5" s="36">
        <v>1.8152009085714287</v>
      </c>
      <c r="BA5" s="36">
        <v>3.6304018185714289</v>
      </c>
      <c r="BB5" s="36">
        <v>8.3415042859999993</v>
      </c>
      <c r="BC5" s="36">
        <v>578.46355851500005</v>
      </c>
      <c r="BD5" s="36">
        <v>1372.0610629360001</v>
      </c>
      <c r="BE5" s="36">
        <v>0.70650798571428575</v>
      </c>
      <c r="BF5" s="36">
        <v>1.4130159714285715</v>
      </c>
      <c r="BG5" s="36">
        <v>15.92195813</v>
      </c>
      <c r="BH5" s="36">
        <v>133.324121179</v>
      </c>
      <c r="BI5" s="36">
        <v>0.6000000000000002</v>
      </c>
      <c r="BJ5" s="36">
        <v>0.61000000000000021</v>
      </c>
      <c r="BK5" s="36">
        <v>0.72000000000000031</v>
      </c>
      <c r="BL5" s="36">
        <v>0.89000000000000035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6.2470272439999999</v>
      </c>
      <c r="E6" s="36">
        <v>8</v>
      </c>
      <c r="F6" s="36">
        <v>0</v>
      </c>
      <c r="G6" s="36">
        <v>3</v>
      </c>
      <c r="H6" s="36">
        <v>5</v>
      </c>
      <c r="I6" s="36">
        <v>38.846459214178033</v>
      </c>
      <c r="J6" s="36">
        <v>201.06446373587508</v>
      </c>
      <c r="K6" s="36">
        <v>30.039074486198256</v>
      </c>
      <c r="L6" s="36">
        <v>8.807384727979775</v>
      </c>
      <c r="M6" s="36">
        <v>192.82904002939381</v>
      </c>
      <c r="N6" s="36">
        <v>47.081882920659304</v>
      </c>
      <c r="O6" s="36">
        <v>0.55398000199999997</v>
      </c>
      <c r="P6" s="36">
        <v>0.77500191200000002</v>
      </c>
      <c r="Q6" s="36">
        <v>0.488537414</v>
      </c>
      <c r="R6" s="36">
        <v>6.5442587999999996E-2</v>
      </c>
      <c r="S6" s="36">
        <v>0.689642015</v>
      </c>
      <c r="T6" s="36">
        <v>8.5359897000000004E-2</v>
      </c>
      <c r="U6" s="36">
        <v>9.0000000000000011E-3</v>
      </c>
      <c r="V6" s="36">
        <v>2.1600000000000001E-2</v>
      </c>
      <c r="W6" s="36">
        <v>39.409439216178036</v>
      </c>
      <c r="X6" s="36">
        <v>201.86106564787508</v>
      </c>
      <c r="Y6" s="36">
        <v>241.27050486405312</v>
      </c>
      <c r="Z6" s="36">
        <v>2.2860589043169046</v>
      </c>
      <c r="AA6" s="36">
        <v>1.0881400162346937</v>
      </c>
      <c r="AB6" s="36">
        <v>0.35423258068382107</v>
      </c>
      <c r="AC6" s="36">
        <v>0.23797658519483642</v>
      </c>
      <c r="AD6" s="36">
        <v>0.91384445381396406</v>
      </c>
      <c r="AE6" s="36">
        <v>8.5452298092743817</v>
      </c>
      <c r="AF6" s="36">
        <v>9.4590742630883469</v>
      </c>
      <c r="AG6" s="36">
        <v>9.484876184077931E-4</v>
      </c>
      <c r="AH6" s="36">
        <v>1.6135191669465906E-3</v>
      </c>
      <c r="AI6" s="36">
        <v>5.1676221968424601E-3</v>
      </c>
      <c r="AJ6" s="36">
        <v>4.8850510740705441E-2</v>
      </c>
      <c r="AK6" s="36">
        <v>7.1078393923787453E-2</v>
      </c>
      <c r="AL6" s="36">
        <v>0.17741225972361283</v>
      </c>
      <c r="AM6" s="36">
        <v>0.28777558355394967</v>
      </c>
      <c r="AN6" s="36">
        <v>0.98653636690469815</v>
      </c>
      <c r="AO6" s="36">
        <v>8.7278096911948371</v>
      </c>
      <c r="AP6" s="36">
        <v>1286.7958890299999</v>
      </c>
      <c r="AQ6" s="36">
        <v>692.89009409300002</v>
      </c>
      <c r="AR6" s="36">
        <v>1979.6859831229999</v>
      </c>
      <c r="AS6" s="36">
        <v>80.528366868000006</v>
      </c>
      <c r="AT6" s="36">
        <v>1513.441879942</v>
      </c>
      <c r="AU6" s="36">
        <v>3419.3140550590001</v>
      </c>
      <c r="AV6" s="36">
        <v>939.75415276399997</v>
      </c>
      <c r="AW6" s="36">
        <v>2123.1833382139998</v>
      </c>
      <c r="AX6" s="36">
        <v>906.16747553799996</v>
      </c>
      <c r="AY6" s="36">
        <v>2047.3010734080001</v>
      </c>
      <c r="AZ6" s="36">
        <v>1.51904869</v>
      </c>
      <c r="BA6" s="36">
        <v>3.03809738</v>
      </c>
      <c r="BB6" s="36">
        <v>3.782014201</v>
      </c>
      <c r="BC6" s="36">
        <v>173.044103904</v>
      </c>
      <c r="BD6" s="36">
        <v>390.95795118900003</v>
      </c>
      <c r="BE6" s="36">
        <v>0.32032870000000002</v>
      </c>
      <c r="BF6" s="36">
        <v>0.64065740142857153</v>
      </c>
      <c r="BG6" s="36">
        <v>9.4963460130000001</v>
      </c>
      <c r="BH6" s="36">
        <v>69.975424282000006</v>
      </c>
      <c r="BI6" s="36">
        <v>0.78000000000000047</v>
      </c>
      <c r="BJ6" s="36">
        <v>0.86000000000000054</v>
      </c>
      <c r="BK6" s="36">
        <v>1.7100000000000009</v>
      </c>
      <c r="BL6" s="36">
        <v>2.1300000000000008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5.5047187419999997</v>
      </c>
      <c r="E7" s="36">
        <v>38</v>
      </c>
      <c r="F7" s="36">
        <v>3</v>
      </c>
      <c r="G7" s="36">
        <v>16</v>
      </c>
      <c r="H7" s="36">
        <v>19</v>
      </c>
      <c r="I7" s="36">
        <v>1.2826913842433443E-2</v>
      </c>
      <c r="J7" s="36">
        <v>2.651351028697245</v>
      </c>
      <c r="K7" s="36">
        <v>1.2826913842433443E-2</v>
      </c>
      <c r="L7" s="36">
        <v>0</v>
      </c>
      <c r="M7" s="36">
        <v>1.2431729425392255</v>
      </c>
      <c r="N7" s="36">
        <v>1.4210050000004528</v>
      </c>
      <c r="O7" s="36">
        <v>8.1009250000000001E-3</v>
      </c>
      <c r="P7" s="36">
        <v>1.3295339E-2</v>
      </c>
      <c r="Q7" s="36">
        <v>7.5065539999999995E-3</v>
      </c>
      <c r="R7" s="36">
        <v>5.9437100000000001E-4</v>
      </c>
      <c r="S7" s="36">
        <v>1.2520072E-2</v>
      </c>
      <c r="T7" s="36">
        <v>7.7526699999999995E-4</v>
      </c>
      <c r="U7" s="36">
        <v>0.24374999999999997</v>
      </c>
      <c r="V7" s="36">
        <v>0.57809999999999984</v>
      </c>
      <c r="W7" s="36">
        <v>0.2646778388424334</v>
      </c>
      <c r="X7" s="36">
        <v>3.2427463676972446</v>
      </c>
      <c r="Y7" s="36">
        <v>3.5074242065396781</v>
      </c>
      <c r="Z7" s="36">
        <v>7.0680041348470564E-3</v>
      </c>
      <c r="AA7" s="36">
        <v>1.5125528848572696E-3</v>
      </c>
      <c r="AB7" s="36">
        <v>1.512553E-3</v>
      </c>
      <c r="AC7" s="36">
        <v>1.067250138831416E-4</v>
      </c>
      <c r="AD7" s="36">
        <v>2.3399197944820208E-2</v>
      </c>
      <c r="AE7" s="36">
        <v>0.21059278150338187</v>
      </c>
      <c r="AF7" s="36">
        <v>0.2339919794482021</v>
      </c>
      <c r="AG7" s="36">
        <v>2.3763719641039266E-2</v>
      </c>
      <c r="AH7" s="36">
        <v>4.0425638010043806E-2</v>
      </c>
      <c r="AI7" s="36">
        <v>0.12947130011324845</v>
      </c>
      <c r="AJ7" s="36">
        <v>8.6707481433530786E-5</v>
      </c>
      <c r="AK7" s="36">
        <v>1.0478100371391408E-4</v>
      </c>
      <c r="AL7" s="36">
        <v>2.6206581729149627E-4</v>
      </c>
      <c r="AM7" s="36">
        <v>2.3957152136355939E-2</v>
      </c>
      <c r="AN7" s="36">
        <v>6.3929616958577934E-2</v>
      </c>
      <c r="AO7" s="36">
        <v>0.34032614743392181</v>
      </c>
      <c r="AP7" s="36">
        <v>25.542212946999999</v>
      </c>
      <c r="AQ7" s="36">
        <v>13.753499279</v>
      </c>
      <c r="AR7" s="36">
        <v>39.295712225999999</v>
      </c>
      <c r="AS7" s="36">
        <v>1.701917216</v>
      </c>
      <c r="AT7" s="36">
        <v>58.057496368999999</v>
      </c>
      <c r="AU7" s="36">
        <v>123.713979255</v>
      </c>
      <c r="AV7" s="36">
        <v>54.917291110999997</v>
      </c>
      <c r="AW7" s="36">
        <v>117.022555884</v>
      </c>
      <c r="AX7" s="36">
        <v>50.780237178</v>
      </c>
      <c r="AY7" s="36">
        <v>108.206960372</v>
      </c>
      <c r="AZ7" s="36">
        <v>2.5920704285714288E-2</v>
      </c>
      <c r="BA7" s="36">
        <v>5.1841410000000004E-2</v>
      </c>
      <c r="BB7" s="36">
        <v>2.282187907</v>
      </c>
      <c r="BC7" s="36">
        <v>90.419954650999998</v>
      </c>
      <c r="BD7" s="36">
        <v>192.67472925300001</v>
      </c>
      <c r="BE7" s="36">
        <v>0.19329654714285716</v>
      </c>
      <c r="BF7" s="36">
        <v>0.38659309428571431</v>
      </c>
      <c r="BG7" s="36">
        <v>3.751002867</v>
      </c>
      <c r="BH7" s="36">
        <v>18.348454361000002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5.7874860809999999</v>
      </c>
      <c r="E8" s="36">
        <v>56</v>
      </c>
      <c r="F8" s="36">
        <v>13</v>
      </c>
      <c r="G8" s="36">
        <v>23</v>
      </c>
      <c r="H8" s="36">
        <v>20</v>
      </c>
      <c r="I8" s="36">
        <v>1.5229625074964013</v>
      </c>
      <c r="J8" s="36">
        <v>31.450521763363845</v>
      </c>
      <c r="K8" s="36">
        <v>0.91228250750522066</v>
      </c>
      <c r="L8" s="36">
        <v>0.61067999999118061</v>
      </c>
      <c r="M8" s="36">
        <v>22.856813270849464</v>
      </c>
      <c r="N8" s="36">
        <v>10.116671000010783</v>
      </c>
      <c r="O8" s="36">
        <v>5.2334395000000006E-2</v>
      </c>
      <c r="P8" s="36">
        <v>8.4342947000000001E-2</v>
      </c>
      <c r="Q8" s="36">
        <v>4.8378779000000004E-2</v>
      </c>
      <c r="R8" s="36">
        <v>3.9556160000000003E-3</v>
      </c>
      <c r="S8" s="36">
        <v>7.9183448000000003E-2</v>
      </c>
      <c r="T8" s="36">
        <v>5.1594989999999997E-3</v>
      </c>
      <c r="U8" s="36">
        <v>2.232200000000002</v>
      </c>
      <c r="V8" s="36">
        <v>5.2981000000000007</v>
      </c>
      <c r="W8" s="36">
        <v>3.8074969024964034</v>
      </c>
      <c r="X8" s="36">
        <v>36.832964710363846</v>
      </c>
      <c r="Y8" s="36">
        <v>40.64046161286025</v>
      </c>
      <c r="Z8" s="36">
        <v>0.22506059691170474</v>
      </c>
      <c r="AA8" s="36">
        <v>9.3109027226521673E-2</v>
      </c>
      <c r="AB8" s="36">
        <v>9.3109026999999997E-2</v>
      </c>
      <c r="AC8" s="36">
        <v>7.6607066911791415E-3</v>
      </c>
      <c r="AD8" s="36">
        <v>0.28470386583703261</v>
      </c>
      <c r="AE8" s="36">
        <v>2.5623347925332927</v>
      </c>
      <c r="AF8" s="36">
        <v>2.8470386583703253</v>
      </c>
      <c r="AG8" s="36">
        <v>0.22298679485545081</v>
      </c>
      <c r="AH8" s="36">
        <v>0.37933385791501978</v>
      </c>
      <c r="AI8" s="36">
        <v>1.2148935719710772</v>
      </c>
      <c r="AJ8" s="36">
        <v>5.3374984200060642E-3</v>
      </c>
      <c r="AK8" s="36">
        <v>6.4500598021265537E-3</v>
      </c>
      <c r="AL8" s="36">
        <v>1.6132124466363154E-2</v>
      </c>
      <c r="AM8" s="36">
        <v>0.23598499996663599</v>
      </c>
      <c r="AN8" s="36">
        <v>0.67048778355417893</v>
      </c>
      <c r="AO8" s="36">
        <v>3.7933604889707331</v>
      </c>
      <c r="AP8" s="36">
        <v>325.29094131599999</v>
      </c>
      <c r="AQ8" s="36">
        <v>175.156660708</v>
      </c>
      <c r="AR8" s="36">
        <v>500.44760202399999</v>
      </c>
      <c r="AS8" s="36">
        <v>10.145776825</v>
      </c>
      <c r="AT8" s="36">
        <v>1544.3216145209999</v>
      </c>
      <c r="AU8" s="36">
        <v>3234.5328068449999</v>
      </c>
      <c r="AV8" s="36">
        <v>850.17762752600004</v>
      </c>
      <c r="AW8" s="36">
        <v>1780.6701674200001</v>
      </c>
      <c r="AX8" s="36">
        <v>810.77539086800004</v>
      </c>
      <c r="AY8" s="36">
        <v>1698.1434282119999</v>
      </c>
      <c r="AZ8" s="36">
        <v>0.20015160857142858</v>
      </c>
      <c r="BA8" s="36">
        <v>0.40030321857142864</v>
      </c>
      <c r="BB8" s="36">
        <v>2.701627593</v>
      </c>
      <c r="BC8" s="36">
        <v>136.87188703699999</v>
      </c>
      <c r="BD8" s="36">
        <v>286.67384098999997</v>
      </c>
      <c r="BE8" s="36">
        <v>0.22882221285714288</v>
      </c>
      <c r="BF8" s="36">
        <v>0.45764442571428576</v>
      </c>
      <c r="BG8" s="36">
        <v>1.3876112110000001</v>
      </c>
      <c r="BH8" s="36">
        <v>15.364477389999999</v>
      </c>
      <c r="BI8" s="36">
        <v>0.09</v>
      </c>
      <c r="BJ8" s="36">
        <v>0.09</v>
      </c>
      <c r="BK8" s="36">
        <v>0.21</v>
      </c>
      <c r="BL8" s="36">
        <v>0.21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5.523883777</v>
      </c>
      <c r="E9" s="36">
        <v>40</v>
      </c>
      <c r="F9" s="36">
        <v>0</v>
      </c>
      <c r="G9" s="36">
        <v>15</v>
      </c>
      <c r="H9" s="36">
        <v>25</v>
      </c>
      <c r="I9" s="36">
        <v>7.0997915597712489E-4</v>
      </c>
      <c r="J9" s="36">
        <v>0.22389507123256694</v>
      </c>
      <c r="K9" s="36">
        <v>7.0997915597712489E-4</v>
      </c>
      <c r="L9" s="36">
        <v>0</v>
      </c>
      <c r="M9" s="36">
        <v>4.6874050389624652E-2</v>
      </c>
      <c r="N9" s="36">
        <v>0.17773099999891939</v>
      </c>
      <c r="O9" s="36">
        <v>2.8914305999999997E-2</v>
      </c>
      <c r="P9" s="36">
        <v>5.1672724999999996E-2</v>
      </c>
      <c r="Q9" s="36">
        <v>2.6879061999999999E-2</v>
      </c>
      <c r="R9" s="36">
        <v>2.0352439999999999E-3</v>
      </c>
      <c r="S9" s="36">
        <v>4.9018057999999996E-2</v>
      </c>
      <c r="T9" s="36">
        <v>2.6546669999999999E-3</v>
      </c>
      <c r="U9" s="36">
        <v>0.12000000000000002</v>
      </c>
      <c r="V9" s="36">
        <v>0.28799999999999998</v>
      </c>
      <c r="W9" s="36">
        <v>0.14962428515597714</v>
      </c>
      <c r="X9" s="36">
        <v>0.56356779623256692</v>
      </c>
      <c r="Y9" s="36">
        <v>0.71319208138854406</v>
      </c>
      <c r="Z9" s="36">
        <v>4.5796232302735895E-4</v>
      </c>
      <c r="AA9" s="36">
        <v>9.8003937127854812E-5</v>
      </c>
      <c r="AB9" s="36">
        <v>9.8003899999999999E-5</v>
      </c>
      <c r="AC9" s="36">
        <v>1.0566310923100931E-5</v>
      </c>
      <c r="AD9" s="36">
        <v>3.0629128538600236E-3</v>
      </c>
      <c r="AE9" s="36">
        <v>2.7566215684740211E-2</v>
      </c>
      <c r="AF9" s="36">
        <v>3.0629128538600232E-2</v>
      </c>
      <c r="AG9" s="36">
        <v>1.1427080633938927E-2</v>
      </c>
      <c r="AH9" s="36">
        <v>1.9439171653137487E-2</v>
      </c>
      <c r="AI9" s="36">
        <v>6.2257887591805172E-2</v>
      </c>
      <c r="AJ9" s="36">
        <v>5.6180982350120263E-6</v>
      </c>
      <c r="AK9" s="36">
        <v>6.7891485520692906E-6</v>
      </c>
      <c r="AL9" s="36">
        <v>1.6980213024769425E-5</v>
      </c>
      <c r="AM9" s="36">
        <v>1.1443265043097041E-2</v>
      </c>
      <c r="AN9" s="36">
        <v>2.2508873655549582E-2</v>
      </c>
      <c r="AO9" s="36">
        <v>8.984108348957015E-2</v>
      </c>
      <c r="AP9" s="36">
        <v>2.6447300880000002</v>
      </c>
      <c r="AQ9" s="36">
        <v>1.424085432</v>
      </c>
      <c r="AR9" s="36">
        <v>4.0688155200000002</v>
      </c>
      <c r="AS9" s="36">
        <v>0.27336354699999998</v>
      </c>
      <c r="AT9" s="36">
        <v>15.403643299000001</v>
      </c>
      <c r="AU9" s="36">
        <v>31.716046574</v>
      </c>
      <c r="AV9" s="36">
        <v>13.907933409</v>
      </c>
      <c r="AW9" s="36">
        <v>28.636385249</v>
      </c>
      <c r="AX9" s="36">
        <v>12.880616987</v>
      </c>
      <c r="AY9" s="36">
        <v>26.521144404000001</v>
      </c>
      <c r="AZ9" s="36">
        <v>1.1507458571428571E-2</v>
      </c>
      <c r="BA9" s="36">
        <v>2.301491857142857E-2</v>
      </c>
      <c r="BB9" s="36">
        <v>0.90961065799999996</v>
      </c>
      <c r="BC9" s="36">
        <v>44.154845651000002</v>
      </c>
      <c r="BD9" s="36">
        <v>90.914669599000007</v>
      </c>
      <c r="BE9" s="36">
        <v>7.7042121428571433E-2</v>
      </c>
      <c r="BF9" s="36">
        <v>0.15408424428571429</v>
      </c>
      <c r="BG9" s="36">
        <v>3.0374424310000001</v>
      </c>
      <c r="BH9" s="36">
        <v>8.7887513930000001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6.5025729319999996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145.22457933103487</v>
      </c>
      <c r="J10" s="36">
        <v>802.66752965553712</v>
      </c>
      <c r="K10" s="36">
        <v>108.14827183100961</v>
      </c>
      <c r="L10" s="36">
        <v>37.076307500025266</v>
      </c>
      <c r="M10" s="36">
        <v>758.12925548656119</v>
      </c>
      <c r="N10" s="36">
        <v>189.76285350001081</v>
      </c>
      <c r="O10" s="36">
        <v>2.6022107219999997</v>
      </c>
      <c r="P10" s="36">
        <v>4.1719470679999997</v>
      </c>
      <c r="Q10" s="36">
        <v>2.3592207479999998</v>
      </c>
      <c r="R10" s="36">
        <v>0.242989974</v>
      </c>
      <c r="S10" s="36">
        <v>3.855003623</v>
      </c>
      <c r="T10" s="36">
        <v>0.31694344499999999</v>
      </c>
      <c r="U10" s="36" t="s">
        <v>340</v>
      </c>
      <c r="V10" s="36" t="s">
        <v>340</v>
      </c>
      <c r="W10" s="36">
        <v>147.82679005303487</v>
      </c>
      <c r="X10" s="36">
        <v>806.83947672353713</v>
      </c>
      <c r="Y10" s="36">
        <v>954.666266776572</v>
      </c>
      <c r="Z10" s="36">
        <v>9.5947569542792781</v>
      </c>
      <c r="AA10" s="36">
        <v>4.6246728519626128</v>
      </c>
      <c r="AB10" s="36">
        <v>15.672915676865303</v>
      </c>
      <c r="AC10" s="36">
        <v>1.4416296647144204</v>
      </c>
      <c r="AD10" s="36">
        <v>10.119301376392738</v>
      </c>
      <c r="AE10" s="36">
        <v>91.894871091494849</v>
      </c>
      <c r="AF10" s="36">
        <v>102.01417246788765</v>
      </c>
      <c r="AG10" s="36" t="s">
        <v>340</v>
      </c>
      <c r="AH10" s="36" t="s">
        <v>340</v>
      </c>
      <c r="AI10" s="36" t="s">
        <v>340</v>
      </c>
      <c r="AJ10" s="36">
        <v>0.46875337421543234</v>
      </c>
      <c r="AK10" s="36">
        <v>0.38512878345181434</v>
      </c>
      <c r="AL10" s="36">
        <v>0.96866671763039291</v>
      </c>
      <c r="AM10" s="36">
        <v>1.9103830389298528</v>
      </c>
      <c r="AN10" s="36">
        <v>10.504430159844551</v>
      </c>
      <c r="AO10" s="36">
        <v>92.863537809125248</v>
      </c>
      <c r="AP10" s="36">
        <v>5166.8727124500001</v>
      </c>
      <c r="AQ10" s="36">
        <v>2782.16222978</v>
      </c>
      <c r="AR10" s="36">
        <v>7949.0349422300005</v>
      </c>
      <c r="AS10" s="36">
        <v>258.43797994900001</v>
      </c>
      <c r="AT10" s="36">
        <v>15641.147876323001</v>
      </c>
      <c r="AU10" s="36">
        <v>34477.185464832997</v>
      </c>
      <c r="AV10" s="36">
        <v>10272.417294192999</v>
      </c>
      <c r="AW10" s="36">
        <v>22643.097490317999</v>
      </c>
      <c r="AX10" s="36">
        <v>10061.029310689</v>
      </c>
      <c r="AY10" s="36">
        <v>22177.143023936002</v>
      </c>
      <c r="AZ10" s="36">
        <v>5.3726467700000002</v>
      </c>
      <c r="BA10" s="36">
        <v>10.745293541428573</v>
      </c>
      <c r="BB10" s="36">
        <v>16.332341466999999</v>
      </c>
      <c r="BC10" s="36">
        <v>1047.4082834979999</v>
      </c>
      <c r="BD10" s="36">
        <v>2308.7621147189998</v>
      </c>
      <c r="BE10" s="36">
        <v>1.3833152</v>
      </c>
      <c r="BF10" s="36">
        <v>2.7666303999999999</v>
      </c>
      <c r="BG10" s="36">
        <v>5.5825702589999997</v>
      </c>
      <c r="BH10" s="36">
        <v>57.039245645000001</v>
      </c>
      <c r="BI10" s="36">
        <v>0.78</v>
      </c>
      <c r="BJ10" s="36">
        <v>1.1400000000000003</v>
      </c>
      <c r="BK10" s="36">
        <v>2.3700000000000006</v>
      </c>
      <c r="BL10" s="36">
        <v>2.580000000000001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6.1804398840000001</v>
      </c>
      <c r="E11" s="36">
        <v>8</v>
      </c>
      <c r="F11" s="36">
        <v>0</v>
      </c>
      <c r="G11" s="36">
        <v>5</v>
      </c>
      <c r="H11" s="36">
        <v>3</v>
      </c>
      <c r="I11" s="36">
        <v>14.548807763544382</v>
      </c>
      <c r="J11" s="36">
        <v>111.58236882639292</v>
      </c>
      <c r="K11" s="36">
        <v>8.0879762635369694</v>
      </c>
      <c r="L11" s="36">
        <v>6.4608315000074121</v>
      </c>
      <c r="M11" s="36">
        <v>82.22034308995336</v>
      </c>
      <c r="N11" s="36">
        <v>43.910833499983951</v>
      </c>
      <c r="O11" s="36">
        <v>0.40072061199999998</v>
      </c>
      <c r="P11" s="36">
        <v>0.62775991200000003</v>
      </c>
      <c r="Q11" s="36">
        <v>0.32767519699999997</v>
      </c>
      <c r="R11" s="36">
        <v>7.3045415000000002E-2</v>
      </c>
      <c r="S11" s="36">
        <v>0.532483284</v>
      </c>
      <c r="T11" s="36">
        <v>9.5276628000000002E-2</v>
      </c>
      <c r="U11" s="36">
        <v>8.5199999999999998E-2</v>
      </c>
      <c r="V11" s="36">
        <v>0.20160000000000003</v>
      </c>
      <c r="W11" s="36">
        <v>15.034728375544383</v>
      </c>
      <c r="X11" s="36">
        <v>112.41172873839292</v>
      </c>
      <c r="Y11" s="36">
        <v>127.4464571139373</v>
      </c>
      <c r="Z11" s="36">
        <v>1.1521543856151699</v>
      </c>
      <c r="AA11" s="36">
        <v>0.53618011889833928</v>
      </c>
      <c r="AB11" s="36">
        <v>0.53618011899999996</v>
      </c>
      <c r="AC11" s="36">
        <v>9.3893201516435501E-2</v>
      </c>
      <c r="AD11" s="36">
        <v>1.0159726221856757</v>
      </c>
      <c r="AE11" s="36">
        <v>9.1437535996710828</v>
      </c>
      <c r="AF11" s="36">
        <v>10.159726221856751</v>
      </c>
      <c r="AG11" s="36">
        <v>1.1537370696875809E-2</v>
      </c>
      <c r="AH11" s="36">
        <v>1.9626791530317468E-2</v>
      </c>
      <c r="AI11" s="36">
        <v>6.2858778279530264E-2</v>
      </c>
      <c r="AJ11" s="36">
        <v>3.0736663399895184E-2</v>
      </c>
      <c r="AK11" s="36">
        <v>3.7143485907777038E-2</v>
      </c>
      <c r="AL11" s="36">
        <v>9.2898880965616867E-2</v>
      </c>
      <c r="AM11" s="36">
        <v>0.13616723561320648</v>
      </c>
      <c r="AN11" s="36">
        <v>1.0727428996237702</v>
      </c>
      <c r="AO11" s="36">
        <v>9.2995112589162297</v>
      </c>
      <c r="AP11" s="36">
        <v>598.76524707099998</v>
      </c>
      <c r="AQ11" s="36">
        <v>322.41205611499998</v>
      </c>
      <c r="AR11" s="36">
        <v>921.17730318600002</v>
      </c>
      <c r="AS11" s="36">
        <v>19.365306693000001</v>
      </c>
      <c r="AT11" s="36">
        <v>1622.861498321</v>
      </c>
      <c r="AU11" s="36">
        <v>3565.151948701</v>
      </c>
      <c r="AV11" s="36">
        <v>953.22285734100001</v>
      </c>
      <c r="AW11" s="36">
        <v>2094.0692295140002</v>
      </c>
      <c r="AX11" s="36">
        <v>907.41276689200004</v>
      </c>
      <c r="AY11" s="36">
        <v>1993.4322168040001</v>
      </c>
      <c r="AZ11" s="36">
        <v>1.8755206942857146</v>
      </c>
      <c r="BA11" s="36">
        <v>3.7510413885714291</v>
      </c>
      <c r="BB11" s="36">
        <v>4.3936451639999996</v>
      </c>
      <c r="BC11" s="36">
        <v>207.90700932199999</v>
      </c>
      <c r="BD11" s="36">
        <v>456.73649920299999</v>
      </c>
      <c r="BE11" s="36">
        <v>0.37213256571428577</v>
      </c>
      <c r="BF11" s="36">
        <v>0.74426513142857154</v>
      </c>
      <c r="BG11" s="36">
        <v>3.3477783219999999</v>
      </c>
      <c r="BH11" s="36">
        <v>28.484682465999999</v>
      </c>
      <c r="BI11" s="36">
        <v>0.33000000000000007</v>
      </c>
      <c r="BJ11" s="36">
        <v>0.39000000000000012</v>
      </c>
      <c r="BK11" s="36">
        <v>0.12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5.4060179220000002</v>
      </c>
      <c r="E12" s="36">
        <v>115</v>
      </c>
      <c r="F12" s="36">
        <v>4</v>
      </c>
      <c r="G12" s="36">
        <v>29</v>
      </c>
      <c r="H12" s="36">
        <v>82</v>
      </c>
      <c r="I12" s="36">
        <v>1.5907614789619914E-3</v>
      </c>
      <c r="J12" s="36">
        <v>0.83227479499653667</v>
      </c>
      <c r="K12" s="36">
        <v>1.5907614789619914E-3</v>
      </c>
      <c r="L12" s="36">
        <v>0</v>
      </c>
      <c r="M12" s="36">
        <v>0.271585556475477</v>
      </c>
      <c r="N12" s="36">
        <v>0.56228000000002165</v>
      </c>
      <c r="O12" s="36">
        <v>2.0470150000000001E-3</v>
      </c>
      <c r="P12" s="36">
        <v>3.2863459999999999E-3</v>
      </c>
      <c r="Q12" s="36">
        <v>1.8578889999999999E-3</v>
      </c>
      <c r="R12" s="36">
        <v>1.8912600000000002E-4</v>
      </c>
      <c r="S12" s="36">
        <v>3.03966E-3</v>
      </c>
      <c r="T12" s="36">
        <v>2.4668599999999998E-4</v>
      </c>
      <c r="U12" s="36">
        <v>1.7749999999999999</v>
      </c>
      <c r="V12" s="36">
        <v>4.1996000000000002</v>
      </c>
      <c r="W12" s="36">
        <v>1.7786377764789618</v>
      </c>
      <c r="X12" s="36">
        <v>5.0351611409965367</v>
      </c>
      <c r="Y12" s="36">
        <v>6.8137989174754985</v>
      </c>
      <c r="Z12" s="36">
        <v>1.2435074595047132E-3</v>
      </c>
      <c r="AA12" s="36">
        <v>2.6611059633400861E-4</v>
      </c>
      <c r="AB12" s="36">
        <v>2.6611099999999997E-4</v>
      </c>
      <c r="AC12" s="36">
        <v>1.5072527184962992E-5</v>
      </c>
      <c r="AD12" s="36">
        <v>1.1173772925169244E-2</v>
      </c>
      <c r="AE12" s="36">
        <v>0.10056395632652318</v>
      </c>
      <c r="AF12" s="36">
        <v>0.11173772925169244</v>
      </c>
      <c r="AG12" s="36">
        <v>0.17151121833435889</v>
      </c>
      <c r="AH12" s="36">
        <v>0.29176621049982893</v>
      </c>
      <c r="AI12" s="36">
        <v>0.93444043092512818</v>
      </c>
      <c r="AJ12" s="36">
        <v>1.5254880054951283E-5</v>
      </c>
      <c r="AK12" s="36">
        <v>1.8434645053306153E-5</v>
      </c>
      <c r="AL12" s="36">
        <v>4.6106547476523035E-5</v>
      </c>
      <c r="AM12" s="36">
        <v>0.1715415457415988</v>
      </c>
      <c r="AN12" s="36">
        <v>0.30295841807005147</v>
      </c>
      <c r="AO12" s="36">
        <v>1.0350504937991281</v>
      </c>
      <c r="AP12" s="36">
        <v>26.805373864</v>
      </c>
      <c r="AQ12" s="36">
        <v>14.433662849999999</v>
      </c>
      <c r="AR12" s="36">
        <v>41.239036714000001</v>
      </c>
      <c r="AS12" s="36">
        <v>1.189618831</v>
      </c>
      <c r="AT12" s="36">
        <v>66.029681087</v>
      </c>
      <c r="AU12" s="36">
        <v>134.840953552</v>
      </c>
      <c r="AV12" s="36">
        <v>56.970195322999999</v>
      </c>
      <c r="AW12" s="36">
        <v>116.340338692</v>
      </c>
      <c r="AX12" s="36">
        <v>52.854679814000001</v>
      </c>
      <c r="AY12" s="36">
        <v>107.935935908</v>
      </c>
      <c r="AZ12" s="36">
        <v>1.8452151428571428E-2</v>
      </c>
      <c r="BA12" s="36">
        <v>3.6904304285714284E-2</v>
      </c>
      <c r="BB12" s="36">
        <v>1.0253593489999999</v>
      </c>
      <c r="BC12" s="36">
        <v>38.560553444</v>
      </c>
      <c r="BD12" s="36">
        <v>78.745523380999998</v>
      </c>
      <c r="BE12" s="36">
        <v>8.6845794285714289E-2</v>
      </c>
      <c r="BF12" s="36">
        <v>0.17369158857142858</v>
      </c>
      <c r="BG12" s="36">
        <v>1.0695133139999999</v>
      </c>
      <c r="BH12" s="36">
        <v>4.8178794969999998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6.4956614930000001</v>
      </c>
      <c r="E13" s="36">
        <v>1</v>
      </c>
      <c r="F13" s="36">
        <v>1</v>
      </c>
      <c r="G13" s="36">
        <v>0</v>
      </c>
      <c r="H13" s="36">
        <v>0</v>
      </c>
      <c r="I13" s="36">
        <v>670.10545781454073</v>
      </c>
      <c r="J13" s="36">
        <v>1857.1994469266706</v>
      </c>
      <c r="K13" s="36">
        <v>535.16725931458132</v>
      </c>
      <c r="L13" s="36">
        <v>134.93819849995938</v>
      </c>
      <c r="M13" s="36">
        <v>2019.1952117412798</v>
      </c>
      <c r="N13" s="36">
        <v>508.10969299993178</v>
      </c>
      <c r="O13" s="36">
        <v>3.6484542050000002</v>
      </c>
      <c r="P13" s="36">
        <v>5.9598216770000008</v>
      </c>
      <c r="Q13" s="36">
        <v>3.1797835430000001</v>
      </c>
      <c r="R13" s="36">
        <v>0.46867066200000002</v>
      </c>
      <c r="S13" s="36">
        <v>5.3485121170000003</v>
      </c>
      <c r="T13" s="36">
        <v>0.61130956000000003</v>
      </c>
      <c r="U13" s="36">
        <v>4.7199999999999999E-2</v>
      </c>
      <c r="V13" s="36">
        <v>0.11209999999999999</v>
      </c>
      <c r="W13" s="36">
        <v>673.80111201954071</v>
      </c>
      <c r="X13" s="36">
        <v>1863.2713686036707</v>
      </c>
      <c r="Y13" s="36">
        <v>2537.0724806232115</v>
      </c>
      <c r="Z13" s="36">
        <v>30.515612744221382</v>
      </c>
      <c r="AA13" s="36">
        <v>14.708525342714704</v>
      </c>
      <c r="AB13" s="36">
        <v>39.134204905083884</v>
      </c>
      <c r="AC13" s="36">
        <v>5.7467098706881599</v>
      </c>
      <c r="AD13" s="36">
        <v>14.494551943847721</v>
      </c>
      <c r="AE13" s="36">
        <v>150.43150449808792</v>
      </c>
      <c r="AF13" s="36">
        <v>164.92605644193569</v>
      </c>
      <c r="AG13" s="36">
        <v>4.8938842967250571E-3</v>
      </c>
      <c r="AH13" s="36">
        <v>8.3252284587966487E-3</v>
      </c>
      <c r="AI13" s="36">
        <v>2.6663231685605485E-2</v>
      </c>
      <c r="AJ13" s="36">
        <v>1.2934031359877487</v>
      </c>
      <c r="AK13" s="36">
        <v>1.1620905376700441</v>
      </c>
      <c r="AL13" s="36">
        <v>2.9184839757127765</v>
      </c>
      <c r="AM13" s="36">
        <v>7.0450068909726333</v>
      </c>
      <c r="AN13" s="36">
        <v>15.664967709976562</v>
      </c>
      <c r="AO13" s="36">
        <v>153.3766517054863</v>
      </c>
      <c r="AP13" s="36">
        <v>3957.4775922829999</v>
      </c>
      <c r="AQ13" s="36">
        <v>2130.9494727679999</v>
      </c>
      <c r="AR13" s="36">
        <v>6088.4270650509998</v>
      </c>
      <c r="AS13" s="36">
        <v>372.62805042700001</v>
      </c>
      <c r="AT13" s="36">
        <v>9411.7171260520008</v>
      </c>
      <c r="AU13" s="36">
        <v>20935.582382859</v>
      </c>
      <c r="AV13" s="36">
        <v>7749.4875116949997</v>
      </c>
      <c r="AW13" s="36">
        <v>17238.090781218001</v>
      </c>
      <c r="AX13" s="36">
        <v>7689.6108151099997</v>
      </c>
      <c r="AY13" s="36">
        <v>17104.90004701</v>
      </c>
      <c r="AZ13" s="36">
        <v>5.9434863885714293</v>
      </c>
      <c r="BA13" s="36">
        <v>11.88697277857143</v>
      </c>
      <c r="BB13" s="36">
        <v>18.028922647000002</v>
      </c>
      <c r="BC13" s="36">
        <v>1030.3090890660001</v>
      </c>
      <c r="BD13" s="36">
        <v>2291.8369225370002</v>
      </c>
      <c r="BE13" s="36">
        <v>1.5270120814285715</v>
      </c>
      <c r="BF13" s="36">
        <v>3.054024162857143</v>
      </c>
      <c r="BG13" s="36">
        <v>24.008136705999998</v>
      </c>
      <c r="BH13" s="36">
        <v>111.47000083899999</v>
      </c>
      <c r="BI13" s="36">
        <v>3.0300000000000011</v>
      </c>
      <c r="BJ13" s="36">
        <v>4.0899999999999981</v>
      </c>
      <c r="BK13" s="36">
        <v>5.9400000000000075</v>
      </c>
      <c r="BL13" s="36">
        <v>7.4299999999999882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5.3421567080000001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8.1701934264914872E-3</v>
      </c>
      <c r="J14" s="36">
        <v>4.3938030784640301</v>
      </c>
      <c r="K14" s="36">
        <v>8.1701934264914872E-3</v>
      </c>
      <c r="L14" s="36">
        <v>0</v>
      </c>
      <c r="M14" s="36">
        <v>0.95196527188661428</v>
      </c>
      <c r="N14" s="36">
        <v>3.4500080000039075</v>
      </c>
      <c r="O14" s="36">
        <v>4.6391573999999998E-2</v>
      </c>
      <c r="P14" s="36">
        <v>7.4283527999999988E-2</v>
      </c>
      <c r="Q14" s="36">
        <v>3.7557742999999998E-2</v>
      </c>
      <c r="R14" s="36">
        <v>8.8338310000000003E-3</v>
      </c>
      <c r="S14" s="36">
        <v>6.2761138999999994E-2</v>
      </c>
      <c r="T14" s="36">
        <v>1.1522389000000001E-2</v>
      </c>
      <c r="U14" s="36" t="s">
        <v>340</v>
      </c>
      <c r="V14" s="36" t="s">
        <v>340</v>
      </c>
      <c r="W14" s="36">
        <v>5.4561767426491485E-2</v>
      </c>
      <c r="X14" s="36">
        <v>4.4680866064640297</v>
      </c>
      <c r="Y14" s="36">
        <v>4.5226483738905214</v>
      </c>
      <c r="Z14" s="36">
        <v>5.7053096609616313E-3</v>
      </c>
      <c r="AA14" s="36">
        <v>1.2209362674457892E-3</v>
      </c>
      <c r="AB14" s="36">
        <v>1.2209359999999999E-3</v>
      </c>
      <c r="AC14" s="36">
        <v>4.3006648293498028E-5</v>
      </c>
      <c r="AD14" s="36">
        <v>1.7749739097305161E-2</v>
      </c>
      <c r="AE14" s="36">
        <v>0.15974765187574641</v>
      </c>
      <c r="AF14" s="36">
        <v>0.17749739097305162</v>
      </c>
      <c r="AG14" s="36" t="s">
        <v>340</v>
      </c>
      <c r="AH14" s="36" t="s">
        <v>340</v>
      </c>
      <c r="AI14" s="36" t="s">
        <v>340</v>
      </c>
      <c r="AJ14" s="36">
        <v>6.9990463508728251E-5</v>
      </c>
      <c r="AK14" s="36">
        <v>8.4579449150179442E-5</v>
      </c>
      <c r="AL14" s="36">
        <v>2.115400853395618E-4</v>
      </c>
      <c r="AM14" s="36">
        <v>1.1299711180222628E-4</v>
      </c>
      <c r="AN14" s="36">
        <v>1.7834318546455341E-2</v>
      </c>
      <c r="AO14" s="36">
        <v>0.15995919196108596</v>
      </c>
      <c r="AP14" s="36">
        <v>21.480445271000001</v>
      </c>
      <c r="AQ14" s="36">
        <v>11.566393607</v>
      </c>
      <c r="AR14" s="36">
        <v>33.046838878000003</v>
      </c>
      <c r="AS14" s="36">
        <v>2.0133004379999999</v>
      </c>
      <c r="AT14" s="36">
        <v>43.296610254999997</v>
      </c>
      <c r="AU14" s="36">
        <v>120.380166124</v>
      </c>
      <c r="AV14" s="36">
        <v>46.198482923999997</v>
      </c>
      <c r="AW14" s="36">
        <v>128.44841700999999</v>
      </c>
      <c r="AX14" s="36">
        <v>42.599871446999998</v>
      </c>
      <c r="AY14" s="36">
        <v>118.442981367</v>
      </c>
      <c r="AZ14" s="36">
        <v>8.4692528571428574E-2</v>
      </c>
      <c r="BA14" s="36">
        <v>0.16938505714285715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35.201412892999997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6.0025525780000004</v>
      </c>
      <c r="E15" s="36">
        <v>2</v>
      </c>
      <c r="F15" s="36">
        <v>0</v>
      </c>
      <c r="G15" s="36">
        <v>1</v>
      </c>
      <c r="H15" s="36">
        <v>1</v>
      </c>
      <c r="I15" s="36">
        <v>8.9287836260388467</v>
      </c>
      <c r="J15" s="36">
        <v>67.065756654884197</v>
      </c>
      <c r="K15" s="36">
        <v>4.1447536260347455</v>
      </c>
      <c r="L15" s="36">
        <v>4.7840300000041012</v>
      </c>
      <c r="M15" s="36">
        <v>46.358677780921902</v>
      </c>
      <c r="N15" s="36">
        <v>29.635862500001139</v>
      </c>
      <c r="O15" s="36">
        <v>0.16524845500000002</v>
      </c>
      <c r="P15" s="36">
        <v>0.27246559800000003</v>
      </c>
      <c r="Q15" s="36">
        <v>0.128285223</v>
      </c>
      <c r="R15" s="36">
        <v>3.6963231999999999E-2</v>
      </c>
      <c r="S15" s="36">
        <v>0.22425268600000001</v>
      </c>
      <c r="T15" s="36">
        <v>4.8212911999999997E-2</v>
      </c>
      <c r="U15" s="36">
        <v>0</v>
      </c>
      <c r="V15" s="36">
        <v>0</v>
      </c>
      <c r="W15" s="36">
        <v>9.0940320810388471</v>
      </c>
      <c r="X15" s="36">
        <v>67.338222252884194</v>
      </c>
      <c r="Y15" s="36">
        <v>76.432254333923041</v>
      </c>
      <c r="Z15" s="36">
        <v>0.75673889338870937</v>
      </c>
      <c r="AA15" s="36">
        <v>0.36412183680433297</v>
      </c>
      <c r="AB15" s="36">
        <v>0.364121837</v>
      </c>
      <c r="AC15" s="36">
        <v>5.9495520451802848E-2</v>
      </c>
      <c r="AD15" s="36">
        <v>0.7716906434312043</v>
      </c>
      <c r="AE15" s="36">
        <v>6.9452157908808383</v>
      </c>
      <c r="AF15" s="36">
        <v>7.716906434312043</v>
      </c>
      <c r="AG15" s="36">
        <v>0</v>
      </c>
      <c r="AH15" s="36">
        <v>0</v>
      </c>
      <c r="AI15" s="36">
        <v>0</v>
      </c>
      <c r="AJ15" s="36">
        <v>2.0873381237897604E-2</v>
      </c>
      <c r="AK15" s="36">
        <v>2.5224274160980945E-2</v>
      </c>
      <c r="AL15" s="36">
        <v>6.3087962409969084E-2</v>
      </c>
      <c r="AM15" s="36">
        <v>8.0368901689700456E-2</v>
      </c>
      <c r="AN15" s="36">
        <v>0.79691491759218525</v>
      </c>
      <c r="AO15" s="36">
        <v>7.0083037532908072</v>
      </c>
      <c r="AP15" s="36">
        <v>426.33393105599998</v>
      </c>
      <c r="AQ15" s="36">
        <v>229.56442441499999</v>
      </c>
      <c r="AR15" s="36">
        <v>655.89835547099995</v>
      </c>
      <c r="AS15" s="36">
        <v>31.737751515999999</v>
      </c>
      <c r="AT15" s="36">
        <v>1668.307244649</v>
      </c>
      <c r="AU15" s="36">
        <v>3769.1859197069998</v>
      </c>
      <c r="AV15" s="36">
        <v>1050.8276122750001</v>
      </c>
      <c r="AW15" s="36">
        <v>2374.1218249399999</v>
      </c>
      <c r="AX15" s="36">
        <v>1024.855524972</v>
      </c>
      <c r="AY15" s="36">
        <v>2315.443409389</v>
      </c>
      <c r="AZ15" s="36">
        <v>0.92715003000000007</v>
      </c>
      <c r="BA15" s="36">
        <v>1.8543000614285714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3.9439741370000001</v>
      </c>
      <c r="BH15" s="36">
        <v>21.41473916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5.3109597659999999</v>
      </c>
      <c r="E16" s="36">
        <v>45</v>
      </c>
      <c r="F16" s="36">
        <v>7</v>
      </c>
      <c r="G16" s="36">
        <v>14</v>
      </c>
      <c r="H16" s="36">
        <v>24</v>
      </c>
      <c r="I16" s="36">
        <v>8.2887150336725609E-4</v>
      </c>
      <c r="J16" s="36">
        <v>0.54430695498481008</v>
      </c>
      <c r="K16" s="36">
        <v>8.2887150336725609E-4</v>
      </c>
      <c r="L16" s="36">
        <v>0</v>
      </c>
      <c r="M16" s="36">
        <v>0.28027082648815649</v>
      </c>
      <c r="N16" s="36">
        <v>0.26486500000002089</v>
      </c>
      <c r="O16" s="36">
        <v>2.0208310000000003E-3</v>
      </c>
      <c r="P16" s="36">
        <v>2.8260030000000001E-3</v>
      </c>
      <c r="Q16" s="36">
        <v>1.9043010000000002E-3</v>
      </c>
      <c r="R16" s="36">
        <v>1.1653E-4</v>
      </c>
      <c r="S16" s="36">
        <v>2.6740069999999999E-3</v>
      </c>
      <c r="T16" s="36">
        <v>1.51996E-4</v>
      </c>
      <c r="U16" s="36">
        <v>1.8703499999999997</v>
      </c>
      <c r="V16" s="36">
        <v>4.4216999999999995</v>
      </c>
      <c r="W16" s="36">
        <v>1.8731997025033671</v>
      </c>
      <c r="X16" s="36">
        <v>4.9688329579848096</v>
      </c>
      <c r="Y16" s="36">
        <v>6.8420326604881767</v>
      </c>
      <c r="Z16" s="36">
        <v>8.4228779732658848E-4</v>
      </c>
      <c r="AA16" s="36">
        <v>1.8024958862788992E-4</v>
      </c>
      <c r="AB16" s="36">
        <v>1.8024999999999999E-4</v>
      </c>
      <c r="AC16" s="36">
        <v>6.7639188649483631E-6</v>
      </c>
      <c r="AD16" s="36">
        <v>5.755670006017225E-3</v>
      </c>
      <c r="AE16" s="36">
        <v>5.1801030054155012E-2</v>
      </c>
      <c r="AF16" s="36">
        <v>5.7556700060172238E-2</v>
      </c>
      <c r="AG16" s="36">
        <v>0.16915394012439969</v>
      </c>
      <c r="AH16" s="36">
        <v>0.28775612802771433</v>
      </c>
      <c r="AI16" s="36">
        <v>0.92159732895362578</v>
      </c>
      <c r="AJ16" s="36">
        <v>1.0332876618797158E-5</v>
      </c>
      <c r="AK16" s="36">
        <v>1.2486687024807069E-5</v>
      </c>
      <c r="AL16" s="36">
        <v>3.1230220406684715E-5</v>
      </c>
      <c r="AM16" s="36">
        <v>0.16917103691988344</v>
      </c>
      <c r="AN16" s="36">
        <v>0.29352428472075637</v>
      </c>
      <c r="AO16" s="36">
        <v>0.97342958922818745</v>
      </c>
      <c r="AP16" s="36">
        <v>11.099513016</v>
      </c>
      <c r="AQ16" s="36">
        <v>5.9766608550000004</v>
      </c>
      <c r="AR16" s="36">
        <v>17.076173871000002</v>
      </c>
      <c r="AS16" s="36">
        <v>0.27822422499999999</v>
      </c>
      <c r="AT16" s="36">
        <v>12.838726275000001</v>
      </c>
      <c r="AU16" s="36">
        <v>26.059322356999999</v>
      </c>
      <c r="AV16" s="36">
        <v>16.997440372</v>
      </c>
      <c r="AW16" s="36">
        <v>34.500445636999999</v>
      </c>
      <c r="AX16" s="36">
        <v>15.589037402000001</v>
      </c>
      <c r="AY16" s="36">
        <v>31.641748736</v>
      </c>
      <c r="AZ16" s="36">
        <v>1.5351751428571429E-2</v>
      </c>
      <c r="BA16" s="36">
        <v>3.0703504285714289E-2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0.54938953499999998</v>
      </c>
      <c r="BH16" s="36">
        <v>1.734087511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5.0486096470000001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5.7275850000000003E-3</v>
      </c>
      <c r="P17" s="36">
        <v>8.6378570000000005E-3</v>
      </c>
      <c r="Q17" s="36">
        <v>4.958072E-3</v>
      </c>
      <c r="R17" s="36">
        <v>7.6951299999999999E-4</v>
      </c>
      <c r="S17" s="36">
        <v>7.6341450000000002E-3</v>
      </c>
      <c r="T17" s="36">
        <v>1.0037120000000001E-3</v>
      </c>
      <c r="U17" s="36">
        <v>0</v>
      </c>
      <c r="V17" s="36">
        <v>0</v>
      </c>
      <c r="W17" s="36">
        <v>5.7275850000000003E-3</v>
      </c>
      <c r="X17" s="36">
        <v>8.6378570000000005E-3</v>
      </c>
      <c r="Y17" s="36">
        <v>1.4365442000000001E-2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7.3968200000000001E-3</v>
      </c>
      <c r="AQ17" s="36">
        <v>3.9829030000000003E-3</v>
      </c>
      <c r="AR17" s="36">
        <v>1.1379723000000001E-2</v>
      </c>
      <c r="AS17" s="36">
        <v>2.48E-7</v>
      </c>
      <c r="AT17" s="36">
        <v>9.2950170368879899E-10</v>
      </c>
      <c r="AU17" s="36">
        <v>2.0000000000000001E-9</v>
      </c>
      <c r="AV17" s="36">
        <v>3.0600000000000001E-7</v>
      </c>
      <c r="AW17" s="36">
        <v>7.8700000000000005E-7</v>
      </c>
      <c r="AX17" s="36">
        <v>2.4699999999999998E-7</v>
      </c>
      <c r="AY17" s="36">
        <v>6.3600000000000003E-7</v>
      </c>
      <c r="AZ17" s="36">
        <v>1.3255055232714443E-9</v>
      </c>
      <c r="BA17" s="36">
        <v>1.4285714285714288E-9</v>
      </c>
      <c r="BB17" s="36">
        <v>0.32775559399999998</v>
      </c>
      <c r="BC17" s="36">
        <v>13.893154972</v>
      </c>
      <c r="BD17" s="36">
        <v>35.759611931000002</v>
      </c>
      <c r="BE17" s="36">
        <v>2.776021285714286E-2</v>
      </c>
      <c r="BF17" s="36">
        <v>5.5520427142857147E-2</v>
      </c>
      <c r="BG17" s="36">
        <v>1.009535106</v>
      </c>
      <c r="BH17" s="36">
        <v>5.7378735509999998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5.227714486</v>
      </c>
      <c r="E18" s="36">
        <v>1</v>
      </c>
      <c r="F18" s="36">
        <v>0</v>
      </c>
      <c r="G18" s="36">
        <v>0</v>
      </c>
      <c r="H18" s="36">
        <v>1</v>
      </c>
      <c r="I18" s="36">
        <v>2.9230741181178097E-3</v>
      </c>
      <c r="J18" s="36">
        <v>1.0135649740003108</v>
      </c>
      <c r="K18" s="36">
        <v>2.9230741181178097E-3</v>
      </c>
      <c r="L18" s="36">
        <v>0</v>
      </c>
      <c r="M18" s="36">
        <v>0.35583304811844563</v>
      </c>
      <c r="N18" s="36">
        <v>0.66065499999998289</v>
      </c>
      <c r="O18" s="36">
        <v>4.6003590999999996E-2</v>
      </c>
      <c r="P18" s="36">
        <v>7.8364120999999995E-2</v>
      </c>
      <c r="Q18" s="36">
        <v>4.2415609999999999E-2</v>
      </c>
      <c r="R18" s="36">
        <v>3.5879810000000001E-3</v>
      </c>
      <c r="S18" s="36">
        <v>7.3684145999999992E-2</v>
      </c>
      <c r="T18" s="36">
        <v>4.6799750000000003E-3</v>
      </c>
      <c r="U18" s="36">
        <v>0</v>
      </c>
      <c r="V18" s="36">
        <v>0</v>
      </c>
      <c r="W18" s="36">
        <v>4.8926665118117808E-2</v>
      </c>
      <c r="X18" s="36">
        <v>1.0919290950003107</v>
      </c>
      <c r="Y18" s="36">
        <v>1.1408557601184284</v>
      </c>
      <c r="Z18" s="36">
        <v>2.2520243565417783E-3</v>
      </c>
      <c r="AA18" s="36">
        <v>4.8193321229994041E-4</v>
      </c>
      <c r="AB18" s="36">
        <v>4.8193299999999998E-4</v>
      </c>
      <c r="AC18" s="36">
        <v>3.0125686041110768E-5</v>
      </c>
      <c r="AD18" s="36">
        <v>1.4546492871809072E-2</v>
      </c>
      <c r="AE18" s="36">
        <v>0.13091843584628166</v>
      </c>
      <c r="AF18" s="36">
        <v>0.14546492871809075</v>
      </c>
      <c r="AG18" s="36">
        <v>0</v>
      </c>
      <c r="AH18" s="36">
        <v>0</v>
      </c>
      <c r="AI18" s="36">
        <v>0</v>
      </c>
      <c r="AJ18" s="36">
        <v>2.7626930527194977E-5</v>
      </c>
      <c r="AK18" s="36">
        <v>3.3385556382393045E-5</v>
      </c>
      <c r="AL18" s="36">
        <v>8.349999340501963E-5</v>
      </c>
      <c r="AM18" s="36">
        <v>5.7752616568305742E-5</v>
      </c>
      <c r="AN18" s="36">
        <v>1.4579878428191466E-2</v>
      </c>
      <c r="AO18" s="36">
        <v>0.13100193583968667</v>
      </c>
      <c r="AP18" s="36">
        <v>4.2143399400000003</v>
      </c>
      <c r="AQ18" s="36">
        <v>2.2692599680000001</v>
      </c>
      <c r="AR18" s="36">
        <v>6.4835999080000004</v>
      </c>
      <c r="AS18" s="36">
        <v>0.51322530300000002</v>
      </c>
      <c r="AT18" s="36">
        <v>3.438158278</v>
      </c>
      <c r="AU18" s="36">
        <v>9.0048142650000003</v>
      </c>
      <c r="AV18" s="36">
        <v>6.9330290110000004</v>
      </c>
      <c r="AW18" s="36">
        <v>18.158163031000001</v>
      </c>
      <c r="AX18" s="36">
        <v>6.2896819339999999</v>
      </c>
      <c r="AY18" s="36">
        <v>16.473185065999999</v>
      </c>
      <c r="AZ18" s="36">
        <v>1.386159E-2</v>
      </c>
      <c r="BA18" s="36">
        <v>2.772318E-2</v>
      </c>
      <c r="BB18" s="36">
        <v>1.106605675</v>
      </c>
      <c r="BC18" s="36">
        <v>64.826505029000003</v>
      </c>
      <c r="BD18" s="36">
        <v>169.78585335</v>
      </c>
      <c r="BE18" s="36">
        <v>9.3727188571428574E-2</v>
      </c>
      <c r="BF18" s="36">
        <v>0.18745437714285715</v>
      </c>
      <c r="BG18" s="36">
        <v>4.7725208739999996</v>
      </c>
      <c r="BH18" s="36">
        <v>46.040124716999998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5.0912014379999997</v>
      </c>
      <c r="E19" s="36">
        <v>6</v>
      </c>
      <c r="F19" s="36">
        <v>0</v>
      </c>
      <c r="G19" s="36">
        <v>0</v>
      </c>
      <c r="H19" s="36">
        <v>6</v>
      </c>
      <c r="I19" s="36">
        <v>7.1523350768376421E-5</v>
      </c>
      <c r="J19" s="36">
        <v>2.6886421012512263E-2</v>
      </c>
      <c r="K19" s="36">
        <v>7.1523350768376421E-5</v>
      </c>
      <c r="L19" s="36">
        <v>0</v>
      </c>
      <c r="M19" s="36">
        <v>1.2557944363281141E-2</v>
      </c>
      <c r="N19" s="36">
        <v>1.4399999999999497E-2</v>
      </c>
      <c r="O19" s="36">
        <v>8.9889174999999988E-2</v>
      </c>
      <c r="P19" s="36">
        <v>0.15188874099999999</v>
      </c>
      <c r="Q19" s="36">
        <v>8.3390045999999995E-2</v>
      </c>
      <c r="R19" s="36">
        <v>6.4991289999999993E-3</v>
      </c>
      <c r="S19" s="36">
        <v>0.14341161599999999</v>
      </c>
      <c r="T19" s="36">
        <v>8.4771250000000003E-3</v>
      </c>
      <c r="U19" s="36">
        <v>0</v>
      </c>
      <c r="V19" s="36">
        <v>0</v>
      </c>
      <c r="W19" s="36">
        <v>8.9960698350768364E-2</v>
      </c>
      <c r="X19" s="36">
        <v>0.17877516201251226</v>
      </c>
      <c r="Y19" s="36">
        <v>0.26873586036328062</v>
      </c>
      <c r="Z19" s="36">
        <v>7.5418879069675385E-5</v>
      </c>
      <c r="AA19" s="36">
        <v>1.6139640120910528E-5</v>
      </c>
      <c r="AB19" s="36">
        <v>1.61396E-5</v>
      </c>
      <c r="AC19" s="36">
        <v>1.1718199413862123E-6</v>
      </c>
      <c r="AD19" s="36">
        <v>6.2884421190105544E-4</v>
      </c>
      <c r="AE19" s="36">
        <v>5.6595979071095001E-3</v>
      </c>
      <c r="AF19" s="36">
        <v>6.2884421190105549E-3</v>
      </c>
      <c r="AG19" s="36">
        <v>0</v>
      </c>
      <c r="AH19" s="36">
        <v>0</v>
      </c>
      <c r="AI19" s="36">
        <v>0</v>
      </c>
      <c r="AJ19" s="36">
        <v>9.252066323258546E-7</v>
      </c>
      <c r="AK19" s="36">
        <v>1.1180589953152633E-6</v>
      </c>
      <c r="AL19" s="36">
        <v>2.7963565341233218E-6</v>
      </c>
      <c r="AM19" s="36">
        <v>2.0970265737120669E-6</v>
      </c>
      <c r="AN19" s="36">
        <v>6.2996227089637073E-4</v>
      </c>
      <c r="AO19" s="36">
        <v>5.6623942636436237E-3</v>
      </c>
      <c r="AP19" s="36">
        <v>0.38969238299999998</v>
      </c>
      <c r="AQ19" s="36">
        <v>0.20983436</v>
      </c>
      <c r="AR19" s="36">
        <v>0.59952674299999997</v>
      </c>
      <c r="AS19" s="36">
        <v>2.8621032000000001E-2</v>
      </c>
      <c r="AT19" s="36">
        <v>0.127177185</v>
      </c>
      <c r="AU19" s="36">
        <v>0.29955379799999998</v>
      </c>
      <c r="AV19" s="36">
        <v>0.46049620200000002</v>
      </c>
      <c r="AW19" s="36">
        <v>1.0846551289999999</v>
      </c>
      <c r="AX19" s="36">
        <v>0.41160754399999999</v>
      </c>
      <c r="AY19" s="36">
        <v>0.96950253200000003</v>
      </c>
      <c r="AZ19" s="36">
        <v>6.2389428571428584E-4</v>
      </c>
      <c r="BA19" s="36">
        <v>1.2477885714285717E-3</v>
      </c>
      <c r="BB19" s="36">
        <v>0.84460435099999998</v>
      </c>
      <c r="BC19" s="36">
        <v>48.905956218999997</v>
      </c>
      <c r="BD19" s="36">
        <v>115.193341546</v>
      </c>
      <c r="BE19" s="36">
        <v>7.1536222857142867E-2</v>
      </c>
      <c r="BF19" s="36">
        <v>0.14307244714285716</v>
      </c>
      <c r="BG19" s="36">
        <v>1.0884146400000001</v>
      </c>
      <c r="BH19" s="36">
        <v>17.371697371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6.325710945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40.93763245936681</v>
      </c>
      <c r="J20" s="36">
        <v>204.79838459098897</v>
      </c>
      <c r="K20" s="36">
        <v>34.058775459352333</v>
      </c>
      <c r="L20" s="36">
        <v>6.87885700001448</v>
      </c>
      <c r="M20" s="36">
        <v>212.59407405035685</v>
      </c>
      <c r="N20" s="36">
        <v>33.141942999998918</v>
      </c>
      <c r="O20" s="36">
        <v>0.66382003499999997</v>
      </c>
      <c r="P20" s="36">
        <v>1.031380768</v>
      </c>
      <c r="Q20" s="36">
        <v>0.629012401</v>
      </c>
      <c r="R20" s="36">
        <v>3.4807633999999997E-2</v>
      </c>
      <c r="S20" s="36">
        <v>0.98597950700000003</v>
      </c>
      <c r="T20" s="36">
        <v>4.5401260999999998E-2</v>
      </c>
      <c r="U20" s="36" t="s">
        <v>340</v>
      </c>
      <c r="V20" s="36" t="s">
        <v>340</v>
      </c>
      <c r="W20" s="36">
        <v>41.601452494366811</v>
      </c>
      <c r="X20" s="36">
        <v>205.82976535898896</v>
      </c>
      <c r="Y20" s="36">
        <v>247.43121785335578</v>
      </c>
      <c r="Z20" s="36">
        <v>2.3231059115537915</v>
      </c>
      <c r="AA20" s="36">
        <v>1.1197133750413428</v>
      </c>
      <c r="AB20" s="36">
        <v>1.1197133749999999</v>
      </c>
      <c r="AC20" s="36">
        <v>0.25652773385780131</v>
      </c>
      <c r="AD20" s="36">
        <v>1.1754987290366785</v>
      </c>
      <c r="AE20" s="36">
        <v>11.049763182228187</v>
      </c>
      <c r="AF20" s="36">
        <v>12.225261911264866</v>
      </c>
      <c r="AG20" s="36" t="s">
        <v>340</v>
      </c>
      <c r="AH20" s="36" t="s">
        <v>340</v>
      </c>
      <c r="AI20" s="36" t="s">
        <v>340</v>
      </c>
      <c r="AJ20" s="36">
        <v>6.4187966836053711E-2</v>
      </c>
      <c r="AK20" s="36">
        <v>7.7567325775952475E-2</v>
      </c>
      <c r="AL20" s="36">
        <v>0.19400219413904476</v>
      </c>
      <c r="AM20" s="36">
        <v>0.32071570069385502</v>
      </c>
      <c r="AN20" s="36">
        <v>1.2530660548126309</v>
      </c>
      <c r="AO20" s="36">
        <v>11.243765376367232</v>
      </c>
      <c r="AP20" s="36">
        <v>403.59297465399999</v>
      </c>
      <c r="AQ20" s="36">
        <v>217.319294044</v>
      </c>
      <c r="AR20" s="36">
        <v>620.91226869799993</v>
      </c>
      <c r="AS20" s="36">
        <v>30.557328864999999</v>
      </c>
      <c r="AT20" s="36">
        <v>1102.3235425119999</v>
      </c>
      <c r="AU20" s="36">
        <v>2541.8196473379999</v>
      </c>
      <c r="AV20" s="36">
        <v>716.98618109300003</v>
      </c>
      <c r="AW20" s="36">
        <v>1653.280086732</v>
      </c>
      <c r="AX20" s="36">
        <v>701.57350764299997</v>
      </c>
      <c r="AY20" s="36">
        <v>1617.7403974480001</v>
      </c>
      <c r="AZ20" s="36">
        <v>0.60179336571428577</v>
      </c>
      <c r="BA20" s="36">
        <v>1.2035867314285715</v>
      </c>
      <c r="BB20" s="36">
        <v>1.7639166580000001</v>
      </c>
      <c r="BC20" s="36">
        <v>100.828609285</v>
      </c>
      <c r="BD20" s="36">
        <v>232.498109865</v>
      </c>
      <c r="BE20" s="36">
        <v>0.14940005571428572</v>
      </c>
      <c r="BF20" s="36">
        <v>0.29880011142857144</v>
      </c>
      <c r="BG20" s="36">
        <v>3.3701087410000001</v>
      </c>
      <c r="BH20" s="36">
        <v>22.673150391</v>
      </c>
      <c r="BI20" s="36">
        <v>0.51000000000000012</v>
      </c>
      <c r="BJ20" s="36">
        <v>0.63000000000000023</v>
      </c>
      <c r="BK20" s="36">
        <v>0.69000000000000017</v>
      </c>
      <c r="BL20" s="36">
        <v>0.88000000000000023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6.1591963529999996</v>
      </c>
      <c r="E21" s="36">
        <v>3</v>
      </c>
      <c r="F21" s="36">
        <v>1</v>
      </c>
      <c r="G21" s="36">
        <v>2</v>
      </c>
      <c r="H21" s="36">
        <v>0</v>
      </c>
      <c r="I21" s="36">
        <v>2.6394423130748592</v>
      </c>
      <c r="J21" s="36">
        <v>27.394836315100356</v>
      </c>
      <c r="K21" s="36">
        <v>1.2341473130851128</v>
      </c>
      <c r="L21" s="36">
        <v>1.4052949999897462</v>
      </c>
      <c r="M21" s="36">
        <v>20.096234628168638</v>
      </c>
      <c r="N21" s="36">
        <v>9.9380440000065757</v>
      </c>
      <c r="O21" s="36">
        <v>0.30953953499999998</v>
      </c>
      <c r="P21" s="36">
        <v>0.47904679500000003</v>
      </c>
      <c r="Q21" s="36">
        <v>0.27028280999999998</v>
      </c>
      <c r="R21" s="36">
        <v>3.9256724999999999E-2</v>
      </c>
      <c r="S21" s="36">
        <v>0.427842371</v>
      </c>
      <c r="T21" s="36">
        <v>5.1204423999999998E-2</v>
      </c>
      <c r="U21" s="36">
        <v>6.3399999999999998E-2</v>
      </c>
      <c r="V21" s="36">
        <v>0.15049999999999999</v>
      </c>
      <c r="W21" s="36">
        <v>3.0123818480748592</v>
      </c>
      <c r="X21" s="36">
        <v>28.024383110100356</v>
      </c>
      <c r="Y21" s="36">
        <v>31.036764958175215</v>
      </c>
      <c r="Z21" s="36">
        <v>0.2766914872171381</v>
      </c>
      <c r="AA21" s="36">
        <v>0.13336529683866055</v>
      </c>
      <c r="AB21" s="36">
        <v>0.13336529699999999</v>
      </c>
      <c r="AC21" s="36">
        <v>1.3581389008325029E-2</v>
      </c>
      <c r="AD21" s="36">
        <v>0.22393903464788906</v>
      </c>
      <c r="AE21" s="36">
        <v>2.0154513118310011</v>
      </c>
      <c r="AF21" s="36">
        <v>2.2393903464788902</v>
      </c>
      <c r="AG21" s="36">
        <v>6.7123489230769239E-3</v>
      </c>
      <c r="AH21" s="36">
        <v>1.1418708512820515E-2</v>
      </c>
      <c r="AI21" s="36">
        <v>3.6570728615384622E-2</v>
      </c>
      <c r="AJ21" s="36">
        <v>7.6451998764608207E-3</v>
      </c>
      <c r="AK21" s="36">
        <v>9.2387834874310196E-3</v>
      </c>
      <c r="AL21" s="36">
        <v>2.3106949347644762E-2</v>
      </c>
      <c r="AM21" s="36">
        <v>2.7938937807862774E-2</v>
      </c>
      <c r="AN21" s="36">
        <v>0.24459652664814058</v>
      </c>
      <c r="AO21" s="36">
        <v>2.0751289897940306</v>
      </c>
      <c r="AP21" s="36">
        <v>170.701923494</v>
      </c>
      <c r="AQ21" s="36">
        <v>91.916420341999995</v>
      </c>
      <c r="AR21" s="36">
        <v>262.61834383600001</v>
      </c>
      <c r="AS21" s="36">
        <v>23.757910243000001</v>
      </c>
      <c r="AT21" s="36">
        <v>605.04596263500002</v>
      </c>
      <c r="AU21" s="36">
        <v>1428.2511993799999</v>
      </c>
      <c r="AV21" s="36">
        <v>345.05975041300002</v>
      </c>
      <c r="AW21" s="36">
        <v>814.536469657</v>
      </c>
      <c r="AX21" s="36">
        <v>334.366650419</v>
      </c>
      <c r="AY21" s="36">
        <v>789.29469657699997</v>
      </c>
      <c r="AZ21" s="36">
        <v>0.80742451999999998</v>
      </c>
      <c r="BA21" s="36">
        <v>1.6148490414285717</v>
      </c>
      <c r="BB21" s="36">
        <v>1.055638098</v>
      </c>
      <c r="BC21" s="36">
        <v>29.007357572</v>
      </c>
      <c r="BD21" s="36">
        <v>68.473795054000007</v>
      </c>
      <c r="BE21" s="36">
        <v>8.9410341428571433E-2</v>
      </c>
      <c r="BF21" s="36">
        <v>0.17882068285714287</v>
      </c>
      <c r="BG21" s="36">
        <v>1.377555654</v>
      </c>
      <c r="BH21" s="36">
        <v>22.378208556000001</v>
      </c>
      <c r="BI21" s="36">
        <v>0.39</v>
      </c>
      <c r="BJ21" s="36">
        <v>0.42000000000000004</v>
      </c>
      <c r="BK21" s="36">
        <v>0.4800000000000002</v>
      </c>
      <c r="BL21" s="36">
        <v>0.52000000000000024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6.5540152999999997</v>
      </c>
      <c r="E22" s="36">
        <v>2</v>
      </c>
      <c r="F22" s="36">
        <v>1</v>
      </c>
      <c r="G22" s="36">
        <v>1</v>
      </c>
      <c r="H22" s="36">
        <v>0</v>
      </c>
      <c r="I22" s="36">
        <v>47.486789906494316</v>
      </c>
      <c r="J22" s="36">
        <v>197.98278989933775</v>
      </c>
      <c r="K22" s="36">
        <v>34.013247406489903</v>
      </c>
      <c r="L22" s="36">
        <v>13.473542500004411</v>
      </c>
      <c r="M22" s="36">
        <v>185.89121130582808</v>
      </c>
      <c r="N22" s="36">
        <v>59.57836850000399</v>
      </c>
      <c r="O22" s="36">
        <v>1.1876498049999999</v>
      </c>
      <c r="P22" s="36">
        <v>2.0631405200000001</v>
      </c>
      <c r="Q22" s="36">
        <v>1.07345786</v>
      </c>
      <c r="R22" s="36">
        <v>0.114191945</v>
      </c>
      <c r="S22" s="36">
        <v>1.914194505</v>
      </c>
      <c r="T22" s="36">
        <v>0.14894601499999999</v>
      </c>
      <c r="U22" s="36">
        <v>0.124</v>
      </c>
      <c r="V22" s="36">
        <v>0.29449999999999998</v>
      </c>
      <c r="W22" s="36">
        <v>48.798439711494318</v>
      </c>
      <c r="X22" s="36">
        <v>200.34043041933774</v>
      </c>
      <c r="Y22" s="36">
        <v>249.13887013083206</v>
      </c>
      <c r="Z22" s="36">
        <v>2.8272799784066871</v>
      </c>
      <c r="AA22" s="36">
        <v>1.3627489495920231</v>
      </c>
      <c r="AB22" s="36">
        <v>1.3627489500000001</v>
      </c>
      <c r="AC22" s="36">
        <v>0.50212630874552933</v>
      </c>
      <c r="AD22" s="36">
        <v>3.0854080623362004</v>
      </c>
      <c r="AE22" s="36">
        <v>27.768672561025799</v>
      </c>
      <c r="AF22" s="36">
        <v>30.854080623361998</v>
      </c>
      <c r="AG22" s="36">
        <v>1.4737439301010794E-2</v>
      </c>
      <c r="AH22" s="36">
        <v>2.507058639712181E-2</v>
      </c>
      <c r="AI22" s="36">
        <v>8.0293634812403633E-2</v>
      </c>
      <c r="AJ22" s="36">
        <v>7.8120279932138756E-2</v>
      </c>
      <c r="AK22" s="36">
        <v>9.4403437625711309E-2</v>
      </c>
      <c r="AL22" s="36">
        <v>0.23611067998600929</v>
      </c>
      <c r="AM22" s="36">
        <v>0.59498402797867889</v>
      </c>
      <c r="AN22" s="36">
        <v>3.2048820863590337</v>
      </c>
      <c r="AO22" s="36">
        <v>28.08507687582421</v>
      </c>
      <c r="AP22" s="36">
        <v>944.48522797800001</v>
      </c>
      <c r="AQ22" s="36">
        <v>508.56896891100001</v>
      </c>
      <c r="AR22" s="36">
        <v>1453.054196889</v>
      </c>
      <c r="AS22" s="36">
        <v>137.78987093399999</v>
      </c>
      <c r="AT22" s="36">
        <v>2484.0334695219999</v>
      </c>
      <c r="AU22" s="36">
        <v>6343.1568954590002</v>
      </c>
      <c r="AV22" s="36">
        <v>1825.5810615390001</v>
      </c>
      <c r="AW22" s="36">
        <v>4661.7516393409996</v>
      </c>
      <c r="AX22" s="36">
        <v>1800.455056127</v>
      </c>
      <c r="AY22" s="36">
        <v>4597.590589804</v>
      </c>
      <c r="AZ22" s="36">
        <v>6.2377340714285712</v>
      </c>
      <c r="BA22" s="36">
        <v>12.475468144285715</v>
      </c>
      <c r="BB22" s="36">
        <v>4.894716571</v>
      </c>
      <c r="BC22" s="36">
        <v>228.49247677100001</v>
      </c>
      <c r="BD22" s="36">
        <v>583.47186033399998</v>
      </c>
      <c r="BE22" s="36">
        <v>0.41457226714285716</v>
      </c>
      <c r="BF22" s="36">
        <v>0.82914453428571433</v>
      </c>
      <c r="BG22" s="36">
        <v>5.8954447590000001</v>
      </c>
      <c r="BH22" s="36">
        <v>51.258854532999997</v>
      </c>
      <c r="BI22" s="36">
        <v>1.5900000000000005</v>
      </c>
      <c r="BJ22" s="36">
        <v>1.9800000000000002</v>
      </c>
      <c r="BK22" s="36">
        <v>1.83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6.6066957339999997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551.65607625436405</v>
      </c>
      <c r="J23" s="36">
        <v>601.48818095435922</v>
      </c>
      <c r="K23" s="36">
        <v>495.12106975439076</v>
      </c>
      <c r="L23" s="36">
        <v>56.535006499973349</v>
      </c>
      <c r="M23" s="36">
        <v>991.88242770875001</v>
      </c>
      <c r="N23" s="36">
        <v>161.2618294999732</v>
      </c>
      <c r="O23" s="36">
        <v>1.495651216</v>
      </c>
      <c r="P23" s="36">
        <v>2.2811908440000002</v>
      </c>
      <c r="Q23" s="36">
        <v>1.3377245929999999</v>
      </c>
      <c r="R23" s="36">
        <v>0.15792662300000002</v>
      </c>
      <c r="S23" s="36">
        <v>2.075199596</v>
      </c>
      <c r="T23" s="36">
        <v>0.20599124799999999</v>
      </c>
      <c r="U23" s="36" t="s">
        <v>340</v>
      </c>
      <c r="V23" s="36" t="s">
        <v>340</v>
      </c>
      <c r="W23" s="36">
        <v>553.15172747036411</v>
      </c>
      <c r="X23" s="36">
        <v>603.7693717983592</v>
      </c>
      <c r="Y23" s="36">
        <v>1156.9210992687233</v>
      </c>
      <c r="Z23" s="36">
        <v>17.056559012759358</v>
      </c>
      <c r="AA23" s="36">
        <v>8.3563867983913163</v>
      </c>
      <c r="AB23" s="36">
        <v>8.3563867980000008</v>
      </c>
      <c r="AC23" s="36">
        <v>6.8539433027155887</v>
      </c>
      <c r="AD23" s="36">
        <v>2.0632590471881116</v>
      </c>
      <c r="AE23" s="36">
        <v>36.08235327786975</v>
      </c>
      <c r="AF23" s="36">
        <v>38.145612325057868</v>
      </c>
      <c r="AG23" s="36" t="s">
        <v>340</v>
      </c>
      <c r="AH23" s="36" t="s">
        <v>340</v>
      </c>
      <c r="AI23" s="36" t="s">
        <v>340</v>
      </c>
      <c r="AJ23" s="36">
        <v>0.47912306987095798</v>
      </c>
      <c r="AK23" s="36">
        <v>0.5788825886538459</v>
      </c>
      <c r="AL23" s="36">
        <v>1.4478324632735113</v>
      </c>
      <c r="AM23" s="36">
        <v>7.333066372586547</v>
      </c>
      <c r="AN23" s="36">
        <v>2.6421416358419574</v>
      </c>
      <c r="AO23" s="36">
        <v>37.530185741143264</v>
      </c>
      <c r="AP23" s="36">
        <v>982.77626147000001</v>
      </c>
      <c r="AQ23" s="36">
        <v>529.18721771399998</v>
      </c>
      <c r="AR23" s="36">
        <v>1511.9634791839999</v>
      </c>
      <c r="AS23" s="36">
        <v>335.40013617099999</v>
      </c>
      <c r="AT23" s="36">
        <v>1276.351669164</v>
      </c>
      <c r="AU23" s="36">
        <v>3214.2328815149999</v>
      </c>
      <c r="AV23" s="36">
        <v>1184.14616058</v>
      </c>
      <c r="AW23" s="36">
        <v>2982.0320040380002</v>
      </c>
      <c r="AX23" s="36">
        <v>1181.508684504</v>
      </c>
      <c r="AY23" s="36">
        <v>2975.390055325</v>
      </c>
      <c r="AZ23" s="36">
        <v>4.9613821785714292</v>
      </c>
      <c r="BA23" s="36">
        <v>9.9227643585714294</v>
      </c>
      <c r="BB23" s="36">
        <v>3.520899644</v>
      </c>
      <c r="BC23" s="36">
        <v>191.079355088</v>
      </c>
      <c r="BD23" s="36">
        <v>481.19461190999999</v>
      </c>
      <c r="BE23" s="36">
        <v>0.29821284285714289</v>
      </c>
      <c r="BF23" s="36">
        <v>0.59642568714285715</v>
      </c>
      <c r="BG23" s="36">
        <v>3.2126656769999999</v>
      </c>
      <c r="BH23" s="36">
        <v>39.597432495</v>
      </c>
      <c r="BI23" s="36">
        <v>0.94000000000000006</v>
      </c>
      <c r="BJ23" s="36">
        <v>1.29</v>
      </c>
      <c r="BK23" s="36">
        <v>2.5000000000000013</v>
      </c>
      <c r="BL23" s="36">
        <v>3.4800000000000013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6.6199825539999999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262.21349065320726</v>
      </c>
      <c r="J24" s="36">
        <v>400.19121781673618</v>
      </c>
      <c r="K24" s="36">
        <v>228.15717315323423</v>
      </c>
      <c r="L24" s="36">
        <v>34.056317499973062</v>
      </c>
      <c r="M24" s="36">
        <v>559.00060446995099</v>
      </c>
      <c r="N24" s="36">
        <v>103.40410399999244</v>
      </c>
      <c r="O24" s="36">
        <v>2.5879391479999998</v>
      </c>
      <c r="P24" s="36">
        <v>3.9504730590000001</v>
      </c>
      <c r="Q24" s="36">
        <v>2.306276386</v>
      </c>
      <c r="R24" s="36">
        <v>0.28166276200000001</v>
      </c>
      <c r="S24" s="36">
        <v>3.5830868490000003</v>
      </c>
      <c r="T24" s="36">
        <v>0.36738621000000005</v>
      </c>
      <c r="U24" s="36" t="s">
        <v>340</v>
      </c>
      <c r="V24" s="36" t="s">
        <v>340</v>
      </c>
      <c r="W24" s="36">
        <v>264.80142980120723</v>
      </c>
      <c r="X24" s="36">
        <v>404.14169087573617</v>
      </c>
      <c r="Y24" s="36">
        <v>668.94312067694341</v>
      </c>
      <c r="Z24" s="36">
        <v>8.9128588807597584</v>
      </c>
      <c r="AA24" s="36">
        <v>4.2959979805262023</v>
      </c>
      <c r="AB24" s="36">
        <v>4.2959979810000002</v>
      </c>
      <c r="AC24" s="36">
        <v>2.5752320817235592</v>
      </c>
      <c r="AD24" s="36">
        <v>2.1646782615938607</v>
      </c>
      <c r="AE24" s="36">
        <v>33.229969413990922</v>
      </c>
      <c r="AF24" s="36">
        <v>35.394647675584785</v>
      </c>
      <c r="AG24" s="36" t="s">
        <v>340</v>
      </c>
      <c r="AH24" s="36" t="s">
        <v>340</v>
      </c>
      <c r="AI24" s="36" t="s">
        <v>340</v>
      </c>
      <c r="AJ24" s="36">
        <v>0.2462932414942518</v>
      </c>
      <c r="AK24" s="36">
        <v>0.29760212065436936</v>
      </c>
      <c r="AL24" s="36">
        <v>0.74432712240389765</v>
      </c>
      <c r="AM24" s="36">
        <v>2.821525323217811</v>
      </c>
      <c r="AN24" s="36">
        <v>2.4622803822482302</v>
      </c>
      <c r="AO24" s="36">
        <v>33.974296536394817</v>
      </c>
      <c r="AP24" s="36">
        <v>669.01045469200005</v>
      </c>
      <c r="AQ24" s="36">
        <v>360.23639867999998</v>
      </c>
      <c r="AR24" s="36">
        <v>1029.246853372</v>
      </c>
      <c r="AS24" s="36">
        <v>250.540396606</v>
      </c>
      <c r="AT24" s="36">
        <v>1020.835584345</v>
      </c>
      <c r="AU24" s="36">
        <v>2579.108189558</v>
      </c>
      <c r="AV24" s="36">
        <v>928.08734786000002</v>
      </c>
      <c r="AW24" s="36">
        <v>2344.7827605120001</v>
      </c>
      <c r="AX24" s="36">
        <v>925.22692802100005</v>
      </c>
      <c r="AY24" s="36">
        <v>2337.5560020170001</v>
      </c>
      <c r="AZ24" s="36">
        <v>2.703648692857143</v>
      </c>
      <c r="BA24" s="36">
        <v>5.4072973857142861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4.1303825869999997</v>
      </c>
      <c r="BH24" s="36">
        <v>26.147694005000002</v>
      </c>
      <c r="BI24" s="36">
        <v>0.68</v>
      </c>
      <c r="BJ24" s="36">
        <v>1.3200000000000005</v>
      </c>
      <c r="BK24" s="36">
        <v>1.2500000000000002</v>
      </c>
      <c r="BL24" s="36">
        <v>1.8700000000000008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6.6549059980000003</v>
      </c>
      <c r="E25" s="36">
        <v>1</v>
      </c>
      <c r="F25" s="36">
        <v>1</v>
      </c>
      <c r="G25" s="36">
        <v>0</v>
      </c>
      <c r="H25" s="36">
        <v>0</v>
      </c>
      <c r="I25" s="36">
        <v>40.466110524170439</v>
      </c>
      <c r="J25" s="36">
        <v>107.2104937714779</v>
      </c>
      <c r="K25" s="36">
        <v>36.140862024161009</v>
      </c>
      <c r="L25" s="36">
        <v>4.3252485000094314</v>
      </c>
      <c r="M25" s="36">
        <v>131.54567779565031</v>
      </c>
      <c r="N25" s="36">
        <v>16.130926499998015</v>
      </c>
      <c r="O25" s="36">
        <v>0.77281025999999997</v>
      </c>
      <c r="P25" s="36">
        <v>1.2666047229999999</v>
      </c>
      <c r="Q25" s="36">
        <v>0.726457982</v>
      </c>
      <c r="R25" s="36">
        <v>4.6352278000000004E-2</v>
      </c>
      <c r="S25" s="36">
        <v>1.206145231</v>
      </c>
      <c r="T25" s="36">
        <v>6.0459492000000004E-2</v>
      </c>
      <c r="U25" s="36">
        <v>6.4899999999999999E-2</v>
      </c>
      <c r="V25" s="36">
        <v>0.15340000000000001</v>
      </c>
      <c r="W25" s="36">
        <v>41.303820784170441</v>
      </c>
      <c r="X25" s="36">
        <v>108.63049849447791</v>
      </c>
      <c r="Y25" s="36">
        <v>149.93431927864833</v>
      </c>
      <c r="Z25" s="36">
        <v>1.7057094799498183</v>
      </c>
      <c r="AA25" s="36">
        <v>0.82215196933581247</v>
      </c>
      <c r="AB25" s="36">
        <v>0.82215196899999998</v>
      </c>
      <c r="AC25" s="36">
        <v>0.48609019199671832</v>
      </c>
      <c r="AD25" s="36">
        <v>1.1302009984071804</v>
      </c>
      <c r="AE25" s="36">
        <v>12.453456365135398</v>
      </c>
      <c r="AF25" s="36">
        <v>13.58365736354258</v>
      </c>
      <c r="AG25" s="36">
        <v>8.1638083214380115E-3</v>
      </c>
      <c r="AH25" s="36">
        <v>1.3887857834170412E-2</v>
      </c>
      <c r="AI25" s="36">
        <v>4.447867982024848E-2</v>
      </c>
      <c r="AJ25" s="36">
        <v>4.7130909295705223E-2</v>
      </c>
      <c r="AK25" s="36">
        <v>5.6953976830690069E-2</v>
      </c>
      <c r="AL25" s="36">
        <v>0.14244653092737766</v>
      </c>
      <c r="AM25" s="36">
        <v>0.54138490961386154</v>
      </c>
      <c r="AN25" s="36">
        <v>1.2010428330720408</v>
      </c>
      <c r="AO25" s="36">
        <v>12.640381575883024</v>
      </c>
      <c r="AP25" s="36">
        <v>480.51951074200002</v>
      </c>
      <c r="AQ25" s="36">
        <v>258.741275014</v>
      </c>
      <c r="AR25" s="36">
        <v>739.26078575600002</v>
      </c>
      <c r="AS25" s="36">
        <v>128.14027707299999</v>
      </c>
      <c r="AT25" s="36">
        <v>954.22847662000004</v>
      </c>
      <c r="AU25" s="36">
        <v>2411.2031534950002</v>
      </c>
      <c r="AV25" s="36">
        <v>703.31423268000003</v>
      </c>
      <c r="AW25" s="36">
        <v>1777.17762285</v>
      </c>
      <c r="AX25" s="36">
        <v>693.730416913</v>
      </c>
      <c r="AY25" s="36">
        <v>1752.960648232</v>
      </c>
      <c r="AZ25" s="36">
        <v>3.5317612871428574</v>
      </c>
      <c r="BA25" s="36">
        <v>7.0635225757142859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1.6441085630000001</v>
      </c>
      <c r="BH25" s="36">
        <v>22.749687839</v>
      </c>
      <c r="BI25" s="36">
        <v>0.42999999999999994</v>
      </c>
      <c r="BJ25" s="36">
        <v>0.64000000000000012</v>
      </c>
      <c r="BK25" s="36">
        <v>0.91000000000000014</v>
      </c>
      <c r="BL25" s="36">
        <v>1.04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6.6917711039999999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494.13056000741517</v>
      </c>
      <c r="J26" s="36">
        <v>525.1728366022794</v>
      </c>
      <c r="K26" s="36">
        <v>439.75076800740965</v>
      </c>
      <c r="L26" s="36">
        <v>54.379792000005523</v>
      </c>
      <c r="M26" s="36">
        <v>872.09248360968718</v>
      </c>
      <c r="N26" s="36">
        <v>147.21091300000739</v>
      </c>
      <c r="O26" s="36">
        <v>1.068815418</v>
      </c>
      <c r="P26" s="36">
        <v>1.538845316</v>
      </c>
      <c r="Q26" s="36">
        <v>0.952380279</v>
      </c>
      <c r="R26" s="36">
        <v>0.11643513899999999</v>
      </c>
      <c r="S26" s="36">
        <v>1.3869733950000001</v>
      </c>
      <c r="T26" s="36">
        <v>0.15187192099999999</v>
      </c>
      <c r="U26" s="36" t="s">
        <v>340</v>
      </c>
      <c r="V26" s="36" t="s">
        <v>340</v>
      </c>
      <c r="W26" s="36">
        <v>495.19937542541516</v>
      </c>
      <c r="X26" s="36">
        <v>526.7116819182794</v>
      </c>
      <c r="Y26" s="36">
        <v>1021.9110573436946</v>
      </c>
      <c r="Z26" s="36">
        <v>14.819496961230737</v>
      </c>
      <c r="AA26" s="36">
        <v>7.7340511432147911</v>
      </c>
      <c r="AB26" s="36">
        <v>7.7340511430000003</v>
      </c>
      <c r="AC26" s="36">
        <v>5.4946581368006884</v>
      </c>
      <c r="AD26" s="36">
        <v>1.2435522474055656</v>
      </c>
      <c r="AE26" s="36">
        <v>21.26646369461589</v>
      </c>
      <c r="AF26" s="36">
        <v>22.510015942021454</v>
      </c>
      <c r="AG26" s="36" t="s">
        <v>340</v>
      </c>
      <c r="AH26" s="36" t="s">
        <v>340</v>
      </c>
      <c r="AI26" s="36" t="s">
        <v>340</v>
      </c>
      <c r="AJ26" s="36">
        <v>0.44343856133497139</v>
      </c>
      <c r="AK26" s="36">
        <v>0.53577074095141419</v>
      </c>
      <c r="AL26" s="36">
        <v>1.3400062237584571</v>
      </c>
      <c r="AM26" s="36">
        <v>5.9380966981356593</v>
      </c>
      <c r="AN26" s="36">
        <v>1.7793229883569799</v>
      </c>
      <c r="AO26" s="36">
        <v>22.606469918374348</v>
      </c>
      <c r="AP26" s="36">
        <v>633.06636424700002</v>
      </c>
      <c r="AQ26" s="36">
        <v>340.88188844000001</v>
      </c>
      <c r="AR26" s="36">
        <v>973.94825268700004</v>
      </c>
      <c r="AS26" s="36">
        <v>176.59123526499999</v>
      </c>
      <c r="AT26" s="36">
        <v>769.45692341300003</v>
      </c>
      <c r="AU26" s="36">
        <v>2021.145276946</v>
      </c>
      <c r="AV26" s="36">
        <v>718.055024527</v>
      </c>
      <c r="AW26" s="36">
        <v>1886.127055656</v>
      </c>
      <c r="AX26" s="36">
        <v>716.59884035599998</v>
      </c>
      <c r="AY26" s="36">
        <v>1882.302072515</v>
      </c>
      <c r="AZ26" s="36">
        <v>2.432908555714286</v>
      </c>
      <c r="BA26" s="36">
        <v>4.865817111428572</v>
      </c>
      <c r="BB26" s="36">
        <v>3.268970377</v>
      </c>
      <c r="BC26" s="36">
        <v>142.39630409599999</v>
      </c>
      <c r="BD26" s="36">
        <v>374.03473634599999</v>
      </c>
      <c r="BE26" s="36">
        <v>0.27687496000000006</v>
      </c>
      <c r="BF26" s="36">
        <v>0.55374992142857149</v>
      </c>
      <c r="BG26" s="36">
        <v>9.4363678879999995</v>
      </c>
      <c r="BH26" s="36">
        <v>27.792052178999999</v>
      </c>
      <c r="BI26" s="36">
        <v>0.8600000000000001</v>
      </c>
      <c r="BJ26" s="36">
        <v>1.5000000000000004</v>
      </c>
      <c r="BK26" s="36">
        <v>1.8200000000000007</v>
      </c>
      <c r="BL26" s="36">
        <v>2.1599999999999997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6.6074193660000002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58.99714127570256</v>
      </c>
      <c r="J27" s="36">
        <v>163.16468978722025</v>
      </c>
      <c r="K27" s="36">
        <v>51.502816275694535</v>
      </c>
      <c r="L27" s="36">
        <v>7.4943250000080255</v>
      </c>
      <c r="M27" s="36">
        <v>193.91304656292573</v>
      </c>
      <c r="N27" s="36">
        <v>28.248784499997111</v>
      </c>
      <c r="O27" s="36">
        <v>0.63311387800000007</v>
      </c>
      <c r="P27" s="36">
        <v>1.0607686409999999</v>
      </c>
      <c r="Q27" s="36">
        <v>0.5856613730000001</v>
      </c>
      <c r="R27" s="36">
        <v>4.7452504999999999E-2</v>
      </c>
      <c r="S27" s="36">
        <v>0.998874068</v>
      </c>
      <c r="T27" s="36">
        <v>6.1894572999999994E-2</v>
      </c>
      <c r="U27" s="36" t="s">
        <v>340</v>
      </c>
      <c r="V27" s="36" t="s">
        <v>340</v>
      </c>
      <c r="W27" s="36">
        <v>59.630255153702564</v>
      </c>
      <c r="X27" s="36">
        <v>164.22545842822026</v>
      </c>
      <c r="Y27" s="36">
        <v>223.85571358192283</v>
      </c>
      <c r="Z27" s="36">
        <v>2.5850683069678464</v>
      </c>
      <c r="AA27" s="36">
        <v>1.2460029239585018</v>
      </c>
      <c r="AB27" s="36">
        <v>1.2460029239999999</v>
      </c>
      <c r="AC27" s="36">
        <v>0.71961254913419537</v>
      </c>
      <c r="AD27" s="36">
        <v>1.8489304339106019</v>
      </c>
      <c r="AE27" s="36">
        <v>21.250238950192294</v>
      </c>
      <c r="AF27" s="36">
        <v>23.099169384102893</v>
      </c>
      <c r="AG27" s="36" t="s">
        <v>340</v>
      </c>
      <c r="AH27" s="36" t="s">
        <v>340</v>
      </c>
      <c r="AI27" s="36" t="s">
        <v>340</v>
      </c>
      <c r="AJ27" s="36">
        <v>7.14292106159016E-2</v>
      </c>
      <c r="AK27" s="36">
        <v>8.6315941991580977E-2</v>
      </c>
      <c r="AL27" s="36">
        <v>0.21588319525045008</v>
      </c>
      <c r="AM27" s="36">
        <v>0.79104175975009694</v>
      </c>
      <c r="AN27" s="36">
        <v>1.9352463759021827</v>
      </c>
      <c r="AO27" s="36">
        <v>21.466122145442743</v>
      </c>
      <c r="AP27" s="36">
        <v>568.29432146399995</v>
      </c>
      <c r="AQ27" s="36">
        <v>306.00463463400001</v>
      </c>
      <c r="AR27" s="36">
        <v>874.29895609799996</v>
      </c>
      <c r="AS27" s="36">
        <v>120.293401734</v>
      </c>
      <c r="AT27" s="36">
        <v>1236.2382246029999</v>
      </c>
      <c r="AU27" s="36">
        <v>2958.4818059129998</v>
      </c>
      <c r="AV27" s="36">
        <v>911.30016398700002</v>
      </c>
      <c r="AW27" s="36">
        <v>2180.8619902109999</v>
      </c>
      <c r="AX27" s="36">
        <v>898.88275361499996</v>
      </c>
      <c r="AY27" s="36">
        <v>2151.1454825559999</v>
      </c>
      <c r="AZ27" s="36">
        <v>2.6046029557142858</v>
      </c>
      <c r="BA27" s="36">
        <v>5.2092059128571435</v>
      </c>
      <c r="BB27" s="36">
        <v>2.266740285</v>
      </c>
      <c r="BC27" s="36">
        <v>94.611345767000003</v>
      </c>
      <c r="BD27" s="36">
        <v>226.417481288</v>
      </c>
      <c r="BE27" s="36">
        <v>0.19198816571428573</v>
      </c>
      <c r="BF27" s="36">
        <v>0.38397633285714289</v>
      </c>
      <c r="BG27" s="36">
        <v>3.7015496589999999</v>
      </c>
      <c r="BH27" s="36">
        <v>30.554267545999998</v>
      </c>
      <c r="BI27" s="36">
        <v>0.95000000000000007</v>
      </c>
      <c r="BJ27" s="36">
        <v>1.3200000000000003</v>
      </c>
      <c r="BK27" s="36">
        <v>2.5500000000000007</v>
      </c>
      <c r="BL27" s="36">
        <v>3.03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5.372033601</v>
      </c>
      <c r="E28" s="36">
        <v>519</v>
      </c>
      <c r="F28" s="36">
        <v>0</v>
      </c>
      <c r="G28" s="36">
        <v>7</v>
      </c>
      <c r="H28" s="36">
        <v>512</v>
      </c>
      <c r="I28" s="36">
        <v>0.58343417004569642</v>
      </c>
      <c r="J28" s="36">
        <v>73.571083213970837</v>
      </c>
      <c r="K28" s="36">
        <v>0.58343417004569642</v>
      </c>
      <c r="L28" s="36">
        <v>0</v>
      </c>
      <c r="M28" s="36">
        <v>42.646324383959133</v>
      </c>
      <c r="N28" s="36">
        <v>31.508193000057393</v>
      </c>
      <c r="O28" s="36">
        <v>1.3204952720000001</v>
      </c>
      <c r="P28" s="36">
        <v>2.3752916219999998</v>
      </c>
      <c r="Q28" s="36">
        <v>1.2459098420000001</v>
      </c>
      <c r="R28" s="36">
        <v>7.4585430000000008E-2</v>
      </c>
      <c r="S28" s="36">
        <v>2.2780062779999999</v>
      </c>
      <c r="T28" s="36">
        <v>9.7285343999999996E-2</v>
      </c>
      <c r="U28" s="36">
        <v>0.10500000000000001</v>
      </c>
      <c r="V28" s="36">
        <v>0.252</v>
      </c>
      <c r="W28" s="36">
        <v>2.0089294420456967</v>
      </c>
      <c r="X28" s="36">
        <v>76.198374835970839</v>
      </c>
      <c r="Y28" s="36">
        <v>78.207304278016537</v>
      </c>
      <c r="Z28" s="36">
        <v>0.29905612100460827</v>
      </c>
      <c r="AA28" s="36">
        <v>6.3998009894986177E-2</v>
      </c>
      <c r="AB28" s="36">
        <v>6.3998009999999994E-2</v>
      </c>
      <c r="AC28" s="36">
        <v>1.191062691745424E-2</v>
      </c>
      <c r="AD28" s="36">
        <v>1.8749250158016055</v>
      </c>
      <c r="AE28" s="36">
        <v>16.874325142214431</v>
      </c>
      <c r="AF28" s="36">
        <v>18.749250158016046</v>
      </c>
      <c r="AG28" s="36">
        <v>1.035998459448041E-2</v>
      </c>
      <c r="AH28" s="36">
        <v>1.7623881838886215E-2</v>
      </c>
      <c r="AI28" s="36">
        <v>5.6444053997513961E-2</v>
      </c>
      <c r="AJ28" s="36">
        <v>3.6692784423386824E-3</v>
      </c>
      <c r="AK28" s="36">
        <v>4.4341119328755929E-3</v>
      </c>
      <c r="AL28" s="36">
        <v>1.1090074788973512E-2</v>
      </c>
      <c r="AM28" s="36">
        <v>2.5939889954273331E-2</v>
      </c>
      <c r="AN28" s="36">
        <v>1.8969830095733675</v>
      </c>
      <c r="AO28" s="36">
        <v>16.941859271000919</v>
      </c>
      <c r="AP28" s="36">
        <v>794.43082717599998</v>
      </c>
      <c r="AQ28" s="36">
        <v>427.77044540200001</v>
      </c>
      <c r="AR28" s="36">
        <v>1222.201272578</v>
      </c>
      <c r="AS28" s="36">
        <v>9.3488862059999995</v>
      </c>
      <c r="AT28" s="36">
        <v>1593.8982064229999</v>
      </c>
      <c r="AU28" s="36">
        <v>3369.3990223579999</v>
      </c>
      <c r="AV28" s="36">
        <v>2182.3831703129999</v>
      </c>
      <c r="AW28" s="36">
        <v>4613.4186554899998</v>
      </c>
      <c r="AX28" s="36">
        <v>1998.6099465310001</v>
      </c>
      <c r="AY28" s="36">
        <v>4224.9337961350002</v>
      </c>
      <c r="AZ28" s="36">
        <v>4.366493285714286E-2</v>
      </c>
      <c r="BA28" s="36">
        <v>8.732986571428572E-2</v>
      </c>
      <c r="BB28" s="36">
        <v>35.613983445999999</v>
      </c>
      <c r="BC28" s="36">
        <v>5778.3704526049996</v>
      </c>
      <c r="BD28" s="36">
        <v>12215.106131226001</v>
      </c>
      <c r="BE28" s="36">
        <v>0.31483365714285716</v>
      </c>
      <c r="BF28" s="36">
        <v>0.62966731571428569</v>
      </c>
      <c r="BG28" s="36">
        <v>26.239801646</v>
      </c>
      <c r="BH28" s="36">
        <v>408.20354567200002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5.391877418</v>
      </c>
      <c r="E29" s="36">
        <v>2</v>
      </c>
      <c r="F29" s="36">
        <v>0</v>
      </c>
      <c r="G29" s="36">
        <v>1</v>
      </c>
      <c r="H29" s="36">
        <v>1</v>
      </c>
      <c r="I29" s="36">
        <v>5.0938073557156904E-2</v>
      </c>
      <c r="J29" s="36">
        <v>13.54899691295905</v>
      </c>
      <c r="K29" s="36">
        <v>5.0938073557156904E-2</v>
      </c>
      <c r="L29" s="36">
        <v>0</v>
      </c>
      <c r="M29" s="36">
        <v>3.6591544864884034</v>
      </c>
      <c r="N29" s="36">
        <v>9.9407805000278042</v>
      </c>
      <c r="O29" s="36">
        <v>0.258688696</v>
      </c>
      <c r="P29" s="36">
        <v>0.43602180400000001</v>
      </c>
      <c r="Q29" s="36">
        <v>0.21636424700000001</v>
      </c>
      <c r="R29" s="36">
        <v>4.2324449E-2</v>
      </c>
      <c r="S29" s="36">
        <v>0.38081599999999999</v>
      </c>
      <c r="T29" s="36">
        <v>5.5205804000000004E-2</v>
      </c>
      <c r="U29" s="36">
        <v>6.0000000000000001E-3</v>
      </c>
      <c r="V29" s="36">
        <v>1.44E-2</v>
      </c>
      <c r="W29" s="36">
        <v>0.31562676955715691</v>
      </c>
      <c r="X29" s="36">
        <v>13.999418716959049</v>
      </c>
      <c r="Y29" s="36">
        <v>14.315045486516206</v>
      </c>
      <c r="Z29" s="36">
        <v>2.5298485421164623E-2</v>
      </c>
      <c r="AA29" s="36">
        <v>5.4138758801292293E-3</v>
      </c>
      <c r="AB29" s="36">
        <v>5.4138759999999998E-3</v>
      </c>
      <c r="AC29" s="36">
        <v>5.101919932416235E-4</v>
      </c>
      <c r="AD29" s="36">
        <v>0.10387386519671832</v>
      </c>
      <c r="AE29" s="36">
        <v>0.93486478677046481</v>
      </c>
      <c r="AF29" s="36">
        <v>1.0387386519671831</v>
      </c>
      <c r="AG29" s="36">
        <v>6.6141049765738142E-4</v>
      </c>
      <c r="AH29" s="36">
        <v>1.1251580879688789E-3</v>
      </c>
      <c r="AI29" s="36">
        <v>3.6035468493057338E-3</v>
      </c>
      <c r="AJ29" s="36">
        <v>3.1715559258278737E-4</v>
      </c>
      <c r="AK29" s="36">
        <v>3.8326429017298093E-4</v>
      </c>
      <c r="AL29" s="36">
        <v>9.585751794959161E-4</v>
      </c>
      <c r="AM29" s="36">
        <v>1.4887580834817924E-3</v>
      </c>
      <c r="AN29" s="36">
        <v>0.10538228757486018</v>
      </c>
      <c r="AO29" s="36">
        <v>0.93942690879926649</v>
      </c>
      <c r="AP29" s="36">
        <v>336.95439878500002</v>
      </c>
      <c r="AQ29" s="36">
        <v>181.43698396100001</v>
      </c>
      <c r="AR29" s="36">
        <v>518.39138274600009</v>
      </c>
      <c r="AS29" s="36">
        <v>9.3595574809999995</v>
      </c>
      <c r="AT29" s="36">
        <v>726.79988849599999</v>
      </c>
      <c r="AU29" s="36">
        <v>1725.612876591</v>
      </c>
      <c r="AV29" s="36">
        <v>548.15700322700002</v>
      </c>
      <c r="AW29" s="36">
        <v>1301.467980574</v>
      </c>
      <c r="AX29" s="36">
        <v>510.72656666500001</v>
      </c>
      <c r="AY29" s="36">
        <v>1212.5983421359999</v>
      </c>
      <c r="AZ29" s="36">
        <v>1.2346304285714286E-2</v>
      </c>
      <c r="BA29" s="36">
        <v>2.469261E-2</v>
      </c>
      <c r="BB29" s="36">
        <v>6.1997176700000001</v>
      </c>
      <c r="BC29" s="36">
        <v>540.61280937900005</v>
      </c>
      <c r="BD29" s="36">
        <v>1283.5560927849999</v>
      </c>
      <c r="BE29" s="36">
        <v>5.4806555714285714E-2</v>
      </c>
      <c r="BF29" s="36">
        <v>0.10961311285714286</v>
      </c>
      <c r="BG29" s="36">
        <v>14.288913905999999</v>
      </c>
      <c r="BH29" s="36">
        <v>71.376394008000005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4.7414099999999997E-4</v>
      </c>
      <c r="P30" s="36">
        <v>7.7981299999999997E-4</v>
      </c>
      <c r="Q30" s="36">
        <v>4.0152799999999995E-4</v>
      </c>
      <c r="R30" s="36">
        <v>7.2612999999999991E-5</v>
      </c>
      <c r="S30" s="36">
        <v>6.8509899999999999E-4</v>
      </c>
      <c r="T30" s="36">
        <v>9.4714000000000002E-5</v>
      </c>
      <c r="U30" s="36">
        <v>1.8000000000000002E-2</v>
      </c>
      <c r="V30" s="36">
        <v>4.3200000000000002E-2</v>
      </c>
      <c r="W30" s="36">
        <v>1.8474141000000003E-2</v>
      </c>
      <c r="X30" s="36">
        <v>4.3979813E-2</v>
      </c>
      <c r="Y30" s="36">
        <v>6.2453954000000006E-2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2.0410082120738554E-3</v>
      </c>
      <c r="AH30" s="36">
        <v>3.472059946976214E-3</v>
      </c>
      <c r="AI30" s="36">
        <v>1.1119975776126523E-2</v>
      </c>
      <c r="AJ30" s="36">
        <v>0</v>
      </c>
      <c r="AK30" s="36">
        <v>0</v>
      </c>
      <c r="AL30" s="36">
        <v>0</v>
      </c>
      <c r="AM30" s="36">
        <v>2.0410082120738554E-3</v>
      </c>
      <c r="AN30" s="36">
        <v>3.472059946976214E-3</v>
      </c>
      <c r="AO30" s="36">
        <v>1.1119975776126523E-2</v>
      </c>
      <c r="AP30" s="36">
        <v>0.102312185</v>
      </c>
      <c r="AQ30" s="36">
        <v>5.5091175999999999E-2</v>
      </c>
      <c r="AR30" s="36">
        <v>0.15740336099999999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3.1110112669999999</v>
      </c>
      <c r="BC30" s="36">
        <v>272.22442435800002</v>
      </c>
      <c r="BD30" s="36">
        <v>632.16592296199997</v>
      </c>
      <c r="BE30" s="36">
        <v>2.7501867142857142E-2</v>
      </c>
      <c r="BF30" s="36">
        <v>5.5003734285714284E-2</v>
      </c>
      <c r="BG30" s="36">
        <v>3.4220993790000001</v>
      </c>
      <c r="BH30" s="36">
        <v>19.571973117999999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5.0984039489999997</v>
      </c>
      <c r="E31" s="36">
        <v>10</v>
      </c>
      <c r="F31" s="36">
        <v>0</v>
      </c>
      <c r="G31" s="36">
        <v>1</v>
      </c>
      <c r="H31" s="36">
        <v>9</v>
      </c>
      <c r="I31" s="36">
        <v>2.6993007910627852E-6</v>
      </c>
      <c r="J31" s="36">
        <v>8.4549428274767316E-2</v>
      </c>
      <c r="K31" s="36">
        <v>2.6993007910627852E-6</v>
      </c>
      <c r="L31" s="36">
        <v>0</v>
      </c>
      <c r="M31" s="36">
        <v>1.1771275755602377E-3</v>
      </c>
      <c r="N31" s="36">
        <v>8.3374999999998145E-2</v>
      </c>
      <c r="O31" s="36">
        <v>6.3435990000000001E-3</v>
      </c>
      <c r="P31" s="36">
        <v>9.1891439999999998E-3</v>
      </c>
      <c r="Q31" s="36">
        <v>4.3794530000000002E-3</v>
      </c>
      <c r="R31" s="36">
        <v>1.9641459999999999E-3</v>
      </c>
      <c r="S31" s="36">
        <v>6.6272129999999999E-3</v>
      </c>
      <c r="T31" s="36">
        <v>2.5619309999999999E-3</v>
      </c>
      <c r="U31" s="36">
        <v>3.0000000000000001E-3</v>
      </c>
      <c r="V31" s="36">
        <v>7.1999999999999998E-3</v>
      </c>
      <c r="W31" s="36">
        <v>9.3462983007910633E-3</v>
      </c>
      <c r="X31" s="36">
        <v>0.10093857227476731</v>
      </c>
      <c r="Y31" s="36">
        <v>0.11028487057555837</v>
      </c>
      <c r="Z31" s="36">
        <v>6.2425683542854615E-6</v>
      </c>
      <c r="AA31" s="36">
        <v>1.3359096278170887E-6</v>
      </c>
      <c r="AB31" s="36">
        <v>1.3359100000000001E-6</v>
      </c>
      <c r="AC31" s="36">
        <v>1.0333730614227553E-8</v>
      </c>
      <c r="AD31" s="36">
        <v>5.1817153778491317E-4</v>
      </c>
      <c r="AE31" s="36">
        <v>4.6635438400642187E-3</v>
      </c>
      <c r="AF31" s="36">
        <v>5.1817153778491313E-3</v>
      </c>
      <c r="AG31" s="36">
        <v>3.516718878082185E-4</v>
      </c>
      <c r="AH31" s="36">
        <v>5.9824642983467055E-4</v>
      </c>
      <c r="AI31" s="36">
        <v>1.9160054577137423E-3</v>
      </c>
      <c r="AJ31" s="36">
        <v>8.007959072083668E-8</v>
      </c>
      <c r="AK31" s="36">
        <v>9.6771579037992309E-8</v>
      </c>
      <c r="AL31" s="36">
        <v>2.4203359437577528E-7</v>
      </c>
      <c r="AM31" s="36">
        <v>3.5176230112955357E-4</v>
      </c>
      <c r="AN31" s="36">
        <v>1.1165147391986217E-3</v>
      </c>
      <c r="AO31" s="36">
        <v>6.5797913313723365E-3</v>
      </c>
      <c r="AP31" s="36">
        <v>0.63556189900000004</v>
      </c>
      <c r="AQ31" s="36">
        <v>0.34222563700000003</v>
      </c>
      <c r="AR31" s="36">
        <v>0.97778753600000012</v>
      </c>
      <c r="AS31" s="36">
        <v>3.8484151000000001E-2</v>
      </c>
      <c r="AT31" s="36">
        <v>6.2594859000000003E-2</v>
      </c>
      <c r="AU31" s="36">
        <v>0.15212873299999999</v>
      </c>
      <c r="AV31" s="36">
        <v>0.17131278799999999</v>
      </c>
      <c r="AW31" s="36">
        <v>0.416353635</v>
      </c>
      <c r="AX31" s="36">
        <v>0.154345122</v>
      </c>
      <c r="AY31" s="36">
        <v>0.37511591</v>
      </c>
      <c r="AZ31" s="36">
        <v>6.0792857142857149E-5</v>
      </c>
      <c r="BA31" s="36">
        <v>1.215857142857143E-4</v>
      </c>
      <c r="BB31" s="36">
        <v>3.1636305509999998</v>
      </c>
      <c r="BC31" s="36">
        <v>254.79592143799999</v>
      </c>
      <c r="BD31" s="36">
        <v>619.24862240699997</v>
      </c>
      <c r="BE31" s="36">
        <v>2.7967030000000004E-2</v>
      </c>
      <c r="BF31" s="36">
        <v>5.5934061428571435E-2</v>
      </c>
      <c r="BG31" s="36">
        <v>2.3362520670000002</v>
      </c>
      <c r="BH31" s="36">
        <v>22.739000623999999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5.1176076940000002</v>
      </c>
      <c r="E32" s="36">
        <v>18</v>
      </c>
      <c r="F32" s="36">
        <v>0</v>
      </c>
      <c r="G32" s="36">
        <v>2</v>
      </c>
      <c r="H32" s="36">
        <v>16</v>
      </c>
      <c r="I32" s="36">
        <v>3.4692522698265017E-4</v>
      </c>
      <c r="J32" s="36">
        <v>3.9137566166239875E-2</v>
      </c>
      <c r="K32" s="36">
        <v>3.4692522698265017E-4</v>
      </c>
      <c r="L32" s="36">
        <v>0</v>
      </c>
      <c r="M32" s="36">
        <v>3.2879491393223E-2</v>
      </c>
      <c r="N32" s="36">
        <v>6.6049999999995279E-3</v>
      </c>
      <c r="O32" s="36">
        <v>1.2013626000000001E-2</v>
      </c>
      <c r="P32" s="36">
        <v>2.1944140999999997E-2</v>
      </c>
      <c r="Q32" s="36">
        <v>1.1216197000000001E-2</v>
      </c>
      <c r="R32" s="36">
        <v>7.97429E-4</v>
      </c>
      <c r="S32" s="36">
        <v>2.0904014999999998E-2</v>
      </c>
      <c r="T32" s="36">
        <v>1.0401259999999999E-3</v>
      </c>
      <c r="U32" s="36">
        <v>6.0000000000000001E-3</v>
      </c>
      <c r="V32" s="36">
        <v>1.44E-2</v>
      </c>
      <c r="W32" s="36">
        <v>1.8360551226982651E-2</v>
      </c>
      <c r="X32" s="36">
        <v>7.5481707166239864E-2</v>
      </c>
      <c r="Y32" s="36">
        <v>9.3842258393222522E-2</v>
      </c>
      <c r="Z32" s="36">
        <v>3.2370618280709552E-4</v>
      </c>
      <c r="AA32" s="36">
        <v>6.9273123120718453E-5</v>
      </c>
      <c r="AB32" s="36">
        <v>6.9273100000000006E-5</v>
      </c>
      <c r="AC32" s="36">
        <v>5.3145894905133864E-6</v>
      </c>
      <c r="AD32" s="36">
        <v>5.3967269302555236E-4</v>
      </c>
      <c r="AE32" s="36">
        <v>4.8570542372299704E-3</v>
      </c>
      <c r="AF32" s="36">
        <v>5.3967269302555246E-3</v>
      </c>
      <c r="AG32" s="36">
        <v>7.3534826073524886E-4</v>
      </c>
      <c r="AH32" s="36">
        <v>1.2509372711358257E-3</v>
      </c>
      <c r="AI32" s="36">
        <v>4.0063801791782525E-3</v>
      </c>
      <c r="AJ32" s="36">
        <v>4.1524964226359502E-6</v>
      </c>
      <c r="AK32" s="36">
        <v>5.0180530663418533E-6</v>
      </c>
      <c r="AL32" s="36">
        <v>1.2550559084483626E-5</v>
      </c>
      <c r="AM32" s="36">
        <v>7.4481534664839815E-4</v>
      </c>
      <c r="AN32" s="36">
        <v>1.79562801722772E-3</v>
      </c>
      <c r="AO32" s="36">
        <v>8.8759849754927074E-3</v>
      </c>
      <c r="AP32" s="36">
        <v>1.1533358549999999</v>
      </c>
      <c r="AQ32" s="36">
        <v>0.62102699900000002</v>
      </c>
      <c r="AR32" s="36">
        <v>1.774362854</v>
      </c>
      <c r="AS32" s="36">
        <v>6.1839311000000001E-2</v>
      </c>
      <c r="AT32" s="36">
        <v>2.0096219030000002</v>
      </c>
      <c r="AU32" s="36">
        <v>5.1177425059999999</v>
      </c>
      <c r="AV32" s="36">
        <v>4.8752250210000003</v>
      </c>
      <c r="AW32" s="36">
        <v>12.415343542</v>
      </c>
      <c r="AX32" s="36">
        <v>4.4042376900000004</v>
      </c>
      <c r="AY32" s="36">
        <v>11.215917978</v>
      </c>
      <c r="AZ32" s="36">
        <v>9.8978571428571426E-5</v>
      </c>
      <c r="BA32" s="36">
        <v>1.9795857142857146E-4</v>
      </c>
      <c r="BB32" s="36">
        <v>2.1986160849999998</v>
      </c>
      <c r="BC32" s="36">
        <v>176.71419384500001</v>
      </c>
      <c r="BD32" s="36">
        <v>450.02382777299999</v>
      </c>
      <c r="BE32" s="36">
        <v>1.9436138571428573E-2</v>
      </c>
      <c r="BF32" s="36">
        <v>3.8872278571428574E-2</v>
      </c>
      <c r="BG32" s="36">
        <v>2.0908526209999998</v>
      </c>
      <c r="BH32" s="36">
        <v>15.654354446999999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6.0562484679999997</v>
      </c>
      <c r="E33" s="36">
        <v>24</v>
      </c>
      <c r="F33" s="36">
        <v>1</v>
      </c>
      <c r="G33" s="36">
        <v>6</v>
      </c>
      <c r="H33" s="36">
        <v>17</v>
      </c>
      <c r="I33" s="36">
        <v>0.96156866423158494</v>
      </c>
      <c r="J33" s="36">
        <v>17.359826536386215</v>
      </c>
      <c r="K33" s="36">
        <v>0.80876166423002549</v>
      </c>
      <c r="L33" s="36">
        <v>0.15280700000155947</v>
      </c>
      <c r="M33" s="36">
        <v>13.871806200613726</v>
      </c>
      <c r="N33" s="36">
        <v>4.4495890000040745</v>
      </c>
      <c r="O33" s="36">
        <v>0.32340016599999999</v>
      </c>
      <c r="P33" s="36">
        <v>0.53941019499999998</v>
      </c>
      <c r="Q33" s="36">
        <v>0.28844162899999998</v>
      </c>
      <c r="R33" s="36">
        <v>3.4958536999999998E-2</v>
      </c>
      <c r="S33" s="36">
        <v>0.49381210200000003</v>
      </c>
      <c r="T33" s="36">
        <v>4.5598092999999999E-2</v>
      </c>
      <c r="U33" s="36">
        <v>6.4250000000000002E-2</v>
      </c>
      <c r="V33" s="36">
        <v>0.15229999999999999</v>
      </c>
      <c r="W33" s="36">
        <v>1.3492188302315848</v>
      </c>
      <c r="X33" s="36">
        <v>18.051536731386214</v>
      </c>
      <c r="Y33" s="36">
        <v>19.4007555616178</v>
      </c>
      <c r="Z33" s="36">
        <v>0.1142159776095712</v>
      </c>
      <c r="AA33" s="36">
        <v>5.1374222555593464E-2</v>
      </c>
      <c r="AB33" s="36">
        <v>5.1374221999999997E-2</v>
      </c>
      <c r="AC33" s="36">
        <v>6.6269747480254011E-3</v>
      </c>
      <c r="AD33" s="36">
        <v>0.1117339578072111</v>
      </c>
      <c r="AE33" s="36">
        <v>1.0056056202649</v>
      </c>
      <c r="AF33" s="36">
        <v>1.1173395780721109</v>
      </c>
      <c r="AG33" s="36">
        <v>7.4711742399976404E-3</v>
      </c>
      <c r="AH33" s="36">
        <v>1.2709583764593687E-2</v>
      </c>
      <c r="AI33" s="36">
        <v>4.0705018273090594E-2</v>
      </c>
      <c r="AJ33" s="36">
        <v>3.0795687370800346E-3</v>
      </c>
      <c r="AK33" s="36">
        <v>3.7214816752538446E-3</v>
      </c>
      <c r="AL33" s="36">
        <v>9.3077285213218185E-3</v>
      </c>
      <c r="AM33" s="36">
        <v>1.7177717725103077E-2</v>
      </c>
      <c r="AN33" s="36">
        <v>0.12816502324705864</v>
      </c>
      <c r="AO33" s="36">
        <v>1.0556183670593124</v>
      </c>
      <c r="AP33" s="36">
        <v>424.58022734000002</v>
      </c>
      <c r="AQ33" s="36">
        <v>228.62012241400001</v>
      </c>
      <c r="AR33" s="36">
        <v>653.20034975400006</v>
      </c>
      <c r="AS33" s="36">
        <v>16.696767074</v>
      </c>
      <c r="AT33" s="36">
        <v>477.87576817199999</v>
      </c>
      <c r="AU33" s="36">
        <v>1233.4467082670001</v>
      </c>
      <c r="AV33" s="36">
        <v>335.87809017500001</v>
      </c>
      <c r="AW33" s="36">
        <v>866.93603714100004</v>
      </c>
      <c r="AX33" s="36">
        <v>319.51786308599998</v>
      </c>
      <c r="AY33" s="36">
        <v>824.70860149199996</v>
      </c>
      <c r="AZ33" s="36">
        <v>2.929543285714286E-2</v>
      </c>
      <c r="BA33" s="36">
        <v>5.859086571428572E-2</v>
      </c>
      <c r="BB33" s="36">
        <v>4.1810655649999999</v>
      </c>
      <c r="BC33" s="36">
        <v>304.16020942099999</v>
      </c>
      <c r="BD33" s="36">
        <v>785.06891138399999</v>
      </c>
      <c r="BE33" s="36">
        <v>3.6961328571428573E-2</v>
      </c>
      <c r="BF33" s="36">
        <v>7.3922657142857146E-2</v>
      </c>
      <c r="BG33" s="36">
        <v>11.402764499</v>
      </c>
      <c r="BH33" s="36">
        <v>59.923929086000001</v>
      </c>
      <c r="BI33" s="36">
        <v>0.18</v>
      </c>
      <c r="BJ33" s="36">
        <v>0.22</v>
      </c>
      <c r="BK33" s="36">
        <v>0.30000000000000004</v>
      </c>
      <c r="BL33" s="36">
        <v>0.34000000000000008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6.0647981179999997</v>
      </c>
      <c r="E34" s="36">
        <v>38</v>
      </c>
      <c r="F34" s="36">
        <v>2</v>
      </c>
      <c r="G34" s="36">
        <v>8</v>
      </c>
      <c r="H34" s="36">
        <v>28</v>
      </c>
      <c r="I34" s="36">
        <v>0.57979508810347424</v>
      </c>
      <c r="J34" s="36">
        <v>20.73576760795525</v>
      </c>
      <c r="K34" s="36">
        <v>0.38931258810552077</v>
      </c>
      <c r="L34" s="36">
        <v>0.19048249999795347</v>
      </c>
      <c r="M34" s="36">
        <v>10.93044119604702</v>
      </c>
      <c r="N34" s="36">
        <v>10.385121500011703</v>
      </c>
      <c r="O34" s="36">
        <v>0.30498608599999999</v>
      </c>
      <c r="P34" s="36">
        <v>0.51698034700000006</v>
      </c>
      <c r="Q34" s="36">
        <v>0.279320175</v>
      </c>
      <c r="R34" s="36">
        <v>2.5665911E-2</v>
      </c>
      <c r="S34" s="36">
        <v>0.48350307100000001</v>
      </c>
      <c r="T34" s="36">
        <v>3.3477276E-2</v>
      </c>
      <c r="U34" s="36">
        <v>0.12404999999999998</v>
      </c>
      <c r="V34" s="36">
        <v>0.2944</v>
      </c>
      <c r="W34" s="36">
        <v>1.0088311741034741</v>
      </c>
      <c r="X34" s="36">
        <v>21.54714795495525</v>
      </c>
      <c r="Y34" s="36">
        <v>22.555979129058723</v>
      </c>
      <c r="Z34" s="36">
        <v>9.3652188983465501E-2</v>
      </c>
      <c r="AA34" s="36">
        <v>3.4435376360894346E-2</v>
      </c>
      <c r="AB34" s="36">
        <v>3.4435375999999997E-2</v>
      </c>
      <c r="AC34" s="36">
        <v>1.8429280398806016E-3</v>
      </c>
      <c r="AD34" s="36">
        <v>0.17088347635494611</v>
      </c>
      <c r="AE34" s="36">
        <v>1.5379512871945147</v>
      </c>
      <c r="AF34" s="36">
        <v>1.7088347635494612</v>
      </c>
      <c r="AG34" s="36">
        <v>1.3887677512404713E-2</v>
      </c>
      <c r="AH34" s="36">
        <v>2.3625014618803414E-2</v>
      </c>
      <c r="AI34" s="36">
        <v>7.566389817103257E-2</v>
      </c>
      <c r="AJ34" s="36">
        <v>1.9740165968375415E-3</v>
      </c>
      <c r="AK34" s="36">
        <v>2.3854855073151332E-3</v>
      </c>
      <c r="AL34" s="36">
        <v>5.9662933828963172E-3</v>
      </c>
      <c r="AM34" s="36">
        <v>1.7704622149122856E-2</v>
      </c>
      <c r="AN34" s="36">
        <v>0.19689397648106466</v>
      </c>
      <c r="AO34" s="36">
        <v>1.6195814787484435</v>
      </c>
      <c r="AP34" s="36">
        <v>323.68755343399999</v>
      </c>
      <c r="AQ34" s="36">
        <v>174.29329800299999</v>
      </c>
      <c r="AR34" s="36">
        <v>497.98085143699996</v>
      </c>
      <c r="AS34" s="36">
        <v>16.519898963999999</v>
      </c>
      <c r="AT34" s="36">
        <v>1276.5904649940001</v>
      </c>
      <c r="AU34" s="36">
        <v>3171.5996523939998</v>
      </c>
      <c r="AV34" s="36">
        <v>742.76936132599997</v>
      </c>
      <c r="AW34" s="36">
        <v>1845.3584863660001</v>
      </c>
      <c r="AX34" s="36">
        <v>701.908415429</v>
      </c>
      <c r="AY34" s="36">
        <v>1743.8423264390001</v>
      </c>
      <c r="AZ34" s="36">
        <v>9.9347167142857143E-2</v>
      </c>
      <c r="BA34" s="36">
        <v>0.19869433571428571</v>
      </c>
      <c r="BB34" s="36">
        <v>2.4059423579999999</v>
      </c>
      <c r="BC34" s="36">
        <v>139.89082476199999</v>
      </c>
      <c r="BD34" s="36">
        <v>347.548962141</v>
      </c>
      <c r="BE34" s="36">
        <v>2.1268938571428572E-2</v>
      </c>
      <c r="BF34" s="36">
        <v>4.2537877142857144E-2</v>
      </c>
      <c r="BG34" s="36">
        <v>14.667265265999999</v>
      </c>
      <c r="BH34" s="36">
        <v>57.016825703000002</v>
      </c>
      <c r="BI34" s="36">
        <v>0.12</v>
      </c>
      <c r="BJ34" s="36">
        <v>0.12</v>
      </c>
      <c r="BK34" s="36">
        <v>0.27</v>
      </c>
      <c r="BL34" s="36">
        <v>0.27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5.8508117830000002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1.6088675370937344</v>
      </c>
      <c r="J35" s="36">
        <v>22.178843712772991</v>
      </c>
      <c r="K35" s="36">
        <v>0.72983703709941783</v>
      </c>
      <c r="L35" s="36">
        <v>0.87903049999431648</v>
      </c>
      <c r="M35" s="36">
        <v>14.678524749863133</v>
      </c>
      <c r="N35" s="36">
        <v>9.1091865000035916</v>
      </c>
      <c r="O35" s="36">
        <v>0.18877181200000001</v>
      </c>
      <c r="P35" s="36">
        <v>0.30321359400000003</v>
      </c>
      <c r="Q35" s="36">
        <v>0.16936737200000002</v>
      </c>
      <c r="R35" s="36">
        <v>1.9404440000000002E-2</v>
      </c>
      <c r="S35" s="36">
        <v>0.27790345500000002</v>
      </c>
      <c r="T35" s="36">
        <v>2.5310138999999999E-2</v>
      </c>
      <c r="U35" s="36" t="s">
        <v>340</v>
      </c>
      <c r="V35" s="36" t="s">
        <v>340</v>
      </c>
      <c r="W35" s="36">
        <v>1.7976393490937344</v>
      </c>
      <c r="X35" s="36">
        <v>22.48205730677299</v>
      </c>
      <c r="Y35" s="36">
        <v>24.279696655866726</v>
      </c>
      <c r="Z35" s="36">
        <v>0.18246895074509242</v>
      </c>
      <c r="AA35" s="36">
        <v>7.6674845769964667E-2</v>
      </c>
      <c r="AB35" s="36">
        <v>7.6674846000000005E-2</v>
      </c>
      <c r="AC35" s="36">
        <v>5.2322412650418794E-3</v>
      </c>
      <c r="AD35" s="36">
        <v>9.2358602962319375E-2</v>
      </c>
      <c r="AE35" s="36">
        <v>0.83122742666087468</v>
      </c>
      <c r="AF35" s="36">
        <v>0.92358602962319392</v>
      </c>
      <c r="AG35" s="36" t="s">
        <v>340</v>
      </c>
      <c r="AH35" s="36" t="s">
        <v>340</v>
      </c>
      <c r="AI35" s="36" t="s">
        <v>340</v>
      </c>
      <c r="AJ35" s="36">
        <v>4.3954048747053172E-3</v>
      </c>
      <c r="AK35" s="36">
        <v>5.3115939233136225E-3</v>
      </c>
      <c r="AL35" s="36">
        <v>1.3284728655914612E-2</v>
      </c>
      <c r="AM35" s="36">
        <v>9.6276461397471966E-3</v>
      </c>
      <c r="AN35" s="36">
        <v>9.7670196885632998E-2</v>
      </c>
      <c r="AO35" s="36">
        <v>0.84451215531678925</v>
      </c>
      <c r="AP35" s="36">
        <v>86.629766386</v>
      </c>
      <c r="AQ35" s="36">
        <v>46.646797284000002</v>
      </c>
      <c r="AR35" s="36">
        <v>133.27656367</v>
      </c>
      <c r="AS35" s="36">
        <v>8.4719453199999997</v>
      </c>
      <c r="AT35" s="36">
        <v>274.22102612999998</v>
      </c>
      <c r="AU35" s="36">
        <v>782.28384061099996</v>
      </c>
      <c r="AV35" s="36">
        <v>155.20737007400001</v>
      </c>
      <c r="AW35" s="36">
        <v>442.76771648900001</v>
      </c>
      <c r="AX35" s="36">
        <v>147.32573974600001</v>
      </c>
      <c r="AY35" s="36">
        <v>420.28340108100002</v>
      </c>
      <c r="AZ35" s="36">
        <v>1.7141887142857144E-2</v>
      </c>
      <c r="BA35" s="36">
        <v>3.4283774285714289E-2</v>
      </c>
      <c r="BB35" s="36">
        <v>0.27401756999999999</v>
      </c>
      <c r="BC35" s="36">
        <v>14.419086097999999</v>
      </c>
      <c r="BD35" s="36">
        <v>41.134037786999997</v>
      </c>
      <c r="BE35" s="36">
        <v>2.4223614285714288E-3</v>
      </c>
      <c r="BF35" s="36">
        <v>4.8447228571428576E-3</v>
      </c>
      <c r="BG35" s="36">
        <v>2.3715941210000002</v>
      </c>
      <c r="BH35" s="36">
        <v>28.247298566000001</v>
      </c>
      <c r="BI35" s="36">
        <v>0.12</v>
      </c>
      <c r="BJ35" s="36">
        <v>0.12</v>
      </c>
      <c r="BK35" s="36">
        <v>0.15</v>
      </c>
      <c r="BL35" s="36">
        <v>0.15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5.1584929659999998</v>
      </c>
      <c r="E36" s="36">
        <v>401</v>
      </c>
      <c r="F36" s="36">
        <v>0</v>
      </c>
      <c r="G36" s="36">
        <v>13</v>
      </c>
      <c r="H36" s="36">
        <v>388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1.0202391E-2</v>
      </c>
      <c r="P36" s="36">
        <v>1.5934228000000002E-2</v>
      </c>
      <c r="Q36" s="36">
        <v>8.2631049999999998E-3</v>
      </c>
      <c r="R36" s="36">
        <v>1.9392859999999999E-3</v>
      </c>
      <c r="S36" s="36">
        <v>1.3404725000000001E-2</v>
      </c>
      <c r="T36" s="36">
        <v>2.5295029999999998E-3</v>
      </c>
      <c r="U36" s="36">
        <v>0.441</v>
      </c>
      <c r="V36" s="36">
        <v>1.0584</v>
      </c>
      <c r="W36" s="36">
        <v>0.45120239099999998</v>
      </c>
      <c r="X36" s="36">
        <v>1.0743342280000001</v>
      </c>
      <c r="Y36" s="36">
        <v>1.5255366190000001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4.5962673974592236E-2</v>
      </c>
      <c r="AH36" s="36">
        <v>7.8189376416547704E-2</v>
      </c>
      <c r="AI36" s="36">
        <v>0.25041732717191628</v>
      </c>
      <c r="AJ36" s="36">
        <v>0</v>
      </c>
      <c r="AK36" s="36">
        <v>0</v>
      </c>
      <c r="AL36" s="36">
        <v>0</v>
      </c>
      <c r="AM36" s="36">
        <v>4.5962673974592236E-2</v>
      </c>
      <c r="AN36" s="36">
        <v>7.8189376416547704E-2</v>
      </c>
      <c r="AO36" s="36">
        <v>0.25041732717191628</v>
      </c>
      <c r="AP36" s="36">
        <v>1.5733579090000001</v>
      </c>
      <c r="AQ36" s="36">
        <v>0.84719272000000001</v>
      </c>
      <c r="AR36" s="36">
        <v>2.4205506290000001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0.53849213799999995</v>
      </c>
      <c r="BC36" s="36">
        <v>32.845260814</v>
      </c>
      <c r="BD36" s="36">
        <v>72.540892653</v>
      </c>
      <c r="BE36" s="36">
        <v>5.8948235714285722E-2</v>
      </c>
      <c r="BF36" s="36">
        <v>0.11789647142857144</v>
      </c>
      <c r="BG36" s="36">
        <v>0.82360948199999995</v>
      </c>
      <c r="BH36" s="36">
        <v>6.6953538769999996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4.0651062019999999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4.4888082530000002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4.4816135800000003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1.144664015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4.1951675740000001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4.1803508349999996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4.2359592700000004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4.2177272260000001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4.634389702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4.6402054289999999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4.7908063969999999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3.3188899999999998E-4</v>
      </c>
      <c r="P47" s="36">
        <v>4.9647600000000004E-4</v>
      </c>
      <c r="Q47" s="36">
        <v>2.9887399999999997E-4</v>
      </c>
      <c r="R47" s="36">
        <v>3.3015000000000002E-5</v>
      </c>
      <c r="S47" s="36">
        <v>4.5341200000000004E-4</v>
      </c>
      <c r="T47" s="36">
        <v>4.3064E-5</v>
      </c>
      <c r="U47" s="36">
        <v>0</v>
      </c>
      <c r="V47" s="36">
        <v>0</v>
      </c>
      <c r="W47" s="36">
        <v>3.3188899999999998E-4</v>
      </c>
      <c r="X47" s="36">
        <v>4.9647600000000004E-4</v>
      </c>
      <c r="Y47" s="36">
        <v>8.2836499999999996E-4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4.6852299999999999E-4</v>
      </c>
      <c r="AQ47" s="36">
        <v>2.5228099999999998E-4</v>
      </c>
      <c r="AR47" s="36">
        <v>7.2080400000000002E-4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0.19276817700000001</v>
      </c>
      <c r="BC47" s="36">
        <v>10.135080012</v>
      </c>
      <c r="BD47" s="36">
        <v>23.975458092</v>
      </c>
      <c r="BE47" s="36">
        <v>2.1102152857142859E-2</v>
      </c>
      <c r="BF47" s="36">
        <v>4.2204307142857146E-2</v>
      </c>
      <c r="BG47" s="36">
        <v>1.027388763</v>
      </c>
      <c r="BH47" s="36">
        <v>5.3090728540000001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4.7390425179999998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8.7413379999999999E-2</v>
      </c>
      <c r="BC48" s="36">
        <v>8.4784414300000002</v>
      </c>
      <c r="BD48" s="36">
        <v>18.272413785000001</v>
      </c>
      <c r="BE48" s="36">
        <v>9.5690614285714286E-3</v>
      </c>
      <c r="BF48" s="36">
        <v>1.9138122857142857E-2</v>
      </c>
      <c r="BG48" s="36">
        <v>1.2818569E-2</v>
      </c>
      <c r="BH48" s="36">
        <v>0.59246089499999999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4.6652207140000002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4.4375524029999998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4.8444228669999996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1.8657880000000002E-3</v>
      </c>
      <c r="P52" s="36">
        <v>3.2201089999999996E-3</v>
      </c>
      <c r="Q52" s="36">
        <v>1.8086280000000001E-3</v>
      </c>
      <c r="R52" s="36">
        <v>5.7160000000000002E-5</v>
      </c>
      <c r="S52" s="36">
        <v>3.1455529999999997E-3</v>
      </c>
      <c r="T52" s="36">
        <v>7.4555999999999996E-5</v>
      </c>
      <c r="U52" s="36">
        <v>5.1000000000000004E-2</v>
      </c>
      <c r="V52" s="36">
        <v>0.12239999999999999</v>
      </c>
      <c r="W52" s="36">
        <v>5.2865788000000004E-2</v>
      </c>
      <c r="X52" s="36">
        <v>0.12562010900000001</v>
      </c>
      <c r="Y52" s="36">
        <v>0.178485897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0.19004211900000001</v>
      </c>
      <c r="AQ52" s="36">
        <v>0.102330372</v>
      </c>
      <c r="AR52" s="36">
        <v>0.29237249100000001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4.976666034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3.7017489999999998E-3</v>
      </c>
      <c r="P53" s="36">
        <v>5.8983049999999995E-3</v>
      </c>
      <c r="Q53" s="36">
        <v>3.3618379999999998E-3</v>
      </c>
      <c r="R53" s="36">
        <v>3.3991099999999998E-4</v>
      </c>
      <c r="S53" s="36">
        <v>5.4549409999999996E-3</v>
      </c>
      <c r="T53" s="36">
        <v>4.4336400000000002E-4</v>
      </c>
      <c r="U53" s="36">
        <v>0</v>
      </c>
      <c r="V53" s="36">
        <v>0</v>
      </c>
      <c r="W53" s="36">
        <v>3.7017489999999998E-3</v>
      </c>
      <c r="X53" s="36">
        <v>5.8983049999999995E-3</v>
      </c>
      <c r="Y53" s="36">
        <v>9.6000540000000002E-3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4.8687510000000002E-3</v>
      </c>
      <c r="AQ53" s="36">
        <v>2.6216350000000002E-3</v>
      </c>
      <c r="AR53" s="36">
        <v>7.4903859999999999E-3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0.92830583200000005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4.9901941269999996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1.7433707E-2</v>
      </c>
      <c r="P54" s="36">
        <v>2.7576781999999998E-2</v>
      </c>
      <c r="Q54" s="36">
        <v>1.5963291000000001E-2</v>
      </c>
      <c r="R54" s="36">
        <v>1.470416E-3</v>
      </c>
      <c r="S54" s="36">
        <v>2.5658847999999998E-2</v>
      </c>
      <c r="T54" s="36">
        <v>1.917934E-3</v>
      </c>
      <c r="U54" s="36">
        <v>6.0000000000000001E-3</v>
      </c>
      <c r="V54" s="36">
        <v>1.44E-2</v>
      </c>
      <c r="W54" s="36">
        <v>2.3433706999999998E-2</v>
      </c>
      <c r="X54" s="36">
        <v>4.1976781999999997E-2</v>
      </c>
      <c r="Y54" s="36">
        <v>6.5410488999999988E-2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4.8947082000000003E-2</v>
      </c>
      <c r="AQ54" s="36">
        <v>2.6356121E-2</v>
      </c>
      <c r="AR54" s="36">
        <v>7.5303202999999999E-2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4.5858321020000004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6.8627763999999994E-2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4.3895575459999998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4.8609879180000002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2.6095946000000002E-2</v>
      </c>
      <c r="P57" s="36">
        <v>4.7895660999999999E-2</v>
      </c>
      <c r="Q57" s="36">
        <v>2.4504193000000001E-2</v>
      </c>
      <c r="R57" s="36">
        <v>1.591753E-3</v>
      </c>
      <c r="S57" s="36">
        <v>4.5819460999999999E-2</v>
      </c>
      <c r="T57" s="36">
        <v>2.0762000000000003E-3</v>
      </c>
      <c r="U57" s="36">
        <v>3.0000000000000001E-3</v>
      </c>
      <c r="V57" s="36">
        <v>7.1999999999999998E-3</v>
      </c>
      <c r="W57" s="36">
        <v>2.9095946000000001E-2</v>
      </c>
      <c r="X57" s="36">
        <v>5.5095660999999997E-2</v>
      </c>
      <c r="Y57" s="36">
        <v>8.4191607000000002E-2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0.11902985000000001</v>
      </c>
      <c r="AQ57" s="36">
        <v>6.4092995999999999E-2</v>
      </c>
      <c r="AR57" s="36">
        <v>0.18312284600000001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0.29149808857142856</v>
      </c>
      <c r="BF57" s="36">
        <v>0.5829961785714286</v>
      </c>
      <c r="BG57" s="36">
        <v>6.9582349729999997</v>
      </c>
      <c r="BH57" s="36">
        <v>49.284985353000003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4.4463741690000003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4.629830804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6.3539057689999998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4.8121978629999997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3.3342459999999999E-3</v>
      </c>
      <c r="P63" s="36">
        <v>5.2484289999999998E-3</v>
      </c>
      <c r="Q63" s="36">
        <v>2.833824E-3</v>
      </c>
      <c r="R63" s="36">
        <v>5.0042199999999993E-4</v>
      </c>
      <c r="S63" s="36">
        <v>4.5957029999999996E-3</v>
      </c>
      <c r="T63" s="36">
        <v>6.5272599999999996E-4</v>
      </c>
      <c r="U63" s="36">
        <v>0</v>
      </c>
      <c r="V63" s="36">
        <v>0</v>
      </c>
      <c r="W63" s="36">
        <v>3.3342459999999999E-3</v>
      </c>
      <c r="X63" s="36">
        <v>5.2484289999999998E-3</v>
      </c>
      <c r="Y63" s="36">
        <v>8.5826749999999997E-3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3.406793E-3</v>
      </c>
      <c r="AQ63" s="36">
        <v>1.834427E-3</v>
      </c>
      <c r="AR63" s="36">
        <v>5.2412199999999996E-3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9.8386946300000009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4.8276021040000003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3.7814999999999996E-5</v>
      </c>
      <c r="P65" s="36">
        <v>6.6218999999999997E-5</v>
      </c>
      <c r="Q65" s="36">
        <v>3.3963999999999995E-5</v>
      </c>
      <c r="R65" s="36">
        <v>3.8510000000000001E-6</v>
      </c>
      <c r="S65" s="36">
        <v>6.1194999999999999E-5</v>
      </c>
      <c r="T65" s="36">
        <v>5.0239999999999997E-6</v>
      </c>
      <c r="U65" s="36">
        <v>0</v>
      </c>
      <c r="V65" s="36">
        <v>0</v>
      </c>
      <c r="W65" s="36">
        <v>3.7814999999999996E-5</v>
      </c>
      <c r="X65" s="36">
        <v>6.6218999999999997E-5</v>
      </c>
      <c r="Y65" s="36">
        <v>1.04034E-4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9.6688000000000007E-5</v>
      </c>
      <c r="AQ65" s="36">
        <v>5.2062999999999999E-5</v>
      </c>
      <c r="AR65" s="36">
        <v>1.48751E-4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0.129619436</v>
      </c>
      <c r="BC65" s="36">
        <v>8.1807830100000007</v>
      </c>
      <c r="BD65" s="36">
        <v>18.426448148999999</v>
      </c>
      <c r="BE65" s="36">
        <v>5.85674E-3</v>
      </c>
      <c r="BF65" s="36">
        <v>1.171348142857143E-2</v>
      </c>
      <c r="BG65" s="36">
        <v>0.48832710400000001</v>
      </c>
      <c r="BH65" s="36">
        <v>3.2720956650000002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4.7868854560000003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8.2290000000000003E-6</v>
      </c>
      <c r="P66" s="36">
        <v>1.395E-5</v>
      </c>
      <c r="Q66" s="36">
        <v>7.0300000000000005E-6</v>
      </c>
      <c r="R66" s="36">
        <v>1.1990000000000001E-6</v>
      </c>
      <c r="S66" s="36">
        <v>1.2387E-5</v>
      </c>
      <c r="T66" s="36">
        <v>1.5630000000000001E-6</v>
      </c>
      <c r="U66" s="36">
        <v>3.0000000000000001E-3</v>
      </c>
      <c r="V66" s="36">
        <v>7.1999999999999998E-3</v>
      </c>
      <c r="W66" s="36">
        <v>3.0082289999999999E-3</v>
      </c>
      <c r="X66" s="36">
        <v>7.2139500000000002E-3</v>
      </c>
      <c r="Y66" s="36">
        <v>1.0222179E-2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1.1157344E-2</v>
      </c>
      <c r="AQ66" s="36">
        <v>6.0077999999999998E-3</v>
      </c>
      <c r="AR66" s="36">
        <v>1.7165144E-2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11.27031425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4.7362567889999996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7.4448986999999994E-2</v>
      </c>
      <c r="BC67" s="36">
        <v>4.0262015150000003</v>
      </c>
      <c r="BD67" s="36">
        <v>8.7783403819999997</v>
      </c>
      <c r="BE67" s="36">
        <v>2.703958285714286E-2</v>
      </c>
      <c r="BF67" s="36">
        <v>5.4079167142857147E-2</v>
      </c>
      <c r="BG67" s="36">
        <v>3.5374096000000001E-2</v>
      </c>
      <c r="BH67" s="36">
        <v>0.84715060499999995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4.6364475780000003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4.5083981570000002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1.4391266999999999E-2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4.4091337450000001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4.1053334350000004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4.447332844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6.1293923750000001</v>
      </c>
      <c r="E92" s="36">
        <v>49</v>
      </c>
      <c r="F92" s="36">
        <v>12</v>
      </c>
      <c r="G92" s="36">
        <v>23</v>
      </c>
      <c r="H92" s="36">
        <v>14</v>
      </c>
      <c r="I92" s="36">
        <v>10.184215785695017</v>
      </c>
      <c r="J92" s="36">
        <v>375.01234551315969</v>
      </c>
      <c r="K92" s="36">
        <v>7.1000972858041482</v>
      </c>
      <c r="L92" s="36">
        <v>3.0841184998908675</v>
      </c>
      <c r="M92" s="36">
        <v>255.38594529891293</v>
      </c>
      <c r="N92" s="36">
        <v>129.81061599994177</v>
      </c>
      <c r="O92" s="36">
        <v>1.6661265949999999</v>
      </c>
      <c r="P92" s="36">
        <v>2.9719356510000003</v>
      </c>
      <c r="Q92" s="36">
        <v>1.573997839</v>
      </c>
      <c r="R92" s="36">
        <v>9.2128756000000006E-2</v>
      </c>
      <c r="S92" s="36">
        <v>2.8517677090000002</v>
      </c>
      <c r="T92" s="36">
        <v>0.120167942</v>
      </c>
      <c r="U92" s="36">
        <v>3.7554000000000003</v>
      </c>
      <c r="V92" s="36">
        <v>8.9125999999999923</v>
      </c>
      <c r="W92" s="36">
        <v>15.605742380695016</v>
      </c>
      <c r="X92" s="36">
        <v>386.89688116415971</v>
      </c>
      <c r="Y92" s="36">
        <v>402.50262354485471</v>
      </c>
      <c r="Z92" s="36">
        <v>2.2438353545711434</v>
      </c>
      <c r="AA92" s="36">
        <v>0.55371604514083372</v>
      </c>
      <c r="AB92" s="36">
        <v>5.7126573155241438</v>
      </c>
      <c r="AC92" s="36">
        <v>0.10829526202673091</v>
      </c>
      <c r="AD92" s="36">
        <v>5.7865651294303095</v>
      </c>
      <c r="AE92" s="36">
        <v>52.079086164872699</v>
      </c>
      <c r="AF92" s="36">
        <v>57.86565129430312</v>
      </c>
      <c r="AG92" s="36">
        <v>0.37644372968064471</v>
      </c>
      <c r="AH92" s="36">
        <v>0.6403870343992577</v>
      </c>
      <c r="AI92" s="36">
        <v>2.0509692858462714</v>
      </c>
      <c r="AJ92" s="36">
        <v>0.12685151198148342</v>
      </c>
      <c r="AK92" s="36">
        <v>6.8607568013888648E-2</v>
      </c>
      <c r="AL92" s="36">
        <v>0.17412823094822039</v>
      </c>
      <c r="AM92" s="36">
        <v>0.61159050368885903</v>
      </c>
      <c r="AN92" s="36">
        <v>6.4955597318434553</v>
      </c>
      <c r="AO92" s="36">
        <v>54.30418368166719</v>
      </c>
      <c r="AP92" s="36">
        <v>6518.2190119779998</v>
      </c>
      <c r="AQ92" s="36">
        <v>3509.8102372190001</v>
      </c>
      <c r="AR92" s="36">
        <v>10028.029249196999</v>
      </c>
      <c r="AS92" s="36">
        <v>128.84048824800001</v>
      </c>
      <c r="AT92" s="36">
        <v>29398.024231428</v>
      </c>
      <c r="AU92" s="36">
        <v>64216.658790649002</v>
      </c>
      <c r="AV92" s="36">
        <v>17002.250313068002</v>
      </c>
      <c r="AW92" s="36">
        <v>37139.492723468</v>
      </c>
      <c r="AX92" s="36">
        <v>16057.119741843</v>
      </c>
      <c r="AY92" s="36">
        <v>35074.961892175001</v>
      </c>
      <c r="AZ92" s="36">
        <v>1.2763143471428573</v>
      </c>
      <c r="BA92" s="36">
        <v>2.5526286957142861</v>
      </c>
      <c r="BB92" s="36">
        <v>31.539258443000001</v>
      </c>
      <c r="BC92" s="36">
        <v>3129.2272657620001</v>
      </c>
      <c r="BD92" s="36">
        <v>6835.4430223580002</v>
      </c>
      <c r="BE92" s="36">
        <v>1.314227032857143</v>
      </c>
      <c r="BF92" s="36">
        <v>2.6284540671428571</v>
      </c>
      <c r="BG92" s="36">
        <v>18.314678555</v>
      </c>
      <c r="BH92" s="36">
        <v>312.09631810100001</v>
      </c>
      <c r="BI92" s="36">
        <v>0.06</v>
      </c>
      <c r="BJ92" s="36">
        <v>0.06</v>
      </c>
      <c r="BK92" s="36">
        <v>0.06</v>
      </c>
      <c r="BL92" s="36">
        <v>0.06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5.6850586439999997</v>
      </c>
      <c r="E93" s="36">
        <v>6</v>
      </c>
      <c r="F93" s="36">
        <v>2</v>
      </c>
      <c r="G93" s="36">
        <v>3</v>
      </c>
      <c r="H93" s="36">
        <v>1</v>
      </c>
      <c r="I93" s="36">
        <v>7.6160985340666869</v>
      </c>
      <c r="J93" s="36">
        <v>112.75439634722949</v>
      </c>
      <c r="K93" s="36">
        <v>3.7505705340497961</v>
      </c>
      <c r="L93" s="36">
        <v>3.8655280000168908</v>
      </c>
      <c r="M93" s="36">
        <v>85.702887881303951</v>
      </c>
      <c r="N93" s="36">
        <v>34.667606999992216</v>
      </c>
      <c r="O93" s="36">
        <v>0.38631066600000002</v>
      </c>
      <c r="P93" s="36">
        <v>0.65410641000000003</v>
      </c>
      <c r="Q93" s="36">
        <v>0.35208895400000001</v>
      </c>
      <c r="R93" s="36">
        <v>3.4221712000000001E-2</v>
      </c>
      <c r="S93" s="36">
        <v>0.60946939300000003</v>
      </c>
      <c r="T93" s="36">
        <v>4.4637017000000001E-2</v>
      </c>
      <c r="U93" s="36">
        <v>6.6E-3</v>
      </c>
      <c r="V93" s="36">
        <v>1.5599999999999999E-2</v>
      </c>
      <c r="W93" s="36">
        <v>8.0090092000666875</v>
      </c>
      <c r="X93" s="36">
        <v>113.42410275722949</v>
      </c>
      <c r="Y93" s="36">
        <v>121.43311195729618</v>
      </c>
      <c r="Z93" s="36">
        <v>0.98167116091971751</v>
      </c>
      <c r="AA93" s="36">
        <v>0.4574921618297646</v>
      </c>
      <c r="AB93" s="36">
        <v>0.45749216199999998</v>
      </c>
      <c r="AC93" s="36">
        <v>3.4238399893948085E-2</v>
      </c>
      <c r="AD93" s="36">
        <v>0.82549858761800676</v>
      </c>
      <c r="AE93" s="36">
        <v>7.4294872885620604</v>
      </c>
      <c r="AF93" s="36">
        <v>8.2549858761800703</v>
      </c>
      <c r="AG93" s="36">
        <v>6.9559279391377855E-4</v>
      </c>
      <c r="AH93" s="36">
        <v>1.1833072816004508E-3</v>
      </c>
      <c r="AI93" s="36">
        <v>3.7897814289095523E-3</v>
      </c>
      <c r="AJ93" s="36">
        <v>2.6225853442037241E-2</v>
      </c>
      <c r="AK93" s="36">
        <v>3.1692435191103104E-2</v>
      </c>
      <c r="AL93" s="36">
        <v>7.9265359520614226E-2</v>
      </c>
      <c r="AM93" s="36">
        <v>6.1159846129899102E-2</v>
      </c>
      <c r="AN93" s="36">
        <v>0.85837433009071029</v>
      </c>
      <c r="AO93" s="36">
        <v>7.5125424295115844</v>
      </c>
      <c r="AP93" s="36">
        <v>758.70130359500001</v>
      </c>
      <c r="AQ93" s="36">
        <v>408.53147116600002</v>
      </c>
      <c r="AR93" s="36">
        <v>1167.232774761</v>
      </c>
      <c r="AS93" s="36">
        <v>19.958989485</v>
      </c>
      <c r="AT93" s="36">
        <v>2962.8843659240001</v>
      </c>
      <c r="AU93" s="36">
        <v>6933.3060790689997</v>
      </c>
      <c r="AV93" s="36">
        <v>1631.6817602460001</v>
      </c>
      <c r="AW93" s="36">
        <v>3818.221594312</v>
      </c>
      <c r="AX93" s="36">
        <v>1569.335593367</v>
      </c>
      <c r="AY93" s="36">
        <v>3672.3282672549999</v>
      </c>
      <c r="AZ93" s="36">
        <v>0.20739917428571431</v>
      </c>
      <c r="BA93" s="36">
        <v>0.41479834999999998</v>
      </c>
      <c r="BB93" s="36">
        <v>6.5451894980000001</v>
      </c>
      <c r="BC93" s="36">
        <v>352.97669127799998</v>
      </c>
      <c r="BD93" s="36">
        <v>825.98412126899996</v>
      </c>
      <c r="BE93" s="36">
        <v>0.2727351685714286</v>
      </c>
      <c r="BF93" s="36">
        <v>0.5454703371428572</v>
      </c>
      <c r="BG93" s="36">
        <v>7.2268594500000001</v>
      </c>
      <c r="BH93" s="36">
        <v>81.622854677999996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5.5608253699999999</v>
      </c>
      <c r="E94" s="36">
        <v>3</v>
      </c>
      <c r="F94" s="36">
        <v>0</v>
      </c>
      <c r="G94" s="36">
        <v>1</v>
      </c>
      <c r="H94" s="36">
        <v>2</v>
      </c>
      <c r="I94" s="36">
        <v>0.17902182317251547</v>
      </c>
      <c r="J94" s="36">
        <v>7.268992106057226</v>
      </c>
      <c r="K94" s="36">
        <v>0.10304232317244126</v>
      </c>
      <c r="L94" s="36">
        <v>7.5979500000074224E-2</v>
      </c>
      <c r="M94" s="36">
        <v>3.9439784292234181</v>
      </c>
      <c r="N94" s="36">
        <v>3.5040355000063239</v>
      </c>
      <c r="O94" s="36">
        <v>7.3657395000000001E-2</v>
      </c>
      <c r="P94" s="36">
        <v>0.121197158</v>
      </c>
      <c r="Q94" s="36">
        <v>6.4261189999999996E-2</v>
      </c>
      <c r="R94" s="36">
        <v>9.3962049999999995E-3</v>
      </c>
      <c r="S94" s="36">
        <v>0.108941239</v>
      </c>
      <c r="T94" s="36">
        <v>1.2255919000000001E-2</v>
      </c>
      <c r="U94" s="36">
        <v>3.0000000000000001E-3</v>
      </c>
      <c r="V94" s="36">
        <v>7.1999999999999998E-3</v>
      </c>
      <c r="W94" s="36">
        <v>0.25567921817251549</v>
      </c>
      <c r="X94" s="36">
        <v>7.3973892640572263</v>
      </c>
      <c r="Y94" s="36">
        <v>7.6530684822297417</v>
      </c>
      <c r="Z94" s="36">
        <v>3.602283068468505E-2</v>
      </c>
      <c r="AA94" s="36">
        <v>1.1833739374296035E-2</v>
      </c>
      <c r="AB94" s="36">
        <v>1.1833738999999999E-2</v>
      </c>
      <c r="AC94" s="36">
        <v>1.1036797482491471E-3</v>
      </c>
      <c r="AD94" s="36">
        <v>8.7036105818691631E-2</v>
      </c>
      <c r="AE94" s="36">
        <v>0.78332495236822453</v>
      </c>
      <c r="AF94" s="36">
        <v>0.87036105818691611</v>
      </c>
      <c r="AG94" s="36">
        <v>3.0593115511399002E-4</v>
      </c>
      <c r="AH94" s="36">
        <v>5.2043460869966116E-4</v>
      </c>
      <c r="AI94" s="36">
        <v>1.6667973278624284E-3</v>
      </c>
      <c r="AJ94" s="36">
        <v>6.7837206672492247E-4</v>
      </c>
      <c r="AK94" s="36">
        <v>8.1977362122748079E-4</v>
      </c>
      <c r="AL94" s="36">
        <v>2.0503205392797827E-3</v>
      </c>
      <c r="AM94" s="36">
        <v>2.0879829700880597E-3</v>
      </c>
      <c r="AN94" s="36">
        <v>8.8376314048618773E-2</v>
      </c>
      <c r="AO94" s="36">
        <v>0.78704207023536676</v>
      </c>
      <c r="AP94" s="36">
        <v>220.15470704099999</v>
      </c>
      <c r="AQ94" s="36">
        <v>118.544842253</v>
      </c>
      <c r="AR94" s="36">
        <v>338.69954929400001</v>
      </c>
      <c r="AS94" s="36">
        <v>7.070477414</v>
      </c>
      <c r="AT94" s="36">
        <v>478.83368587299998</v>
      </c>
      <c r="AU94" s="36">
        <v>1054.183468701</v>
      </c>
      <c r="AV94" s="36">
        <v>277.52687590900001</v>
      </c>
      <c r="AW94" s="36">
        <v>610.99344790199996</v>
      </c>
      <c r="AX94" s="36">
        <v>263.96953318099997</v>
      </c>
      <c r="AY94" s="36">
        <v>581.14607708300002</v>
      </c>
      <c r="AZ94" s="36">
        <v>0.71251950285714294</v>
      </c>
      <c r="BA94" s="36">
        <v>1.4250390057142859</v>
      </c>
      <c r="BB94" s="36">
        <v>2.9639279269999999</v>
      </c>
      <c r="BC94" s="36">
        <v>203.11691550399999</v>
      </c>
      <c r="BD94" s="36">
        <v>447.17508574499999</v>
      </c>
      <c r="BE94" s="36">
        <v>0.12350557285714286</v>
      </c>
      <c r="BF94" s="36">
        <v>0.24701114714285716</v>
      </c>
      <c r="BG94" s="36">
        <v>5.0122441220000002</v>
      </c>
      <c r="BH94" s="36">
        <v>56.721802509</v>
      </c>
      <c r="BI94" s="36">
        <v>0.3600000000000001</v>
      </c>
      <c r="BJ94" s="36">
        <v>0.3600000000000001</v>
      </c>
      <c r="BK94" s="36">
        <v>0.24</v>
      </c>
      <c r="BL94" s="36">
        <v>0.24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5.3346447059999997</v>
      </c>
      <c r="E95" s="36">
        <v>8</v>
      </c>
      <c r="F95" s="36">
        <v>0</v>
      </c>
      <c r="G95" s="36">
        <v>4</v>
      </c>
      <c r="H95" s="36">
        <v>4</v>
      </c>
      <c r="I95" s="36">
        <v>8.8085535905940704E-3</v>
      </c>
      <c r="J95" s="36">
        <v>2.3891769541577492</v>
      </c>
      <c r="K95" s="36">
        <v>8.8085535905940704E-3</v>
      </c>
      <c r="L95" s="36">
        <v>0</v>
      </c>
      <c r="M95" s="36">
        <v>0.86574850774577117</v>
      </c>
      <c r="N95" s="36">
        <v>1.532237000002572</v>
      </c>
      <c r="O95" s="36">
        <v>0.20712514000000001</v>
      </c>
      <c r="P95" s="36">
        <v>0.35959660799999998</v>
      </c>
      <c r="Q95" s="36">
        <v>0.19336659</v>
      </c>
      <c r="R95" s="36">
        <v>1.3758550000000001E-2</v>
      </c>
      <c r="S95" s="36">
        <v>0.34165067299999996</v>
      </c>
      <c r="T95" s="36">
        <v>1.7945935E-2</v>
      </c>
      <c r="U95" s="36">
        <v>1.4999999999999999E-2</v>
      </c>
      <c r="V95" s="36">
        <v>3.5999999999999997E-2</v>
      </c>
      <c r="W95" s="36">
        <v>0.23093369359059407</v>
      </c>
      <c r="X95" s="36">
        <v>2.7847735621577492</v>
      </c>
      <c r="Y95" s="36">
        <v>3.0157072557483433</v>
      </c>
      <c r="Z95" s="36">
        <v>5.2835637926826363E-3</v>
      </c>
      <c r="AA95" s="36">
        <v>1.130682651634084E-3</v>
      </c>
      <c r="AB95" s="36">
        <v>1.1306829999999999E-3</v>
      </c>
      <c r="AC95" s="36">
        <v>1.2405381679051722E-4</v>
      </c>
      <c r="AD95" s="36">
        <v>4.2316540209047959E-2</v>
      </c>
      <c r="AE95" s="36">
        <v>0.38084886188143152</v>
      </c>
      <c r="AF95" s="36">
        <v>0.42316540209047948</v>
      </c>
      <c r="AG95" s="36">
        <v>1.6072638719628592E-3</v>
      </c>
      <c r="AH95" s="36">
        <v>2.7341960120747487E-3</v>
      </c>
      <c r="AI95" s="36">
        <v>8.7568169575907503E-3</v>
      </c>
      <c r="AJ95" s="36">
        <v>6.4816687567112644E-5</v>
      </c>
      <c r="AK95" s="36">
        <v>7.8327238531317254E-5</v>
      </c>
      <c r="AL95" s="36">
        <v>1.9590279778136755E-4</v>
      </c>
      <c r="AM95" s="36">
        <v>1.7961343763204891E-3</v>
      </c>
      <c r="AN95" s="36">
        <v>4.5129063459654027E-2</v>
      </c>
      <c r="AO95" s="36">
        <v>0.38980158163680362</v>
      </c>
      <c r="AP95" s="36">
        <v>47.622745133999999</v>
      </c>
      <c r="AQ95" s="36">
        <v>25.64301661</v>
      </c>
      <c r="AR95" s="36">
        <v>73.265761744000002</v>
      </c>
      <c r="AS95" s="36">
        <v>2.0401591489999999</v>
      </c>
      <c r="AT95" s="36">
        <v>275.06190012100001</v>
      </c>
      <c r="AU95" s="36">
        <v>642.857696089</v>
      </c>
      <c r="AV95" s="36">
        <v>206.62341736299999</v>
      </c>
      <c r="AW95" s="36">
        <v>482.90749822200002</v>
      </c>
      <c r="AX95" s="36">
        <v>192.54194302600001</v>
      </c>
      <c r="AY95" s="36">
        <v>449.99714551400001</v>
      </c>
      <c r="AZ95" s="36">
        <v>2.3065398571428572E-2</v>
      </c>
      <c r="BA95" s="36">
        <v>4.6130797142857144E-2</v>
      </c>
      <c r="BB95" s="36">
        <v>1.3977969729999999</v>
      </c>
      <c r="BC95" s="36">
        <v>118.390578824</v>
      </c>
      <c r="BD95" s="36">
        <v>276.69515373799999</v>
      </c>
      <c r="BE95" s="36">
        <v>5.8245584285714296E-2</v>
      </c>
      <c r="BF95" s="36">
        <v>0.11649117000000002</v>
      </c>
      <c r="BG95" s="36">
        <v>1.3692017439999999</v>
      </c>
      <c r="BH95" s="36">
        <v>35.90525804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5.9472212860000004</v>
      </c>
      <c r="E96" s="36">
        <v>3</v>
      </c>
      <c r="F96" s="36">
        <v>2</v>
      </c>
      <c r="G96" s="36">
        <v>1</v>
      </c>
      <c r="H96" s="36">
        <v>0</v>
      </c>
      <c r="I96" s="36">
        <v>2.6098766873305079</v>
      </c>
      <c r="J96" s="36">
        <v>43.92128194188259</v>
      </c>
      <c r="K96" s="36">
        <v>0.90679818733911155</v>
      </c>
      <c r="L96" s="36">
        <v>1.7030784999913966</v>
      </c>
      <c r="M96" s="36">
        <v>24.800327129217358</v>
      </c>
      <c r="N96" s="36">
        <v>21.730831499995734</v>
      </c>
      <c r="O96" s="36">
        <v>0.13092205200000001</v>
      </c>
      <c r="P96" s="36">
        <v>0.21201563399999998</v>
      </c>
      <c r="Q96" s="36">
        <v>0.10993610200000001</v>
      </c>
      <c r="R96" s="36">
        <v>2.098595E-2</v>
      </c>
      <c r="S96" s="36">
        <v>0.18464265499999999</v>
      </c>
      <c r="T96" s="36">
        <v>2.7372978999999999E-2</v>
      </c>
      <c r="U96" s="36">
        <v>9.7350000000000006E-2</v>
      </c>
      <c r="V96" s="36">
        <v>0.2301</v>
      </c>
      <c r="W96" s="36">
        <v>2.8381487393305078</v>
      </c>
      <c r="X96" s="36">
        <v>44.363397575882587</v>
      </c>
      <c r="Y96" s="36">
        <v>47.201546315213093</v>
      </c>
      <c r="Z96" s="36">
        <v>0.39959687417541245</v>
      </c>
      <c r="AA96" s="36">
        <v>0.14336904026363118</v>
      </c>
      <c r="AB96" s="36">
        <v>0.14336904</v>
      </c>
      <c r="AC96" s="36">
        <v>5.0427624074666361E-3</v>
      </c>
      <c r="AD96" s="36">
        <v>0.2033331472698709</v>
      </c>
      <c r="AE96" s="36">
        <v>1.8299983254288379</v>
      </c>
      <c r="AF96" s="36">
        <v>2.0333314726987091</v>
      </c>
      <c r="AG96" s="36">
        <v>1.7514505006268905E-2</v>
      </c>
      <c r="AH96" s="36">
        <v>2.9794790125606877E-2</v>
      </c>
      <c r="AI96" s="36">
        <v>9.5423854861740945E-2</v>
      </c>
      <c r="AJ96" s="36">
        <v>8.2186663199236131E-3</v>
      </c>
      <c r="AK96" s="36">
        <v>9.9317854731042782E-3</v>
      </c>
      <c r="AL96" s="36">
        <v>2.4840203709818574E-2</v>
      </c>
      <c r="AM96" s="36">
        <v>3.0775933733659153E-2</v>
      </c>
      <c r="AN96" s="36">
        <v>0.24305972286858205</v>
      </c>
      <c r="AO96" s="36">
        <v>1.9502623840003974</v>
      </c>
      <c r="AP96" s="36">
        <v>257.99073597199998</v>
      </c>
      <c r="AQ96" s="36">
        <v>138.9180886</v>
      </c>
      <c r="AR96" s="36">
        <v>396.90882457199996</v>
      </c>
      <c r="AS96" s="36">
        <v>17.417509065000001</v>
      </c>
      <c r="AT96" s="36">
        <v>833.10821269300004</v>
      </c>
      <c r="AU96" s="36">
        <v>2190.120378565</v>
      </c>
      <c r="AV96" s="36">
        <v>469.46503299900002</v>
      </c>
      <c r="AW96" s="36">
        <v>1234.155323557</v>
      </c>
      <c r="AX96" s="36">
        <v>448.31195789700001</v>
      </c>
      <c r="AY96" s="36">
        <v>1178.5469642309999</v>
      </c>
      <c r="AZ96" s="36">
        <v>0.19565624714285715</v>
      </c>
      <c r="BA96" s="36">
        <v>0.3913124942857143</v>
      </c>
      <c r="BB96" s="36">
        <v>1.066616502</v>
      </c>
      <c r="BC96" s="36">
        <v>64.913425989999993</v>
      </c>
      <c r="BD96" s="36">
        <v>170.64796017699999</v>
      </c>
      <c r="BE96" s="36">
        <v>4.4445440000000003E-2</v>
      </c>
      <c r="BF96" s="36">
        <v>8.8890881428571433E-2</v>
      </c>
      <c r="BG96" s="36">
        <v>3.0851531240000001</v>
      </c>
      <c r="BH96" s="36">
        <v>24.666560058999998</v>
      </c>
      <c r="BI96" s="36">
        <v>0.33000000000000007</v>
      </c>
      <c r="BJ96" s="36">
        <v>0.33000000000000007</v>
      </c>
      <c r="BK96" s="36">
        <v>0.54000000000000026</v>
      </c>
      <c r="BL96" s="36">
        <v>0.54000000000000026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5.3929797229999998</v>
      </c>
      <c r="E97" s="36">
        <v>3</v>
      </c>
      <c r="F97" s="36">
        <v>1</v>
      </c>
      <c r="G97" s="36">
        <v>2</v>
      </c>
      <c r="H97" s="36">
        <v>0</v>
      </c>
      <c r="I97" s="36">
        <v>2.1385210238442059E-2</v>
      </c>
      <c r="J97" s="36">
        <v>6.2648112095249857</v>
      </c>
      <c r="K97" s="36">
        <v>2.1385210238442059E-2</v>
      </c>
      <c r="L97" s="36">
        <v>0</v>
      </c>
      <c r="M97" s="36">
        <v>1.6941229197842407</v>
      </c>
      <c r="N97" s="36">
        <v>4.592073499979187</v>
      </c>
      <c r="O97" s="36">
        <v>4.9790431000000003E-2</v>
      </c>
      <c r="P97" s="36">
        <v>8.3713833999999987E-2</v>
      </c>
      <c r="Q97" s="36">
        <v>4.2455696000000001E-2</v>
      </c>
      <c r="R97" s="36">
        <v>7.3347349999999993E-3</v>
      </c>
      <c r="S97" s="36">
        <v>7.4146788999999991E-2</v>
      </c>
      <c r="T97" s="36">
        <v>9.5670449999999997E-3</v>
      </c>
      <c r="U97" s="36">
        <v>5.2249999999999998E-2</v>
      </c>
      <c r="V97" s="36">
        <v>0.1235</v>
      </c>
      <c r="W97" s="36">
        <v>0.12342564123844205</v>
      </c>
      <c r="X97" s="36">
        <v>6.4720250435249858</v>
      </c>
      <c r="Y97" s="36">
        <v>6.5954506847634278</v>
      </c>
      <c r="Z97" s="36">
        <v>1.0432831391233594E-2</v>
      </c>
      <c r="AA97" s="36">
        <v>2.2326259177239877E-3</v>
      </c>
      <c r="AB97" s="36">
        <v>2.2326260000000001E-3</v>
      </c>
      <c r="AC97" s="36">
        <v>1.4342099729091002E-4</v>
      </c>
      <c r="AD97" s="36">
        <v>3.7332094995268898E-2</v>
      </c>
      <c r="AE97" s="36">
        <v>0.33598885495741992</v>
      </c>
      <c r="AF97" s="36">
        <v>0.37332094995268889</v>
      </c>
      <c r="AG97" s="36">
        <v>6.4961298230847165E-3</v>
      </c>
      <c r="AH97" s="36">
        <v>1.1050887515132623E-2</v>
      </c>
      <c r="AI97" s="36">
        <v>3.5392707311978799E-2</v>
      </c>
      <c r="AJ97" s="36">
        <v>1.279858474004339E-4</v>
      </c>
      <c r="AK97" s="36">
        <v>1.5466353456558619E-4</v>
      </c>
      <c r="AL97" s="36">
        <v>3.8682608635614364E-4</v>
      </c>
      <c r="AM97" s="36">
        <v>6.7675366677760604E-3</v>
      </c>
      <c r="AN97" s="36">
        <v>4.8537646044967103E-2</v>
      </c>
      <c r="AO97" s="36">
        <v>0.37176838835575488</v>
      </c>
      <c r="AP97" s="36">
        <v>191.98321772899999</v>
      </c>
      <c r="AQ97" s="36">
        <v>103.375578777</v>
      </c>
      <c r="AR97" s="36">
        <v>295.35879650599998</v>
      </c>
      <c r="AS97" s="36">
        <v>2.9574905239999998</v>
      </c>
      <c r="AT97" s="36">
        <v>562.82827039200004</v>
      </c>
      <c r="AU97" s="36">
        <v>1542.5473162999999</v>
      </c>
      <c r="AV97" s="36">
        <v>330.56586160900002</v>
      </c>
      <c r="AW97" s="36">
        <v>905.98413318899998</v>
      </c>
      <c r="AX97" s="36">
        <v>311.47868908200002</v>
      </c>
      <c r="AY97" s="36">
        <v>853.67178801099999</v>
      </c>
      <c r="AZ97" s="36">
        <v>4.1537915714285716E-2</v>
      </c>
      <c r="BA97" s="36">
        <v>8.3075832857142859E-2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17.100465098000001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5.7103829670000001</v>
      </c>
      <c r="E98" s="36">
        <v>2</v>
      </c>
      <c r="F98" s="36">
        <v>0</v>
      </c>
      <c r="G98" s="36">
        <v>1</v>
      </c>
      <c r="H98" s="36">
        <v>1</v>
      </c>
      <c r="I98" s="36">
        <v>2.7318612952004162E-2</v>
      </c>
      <c r="J98" s="36">
        <v>4.6545265798807671</v>
      </c>
      <c r="K98" s="36">
        <v>2.7318612952004162E-2</v>
      </c>
      <c r="L98" s="36">
        <v>0</v>
      </c>
      <c r="M98" s="36">
        <v>1.9660081928281197</v>
      </c>
      <c r="N98" s="36">
        <v>2.715837000004651</v>
      </c>
      <c r="O98" s="36">
        <v>2.7097705E-2</v>
      </c>
      <c r="P98" s="36">
        <v>4.6708227000000005E-2</v>
      </c>
      <c r="Q98" s="36">
        <v>2.4675117E-2</v>
      </c>
      <c r="R98" s="36">
        <v>2.4225879999999998E-3</v>
      </c>
      <c r="S98" s="36">
        <v>4.3548330000000003E-2</v>
      </c>
      <c r="T98" s="36">
        <v>3.1598970000000001E-3</v>
      </c>
      <c r="U98" s="36">
        <v>0</v>
      </c>
      <c r="V98" s="36">
        <v>0</v>
      </c>
      <c r="W98" s="36">
        <v>5.4416317952004162E-2</v>
      </c>
      <c r="X98" s="36">
        <v>4.701234806880767</v>
      </c>
      <c r="Y98" s="36">
        <v>4.7556511248327711</v>
      </c>
      <c r="Z98" s="36">
        <v>1.2384442998270077E-2</v>
      </c>
      <c r="AA98" s="36">
        <v>2.6502708016297957E-3</v>
      </c>
      <c r="AB98" s="36">
        <v>2.6502710000000001E-3</v>
      </c>
      <c r="AC98" s="36">
        <v>2.7781046821401381E-4</v>
      </c>
      <c r="AD98" s="36">
        <v>4.6685355665303713E-2</v>
      </c>
      <c r="AE98" s="36">
        <v>0.42016820098773344</v>
      </c>
      <c r="AF98" s="36">
        <v>0.46685355665303707</v>
      </c>
      <c r="AG98" s="36">
        <v>0</v>
      </c>
      <c r="AH98" s="36">
        <v>0</v>
      </c>
      <c r="AI98" s="36">
        <v>0</v>
      </c>
      <c r="AJ98" s="36">
        <v>1.5192745214668386E-4</v>
      </c>
      <c r="AK98" s="36">
        <v>1.8359558672911215E-4</v>
      </c>
      <c r="AL98" s="36">
        <v>4.5918750328679457E-4</v>
      </c>
      <c r="AM98" s="36">
        <v>4.2973792036069767E-4</v>
      </c>
      <c r="AN98" s="36">
        <v>4.6868951252032824E-2</v>
      </c>
      <c r="AO98" s="36">
        <v>0.42062738849102022</v>
      </c>
      <c r="AP98" s="36">
        <v>50.717631277999999</v>
      </c>
      <c r="AQ98" s="36">
        <v>27.309493764999999</v>
      </c>
      <c r="AR98" s="36">
        <v>78.027125042999998</v>
      </c>
      <c r="AS98" s="36">
        <v>5.5857816260000002</v>
      </c>
      <c r="AT98" s="36">
        <v>231.99580109300001</v>
      </c>
      <c r="AU98" s="36">
        <v>582.998582371</v>
      </c>
      <c r="AV98" s="36">
        <v>155.68527559699999</v>
      </c>
      <c r="AW98" s="36">
        <v>391.23249016300002</v>
      </c>
      <c r="AX98" s="36">
        <v>145.70916584099999</v>
      </c>
      <c r="AY98" s="36">
        <v>366.16282158500002</v>
      </c>
      <c r="AZ98" s="36">
        <v>4.0420277142857147E-2</v>
      </c>
      <c r="BA98" s="36">
        <v>8.0840554285714294E-2</v>
      </c>
      <c r="BB98" s="36">
        <v>0.565497468</v>
      </c>
      <c r="BC98" s="36">
        <v>43.294985062000002</v>
      </c>
      <c r="BD98" s="36">
        <v>108.799016173</v>
      </c>
      <c r="BE98" s="36">
        <v>2.356403E-2</v>
      </c>
      <c r="BF98" s="36">
        <v>4.7128061428571427E-2</v>
      </c>
      <c r="BG98" s="36">
        <v>1.706466837</v>
      </c>
      <c r="BH98" s="36">
        <v>20.297038605000001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5.3648238680000002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2.3429030015958727E-2</v>
      </c>
      <c r="J99" s="36">
        <v>2.7749315316121228</v>
      </c>
      <c r="K99" s="36">
        <v>2.3429030015958727E-2</v>
      </c>
      <c r="L99" s="36">
        <v>0</v>
      </c>
      <c r="M99" s="36">
        <v>1.2529145616197674</v>
      </c>
      <c r="N99" s="36">
        <v>1.5454460000083139</v>
      </c>
      <c r="O99" s="36">
        <v>1.5503529E-2</v>
      </c>
      <c r="P99" s="36">
        <v>2.6879734999999998E-2</v>
      </c>
      <c r="Q99" s="36">
        <v>1.3923048E-2</v>
      </c>
      <c r="R99" s="36">
        <v>1.5804809999999999E-3</v>
      </c>
      <c r="S99" s="36">
        <v>2.4818237999999999E-2</v>
      </c>
      <c r="T99" s="36">
        <v>2.0614969999999998E-3</v>
      </c>
      <c r="U99" s="36" t="s">
        <v>340</v>
      </c>
      <c r="V99" s="36" t="s">
        <v>340</v>
      </c>
      <c r="W99" s="36">
        <v>3.8932559015958726E-2</v>
      </c>
      <c r="X99" s="36">
        <v>2.8018112666121229</v>
      </c>
      <c r="Y99" s="36">
        <v>2.8407438256280817</v>
      </c>
      <c r="Z99" s="36">
        <v>9.0664462738842336E-3</v>
      </c>
      <c r="AA99" s="36">
        <v>1.9402195026112243E-3</v>
      </c>
      <c r="AB99" s="36">
        <v>1.9402200000000001E-3</v>
      </c>
      <c r="AC99" s="36">
        <v>2.2731465288146802E-4</v>
      </c>
      <c r="AD99" s="36">
        <v>3.3052550078756411E-2</v>
      </c>
      <c r="AE99" s="36">
        <v>0.2974729507088078</v>
      </c>
      <c r="AF99" s="36">
        <v>0.33052550078756415</v>
      </c>
      <c r="AG99" s="36" t="s">
        <v>340</v>
      </c>
      <c r="AH99" s="36" t="s">
        <v>340</v>
      </c>
      <c r="AI99" s="36" t="s">
        <v>340</v>
      </c>
      <c r="AJ99" s="36">
        <v>1.1122359985284303E-4</v>
      </c>
      <c r="AK99" s="36">
        <v>1.344073226034462E-4</v>
      </c>
      <c r="AL99" s="36">
        <v>3.3616365180281734E-4</v>
      </c>
      <c r="AM99" s="36">
        <v>3.3853825273431106E-4</v>
      </c>
      <c r="AN99" s="36">
        <v>3.3186957401359858E-2</v>
      </c>
      <c r="AO99" s="36">
        <v>0.29780911436061064</v>
      </c>
      <c r="AP99" s="36">
        <v>54.549212820000001</v>
      </c>
      <c r="AQ99" s="36">
        <v>29.372653057000001</v>
      </c>
      <c r="AR99" s="36">
        <v>83.921865877000002</v>
      </c>
      <c r="AS99" s="36">
        <v>5.828269293</v>
      </c>
      <c r="AT99" s="36">
        <v>221.85111483700001</v>
      </c>
      <c r="AU99" s="36">
        <v>539.30432990400004</v>
      </c>
      <c r="AV99" s="36">
        <v>137.29039969499999</v>
      </c>
      <c r="AW99" s="36">
        <v>333.74322713800001</v>
      </c>
      <c r="AX99" s="36">
        <v>128.94397057899999</v>
      </c>
      <c r="AY99" s="36">
        <v>313.45364975699999</v>
      </c>
      <c r="AZ99" s="36">
        <v>7.7764172857142863E-2</v>
      </c>
      <c r="BA99" s="36">
        <v>0.15552834714285715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5.6475564890000003</v>
      </c>
      <c r="E100" s="36">
        <v>5</v>
      </c>
      <c r="F100" s="36">
        <v>2</v>
      </c>
      <c r="G100" s="36">
        <v>1</v>
      </c>
      <c r="H100" s="36">
        <v>2</v>
      </c>
      <c r="I100" s="36">
        <v>1.0977907081187524E-3</v>
      </c>
      <c r="J100" s="36">
        <v>0.50627000647231124</v>
      </c>
      <c r="K100" s="36">
        <v>1.0977907081187524E-3</v>
      </c>
      <c r="L100" s="36">
        <v>0</v>
      </c>
      <c r="M100" s="36">
        <v>0.11607279718043097</v>
      </c>
      <c r="N100" s="36">
        <v>0.39129499999999906</v>
      </c>
      <c r="O100" s="36">
        <v>3.331667E-3</v>
      </c>
      <c r="P100" s="36">
        <v>5.6341969999999996E-3</v>
      </c>
      <c r="Q100" s="36">
        <v>2.904766E-3</v>
      </c>
      <c r="R100" s="36">
        <v>4.2690099999999998E-4</v>
      </c>
      <c r="S100" s="36">
        <v>5.077369E-3</v>
      </c>
      <c r="T100" s="36">
        <v>5.5682799999999999E-4</v>
      </c>
      <c r="U100" s="36">
        <v>7.1499999999999994E-2</v>
      </c>
      <c r="V100" s="36">
        <v>0.16900000000000001</v>
      </c>
      <c r="W100" s="36">
        <v>7.592945770811875E-2</v>
      </c>
      <c r="X100" s="36">
        <v>0.68090420347231129</v>
      </c>
      <c r="Y100" s="36">
        <v>0.75683366118043005</v>
      </c>
      <c r="Z100" s="36">
        <v>7.9640877150007636E-4</v>
      </c>
      <c r="AA100" s="36">
        <v>1.7043147710101632E-4</v>
      </c>
      <c r="AB100" s="36">
        <v>1.70431E-4</v>
      </c>
      <c r="AC100" s="36">
        <v>5.9788426961015822E-6</v>
      </c>
      <c r="AD100" s="36">
        <v>2.7540954700930364E-3</v>
      </c>
      <c r="AE100" s="36">
        <v>2.4786859230837323E-2</v>
      </c>
      <c r="AF100" s="36">
        <v>2.7540954700930362E-2</v>
      </c>
      <c r="AG100" s="36">
        <v>7.8639407407407411E-3</v>
      </c>
      <c r="AH100" s="36">
        <v>1.337773827160494E-2</v>
      </c>
      <c r="AI100" s="36">
        <v>4.2844918518518522E-2</v>
      </c>
      <c r="AJ100" s="36">
        <v>9.7699999723618397E-6</v>
      </c>
      <c r="AK100" s="36">
        <v>1.1806482975450176E-5</v>
      </c>
      <c r="AL100" s="36">
        <v>2.9528974724725012E-5</v>
      </c>
      <c r="AM100" s="36">
        <v>7.8796895834092051E-3</v>
      </c>
      <c r="AN100" s="36">
        <v>1.6143640224673426E-2</v>
      </c>
      <c r="AO100" s="36">
        <v>6.7661306724080564E-2</v>
      </c>
      <c r="AP100" s="36">
        <v>2.2916293250000002</v>
      </c>
      <c r="AQ100" s="36">
        <v>1.233954252</v>
      </c>
      <c r="AR100" s="36">
        <v>3.5255835769999999</v>
      </c>
      <c r="AS100" s="36">
        <v>0.27869460899999998</v>
      </c>
      <c r="AT100" s="36">
        <v>5.2946657989999997</v>
      </c>
      <c r="AU100" s="36">
        <v>12.869865362000001</v>
      </c>
      <c r="AV100" s="36">
        <v>5.0648027799999999</v>
      </c>
      <c r="AW100" s="36">
        <v>12.31113206</v>
      </c>
      <c r="AX100" s="36">
        <v>4.6810613070000002</v>
      </c>
      <c r="AY100" s="36">
        <v>11.378362878000001</v>
      </c>
      <c r="AZ100" s="36">
        <v>2.7666357142857147E-3</v>
      </c>
      <c r="BA100" s="36">
        <v>5.5332728571428572E-3</v>
      </c>
      <c r="BB100" s="36">
        <v>0.32092090000000001</v>
      </c>
      <c r="BC100" s="36">
        <v>12.745901031000001</v>
      </c>
      <c r="BD100" s="36">
        <v>30.981753411</v>
      </c>
      <c r="BE100" s="36">
        <v>1.3372632857142859E-2</v>
      </c>
      <c r="BF100" s="36">
        <v>2.6745265714285718E-2</v>
      </c>
      <c r="BG100" s="36">
        <v>3.3255170710000002</v>
      </c>
      <c r="BH100" s="36">
        <v>14.809243331999999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5.2862453770000002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2.10323E-4</v>
      </c>
      <c r="P101" s="36">
        <v>3.18146E-4</v>
      </c>
      <c r="Q101" s="36">
        <v>1.9676000000000001E-4</v>
      </c>
      <c r="R101" s="36">
        <v>1.3563E-5</v>
      </c>
      <c r="S101" s="36">
        <v>3.00456E-4</v>
      </c>
      <c r="T101" s="36">
        <v>1.7690000000000002E-5</v>
      </c>
      <c r="U101" s="36">
        <v>1.7999999999999999E-2</v>
      </c>
      <c r="V101" s="36">
        <v>4.3199999999999995E-2</v>
      </c>
      <c r="W101" s="36">
        <v>1.8210322999999997E-2</v>
      </c>
      <c r="X101" s="36">
        <v>4.3518145999999994E-2</v>
      </c>
      <c r="Y101" s="36">
        <v>6.1728468999999994E-2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1.576135112061191E-3</v>
      </c>
      <c r="AH101" s="36">
        <v>2.681241340058118E-3</v>
      </c>
      <c r="AI101" s="36">
        <v>8.5872188864023515E-3</v>
      </c>
      <c r="AJ101" s="36">
        <v>0</v>
      </c>
      <c r="AK101" s="36">
        <v>0</v>
      </c>
      <c r="AL101" s="36">
        <v>0</v>
      </c>
      <c r="AM101" s="36">
        <v>1.576135112061191E-3</v>
      </c>
      <c r="AN101" s="36">
        <v>2.681241340058118E-3</v>
      </c>
      <c r="AO101" s="36">
        <v>8.5872188864023515E-3</v>
      </c>
      <c r="AP101" s="36">
        <v>3.6599786000000002E-2</v>
      </c>
      <c r="AQ101" s="36">
        <v>1.9707577E-2</v>
      </c>
      <c r="AR101" s="36">
        <v>5.6307362999999999E-2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2.788582447</v>
      </c>
      <c r="BH101" s="36">
        <v>8.8085224029999996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5.2748481959999998</v>
      </c>
      <c r="E102" s="36">
        <v>7</v>
      </c>
      <c r="F102" s="36">
        <v>0</v>
      </c>
      <c r="G102" s="36">
        <v>5</v>
      </c>
      <c r="H102" s="36">
        <v>2</v>
      </c>
      <c r="I102" s="36">
        <v>6.0293651328623505E-3</v>
      </c>
      <c r="J102" s="36">
        <v>1.4730039903488306</v>
      </c>
      <c r="K102" s="36">
        <v>6.0293651328623505E-3</v>
      </c>
      <c r="L102" s="36">
        <v>0</v>
      </c>
      <c r="M102" s="36">
        <v>0.59341135548074675</v>
      </c>
      <c r="N102" s="36">
        <v>0.88562200000094626</v>
      </c>
      <c r="O102" s="36">
        <v>1.8160014000000002E-2</v>
      </c>
      <c r="P102" s="36">
        <v>3.1645951999999998E-2</v>
      </c>
      <c r="Q102" s="36">
        <v>1.6917242000000002E-2</v>
      </c>
      <c r="R102" s="36">
        <v>1.2427720000000001E-3</v>
      </c>
      <c r="S102" s="36">
        <v>3.0024944000000001E-2</v>
      </c>
      <c r="T102" s="36">
        <v>1.621008E-3</v>
      </c>
      <c r="U102" s="36">
        <v>0.11099999999999999</v>
      </c>
      <c r="V102" s="36">
        <v>0.26639999999999997</v>
      </c>
      <c r="W102" s="36">
        <v>0.13518937913286233</v>
      </c>
      <c r="X102" s="36">
        <v>1.7710499423488306</v>
      </c>
      <c r="Y102" s="36">
        <v>1.9062393214816931</v>
      </c>
      <c r="Z102" s="36">
        <v>3.8109635325099503E-3</v>
      </c>
      <c r="AA102" s="36">
        <v>8.1554619595712921E-4</v>
      </c>
      <c r="AB102" s="36">
        <v>8.15546E-4</v>
      </c>
      <c r="AC102" s="36">
        <v>7.7431774323983429E-5</v>
      </c>
      <c r="AD102" s="36">
        <v>2.0654866926669225E-2</v>
      </c>
      <c r="AE102" s="36">
        <v>0.18589380234002301</v>
      </c>
      <c r="AF102" s="36">
        <v>0.20654866926669224</v>
      </c>
      <c r="AG102" s="36">
        <v>1.3012537375383585E-2</v>
      </c>
      <c r="AH102" s="36">
        <v>2.2136270477664029E-2</v>
      </c>
      <c r="AI102" s="36">
        <v>7.0895893286572628E-2</v>
      </c>
      <c r="AJ102" s="36">
        <v>4.6751379722362576E-5</v>
      </c>
      <c r="AK102" s="36">
        <v>5.6496353155801988E-5</v>
      </c>
      <c r="AL102" s="36">
        <v>1.4130197687539582E-4</v>
      </c>
      <c r="AM102" s="36">
        <v>1.313672052942993E-2</v>
      </c>
      <c r="AN102" s="36">
        <v>4.2847633757489054E-2</v>
      </c>
      <c r="AO102" s="36">
        <v>0.25693099760347105</v>
      </c>
      <c r="AP102" s="36">
        <v>1.3514590259999999</v>
      </c>
      <c r="AQ102" s="36">
        <v>0.72770870600000004</v>
      </c>
      <c r="AR102" s="36">
        <v>2.0791677320000002</v>
      </c>
      <c r="AS102" s="36">
        <v>0</v>
      </c>
      <c r="AT102" s="36">
        <v>1.40368396</v>
      </c>
      <c r="AU102" s="36">
        <v>3.5411656050000002</v>
      </c>
      <c r="AV102" s="36">
        <v>0.94475790599999998</v>
      </c>
      <c r="AW102" s="36">
        <v>2.3834027440000001</v>
      </c>
      <c r="AX102" s="36">
        <v>0.88397074099999995</v>
      </c>
      <c r="AY102" s="36">
        <v>2.2300509759999998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17.221985630999999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5.2691984720000002</v>
      </c>
      <c r="E103" s="36">
        <v>7</v>
      </c>
      <c r="F103" s="36">
        <v>0</v>
      </c>
      <c r="G103" s="36">
        <v>4</v>
      </c>
      <c r="H103" s="36">
        <v>3</v>
      </c>
      <c r="I103" s="36">
        <v>1.3624142169251091E-3</v>
      </c>
      <c r="J103" s="36">
        <v>0.71348206673141779</v>
      </c>
      <c r="K103" s="36">
        <v>1.3624142169251091E-3</v>
      </c>
      <c r="L103" s="36">
        <v>0</v>
      </c>
      <c r="M103" s="36">
        <v>0.31429948094836313</v>
      </c>
      <c r="N103" s="36">
        <v>0.40054499999997972</v>
      </c>
      <c r="O103" s="36">
        <v>9.9988649999999991E-3</v>
      </c>
      <c r="P103" s="36">
        <v>1.7715088E-2</v>
      </c>
      <c r="Q103" s="36">
        <v>9.5204149999999991E-3</v>
      </c>
      <c r="R103" s="36">
        <v>4.7845000000000006E-4</v>
      </c>
      <c r="S103" s="36">
        <v>1.7091022000000001E-2</v>
      </c>
      <c r="T103" s="36">
        <v>6.2406599999999994E-4</v>
      </c>
      <c r="U103" s="36">
        <v>1.32E-2</v>
      </c>
      <c r="V103" s="36">
        <v>3.1199999999999999E-2</v>
      </c>
      <c r="W103" s="36">
        <v>2.4561279216925108E-2</v>
      </c>
      <c r="X103" s="36">
        <v>0.76239715473141778</v>
      </c>
      <c r="Y103" s="36">
        <v>0.78695843394834286</v>
      </c>
      <c r="Z103" s="36">
        <v>1.2986091021018813E-3</v>
      </c>
      <c r="AA103" s="36">
        <v>2.7790234784980252E-4</v>
      </c>
      <c r="AB103" s="36">
        <v>2.7790200000000001E-4</v>
      </c>
      <c r="AC103" s="36">
        <v>1.8081808458001969E-5</v>
      </c>
      <c r="AD103" s="36">
        <v>1.2784248568951901E-2</v>
      </c>
      <c r="AE103" s="36">
        <v>0.11505823712056712</v>
      </c>
      <c r="AF103" s="36">
        <v>0.127842485689519</v>
      </c>
      <c r="AG103" s="36">
        <v>1.4801700413141845E-3</v>
      </c>
      <c r="AH103" s="36">
        <v>2.5179904151091874E-3</v>
      </c>
      <c r="AI103" s="36">
        <v>8.0643747078496947E-3</v>
      </c>
      <c r="AJ103" s="36">
        <v>1.593080209773618E-5</v>
      </c>
      <c r="AK103" s="36">
        <v>1.9251457961541938E-5</v>
      </c>
      <c r="AL103" s="36">
        <v>4.8149463031669894E-5</v>
      </c>
      <c r="AM103" s="36">
        <v>1.5141826518699228E-3</v>
      </c>
      <c r="AN103" s="36">
        <v>1.532149044202263E-2</v>
      </c>
      <c r="AO103" s="36">
        <v>0.12317076129144848</v>
      </c>
      <c r="AP103" s="36">
        <v>3.7737818669999998</v>
      </c>
      <c r="AQ103" s="36">
        <v>2.0320363889999999</v>
      </c>
      <c r="AR103" s="36">
        <v>5.8058182560000002</v>
      </c>
      <c r="AS103" s="36">
        <v>0.451318777</v>
      </c>
      <c r="AT103" s="36">
        <v>3.643251711</v>
      </c>
      <c r="AU103" s="36">
        <v>9.1433810710000003</v>
      </c>
      <c r="AV103" s="36">
        <v>5.5464917659999999</v>
      </c>
      <c r="AW103" s="36">
        <v>13.919896798</v>
      </c>
      <c r="AX103" s="36">
        <v>5.0641749059999999</v>
      </c>
      <c r="AY103" s="36">
        <v>12.709437791999999</v>
      </c>
      <c r="AZ103" s="36">
        <v>3.8844157142857143E-3</v>
      </c>
      <c r="BA103" s="36">
        <v>7.7688314285714287E-3</v>
      </c>
      <c r="BB103" s="36">
        <v>1.3555441779999999</v>
      </c>
      <c r="BC103" s="36">
        <v>66.031799250000006</v>
      </c>
      <c r="BD103" s="36">
        <v>165.71841620999999</v>
      </c>
      <c r="BE103" s="36">
        <v>5.648493000000001E-2</v>
      </c>
      <c r="BF103" s="36">
        <v>0.11296986000000002</v>
      </c>
      <c r="BG103" s="36">
        <v>2.0167130480000002</v>
      </c>
      <c r="BH103" s="36">
        <v>35.936986994000002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5.4528114319999998</v>
      </c>
      <c r="E104" s="36">
        <v>7</v>
      </c>
      <c r="F104" s="36">
        <v>0</v>
      </c>
      <c r="G104" s="36">
        <v>1</v>
      </c>
      <c r="H104" s="36">
        <v>6</v>
      </c>
      <c r="I104" s="36">
        <v>1.39683378357581E-3</v>
      </c>
      <c r="J104" s="36">
        <v>0.33707472090109664</v>
      </c>
      <c r="K104" s="36">
        <v>1.39683378357581E-3</v>
      </c>
      <c r="L104" s="36">
        <v>0</v>
      </c>
      <c r="M104" s="36">
        <v>0.14832955468431136</v>
      </c>
      <c r="N104" s="36">
        <v>0.19014200000036108</v>
      </c>
      <c r="O104" s="36">
        <v>8.2092846999999997E-2</v>
      </c>
      <c r="P104" s="36">
        <v>0.13868794800000001</v>
      </c>
      <c r="Q104" s="36">
        <v>7.7909485000000001E-2</v>
      </c>
      <c r="R104" s="36">
        <v>4.1833619999999995E-3</v>
      </c>
      <c r="S104" s="36">
        <v>0.13323138800000001</v>
      </c>
      <c r="T104" s="36">
        <v>5.4565600000000001E-3</v>
      </c>
      <c r="U104" s="36">
        <v>3.0000000000000001E-3</v>
      </c>
      <c r="V104" s="36">
        <v>7.1999999999999998E-3</v>
      </c>
      <c r="W104" s="36">
        <v>8.6489680783575815E-2</v>
      </c>
      <c r="X104" s="36">
        <v>0.48296266890109663</v>
      </c>
      <c r="Y104" s="36">
        <v>0.5694523496846724</v>
      </c>
      <c r="Z104" s="36">
        <v>7.5862798171780969E-4</v>
      </c>
      <c r="AA104" s="36">
        <v>1.6234638808761124E-4</v>
      </c>
      <c r="AB104" s="36">
        <v>1.6234600000000001E-4</v>
      </c>
      <c r="AC104" s="36">
        <v>1.7819281974787256E-5</v>
      </c>
      <c r="AD104" s="36">
        <v>3.6270811831978392E-3</v>
      </c>
      <c r="AE104" s="36">
        <v>3.2643730648780553E-2</v>
      </c>
      <c r="AF104" s="36">
        <v>3.6270811831978389E-2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9.3065253123728894E-6</v>
      </c>
      <c r="AK104" s="36">
        <v>1.1246400508900576E-5</v>
      </c>
      <c r="AL104" s="36">
        <v>2.8128162896774688E-5</v>
      </c>
      <c r="AM104" s="36">
        <v>3.7611429669630179E-4</v>
      </c>
      <c r="AN104" s="36">
        <v>4.2320091518970038E-3</v>
      </c>
      <c r="AO104" s="36">
        <v>3.4573244374665066E-2</v>
      </c>
      <c r="AP104" s="36">
        <v>7.2256090239999997</v>
      </c>
      <c r="AQ104" s="36">
        <v>3.890712551</v>
      </c>
      <c r="AR104" s="36">
        <v>11.116321575000001</v>
      </c>
      <c r="AS104" s="36">
        <v>0.64498541499999995</v>
      </c>
      <c r="AT104" s="36">
        <v>55.237708480999999</v>
      </c>
      <c r="AU104" s="36">
        <v>137.25465803500001</v>
      </c>
      <c r="AV104" s="36">
        <v>36.367944573000003</v>
      </c>
      <c r="AW104" s="36">
        <v>90.367068674999999</v>
      </c>
      <c r="AX104" s="36">
        <v>34.087493952999999</v>
      </c>
      <c r="AY104" s="36">
        <v>84.700604975000005</v>
      </c>
      <c r="AZ104" s="36">
        <v>4.248904285714286E-3</v>
      </c>
      <c r="BA104" s="36">
        <v>8.4978085714285719E-3</v>
      </c>
      <c r="BB104" s="36">
        <v>0.56341635000000001</v>
      </c>
      <c r="BC104" s="36">
        <v>40.408181177000003</v>
      </c>
      <c r="BD104" s="36">
        <v>100.406248588</v>
      </c>
      <c r="BE104" s="36">
        <v>2.3477311428571433E-2</v>
      </c>
      <c r="BF104" s="36">
        <v>4.6954622857142865E-2</v>
      </c>
      <c r="BG104" s="36">
        <v>0.75726668500000005</v>
      </c>
      <c r="BH104" s="36">
        <v>17.284390461000001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5.3646965099999999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3.254193513103854E-3</v>
      </c>
      <c r="J105" s="36">
        <v>0.71961009595911007</v>
      </c>
      <c r="K105" s="36">
        <v>3.254193513103854E-3</v>
      </c>
      <c r="L105" s="36">
        <v>0</v>
      </c>
      <c r="M105" s="36">
        <v>0.40275328947206296</v>
      </c>
      <c r="N105" s="36">
        <v>0.32011100000015091</v>
      </c>
      <c r="O105" s="36">
        <v>6.9139332999999997E-2</v>
      </c>
      <c r="P105" s="36">
        <v>0.116322222</v>
      </c>
      <c r="Q105" s="36">
        <v>6.5117616000000003E-2</v>
      </c>
      <c r="R105" s="36">
        <v>4.0217170000000002E-3</v>
      </c>
      <c r="S105" s="36">
        <v>0.11107650400000001</v>
      </c>
      <c r="T105" s="36">
        <v>5.2457179999999999E-3</v>
      </c>
      <c r="U105" s="36" t="s">
        <v>340</v>
      </c>
      <c r="V105" s="36" t="s">
        <v>340</v>
      </c>
      <c r="W105" s="36">
        <v>7.2393526513103851E-2</v>
      </c>
      <c r="X105" s="36">
        <v>0.83593231795911005</v>
      </c>
      <c r="Y105" s="36">
        <v>0.90832584447221387</v>
      </c>
      <c r="Z105" s="36">
        <v>2.0806332963023821E-3</v>
      </c>
      <c r="AA105" s="36">
        <v>4.4525552540870984E-4</v>
      </c>
      <c r="AB105" s="36">
        <v>4.4525599999999999E-4</v>
      </c>
      <c r="AC105" s="36">
        <v>4.0792059331564406E-5</v>
      </c>
      <c r="AD105" s="36">
        <v>1.1496800614990355E-2</v>
      </c>
      <c r="AE105" s="36">
        <v>0.10347120553491321</v>
      </c>
      <c r="AF105" s="36">
        <v>0.11496800614990356</v>
      </c>
      <c r="AG105" s="36" t="s">
        <v>340</v>
      </c>
      <c r="AH105" s="36" t="s">
        <v>340</v>
      </c>
      <c r="AI105" s="36" t="s">
        <v>340</v>
      </c>
      <c r="AJ105" s="36">
        <v>2.552441227062482E-5</v>
      </c>
      <c r="AK105" s="36">
        <v>3.0844784010637991E-5</v>
      </c>
      <c r="AL105" s="36">
        <v>7.7145314937025319E-5</v>
      </c>
      <c r="AM105" s="36">
        <v>6.6316471602189233E-5</v>
      </c>
      <c r="AN105" s="36">
        <v>1.1527645399000993E-2</v>
      </c>
      <c r="AO105" s="36">
        <v>0.10354835084985023</v>
      </c>
      <c r="AP105" s="36">
        <v>57.128599160999997</v>
      </c>
      <c r="AQ105" s="36">
        <v>30.761553394</v>
      </c>
      <c r="AR105" s="36">
        <v>87.890152555</v>
      </c>
      <c r="AS105" s="36">
        <v>5.0535550909999998</v>
      </c>
      <c r="AT105" s="36">
        <v>96.872448607999999</v>
      </c>
      <c r="AU105" s="36">
        <v>261.26205837100002</v>
      </c>
      <c r="AV105" s="36">
        <v>66.698957923999998</v>
      </c>
      <c r="AW105" s="36">
        <v>179.88506834200001</v>
      </c>
      <c r="AX105" s="36">
        <v>62.354165307999999</v>
      </c>
      <c r="AY105" s="36">
        <v>168.16729431900001</v>
      </c>
      <c r="AZ105" s="36">
        <v>2.5200401428571433E-2</v>
      </c>
      <c r="BA105" s="36">
        <v>5.0400802857142865E-2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1.01243993</v>
      </c>
      <c r="BH105" s="36">
        <v>24.339963340000001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4.8448791900000003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4.3705718999999997E-2</v>
      </c>
      <c r="BH106" s="36">
        <v>1.3064782429999999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4.1829902670000001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5.8221384680000003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0.62431908690171434</v>
      </c>
      <c r="J108" s="36">
        <v>14.799782501528091</v>
      </c>
      <c r="K108" s="36">
        <v>0.39736258690260162</v>
      </c>
      <c r="L108" s="36">
        <v>0.22695649999911272</v>
      </c>
      <c r="M108" s="36">
        <v>10.650095588419685</v>
      </c>
      <c r="N108" s="36">
        <v>4.7740060000101199</v>
      </c>
      <c r="O108" s="36">
        <v>3.5039265999999999E-2</v>
      </c>
      <c r="P108" s="36">
        <v>5.5512862000000003E-2</v>
      </c>
      <c r="Q108" s="36">
        <v>3.1821334999999999E-2</v>
      </c>
      <c r="R108" s="36">
        <v>3.2179309999999998E-3</v>
      </c>
      <c r="S108" s="36">
        <v>5.1315562000000002E-2</v>
      </c>
      <c r="T108" s="36">
        <v>4.1973000000000002E-3</v>
      </c>
      <c r="U108" s="36" t="s">
        <v>340</v>
      </c>
      <c r="V108" s="36" t="s">
        <v>340</v>
      </c>
      <c r="W108" s="36">
        <v>0.6593583529017143</v>
      </c>
      <c r="X108" s="36">
        <v>14.855295363528091</v>
      </c>
      <c r="Y108" s="36">
        <v>15.514653716429805</v>
      </c>
      <c r="Z108" s="36">
        <v>9.0585110381931649E-2</v>
      </c>
      <c r="AA108" s="36">
        <v>3.5270722326839615E-2</v>
      </c>
      <c r="AB108" s="36">
        <v>3.5270721999999997E-2</v>
      </c>
      <c r="AC108" s="36">
        <v>2.2772878602621578E-3</v>
      </c>
      <c r="AD108" s="36">
        <v>6.8440415360524157E-2</v>
      </c>
      <c r="AE108" s="36">
        <v>0.61596373824471717</v>
      </c>
      <c r="AF108" s="36">
        <v>0.68440415360524154</v>
      </c>
      <c r="AG108" s="36" t="s">
        <v>340</v>
      </c>
      <c r="AH108" s="36" t="s">
        <v>340</v>
      </c>
      <c r="AI108" s="36" t="s">
        <v>340</v>
      </c>
      <c r="AJ108" s="36">
        <v>2.0219030173465489E-3</v>
      </c>
      <c r="AK108" s="36">
        <v>2.4433534910012606E-3</v>
      </c>
      <c r="AL108" s="36">
        <v>6.1110259193503675E-3</v>
      </c>
      <c r="AM108" s="36">
        <v>4.2991908776087067E-3</v>
      </c>
      <c r="AN108" s="36">
        <v>7.0883768851525419E-2</v>
      </c>
      <c r="AO108" s="36">
        <v>0.6220747641640676</v>
      </c>
      <c r="AP108" s="36">
        <v>200.42324673300001</v>
      </c>
      <c r="AQ108" s="36">
        <v>107.920209779</v>
      </c>
      <c r="AR108" s="36">
        <v>308.34345651199999</v>
      </c>
      <c r="AS108" s="36">
        <v>17.009080480000002</v>
      </c>
      <c r="AT108" s="36">
        <v>539.52798719600003</v>
      </c>
      <c r="AU108" s="36">
        <v>1252.258638643</v>
      </c>
      <c r="AV108" s="36">
        <v>297.72663985399998</v>
      </c>
      <c r="AW108" s="36">
        <v>691.03135622000002</v>
      </c>
      <c r="AX108" s="36">
        <v>284.53684669299997</v>
      </c>
      <c r="AY108" s="36">
        <v>660.41749962799997</v>
      </c>
      <c r="AZ108" s="36">
        <v>0.16542529142857143</v>
      </c>
      <c r="BA108" s="36">
        <v>0.33085058285714286</v>
      </c>
      <c r="BB108" s="36">
        <v>0.45658664199999999</v>
      </c>
      <c r="BC108" s="36">
        <v>23.801837846000002</v>
      </c>
      <c r="BD108" s="36">
        <v>55.244691222999997</v>
      </c>
      <c r="BE108" s="36">
        <v>1.9025764285714286E-2</v>
      </c>
      <c r="BF108" s="36">
        <v>3.8051528571428572E-2</v>
      </c>
      <c r="BG108" s="36">
        <v>5.1533316549999997</v>
      </c>
      <c r="BH108" s="36">
        <v>29.818407601000001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5.7626921710000003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1.1552968962278602</v>
      </c>
      <c r="J109" s="36">
        <v>13.989863334522328</v>
      </c>
      <c r="K109" s="36">
        <v>0.44910589622749775</v>
      </c>
      <c r="L109" s="36">
        <v>0.70619100000036239</v>
      </c>
      <c r="M109" s="36">
        <v>9.1497037307490636</v>
      </c>
      <c r="N109" s="36">
        <v>5.995456500001124</v>
      </c>
      <c r="O109" s="36">
        <v>3.8983379999999998E-2</v>
      </c>
      <c r="P109" s="36">
        <v>6.5752502000000004E-2</v>
      </c>
      <c r="Q109" s="36">
        <v>3.4836868E-2</v>
      </c>
      <c r="R109" s="36">
        <v>4.1465119999999998E-3</v>
      </c>
      <c r="S109" s="36">
        <v>6.0344008000000005E-2</v>
      </c>
      <c r="T109" s="36">
        <v>5.4084939999999998E-3</v>
      </c>
      <c r="U109" s="36" t="s">
        <v>340</v>
      </c>
      <c r="V109" s="36" t="s">
        <v>340</v>
      </c>
      <c r="W109" s="36">
        <v>1.1942802762278601</v>
      </c>
      <c r="X109" s="36">
        <v>14.055615836522328</v>
      </c>
      <c r="Y109" s="36">
        <v>15.249896112750189</v>
      </c>
      <c r="Z109" s="36">
        <v>0.13397758951976974</v>
      </c>
      <c r="AA109" s="36">
        <v>6.0573004974567309E-2</v>
      </c>
      <c r="AB109" s="36">
        <v>6.0573004999999999E-2</v>
      </c>
      <c r="AC109" s="36">
        <v>5.4495954837594923E-3</v>
      </c>
      <c r="AD109" s="36">
        <v>0.20708153777742147</v>
      </c>
      <c r="AE109" s="36">
        <v>1.8637338399967931</v>
      </c>
      <c r="AF109" s="36">
        <v>2.0708153777742146</v>
      </c>
      <c r="AG109" s="36" t="s">
        <v>340</v>
      </c>
      <c r="AH109" s="36" t="s">
        <v>340</v>
      </c>
      <c r="AI109" s="36" t="s">
        <v>340</v>
      </c>
      <c r="AJ109" s="36">
        <v>3.4723628405533987E-3</v>
      </c>
      <c r="AK109" s="36">
        <v>4.1961506551293978E-3</v>
      </c>
      <c r="AL109" s="36">
        <v>1.0494914268212014E-2</v>
      </c>
      <c r="AM109" s="36">
        <v>8.9219583243128914E-3</v>
      </c>
      <c r="AN109" s="36">
        <v>0.21127768843255088</v>
      </c>
      <c r="AO109" s="36">
        <v>1.8742287542650051</v>
      </c>
      <c r="AP109" s="36">
        <v>216.19237078200001</v>
      </c>
      <c r="AQ109" s="36">
        <v>116.411276575</v>
      </c>
      <c r="AR109" s="36">
        <v>332.603647357</v>
      </c>
      <c r="AS109" s="36">
        <v>13.640065035999999</v>
      </c>
      <c r="AT109" s="36">
        <v>801.64413111199997</v>
      </c>
      <c r="AU109" s="36">
        <v>2046.4785917239999</v>
      </c>
      <c r="AV109" s="36">
        <v>477.530449815</v>
      </c>
      <c r="AW109" s="36">
        <v>1219.064425866</v>
      </c>
      <c r="AX109" s="36">
        <v>463.374543254</v>
      </c>
      <c r="AY109" s="36">
        <v>1182.9264955809999</v>
      </c>
      <c r="AZ109" s="36">
        <v>0.11632885857142856</v>
      </c>
      <c r="BA109" s="36">
        <v>0.23265771714285713</v>
      </c>
      <c r="BB109" s="36">
        <v>0.91322434799999996</v>
      </c>
      <c r="BC109" s="36">
        <v>42.997874867999997</v>
      </c>
      <c r="BD109" s="36">
        <v>109.767198428</v>
      </c>
      <c r="BE109" s="36">
        <v>3.805365571428572E-2</v>
      </c>
      <c r="BF109" s="36">
        <v>7.6107312857142867E-2</v>
      </c>
      <c r="BG109" s="36">
        <v>1.9200981260000001</v>
      </c>
      <c r="BH109" s="36">
        <v>34.423328282</v>
      </c>
      <c r="BI109" s="36">
        <v>0.45000000000000018</v>
      </c>
      <c r="BJ109" s="36">
        <v>0.45000000000000018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4.9155197089999998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5.67984E-4</v>
      </c>
      <c r="P110" s="36">
        <v>9.1037299999999991E-4</v>
      </c>
      <c r="Q110" s="36">
        <v>5.4126200000000004E-4</v>
      </c>
      <c r="R110" s="36">
        <v>2.6721999999999999E-5</v>
      </c>
      <c r="S110" s="36">
        <v>8.7551799999999993E-4</v>
      </c>
      <c r="T110" s="36">
        <v>3.4855000000000004E-5</v>
      </c>
      <c r="U110" s="36">
        <v>0</v>
      </c>
      <c r="V110" s="36">
        <v>0</v>
      </c>
      <c r="W110" s="36">
        <v>5.67984E-4</v>
      </c>
      <c r="X110" s="36">
        <v>9.1037299999999991E-4</v>
      </c>
      <c r="Y110" s="36">
        <v>1.478357E-3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1.091241E-3</v>
      </c>
      <c r="AQ110" s="36">
        <v>5.8759100000000005E-4</v>
      </c>
      <c r="AR110" s="36">
        <v>1.6788319999999999E-3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2.7959958220000001</v>
      </c>
      <c r="BH110" s="36">
        <v>11.189110967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5.3978296439999998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8.7841719999999998E-3</v>
      </c>
      <c r="P111" s="36">
        <v>1.4540591999999998E-2</v>
      </c>
      <c r="Q111" s="36">
        <v>7.8869530000000004E-3</v>
      </c>
      <c r="R111" s="36">
        <v>8.9721899999999999E-4</v>
      </c>
      <c r="S111" s="36">
        <v>1.3370304999999999E-2</v>
      </c>
      <c r="T111" s="36">
        <v>1.1702869999999999E-3</v>
      </c>
      <c r="U111" s="36" t="s">
        <v>340</v>
      </c>
      <c r="V111" s="36" t="s">
        <v>340</v>
      </c>
      <c r="W111" s="36">
        <v>8.7841719999999998E-3</v>
      </c>
      <c r="X111" s="36">
        <v>1.4540591999999998E-2</v>
      </c>
      <c r="Y111" s="36">
        <v>2.3324763999999998E-2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0.150741721</v>
      </c>
      <c r="AQ111" s="36">
        <v>8.1168618999999997E-2</v>
      </c>
      <c r="AR111" s="36">
        <v>0.23191033999999999</v>
      </c>
      <c r="AS111" s="36">
        <v>3.3537004000000002E-2</v>
      </c>
      <c r="AT111" s="36">
        <v>0.146324078</v>
      </c>
      <c r="AU111" s="36">
        <v>0.32245117600000001</v>
      </c>
      <c r="AV111" s="36">
        <v>0.39262255499999998</v>
      </c>
      <c r="AW111" s="36">
        <v>0.86521375099999998</v>
      </c>
      <c r="AX111" s="36">
        <v>0.354143341</v>
      </c>
      <c r="AY111" s="36">
        <v>0.78041794600000003</v>
      </c>
      <c r="AZ111" s="36">
        <v>8.7335714285714292E-5</v>
      </c>
      <c r="BA111" s="36">
        <v>1.7467142857142858E-4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3.7451457869999998</v>
      </c>
      <c r="BH111" s="36">
        <v>11.441655603999999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4.3997999999999994E-5</v>
      </c>
      <c r="P112" s="36">
        <v>7.0524000000000004E-5</v>
      </c>
      <c r="Q112" s="36">
        <v>4.0023999999999995E-5</v>
      </c>
      <c r="R112" s="36">
        <v>3.9740000000000004E-6</v>
      </c>
      <c r="S112" s="36">
        <v>6.5339000000000006E-5</v>
      </c>
      <c r="T112" s="36">
        <v>5.1850000000000003E-6</v>
      </c>
      <c r="U112" s="36" t="s">
        <v>340</v>
      </c>
      <c r="V112" s="36" t="s">
        <v>340</v>
      </c>
      <c r="W112" s="36">
        <v>4.3997999999999994E-5</v>
      </c>
      <c r="X112" s="36">
        <v>7.0524000000000004E-5</v>
      </c>
      <c r="Y112" s="36">
        <v>1.14522E-4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6.0216000000000001E-5</v>
      </c>
      <c r="AQ112" s="36">
        <v>3.2424E-5</v>
      </c>
      <c r="AR112" s="36">
        <v>9.2640000000000007E-5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1.1597278559999999</v>
      </c>
      <c r="BH112" s="36">
        <v>5.7495315949999997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5.2767576839999997</v>
      </c>
      <c r="E113" s="36">
        <v>3</v>
      </c>
      <c r="F113" s="36">
        <v>0</v>
      </c>
      <c r="G113" s="36">
        <v>1</v>
      </c>
      <c r="H113" s="36">
        <v>2</v>
      </c>
      <c r="I113" s="36">
        <v>1.6089660684135689E-3</v>
      </c>
      <c r="J113" s="36">
        <v>0.61211389223511392</v>
      </c>
      <c r="K113" s="36">
        <v>1.6089660684135689E-3</v>
      </c>
      <c r="L113" s="36">
        <v>0</v>
      </c>
      <c r="M113" s="36">
        <v>0.23649285830351555</v>
      </c>
      <c r="N113" s="36">
        <v>0.37723000000001194</v>
      </c>
      <c r="O113" s="36">
        <v>2.2834054999999999E-2</v>
      </c>
      <c r="P113" s="36">
        <v>3.2614511999999998E-2</v>
      </c>
      <c r="Q113" s="36">
        <v>2.0108913999999999E-2</v>
      </c>
      <c r="R113" s="36">
        <v>2.7251410000000004E-3</v>
      </c>
      <c r="S113" s="36">
        <v>2.9059979999999999E-2</v>
      </c>
      <c r="T113" s="36">
        <v>3.554532E-3</v>
      </c>
      <c r="U113" s="36">
        <v>0</v>
      </c>
      <c r="V113" s="36">
        <v>0</v>
      </c>
      <c r="W113" s="36">
        <v>2.4443021068413569E-2</v>
      </c>
      <c r="X113" s="36">
        <v>0.64472840423511391</v>
      </c>
      <c r="Y113" s="36">
        <v>0.66917142530352747</v>
      </c>
      <c r="Z113" s="36">
        <v>1.1900443135486193E-3</v>
      </c>
      <c r="AA113" s="36">
        <v>2.5466948309940457E-4</v>
      </c>
      <c r="AB113" s="36">
        <v>2.5466900000000001E-4</v>
      </c>
      <c r="AC113" s="36">
        <v>8.9059075892149677E-6</v>
      </c>
      <c r="AD113" s="36">
        <v>2.4475273117430443E-3</v>
      </c>
      <c r="AE113" s="36">
        <v>2.2027745805687397E-2</v>
      </c>
      <c r="AF113" s="36">
        <v>2.4475273117430439E-2</v>
      </c>
      <c r="AG113" s="36">
        <v>0</v>
      </c>
      <c r="AH113" s="36">
        <v>0</v>
      </c>
      <c r="AI113" s="36">
        <v>0</v>
      </c>
      <c r="AJ113" s="36">
        <v>1.4598964525007489E-5</v>
      </c>
      <c r="AK113" s="36">
        <v>1.764200886502409E-5</v>
      </c>
      <c r="AL113" s="36">
        <v>4.4124099865464591E-5</v>
      </c>
      <c r="AM113" s="36">
        <v>2.3504872114222457E-5</v>
      </c>
      <c r="AN113" s="36">
        <v>2.4651693206080684E-3</v>
      </c>
      <c r="AO113" s="36">
        <v>2.2071869905552863E-2</v>
      </c>
      <c r="AP113" s="36">
        <v>7.9771182009999997</v>
      </c>
      <c r="AQ113" s="36">
        <v>4.2953713389999999</v>
      </c>
      <c r="AR113" s="36">
        <v>12.272489539999999</v>
      </c>
      <c r="AS113" s="36">
        <v>1.4518026470000001</v>
      </c>
      <c r="AT113" s="36">
        <v>7.5262871650000003</v>
      </c>
      <c r="AU113" s="36">
        <v>15.143351918</v>
      </c>
      <c r="AV113" s="36">
        <v>6.2780484919999999</v>
      </c>
      <c r="AW113" s="36">
        <v>12.63181906</v>
      </c>
      <c r="AX113" s="36">
        <v>5.8307443709999998</v>
      </c>
      <c r="AY113" s="36">
        <v>11.731815703000001</v>
      </c>
      <c r="AZ113" s="36">
        <v>4.5003191428571426E-2</v>
      </c>
      <c r="BA113" s="36">
        <v>9.000638428571428E-2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4.0387781980000002</v>
      </c>
      <c r="BH113" s="36">
        <v>18.999334663999999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5.9853213800000002</v>
      </c>
      <c r="E114" s="36">
        <v>5</v>
      </c>
      <c r="F114" s="36">
        <v>0</v>
      </c>
      <c r="G114" s="36">
        <v>0</v>
      </c>
      <c r="H114" s="36">
        <v>5</v>
      </c>
      <c r="I114" s="36">
        <v>3.2421450384104249</v>
      </c>
      <c r="J114" s="36">
        <v>27.980617862969613</v>
      </c>
      <c r="K114" s="36">
        <v>2.7558245384099496</v>
      </c>
      <c r="L114" s="36">
        <v>0.48632050000047533</v>
      </c>
      <c r="M114" s="36">
        <v>28.337649401382045</v>
      </c>
      <c r="N114" s="36">
        <v>2.8851134999979937</v>
      </c>
      <c r="O114" s="36">
        <v>4.6119505000000005E-2</v>
      </c>
      <c r="P114" s="36">
        <v>7.2053666000000002E-2</v>
      </c>
      <c r="Q114" s="36">
        <v>4.3992200000000002E-2</v>
      </c>
      <c r="R114" s="36">
        <v>2.1273049999999999E-3</v>
      </c>
      <c r="S114" s="36">
        <v>6.9278920000000008E-2</v>
      </c>
      <c r="T114" s="36">
        <v>2.7747459999999998E-3</v>
      </c>
      <c r="U114" s="36">
        <v>0</v>
      </c>
      <c r="V114" s="36">
        <v>0</v>
      </c>
      <c r="W114" s="36">
        <v>3.288264543410425</v>
      </c>
      <c r="X114" s="36">
        <v>28.052671528969611</v>
      </c>
      <c r="Y114" s="36">
        <v>31.340936072380035</v>
      </c>
      <c r="Z114" s="36">
        <v>0.26475954704259608</v>
      </c>
      <c r="AA114" s="36">
        <v>0.12675055126454823</v>
      </c>
      <c r="AB114" s="36">
        <v>0.12675055099999999</v>
      </c>
      <c r="AC114" s="36">
        <v>3.5716041186759466E-2</v>
      </c>
      <c r="AD114" s="36">
        <v>0.2895101105240705</v>
      </c>
      <c r="AE114" s="36">
        <v>2.6055909947166347</v>
      </c>
      <c r="AF114" s="36">
        <v>2.8951011052407045</v>
      </c>
      <c r="AG114" s="36">
        <v>0</v>
      </c>
      <c r="AH114" s="36">
        <v>0</v>
      </c>
      <c r="AI114" s="36">
        <v>0</v>
      </c>
      <c r="AJ114" s="36">
        <v>7.2660080611311358E-3</v>
      </c>
      <c r="AK114" s="36">
        <v>8.7805517922820899E-3</v>
      </c>
      <c r="AL114" s="36">
        <v>2.1960874587510303E-2</v>
      </c>
      <c r="AM114" s="36">
        <v>4.2982049247890605E-2</v>
      </c>
      <c r="AN114" s="36">
        <v>0.29829066231635259</v>
      </c>
      <c r="AO114" s="36">
        <v>2.6275518693041451</v>
      </c>
      <c r="AP114" s="36">
        <v>118.813367782</v>
      </c>
      <c r="AQ114" s="36">
        <v>63.976428804999998</v>
      </c>
      <c r="AR114" s="36">
        <v>182.78979658700001</v>
      </c>
      <c r="AS114" s="36">
        <v>21.457630339000001</v>
      </c>
      <c r="AT114" s="36">
        <v>526.07137017800005</v>
      </c>
      <c r="AU114" s="36">
        <v>1113.1561724410001</v>
      </c>
      <c r="AV114" s="36">
        <v>364.33154020199999</v>
      </c>
      <c r="AW114" s="36">
        <v>770.91802706099998</v>
      </c>
      <c r="AX114" s="36">
        <v>357.77626150200001</v>
      </c>
      <c r="AY114" s="36">
        <v>757.047192494</v>
      </c>
      <c r="AZ114" s="36">
        <v>0.22601630714285714</v>
      </c>
      <c r="BA114" s="36">
        <v>0.45203261571428577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7.8494245899999999</v>
      </c>
      <c r="BH114" s="36">
        <v>23.842684214999998</v>
      </c>
      <c r="BI114" s="36">
        <v>0.18</v>
      </c>
      <c r="BJ114" s="36">
        <v>0.18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6.6725585330000001</v>
      </c>
      <c r="E115" s="36">
        <v>102</v>
      </c>
      <c r="F115" s="36">
        <v>64</v>
      </c>
      <c r="G115" s="36">
        <v>38</v>
      </c>
      <c r="H115" s="36">
        <v>0</v>
      </c>
      <c r="I115" s="36">
        <v>443.33823309424105</v>
      </c>
      <c r="J115" s="36">
        <v>1082.2567399423929</v>
      </c>
      <c r="K115" s="36">
        <v>396.07067109426214</v>
      </c>
      <c r="L115" s="36">
        <v>47.267561999978895</v>
      </c>
      <c r="M115" s="36">
        <v>1361.1510035366432</v>
      </c>
      <c r="N115" s="36">
        <v>164.44396949999083</v>
      </c>
      <c r="O115" s="36">
        <v>2.3663109910000002</v>
      </c>
      <c r="P115" s="36">
        <v>3.9655319870000003</v>
      </c>
      <c r="Q115" s="36">
        <v>2.236311256</v>
      </c>
      <c r="R115" s="36">
        <v>0.12999973500000001</v>
      </c>
      <c r="S115" s="36">
        <v>3.7959671150000003</v>
      </c>
      <c r="T115" s="36">
        <v>0.16956487200000001</v>
      </c>
      <c r="U115" s="36">
        <v>24.847899999999999</v>
      </c>
      <c r="V115" s="36">
        <v>58.91599999999999</v>
      </c>
      <c r="W115" s="36">
        <v>470.55244408524101</v>
      </c>
      <c r="X115" s="36">
        <v>1145.1382719293929</v>
      </c>
      <c r="Y115" s="36">
        <v>1615.6907160146338</v>
      </c>
      <c r="Z115" s="36">
        <v>18.445455249771904</v>
      </c>
      <c r="AA115" s="36">
        <v>8.8907094303900571</v>
      </c>
      <c r="AB115" s="36">
        <v>62.503182388950556</v>
      </c>
      <c r="AC115" s="36">
        <v>6.9270865181995349</v>
      </c>
      <c r="AD115" s="36">
        <v>13.765182509562997</v>
      </c>
      <c r="AE115" s="36">
        <v>163.32820431940158</v>
      </c>
      <c r="AF115" s="36">
        <v>177.09338682896458</v>
      </c>
      <c r="AG115" s="36">
        <v>2.4276145619246106</v>
      </c>
      <c r="AH115" s="36">
        <v>4.1297351168372645</v>
      </c>
      <c r="AI115" s="36">
        <v>13.22631382014098</v>
      </c>
      <c r="AJ115" s="36">
        <v>1.4979701469490871</v>
      </c>
      <c r="AK115" s="36">
        <v>0.93014048386268988</v>
      </c>
      <c r="AL115" s="36">
        <v>2.3526982450253078</v>
      </c>
      <c r="AM115" s="36">
        <v>10.852671227073234</v>
      </c>
      <c r="AN115" s="36">
        <v>18.825058110262951</v>
      </c>
      <c r="AO115" s="36">
        <v>178.90721638456785</v>
      </c>
      <c r="AP115" s="36">
        <v>4365.4018722390001</v>
      </c>
      <c r="AQ115" s="36">
        <v>2350.6010081280001</v>
      </c>
      <c r="AR115" s="36">
        <v>6716.0028803670002</v>
      </c>
      <c r="AS115" s="36">
        <v>181.037102293</v>
      </c>
      <c r="AT115" s="36">
        <v>9953.9007525479992</v>
      </c>
      <c r="AU115" s="36">
        <v>21311.070193502001</v>
      </c>
      <c r="AV115" s="36">
        <v>7887.1163442899997</v>
      </c>
      <c r="AW115" s="36">
        <v>16886.132805218</v>
      </c>
      <c r="AX115" s="36">
        <v>7810.623642392</v>
      </c>
      <c r="AY115" s="36">
        <v>16722.363708060999</v>
      </c>
      <c r="AZ115" s="36">
        <v>27.347725189999998</v>
      </c>
      <c r="BA115" s="36">
        <v>54.695450381428579</v>
      </c>
      <c r="BB115" s="36">
        <v>8.7538434009999992</v>
      </c>
      <c r="BC115" s="36">
        <v>809.25126537300002</v>
      </c>
      <c r="BD115" s="36">
        <v>1732.588153055</v>
      </c>
      <c r="BE115" s="36">
        <v>5.6843138957142862</v>
      </c>
      <c r="BF115" s="36">
        <v>11.368627792857144</v>
      </c>
      <c r="BG115" s="36">
        <v>10.633649683</v>
      </c>
      <c r="BH115" s="36">
        <v>41.192962203</v>
      </c>
      <c r="BI115" s="36">
        <v>1.9800000000000006</v>
      </c>
      <c r="BJ115" s="36">
        <v>3.2999999999999994</v>
      </c>
      <c r="BK115" s="36">
        <v>0.48</v>
      </c>
      <c r="BL115" s="36">
        <v>0.90000000000000013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6.4705441160000001</v>
      </c>
      <c r="E116" s="36">
        <v>36</v>
      </c>
      <c r="F116" s="36">
        <v>10</v>
      </c>
      <c r="G116" s="36">
        <v>22</v>
      </c>
      <c r="H116" s="36">
        <v>4</v>
      </c>
      <c r="I116" s="36">
        <v>187.86695752898919</v>
      </c>
      <c r="J116" s="36">
        <v>636.36805335017812</v>
      </c>
      <c r="K116" s="36">
        <v>179.93931852897174</v>
      </c>
      <c r="L116" s="36">
        <v>7.9276390000174572</v>
      </c>
      <c r="M116" s="36">
        <v>792.43600087917901</v>
      </c>
      <c r="N116" s="36">
        <v>31.799009999988272</v>
      </c>
      <c r="O116" s="36">
        <v>0.91468210699999997</v>
      </c>
      <c r="P116" s="36">
        <v>1.307818495</v>
      </c>
      <c r="Q116" s="36">
        <v>0.87155567899999997</v>
      </c>
      <c r="R116" s="36">
        <v>4.3126428000000001E-2</v>
      </c>
      <c r="S116" s="36">
        <v>1.251566631</v>
      </c>
      <c r="T116" s="36">
        <v>5.6251864000000006E-2</v>
      </c>
      <c r="U116" s="36">
        <v>3.0501999999999998</v>
      </c>
      <c r="V116" s="36">
        <v>7.2306000000000026</v>
      </c>
      <c r="W116" s="36">
        <v>191.83183963598918</v>
      </c>
      <c r="X116" s="36">
        <v>644.90647184517809</v>
      </c>
      <c r="Y116" s="36">
        <v>836.73831148116733</v>
      </c>
      <c r="Z116" s="36">
        <v>8.5862443947814597</v>
      </c>
      <c r="AA116" s="36">
        <v>4.1383069023007</v>
      </c>
      <c r="AB116" s="36">
        <v>4.1383069020000001</v>
      </c>
      <c r="AC116" s="36">
        <v>1.1507309344173937</v>
      </c>
      <c r="AD116" s="36">
        <v>3.0046221726808287</v>
      </c>
      <c r="AE116" s="36">
        <v>32.751989111925553</v>
      </c>
      <c r="AF116" s="36">
        <v>35.756611284606379</v>
      </c>
      <c r="AG116" s="36">
        <v>0.3094329778075065</v>
      </c>
      <c r="AH116" s="36">
        <v>0.52639173236219483</v>
      </c>
      <c r="AI116" s="36">
        <v>1.6858762239167595</v>
      </c>
      <c r="AJ116" s="36">
        <v>0.23723132568138533</v>
      </c>
      <c r="AK116" s="36">
        <v>0.28667818639596637</v>
      </c>
      <c r="AL116" s="36">
        <v>0.71700547384169</v>
      </c>
      <c r="AM116" s="36">
        <v>1.6973952379062855</v>
      </c>
      <c r="AN116" s="36">
        <v>3.8176920914389898</v>
      </c>
      <c r="AO116" s="36">
        <v>35.154870809683999</v>
      </c>
      <c r="AP116" s="36">
        <v>811.04326705300002</v>
      </c>
      <c r="AQ116" s="36">
        <v>436.71560533600001</v>
      </c>
      <c r="AR116" s="36">
        <v>1247.7588723890001</v>
      </c>
      <c r="AS116" s="36">
        <v>81.529495401000005</v>
      </c>
      <c r="AT116" s="36">
        <v>1941.7317619610001</v>
      </c>
      <c r="AU116" s="36">
        <v>4337.7987613200003</v>
      </c>
      <c r="AV116" s="36">
        <v>1446.679848047</v>
      </c>
      <c r="AW116" s="36">
        <v>3231.8604329509999</v>
      </c>
      <c r="AX116" s="36">
        <v>1427.728178656</v>
      </c>
      <c r="AY116" s="36">
        <v>3189.5226962860002</v>
      </c>
      <c r="AZ116" s="36">
        <v>30.874094261428574</v>
      </c>
      <c r="BA116" s="36">
        <v>61.748188524285716</v>
      </c>
      <c r="BB116" s="36">
        <v>2.1426356809999998</v>
      </c>
      <c r="BC116" s="36">
        <v>159.12085530300001</v>
      </c>
      <c r="BD116" s="36">
        <v>355.47353272800001</v>
      </c>
      <c r="BE116" s="36">
        <v>1.3913218700000001</v>
      </c>
      <c r="BF116" s="36">
        <v>2.7826437414285716</v>
      </c>
      <c r="BG116" s="36">
        <v>4.822924113</v>
      </c>
      <c r="BH116" s="36">
        <v>20.075408197000002</v>
      </c>
      <c r="BI116" s="36">
        <v>0.69000000000000006</v>
      </c>
      <c r="BJ116" s="36">
        <v>1.08</v>
      </c>
      <c r="BK116" s="36">
        <v>2.2500000000000009</v>
      </c>
      <c r="BL116" s="36">
        <v>2.7699999999999982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6.3252092659999999</v>
      </c>
      <c r="E117" s="36">
        <v>55</v>
      </c>
      <c r="F117" s="36">
        <v>8</v>
      </c>
      <c r="G117" s="36">
        <v>34</v>
      </c>
      <c r="H117" s="36">
        <v>13</v>
      </c>
      <c r="I117" s="36">
        <v>16.836461604116575</v>
      </c>
      <c r="J117" s="36">
        <v>116.93557389649192</v>
      </c>
      <c r="K117" s="36">
        <v>14.906691604109579</v>
      </c>
      <c r="L117" s="36">
        <v>1.9297700000069971</v>
      </c>
      <c r="M117" s="36">
        <v>123.37545900060852</v>
      </c>
      <c r="N117" s="36">
        <v>10.396576499999991</v>
      </c>
      <c r="O117" s="36">
        <v>0.289287711</v>
      </c>
      <c r="P117" s="36">
        <v>0.46364931399999998</v>
      </c>
      <c r="Q117" s="36">
        <v>0.275301144</v>
      </c>
      <c r="R117" s="36">
        <v>1.3986567E-2</v>
      </c>
      <c r="S117" s="36">
        <v>0.44540596599999999</v>
      </c>
      <c r="T117" s="36">
        <v>1.8243348E-2</v>
      </c>
      <c r="U117" s="36">
        <v>1.5921000000000005</v>
      </c>
      <c r="V117" s="36">
        <v>3.7709000000000015</v>
      </c>
      <c r="W117" s="36">
        <v>18.717849315116577</v>
      </c>
      <c r="X117" s="36">
        <v>121.17012321049191</v>
      </c>
      <c r="Y117" s="36">
        <v>139.88797252560849</v>
      </c>
      <c r="Z117" s="36">
        <v>1.1950717645921594</v>
      </c>
      <c r="AA117" s="36">
        <v>0.57299674337867468</v>
      </c>
      <c r="AB117" s="36">
        <v>0.57299674300000003</v>
      </c>
      <c r="AC117" s="36">
        <v>0.13272279460759789</v>
      </c>
      <c r="AD117" s="36">
        <v>0.72248538042008414</v>
      </c>
      <c r="AE117" s="36">
        <v>6.5023684237807586</v>
      </c>
      <c r="AF117" s="36">
        <v>7.2248538042008414</v>
      </c>
      <c r="AG117" s="36">
        <v>0.1725419196581196</v>
      </c>
      <c r="AH117" s="36">
        <v>0.29351958746438755</v>
      </c>
      <c r="AI117" s="36">
        <v>0.94005597606837588</v>
      </c>
      <c r="AJ117" s="36">
        <v>3.2847194236239025E-2</v>
      </c>
      <c r="AK117" s="36">
        <v>3.9693930630096047E-2</v>
      </c>
      <c r="AL117" s="36">
        <v>9.92777507695006E-2</v>
      </c>
      <c r="AM117" s="36">
        <v>0.33811190850195649</v>
      </c>
      <c r="AN117" s="36">
        <v>1.0556988985145679</v>
      </c>
      <c r="AO117" s="36">
        <v>7.5417021506186348</v>
      </c>
      <c r="AP117" s="36">
        <v>410.73728051000001</v>
      </c>
      <c r="AQ117" s="36">
        <v>221.166227967</v>
      </c>
      <c r="AR117" s="36">
        <v>631.90350847700006</v>
      </c>
      <c r="AS117" s="36">
        <v>72.328248787999996</v>
      </c>
      <c r="AT117" s="36">
        <v>1305.9129336179999</v>
      </c>
      <c r="AU117" s="36">
        <v>3022.655237206</v>
      </c>
      <c r="AV117" s="36">
        <v>982.27959698699999</v>
      </c>
      <c r="AW117" s="36">
        <v>2273.576202364</v>
      </c>
      <c r="AX117" s="36">
        <v>969.83899316700001</v>
      </c>
      <c r="AY117" s="36">
        <v>2244.781284018</v>
      </c>
      <c r="AZ117" s="36">
        <v>15.487484734285713</v>
      </c>
      <c r="BA117" s="36">
        <v>30.974969470000001</v>
      </c>
      <c r="BB117" s="36">
        <v>1.948593963</v>
      </c>
      <c r="BC117" s="36">
        <v>89.233004097999995</v>
      </c>
      <c r="BD117" s="36">
        <v>206.53797066000001</v>
      </c>
      <c r="BE117" s="36">
        <v>1.2653207557142858</v>
      </c>
      <c r="BF117" s="36">
        <v>2.5306415114285716</v>
      </c>
      <c r="BG117" s="36">
        <v>6.2880192819999996</v>
      </c>
      <c r="BH117" s="36">
        <v>31.375312937</v>
      </c>
      <c r="BI117" s="36">
        <v>0.78000000000000025</v>
      </c>
      <c r="BJ117" s="36">
        <v>0.95000000000000029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5.9129874300000003</v>
      </c>
      <c r="E118" s="36">
        <v>46</v>
      </c>
      <c r="F118" s="36">
        <v>8</v>
      </c>
      <c r="G118" s="36">
        <v>18</v>
      </c>
      <c r="H118" s="36">
        <v>20</v>
      </c>
      <c r="I118" s="36">
        <v>0.31823512316770669</v>
      </c>
      <c r="J118" s="36">
        <v>9.570076386492687</v>
      </c>
      <c r="K118" s="36">
        <v>0.17666712316998096</v>
      </c>
      <c r="L118" s="36">
        <v>0.14156799999772574</v>
      </c>
      <c r="M118" s="36">
        <v>6.4808940096622276</v>
      </c>
      <c r="N118" s="36">
        <v>3.407417499998167</v>
      </c>
      <c r="O118" s="36">
        <v>6.0355366999999993E-2</v>
      </c>
      <c r="P118" s="36">
        <v>9.1257257999999994E-2</v>
      </c>
      <c r="Q118" s="36">
        <v>5.4632919999999995E-2</v>
      </c>
      <c r="R118" s="36">
        <v>5.7224470000000003E-3</v>
      </c>
      <c r="S118" s="36">
        <v>8.3793197E-2</v>
      </c>
      <c r="T118" s="36">
        <v>7.4640609999999993E-3</v>
      </c>
      <c r="U118" s="36">
        <v>1.5938999999999994</v>
      </c>
      <c r="V118" s="36">
        <v>3.7753000000000005</v>
      </c>
      <c r="W118" s="36">
        <v>1.9724904901677061</v>
      </c>
      <c r="X118" s="36">
        <v>13.436633644492687</v>
      </c>
      <c r="Y118" s="36">
        <v>15.409124134660393</v>
      </c>
      <c r="Z118" s="36">
        <v>5.8364871911377639E-2</v>
      </c>
      <c r="AA118" s="36">
        <v>1.704129576893107E-2</v>
      </c>
      <c r="AB118" s="36">
        <v>1.7041296000000001E-2</v>
      </c>
      <c r="AC118" s="36">
        <v>1.8760225854845395E-3</v>
      </c>
      <c r="AD118" s="36">
        <v>6.5025092262599379E-2</v>
      </c>
      <c r="AE118" s="36">
        <v>0.58522583036339437</v>
      </c>
      <c r="AF118" s="36">
        <v>0.65025092262599382</v>
      </c>
      <c r="AG118" s="36">
        <v>0.16901227176248304</v>
      </c>
      <c r="AH118" s="36">
        <v>0.28751512897525883</v>
      </c>
      <c r="AI118" s="36">
        <v>0.92082548063697733</v>
      </c>
      <c r="AJ118" s="36">
        <v>9.7689658307462341E-4</v>
      </c>
      <c r="AK118" s="36">
        <v>1.1805233267633657E-3</v>
      </c>
      <c r="AL118" s="36">
        <v>2.9525849103775575E-3</v>
      </c>
      <c r="AM118" s="36">
        <v>0.17186519093104219</v>
      </c>
      <c r="AN118" s="36">
        <v>0.3537207445646216</v>
      </c>
      <c r="AO118" s="36">
        <v>1.5090038959107492</v>
      </c>
      <c r="AP118" s="36">
        <v>125.78670084399999</v>
      </c>
      <c r="AQ118" s="36">
        <v>67.731300454000007</v>
      </c>
      <c r="AR118" s="36">
        <v>193.518001298</v>
      </c>
      <c r="AS118" s="36">
        <v>16.685560531</v>
      </c>
      <c r="AT118" s="36">
        <v>487.16610898800002</v>
      </c>
      <c r="AU118" s="36">
        <v>1153.2059969530001</v>
      </c>
      <c r="AV118" s="36">
        <v>260.29574013899997</v>
      </c>
      <c r="AW118" s="36">
        <v>616.16480081899999</v>
      </c>
      <c r="AX118" s="36">
        <v>247.65164088899999</v>
      </c>
      <c r="AY118" s="36">
        <v>586.23404247400003</v>
      </c>
      <c r="AZ118" s="36">
        <v>2.5855873871428572</v>
      </c>
      <c r="BA118" s="36">
        <v>5.1711747742857144</v>
      </c>
      <c r="BB118" s="36">
        <v>1.058356085</v>
      </c>
      <c r="BC118" s="36">
        <v>38.188913399999997</v>
      </c>
      <c r="BD118" s="36">
        <v>90.399728425000006</v>
      </c>
      <c r="BE118" s="36">
        <v>0.68724421142857151</v>
      </c>
      <c r="BF118" s="36">
        <v>1.374488422857143</v>
      </c>
      <c r="BG118" s="36">
        <v>4.4791831200000001</v>
      </c>
      <c r="BH118" s="36">
        <v>23.745692703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5.6386241569999997</v>
      </c>
      <c r="E119" s="36">
        <v>11</v>
      </c>
      <c r="F119" s="36">
        <v>0</v>
      </c>
      <c r="G119" s="36">
        <v>8</v>
      </c>
      <c r="H119" s="36">
        <v>3</v>
      </c>
      <c r="I119" s="36">
        <v>0.47365246811972561</v>
      </c>
      <c r="J119" s="36">
        <v>16.94307288211327</v>
      </c>
      <c r="K119" s="36">
        <v>0.33901196812260226</v>
      </c>
      <c r="L119" s="36">
        <v>0.13464049999712338</v>
      </c>
      <c r="M119" s="36">
        <v>12.135950850233186</v>
      </c>
      <c r="N119" s="36">
        <v>5.280774499999807</v>
      </c>
      <c r="O119" s="36">
        <v>5.9880035999999998E-2</v>
      </c>
      <c r="P119" s="36">
        <v>0.104490217</v>
      </c>
      <c r="Q119" s="36">
        <v>5.6553003999999997E-2</v>
      </c>
      <c r="R119" s="36">
        <v>3.3270319999999997E-3</v>
      </c>
      <c r="S119" s="36">
        <v>0.10015061</v>
      </c>
      <c r="T119" s="36">
        <v>4.3396070000000005E-3</v>
      </c>
      <c r="U119" s="36">
        <v>0.31679999999999997</v>
      </c>
      <c r="V119" s="36">
        <v>0.7487999999999998</v>
      </c>
      <c r="W119" s="36">
        <v>0.85033250411972561</v>
      </c>
      <c r="X119" s="36">
        <v>17.796363099113268</v>
      </c>
      <c r="Y119" s="36">
        <v>18.646695603232995</v>
      </c>
      <c r="Z119" s="36">
        <v>9.6962560004969195E-2</v>
      </c>
      <c r="AA119" s="36">
        <v>2.7703552550826439E-2</v>
      </c>
      <c r="AB119" s="36">
        <v>2.7703552999999999E-2</v>
      </c>
      <c r="AC119" s="36">
        <v>2.508550603240527E-3</v>
      </c>
      <c r="AD119" s="36">
        <v>0.10331414081905806</v>
      </c>
      <c r="AE119" s="36">
        <v>0.92982726737152255</v>
      </c>
      <c r="AF119" s="36">
        <v>1.0331414081905805</v>
      </c>
      <c r="AG119" s="36">
        <v>3.14271484288886E-2</v>
      </c>
      <c r="AH119" s="36">
        <v>5.3462275488224284E-2</v>
      </c>
      <c r="AI119" s="36">
        <v>0.17122377419877238</v>
      </c>
      <c r="AJ119" s="36">
        <v>1.5881131488878291E-3</v>
      </c>
      <c r="AK119" s="36">
        <v>1.9191433885500972E-3</v>
      </c>
      <c r="AL119" s="36">
        <v>4.7999337932775133E-3</v>
      </c>
      <c r="AM119" s="36">
        <v>3.5523812181016953E-2</v>
      </c>
      <c r="AN119" s="36">
        <v>0.15869555969583243</v>
      </c>
      <c r="AO119" s="36">
        <v>1.1058509753635726</v>
      </c>
      <c r="AP119" s="36">
        <v>152.39602565999999</v>
      </c>
      <c r="AQ119" s="36">
        <v>82.059398431999995</v>
      </c>
      <c r="AR119" s="36">
        <v>234.45542409199999</v>
      </c>
      <c r="AS119" s="36">
        <v>9.6730923610000001</v>
      </c>
      <c r="AT119" s="36">
        <v>671.790310288</v>
      </c>
      <c r="AU119" s="36">
        <v>1481.212922771</v>
      </c>
      <c r="AV119" s="36">
        <v>380.84666539</v>
      </c>
      <c r="AW119" s="36">
        <v>839.71887318200004</v>
      </c>
      <c r="AX119" s="36">
        <v>361.08589739299998</v>
      </c>
      <c r="AY119" s="36">
        <v>796.14887154200005</v>
      </c>
      <c r="AZ119" s="36">
        <v>2.5333434771428576</v>
      </c>
      <c r="BA119" s="36">
        <v>5.0666869542857151</v>
      </c>
      <c r="BB119" s="36">
        <v>1.4979982839999999</v>
      </c>
      <c r="BC119" s="36">
        <v>78.953187607999993</v>
      </c>
      <c r="BD119" s="36">
        <v>174.081822837</v>
      </c>
      <c r="BE119" s="36">
        <v>0.97272615714285715</v>
      </c>
      <c r="BF119" s="36">
        <v>1.9454523157142858</v>
      </c>
      <c r="BG119" s="36">
        <v>0.84123580099999995</v>
      </c>
      <c r="BH119" s="36">
        <v>26.008711163000001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5.5790751590000003</v>
      </c>
      <c r="E120" s="36">
        <v>14</v>
      </c>
      <c r="F120" s="36">
        <v>1</v>
      </c>
      <c r="G120" s="36">
        <v>6</v>
      </c>
      <c r="H120" s="36">
        <v>7</v>
      </c>
      <c r="I120" s="36">
        <v>2.6421549406838046E-3</v>
      </c>
      <c r="J120" s="36">
        <v>0.57898815901525602</v>
      </c>
      <c r="K120" s="36">
        <v>2.6421549406838046E-3</v>
      </c>
      <c r="L120" s="36">
        <v>0</v>
      </c>
      <c r="M120" s="36">
        <v>0.26263931395477841</v>
      </c>
      <c r="N120" s="36">
        <v>0.31899100000116143</v>
      </c>
      <c r="O120" s="36">
        <v>2.7369210000000002E-3</v>
      </c>
      <c r="P120" s="36">
        <v>4.3486769999999996E-3</v>
      </c>
      <c r="Q120" s="36">
        <v>2.4750140000000002E-3</v>
      </c>
      <c r="R120" s="36">
        <v>2.6190699999999997E-4</v>
      </c>
      <c r="S120" s="36">
        <v>4.0070599999999998E-3</v>
      </c>
      <c r="T120" s="36">
        <v>3.4161700000000001E-4</v>
      </c>
      <c r="U120" s="36">
        <v>5.8850000000000006E-2</v>
      </c>
      <c r="V120" s="36">
        <v>0.1391</v>
      </c>
      <c r="W120" s="36">
        <v>6.4229075940683805E-2</v>
      </c>
      <c r="X120" s="36">
        <v>0.72243683601525599</v>
      </c>
      <c r="Y120" s="36">
        <v>0.78666591195593982</v>
      </c>
      <c r="Z120" s="36">
        <v>1.3282713158306299E-3</v>
      </c>
      <c r="AA120" s="36">
        <v>2.8425006158775475E-4</v>
      </c>
      <c r="AB120" s="36">
        <v>2.8425E-4</v>
      </c>
      <c r="AC120" s="36">
        <v>2.7339361318519263E-5</v>
      </c>
      <c r="AD120" s="36">
        <v>5.1521836349712365E-3</v>
      </c>
      <c r="AE120" s="36">
        <v>4.6369652714741125E-2</v>
      </c>
      <c r="AF120" s="36">
        <v>5.1521836349712365E-2</v>
      </c>
      <c r="AG120" s="36">
        <v>6.1252870962313442E-3</v>
      </c>
      <c r="AH120" s="36">
        <v>1.0420028623474012E-2</v>
      </c>
      <c r="AI120" s="36">
        <v>3.3372253834639737E-2</v>
      </c>
      <c r="AJ120" s="36">
        <v>1.6294702795531708E-5</v>
      </c>
      <c r="AK120" s="36">
        <v>1.9691211022476618E-5</v>
      </c>
      <c r="AL120" s="36">
        <v>4.924932122385649E-5</v>
      </c>
      <c r="AM120" s="36">
        <v>6.1689211603453949E-3</v>
      </c>
      <c r="AN120" s="36">
        <v>1.5591903469467724E-2</v>
      </c>
      <c r="AO120" s="36">
        <v>7.9791155870604716E-2</v>
      </c>
      <c r="AP120" s="36">
        <v>5.3301902630000004</v>
      </c>
      <c r="AQ120" s="36">
        <v>2.870102449</v>
      </c>
      <c r="AR120" s="36">
        <v>8.2002927119999995</v>
      </c>
      <c r="AS120" s="36">
        <v>1.1270543900000001</v>
      </c>
      <c r="AT120" s="36">
        <v>133.04662568000001</v>
      </c>
      <c r="AU120" s="36">
        <v>294.139665482</v>
      </c>
      <c r="AV120" s="36">
        <v>69.943121970000007</v>
      </c>
      <c r="AW120" s="36">
        <v>154.63035153199999</v>
      </c>
      <c r="AX120" s="36">
        <v>66.860311723999999</v>
      </c>
      <c r="AY120" s="36">
        <v>147.814870343</v>
      </c>
      <c r="AZ120" s="36">
        <v>0.54636192142857143</v>
      </c>
      <c r="BA120" s="36">
        <v>1.0927238428571429</v>
      </c>
      <c r="BB120" s="36">
        <v>0.26554614500000001</v>
      </c>
      <c r="BC120" s="36">
        <v>9.7312424849999992</v>
      </c>
      <c r="BD120" s="36">
        <v>21.513844449</v>
      </c>
      <c r="BE120" s="36">
        <v>0.17243256142857144</v>
      </c>
      <c r="BF120" s="36">
        <v>0.34486512285714288</v>
      </c>
      <c r="BG120" s="36">
        <v>1.452616476</v>
      </c>
      <c r="BH120" s="36">
        <v>10.72165049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5.4635063710000003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1.282708337222432E-2</v>
      </c>
      <c r="J121" s="36">
        <v>1.4876550486176343</v>
      </c>
      <c r="K121" s="36">
        <v>1.282708337222432E-2</v>
      </c>
      <c r="L121" s="36">
        <v>0</v>
      </c>
      <c r="M121" s="36">
        <v>0.87445913199128988</v>
      </c>
      <c r="N121" s="36">
        <v>0.62602299999856881</v>
      </c>
      <c r="O121" s="36">
        <v>1.0457599E-2</v>
      </c>
      <c r="P121" s="36">
        <v>1.7523255000000001E-2</v>
      </c>
      <c r="Q121" s="36">
        <v>9.5263029999999999E-3</v>
      </c>
      <c r="R121" s="36">
        <v>9.3129599999999997E-4</v>
      </c>
      <c r="S121" s="36">
        <v>1.630852E-2</v>
      </c>
      <c r="T121" s="36">
        <v>1.214735E-3</v>
      </c>
      <c r="U121" s="36" t="s">
        <v>340</v>
      </c>
      <c r="V121" s="36" t="s">
        <v>340</v>
      </c>
      <c r="W121" s="36">
        <v>2.3284682372224322E-2</v>
      </c>
      <c r="X121" s="36">
        <v>1.5051783036176343</v>
      </c>
      <c r="Y121" s="36">
        <v>1.5284629859898586</v>
      </c>
      <c r="Z121" s="36">
        <v>5.2066064521406252E-3</v>
      </c>
      <c r="AA121" s="36">
        <v>1.1142137807580938E-3</v>
      </c>
      <c r="AB121" s="36">
        <v>1.1142140000000001E-3</v>
      </c>
      <c r="AC121" s="36">
        <v>1.5451992761109434E-4</v>
      </c>
      <c r="AD121" s="36">
        <v>1.6771704107979207E-2</v>
      </c>
      <c r="AE121" s="36">
        <v>0.15094533697181284</v>
      </c>
      <c r="AF121" s="36">
        <v>0.16771704107979207</v>
      </c>
      <c r="AG121" s="36" t="s">
        <v>340</v>
      </c>
      <c r="AH121" s="36" t="s">
        <v>340</v>
      </c>
      <c r="AI121" s="36" t="s">
        <v>340</v>
      </c>
      <c r="AJ121" s="36">
        <v>6.3872597997024323E-5</v>
      </c>
      <c r="AK121" s="36">
        <v>7.7186360591724763E-5</v>
      </c>
      <c r="AL121" s="36">
        <v>1.9304936921061755E-4</v>
      </c>
      <c r="AM121" s="36">
        <v>2.1839252560811867E-4</v>
      </c>
      <c r="AN121" s="36">
        <v>1.684889046857093E-2</v>
      </c>
      <c r="AO121" s="36">
        <v>0.15113838634102345</v>
      </c>
      <c r="AP121" s="36">
        <v>22.116913702000002</v>
      </c>
      <c r="AQ121" s="36">
        <v>11.909107378</v>
      </c>
      <c r="AR121" s="36">
        <v>34.02602108</v>
      </c>
      <c r="AS121" s="36">
        <v>2.5725771750000002</v>
      </c>
      <c r="AT121" s="36">
        <v>145.99758425100001</v>
      </c>
      <c r="AU121" s="36">
        <v>335.87299744199998</v>
      </c>
      <c r="AV121" s="36">
        <v>90.990256737999999</v>
      </c>
      <c r="AW121" s="36">
        <v>209.326547597</v>
      </c>
      <c r="AX121" s="36">
        <v>85.461527050000001</v>
      </c>
      <c r="AY121" s="36">
        <v>196.607494594</v>
      </c>
      <c r="AZ121" s="36">
        <v>0.32051877000000001</v>
      </c>
      <c r="BA121" s="36">
        <v>0.64103754000000002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2.6611818949999999</v>
      </c>
      <c r="BH121" s="36">
        <v>16.437237811999999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5.3174790139999999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1.3232425850315274E-3</v>
      </c>
      <c r="J122" s="36">
        <v>0.60002223185546755</v>
      </c>
      <c r="K122" s="36">
        <v>1.3232425850315274E-3</v>
      </c>
      <c r="L122" s="36">
        <v>0</v>
      </c>
      <c r="M122" s="36">
        <v>0.17687547444048707</v>
      </c>
      <c r="N122" s="36">
        <v>0.42447000000001212</v>
      </c>
      <c r="O122" s="36">
        <v>3.1047047000000001E-2</v>
      </c>
      <c r="P122" s="36">
        <v>5.0198688999999998E-2</v>
      </c>
      <c r="Q122" s="36">
        <v>2.6488638000000002E-2</v>
      </c>
      <c r="R122" s="36">
        <v>4.5584089999999994E-3</v>
      </c>
      <c r="S122" s="36">
        <v>4.4252937999999999E-2</v>
      </c>
      <c r="T122" s="36">
        <v>5.9457510000000009E-3</v>
      </c>
      <c r="U122" s="36" t="s">
        <v>340</v>
      </c>
      <c r="V122" s="36" t="s">
        <v>340</v>
      </c>
      <c r="W122" s="36">
        <v>3.2370289585031527E-2</v>
      </c>
      <c r="X122" s="36">
        <v>0.65022092085546757</v>
      </c>
      <c r="Y122" s="36">
        <v>0.68259121044049909</v>
      </c>
      <c r="Z122" s="36">
        <v>1.1590125724803967E-3</v>
      </c>
      <c r="AA122" s="36">
        <v>2.4802869051080486E-4</v>
      </c>
      <c r="AB122" s="36">
        <v>2.4802899999999998E-4</v>
      </c>
      <c r="AC122" s="36">
        <v>8.8736400194277123E-6</v>
      </c>
      <c r="AD122" s="36">
        <v>3.3033175503184202E-3</v>
      </c>
      <c r="AE122" s="36">
        <v>2.9729857952865778E-2</v>
      </c>
      <c r="AF122" s="36">
        <v>3.3033175503184201E-2</v>
      </c>
      <c r="AG122" s="36" t="s">
        <v>340</v>
      </c>
      <c r="AH122" s="36" t="s">
        <v>340</v>
      </c>
      <c r="AI122" s="36" t="s">
        <v>340</v>
      </c>
      <c r="AJ122" s="36">
        <v>1.421832485372324E-5</v>
      </c>
      <c r="AK122" s="36">
        <v>1.7182027717480572E-5</v>
      </c>
      <c r="AL122" s="36">
        <v>4.2973649582522073E-5</v>
      </c>
      <c r="AM122" s="36">
        <v>2.3091964873150954E-5</v>
      </c>
      <c r="AN122" s="36">
        <v>3.3204995780359006E-3</v>
      </c>
      <c r="AO122" s="36">
        <v>2.9772831602448299E-2</v>
      </c>
      <c r="AP122" s="36">
        <v>8.5176974730000001</v>
      </c>
      <c r="AQ122" s="36">
        <v>4.5864524849999997</v>
      </c>
      <c r="AR122" s="36">
        <v>13.104149958000001</v>
      </c>
      <c r="AS122" s="36">
        <v>1.953913118</v>
      </c>
      <c r="AT122" s="36">
        <v>13.834938832000001</v>
      </c>
      <c r="AU122" s="36">
        <v>31.712610569999999</v>
      </c>
      <c r="AV122" s="36">
        <v>16.139013256999998</v>
      </c>
      <c r="AW122" s="36">
        <v>36.994037243000001</v>
      </c>
      <c r="AX122" s="36">
        <v>14.844702697000001</v>
      </c>
      <c r="AY122" s="36">
        <v>34.027203255000003</v>
      </c>
      <c r="AZ122" s="36">
        <v>0.36059370857142864</v>
      </c>
      <c r="BA122" s="36">
        <v>0.72118741714285728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5.1885722950000002</v>
      </c>
      <c r="BH122" s="36">
        <v>26.853672197000002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5.0012120199999996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8.281297E-3</v>
      </c>
      <c r="P123" s="36">
        <v>1.4952409E-2</v>
      </c>
      <c r="Q123" s="36">
        <v>7.9914800000000005E-3</v>
      </c>
      <c r="R123" s="36">
        <v>2.8981699999999999E-4</v>
      </c>
      <c r="S123" s="36">
        <v>1.4574386E-2</v>
      </c>
      <c r="T123" s="36">
        <v>3.7802300000000001E-4</v>
      </c>
      <c r="U123" s="36">
        <v>6.0000000000000001E-3</v>
      </c>
      <c r="V123" s="36">
        <v>1.44E-2</v>
      </c>
      <c r="W123" s="36">
        <v>1.4281297E-2</v>
      </c>
      <c r="X123" s="36">
        <v>2.9352408999999999E-2</v>
      </c>
      <c r="Y123" s="36">
        <v>4.3633706000000001E-2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6.0952615952346116E-4</v>
      </c>
      <c r="AH123" s="36">
        <v>1.0368950759709456E-3</v>
      </c>
      <c r="AI123" s="36">
        <v>3.3208666622312716E-3</v>
      </c>
      <c r="AJ123" s="36">
        <v>0</v>
      </c>
      <c r="AK123" s="36">
        <v>0</v>
      </c>
      <c r="AL123" s="36">
        <v>0</v>
      </c>
      <c r="AM123" s="36">
        <v>6.0952615952346116E-4</v>
      </c>
      <c r="AN123" s="36">
        <v>1.0368950759709456E-3</v>
      </c>
      <c r="AO123" s="36">
        <v>3.3208666622312716E-3</v>
      </c>
      <c r="AP123" s="36">
        <v>4.6846459E-2</v>
      </c>
      <c r="AQ123" s="36">
        <v>2.5225015999999999E-2</v>
      </c>
      <c r="AR123" s="36">
        <v>7.2071474999999996E-2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0.59825409500000004</v>
      </c>
      <c r="BC123" s="36">
        <v>50.032483038999999</v>
      </c>
      <c r="BD123" s="36">
        <v>112.12881919100001</v>
      </c>
      <c r="BE123" s="36">
        <v>0.18992193428571427</v>
      </c>
      <c r="BF123" s="36">
        <v>0.37984386857142854</v>
      </c>
      <c r="BG123" s="36">
        <v>3.4502743969999998</v>
      </c>
      <c r="BH123" s="36">
        <v>13.343773589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5.0592761480000004</v>
      </c>
      <c r="E124" s="36">
        <v>3</v>
      </c>
      <c r="F124" s="36">
        <v>0</v>
      </c>
      <c r="G124" s="36">
        <v>0</v>
      </c>
      <c r="H124" s="36">
        <v>3</v>
      </c>
      <c r="I124" s="36">
        <v>8.117033141210083E-6</v>
      </c>
      <c r="J124" s="36">
        <v>7.4731268282975469E-3</v>
      </c>
      <c r="K124" s="36">
        <v>8.117033141210083E-6</v>
      </c>
      <c r="L124" s="36">
        <v>0</v>
      </c>
      <c r="M124" s="36">
        <v>1.4812438614394182E-3</v>
      </c>
      <c r="N124" s="36">
        <v>5.9999999999993392E-3</v>
      </c>
      <c r="O124" s="36">
        <v>9.0468600000000003E-4</v>
      </c>
      <c r="P124" s="36">
        <v>1.4761860000000002E-3</v>
      </c>
      <c r="Q124" s="36">
        <v>7.7637799999999999E-4</v>
      </c>
      <c r="R124" s="36">
        <v>1.2830799999999999E-4</v>
      </c>
      <c r="S124" s="36">
        <v>1.3088280000000002E-3</v>
      </c>
      <c r="T124" s="36">
        <v>1.6735799999999999E-4</v>
      </c>
      <c r="U124" s="36">
        <v>0</v>
      </c>
      <c r="V124" s="36">
        <v>0</v>
      </c>
      <c r="W124" s="36">
        <v>9.1280303314121016E-4</v>
      </c>
      <c r="X124" s="36">
        <v>8.9493128282975478E-3</v>
      </c>
      <c r="Y124" s="36">
        <v>9.8621158614387583E-3</v>
      </c>
      <c r="Z124" s="36">
        <v>9.3075714602181142E-6</v>
      </c>
      <c r="AA124" s="36">
        <v>1.991820292486676E-6</v>
      </c>
      <c r="AB124" s="36">
        <v>1.9918199999999998E-6</v>
      </c>
      <c r="AC124" s="36">
        <v>6.5840618646333921E-8</v>
      </c>
      <c r="AD124" s="36">
        <v>9.702231482647482E-5</v>
      </c>
      <c r="AE124" s="36">
        <v>8.7320083343827345E-4</v>
      </c>
      <c r="AF124" s="36">
        <v>9.7022314826474823E-4</v>
      </c>
      <c r="AG124" s="36">
        <v>0</v>
      </c>
      <c r="AH124" s="36">
        <v>0</v>
      </c>
      <c r="AI124" s="36">
        <v>0</v>
      </c>
      <c r="AJ124" s="36">
        <v>1.1418158283967904E-7</v>
      </c>
      <c r="AK124" s="36">
        <v>1.379818748945976E-7</v>
      </c>
      <c r="AL124" s="36">
        <v>3.4510389797749099E-7</v>
      </c>
      <c r="AM124" s="36">
        <v>1.8002220148601296E-7</v>
      </c>
      <c r="AN124" s="36">
        <v>9.7160296701369418E-5</v>
      </c>
      <c r="AO124" s="36">
        <v>8.7354593733625092E-4</v>
      </c>
      <c r="AP124" s="36">
        <v>7.0585480000000004E-3</v>
      </c>
      <c r="AQ124" s="36">
        <v>3.8007570000000001E-3</v>
      </c>
      <c r="AR124" s="36">
        <v>1.0859305E-2</v>
      </c>
      <c r="AS124" s="36">
        <v>1.8386499999999999E-4</v>
      </c>
      <c r="AT124" s="36">
        <v>9.9070000000000002E-6</v>
      </c>
      <c r="AU124" s="36">
        <v>2.2677E-5</v>
      </c>
      <c r="AV124" s="36">
        <v>2.12587E-4</v>
      </c>
      <c r="AW124" s="36">
        <v>4.8661199999999998E-4</v>
      </c>
      <c r="AX124" s="36">
        <v>1.8287800000000001E-4</v>
      </c>
      <c r="AY124" s="36">
        <v>4.1860699999999999E-4</v>
      </c>
      <c r="AZ124" s="36">
        <v>3.118285714285714E-5</v>
      </c>
      <c r="BA124" s="36">
        <v>6.2367142857142858E-5</v>
      </c>
      <c r="BB124" s="36">
        <v>0.17475713100000001</v>
      </c>
      <c r="BC124" s="36">
        <v>8.2875665460000008</v>
      </c>
      <c r="BD124" s="36">
        <v>18.970226215</v>
      </c>
      <c r="BE124" s="36">
        <v>5.5478454285714296E-2</v>
      </c>
      <c r="BF124" s="36">
        <v>0.11095690857142859</v>
      </c>
      <c r="BG124" s="36">
        <v>1.546615788</v>
      </c>
      <c r="BH124" s="36">
        <v>9.3968750910000001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2.4877391694592386E-5</v>
      </c>
      <c r="J125" s="36">
        <v>2.8122705357142487E-2</v>
      </c>
      <c r="K125" s="36">
        <v>2.4877391694592386E-5</v>
      </c>
      <c r="L125" s="36">
        <v>0</v>
      </c>
      <c r="M125" s="36">
        <v>7.2825827488382103E-3</v>
      </c>
      <c r="N125" s="36">
        <v>2.0864999999998871E-2</v>
      </c>
      <c r="O125" s="36">
        <v>2.2980400000000003E-3</v>
      </c>
      <c r="P125" s="36">
        <v>3.6718360000000004E-3</v>
      </c>
      <c r="Q125" s="36">
        <v>1.9060000000000001E-3</v>
      </c>
      <c r="R125" s="36">
        <v>3.9203999999999997E-4</v>
      </c>
      <c r="S125" s="36">
        <v>3.1604800000000002E-3</v>
      </c>
      <c r="T125" s="36">
        <v>5.1135600000000003E-4</v>
      </c>
      <c r="U125" s="36" t="s">
        <v>340</v>
      </c>
      <c r="V125" s="36" t="s">
        <v>340</v>
      </c>
      <c r="W125" s="36">
        <v>2.3229173916945929E-3</v>
      </c>
      <c r="X125" s="36">
        <v>3.1794541357142485E-2</v>
      </c>
      <c r="Y125" s="36">
        <v>3.4117458748837079E-2</v>
      </c>
      <c r="Z125" s="36">
        <v>2.7925454340046509E-5</v>
      </c>
      <c r="AA125" s="36">
        <v>5.9760472287699519E-6</v>
      </c>
      <c r="AB125" s="36">
        <v>5.9760500000000002E-6</v>
      </c>
      <c r="AC125" s="36">
        <v>1.1860283362202556E-7</v>
      </c>
      <c r="AD125" s="36">
        <v>8.5701098793603735E-5</v>
      </c>
      <c r="AE125" s="36">
        <v>7.713098891424338E-4</v>
      </c>
      <c r="AF125" s="36">
        <v>8.570109879360374E-4</v>
      </c>
      <c r="AG125" s="36" t="s">
        <v>340</v>
      </c>
      <c r="AH125" s="36" t="s">
        <v>340</v>
      </c>
      <c r="AI125" s="36" t="s">
        <v>340</v>
      </c>
      <c r="AJ125" s="36">
        <v>3.4257857041753969E-7</v>
      </c>
      <c r="AK125" s="36">
        <v>4.1398649650262582E-7</v>
      </c>
      <c r="AL125" s="36">
        <v>1.0354139176774936E-6</v>
      </c>
      <c r="AM125" s="36">
        <v>4.6118140403956524E-7</v>
      </c>
      <c r="AN125" s="36">
        <v>8.6115085290106356E-5</v>
      </c>
      <c r="AO125" s="36">
        <v>7.7234530306011131E-4</v>
      </c>
      <c r="AP125" s="36">
        <v>5.7042703E-2</v>
      </c>
      <c r="AQ125" s="36">
        <v>3.0715301E-2</v>
      </c>
      <c r="AR125" s="36">
        <v>8.7758004000000001E-2</v>
      </c>
      <c r="AS125" s="36">
        <v>1.6606954E-2</v>
      </c>
      <c r="AT125" s="36">
        <v>7.6261829999999999E-3</v>
      </c>
      <c r="AU125" s="36">
        <v>1.6472229000000001E-2</v>
      </c>
      <c r="AV125" s="36">
        <v>4.5008309000000003E-2</v>
      </c>
      <c r="AW125" s="36">
        <v>9.7216015000000003E-2</v>
      </c>
      <c r="AX125" s="36">
        <v>3.9821481999999998E-2</v>
      </c>
      <c r="AY125" s="36">
        <v>8.6012691000000002E-2</v>
      </c>
      <c r="AZ125" s="36">
        <v>1.7142985714285715E-3</v>
      </c>
      <c r="BA125" s="36">
        <v>3.4285985714285721E-3</v>
      </c>
      <c r="BB125" s="36">
        <v>0.50676031499999996</v>
      </c>
      <c r="BC125" s="36">
        <v>17.456690099999999</v>
      </c>
      <c r="BD125" s="36">
        <v>37.705701001000001</v>
      </c>
      <c r="BE125" s="36">
        <v>0.16087629000000001</v>
      </c>
      <c r="BF125" s="36">
        <v>0.32175258142857144</v>
      </c>
      <c r="BG125" s="36">
        <v>2.6308186679999999</v>
      </c>
      <c r="BH125" s="36">
        <v>14.139548755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4.4753945714285717E-2</v>
      </c>
      <c r="BF126" s="36">
        <v>8.9507892857142862E-2</v>
      </c>
      <c r="BG126" s="36">
        <v>1.755858728</v>
      </c>
      <c r="BH126" s="36">
        <v>5.5830678640000002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5.1825522260000003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5.0682560000000001E-3</v>
      </c>
      <c r="P127" s="36">
        <v>8.8553509999999992E-3</v>
      </c>
      <c r="Q127" s="36">
        <v>4.5304239999999999E-3</v>
      </c>
      <c r="R127" s="36">
        <v>5.3783200000000002E-4</v>
      </c>
      <c r="S127" s="36">
        <v>8.1538299999999991E-3</v>
      </c>
      <c r="T127" s="36">
        <v>7.0152099999999998E-4</v>
      </c>
      <c r="U127" s="36">
        <v>0</v>
      </c>
      <c r="V127" s="36">
        <v>0</v>
      </c>
      <c r="W127" s="36">
        <v>5.0682560000000001E-3</v>
      </c>
      <c r="X127" s="36">
        <v>8.8553509999999992E-3</v>
      </c>
      <c r="Y127" s="36">
        <v>1.3923606999999999E-2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0.18852445900000001</v>
      </c>
      <c r="AQ127" s="36">
        <v>0.10151317</v>
      </c>
      <c r="AR127" s="36">
        <v>0.29003762900000002</v>
      </c>
      <c r="AS127" s="36">
        <v>6.3882903000000005E-2</v>
      </c>
      <c r="AT127" s="36">
        <v>3.6278704000000002E-2</v>
      </c>
      <c r="AU127" s="36">
        <v>8.2383081999999996E-2</v>
      </c>
      <c r="AV127" s="36">
        <v>5.8875157999999997E-2</v>
      </c>
      <c r="AW127" s="36">
        <v>0.13369598199999999</v>
      </c>
      <c r="AX127" s="36">
        <v>5.3639055999999997E-2</v>
      </c>
      <c r="AY127" s="36">
        <v>0.12180564000000001</v>
      </c>
      <c r="AZ127" s="36">
        <v>7.8344642857142866E-3</v>
      </c>
      <c r="BA127" s="36">
        <v>1.5668928571428573E-2</v>
      </c>
      <c r="BB127" s="36">
        <v>0.366679796</v>
      </c>
      <c r="BC127" s="36">
        <v>11.731535889</v>
      </c>
      <c r="BD127" s="36">
        <v>26.640424672000002</v>
      </c>
      <c r="BE127" s="36">
        <v>0.1164062842857143</v>
      </c>
      <c r="BF127" s="36">
        <v>0.2328125685714286</v>
      </c>
      <c r="BG127" s="36">
        <v>3.0769985580000001</v>
      </c>
      <c r="BH127" s="36">
        <v>15.299407646000001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5.1827455770000004</v>
      </c>
      <c r="E128" s="36">
        <v>7</v>
      </c>
      <c r="F128" s="36">
        <v>0</v>
      </c>
      <c r="G128" s="36">
        <v>1</v>
      </c>
      <c r="H128" s="36">
        <v>6</v>
      </c>
      <c r="I128" s="36">
        <v>2.3727602079740822E-5</v>
      </c>
      <c r="J128" s="36">
        <v>4.7083068496269594E-2</v>
      </c>
      <c r="K128" s="36">
        <v>2.3727602079740822E-5</v>
      </c>
      <c r="L128" s="36">
        <v>0</v>
      </c>
      <c r="M128" s="36">
        <v>3.1067960983527246E-3</v>
      </c>
      <c r="N128" s="36">
        <v>4.3999999999996611E-2</v>
      </c>
      <c r="O128" s="36">
        <v>1.3991375E-2</v>
      </c>
      <c r="P128" s="36">
        <v>2.4658487E-2</v>
      </c>
      <c r="Q128" s="36">
        <v>1.2345178E-2</v>
      </c>
      <c r="R128" s="36">
        <v>1.6461969999999999E-3</v>
      </c>
      <c r="S128" s="36">
        <v>2.2511274000000001E-2</v>
      </c>
      <c r="T128" s="36">
        <v>2.1472130000000002E-3</v>
      </c>
      <c r="U128" s="36">
        <v>3.0000000000000001E-3</v>
      </c>
      <c r="V128" s="36">
        <v>7.1999999999999998E-3</v>
      </c>
      <c r="W128" s="36">
        <v>1.7015102602079741E-2</v>
      </c>
      <c r="X128" s="36">
        <v>7.8941555496269591E-2</v>
      </c>
      <c r="Y128" s="36">
        <v>9.5956658098349329E-2</v>
      </c>
      <c r="Z128" s="36">
        <v>2.6871967126701017E-5</v>
      </c>
      <c r="AA128" s="36">
        <v>5.750600965114017E-6</v>
      </c>
      <c r="AB128" s="36">
        <v>5.7505999999999996E-6</v>
      </c>
      <c r="AC128" s="36">
        <v>3.1620759033932298E-7</v>
      </c>
      <c r="AD128" s="36">
        <v>3.9128338896331693E-4</v>
      </c>
      <c r="AE128" s="36">
        <v>3.521550500669852E-3</v>
      </c>
      <c r="AF128" s="36">
        <v>3.9128338896331693E-3</v>
      </c>
      <c r="AG128" s="36">
        <v>3.1521890631482866E-4</v>
      </c>
      <c r="AH128" s="36">
        <v>5.3623446131717989E-4</v>
      </c>
      <c r="AI128" s="36">
        <v>1.7173995585428598E-3</v>
      </c>
      <c r="AJ128" s="36">
        <v>3.2965459242193482E-7</v>
      </c>
      <c r="AK128" s="36">
        <v>3.9836861250960084E-7</v>
      </c>
      <c r="AL128" s="36">
        <v>9.9635231883873048E-7</v>
      </c>
      <c r="AM128" s="36">
        <v>3.158647684975899E-4</v>
      </c>
      <c r="AN128" s="36">
        <v>9.2791621889300646E-4</v>
      </c>
      <c r="AO128" s="36">
        <v>5.2399464115315507E-3</v>
      </c>
      <c r="AP128" s="36">
        <v>0.218080566</v>
      </c>
      <c r="AQ128" s="36">
        <v>0.11742799700000001</v>
      </c>
      <c r="AR128" s="36">
        <v>0.33550856299999998</v>
      </c>
      <c r="AS128" s="36">
        <v>6.7676213999999998E-2</v>
      </c>
      <c r="AT128" s="36">
        <v>0.10117042699999999</v>
      </c>
      <c r="AU128" s="36">
        <v>0.23209042999999999</v>
      </c>
      <c r="AV128" s="36">
        <v>0.38248308800000003</v>
      </c>
      <c r="AW128" s="36">
        <v>0.87743687800000003</v>
      </c>
      <c r="AX128" s="36">
        <v>0.34143427700000001</v>
      </c>
      <c r="AY128" s="36">
        <v>0.78326868699999996</v>
      </c>
      <c r="AZ128" s="36">
        <v>8.3896700000000001E-3</v>
      </c>
      <c r="BA128" s="36">
        <v>1.677934E-2</v>
      </c>
      <c r="BB128" s="36">
        <v>0.41523252300000002</v>
      </c>
      <c r="BC128" s="36">
        <v>21.128194694000001</v>
      </c>
      <c r="BD128" s="36">
        <v>48.469220694999997</v>
      </c>
      <c r="BE128" s="36">
        <v>0.13181984857142856</v>
      </c>
      <c r="BF128" s="36">
        <v>0.26363969714285712</v>
      </c>
      <c r="BG128" s="36">
        <v>2.998813003</v>
      </c>
      <c r="BH128" s="36">
        <v>24.841762417000002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4.5839347730000002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4.8385979600000004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6.8966799999999994E-4</v>
      </c>
      <c r="P130" s="36">
        <v>1.1615250000000001E-3</v>
      </c>
      <c r="Q130" s="36">
        <v>6.7023199999999999E-4</v>
      </c>
      <c r="R130" s="36">
        <v>1.9436000000000002E-5</v>
      </c>
      <c r="S130" s="36">
        <v>1.136174E-3</v>
      </c>
      <c r="T130" s="36">
        <v>2.5351000000000002E-5</v>
      </c>
      <c r="U130" s="36">
        <v>0</v>
      </c>
      <c r="V130" s="36">
        <v>0</v>
      </c>
      <c r="W130" s="36">
        <v>6.8966799999999994E-4</v>
      </c>
      <c r="X130" s="36">
        <v>1.1615250000000001E-3</v>
      </c>
      <c r="Y130" s="36">
        <v>1.8511930000000001E-3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9.5685099999999999E-4</v>
      </c>
      <c r="AQ130" s="36">
        <v>5.1522700000000005E-4</v>
      </c>
      <c r="AR130" s="36">
        <v>1.4720779999999999E-3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0.102490654</v>
      </c>
      <c r="BC130" s="36">
        <v>2.7140932480000002</v>
      </c>
      <c r="BD130" s="36">
        <v>5.2842415049999998</v>
      </c>
      <c r="BE130" s="36">
        <v>3.2536714285714287E-2</v>
      </c>
      <c r="BF130" s="36">
        <v>6.5073430000000002E-2</v>
      </c>
      <c r="BG130" s="36">
        <v>0.19002134600000001</v>
      </c>
      <c r="BH130" s="36">
        <v>0.79632170800000002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5.1565696760000002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1.4536632919408133E-4</v>
      </c>
      <c r="P131" s="36">
        <v>1.6041942938358435E-4</v>
      </c>
      <c r="Q131" s="36">
        <v>1.4536599999999999E-4</v>
      </c>
      <c r="R131" s="36">
        <v>3.2919408134380402E-10</v>
      </c>
      <c r="S131" s="36">
        <v>1.60419E-4</v>
      </c>
      <c r="T131" s="36">
        <v>4.2938358436148302E-10</v>
      </c>
      <c r="U131" s="36">
        <v>0</v>
      </c>
      <c r="V131" s="36">
        <v>0</v>
      </c>
      <c r="W131" s="36">
        <v>1.4536632919408133E-4</v>
      </c>
      <c r="X131" s="36">
        <v>1.6041942938358435E-4</v>
      </c>
      <c r="Y131" s="36">
        <v>3.0578575857766568E-4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3.8803991000000003E-2</v>
      </c>
      <c r="AQ131" s="36">
        <v>2.0894457000000002E-2</v>
      </c>
      <c r="AR131" s="36">
        <v>5.9698448000000001E-2</v>
      </c>
      <c r="AS131" s="36">
        <v>6.2015630000000002E-3</v>
      </c>
      <c r="AT131" s="36">
        <v>2.0627129000000001E-2</v>
      </c>
      <c r="AU131" s="36">
        <v>4.4636502000000002E-2</v>
      </c>
      <c r="AV131" s="36">
        <v>3.9733215000000002E-2</v>
      </c>
      <c r="AW131" s="36">
        <v>8.5981508999999998E-2</v>
      </c>
      <c r="AX131" s="36">
        <v>3.6116546999999999E-2</v>
      </c>
      <c r="AY131" s="36">
        <v>7.8155146999999994E-2</v>
      </c>
      <c r="AZ131" s="36">
        <v>5.4283000000000001E-4</v>
      </c>
      <c r="BA131" s="36">
        <v>1.08566E-3</v>
      </c>
      <c r="BB131" s="36">
        <v>0.106777358</v>
      </c>
      <c r="BC131" s="36">
        <v>3.7436942700000002</v>
      </c>
      <c r="BD131" s="36">
        <v>8.1012442930000006</v>
      </c>
      <c r="BE131" s="36">
        <v>3.3897572857142858E-2</v>
      </c>
      <c r="BF131" s="36">
        <v>6.7795147142857143E-2</v>
      </c>
      <c r="BG131" s="36">
        <v>0.47861337999999998</v>
      </c>
      <c r="BH131" s="36">
        <v>1.1311135910000001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5.2627949420000002</v>
      </c>
      <c r="E132" s="36">
        <v>7</v>
      </c>
      <c r="F132" s="36">
        <v>0</v>
      </c>
      <c r="G132" s="36">
        <v>1</v>
      </c>
      <c r="H132" s="36">
        <v>6</v>
      </c>
      <c r="I132" s="36">
        <v>9.9819786320405634E-4</v>
      </c>
      <c r="J132" s="36">
        <v>0.42105292393931099</v>
      </c>
      <c r="K132" s="36">
        <v>9.9819786320405634E-4</v>
      </c>
      <c r="L132" s="36">
        <v>0</v>
      </c>
      <c r="M132" s="36">
        <v>0.13339112180251769</v>
      </c>
      <c r="N132" s="36">
        <v>0.28865999999999731</v>
      </c>
      <c r="O132" s="36">
        <v>1.9253304000000002E-2</v>
      </c>
      <c r="P132" s="36">
        <v>3.1459723000000002E-2</v>
      </c>
      <c r="Q132" s="36">
        <v>1.4850516000000001E-2</v>
      </c>
      <c r="R132" s="36">
        <v>4.4027880000000004E-3</v>
      </c>
      <c r="S132" s="36">
        <v>2.5716955999999999E-2</v>
      </c>
      <c r="T132" s="36">
        <v>5.7427670000000002E-3</v>
      </c>
      <c r="U132" s="36">
        <v>0</v>
      </c>
      <c r="V132" s="36">
        <v>0</v>
      </c>
      <c r="W132" s="36">
        <v>2.0251501863204058E-2</v>
      </c>
      <c r="X132" s="36">
        <v>0.45251264693931098</v>
      </c>
      <c r="Y132" s="36">
        <v>0.47276414880251505</v>
      </c>
      <c r="Z132" s="36">
        <v>7.3700818711950656E-4</v>
      </c>
      <c r="AA132" s="36">
        <v>1.5771975204357437E-4</v>
      </c>
      <c r="AB132" s="36">
        <v>1.5772E-4</v>
      </c>
      <c r="AC132" s="36">
        <v>1.1785453244410883E-5</v>
      </c>
      <c r="AD132" s="36">
        <v>2.7327352131424794E-3</v>
      </c>
      <c r="AE132" s="36">
        <v>2.4594616918282311E-2</v>
      </c>
      <c r="AF132" s="36">
        <v>2.732735213142479E-2</v>
      </c>
      <c r="AG132" s="36">
        <v>0</v>
      </c>
      <c r="AH132" s="36">
        <v>0</v>
      </c>
      <c r="AI132" s="36">
        <v>0</v>
      </c>
      <c r="AJ132" s="36">
        <v>9.0413386980120928E-6</v>
      </c>
      <c r="AK132" s="36">
        <v>1.0925937739542699E-5</v>
      </c>
      <c r="AL132" s="36">
        <v>2.732665943158011E-5</v>
      </c>
      <c r="AM132" s="36">
        <v>2.0826791942422976E-5</v>
      </c>
      <c r="AN132" s="36">
        <v>2.7436611508820223E-3</v>
      </c>
      <c r="AO132" s="36">
        <v>2.4621943577713891E-2</v>
      </c>
      <c r="AP132" s="36">
        <v>3.651895911</v>
      </c>
      <c r="AQ132" s="36">
        <v>1.9664054900000001</v>
      </c>
      <c r="AR132" s="36">
        <v>5.6183014010000001</v>
      </c>
      <c r="AS132" s="36">
        <v>1.013926796</v>
      </c>
      <c r="AT132" s="36">
        <v>7.9848840579999996</v>
      </c>
      <c r="AU132" s="36">
        <v>16.780314232999999</v>
      </c>
      <c r="AV132" s="36">
        <v>10.502605386999999</v>
      </c>
      <c r="AW132" s="36">
        <v>22.071330952</v>
      </c>
      <c r="AX132" s="36">
        <v>9.6326698089999994</v>
      </c>
      <c r="AY132" s="36">
        <v>20.243152577</v>
      </c>
      <c r="AZ132" s="36">
        <v>0.12803213857142856</v>
      </c>
      <c r="BA132" s="36">
        <v>0.25606427857142855</v>
      </c>
      <c r="BB132" s="36">
        <v>0.306958852</v>
      </c>
      <c r="BC132" s="36">
        <v>17.270109733999998</v>
      </c>
      <c r="BD132" s="36">
        <v>36.293309465999997</v>
      </c>
      <c r="BE132" s="36">
        <v>9.7447254285714283E-2</v>
      </c>
      <c r="BF132" s="36">
        <v>0.19489450857142857</v>
      </c>
      <c r="BG132" s="36">
        <v>2.7826129759999998</v>
      </c>
      <c r="BH132" s="36">
        <v>25.236456812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6.0336642857142866E-3</v>
      </c>
      <c r="BF134" s="36">
        <v>1.2067328571428573E-2</v>
      </c>
      <c r="BG134" s="36">
        <v>0.53514738799999995</v>
      </c>
      <c r="BH134" s="36">
        <v>0.91802597200000002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5.1662192420000004</v>
      </c>
      <c r="E135" s="36">
        <v>3</v>
      </c>
      <c r="F135" s="36">
        <v>0</v>
      </c>
      <c r="G135" s="36">
        <v>0</v>
      </c>
      <c r="H135" s="36">
        <v>3</v>
      </c>
      <c r="I135" s="36">
        <v>8.5675093702510322E-4</v>
      </c>
      <c r="J135" s="36">
        <v>0.2313867619027026</v>
      </c>
      <c r="K135" s="36">
        <v>8.5675093702510322E-4</v>
      </c>
      <c r="L135" s="36">
        <v>0</v>
      </c>
      <c r="M135" s="36">
        <v>0.10668351283972521</v>
      </c>
      <c r="N135" s="36">
        <v>0.1255600000000025</v>
      </c>
      <c r="O135" s="36">
        <v>1.4374306999999999E-2</v>
      </c>
      <c r="P135" s="36">
        <v>2.3808221000000001E-2</v>
      </c>
      <c r="Q135" s="36">
        <v>1.2793206E-2</v>
      </c>
      <c r="R135" s="36">
        <v>1.5811010000000001E-3</v>
      </c>
      <c r="S135" s="36">
        <v>2.1745916000000001E-2</v>
      </c>
      <c r="T135" s="36">
        <v>2.062305E-3</v>
      </c>
      <c r="U135" s="36">
        <v>0</v>
      </c>
      <c r="V135" s="36">
        <v>0</v>
      </c>
      <c r="W135" s="36">
        <v>1.5231057937025103E-2</v>
      </c>
      <c r="X135" s="36">
        <v>0.25519498290270259</v>
      </c>
      <c r="Y135" s="36">
        <v>0.27042604083972771</v>
      </c>
      <c r="Z135" s="36">
        <v>5.8874237658120996E-4</v>
      </c>
      <c r="AA135" s="36">
        <v>1.2599086858837891E-4</v>
      </c>
      <c r="AB135" s="36">
        <v>1.2599099999999999E-4</v>
      </c>
      <c r="AC135" s="36">
        <v>7.6813515184664241E-6</v>
      </c>
      <c r="AD135" s="36">
        <v>1.5253123401130458E-3</v>
      </c>
      <c r="AE135" s="36">
        <v>1.3727811061017409E-2</v>
      </c>
      <c r="AF135" s="36">
        <v>1.5253123401130457E-2</v>
      </c>
      <c r="AG135" s="36">
        <v>0</v>
      </c>
      <c r="AH135" s="36">
        <v>0</v>
      </c>
      <c r="AI135" s="36">
        <v>0</v>
      </c>
      <c r="AJ135" s="36">
        <v>7.2224657868452009E-6</v>
      </c>
      <c r="AK135" s="36">
        <v>8.7279344518306111E-6</v>
      </c>
      <c r="AL135" s="36">
        <v>2.1829274337079692E-5</v>
      </c>
      <c r="AM135" s="36">
        <v>1.4903817305311624E-5</v>
      </c>
      <c r="AN135" s="36">
        <v>1.5340402745648764E-3</v>
      </c>
      <c r="AO135" s="36">
        <v>1.3749640335354489E-2</v>
      </c>
      <c r="AP135" s="36">
        <v>2.3022164209999998</v>
      </c>
      <c r="AQ135" s="36">
        <v>1.2396549960000001</v>
      </c>
      <c r="AR135" s="36">
        <v>3.5418714169999999</v>
      </c>
      <c r="AS135" s="36">
        <v>9.8719141999999996E-2</v>
      </c>
      <c r="AT135" s="36">
        <v>3.7177859550000001</v>
      </c>
      <c r="AU135" s="36">
        <v>7.870165107</v>
      </c>
      <c r="AV135" s="36">
        <v>5.4536168509999996</v>
      </c>
      <c r="AW135" s="36">
        <v>11.544738067999999</v>
      </c>
      <c r="AX135" s="36">
        <v>4.9798098619999998</v>
      </c>
      <c r="AY135" s="36">
        <v>10.541738090999999</v>
      </c>
      <c r="AZ135" s="36">
        <v>3.2320542857142858E-3</v>
      </c>
      <c r="BA135" s="36">
        <v>6.4641100000000003E-3</v>
      </c>
      <c r="BB135" s="36">
        <v>0.64966990300000005</v>
      </c>
      <c r="BC135" s="36">
        <v>32.688898117999997</v>
      </c>
      <c r="BD135" s="36">
        <v>69.198987903000003</v>
      </c>
      <c r="BE135" s="36">
        <v>4.6755660000000004E-2</v>
      </c>
      <c r="BF135" s="36">
        <v>9.3511320000000009E-2</v>
      </c>
      <c r="BG135" s="36">
        <v>2.165177688</v>
      </c>
      <c r="BH135" s="36">
        <v>12.223990903000001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4.5540881320000004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1.1578015714285714E-2</v>
      </c>
      <c r="BF136" s="36">
        <v>2.3156031428571429E-2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4.0764256960000003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4.3455511219999998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4.5402959989999996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0.20058956999999999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4.1734402839999998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4.3128827039999997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4.8264831929999996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1.1986E-5</v>
      </c>
      <c r="P143" s="36">
        <v>1.8584000000000004E-5</v>
      </c>
      <c r="Q143" s="36">
        <v>1.0693000000000001E-5</v>
      </c>
      <c r="R143" s="36">
        <v>1.2929999999999999E-6</v>
      </c>
      <c r="S143" s="36">
        <v>1.6896000000000002E-5</v>
      </c>
      <c r="T143" s="36">
        <v>1.688E-6</v>
      </c>
      <c r="U143" s="36">
        <v>0</v>
      </c>
      <c r="V143" s="36">
        <v>0</v>
      </c>
      <c r="W143" s="36">
        <v>1.1986E-5</v>
      </c>
      <c r="X143" s="36">
        <v>1.8584000000000004E-5</v>
      </c>
      <c r="Y143" s="36">
        <v>3.057E-5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1.2148E-5</v>
      </c>
      <c r="AQ143" s="36">
        <v>6.5409999999999997E-6</v>
      </c>
      <c r="AR143" s="36">
        <v>1.8689E-5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0.12293781099999999</v>
      </c>
      <c r="BH143" s="36">
        <v>0.36025116200000001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4.8108978909999998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5.0683246799999999</v>
      </c>
      <c r="E145" s="36">
        <v>1</v>
      </c>
      <c r="F145" s="36">
        <v>0</v>
      </c>
      <c r="G145" s="36">
        <v>0</v>
      </c>
      <c r="H145" s="36">
        <v>1</v>
      </c>
      <c r="I145" s="36">
        <v>2.9347798587923306E-4</v>
      </c>
      <c r="J145" s="36">
        <v>0.18768174044345456</v>
      </c>
      <c r="K145" s="36">
        <v>2.9347798587923306E-4</v>
      </c>
      <c r="L145" s="36">
        <v>0</v>
      </c>
      <c r="M145" s="36">
        <v>5.4645218429336721E-2</v>
      </c>
      <c r="N145" s="36">
        <v>0.13332999999999706</v>
      </c>
      <c r="O145" s="36">
        <v>4.843511E-3</v>
      </c>
      <c r="P145" s="36">
        <v>8.0397879999999991E-3</v>
      </c>
      <c r="Q145" s="36">
        <v>4.168527E-3</v>
      </c>
      <c r="R145" s="36">
        <v>6.74984E-4</v>
      </c>
      <c r="S145" s="36">
        <v>7.1593739999999996E-3</v>
      </c>
      <c r="T145" s="36">
        <v>8.8041400000000004E-4</v>
      </c>
      <c r="U145" s="36">
        <v>0</v>
      </c>
      <c r="V145" s="36">
        <v>0</v>
      </c>
      <c r="W145" s="36">
        <v>5.1369889858792327E-3</v>
      </c>
      <c r="X145" s="36">
        <v>0.19572152844345456</v>
      </c>
      <c r="Y145" s="36">
        <v>0.20085851742933378</v>
      </c>
      <c r="Z145" s="36">
        <v>3.3405359322309354E-4</v>
      </c>
      <c r="AA145" s="36">
        <v>7.148746894974201E-5</v>
      </c>
      <c r="AB145" s="36">
        <v>7.1487499999999996E-5</v>
      </c>
      <c r="AC145" s="36">
        <v>2.1219757157998222E-6</v>
      </c>
      <c r="AD145" s="36">
        <v>1.6907618774271366E-3</v>
      </c>
      <c r="AE145" s="36">
        <v>1.5216856896844228E-2</v>
      </c>
      <c r="AF145" s="36">
        <v>1.6907618774271369E-2</v>
      </c>
      <c r="AG145" s="36">
        <v>0</v>
      </c>
      <c r="AH145" s="36">
        <v>0</v>
      </c>
      <c r="AI145" s="36">
        <v>0</v>
      </c>
      <c r="AJ145" s="36">
        <v>4.0980389308529672E-6</v>
      </c>
      <c r="AK145" s="36">
        <v>4.9522443200327069E-6</v>
      </c>
      <c r="AL145" s="36">
        <v>1.2385966054495833E-5</v>
      </c>
      <c r="AM145" s="36">
        <v>6.2200146466527894E-6</v>
      </c>
      <c r="AN145" s="36">
        <v>1.6957141217471693E-3</v>
      </c>
      <c r="AO145" s="36">
        <v>1.5229242862898723E-2</v>
      </c>
      <c r="AP145" s="36">
        <v>9.2964013999999998E-2</v>
      </c>
      <c r="AQ145" s="36">
        <v>5.0057546000000001E-2</v>
      </c>
      <c r="AR145" s="36">
        <v>0.14302155999999999</v>
      </c>
      <c r="AS145" s="36">
        <v>5.08607E-4</v>
      </c>
      <c r="AT145" s="36">
        <v>2.2656299999999999E-4</v>
      </c>
      <c r="AU145" s="36">
        <v>5.5677899999999998E-4</v>
      </c>
      <c r="AV145" s="36">
        <v>2.947496E-3</v>
      </c>
      <c r="AW145" s="36">
        <v>7.2434719999999999E-3</v>
      </c>
      <c r="AX145" s="36">
        <v>2.5627359999999999E-3</v>
      </c>
      <c r="AY145" s="36">
        <v>6.2979250000000002E-3</v>
      </c>
      <c r="AZ145" s="36">
        <v>4.0542857142857152E-6</v>
      </c>
      <c r="BA145" s="36">
        <v>8.1100000000000003E-6</v>
      </c>
      <c r="BB145" s="36">
        <v>0.57641052000000004</v>
      </c>
      <c r="BC145" s="36">
        <v>29.286202621000001</v>
      </c>
      <c r="BD145" s="36">
        <v>71.970842942000004</v>
      </c>
      <c r="BE145" s="36">
        <v>4.1483304285714291E-2</v>
      </c>
      <c r="BF145" s="36">
        <v>8.2966608571428582E-2</v>
      </c>
      <c r="BG145" s="36">
        <v>0.85882087900000004</v>
      </c>
      <c r="BH145" s="36">
        <v>10.801787816999999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4.7700391209999999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0.94714619200000005</v>
      </c>
      <c r="BH146" s="36">
        <v>2.3223371529999999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4.954923709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9.9187600000000004E-4</v>
      </c>
      <c r="P147" s="36">
        <v>1.7098300000000001E-3</v>
      </c>
      <c r="Q147" s="36">
        <v>8.9017299999999996E-4</v>
      </c>
      <c r="R147" s="36">
        <v>1.01703E-4</v>
      </c>
      <c r="S147" s="36">
        <v>1.5771750000000001E-3</v>
      </c>
      <c r="T147" s="36">
        <v>1.32655E-4</v>
      </c>
      <c r="U147" s="36">
        <v>3.0000000000000001E-3</v>
      </c>
      <c r="V147" s="36">
        <v>7.1999999999999998E-3</v>
      </c>
      <c r="W147" s="36">
        <v>3.9918760000000001E-3</v>
      </c>
      <c r="X147" s="36">
        <v>8.9098300000000005E-3</v>
      </c>
      <c r="Y147" s="36">
        <v>1.2901706000000001E-2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1.0773156000000001E-2</v>
      </c>
      <c r="AQ147" s="36">
        <v>5.8009300000000001E-3</v>
      </c>
      <c r="AR147" s="36">
        <v>1.6574086000000002E-2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0.31669963400000001</v>
      </c>
      <c r="BC147" s="36">
        <v>14.491058545</v>
      </c>
      <c r="BD147" s="36">
        <v>32.926474738000003</v>
      </c>
      <c r="BE147" s="36">
        <v>2.2792344285714285E-2</v>
      </c>
      <c r="BF147" s="36">
        <v>4.5584689999999997E-2</v>
      </c>
      <c r="BG147" s="36">
        <v>1.122437718</v>
      </c>
      <c r="BH147" s="36">
        <v>8.4012478680000005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4.7086593990000001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4.8472305E-2</v>
      </c>
      <c r="BC148" s="36">
        <v>1.4587260500000001</v>
      </c>
      <c r="BD148" s="36">
        <v>2.7827563749999999</v>
      </c>
      <c r="BE148" s="36">
        <v>3.48847E-3</v>
      </c>
      <c r="BF148" s="36">
        <v>6.9769414285714287E-3</v>
      </c>
      <c r="BG148" s="36">
        <v>0.62565931399999997</v>
      </c>
      <c r="BH148" s="36">
        <v>3.1441600159999998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5.2196517489999996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6.7589749999999995E-3</v>
      </c>
      <c r="P149" s="36">
        <v>1.1606178E-2</v>
      </c>
      <c r="Q149" s="36">
        <v>5.9105859999999998E-3</v>
      </c>
      <c r="R149" s="36">
        <v>8.4838899999999996E-4</v>
      </c>
      <c r="S149" s="36">
        <v>1.0499583E-2</v>
      </c>
      <c r="T149" s="36">
        <v>1.1065950000000001E-3</v>
      </c>
      <c r="U149" s="36">
        <v>0</v>
      </c>
      <c r="V149" s="36">
        <v>0</v>
      </c>
      <c r="W149" s="36">
        <v>6.7589749999999995E-3</v>
      </c>
      <c r="X149" s="36">
        <v>1.1606178E-2</v>
      </c>
      <c r="Y149" s="36">
        <v>1.8365152999999999E-2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1.1748069E-2</v>
      </c>
      <c r="AQ149" s="36">
        <v>6.325883E-3</v>
      </c>
      <c r="AR149" s="36">
        <v>1.8073952000000001E-2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0.41283892100000003</v>
      </c>
      <c r="BC149" s="36">
        <v>17.039429514999998</v>
      </c>
      <c r="BD149" s="36">
        <v>37.217298429000003</v>
      </c>
      <c r="BE149" s="36">
        <v>2.9711328571428573E-2</v>
      </c>
      <c r="BF149" s="36">
        <v>5.9422658571428574E-2</v>
      </c>
      <c r="BG149" s="36">
        <v>2.6034976780000001</v>
      </c>
      <c r="BH149" s="36">
        <v>7.9442222989999998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4.5929048479999999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4.5161215610000003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5.7762100000000004E-3</v>
      </c>
      <c r="BH151" s="36">
        <v>0.12193043200000001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4.5017360279999998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2.7051474999999998E-2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4.3063743959999998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4.356136169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4.3558502399999997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5.1073597270000004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0.94681826800000002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4.2768392070000001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4.5151126680000004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8.9604000000000003E-3</v>
      </c>
      <c r="BH158" s="36">
        <v>9.0499800000000005E-2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4.0742994020000003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4.0296079870000003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4.4687117980000002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4.1027021789999996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4.5154612360000002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7.3790950999999994E-2</v>
      </c>
      <c r="BC163" s="36">
        <v>4.8753240819999997</v>
      </c>
      <c r="BD163" s="36">
        <v>12.294377496999999</v>
      </c>
      <c r="BE163" s="36">
        <v>5.2142928571428573E-3</v>
      </c>
      <c r="BF163" s="36">
        <v>1.0428587142857144E-2</v>
      </c>
      <c r="BG163" s="36">
        <v>1.99504E-2</v>
      </c>
      <c r="BH163" s="36">
        <v>0.75885234899999998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4.4671428110000004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4.4717857280000004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4.3578063130000002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4.4641948170000001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4.0488278969999998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4.4259158459999997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6.6917711039999999</v>
      </c>
      <c r="E185" s="41">
        <f>IF(E4="－","－",SUM(E4:E27))</f>
        <v>539</v>
      </c>
      <c r="F185" s="41">
        <f t="shared" ref="F185:BL185" si="0">IF(F4="－","－",SUM(F4:F27))</f>
        <v>32</v>
      </c>
      <c r="G185" s="41">
        <f t="shared" si="0"/>
        <v>110</v>
      </c>
      <c r="H185" s="41">
        <f t="shared" si="0"/>
        <v>397</v>
      </c>
      <c r="I185" s="41">
        <f t="shared" si="0"/>
        <v>2388.5244562866942</v>
      </c>
      <c r="J185" s="41">
        <f t="shared" si="0"/>
        <v>5402.2157109126192</v>
      </c>
      <c r="K185" s="41">
        <f t="shared" si="0"/>
        <v>2012.0959325587539</v>
      </c>
      <c r="L185" s="41">
        <f t="shared" si="0"/>
        <v>376.42852372794073</v>
      </c>
      <c r="M185" s="41">
        <f t="shared" si="0"/>
        <v>6350.7892432787148</v>
      </c>
      <c r="N185" s="41">
        <f t="shared" si="0"/>
        <v>1439.9509239206004</v>
      </c>
      <c r="O185" s="41">
        <f t="shared" si="0"/>
        <v>17.116843323000001</v>
      </c>
      <c r="P185" s="41">
        <f t="shared" si="0"/>
        <v>27.255638829000002</v>
      </c>
      <c r="Q185" s="41">
        <f t="shared" si="0"/>
        <v>15.290666126999998</v>
      </c>
      <c r="R185" s="41">
        <f t="shared" si="0"/>
        <v>1.8261771960000004</v>
      </c>
      <c r="S185" s="41">
        <f t="shared" si="0"/>
        <v>24.87366857</v>
      </c>
      <c r="T185" s="41">
        <f t="shared" si="0"/>
        <v>2.381970259</v>
      </c>
      <c r="U185" s="41">
        <f t="shared" si="0"/>
        <v>6.7329000000000017</v>
      </c>
      <c r="V185" s="41">
        <f t="shared" si="0"/>
        <v>15.951799999999999</v>
      </c>
      <c r="W185" s="41">
        <f t="shared" si="0"/>
        <v>2412.3741996096937</v>
      </c>
      <c r="X185" s="41">
        <f t="shared" si="0"/>
        <v>5445.4231497416204</v>
      </c>
      <c r="Y185" s="41">
        <f t="shared" si="0"/>
        <v>7857.7973493513136</v>
      </c>
      <c r="Z185" s="41">
        <f t="shared" si="0"/>
        <v>95.928254146027768</v>
      </c>
      <c r="AA185" s="41">
        <f t="shared" si="0"/>
        <v>46.869743587111884</v>
      </c>
      <c r="AB185" s="41">
        <f t="shared" si="0"/>
        <v>81.609758538133008</v>
      </c>
      <c r="AC185" s="41">
        <f t="shared" si="0"/>
        <v>24.602849367130418</v>
      </c>
      <c r="AD185" s="41">
        <f t="shared" si="0"/>
        <v>41.585910337684311</v>
      </c>
      <c r="AE185" s="41">
        <f t="shared" si="0"/>
        <v>444.09268589768061</v>
      </c>
      <c r="AF185" s="41">
        <f t="shared" si="0"/>
        <v>485.67859623536492</v>
      </c>
      <c r="AG185" s="41">
        <f t="shared" si="0"/>
        <v>0.65663105526807908</v>
      </c>
      <c r="AH185" s="41">
        <f t="shared" si="0"/>
        <v>1.117027542295123</v>
      </c>
      <c r="AI185" s="41">
        <f t="shared" si="0"/>
        <v>3.5775071287019484</v>
      </c>
      <c r="AJ185" s="41">
        <f t="shared" si="0"/>
        <v>3.3283660796607784</v>
      </c>
      <c r="AK185" s="41">
        <f t="shared" si="0"/>
        <v>3.4516966831633731</v>
      </c>
      <c r="AL185" s="41">
        <f t="shared" si="0"/>
        <v>8.650042973023444</v>
      </c>
      <c r="AM185" s="41">
        <f t="shared" si="0"/>
        <v>28.587846502059275</v>
      </c>
      <c r="AN185" s="41">
        <f t="shared" si="0"/>
        <v>46.154634563142807</v>
      </c>
      <c r="AO185" s="41">
        <f t="shared" si="0"/>
        <v>456.32023599940595</v>
      </c>
      <c r="AP185" s="41">
        <f t="shared" si="0"/>
        <v>18320.738755235998</v>
      </c>
      <c r="AQ185" s="41">
        <f t="shared" si="0"/>
        <v>9865.0131758899988</v>
      </c>
      <c r="AR185" s="41">
        <f t="shared" si="0"/>
        <v>28185.751931125993</v>
      </c>
      <c r="AS185" s="41">
        <f t="shared" si="0"/>
        <v>2054.5958468390004</v>
      </c>
      <c r="AT185" s="41">
        <f t="shared" si="0"/>
        <v>43748.722353445934</v>
      </c>
      <c r="AU185" s="41">
        <f t="shared" si="0"/>
        <v>99746.661456135</v>
      </c>
      <c r="AV185" s="41">
        <f t="shared" si="0"/>
        <v>31108.002709592998</v>
      </c>
      <c r="AW185" s="41">
        <f t="shared" si="0"/>
        <v>71180.119754177998</v>
      </c>
      <c r="AX185" s="41">
        <f t="shared" si="0"/>
        <v>30501.086587445996</v>
      </c>
      <c r="AY185" s="41">
        <f t="shared" si="0"/>
        <v>69805.656037207009</v>
      </c>
      <c r="AZ185" s="41">
        <f t="shared" si="0"/>
        <v>41.704870797039788</v>
      </c>
      <c r="BA185" s="41">
        <f t="shared" si="0"/>
        <v>83.409741612857133</v>
      </c>
      <c r="BB185" s="41">
        <f t="shared" si="0"/>
        <v>84.542536948999995</v>
      </c>
      <c r="BC185" s="41">
        <f t="shared" si="0"/>
        <v>4604.6974663759993</v>
      </c>
      <c r="BD185" s="41">
        <f t="shared" si="0"/>
        <v>10598.985327589002</v>
      </c>
      <c r="BE185" s="41">
        <f t="shared" si="0"/>
        <v>7.1605762385714291</v>
      </c>
      <c r="BF185" s="41">
        <f t="shared" si="0"/>
        <v>14.321152490000001</v>
      </c>
      <c r="BG185" s="41">
        <f t="shared" si="0"/>
        <v>112.90209510999998</v>
      </c>
      <c r="BH185" s="41">
        <f t="shared" si="0"/>
        <v>818.26431979899996</v>
      </c>
      <c r="BI185" s="41">
        <f t="shared" si="0"/>
        <v>12.2</v>
      </c>
      <c r="BJ185" s="41">
        <f t="shared" si="0"/>
        <v>16.520000000000003</v>
      </c>
      <c r="BK185" s="41">
        <f t="shared" si="0"/>
        <v>23.310000000000013</v>
      </c>
      <c r="BL185" s="41">
        <f t="shared" si="0"/>
        <v>29.119999999999994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6.0647981179999997</v>
      </c>
      <c r="E186" s="41">
        <f>IF(E28="－","－",SUM(E28:E35))</f>
        <v>627</v>
      </c>
      <c r="F186" s="41">
        <f t="shared" ref="F186:BL186" si="1">IF(F28="－","－",SUM(F28:F35))</f>
        <v>3</v>
      </c>
      <c r="G186" s="41">
        <f t="shared" si="1"/>
        <v>27</v>
      </c>
      <c r="H186" s="41">
        <f t="shared" si="1"/>
        <v>597</v>
      </c>
      <c r="I186" s="41">
        <f t="shared" si="1"/>
        <v>3.7849531575594209</v>
      </c>
      <c r="J186" s="41">
        <f t="shared" si="1"/>
        <v>147.51820497848539</v>
      </c>
      <c r="K186" s="41">
        <f t="shared" si="1"/>
        <v>2.5626331575655912</v>
      </c>
      <c r="L186" s="41">
        <f t="shared" si="1"/>
        <v>1.2223199999938295</v>
      </c>
      <c r="M186" s="41">
        <f t="shared" si="1"/>
        <v>85.820307635940196</v>
      </c>
      <c r="N186" s="41">
        <f t="shared" si="1"/>
        <v>65.482850500104561</v>
      </c>
      <c r="O186" s="41">
        <f t="shared" si="1"/>
        <v>2.4151733980000003</v>
      </c>
      <c r="P186" s="41">
        <f t="shared" si="1"/>
        <v>4.2028306600000001</v>
      </c>
      <c r="Q186" s="41">
        <f t="shared" si="1"/>
        <v>2.2154004430000001</v>
      </c>
      <c r="R186" s="41">
        <f t="shared" si="1"/>
        <v>0.199772955</v>
      </c>
      <c r="S186" s="41">
        <f t="shared" si="1"/>
        <v>3.9422572329999999</v>
      </c>
      <c r="T186" s="41">
        <f t="shared" si="1"/>
        <v>0.26057342699999997</v>
      </c>
      <c r="U186" s="41">
        <f t="shared" si="1"/>
        <v>0.32629999999999998</v>
      </c>
      <c r="V186" s="41">
        <f t="shared" si="1"/>
        <v>0.77790000000000004</v>
      </c>
      <c r="W186" s="41">
        <f t="shared" si="1"/>
        <v>6.5264265555594205</v>
      </c>
      <c r="X186" s="41">
        <f t="shared" si="1"/>
        <v>152.49893563848534</v>
      </c>
      <c r="Y186" s="41">
        <f t="shared" si="1"/>
        <v>159.02536219404479</v>
      </c>
      <c r="Z186" s="41">
        <f t="shared" si="1"/>
        <v>0.71502167251506343</v>
      </c>
      <c r="AA186" s="41">
        <f t="shared" si="1"/>
        <v>0.23196693949431643</v>
      </c>
      <c r="AB186" s="41">
        <f t="shared" si="1"/>
        <v>0.23196693900999998</v>
      </c>
      <c r="AC186" s="41">
        <f t="shared" si="1"/>
        <v>2.6128287886864873E-2</v>
      </c>
      <c r="AD186" s="41">
        <f t="shared" si="1"/>
        <v>2.3548327623536109</v>
      </c>
      <c r="AE186" s="41">
        <f t="shared" si="1"/>
        <v>21.193494861182476</v>
      </c>
      <c r="AF186" s="41">
        <f t="shared" si="1"/>
        <v>23.5483276235361</v>
      </c>
      <c r="AG186" s="41">
        <f t="shared" si="1"/>
        <v>3.5508275205157466E-2</v>
      </c>
      <c r="AH186" s="41">
        <f t="shared" si="1"/>
        <v>6.0404881958198903E-2</v>
      </c>
      <c r="AI186" s="41">
        <f t="shared" si="1"/>
        <v>0.19345887870396139</v>
      </c>
      <c r="AJ186" s="41">
        <f t="shared" si="1"/>
        <v>1.343965681955772E-2</v>
      </c>
      <c r="AK186" s="41">
        <f t="shared" si="1"/>
        <v>1.6241052153576557E-2</v>
      </c>
      <c r="AL186" s="41">
        <f t="shared" si="1"/>
        <v>4.0620193121281033E-2</v>
      </c>
      <c r="AM186" s="41">
        <f t="shared" si="1"/>
        <v>7.5076219911580061E-2</v>
      </c>
      <c r="AN186" s="41">
        <f t="shared" si="1"/>
        <v>2.4314786964653861</v>
      </c>
      <c r="AO186" s="41">
        <f t="shared" si="1"/>
        <v>21.427573933007722</v>
      </c>
      <c r="AP186" s="41">
        <f t="shared" si="1"/>
        <v>1968.1739830600002</v>
      </c>
      <c r="AQ186" s="41">
        <f t="shared" si="1"/>
        <v>1059.7859908760001</v>
      </c>
      <c r="AR186" s="41">
        <f t="shared" si="1"/>
        <v>3027.9599739360006</v>
      </c>
      <c r="AS186" s="41">
        <f t="shared" si="1"/>
        <v>60.497378506999993</v>
      </c>
      <c r="AT186" s="41">
        <f t="shared" si="1"/>
        <v>4351.4575709769997</v>
      </c>
      <c r="AU186" s="41">
        <f t="shared" si="1"/>
        <v>10287.611971459999</v>
      </c>
      <c r="AV186" s="41">
        <f t="shared" si="1"/>
        <v>3969.4415329240001</v>
      </c>
      <c r="AW186" s="41">
        <f t="shared" si="1"/>
        <v>9082.7805732369998</v>
      </c>
      <c r="AX186" s="41">
        <f t="shared" si="1"/>
        <v>3682.6471142690002</v>
      </c>
      <c r="AY186" s="41">
        <f t="shared" si="1"/>
        <v>8437.9575011710003</v>
      </c>
      <c r="AZ186" s="41">
        <f t="shared" si="1"/>
        <v>0.20195549571428573</v>
      </c>
      <c r="BA186" s="41">
        <f t="shared" si="1"/>
        <v>0.40391099571428568</v>
      </c>
      <c r="BB186" s="41">
        <f t="shared" si="1"/>
        <v>57.147984511999987</v>
      </c>
      <c r="BC186" s="41">
        <f t="shared" si="1"/>
        <v>7481.1879219060002</v>
      </c>
      <c r="BD186" s="41">
        <f t="shared" si="1"/>
        <v>16373.852508465001</v>
      </c>
      <c r="BE186" s="41">
        <f t="shared" si="1"/>
        <v>0.50519787714285713</v>
      </c>
      <c r="BF186" s="41">
        <f t="shared" si="1"/>
        <v>1.01039576</v>
      </c>
      <c r="BG186" s="41">
        <f t="shared" si="1"/>
        <v>76.819543504999999</v>
      </c>
      <c r="BH186" s="41">
        <f t="shared" si="1"/>
        <v>682.73332122400006</v>
      </c>
      <c r="BI186" s="41">
        <f t="shared" si="1"/>
        <v>0.42</v>
      </c>
      <c r="BJ186" s="41">
        <f t="shared" si="1"/>
        <v>0.45999999999999996</v>
      </c>
      <c r="BK186" s="41">
        <f t="shared" si="1"/>
        <v>0.72000000000000008</v>
      </c>
      <c r="BL186" s="41">
        <f t="shared" si="1"/>
        <v>0.76000000000000012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5.1584929659999998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3.3535523999999997E-2</v>
      </c>
      <c r="P187" s="41">
        <f t="shared" si="2"/>
        <v>5.3125899999999997E-2</v>
      </c>
      <c r="Q187" s="41">
        <f t="shared" si="2"/>
        <v>2.9695736E-2</v>
      </c>
      <c r="R187" s="41">
        <f t="shared" si="2"/>
        <v>3.8397880000000002E-3</v>
      </c>
      <c r="S187" s="41">
        <f t="shared" si="2"/>
        <v>4.8117478999999998E-2</v>
      </c>
      <c r="T187" s="41">
        <f t="shared" si="2"/>
        <v>5.0084209999999999E-3</v>
      </c>
      <c r="U187" s="41">
        <f t="shared" si="2"/>
        <v>0.52800000000000002</v>
      </c>
      <c r="V187" s="41">
        <f t="shared" si="2"/>
        <v>1.2672000000000001</v>
      </c>
      <c r="W187" s="41">
        <f t="shared" si="2"/>
        <v>0.56153552399999995</v>
      </c>
      <c r="X187" s="41">
        <f t="shared" si="2"/>
        <v>1.3203259000000003</v>
      </c>
      <c r="Y187" s="41">
        <f t="shared" si="2"/>
        <v>1.8818614240000002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5.4727698231211187E-2</v>
      </c>
      <c r="AH187" s="41">
        <f t="shared" si="2"/>
        <v>9.3099992393324782E-2</v>
      </c>
      <c r="AI187" s="41">
        <f t="shared" si="2"/>
        <v>0.29817159725970238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5.4727698231211187E-2</v>
      </c>
      <c r="AN187" s="41">
        <f t="shared" si="2"/>
        <v>9.3099992393324782E-2</v>
      </c>
      <c r="AO187" s="41">
        <f t="shared" si="2"/>
        <v>0.29817159725970238</v>
      </c>
      <c r="AP187" s="41">
        <f t="shared" si="2"/>
        <v>1.9111080870000003</v>
      </c>
      <c r="AQ187" s="41">
        <f t="shared" si="2"/>
        <v>1.0290581990000001</v>
      </c>
      <c r="AR187" s="41">
        <f t="shared" si="2"/>
        <v>2.9401662860000002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2.5827491189999998</v>
      </c>
      <c r="BC187" s="41">
        <f t="shared" si="2"/>
        <v>184.16168413</v>
      </c>
      <c r="BD187" s="41">
        <f t="shared" si="2"/>
        <v>408.47352221</v>
      </c>
      <c r="BE187" s="41">
        <f t="shared" si="2"/>
        <v>0.2827311528571429</v>
      </c>
      <c r="BF187" s="41">
        <f t="shared" si="2"/>
        <v>0.56546230857142865</v>
      </c>
      <c r="BG187" s="41">
        <f t="shared" si="2"/>
        <v>3.6977603749999992</v>
      </c>
      <c r="BH187" s="41">
        <f t="shared" si="2"/>
        <v>29.109864500999997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4.8609879180000002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2.9476235999999999E-2</v>
      </c>
      <c r="P188" s="41">
        <f t="shared" si="3"/>
        <v>5.3224258999999996E-2</v>
      </c>
      <c r="Q188" s="41">
        <f t="shared" si="3"/>
        <v>2.7379011000000002E-2</v>
      </c>
      <c r="R188" s="41">
        <f t="shared" si="3"/>
        <v>2.0972249999999999E-3</v>
      </c>
      <c r="S188" s="41">
        <f t="shared" si="3"/>
        <v>5.0488746000000001E-2</v>
      </c>
      <c r="T188" s="41">
        <f t="shared" si="3"/>
        <v>2.7355130000000006E-3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4.7476235999999998E-2</v>
      </c>
      <c r="X188" s="41">
        <f t="shared" si="3"/>
        <v>9.6424258999999998E-2</v>
      </c>
      <c r="Y188" s="41">
        <f t="shared" si="3"/>
        <v>0.14390049500000002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1.8558807500706923E-3</v>
      </c>
      <c r="AH188" s="41">
        <f t="shared" si="3"/>
        <v>3.157130471384626E-3</v>
      </c>
      <c r="AI188" s="41">
        <f t="shared" si="3"/>
        <v>1.01113502934886E-2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1.8558807500706923E-3</v>
      </c>
      <c r="AN188" s="41">
        <f t="shared" si="3"/>
        <v>3.157130471384626E-3</v>
      </c>
      <c r="AO188" s="41">
        <f t="shared" si="3"/>
        <v>1.01113502934886E-2</v>
      </c>
      <c r="AP188" s="41">
        <f t="shared" si="3"/>
        <v>0.167833542</v>
      </c>
      <c r="AQ188" s="41">
        <f t="shared" si="3"/>
        <v>9.0371906000000002E-2</v>
      </c>
      <c r="AR188" s="41">
        <f t="shared" si="3"/>
        <v>0.258205448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7.3710975939999992</v>
      </c>
      <c r="BC188" s="41">
        <f t="shared" si="3"/>
        <v>362.26313407100002</v>
      </c>
      <c r="BD188" s="41">
        <f t="shared" si="3"/>
        <v>807.41556601999991</v>
      </c>
      <c r="BE188" s="41">
        <f t="shared" si="3"/>
        <v>0.33305659428571432</v>
      </c>
      <c r="BF188" s="41">
        <f t="shared" si="3"/>
        <v>0.6661131914285715</v>
      </c>
      <c r="BG188" s="41">
        <f t="shared" si="3"/>
        <v>12.134311888999999</v>
      </c>
      <c r="BH188" s="41">
        <f t="shared" si="3"/>
        <v>80.019995667000003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4.7362567889999996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7.4595800999999989E-2</v>
      </c>
      <c r="BC189" s="41">
        <f t="shared" si="4"/>
        <v>4.0315570890000005</v>
      </c>
      <c r="BD189" s="41">
        <f t="shared" si="4"/>
        <v>8.790302874</v>
      </c>
      <c r="BE189" s="41">
        <f t="shared" si="4"/>
        <v>2.7092904285714287E-2</v>
      </c>
      <c r="BF189" s="41">
        <f t="shared" si="4"/>
        <v>5.4185811428571436E-2</v>
      </c>
      <c r="BG189" s="41">
        <f t="shared" si="4"/>
        <v>3.5374096000000001E-2</v>
      </c>
      <c r="BH189" s="41">
        <f t="shared" si="4"/>
        <v>0.95561626199999994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6.1293923750000001</v>
      </c>
      <c r="E192" s="41">
        <f>IF(E92="－","－",SUM(E92:E114))</f>
        <v>159</v>
      </c>
      <c r="F192" s="41">
        <f t="shared" ref="F192:BL192" si="7">IF(F92="－","－",SUM(F92:F114))</f>
        <v>19</v>
      </c>
      <c r="G192" s="41">
        <f t="shared" si="7"/>
        <v>51</v>
      </c>
      <c r="H192" s="41">
        <f t="shared" si="7"/>
        <v>89</v>
      </c>
      <c r="I192" s="41">
        <f t="shared" si="7"/>
        <v>25.706664822024724</v>
      </c>
      <c r="J192" s="41">
        <f t="shared" si="7"/>
        <v>616.17228065517247</v>
      </c>
      <c r="K192" s="41">
        <f t="shared" si="7"/>
        <v>15.558492322125547</v>
      </c>
      <c r="L192" s="41">
        <f t="shared" si="7"/>
        <v>10.14817249989918</v>
      </c>
      <c r="M192" s="41">
        <f t="shared" si="7"/>
        <v>425.56074097725576</v>
      </c>
      <c r="N192" s="41">
        <f t="shared" si="7"/>
        <v>216.31820449994149</v>
      </c>
      <c r="O192" s="41">
        <f t="shared" si="7"/>
        <v>2.8918389220000007</v>
      </c>
      <c r="P192" s="41">
        <f t="shared" si="7"/>
        <v>5.0279318410000009</v>
      </c>
      <c r="Q192" s="41">
        <f t="shared" si="7"/>
        <v>2.6864983760000007</v>
      </c>
      <c r="R192" s="41">
        <f t="shared" si="7"/>
        <v>0.20534054599999998</v>
      </c>
      <c r="S192" s="41">
        <f t="shared" si="7"/>
        <v>4.7600963410000006</v>
      </c>
      <c r="T192" s="41">
        <f t="shared" si="7"/>
        <v>0.2678355</v>
      </c>
      <c r="U192" s="41">
        <f t="shared" si="7"/>
        <v>4.146300000000001</v>
      </c>
      <c r="V192" s="41">
        <f t="shared" si="7"/>
        <v>9.8419999999999916</v>
      </c>
      <c r="W192" s="41">
        <f t="shared" si="7"/>
        <v>32.744803744024722</v>
      </c>
      <c r="X192" s="41">
        <f t="shared" si="7"/>
        <v>631.04221249617251</v>
      </c>
      <c r="Y192" s="41">
        <f t="shared" si="7"/>
        <v>663.78701624019732</v>
      </c>
      <c r="Z192" s="41">
        <f t="shared" si="7"/>
        <v>4.1975510387490065</v>
      </c>
      <c r="AA192" s="41">
        <f t="shared" si="7"/>
        <v>1.3990852154655833</v>
      </c>
      <c r="AB192" s="41">
        <f t="shared" si="7"/>
        <v>6.5580264845241434</v>
      </c>
      <c r="AC192" s="41">
        <f t="shared" si="7"/>
        <v>0.19306463821672645</v>
      </c>
      <c r="AD192" s="41">
        <f t="shared" si="7"/>
        <v>7.6806161948229175</v>
      </c>
      <c r="AE192" s="41">
        <f t="shared" si="7"/>
        <v>69.125545753406172</v>
      </c>
      <c r="AF192" s="41">
        <f t="shared" si="7"/>
        <v>76.806161948229175</v>
      </c>
      <c r="AG192" s="41">
        <f t="shared" si="7"/>
        <v>0.42734492408989783</v>
      </c>
      <c r="AH192" s="41">
        <f t="shared" si="7"/>
        <v>0.72697757201499846</v>
      </c>
      <c r="AI192" s="41">
        <f t="shared" si="7"/>
        <v>2.3282930346966846</v>
      </c>
      <c r="AJ192" s="41">
        <f t="shared" si="7"/>
        <v>0.17531251340006787</v>
      </c>
      <c r="AK192" s="41">
        <f t="shared" si="7"/>
        <v>0.12716989940764306</v>
      </c>
      <c r="AL192" s="41">
        <f t="shared" si="7"/>
        <v>0.32059738752456385</v>
      </c>
      <c r="AM192" s="41">
        <f t="shared" si="7"/>
        <v>0.79572207570669218</v>
      </c>
      <c r="AN192" s="41">
        <f t="shared" si="7"/>
        <v>8.5347636662455582</v>
      </c>
      <c r="AO192" s="41">
        <f t="shared" si="7"/>
        <v>71.774436175627415</v>
      </c>
      <c r="AP192" s="41">
        <f t="shared" si="7"/>
        <v>8715.3042404120024</v>
      </c>
      <c r="AQ192" s="41">
        <f t="shared" si="7"/>
        <v>4692.8561294480005</v>
      </c>
      <c r="AR192" s="41">
        <f t="shared" si="7"/>
        <v>13408.160369860003</v>
      </c>
      <c r="AS192" s="41">
        <f t="shared" si="7"/>
        <v>249.71983420200004</v>
      </c>
      <c r="AT192" s="41">
        <f t="shared" si="7"/>
        <v>37001.955440648999</v>
      </c>
      <c r="AU192" s="41">
        <f t="shared" si="7"/>
        <v>82553.406975994003</v>
      </c>
      <c r="AV192" s="41">
        <f t="shared" si="7"/>
        <v>21471.971192353005</v>
      </c>
      <c r="AW192" s="41">
        <f t="shared" si="7"/>
        <v>47910.107848528009</v>
      </c>
      <c r="AX192" s="41">
        <f t="shared" si="7"/>
        <v>20336.354000192005</v>
      </c>
      <c r="AY192" s="41">
        <f t="shared" si="7"/>
        <v>45382.357777902995</v>
      </c>
      <c r="AZ192" s="41">
        <f t="shared" si="7"/>
        <v>3.1636383771428589</v>
      </c>
      <c r="BA192" s="41">
        <f t="shared" si="7"/>
        <v>6.3272767642857168</v>
      </c>
      <c r="BB192" s="41">
        <f t="shared" si="7"/>
        <v>52.204592075000001</v>
      </c>
      <c r="BC192" s="41">
        <f t="shared" si="7"/>
        <v>4379.3344236100011</v>
      </c>
      <c r="BD192" s="41">
        <f t="shared" si="7"/>
        <v>9816.8588322429987</v>
      </c>
      <c r="BE192" s="41">
        <f t="shared" si="7"/>
        <v>2.1753423914285719</v>
      </c>
      <c r="BF192" s="41">
        <f t="shared" si="7"/>
        <v>4.3506847928571437</v>
      </c>
      <c r="BG192" s="41">
        <f t="shared" si="7"/>
        <v>77.112036679000013</v>
      </c>
      <c r="BH192" s="41">
        <f t="shared" si="7"/>
        <v>815.80031707900002</v>
      </c>
      <c r="BI192" s="41">
        <f t="shared" si="7"/>
        <v>1.9800000000000004</v>
      </c>
      <c r="BJ192" s="41">
        <f t="shared" si="7"/>
        <v>1.9800000000000004</v>
      </c>
      <c r="BK192" s="41">
        <f t="shared" si="7"/>
        <v>4.2300000000000022</v>
      </c>
      <c r="BL192" s="41">
        <f t="shared" si="7"/>
        <v>4.2300000000000022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6.6725585330000001</v>
      </c>
      <c r="E193" s="41">
        <f>IF(E115="－","－",SUM(E115:E122))</f>
        <v>264</v>
      </c>
      <c r="F193" s="41">
        <f t="shared" ref="F193:BL193" si="8">IF(F115="－","－",SUM(F115:F122))</f>
        <v>91</v>
      </c>
      <c r="G193" s="41">
        <f t="shared" si="8"/>
        <v>126</v>
      </c>
      <c r="H193" s="41">
        <f t="shared" si="8"/>
        <v>47</v>
      </c>
      <c r="I193" s="41">
        <f t="shared" si="8"/>
        <v>648.85033229953228</v>
      </c>
      <c r="J193" s="41">
        <f t="shared" si="8"/>
        <v>1864.7401818971573</v>
      </c>
      <c r="K193" s="41">
        <f t="shared" si="8"/>
        <v>591.44915279953398</v>
      </c>
      <c r="L193" s="41">
        <f t="shared" si="8"/>
        <v>57.4011794999982</v>
      </c>
      <c r="M193" s="41">
        <f t="shared" si="8"/>
        <v>2296.8932821967128</v>
      </c>
      <c r="N193" s="41">
        <f t="shared" si="8"/>
        <v>216.69723199997679</v>
      </c>
      <c r="O193" s="41">
        <f t="shared" si="8"/>
        <v>3.7347577790000002</v>
      </c>
      <c r="P193" s="41">
        <f t="shared" si="8"/>
        <v>6.0048178920000019</v>
      </c>
      <c r="Q193" s="41">
        <f t="shared" si="8"/>
        <v>3.532843958</v>
      </c>
      <c r="R193" s="41">
        <f t="shared" si="8"/>
        <v>0.20191382099999999</v>
      </c>
      <c r="S193" s="41">
        <f t="shared" si="8"/>
        <v>5.7414520370000002</v>
      </c>
      <c r="T193" s="41">
        <f t="shared" si="8"/>
        <v>0.26336585500000009</v>
      </c>
      <c r="U193" s="41">
        <f t="shared" si="8"/>
        <v>31.45975</v>
      </c>
      <c r="V193" s="41">
        <f t="shared" si="8"/>
        <v>74.580699999999993</v>
      </c>
      <c r="W193" s="41">
        <f t="shared" si="8"/>
        <v>684.04484007853227</v>
      </c>
      <c r="X193" s="41">
        <f t="shared" si="8"/>
        <v>1945.3256997891574</v>
      </c>
      <c r="Y193" s="41">
        <f t="shared" si="8"/>
        <v>2629.3705398676893</v>
      </c>
      <c r="Z193" s="41">
        <f t="shared" si="8"/>
        <v>28.38979273140232</v>
      </c>
      <c r="AA193" s="41">
        <f t="shared" si="8"/>
        <v>13.648404416922046</v>
      </c>
      <c r="AB193" s="41">
        <f t="shared" si="8"/>
        <v>67.260877375950571</v>
      </c>
      <c r="AC193" s="41">
        <f t="shared" si="8"/>
        <v>8.2151155533422013</v>
      </c>
      <c r="AD193" s="41">
        <f t="shared" si="8"/>
        <v>17.685856501038838</v>
      </c>
      <c r="AE193" s="41">
        <f t="shared" si="8"/>
        <v>204.32465980048221</v>
      </c>
      <c r="AF193" s="41">
        <f t="shared" si="8"/>
        <v>222.01051630152105</v>
      </c>
      <c r="AG193" s="41">
        <f t="shared" si="8"/>
        <v>3.1161541666778398</v>
      </c>
      <c r="AH193" s="41">
        <f t="shared" si="8"/>
        <v>5.3010438697508038</v>
      </c>
      <c r="AI193" s="41">
        <f t="shared" si="8"/>
        <v>16.977667528796502</v>
      </c>
      <c r="AJ193" s="41">
        <f t="shared" si="8"/>
        <v>1.7707080622243201</v>
      </c>
      <c r="AK193" s="41">
        <f t="shared" si="8"/>
        <v>1.2597263272033976</v>
      </c>
      <c r="AL193" s="41">
        <f t="shared" si="8"/>
        <v>3.1770192606801704</v>
      </c>
      <c r="AM193" s="41">
        <f t="shared" si="8"/>
        <v>13.101977782244361</v>
      </c>
      <c r="AN193" s="41">
        <f t="shared" si="8"/>
        <v>24.246626697993033</v>
      </c>
      <c r="AO193" s="41">
        <f t="shared" si="8"/>
        <v>224.47934658995888</v>
      </c>
      <c r="AP193" s="41">
        <f t="shared" si="8"/>
        <v>5901.3299477440005</v>
      </c>
      <c r="AQ193" s="41">
        <f t="shared" si="8"/>
        <v>3177.639202629</v>
      </c>
      <c r="AR193" s="41">
        <f t="shared" si="8"/>
        <v>9078.969150373001</v>
      </c>
      <c r="AS193" s="41">
        <f t="shared" si="8"/>
        <v>366.90704405700001</v>
      </c>
      <c r="AT193" s="41">
        <f t="shared" si="8"/>
        <v>14653.381016165999</v>
      </c>
      <c r="AU193" s="41">
        <f t="shared" si="8"/>
        <v>31967.668385245994</v>
      </c>
      <c r="AV193" s="41">
        <f t="shared" si="8"/>
        <v>11134.290586817999</v>
      </c>
      <c r="AW193" s="41">
        <f t="shared" si="8"/>
        <v>24248.404050905996</v>
      </c>
      <c r="AX193" s="41">
        <f t="shared" si="8"/>
        <v>10984.094893968002</v>
      </c>
      <c r="AY193" s="41">
        <f t="shared" si="8"/>
        <v>23917.500170573003</v>
      </c>
      <c r="AZ193" s="41">
        <f t="shared" si="8"/>
        <v>80.055709450000009</v>
      </c>
      <c r="BA193" s="41">
        <f t="shared" si="8"/>
        <v>160.11141890428573</v>
      </c>
      <c r="BB193" s="41">
        <f t="shared" si="8"/>
        <v>16.425089910999997</v>
      </c>
      <c r="BC193" s="41">
        <f t="shared" si="8"/>
        <v>1228.1038676159999</v>
      </c>
      <c r="BD193" s="41">
        <f t="shared" si="8"/>
        <v>2680.8003171739997</v>
      </c>
      <c r="BE193" s="41">
        <f t="shared" si="8"/>
        <v>10.665642795714289</v>
      </c>
      <c r="BF193" s="41">
        <f t="shared" si="8"/>
        <v>21.331285597142863</v>
      </c>
      <c r="BG193" s="41">
        <f t="shared" si="8"/>
        <v>36.367382665000001</v>
      </c>
      <c r="BH193" s="41">
        <f t="shared" si="8"/>
        <v>196.41064770200001</v>
      </c>
      <c r="BI193" s="41">
        <f t="shared" si="8"/>
        <v>3.4500000000000011</v>
      </c>
      <c r="BJ193" s="41">
        <f t="shared" si="8"/>
        <v>5.3299999999999992</v>
      </c>
      <c r="BK193" s="41">
        <f t="shared" si="8"/>
        <v>3.3600000000000012</v>
      </c>
      <c r="BL193" s="41">
        <f t="shared" si="8"/>
        <v>4.4999999999999982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5.2627949420000002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1.0549198901195996E-3</v>
      </c>
      <c r="J194" s="41">
        <f t="shared" si="9"/>
        <v>0.50373182462102062</v>
      </c>
      <c r="K194" s="41">
        <f t="shared" si="9"/>
        <v>1.0549198901195996E-3</v>
      </c>
      <c r="L194" s="41">
        <f t="shared" si="9"/>
        <v>0</v>
      </c>
      <c r="M194" s="41">
        <f t="shared" si="9"/>
        <v>0.14526174451114804</v>
      </c>
      <c r="N194" s="41">
        <f t="shared" si="9"/>
        <v>0.3595249999999921</v>
      </c>
      <c r="O194" s="41">
        <f t="shared" si="9"/>
        <v>5.0631992329194089E-2</v>
      </c>
      <c r="P194" s="41">
        <f t="shared" si="9"/>
        <v>8.6395936429383591E-2</v>
      </c>
      <c r="Q194" s="41">
        <f t="shared" si="9"/>
        <v>4.3215574E-2</v>
      </c>
      <c r="R194" s="41">
        <f t="shared" si="9"/>
        <v>7.416418329194081E-3</v>
      </c>
      <c r="S194" s="41">
        <f t="shared" si="9"/>
        <v>7.6722346999999996E-2</v>
      </c>
      <c r="T194" s="41">
        <f t="shared" si="9"/>
        <v>9.673589429383584E-3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6.0686912219313688E-2</v>
      </c>
      <c r="X194" s="41">
        <f t="shared" si="9"/>
        <v>0.61172776105040416</v>
      </c>
      <c r="Y194" s="41">
        <f t="shared" si="9"/>
        <v>0.67241467326971793</v>
      </c>
      <c r="Z194" s="41">
        <f t="shared" si="9"/>
        <v>8.011131800464722E-4</v>
      </c>
      <c r="AA194" s="41">
        <f t="shared" si="9"/>
        <v>1.7143822052994502E-4</v>
      </c>
      <c r="AB194" s="41">
        <f t="shared" si="9"/>
        <v>1.7143847000000001E-4</v>
      </c>
      <c r="AC194" s="41">
        <f t="shared" si="9"/>
        <v>1.2286104287018566E-5</v>
      </c>
      <c r="AD194" s="41">
        <f t="shared" si="9"/>
        <v>3.3067420157258751E-3</v>
      </c>
      <c r="AE194" s="41">
        <f t="shared" si="9"/>
        <v>2.9760678141532871E-2</v>
      </c>
      <c r="AF194" s="41">
        <f t="shared" si="9"/>
        <v>3.3067420157258748E-2</v>
      </c>
      <c r="AG194" s="41">
        <f t="shared" si="9"/>
        <v>9.2474506583828983E-4</v>
      </c>
      <c r="AH194" s="41">
        <f t="shared" si="9"/>
        <v>1.5731295372881254E-3</v>
      </c>
      <c r="AI194" s="41">
        <f t="shared" si="9"/>
        <v>5.0382662207741312E-3</v>
      </c>
      <c r="AJ194" s="41">
        <f t="shared" si="9"/>
        <v>9.8277534436912457E-6</v>
      </c>
      <c r="AK194" s="41">
        <f t="shared" si="9"/>
        <v>1.1876274723449523E-5</v>
      </c>
      <c r="AL194" s="41">
        <f t="shared" si="9"/>
        <v>2.9703529566073827E-5</v>
      </c>
      <c r="AM194" s="41">
        <f t="shared" si="9"/>
        <v>9.4685892356899956E-4</v>
      </c>
      <c r="AN194" s="41">
        <f t="shared" si="9"/>
        <v>4.8917478277374499E-3</v>
      </c>
      <c r="AO194" s="41">
        <f t="shared" si="9"/>
        <v>3.482864789187308E-2</v>
      </c>
      <c r="AP194" s="41">
        <f t="shared" si="9"/>
        <v>4.2092094879999999</v>
      </c>
      <c r="AQ194" s="41">
        <f t="shared" si="9"/>
        <v>2.2664974149999999</v>
      </c>
      <c r="AR194" s="41">
        <f t="shared" si="9"/>
        <v>6.4757069029999998</v>
      </c>
      <c r="AS194" s="41">
        <f t="shared" si="9"/>
        <v>1.1684782950000001</v>
      </c>
      <c r="AT194" s="41">
        <f t="shared" si="9"/>
        <v>8.1505964080000002</v>
      </c>
      <c r="AU194" s="41">
        <f t="shared" si="9"/>
        <v>17.155919152999999</v>
      </c>
      <c r="AV194" s="41">
        <f t="shared" si="9"/>
        <v>11.028917743999999</v>
      </c>
      <c r="AW194" s="41">
        <f t="shared" si="9"/>
        <v>23.266147948</v>
      </c>
      <c r="AX194" s="41">
        <f t="shared" si="9"/>
        <v>10.103864048999998</v>
      </c>
      <c r="AY194" s="41">
        <f t="shared" si="9"/>
        <v>21.312813348999999</v>
      </c>
      <c r="AZ194" s="41">
        <f t="shared" si="9"/>
        <v>0.14654458428571426</v>
      </c>
      <c r="BA194" s="41">
        <f t="shared" si="9"/>
        <v>0.29308917285714287</v>
      </c>
      <c r="BB194" s="41">
        <f t="shared" si="9"/>
        <v>2.7188856570000004</v>
      </c>
      <c r="BC194" s="41">
        <f t="shared" si="9"/>
        <v>138.44390073</v>
      </c>
      <c r="BD194" s="41">
        <f t="shared" si="9"/>
        <v>306.94871755899999</v>
      </c>
      <c r="BE194" s="41">
        <f t="shared" si="9"/>
        <v>0.86313829857142865</v>
      </c>
      <c r="BF194" s="41">
        <f t="shared" si="9"/>
        <v>1.726276602857143</v>
      </c>
      <c r="BG194" s="41">
        <f t="shared" si="9"/>
        <v>18.910626843999999</v>
      </c>
      <c r="BH194" s="41">
        <f t="shared" si="9"/>
        <v>109.78407681900001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5.2196517489999996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1.1502289229043364E-3</v>
      </c>
      <c r="J195" s="41">
        <f t="shared" si="10"/>
        <v>0.41906850234615717</v>
      </c>
      <c r="K195" s="41">
        <f t="shared" si="10"/>
        <v>1.1502289229043364E-3</v>
      </c>
      <c r="L195" s="41">
        <f t="shared" si="10"/>
        <v>0</v>
      </c>
      <c r="M195" s="41">
        <f t="shared" si="10"/>
        <v>0.16132873126906194</v>
      </c>
      <c r="N195" s="41">
        <f t="shared" si="10"/>
        <v>0.25888999999999956</v>
      </c>
      <c r="O195" s="41">
        <f t="shared" si="10"/>
        <v>2.6980654999999999E-2</v>
      </c>
      <c r="P195" s="41">
        <f t="shared" si="10"/>
        <v>4.5182601000000003E-2</v>
      </c>
      <c r="Q195" s="41">
        <f t="shared" si="10"/>
        <v>2.3773184999999999E-2</v>
      </c>
      <c r="R195" s="41">
        <f t="shared" si="10"/>
        <v>3.2074699999999996E-3</v>
      </c>
      <c r="S195" s="41">
        <f t="shared" si="10"/>
        <v>4.0998943999999996E-2</v>
      </c>
      <c r="T195" s="41">
        <f t="shared" si="10"/>
        <v>4.1836570000000003E-3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6.1130883922904333E-2</v>
      </c>
      <c r="X195" s="41">
        <f t="shared" si="10"/>
        <v>0.54345110334615709</v>
      </c>
      <c r="Y195" s="41">
        <f t="shared" si="10"/>
        <v>0.60458198726906143</v>
      </c>
      <c r="Z195" s="41">
        <f t="shared" si="10"/>
        <v>9.227959698043035E-4</v>
      </c>
      <c r="AA195" s="41">
        <f t="shared" si="10"/>
        <v>1.9747833753812092E-4</v>
      </c>
      <c r="AB195" s="41">
        <f t="shared" si="10"/>
        <v>1.9747849999999999E-4</v>
      </c>
      <c r="AC195" s="41">
        <f t="shared" si="10"/>
        <v>9.8033272342662455E-6</v>
      </c>
      <c r="AD195" s="41">
        <f t="shared" si="10"/>
        <v>3.2160742175401822E-3</v>
      </c>
      <c r="AE195" s="41">
        <f t="shared" si="10"/>
        <v>2.8944667957861638E-2</v>
      </c>
      <c r="AF195" s="41">
        <f t="shared" si="10"/>
        <v>3.2160742175401824E-2</v>
      </c>
      <c r="AG195" s="41">
        <f t="shared" si="10"/>
        <v>3.3013326144534596E-3</v>
      </c>
      <c r="AH195" s="41">
        <f t="shared" si="10"/>
        <v>5.6160600797599087E-3</v>
      </c>
      <c r="AI195" s="41">
        <f t="shared" si="10"/>
        <v>1.7986570795987814E-2</v>
      </c>
      <c r="AJ195" s="41">
        <f t="shared" si="10"/>
        <v>1.1320504717698167E-5</v>
      </c>
      <c r="AK195" s="41">
        <f t="shared" si="10"/>
        <v>1.3680178771863318E-5</v>
      </c>
      <c r="AL195" s="41">
        <f t="shared" si="10"/>
        <v>3.4215240391575525E-5</v>
      </c>
      <c r="AM195" s="41">
        <f t="shared" si="10"/>
        <v>3.322456446405424E-3</v>
      </c>
      <c r="AN195" s="41">
        <f t="shared" si="10"/>
        <v>8.8458144760719531E-3</v>
      </c>
      <c r="AO195" s="41">
        <f t="shared" si="10"/>
        <v>4.6965453994241027E-2</v>
      </c>
      <c r="AP195" s="41">
        <f t="shared" si="10"/>
        <v>2.5458203769999996</v>
      </c>
      <c r="AQ195" s="41">
        <f t="shared" si="10"/>
        <v>1.3708263559999998</v>
      </c>
      <c r="AR195" s="41">
        <f t="shared" si="10"/>
        <v>3.9166467329999999</v>
      </c>
      <c r="AS195" s="41">
        <f t="shared" si="10"/>
        <v>9.922774899999999E-2</v>
      </c>
      <c r="AT195" s="41">
        <f t="shared" si="10"/>
        <v>3.7180125180000001</v>
      </c>
      <c r="AU195" s="41">
        <f t="shared" si="10"/>
        <v>7.8707218860000001</v>
      </c>
      <c r="AV195" s="41">
        <f t="shared" si="10"/>
        <v>5.4565643469999996</v>
      </c>
      <c r="AW195" s="41">
        <f t="shared" si="10"/>
        <v>11.55198154</v>
      </c>
      <c r="AX195" s="41">
        <f t="shared" si="10"/>
        <v>4.9823725979999995</v>
      </c>
      <c r="AY195" s="41">
        <f t="shared" si="10"/>
        <v>10.548036015999999</v>
      </c>
      <c r="AZ195" s="41">
        <f t="shared" si="10"/>
        <v>3.2361085714285717E-3</v>
      </c>
      <c r="BA195" s="41">
        <f t="shared" si="10"/>
        <v>6.4722200000000008E-3</v>
      </c>
      <c r="BB195" s="41">
        <f t="shared" si="10"/>
        <v>2.4900452840000007</v>
      </c>
      <c r="BC195" s="41">
        <f t="shared" si="10"/>
        <v>116.18705392299999</v>
      </c>
      <c r="BD195" s="41">
        <f t="shared" si="10"/>
        <v>261.15000135899999</v>
      </c>
      <c r="BE195" s="41">
        <f t="shared" si="10"/>
        <v>0.1792044042857143</v>
      </c>
      <c r="BF195" s="41">
        <f t="shared" si="10"/>
        <v>0.35840881571428573</v>
      </c>
      <c r="BG195" s="41">
        <f t="shared" si="10"/>
        <v>11.830014617</v>
      </c>
      <c r="BH195" s="41">
        <f t="shared" si="10"/>
        <v>57.844569231999991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5.1073597270000004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7.3790950999999994E-2</v>
      </c>
      <c r="BC196" s="41">
        <f t="shared" si="11"/>
        <v>4.8753240819999997</v>
      </c>
      <c r="BD196" s="41">
        <f t="shared" si="11"/>
        <v>12.294377496999999</v>
      </c>
      <c r="BE196" s="41">
        <f t="shared" si="11"/>
        <v>5.2142928571428573E-3</v>
      </c>
      <c r="BF196" s="41">
        <f t="shared" si="11"/>
        <v>1.0428587142857144E-2</v>
      </c>
      <c r="BG196" s="41">
        <f t="shared" si="11"/>
        <v>3.4687010000000004E-2</v>
      </c>
      <c r="BH196" s="41">
        <f t="shared" si="11"/>
        <v>1.9451523239999999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6.6917711039999999</v>
      </c>
      <c r="E199" s="41">
        <f>SUM(E185:E198)</f>
        <v>4079</v>
      </c>
      <c r="F199" s="41">
        <f t="shared" ref="F199:AY199" si="14">SUM(F185:F198)</f>
        <v>145</v>
      </c>
      <c r="G199" s="41">
        <f t="shared" si="14"/>
        <v>342</v>
      </c>
      <c r="H199" s="41">
        <f t="shared" si="14"/>
        <v>3592</v>
      </c>
      <c r="I199" s="41">
        <f t="shared" si="14"/>
        <v>3066.8686117146235</v>
      </c>
      <c r="J199" s="41">
        <f t="shared" si="14"/>
        <v>8031.5691787704018</v>
      </c>
      <c r="K199" s="41">
        <f t="shared" si="14"/>
        <v>2621.6684159867923</v>
      </c>
      <c r="L199" s="41">
        <f t="shared" si="14"/>
        <v>445.20019572783195</v>
      </c>
      <c r="M199" s="41">
        <f t="shared" si="14"/>
        <v>9159.3701645644051</v>
      </c>
      <c r="N199" s="41">
        <f t="shared" si="14"/>
        <v>1939.0676259206234</v>
      </c>
      <c r="O199" s="41">
        <f t="shared" si="14"/>
        <v>26.299237829329197</v>
      </c>
      <c r="P199" s="41">
        <f t="shared" si="14"/>
        <v>42.729147918429398</v>
      </c>
      <c r="Q199" s="41">
        <f t="shared" si="14"/>
        <v>23.849472410000001</v>
      </c>
      <c r="R199" s="41">
        <f t="shared" si="14"/>
        <v>2.4497654193291947</v>
      </c>
      <c r="S199" s="41">
        <f t="shared" si="14"/>
        <v>39.533801697000001</v>
      </c>
      <c r="T199" s="41">
        <f t="shared" si="14"/>
        <v>3.1953462214293835</v>
      </c>
      <c r="U199" s="41">
        <f t="shared" si="14"/>
        <v>43.253250000000001</v>
      </c>
      <c r="V199" s="41">
        <f t="shared" si="14"/>
        <v>102.56359999999999</v>
      </c>
      <c r="W199" s="41">
        <f t="shared" si="14"/>
        <v>3136.4210995439526</v>
      </c>
      <c r="X199" s="41">
        <f t="shared" si="14"/>
        <v>8176.8619266888318</v>
      </c>
      <c r="Y199" s="41">
        <f t="shared" si="14"/>
        <v>11313.283026232783</v>
      </c>
      <c r="Z199" s="41">
        <f t="shared" si="14"/>
        <v>129.23234349784403</v>
      </c>
      <c r="AA199" s="41">
        <f t="shared" si="14"/>
        <v>62.149569075551895</v>
      </c>
      <c r="AB199" s="41">
        <f t="shared" si="14"/>
        <v>155.66099825458772</v>
      </c>
      <c r="AC199" s="41">
        <f t="shared" si="14"/>
        <v>33.037179936007725</v>
      </c>
      <c r="AD199" s="41">
        <f t="shared" si="14"/>
        <v>69.313738612132937</v>
      </c>
      <c r="AE199" s="41">
        <f t="shared" si="14"/>
        <v>738.79509165885088</v>
      </c>
      <c r="AF199" s="41">
        <f t="shared" si="14"/>
        <v>808.10883027098396</v>
      </c>
      <c r="AG199" s="41">
        <f t="shared" si="14"/>
        <v>4.2964480779025482</v>
      </c>
      <c r="AH199" s="41">
        <f t="shared" si="14"/>
        <v>7.3089001785008811</v>
      </c>
      <c r="AI199" s="41">
        <f t="shared" si="14"/>
        <v>23.408234355469045</v>
      </c>
      <c r="AJ199" s="41">
        <f t="shared" si="14"/>
        <v>5.2878474603628858</v>
      </c>
      <c r="AK199" s="41">
        <f t="shared" si="14"/>
        <v>4.8548595183814856</v>
      </c>
      <c r="AL199" s="41">
        <f t="shared" si="14"/>
        <v>12.188343733119419</v>
      </c>
      <c r="AM199" s="41">
        <f t="shared" si="14"/>
        <v>42.621475474273161</v>
      </c>
      <c r="AN199" s="41">
        <f t="shared" si="14"/>
        <v>81.477498309015317</v>
      </c>
      <c r="AO199" s="41">
        <f t="shared" si="14"/>
        <v>774.39166974743932</v>
      </c>
      <c r="AP199" s="41">
        <f t="shared" si="14"/>
        <v>34914.380897946001</v>
      </c>
      <c r="AQ199" s="41">
        <f t="shared" si="14"/>
        <v>18800.051252719</v>
      </c>
      <c r="AR199" s="41">
        <f t="shared" si="14"/>
        <v>53714.432150665001</v>
      </c>
      <c r="AS199" s="41">
        <f t="shared" si="14"/>
        <v>2732.9878096490006</v>
      </c>
      <c r="AT199" s="41">
        <f t="shared" si="14"/>
        <v>99767.384990163933</v>
      </c>
      <c r="AU199" s="41">
        <f t="shared" si="14"/>
        <v>224580.375429874</v>
      </c>
      <c r="AV199" s="41">
        <f t="shared" si="14"/>
        <v>67700.191503779002</v>
      </c>
      <c r="AW199" s="41">
        <f t="shared" si="14"/>
        <v>152456.23035633698</v>
      </c>
      <c r="AX199" s="41">
        <f t="shared" si="14"/>
        <v>65519.268832522008</v>
      </c>
      <c r="AY199" s="41">
        <f t="shared" si="14"/>
        <v>147575.33233621903</v>
      </c>
      <c r="AZ199" s="52">
        <f>MAX(AZ185:AZ198)</f>
        <v>80.055709450000009</v>
      </c>
      <c r="BA199" s="52">
        <f>MAX(BA185:BA198)</f>
        <v>160.11141890428573</v>
      </c>
      <c r="BB199" s="41">
        <f t="shared" ref="BB199:BD199" si="15">SUM(BB185:BB198)</f>
        <v>225.63136785299992</v>
      </c>
      <c r="BC199" s="41">
        <f t="shared" si="15"/>
        <v>18503.286333533</v>
      </c>
      <c r="BD199" s="41">
        <f t="shared" si="15"/>
        <v>41275.569472989991</v>
      </c>
      <c r="BE199" s="52">
        <f>MAX(BE185:BE198)</f>
        <v>10.665642795714289</v>
      </c>
      <c r="BF199" s="52">
        <f>MAX(BF185:BF198)</f>
        <v>21.331285597142863</v>
      </c>
      <c r="BG199" s="41">
        <f t="shared" ref="BG199:BL199" si="16">SUM(BG185:BG198)</f>
        <v>349.84383278999996</v>
      </c>
      <c r="BH199" s="41">
        <f t="shared" si="16"/>
        <v>2792.8678806090002</v>
      </c>
      <c r="BI199" s="41">
        <f t="shared" si="16"/>
        <v>18.05</v>
      </c>
      <c r="BJ199" s="41">
        <f t="shared" si="16"/>
        <v>24.290000000000003</v>
      </c>
      <c r="BK199" s="41">
        <f t="shared" si="16"/>
        <v>31.620000000000012</v>
      </c>
      <c r="BL199" s="41">
        <f t="shared" si="16"/>
        <v>38.61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増毛45_2（PT3）</v>
      </c>
    </row>
    <row r="204" spans="1:64" s="37" customFormat="1" x14ac:dyDescent="0.2">
      <c r="A204" s="7" t="s">
        <v>332</v>
      </c>
      <c r="B204" s="37">
        <f ca="1">VLOOKUP(B203,$B$207:$C$260,2,0)</f>
        <v>12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5.2837304620000003</v>
      </c>
      <c r="E4" s="36">
        <v>191</v>
      </c>
      <c r="F4" s="36">
        <v>8</v>
      </c>
      <c r="G4" s="36">
        <v>53</v>
      </c>
      <c r="H4" s="36">
        <v>130</v>
      </c>
      <c r="I4" s="36">
        <v>3.3162287467760132E-5</v>
      </c>
      <c r="J4" s="36">
        <v>1.1809894840142986E-2</v>
      </c>
      <c r="K4" s="36">
        <v>3.3162287467760132E-5</v>
      </c>
      <c r="L4" s="36">
        <v>0</v>
      </c>
      <c r="M4" s="36">
        <v>5.8430571276107532E-3</v>
      </c>
      <c r="N4" s="36">
        <v>5.9999999999999915E-3</v>
      </c>
      <c r="O4" s="36">
        <v>1.071238E-3</v>
      </c>
      <c r="P4" s="36">
        <v>1.6549959999999999E-3</v>
      </c>
      <c r="Q4" s="36">
        <v>9.2049099999999995E-4</v>
      </c>
      <c r="R4" s="36">
        <v>1.5074700000000001E-4</v>
      </c>
      <c r="S4" s="36">
        <v>1.4583689999999999E-3</v>
      </c>
      <c r="T4" s="36">
        <v>1.96627E-4</v>
      </c>
      <c r="U4" s="36">
        <v>2.7240000000000006</v>
      </c>
      <c r="V4" s="36">
        <v>6.4512000000000036</v>
      </c>
      <c r="W4" s="36">
        <v>2.7251044002874685</v>
      </c>
      <c r="X4" s="36">
        <v>6.4646648908401465</v>
      </c>
      <c r="Y4" s="36">
        <v>9.1897692911276145</v>
      </c>
      <c r="Z4" s="36">
        <v>2.8125545761477365E-6</v>
      </c>
      <c r="AA4" s="36">
        <v>6.0188667929561553E-7</v>
      </c>
      <c r="AB4" s="36">
        <v>6.0188699999999997E-7</v>
      </c>
      <c r="AC4" s="36">
        <v>1.5647320716439013E-6</v>
      </c>
      <c r="AD4" s="36">
        <v>7.1300920988371242E-4</v>
      </c>
      <c r="AE4" s="36">
        <v>6.4170828889534111E-3</v>
      </c>
      <c r="AF4" s="36">
        <v>7.1300920988371236E-3</v>
      </c>
      <c r="AG4" s="36">
        <v>0.42455592965556671</v>
      </c>
      <c r="AH4" s="36">
        <v>0.722233075735907</v>
      </c>
      <c r="AI4" s="36">
        <v>2.3130978236406743</v>
      </c>
      <c r="AJ4" s="36">
        <v>6.1431160561873761E-8</v>
      </c>
      <c r="AK4" s="36">
        <v>7.4236023888195673E-8</v>
      </c>
      <c r="AL4" s="36">
        <v>1.856703370188045E-7</v>
      </c>
      <c r="AM4" s="36">
        <v>0.42455755581879889</v>
      </c>
      <c r="AN4" s="36">
        <v>0.7229461591818146</v>
      </c>
      <c r="AO4" s="36">
        <v>2.3195150921999645</v>
      </c>
      <c r="AP4" s="36">
        <v>10.911039664</v>
      </c>
      <c r="AQ4" s="36">
        <v>5.8751752030000004</v>
      </c>
      <c r="AR4" s="36">
        <v>16.786214867000002</v>
      </c>
      <c r="AS4" s="36">
        <v>9.2895519999999995E-2</v>
      </c>
      <c r="AT4" s="36">
        <v>0.89298634099999996</v>
      </c>
      <c r="AU4" s="36">
        <v>1.724496571</v>
      </c>
      <c r="AV4" s="36">
        <v>1.677499431</v>
      </c>
      <c r="AW4" s="36">
        <v>3.239514293</v>
      </c>
      <c r="AX4" s="36">
        <v>1.5236159039999999</v>
      </c>
      <c r="AY4" s="36">
        <v>2.9423410859999999</v>
      </c>
      <c r="AZ4" s="36">
        <v>1.8121228571428573E-3</v>
      </c>
      <c r="BA4" s="36">
        <v>3.6242471428571434E-3</v>
      </c>
      <c r="BB4" s="36">
        <v>0.42586354199999998</v>
      </c>
      <c r="BC4" s="36">
        <v>18.118145512000002</v>
      </c>
      <c r="BD4" s="36">
        <v>34.988978394999997</v>
      </c>
      <c r="BE4" s="36">
        <v>3.6069751428571425E-2</v>
      </c>
      <c r="BF4" s="36">
        <v>7.2139504285714293E-2</v>
      </c>
      <c r="BG4" s="36">
        <v>3.9789142050000001</v>
      </c>
      <c r="BH4" s="36">
        <v>9.1929692840000001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6.3264302209999999</v>
      </c>
      <c r="E5" s="36">
        <v>19</v>
      </c>
      <c r="F5" s="36">
        <v>9</v>
      </c>
      <c r="G5" s="36">
        <v>7</v>
      </c>
      <c r="H5" s="36">
        <v>3</v>
      </c>
      <c r="I5" s="36">
        <v>259.23943713343436</v>
      </c>
      <c r="J5" s="36">
        <v>1282.5835566481605</v>
      </c>
      <c r="K5" s="36">
        <v>180.20977613323649</v>
      </c>
      <c r="L5" s="36">
        <v>79.029661000197876</v>
      </c>
      <c r="M5" s="36">
        <v>1172.7283297816382</v>
      </c>
      <c r="N5" s="36">
        <v>369.09466399995665</v>
      </c>
      <c r="O5" s="36">
        <v>4.6651811610000005</v>
      </c>
      <c r="P5" s="36">
        <v>8.2628800400000006</v>
      </c>
      <c r="Q5" s="36">
        <v>4.2899913920000001</v>
      </c>
      <c r="R5" s="36">
        <v>0.37518976900000001</v>
      </c>
      <c r="S5" s="36">
        <v>7.7735020790000009</v>
      </c>
      <c r="T5" s="36">
        <v>0.48937796099999997</v>
      </c>
      <c r="U5" s="36">
        <v>1.0106999999999999</v>
      </c>
      <c r="V5" s="36">
        <v>2.3899999999999997</v>
      </c>
      <c r="W5" s="36">
        <v>264.91531829443437</v>
      </c>
      <c r="X5" s="36">
        <v>1293.2364366881607</v>
      </c>
      <c r="Y5" s="36">
        <v>1558.1517549825951</v>
      </c>
      <c r="Z5" s="36">
        <v>1.7928500959459579</v>
      </c>
      <c r="AA5" s="36">
        <v>0.86141451859145235</v>
      </c>
      <c r="AB5" s="36">
        <v>1.8009388727041651</v>
      </c>
      <c r="AC5" s="36">
        <v>4.0400702705270115</v>
      </c>
      <c r="AD5" s="36">
        <v>22.659645942767121</v>
      </c>
      <c r="AE5" s="36">
        <v>208.76129108415253</v>
      </c>
      <c r="AF5" s="36">
        <v>231.42093702691969</v>
      </c>
      <c r="AG5" s="36">
        <v>0.19520892080546531</v>
      </c>
      <c r="AH5" s="36">
        <v>0.33207954343918245</v>
      </c>
      <c r="AI5" s="36">
        <v>1.063552051284949</v>
      </c>
      <c r="AJ5" s="36">
        <v>0.11631417928646653</v>
      </c>
      <c r="AK5" s="36">
        <v>0.11366804900015674</v>
      </c>
      <c r="AL5" s="36">
        <v>0.28509804226353169</v>
      </c>
      <c r="AM5" s="36">
        <v>4.3515933706189438</v>
      </c>
      <c r="AN5" s="36">
        <v>23.10539353520646</v>
      </c>
      <c r="AO5" s="36">
        <v>210.10994117770102</v>
      </c>
      <c r="AP5" s="36">
        <v>8540.2947936370001</v>
      </c>
      <c r="AQ5" s="36">
        <v>4598.6202734959998</v>
      </c>
      <c r="AR5" s="36">
        <v>13138.915067132999</v>
      </c>
      <c r="AS5" s="36">
        <v>459.28821755400003</v>
      </c>
      <c r="AT5" s="36">
        <v>22252.517847626001</v>
      </c>
      <c r="AU5" s="36">
        <v>52780.875893709999</v>
      </c>
      <c r="AV5" s="36">
        <v>14335.517694992001</v>
      </c>
      <c r="AW5" s="36">
        <v>34002.497403332003</v>
      </c>
      <c r="AX5" s="36">
        <v>13989.508224175999</v>
      </c>
      <c r="AY5" s="36">
        <v>33181.795536587997</v>
      </c>
      <c r="AZ5" s="36">
        <v>13.588885730000001</v>
      </c>
      <c r="BA5" s="36">
        <v>27.177771460000002</v>
      </c>
      <c r="BB5" s="36">
        <v>23.347917227</v>
      </c>
      <c r="BC5" s="36">
        <v>1611.0876239040001</v>
      </c>
      <c r="BD5" s="36">
        <v>3821.3480610810002</v>
      </c>
      <c r="BE5" s="36">
        <v>1.9775198100000002</v>
      </c>
      <c r="BF5" s="36">
        <v>3.9550396200000004</v>
      </c>
      <c r="BG5" s="36">
        <v>23.338918113999998</v>
      </c>
      <c r="BH5" s="36">
        <v>190.11615758600001</v>
      </c>
      <c r="BI5" s="36">
        <v>3.6000000000000023</v>
      </c>
      <c r="BJ5" s="36">
        <v>4.3799999999999946</v>
      </c>
      <c r="BK5" s="36">
        <v>5.55</v>
      </c>
      <c r="BL5" s="36">
        <v>7.8899999999999739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6.4120071840000001</v>
      </c>
      <c r="E6" s="36">
        <v>8</v>
      </c>
      <c r="F6" s="36">
        <v>6</v>
      </c>
      <c r="G6" s="36">
        <v>0</v>
      </c>
      <c r="H6" s="36">
        <v>2</v>
      </c>
      <c r="I6" s="36">
        <v>344.84385746009264</v>
      </c>
      <c r="J6" s="36">
        <v>975.47550472081423</v>
      </c>
      <c r="K6" s="36">
        <v>292.17283642517094</v>
      </c>
      <c r="L6" s="36">
        <v>52.671021034921694</v>
      </c>
      <c r="M6" s="36">
        <v>1121.5887013164695</v>
      </c>
      <c r="N6" s="36">
        <v>198.73066086443748</v>
      </c>
      <c r="O6" s="36">
        <v>1.6552333369999999</v>
      </c>
      <c r="P6" s="36">
        <v>2.3984906459999999</v>
      </c>
      <c r="Q6" s="36">
        <v>1.489933086</v>
      </c>
      <c r="R6" s="36">
        <v>0.16530025100000001</v>
      </c>
      <c r="S6" s="36">
        <v>2.1828816240000002</v>
      </c>
      <c r="T6" s="36">
        <v>0.21560902199999998</v>
      </c>
      <c r="U6" s="36">
        <v>0.28320000000000001</v>
      </c>
      <c r="V6" s="36">
        <v>0.67259999999999998</v>
      </c>
      <c r="W6" s="36">
        <v>346.78229079709268</v>
      </c>
      <c r="X6" s="36">
        <v>978.54659536681424</v>
      </c>
      <c r="Y6" s="36">
        <v>1325.3288861639069</v>
      </c>
      <c r="Z6" s="36">
        <v>1.5935489082423766</v>
      </c>
      <c r="AA6" s="36">
        <v>0.76700517900882847</v>
      </c>
      <c r="AB6" s="36">
        <v>0.75644300234151607</v>
      </c>
      <c r="AC6" s="36">
        <v>3.4539357963936115</v>
      </c>
      <c r="AD6" s="36">
        <v>8.3759565922260304</v>
      </c>
      <c r="AE6" s="36">
        <v>100.07240075832095</v>
      </c>
      <c r="AF6" s="36">
        <v>108.44835735054706</v>
      </c>
      <c r="AG6" s="36">
        <v>5.3304877351360427E-2</v>
      </c>
      <c r="AH6" s="36">
        <v>9.0679561471279813E-2</v>
      </c>
      <c r="AI6" s="36">
        <v>0.29041967660396373</v>
      </c>
      <c r="AJ6" s="36">
        <v>7.7937252516143196E-2</v>
      </c>
      <c r="AK6" s="36">
        <v>9.4491277671495733E-2</v>
      </c>
      <c r="AL6" s="36">
        <v>0.23632113553629924</v>
      </c>
      <c r="AM6" s="36">
        <v>3.5851779262611148</v>
      </c>
      <c r="AN6" s="36">
        <v>8.5611274313688064</v>
      </c>
      <c r="AO6" s="36">
        <v>100.59914157046121</v>
      </c>
      <c r="AP6" s="36">
        <v>3138.0295320820001</v>
      </c>
      <c r="AQ6" s="36">
        <v>1689.7082095820001</v>
      </c>
      <c r="AR6" s="36">
        <v>4827.7377416640002</v>
      </c>
      <c r="AS6" s="36">
        <v>300.55799489499998</v>
      </c>
      <c r="AT6" s="36">
        <v>7104.5377523959996</v>
      </c>
      <c r="AU6" s="36">
        <v>16051.257807395001</v>
      </c>
      <c r="AV6" s="36">
        <v>4613.9116553920003</v>
      </c>
      <c r="AW6" s="36">
        <v>10424.194798074001</v>
      </c>
      <c r="AX6" s="36">
        <v>4509.2392290139996</v>
      </c>
      <c r="AY6" s="36">
        <v>10187.708743712999</v>
      </c>
      <c r="AZ6" s="36">
        <v>6.728325550000001</v>
      </c>
      <c r="BA6" s="36">
        <v>13.456651101428573</v>
      </c>
      <c r="BB6" s="36">
        <v>10.071414914</v>
      </c>
      <c r="BC6" s="36">
        <v>462.03920042700003</v>
      </c>
      <c r="BD6" s="36">
        <v>1043.88358281</v>
      </c>
      <c r="BE6" s="36">
        <v>0.85302780142857149</v>
      </c>
      <c r="BF6" s="36">
        <v>1.706055602857143</v>
      </c>
      <c r="BG6" s="36">
        <v>12.810239739</v>
      </c>
      <c r="BH6" s="36">
        <v>91.392200346999999</v>
      </c>
      <c r="BI6" s="36">
        <v>3.390000000000001</v>
      </c>
      <c r="BJ6" s="36">
        <v>4.7499999999999973</v>
      </c>
      <c r="BK6" s="36">
        <v>5.6100000000000083</v>
      </c>
      <c r="BL6" s="36">
        <v>7.5199999999999898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5.362339983</v>
      </c>
      <c r="E7" s="36">
        <v>38</v>
      </c>
      <c r="F7" s="36">
        <v>7</v>
      </c>
      <c r="G7" s="36">
        <v>20</v>
      </c>
      <c r="H7" s="36">
        <v>11</v>
      </c>
      <c r="I7" s="36">
        <v>4.0118065199717728E-3</v>
      </c>
      <c r="J7" s="36">
        <v>2.0494769758206517</v>
      </c>
      <c r="K7" s="36">
        <v>4.0118065199717728E-3</v>
      </c>
      <c r="L7" s="36">
        <v>0</v>
      </c>
      <c r="M7" s="36">
        <v>0.73363378234062981</v>
      </c>
      <c r="N7" s="36">
        <v>1.3198549999999938</v>
      </c>
      <c r="O7" s="36">
        <v>6.5456349999999993E-3</v>
      </c>
      <c r="P7" s="36">
        <v>1.0586844999999999E-2</v>
      </c>
      <c r="Q7" s="36">
        <v>6.0417299999999995E-3</v>
      </c>
      <c r="R7" s="36">
        <v>5.0390500000000002E-4</v>
      </c>
      <c r="S7" s="36">
        <v>9.9295779999999997E-3</v>
      </c>
      <c r="T7" s="36">
        <v>6.5726700000000001E-4</v>
      </c>
      <c r="U7" s="36">
        <v>0.81040000000000045</v>
      </c>
      <c r="V7" s="36">
        <v>1.9156000000000004</v>
      </c>
      <c r="W7" s="36">
        <v>0.82095744151997219</v>
      </c>
      <c r="X7" s="36">
        <v>3.9756638208206523</v>
      </c>
      <c r="Y7" s="36">
        <v>4.7966212623406248</v>
      </c>
      <c r="Z7" s="36">
        <v>3.8101180414954378E-4</v>
      </c>
      <c r="AA7" s="36">
        <v>8.1536526088002277E-5</v>
      </c>
      <c r="AB7" s="36">
        <v>8.1536499999999994E-5</v>
      </c>
      <c r="AC7" s="36">
        <v>4.4818123127247266E-5</v>
      </c>
      <c r="AD7" s="36">
        <v>2.9112924110342057E-2</v>
      </c>
      <c r="AE7" s="36">
        <v>0.26201631699307842</v>
      </c>
      <c r="AF7" s="36">
        <v>0.29112924110342048</v>
      </c>
      <c r="AG7" s="36">
        <v>0.14181997183552847</v>
      </c>
      <c r="AH7" s="36">
        <v>0.24125696358227844</v>
      </c>
      <c r="AI7" s="36">
        <v>0.77267432931081126</v>
      </c>
      <c r="AJ7" s="36">
        <v>8.3219637957843163E-6</v>
      </c>
      <c r="AK7" s="36">
        <v>1.0056614550172817E-5</v>
      </c>
      <c r="AL7" s="36">
        <v>2.5152411390067827E-5</v>
      </c>
      <c r="AM7" s="36">
        <v>0.1418731119224515</v>
      </c>
      <c r="AN7" s="36">
        <v>0.27037994430717066</v>
      </c>
      <c r="AO7" s="36">
        <v>1.0347157987152797</v>
      </c>
      <c r="AP7" s="36">
        <v>8.1471672000000002</v>
      </c>
      <c r="AQ7" s="36">
        <v>4.3869361849999997</v>
      </c>
      <c r="AR7" s="36">
        <v>12.534103385</v>
      </c>
      <c r="AS7" s="36">
        <v>0.448029856</v>
      </c>
      <c r="AT7" s="36">
        <v>5.8528518399999996</v>
      </c>
      <c r="AU7" s="36">
        <v>12.47176741</v>
      </c>
      <c r="AV7" s="36">
        <v>10.987715850000001</v>
      </c>
      <c r="AW7" s="36">
        <v>23.413583702</v>
      </c>
      <c r="AX7" s="36">
        <v>9.9758949210000001</v>
      </c>
      <c r="AY7" s="36">
        <v>21.257507377</v>
      </c>
      <c r="AZ7" s="36">
        <v>8.0930514285714288E-3</v>
      </c>
      <c r="BA7" s="36">
        <v>1.6186104285714285E-2</v>
      </c>
      <c r="BB7" s="36">
        <v>2.4844642480000001</v>
      </c>
      <c r="BC7" s="36">
        <v>101.6045081</v>
      </c>
      <c r="BD7" s="36">
        <v>216.507751687</v>
      </c>
      <c r="BE7" s="36">
        <v>0.21042893000000001</v>
      </c>
      <c r="BF7" s="36">
        <v>0.42085786142857146</v>
      </c>
      <c r="BG7" s="36">
        <v>5.2894676250000003</v>
      </c>
      <c r="BH7" s="36">
        <v>21.278298401000001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5.5608621290000002</v>
      </c>
      <c r="E8" s="36">
        <v>56</v>
      </c>
      <c r="F8" s="36">
        <v>0</v>
      </c>
      <c r="G8" s="36">
        <v>34</v>
      </c>
      <c r="H8" s="36">
        <v>22</v>
      </c>
      <c r="I8" s="36">
        <v>0.15454197074078413</v>
      </c>
      <c r="J8" s="36">
        <v>10.066617841182595</v>
      </c>
      <c r="K8" s="36">
        <v>0.12684597074192927</v>
      </c>
      <c r="L8" s="36">
        <v>2.7695999998854859E-2</v>
      </c>
      <c r="M8" s="36">
        <v>5.9056188119183179</v>
      </c>
      <c r="N8" s="36">
        <v>4.3155410000050605</v>
      </c>
      <c r="O8" s="36">
        <v>2.2378111000000003E-2</v>
      </c>
      <c r="P8" s="36">
        <v>3.5797972999999997E-2</v>
      </c>
      <c r="Q8" s="36">
        <v>2.0668640000000002E-2</v>
      </c>
      <c r="R8" s="36">
        <v>1.7094710000000002E-3</v>
      </c>
      <c r="S8" s="36">
        <v>3.3568228999999998E-2</v>
      </c>
      <c r="T8" s="36">
        <v>2.2297440000000001E-3</v>
      </c>
      <c r="U8" s="36">
        <v>0.54780000000000029</v>
      </c>
      <c r="V8" s="36">
        <v>1.2948</v>
      </c>
      <c r="W8" s="36">
        <v>0.72472008174078439</v>
      </c>
      <c r="X8" s="36">
        <v>11.397215814182594</v>
      </c>
      <c r="Y8" s="36">
        <v>12.121935895923379</v>
      </c>
      <c r="Z8" s="36">
        <v>4.5386632572239688E-3</v>
      </c>
      <c r="AA8" s="36">
        <v>9.7127393704592895E-4</v>
      </c>
      <c r="AB8" s="36">
        <v>9.7127400000000005E-4</v>
      </c>
      <c r="AC8" s="36">
        <v>1.4905198132138709E-3</v>
      </c>
      <c r="AD8" s="36">
        <v>0.13863107787984244</v>
      </c>
      <c r="AE8" s="36">
        <v>1.2476797009185818</v>
      </c>
      <c r="AF8" s="36">
        <v>1.3863107787984248</v>
      </c>
      <c r="AG8" s="36">
        <v>9.8171994936069568E-2</v>
      </c>
      <c r="AH8" s="36">
        <v>0.16700523276480808</v>
      </c>
      <c r="AI8" s="36">
        <v>0.53486811034134452</v>
      </c>
      <c r="AJ8" s="36">
        <v>9.9132377080270016E-5</v>
      </c>
      <c r="AK8" s="36">
        <v>1.1979577539635074E-4</v>
      </c>
      <c r="AL8" s="36">
        <v>2.9961898316063041E-4</v>
      </c>
      <c r="AM8" s="36">
        <v>9.9761647126363706E-2</v>
      </c>
      <c r="AN8" s="36">
        <v>0.30575610642004686</v>
      </c>
      <c r="AO8" s="36">
        <v>1.782847430243087</v>
      </c>
      <c r="AP8" s="36">
        <v>112.065472128</v>
      </c>
      <c r="AQ8" s="36">
        <v>60.342946529999999</v>
      </c>
      <c r="AR8" s="36">
        <v>172.40841865799999</v>
      </c>
      <c r="AS8" s="36">
        <v>3.7555291500000001</v>
      </c>
      <c r="AT8" s="36">
        <v>485.76362482000002</v>
      </c>
      <c r="AU8" s="36">
        <v>1017.4165575870001</v>
      </c>
      <c r="AV8" s="36">
        <v>309.11956831800001</v>
      </c>
      <c r="AW8" s="36">
        <v>647.44116482000004</v>
      </c>
      <c r="AX8" s="36">
        <v>290.38107414900003</v>
      </c>
      <c r="AY8" s="36">
        <v>608.19398109199994</v>
      </c>
      <c r="AZ8" s="36">
        <v>7.7353859999999997E-2</v>
      </c>
      <c r="BA8" s="36">
        <v>0.15470772142857142</v>
      </c>
      <c r="BB8" s="36">
        <v>2.1758656940000001</v>
      </c>
      <c r="BC8" s="36">
        <v>110.574871644</v>
      </c>
      <c r="BD8" s="36">
        <v>231.59557347500001</v>
      </c>
      <c r="BE8" s="36">
        <v>0.18429127714285717</v>
      </c>
      <c r="BF8" s="36">
        <v>0.36858255571428572</v>
      </c>
      <c r="BG8" s="36">
        <v>1.3138312780000001</v>
      </c>
      <c r="BH8" s="36">
        <v>13.240019102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6.087231354</v>
      </c>
      <c r="E9" s="36">
        <v>40</v>
      </c>
      <c r="F9" s="36">
        <v>23</v>
      </c>
      <c r="G9" s="36">
        <v>11</v>
      </c>
      <c r="H9" s="36">
        <v>6</v>
      </c>
      <c r="I9" s="36">
        <v>2.5282433633358528</v>
      </c>
      <c r="J9" s="36">
        <v>35.901953545607235</v>
      </c>
      <c r="K9" s="36">
        <v>1.2046808633584762</v>
      </c>
      <c r="L9" s="36">
        <v>1.3235624999773767</v>
      </c>
      <c r="M9" s="36">
        <v>23.089709908949306</v>
      </c>
      <c r="N9" s="36">
        <v>15.340486999993786</v>
      </c>
      <c r="O9" s="36">
        <v>0.23540146199999998</v>
      </c>
      <c r="P9" s="36">
        <v>0.41535292899999998</v>
      </c>
      <c r="Q9" s="36">
        <v>0.21848169399999998</v>
      </c>
      <c r="R9" s="36">
        <v>1.6919768000000002E-2</v>
      </c>
      <c r="S9" s="36">
        <v>0.393283665</v>
      </c>
      <c r="T9" s="36">
        <v>2.2069263999999998E-2</v>
      </c>
      <c r="U9" s="36">
        <v>3.0807999999999991</v>
      </c>
      <c r="V9" s="36">
        <v>7.311799999999999</v>
      </c>
      <c r="W9" s="36">
        <v>5.8444448253358523</v>
      </c>
      <c r="X9" s="36">
        <v>43.629106474607234</v>
      </c>
      <c r="Y9" s="36">
        <v>49.473551299943082</v>
      </c>
      <c r="Z9" s="36">
        <v>3.5031349414664396E-2</v>
      </c>
      <c r="AA9" s="36">
        <v>1.4466670421036028E-2</v>
      </c>
      <c r="AB9" s="36">
        <v>1.4466669999999999E-2</v>
      </c>
      <c r="AC9" s="36">
        <v>2.4276692600639697E-2</v>
      </c>
      <c r="AD9" s="36">
        <v>0.6475537683517758</v>
      </c>
      <c r="AE9" s="36">
        <v>5.8279839151659818</v>
      </c>
      <c r="AF9" s="36">
        <v>6.475537683517758</v>
      </c>
      <c r="AG9" s="36">
        <v>0.52370777762208476</v>
      </c>
      <c r="AH9" s="36">
        <v>0.89090518492032822</v>
      </c>
      <c r="AI9" s="36">
        <v>2.8533044435961865</v>
      </c>
      <c r="AJ9" s="36">
        <v>1.4765301940962976E-3</v>
      </c>
      <c r="AK9" s="36">
        <v>1.7843018036652121E-3</v>
      </c>
      <c r="AL9" s="36">
        <v>4.4626840161688637E-3</v>
      </c>
      <c r="AM9" s="36">
        <v>0.54946100041682078</v>
      </c>
      <c r="AN9" s="36">
        <v>1.5402432550757692</v>
      </c>
      <c r="AO9" s="36">
        <v>8.6857510427783371</v>
      </c>
      <c r="AP9" s="36">
        <v>193.699519909</v>
      </c>
      <c r="AQ9" s="36">
        <v>104.299741489</v>
      </c>
      <c r="AR9" s="36">
        <v>297.99926139799999</v>
      </c>
      <c r="AS9" s="36">
        <v>11.902641569</v>
      </c>
      <c r="AT9" s="36">
        <v>803.95815541299999</v>
      </c>
      <c r="AU9" s="36">
        <v>1655.3469725089999</v>
      </c>
      <c r="AV9" s="36">
        <v>476.60421707199998</v>
      </c>
      <c r="AW9" s="36">
        <v>981.32638185600001</v>
      </c>
      <c r="AX9" s="36">
        <v>451.59094657899999</v>
      </c>
      <c r="AY9" s="36">
        <v>929.82414718899997</v>
      </c>
      <c r="AZ9" s="36">
        <v>0.73573498428571438</v>
      </c>
      <c r="BA9" s="36">
        <v>1.4714699685714288</v>
      </c>
      <c r="BB9" s="36">
        <v>3.859283155</v>
      </c>
      <c r="BC9" s="36">
        <v>181.086408621</v>
      </c>
      <c r="BD9" s="36">
        <v>372.85626901799998</v>
      </c>
      <c r="BE9" s="36">
        <v>0.32687322000000002</v>
      </c>
      <c r="BF9" s="36">
        <v>0.65374644000000004</v>
      </c>
      <c r="BG9" s="36">
        <v>6.7986320459999998</v>
      </c>
      <c r="BH9" s="36">
        <v>22.334445482</v>
      </c>
      <c r="BI9" s="36">
        <v>0.30000000000000004</v>
      </c>
      <c r="BJ9" s="36">
        <v>0.31000000000000005</v>
      </c>
      <c r="BK9" s="36">
        <v>0.3</v>
      </c>
      <c r="BL9" s="36">
        <v>0.39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6.3271486570000004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43.983237847585919</v>
      </c>
      <c r="J10" s="36">
        <v>369.44195151894962</v>
      </c>
      <c r="K10" s="36">
        <v>27.961457847567377</v>
      </c>
      <c r="L10" s="36">
        <v>16.021780000018541</v>
      </c>
      <c r="M10" s="36">
        <v>308.94643836651375</v>
      </c>
      <c r="N10" s="36">
        <v>104.47875100002183</v>
      </c>
      <c r="O10" s="36">
        <v>1.7660268559999999</v>
      </c>
      <c r="P10" s="36">
        <v>2.8332973370000003</v>
      </c>
      <c r="Q10" s="36">
        <v>1.598235525</v>
      </c>
      <c r="R10" s="36">
        <v>0.16779133099999999</v>
      </c>
      <c r="S10" s="36">
        <v>2.6144390790000003</v>
      </c>
      <c r="T10" s="36">
        <v>0.218858258</v>
      </c>
      <c r="U10" s="36" t="s">
        <v>340</v>
      </c>
      <c r="V10" s="36" t="s">
        <v>340</v>
      </c>
      <c r="W10" s="36">
        <v>45.749264703585922</v>
      </c>
      <c r="X10" s="36">
        <v>372.2752488559496</v>
      </c>
      <c r="Y10" s="36">
        <v>418.02451355953554</v>
      </c>
      <c r="Z10" s="36">
        <v>0.42391025806806926</v>
      </c>
      <c r="AA10" s="36">
        <v>0.20404013059579323</v>
      </c>
      <c r="AB10" s="36">
        <v>0.20404013100000001</v>
      </c>
      <c r="AC10" s="36">
        <v>0.52163874820674638</v>
      </c>
      <c r="AD10" s="36">
        <v>6.4408297570419535</v>
      </c>
      <c r="AE10" s="36">
        <v>58.099673116214838</v>
      </c>
      <c r="AF10" s="36">
        <v>64.54050287325677</v>
      </c>
      <c r="AG10" s="36" t="s">
        <v>340</v>
      </c>
      <c r="AH10" s="36" t="s">
        <v>340</v>
      </c>
      <c r="AI10" s="36" t="s">
        <v>340</v>
      </c>
      <c r="AJ10" s="36">
        <v>2.0825208593841404E-2</v>
      </c>
      <c r="AK10" s="36">
        <v>2.5166066120495333E-2</v>
      </c>
      <c r="AL10" s="36">
        <v>6.2942379363785939E-2</v>
      </c>
      <c r="AM10" s="36">
        <v>0.54246395680058779</v>
      </c>
      <c r="AN10" s="36">
        <v>6.4659958231624488</v>
      </c>
      <c r="AO10" s="36">
        <v>58.162615495578621</v>
      </c>
      <c r="AP10" s="36">
        <v>3662.8275348470002</v>
      </c>
      <c r="AQ10" s="36">
        <v>1972.291749533</v>
      </c>
      <c r="AR10" s="36">
        <v>5635.11928438</v>
      </c>
      <c r="AS10" s="36">
        <v>148.74987008599999</v>
      </c>
      <c r="AT10" s="36">
        <v>12666.203850546</v>
      </c>
      <c r="AU10" s="36">
        <v>27919.629859884</v>
      </c>
      <c r="AV10" s="36">
        <v>7478.898667167</v>
      </c>
      <c r="AW10" s="36">
        <v>16485.450969423</v>
      </c>
      <c r="AX10" s="36">
        <v>7261.30252045</v>
      </c>
      <c r="AY10" s="36">
        <v>16005.812085748001</v>
      </c>
      <c r="AZ10" s="36">
        <v>3.1397306214285718</v>
      </c>
      <c r="BA10" s="36">
        <v>6.2794612428571437</v>
      </c>
      <c r="BB10" s="36">
        <v>16.086310679</v>
      </c>
      <c r="BC10" s="36">
        <v>1026.1492731129999</v>
      </c>
      <c r="BD10" s="36">
        <v>2261.901689279</v>
      </c>
      <c r="BE10" s="36">
        <v>1.3624769057142858</v>
      </c>
      <c r="BF10" s="36">
        <v>2.7249538128571431</v>
      </c>
      <c r="BG10" s="36">
        <v>5.1921917430000004</v>
      </c>
      <c r="BH10" s="36">
        <v>54.825620444000002</v>
      </c>
      <c r="BI10" s="36">
        <v>0.69000000000000006</v>
      </c>
      <c r="BJ10" s="36">
        <v>0.8</v>
      </c>
      <c r="BK10" s="36">
        <v>1.7700000000000011</v>
      </c>
      <c r="BL10" s="36">
        <v>1.9100000000000008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6.4385949120000001</v>
      </c>
      <c r="E11" s="36">
        <v>8</v>
      </c>
      <c r="F11" s="36">
        <v>4</v>
      </c>
      <c r="G11" s="36">
        <v>4</v>
      </c>
      <c r="H11" s="36">
        <v>0</v>
      </c>
      <c r="I11" s="36">
        <v>123.64743581859554</v>
      </c>
      <c r="J11" s="36">
        <v>394.10800318985434</v>
      </c>
      <c r="K11" s="36">
        <v>90.339109318575652</v>
      </c>
      <c r="L11" s="36">
        <v>33.308326500019895</v>
      </c>
      <c r="M11" s="36">
        <v>381.94666800845613</v>
      </c>
      <c r="N11" s="36">
        <v>135.80877099999378</v>
      </c>
      <c r="O11" s="36">
        <v>0.94828089700000007</v>
      </c>
      <c r="P11" s="36">
        <v>1.4931765889999999</v>
      </c>
      <c r="Q11" s="36">
        <v>0.78578912200000006</v>
      </c>
      <c r="R11" s="36">
        <v>0.162491775</v>
      </c>
      <c r="S11" s="36">
        <v>1.2812307949999999</v>
      </c>
      <c r="T11" s="36">
        <v>0.21194579399999999</v>
      </c>
      <c r="U11" s="36">
        <v>0.55599999999999994</v>
      </c>
      <c r="V11" s="36">
        <v>1.3202</v>
      </c>
      <c r="W11" s="36">
        <v>125.15171671559554</v>
      </c>
      <c r="X11" s="36">
        <v>396.92137977885432</v>
      </c>
      <c r="Y11" s="36">
        <v>522.07309649444983</v>
      </c>
      <c r="Z11" s="36">
        <v>0.64729453673727388</v>
      </c>
      <c r="AA11" s="36">
        <v>0.3119959667073659</v>
      </c>
      <c r="AB11" s="36">
        <v>0.31199596699999999</v>
      </c>
      <c r="AC11" s="36">
        <v>1.6112463777389818</v>
      </c>
      <c r="AD11" s="36">
        <v>5.916828030415628</v>
      </c>
      <c r="AE11" s="36">
        <v>62.946923096284294</v>
      </c>
      <c r="AF11" s="36">
        <v>68.863751126699896</v>
      </c>
      <c r="AG11" s="36">
        <v>0.13926322628270971</v>
      </c>
      <c r="AH11" s="36">
        <v>0.2369075573544947</v>
      </c>
      <c r="AI11" s="36">
        <v>0.75874447422993585</v>
      </c>
      <c r="AJ11" s="36">
        <v>3.1843658313029863E-2</v>
      </c>
      <c r="AK11" s="36">
        <v>3.84812100265211E-2</v>
      </c>
      <c r="AL11" s="36">
        <v>9.6244637849625947E-2</v>
      </c>
      <c r="AM11" s="36">
        <v>1.7823532623347214</v>
      </c>
      <c r="AN11" s="36">
        <v>6.192216797796644</v>
      </c>
      <c r="AO11" s="36">
        <v>63.801912208363852</v>
      </c>
      <c r="AP11" s="36">
        <v>1568.4300839049999</v>
      </c>
      <c r="AQ11" s="36">
        <v>844.53927594899994</v>
      </c>
      <c r="AR11" s="36">
        <v>2412.9693598539998</v>
      </c>
      <c r="AS11" s="36">
        <v>50.546822622999997</v>
      </c>
      <c r="AT11" s="36">
        <v>4150.9380300789999</v>
      </c>
      <c r="AU11" s="36">
        <v>9118.9080658990006</v>
      </c>
      <c r="AV11" s="36">
        <v>2418.891373127</v>
      </c>
      <c r="AW11" s="36">
        <v>5313.8948095850001</v>
      </c>
      <c r="AX11" s="36">
        <v>2337.9284593809998</v>
      </c>
      <c r="AY11" s="36">
        <v>5136.032995736</v>
      </c>
      <c r="AZ11" s="36">
        <v>3.8932650785714289</v>
      </c>
      <c r="BA11" s="36">
        <v>7.7865301585714297</v>
      </c>
      <c r="BB11" s="36">
        <v>8.1075913820000007</v>
      </c>
      <c r="BC11" s="36">
        <v>406.445486491</v>
      </c>
      <c r="BD11" s="36">
        <v>892.89191943100002</v>
      </c>
      <c r="BE11" s="36">
        <v>0.68669605142857149</v>
      </c>
      <c r="BF11" s="36">
        <v>1.373392102857143</v>
      </c>
      <c r="BG11" s="36">
        <v>4.1100029400000002</v>
      </c>
      <c r="BH11" s="36">
        <v>34.330644634999999</v>
      </c>
      <c r="BI11" s="36">
        <v>1.4100000000000004</v>
      </c>
      <c r="BJ11" s="36">
        <v>1.7700000000000002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5.7110081140000002</v>
      </c>
      <c r="E12" s="36">
        <v>115</v>
      </c>
      <c r="F12" s="36">
        <v>21</v>
      </c>
      <c r="G12" s="36">
        <v>40</v>
      </c>
      <c r="H12" s="36">
        <v>54</v>
      </c>
      <c r="I12" s="36">
        <v>3.6316055869784314E-2</v>
      </c>
      <c r="J12" s="36">
        <v>3.6548821830435809</v>
      </c>
      <c r="K12" s="36">
        <v>3.6316055869784314E-2</v>
      </c>
      <c r="L12" s="36">
        <v>0</v>
      </c>
      <c r="M12" s="36">
        <v>1.9035882389130581</v>
      </c>
      <c r="N12" s="36">
        <v>1.787610000000307</v>
      </c>
      <c r="O12" s="36">
        <v>6.6505879999999998E-3</v>
      </c>
      <c r="P12" s="36">
        <v>1.1088501000000001E-2</v>
      </c>
      <c r="Q12" s="36">
        <v>6.0542249999999999E-3</v>
      </c>
      <c r="R12" s="36">
        <v>5.9636300000000004E-4</v>
      </c>
      <c r="S12" s="36">
        <v>1.0310635E-2</v>
      </c>
      <c r="T12" s="36">
        <v>7.77866E-4</v>
      </c>
      <c r="U12" s="36">
        <v>10.132550000000005</v>
      </c>
      <c r="V12" s="36">
        <v>24.043400000000005</v>
      </c>
      <c r="W12" s="36">
        <v>10.175516643869789</v>
      </c>
      <c r="X12" s="36">
        <v>27.709370684043588</v>
      </c>
      <c r="Y12" s="36">
        <v>37.884887327913376</v>
      </c>
      <c r="Z12" s="36">
        <v>1.2653248384404462E-3</v>
      </c>
      <c r="AA12" s="36">
        <v>2.7077951542625546E-4</v>
      </c>
      <c r="AB12" s="36">
        <v>2.7077999999999998E-4</v>
      </c>
      <c r="AC12" s="36">
        <v>5.8589434368076332E-4</v>
      </c>
      <c r="AD12" s="36">
        <v>6.4129711550492241E-2</v>
      </c>
      <c r="AE12" s="36">
        <v>0.57716740395443011</v>
      </c>
      <c r="AF12" s="36">
        <v>0.6412971155049223</v>
      </c>
      <c r="AG12" s="36">
        <v>1.7652002318408109</v>
      </c>
      <c r="AH12" s="36">
        <v>3.0028693599131047</v>
      </c>
      <c r="AI12" s="36">
        <v>9.6172978148568316</v>
      </c>
      <c r="AJ12" s="36">
        <v>2.7636964508263792E-5</v>
      </c>
      <c r="AK12" s="36">
        <v>3.3397681871257597E-5</v>
      </c>
      <c r="AL12" s="36">
        <v>8.3530320239433477E-5</v>
      </c>
      <c r="AM12" s="36">
        <v>1.7658137631489998</v>
      </c>
      <c r="AN12" s="36">
        <v>3.067032469145468</v>
      </c>
      <c r="AO12" s="36">
        <v>10.194548749131501</v>
      </c>
      <c r="AP12" s="36">
        <v>99.378221683000007</v>
      </c>
      <c r="AQ12" s="36">
        <v>53.511350137000001</v>
      </c>
      <c r="AR12" s="36">
        <v>152.88957182000001</v>
      </c>
      <c r="AS12" s="36">
        <v>3.238730688</v>
      </c>
      <c r="AT12" s="36">
        <v>314.90997048700001</v>
      </c>
      <c r="AU12" s="36">
        <v>643.08595777300002</v>
      </c>
      <c r="AV12" s="36">
        <v>184.26208763700001</v>
      </c>
      <c r="AW12" s="36">
        <v>376.28646983300001</v>
      </c>
      <c r="AX12" s="36">
        <v>173.77961538299999</v>
      </c>
      <c r="AY12" s="36">
        <v>354.87993672300001</v>
      </c>
      <c r="AZ12" s="36">
        <v>4.9926897142857148E-2</v>
      </c>
      <c r="BA12" s="36">
        <v>9.9853794285714295E-2</v>
      </c>
      <c r="BB12" s="36">
        <v>1.546195215</v>
      </c>
      <c r="BC12" s="36">
        <v>60.673161999000001</v>
      </c>
      <c r="BD12" s="36">
        <v>123.90226462299999</v>
      </c>
      <c r="BE12" s="36">
        <v>0.13095950428571429</v>
      </c>
      <c r="BF12" s="36">
        <v>0.26191900857142858</v>
      </c>
      <c r="BG12" s="36">
        <v>1.333709483</v>
      </c>
      <c r="BH12" s="36">
        <v>5.7153689620000003</v>
      </c>
      <c r="BI12" s="36">
        <v>0</v>
      </c>
      <c r="BJ12" s="36">
        <v>0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6.1565745339999998</v>
      </c>
      <c r="E13" s="36">
        <v>1</v>
      </c>
      <c r="F13" s="36">
        <v>0</v>
      </c>
      <c r="G13" s="36">
        <v>1</v>
      </c>
      <c r="H13" s="36">
        <v>0</v>
      </c>
      <c r="I13" s="36">
        <v>57.894693427306507</v>
      </c>
      <c r="J13" s="36">
        <v>445.95109913929934</v>
      </c>
      <c r="K13" s="36">
        <v>36.384957427230574</v>
      </c>
      <c r="L13" s="36">
        <v>21.509736000075929</v>
      </c>
      <c r="M13" s="36">
        <v>372.45408606666876</v>
      </c>
      <c r="N13" s="36">
        <v>131.39170649993707</v>
      </c>
      <c r="O13" s="36">
        <v>1.327624637</v>
      </c>
      <c r="P13" s="36">
        <v>2.1685855960000002</v>
      </c>
      <c r="Q13" s="36">
        <v>1.156310749</v>
      </c>
      <c r="R13" s="36">
        <v>0.171313888</v>
      </c>
      <c r="S13" s="36">
        <v>1.9451326990000002</v>
      </c>
      <c r="T13" s="36">
        <v>0.22345289699999998</v>
      </c>
      <c r="U13" s="36">
        <v>6.6E-3</v>
      </c>
      <c r="V13" s="36">
        <v>1.5599999999999999E-2</v>
      </c>
      <c r="W13" s="36">
        <v>59.228918064306505</v>
      </c>
      <c r="X13" s="36">
        <v>448.13528473529936</v>
      </c>
      <c r="Y13" s="36">
        <v>507.36420279960589</v>
      </c>
      <c r="Z13" s="36">
        <v>0.52301133716768877</v>
      </c>
      <c r="AA13" s="36">
        <v>0.25044005443119866</v>
      </c>
      <c r="AB13" s="36">
        <v>0.25044005400000002</v>
      </c>
      <c r="AC13" s="36">
        <v>0.44616098604613497</v>
      </c>
      <c r="AD13" s="36">
        <v>4.1570060705777205</v>
      </c>
      <c r="AE13" s="36">
        <v>37.413054635199472</v>
      </c>
      <c r="AF13" s="36">
        <v>41.570060705777202</v>
      </c>
      <c r="AG13" s="36">
        <v>1.2271017593297791E-3</v>
      </c>
      <c r="AH13" s="36">
        <v>2.0874834526529574E-3</v>
      </c>
      <c r="AI13" s="36">
        <v>6.6855888956587964E-3</v>
      </c>
      <c r="AJ13" s="36">
        <v>2.5560982971540164E-2</v>
      </c>
      <c r="AK13" s="36">
        <v>3.0888977218821827E-2</v>
      </c>
      <c r="AL13" s="36">
        <v>7.7255845747104715E-2</v>
      </c>
      <c r="AM13" s="36">
        <v>0.47294907077700488</v>
      </c>
      <c r="AN13" s="36">
        <v>4.1899825312491945</v>
      </c>
      <c r="AO13" s="36">
        <v>37.496996069842233</v>
      </c>
      <c r="AP13" s="36">
        <v>2018.2312185809999</v>
      </c>
      <c r="AQ13" s="36">
        <v>1086.739886928</v>
      </c>
      <c r="AR13" s="36">
        <v>3104.9711055090002</v>
      </c>
      <c r="AS13" s="36">
        <v>117.70571715200001</v>
      </c>
      <c r="AT13" s="36">
        <v>7621.7480064279998</v>
      </c>
      <c r="AU13" s="36">
        <v>16953.944870301999</v>
      </c>
      <c r="AV13" s="36">
        <v>4960.8393990530003</v>
      </c>
      <c r="AW13" s="36">
        <v>11034.974865483</v>
      </c>
      <c r="AX13" s="36">
        <v>4853.2112744599999</v>
      </c>
      <c r="AY13" s="36">
        <v>10795.565049086001</v>
      </c>
      <c r="AZ13" s="36">
        <v>1.8123033528571428</v>
      </c>
      <c r="BA13" s="36">
        <v>3.6246067071428572</v>
      </c>
      <c r="BB13" s="36">
        <v>8.3883236209999996</v>
      </c>
      <c r="BC13" s="36">
        <v>479.08418748700001</v>
      </c>
      <c r="BD13" s="36">
        <v>1065.6829504259999</v>
      </c>
      <c r="BE13" s="36">
        <v>0.71047348428571433</v>
      </c>
      <c r="BF13" s="36">
        <v>1.4209469700000001</v>
      </c>
      <c r="BG13" s="36">
        <v>19.198497835000001</v>
      </c>
      <c r="BH13" s="36">
        <v>91.014009510999998</v>
      </c>
      <c r="BI13" s="36">
        <v>1.1700000000000002</v>
      </c>
      <c r="BJ13" s="36">
        <v>1.5100000000000005</v>
      </c>
      <c r="BK13" s="36">
        <v>2.7600000000000007</v>
      </c>
      <c r="BL13" s="36">
        <v>3.2099999999999986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5.9867098109999999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23.257971596696002</v>
      </c>
      <c r="J14" s="36">
        <v>174.31025076155905</v>
      </c>
      <c r="K14" s="36">
        <v>10.115926096690188</v>
      </c>
      <c r="L14" s="36">
        <v>13.142045500005812</v>
      </c>
      <c r="M14" s="36">
        <v>116.44232985828987</v>
      </c>
      <c r="N14" s="36">
        <v>81.125892499965175</v>
      </c>
      <c r="O14" s="36">
        <v>0.38853826600000002</v>
      </c>
      <c r="P14" s="36">
        <v>0.61998875600000003</v>
      </c>
      <c r="Q14" s="36">
        <v>0.31460058400000002</v>
      </c>
      <c r="R14" s="36">
        <v>7.3937682000000005E-2</v>
      </c>
      <c r="S14" s="36">
        <v>0.52354830100000005</v>
      </c>
      <c r="T14" s="36">
        <v>9.6440454999999994E-2</v>
      </c>
      <c r="U14" s="36" t="s">
        <v>340</v>
      </c>
      <c r="V14" s="36" t="s">
        <v>340</v>
      </c>
      <c r="W14" s="36">
        <v>23.646509862696004</v>
      </c>
      <c r="X14" s="36">
        <v>174.93023951755904</v>
      </c>
      <c r="Y14" s="36">
        <v>198.57674938025505</v>
      </c>
      <c r="Z14" s="36">
        <v>0.22278863946382299</v>
      </c>
      <c r="AA14" s="36">
        <v>0.10738412422156271</v>
      </c>
      <c r="AB14" s="36">
        <v>0.107384124</v>
      </c>
      <c r="AC14" s="36">
        <v>0.10036537089048218</v>
      </c>
      <c r="AD14" s="36">
        <v>1.0488730062973768</v>
      </c>
      <c r="AE14" s="36">
        <v>9.439857056676388</v>
      </c>
      <c r="AF14" s="36">
        <v>10.488730062973765</v>
      </c>
      <c r="AG14" s="36" t="s">
        <v>340</v>
      </c>
      <c r="AH14" s="36" t="s">
        <v>340</v>
      </c>
      <c r="AI14" s="36" t="s">
        <v>340</v>
      </c>
      <c r="AJ14" s="36">
        <v>1.0960082983555544E-2</v>
      </c>
      <c r="AK14" s="36">
        <v>1.3244629630606684E-2</v>
      </c>
      <c r="AL14" s="36">
        <v>3.3125896544615674E-2</v>
      </c>
      <c r="AM14" s="36">
        <v>0.11132545387403772</v>
      </c>
      <c r="AN14" s="36">
        <v>1.0621176359279834</v>
      </c>
      <c r="AO14" s="36">
        <v>9.4729829532210044</v>
      </c>
      <c r="AP14" s="36">
        <v>686.95341783599997</v>
      </c>
      <c r="AQ14" s="36">
        <v>369.897994219</v>
      </c>
      <c r="AR14" s="36">
        <v>1056.8514120549999</v>
      </c>
      <c r="AS14" s="36">
        <v>63.112736624</v>
      </c>
      <c r="AT14" s="36">
        <v>2290.0922043149999</v>
      </c>
      <c r="AU14" s="36">
        <v>6367.2809111910001</v>
      </c>
      <c r="AV14" s="36">
        <v>1433.8196451050001</v>
      </c>
      <c r="AW14" s="36">
        <v>3986.534882379</v>
      </c>
      <c r="AX14" s="36">
        <v>1399.709723162</v>
      </c>
      <c r="AY14" s="36">
        <v>3891.6970175719998</v>
      </c>
      <c r="AZ14" s="36">
        <v>2.4798634985714285</v>
      </c>
      <c r="BA14" s="36">
        <v>4.959726997142857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47.846916469999996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6.4170785260000001</v>
      </c>
      <c r="E15" s="36">
        <v>2</v>
      </c>
      <c r="F15" s="36">
        <v>1</v>
      </c>
      <c r="G15" s="36">
        <v>0</v>
      </c>
      <c r="H15" s="36">
        <v>1</v>
      </c>
      <c r="I15" s="36">
        <v>120.50017254409083</v>
      </c>
      <c r="J15" s="36">
        <v>310.69418525071723</v>
      </c>
      <c r="K15" s="36">
        <v>85.913300044095394</v>
      </c>
      <c r="L15" s="36">
        <v>34.586872499995437</v>
      </c>
      <c r="M15" s="36">
        <v>313.24114029482115</v>
      </c>
      <c r="N15" s="36">
        <v>117.95321749998692</v>
      </c>
      <c r="O15" s="36">
        <v>0.49717968800000001</v>
      </c>
      <c r="P15" s="36">
        <v>0.82122917800000006</v>
      </c>
      <c r="Q15" s="36">
        <v>0.38993346500000003</v>
      </c>
      <c r="R15" s="36">
        <v>0.107246223</v>
      </c>
      <c r="S15" s="36">
        <v>0.68134280000000003</v>
      </c>
      <c r="T15" s="36">
        <v>0.13988637800000001</v>
      </c>
      <c r="U15" s="36">
        <v>0</v>
      </c>
      <c r="V15" s="36">
        <v>0</v>
      </c>
      <c r="W15" s="36">
        <v>120.99735223209083</v>
      </c>
      <c r="X15" s="36">
        <v>311.51541442871724</v>
      </c>
      <c r="Y15" s="36">
        <v>432.5127666608081</v>
      </c>
      <c r="Z15" s="36">
        <v>0.56998439753849972</v>
      </c>
      <c r="AA15" s="36">
        <v>0.27473247961355668</v>
      </c>
      <c r="AB15" s="36">
        <v>0.27473248</v>
      </c>
      <c r="AC15" s="36">
        <v>1.7323084288034565</v>
      </c>
      <c r="AD15" s="36">
        <v>5.2241539994413193</v>
      </c>
      <c r="AE15" s="36">
        <v>58.877048366877339</v>
      </c>
      <c r="AF15" s="36">
        <v>64.101202366318688</v>
      </c>
      <c r="AG15" s="36">
        <v>0</v>
      </c>
      <c r="AH15" s="36">
        <v>0</v>
      </c>
      <c r="AI15" s="36">
        <v>0</v>
      </c>
      <c r="AJ15" s="36">
        <v>2.8040443776455676E-2</v>
      </c>
      <c r="AK15" s="36">
        <v>3.388517603494217E-2</v>
      </c>
      <c r="AL15" s="36">
        <v>8.4749582814734298E-2</v>
      </c>
      <c r="AM15" s="36">
        <v>1.7603488725799121</v>
      </c>
      <c r="AN15" s="36">
        <v>5.2580391754762612</v>
      </c>
      <c r="AO15" s="36">
        <v>58.961797949692077</v>
      </c>
      <c r="AP15" s="36">
        <v>1011.199195231</v>
      </c>
      <c r="AQ15" s="36">
        <v>544.49187435500005</v>
      </c>
      <c r="AR15" s="36">
        <v>1555.6910695860001</v>
      </c>
      <c r="AS15" s="36">
        <v>114.211222005</v>
      </c>
      <c r="AT15" s="36">
        <v>2353.5338414620001</v>
      </c>
      <c r="AU15" s="36">
        <v>5317.3098931550003</v>
      </c>
      <c r="AV15" s="36">
        <v>1871.414609295</v>
      </c>
      <c r="AW15" s="36">
        <v>4228.0638760720003</v>
      </c>
      <c r="AX15" s="36">
        <v>1853.3754219970001</v>
      </c>
      <c r="AY15" s="36">
        <v>4187.3081633680004</v>
      </c>
      <c r="AZ15" s="36">
        <v>3.2998585157142859</v>
      </c>
      <c r="BA15" s="36">
        <v>6.5997170314285718</v>
      </c>
      <c r="BB15" s="36">
        <v>6.8020802900000001</v>
      </c>
      <c r="BC15" s="36">
        <v>201.89038910900001</v>
      </c>
      <c r="BD15" s="36">
        <v>456.128458588</v>
      </c>
      <c r="BE15" s="36">
        <v>0.5761219885714286</v>
      </c>
      <c r="BF15" s="36">
        <v>1.1522439785714287</v>
      </c>
      <c r="BG15" s="36">
        <v>5.1058351020000003</v>
      </c>
      <c r="BH15" s="36">
        <v>27.266002622999999</v>
      </c>
      <c r="BI15" s="36">
        <v>1.08</v>
      </c>
      <c r="BJ15" s="36">
        <v>1.4700000000000002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5.6813178090000003</v>
      </c>
      <c r="E16" s="36">
        <v>45</v>
      </c>
      <c r="F16" s="36">
        <v>18</v>
      </c>
      <c r="G16" s="36">
        <v>15</v>
      </c>
      <c r="H16" s="36">
        <v>12</v>
      </c>
      <c r="I16" s="36">
        <v>0.17135367718029818</v>
      </c>
      <c r="J16" s="36">
        <v>9.0683001418220233</v>
      </c>
      <c r="K16" s="36">
        <v>0.12303367718968763</v>
      </c>
      <c r="L16" s="36">
        <v>4.831999999061054E-2</v>
      </c>
      <c r="M16" s="36">
        <v>6.5962273190181051</v>
      </c>
      <c r="N16" s="36">
        <v>2.6434264999842165</v>
      </c>
      <c r="O16" s="36">
        <v>1.3992731E-2</v>
      </c>
      <c r="P16" s="36">
        <v>1.9575282999999999E-2</v>
      </c>
      <c r="Q16" s="36">
        <v>1.3182075999999999E-2</v>
      </c>
      <c r="R16" s="36">
        <v>8.1065499999999997E-4</v>
      </c>
      <c r="S16" s="36">
        <v>1.8517907E-2</v>
      </c>
      <c r="T16" s="36">
        <v>1.0573760000000001E-3</v>
      </c>
      <c r="U16" s="36">
        <v>9.5970499999999994</v>
      </c>
      <c r="V16" s="36">
        <v>22.788100000000004</v>
      </c>
      <c r="W16" s="36">
        <v>9.782396408180297</v>
      </c>
      <c r="X16" s="36">
        <v>31.875975424822027</v>
      </c>
      <c r="Y16" s="36">
        <v>41.65837183300232</v>
      </c>
      <c r="Z16" s="36">
        <v>4.527504464521168E-3</v>
      </c>
      <c r="AA16" s="36">
        <v>9.6888595540752973E-4</v>
      </c>
      <c r="AB16" s="36">
        <v>9.6888599999999997E-4</v>
      </c>
      <c r="AC16" s="36">
        <v>1.4224200572897823E-3</v>
      </c>
      <c r="AD16" s="36">
        <v>0.11129839680282547</v>
      </c>
      <c r="AE16" s="36">
        <v>1.0016855712254293</v>
      </c>
      <c r="AF16" s="36">
        <v>1.1129839680282547</v>
      </c>
      <c r="AG16" s="36">
        <v>1.5553946839028425</v>
      </c>
      <c r="AH16" s="36">
        <v>2.6459587726163294</v>
      </c>
      <c r="AI16" s="36">
        <v>8.4742193122982457</v>
      </c>
      <c r="AJ16" s="36">
        <v>9.8888647592439396E-5</v>
      </c>
      <c r="AK16" s="36">
        <v>1.1950124232777638E-4</v>
      </c>
      <c r="AL16" s="36">
        <v>2.9888233198723592E-4</v>
      </c>
      <c r="AM16" s="36">
        <v>1.5569159926077247</v>
      </c>
      <c r="AN16" s="36">
        <v>2.7573766706614826</v>
      </c>
      <c r="AO16" s="36">
        <v>9.4762037658556633</v>
      </c>
      <c r="AP16" s="36">
        <v>149.54309482299999</v>
      </c>
      <c r="AQ16" s="36">
        <v>80.523204905</v>
      </c>
      <c r="AR16" s="36">
        <v>230.06629972799999</v>
      </c>
      <c r="AS16" s="36">
        <v>4.6773641379999997</v>
      </c>
      <c r="AT16" s="36">
        <v>658.70983633200001</v>
      </c>
      <c r="AU16" s="36">
        <v>1337.012067767</v>
      </c>
      <c r="AV16" s="36">
        <v>347.02489112699999</v>
      </c>
      <c r="AW16" s="36">
        <v>704.37154823100002</v>
      </c>
      <c r="AX16" s="36">
        <v>330.814082283</v>
      </c>
      <c r="AY16" s="36">
        <v>671.46776289599995</v>
      </c>
      <c r="AZ16" s="36">
        <v>0.26999852857142859</v>
      </c>
      <c r="BA16" s="36">
        <v>0.53999705714285717</v>
      </c>
      <c r="BB16" s="36">
        <v>1.0077021589999999</v>
      </c>
      <c r="BC16" s="36">
        <v>58.693782742000003</v>
      </c>
      <c r="BD16" s="36">
        <v>119.133329277</v>
      </c>
      <c r="BE16" s="36">
        <v>8.535026714285715E-2</v>
      </c>
      <c r="BF16" s="36">
        <v>0.1707005342857143</v>
      </c>
      <c r="BG16" s="36">
        <v>0.72826500500000002</v>
      </c>
      <c r="BH16" s="36">
        <v>2.39389706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5.7530103940000004</v>
      </c>
      <c r="E17" s="36">
        <v>3</v>
      </c>
      <c r="F17" s="36">
        <v>1</v>
      </c>
      <c r="G17" s="36">
        <v>1</v>
      </c>
      <c r="H17" s="36">
        <v>1</v>
      </c>
      <c r="I17" s="36">
        <v>1.7689016911863931</v>
      </c>
      <c r="J17" s="36">
        <v>26.390760255933138</v>
      </c>
      <c r="K17" s="36">
        <v>0.59602869119123181</v>
      </c>
      <c r="L17" s="36">
        <v>1.1728729999951613</v>
      </c>
      <c r="M17" s="36">
        <v>15.804219947112736</v>
      </c>
      <c r="N17" s="36">
        <v>12.355442000006795</v>
      </c>
      <c r="O17" s="36">
        <v>6.3709701000000007E-2</v>
      </c>
      <c r="P17" s="36">
        <v>9.6333558E-2</v>
      </c>
      <c r="Q17" s="36">
        <v>5.5341764000000002E-2</v>
      </c>
      <c r="R17" s="36">
        <v>8.3679370000000006E-3</v>
      </c>
      <c r="S17" s="36">
        <v>8.5418857000000001E-2</v>
      </c>
      <c r="T17" s="36">
        <v>1.0914701000000001E-2</v>
      </c>
      <c r="U17" s="36">
        <v>3.9050000000000001E-2</v>
      </c>
      <c r="V17" s="36">
        <v>9.2300000000000007E-2</v>
      </c>
      <c r="W17" s="36">
        <v>1.8716613921863932</v>
      </c>
      <c r="X17" s="36">
        <v>26.579393813933141</v>
      </c>
      <c r="Y17" s="36">
        <v>28.451055206119534</v>
      </c>
      <c r="Z17" s="36">
        <v>2.5502474914287799E-2</v>
      </c>
      <c r="AA17" s="36">
        <v>1.181036079738371E-2</v>
      </c>
      <c r="AB17" s="36">
        <v>1.1810361E-2</v>
      </c>
      <c r="AC17" s="36">
        <v>6.3601488632227194E-3</v>
      </c>
      <c r="AD17" s="36">
        <v>0.25353040405906002</v>
      </c>
      <c r="AE17" s="36">
        <v>2.2817736365315406</v>
      </c>
      <c r="AF17" s="36">
        <v>2.5353040405906011</v>
      </c>
      <c r="AG17" s="36">
        <v>8.0760566343409546E-3</v>
      </c>
      <c r="AH17" s="36">
        <v>1.3738579102097257E-2</v>
      </c>
      <c r="AI17" s="36">
        <v>4.4000584421581751E-2</v>
      </c>
      <c r="AJ17" s="36">
        <v>1.2054159386884439E-3</v>
      </c>
      <c r="AK17" s="36">
        <v>1.4566758234090694E-3</v>
      </c>
      <c r="AL17" s="36">
        <v>3.6432647775807513E-3</v>
      </c>
      <c r="AM17" s="36">
        <v>1.5641621436252119E-2</v>
      </c>
      <c r="AN17" s="36">
        <v>0.26872565898456635</v>
      </c>
      <c r="AO17" s="36">
        <v>2.3294174857307031</v>
      </c>
      <c r="AP17" s="36">
        <v>189.96222595699999</v>
      </c>
      <c r="AQ17" s="36">
        <v>102.287352438</v>
      </c>
      <c r="AR17" s="36">
        <v>292.24957839499996</v>
      </c>
      <c r="AS17" s="36">
        <v>20.287693016999999</v>
      </c>
      <c r="AT17" s="36">
        <v>896.32117480399995</v>
      </c>
      <c r="AU17" s="36">
        <v>2307.04238467</v>
      </c>
      <c r="AV17" s="36">
        <v>508.41476105499999</v>
      </c>
      <c r="AW17" s="36">
        <v>1308.609498155</v>
      </c>
      <c r="AX17" s="36">
        <v>490.22354236199999</v>
      </c>
      <c r="AY17" s="36">
        <v>1261.7870937170001</v>
      </c>
      <c r="AZ17" s="36">
        <v>0.44545257285714285</v>
      </c>
      <c r="BA17" s="36">
        <v>0.89090514714285729</v>
      </c>
      <c r="BB17" s="36">
        <v>1.698549968</v>
      </c>
      <c r="BC17" s="36">
        <v>69.123491791999996</v>
      </c>
      <c r="BD17" s="36">
        <v>177.917056769</v>
      </c>
      <c r="BE17" s="36">
        <v>0.14386363285714285</v>
      </c>
      <c r="BF17" s="36">
        <v>0.28772726714285712</v>
      </c>
      <c r="BG17" s="36">
        <v>3.200673944</v>
      </c>
      <c r="BH17" s="36">
        <v>19.043490243000001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5.8713438800000004</v>
      </c>
      <c r="E18" s="36">
        <v>1</v>
      </c>
      <c r="F18" s="36">
        <v>1</v>
      </c>
      <c r="G18" s="36">
        <v>0</v>
      </c>
      <c r="H18" s="36">
        <v>0</v>
      </c>
      <c r="I18" s="36">
        <v>6.5103024407279246</v>
      </c>
      <c r="J18" s="36">
        <v>71.123525341581029</v>
      </c>
      <c r="K18" s="36">
        <v>3.6076854407278405</v>
      </c>
      <c r="L18" s="36">
        <v>2.9026170000000846</v>
      </c>
      <c r="M18" s="36">
        <v>55.681232782303802</v>
      </c>
      <c r="N18" s="36">
        <v>21.952595000005157</v>
      </c>
      <c r="O18" s="36">
        <v>0.41667443899999995</v>
      </c>
      <c r="P18" s="36">
        <v>0.70928570199999996</v>
      </c>
      <c r="Q18" s="36">
        <v>0.38427162999999998</v>
      </c>
      <c r="R18" s="36">
        <v>3.2402808999999998E-2</v>
      </c>
      <c r="S18" s="36">
        <v>0.667021168</v>
      </c>
      <c r="T18" s="36">
        <v>4.2264533999999999E-2</v>
      </c>
      <c r="U18" s="36">
        <v>0</v>
      </c>
      <c r="V18" s="36">
        <v>0</v>
      </c>
      <c r="W18" s="36">
        <v>6.926976879727925</v>
      </c>
      <c r="X18" s="36">
        <v>71.832811043581032</v>
      </c>
      <c r="Y18" s="36">
        <v>78.759787923308963</v>
      </c>
      <c r="Z18" s="36">
        <v>7.6831032617420886E-2</v>
      </c>
      <c r="AA18" s="36">
        <v>3.667559623779991E-2</v>
      </c>
      <c r="AB18" s="36">
        <v>3.6675595999999998E-2</v>
      </c>
      <c r="AC18" s="36">
        <v>6.2711896549192625E-2</v>
      </c>
      <c r="AD18" s="36">
        <v>1.2956530223486351</v>
      </c>
      <c r="AE18" s="36">
        <v>11.660877201137719</v>
      </c>
      <c r="AF18" s="36">
        <v>12.956530223486356</v>
      </c>
      <c r="AG18" s="36">
        <v>0</v>
      </c>
      <c r="AH18" s="36">
        <v>0</v>
      </c>
      <c r="AI18" s="36">
        <v>0</v>
      </c>
      <c r="AJ18" s="36">
        <v>3.7432681611037841E-3</v>
      </c>
      <c r="AK18" s="36">
        <v>4.5235242176186116E-3</v>
      </c>
      <c r="AL18" s="36">
        <v>1.1313702189423461E-2</v>
      </c>
      <c r="AM18" s="36">
        <v>6.6455164710296416E-2</v>
      </c>
      <c r="AN18" s="36">
        <v>1.3001765465662538</v>
      </c>
      <c r="AO18" s="36">
        <v>11.672190903327143</v>
      </c>
      <c r="AP18" s="36">
        <v>604.64047216300003</v>
      </c>
      <c r="AQ18" s="36">
        <v>325.575638857</v>
      </c>
      <c r="AR18" s="36">
        <v>930.21611101999997</v>
      </c>
      <c r="AS18" s="36">
        <v>52.267724375</v>
      </c>
      <c r="AT18" s="36">
        <v>2151.152087769</v>
      </c>
      <c r="AU18" s="36">
        <v>5634.0410877180002</v>
      </c>
      <c r="AV18" s="36">
        <v>1177.1461032990001</v>
      </c>
      <c r="AW18" s="36">
        <v>3083.0407342859999</v>
      </c>
      <c r="AX18" s="36">
        <v>1132.295196067</v>
      </c>
      <c r="AY18" s="36">
        <v>2965.5725851930001</v>
      </c>
      <c r="AZ18" s="36">
        <v>1.3237571414285716</v>
      </c>
      <c r="BA18" s="36">
        <v>2.6475142828571432</v>
      </c>
      <c r="BB18" s="36">
        <v>2.6450404879999998</v>
      </c>
      <c r="BC18" s="36">
        <v>155.744167858</v>
      </c>
      <c r="BD18" s="36">
        <v>407.90655661900001</v>
      </c>
      <c r="BE18" s="36">
        <v>0.22402940285714285</v>
      </c>
      <c r="BF18" s="36">
        <v>0.44805880571428569</v>
      </c>
      <c r="BG18" s="36">
        <v>7.2492259729999997</v>
      </c>
      <c r="BH18" s="36">
        <v>69.651610465000005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5.7879788720000001</v>
      </c>
      <c r="E19" s="36">
        <v>6</v>
      </c>
      <c r="F19" s="36">
        <v>0</v>
      </c>
      <c r="G19" s="36">
        <v>5</v>
      </c>
      <c r="H19" s="36">
        <v>1</v>
      </c>
      <c r="I19" s="36">
        <v>3.7016246390065337</v>
      </c>
      <c r="J19" s="36">
        <v>48.873010714537436</v>
      </c>
      <c r="K19" s="36">
        <v>1.7519771390151493</v>
      </c>
      <c r="L19" s="36">
        <v>1.9496474999913844</v>
      </c>
      <c r="M19" s="36">
        <v>35.996762853537227</v>
      </c>
      <c r="N19" s="36">
        <v>16.577872500006741</v>
      </c>
      <c r="O19" s="36">
        <v>1.14176323</v>
      </c>
      <c r="P19" s="36">
        <v>1.9416240230000001</v>
      </c>
      <c r="Q19" s="36">
        <v>1.0628094539999999</v>
      </c>
      <c r="R19" s="36">
        <v>7.8953776000000003E-2</v>
      </c>
      <c r="S19" s="36">
        <v>1.838640837</v>
      </c>
      <c r="T19" s="36">
        <v>0.102983186</v>
      </c>
      <c r="U19" s="36">
        <v>0.22560000000000002</v>
      </c>
      <c r="V19" s="36">
        <v>0.53520000000000001</v>
      </c>
      <c r="W19" s="36">
        <v>5.0689878690065342</v>
      </c>
      <c r="X19" s="36">
        <v>51.349834737537442</v>
      </c>
      <c r="Y19" s="36">
        <v>56.418822606543976</v>
      </c>
      <c r="Z19" s="36">
        <v>5.2431827045131385E-2</v>
      </c>
      <c r="AA19" s="36">
        <v>2.4666013304576823E-2</v>
      </c>
      <c r="AB19" s="36">
        <v>2.4666013000000001E-2</v>
      </c>
      <c r="AC19" s="36">
        <v>2.9947570446457877E-2</v>
      </c>
      <c r="AD19" s="36">
        <v>0.69322628021350763</v>
      </c>
      <c r="AE19" s="36">
        <v>6.2390365219215687</v>
      </c>
      <c r="AF19" s="36">
        <v>6.9322628021350754</v>
      </c>
      <c r="AG19" s="36">
        <v>4.3577732517907565E-2</v>
      </c>
      <c r="AH19" s="36">
        <v>7.4132234628164595E-2</v>
      </c>
      <c r="AI19" s="36">
        <v>0.23742350820101363</v>
      </c>
      <c r="AJ19" s="36">
        <v>2.5175187484822639E-3</v>
      </c>
      <c r="AK19" s="36">
        <v>3.0422765906134288E-3</v>
      </c>
      <c r="AL19" s="36">
        <v>7.6089813314130636E-3</v>
      </c>
      <c r="AM19" s="36">
        <v>7.6042821712847694E-2</v>
      </c>
      <c r="AN19" s="36">
        <v>0.77040079143228557</v>
      </c>
      <c r="AO19" s="36">
        <v>6.4840690114539949</v>
      </c>
      <c r="AP19" s="36">
        <v>496.52797040199999</v>
      </c>
      <c r="AQ19" s="36">
        <v>267.36121483199997</v>
      </c>
      <c r="AR19" s="36">
        <v>763.88918523400002</v>
      </c>
      <c r="AS19" s="36">
        <v>31.897013218000001</v>
      </c>
      <c r="AT19" s="36">
        <v>2601.9478031019999</v>
      </c>
      <c r="AU19" s="36">
        <v>6128.6412767949996</v>
      </c>
      <c r="AV19" s="36">
        <v>1427.974474134</v>
      </c>
      <c r="AW19" s="36">
        <v>3363.4584421539998</v>
      </c>
      <c r="AX19" s="36">
        <v>1373.8848959520001</v>
      </c>
      <c r="AY19" s="36">
        <v>3236.0555706999999</v>
      </c>
      <c r="AZ19" s="36">
        <v>0.56941688857142858</v>
      </c>
      <c r="BA19" s="36">
        <v>1.1388337771428572</v>
      </c>
      <c r="BB19" s="36">
        <v>3.38769638</v>
      </c>
      <c r="BC19" s="36">
        <v>194.69445705300001</v>
      </c>
      <c r="BD19" s="36">
        <v>458.58432841600001</v>
      </c>
      <c r="BE19" s="36">
        <v>0.28693080571428575</v>
      </c>
      <c r="BF19" s="36">
        <v>0.57386161142857151</v>
      </c>
      <c r="BG19" s="36">
        <v>3.1960640709999999</v>
      </c>
      <c r="BH19" s="36">
        <v>38.455314778000002</v>
      </c>
      <c r="BI19" s="36">
        <v>0.12</v>
      </c>
      <c r="BJ19" s="36">
        <v>0.12</v>
      </c>
      <c r="BK19" s="36">
        <v>0.45000000000000018</v>
      </c>
      <c r="BL19" s="36">
        <v>0.45000000000000018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6.3999790519999999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88.521554419026927</v>
      </c>
      <c r="J20" s="36">
        <v>310.62096528130508</v>
      </c>
      <c r="K20" s="36">
        <v>76.158070918999812</v>
      </c>
      <c r="L20" s="36">
        <v>12.363483500027112</v>
      </c>
      <c r="M20" s="36">
        <v>349.00271920033379</v>
      </c>
      <c r="N20" s="36">
        <v>50.139800499998223</v>
      </c>
      <c r="O20" s="36">
        <v>0.87710807499999999</v>
      </c>
      <c r="P20" s="36">
        <v>1.3545281570000001</v>
      </c>
      <c r="Q20" s="36">
        <v>0.830151835</v>
      </c>
      <c r="R20" s="36">
        <v>4.6956239999999996E-2</v>
      </c>
      <c r="S20" s="36">
        <v>1.293280886</v>
      </c>
      <c r="T20" s="36">
        <v>6.1247270999999999E-2</v>
      </c>
      <c r="U20" s="36" t="s">
        <v>340</v>
      </c>
      <c r="V20" s="36" t="s">
        <v>340</v>
      </c>
      <c r="W20" s="36">
        <v>89.398662494026922</v>
      </c>
      <c r="X20" s="36">
        <v>311.97549343830508</v>
      </c>
      <c r="Y20" s="36">
        <v>401.37415593233197</v>
      </c>
      <c r="Z20" s="36">
        <v>0.44898496504530711</v>
      </c>
      <c r="AA20" s="36">
        <v>0.21641075315183805</v>
      </c>
      <c r="AB20" s="36">
        <v>0.21641075300000001</v>
      </c>
      <c r="AC20" s="36">
        <v>0.69632189050186943</v>
      </c>
      <c r="AD20" s="36">
        <v>2.3752834663014366</v>
      </c>
      <c r="AE20" s="36">
        <v>25.154863794215583</v>
      </c>
      <c r="AF20" s="36">
        <v>27.530147260517019</v>
      </c>
      <c r="AG20" s="36" t="s">
        <v>340</v>
      </c>
      <c r="AH20" s="36" t="s">
        <v>340</v>
      </c>
      <c r="AI20" s="36" t="s">
        <v>340</v>
      </c>
      <c r="AJ20" s="36">
        <v>2.2087823357121235E-2</v>
      </c>
      <c r="AK20" s="36">
        <v>2.6691843866656722E-2</v>
      </c>
      <c r="AL20" s="36">
        <v>6.6758473673635202E-2</v>
      </c>
      <c r="AM20" s="36">
        <v>0.71840971385899066</v>
      </c>
      <c r="AN20" s="36">
        <v>2.4019753101680932</v>
      </c>
      <c r="AO20" s="36">
        <v>25.221622267889217</v>
      </c>
      <c r="AP20" s="36">
        <v>512.57695674299998</v>
      </c>
      <c r="AQ20" s="36">
        <v>276.00297670800001</v>
      </c>
      <c r="AR20" s="36">
        <v>788.57993345099999</v>
      </c>
      <c r="AS20" s="36">
        <v>43.462428309000003</v>
      </c>
      <c r="AT20" s="36">
        <v>1197.71025295</v>
      </c>
      <c r="AU20" s="36">
        <v>2761.7694219139998</v>
      </c>
      <c r="AV20" s="36">
        <v>832.88209026200002</v>
      </c>
      <c r="AW20" s="36">
        <v>1920.521497816</v>
      </c>
      <c r="AX20" s="36">
        <v>818.634655533</v>
      </c>
      <c r="AY20" s="36">
        <v>1887.668702678</v>
      </c>
      <c r="AZ20" s="36">
        <v>0.89953277285714295</v>
      </c>
      <c r="BA20" s="36">
        <v>1.7990655471428572</v>
      </c>
      <c r="BB20" s="36">
        <v>1.9955944729999999</v>
      </c>
      <c r="BC20" s="36">
        <v>111.841036574</v>
      </c>
      <c r="BD20" s="36">
        <v>257.891384136</v>
      </c>
      <c r="BE20" s="36">
        <v>0.16902268142857144</v>
      </c>
      <c r="BF20" s="36">
        <v>0.3380453642857143</v>
      </c>
      <c r="BG20" s="36">
        <v>3.4675849900000002</v>
      </c>
      <c r="BH20" s="36">
        <v>24.073363076</v>
      </c>
      <c r="BI20" s="36">
        <v>0.69000000000000006</v>
      </c>
      <c r="BJ20" s="36">
        <v>0.89000000000000024</v>
      </c>
      <c r="BK20" s="36">
        <v>1.23</v>
      </c>
      <c r="BL20" s="36">
        <v>1.6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6.450962337</v>
      </c>
      <c r="E21" s="36">
        <v>3</v>
      </c>
      <c r="F21" s="36">
        <v>2</v>
      </c>
      <c r="G21" s="36">
        <v>1</v>
      </c>
      <c r="H21" s="36">
        <v>0</v>
      </c>
      <c r="I21" s="36">
        <v>39.850250823787974</v>
      </c>
      <c r="J21" s="36">
        <v>136.74472497292606</v>
      </c>
      <c r="K21" s="36">
        <v>29.394920823777657</v>
      </c>
      <c r="L21" s="36">
        <v>10.455330000010321</v>
      </c>
      <c r="M21" s="36">
        <v>134.37022779670377</v>
      </c>
      <c r="N21" s="36">
        <v>42.224748000010251</v>
      </c>
      <c r="O21" s="36">
        <v>0.80771734199999989</v>
      </c>
      <c r="P21" s="36">
        <v>1.2522555129999999</v>
      </c>
      <c r="Q21" s="36">
        <v>0.70485279199999995</v>
      </c>
      <c r="R21" s="36">
        <v>0.10286455</v>
      </c>
      <c r="S21" s="36">
        <v>1.118084361</v>
      </c>
      <c r="T21" s="36">
        <v>0.13417115199999999</v>
      </c>
      <c r="U21" s="36">
        <v>0.1076</v>
      </c>
      <c r="V21" s="36">
        <v>0.25539999999999996</v>
      </c>
      <c r="W21" s="36">
        <v>40.765568165787968</v>
      </c>
      <c r="X21" s="36">
        <v>138.25238048592607</v>
      </c>
      <c r="Y21" s="36">
        <v>179.01794865171405</v>
      </c>
      <c r="Z21" s="36">
        <v>0.22013914658688541</v>
      </c>
      <c r="AA21" s="36">
        <v>0.10610706865487876</v>
      </c>
      <c r="AB21" s="36">
        <v>0.106107069</v>
      </c>
      <c r="AC21" s="36">
        <v>0.40331210708792298</v>
      </c>
      <c r="AD21" s="36">
        <v>1.9890862075291933</v>
      </c>
      <c r="AE21" s="36">
        <v>18.412971809917636</v>
      </c>
      <c r="AF21" s="36">
        <v>20.40205801744683</v>
      </c>
      <c r="AG21" s="36">
        <v>2.0495572185061314E-2</v>
      </c>
      <c r="AH21" s="36">
        <v>3.4866030843552581E-2</v>
      </c>
      <c r="AI21" s="36">
        <v>0.11166553121516164</v>
      </c>
      <c r="AJ21" s="36">
        <v>1.08297523144067E-2</v>
      </c>
      <c r="AK21" s="36">
        <v>1.3087119191792522E-2</v>
      </c>
      <c r="AL21" s="36">
        <v>3.2731950119054817E-2</v>
      </c>
      <c r="AM21" s="36">
        <v>0.43463743158739099</v>
      </c>
      <c r="AN21" s="36">
        <v>2.0370393575645385</v>
      </c>
      <c r="AO21" s="36">
        <v>18.557369291251852</v>
      </c>
      <c r="AP21" s="36">
        <v>356.21788794600002</v>
      </c>
      <c r="AQ21" s="36">
        <v>191.80963197099999</v>
      </c>
      <c r="AR21" s="36">
        <v>548.02751991700006</v>
      </c>
      <c r="AS21" s="36">
        <v>77.623212729000002</v>
      </c>
      <c r="AT21" s="36">
        <v>833.78056228699995</v>
      </c>
      <c r="AU21" s="36">
        <v>1968.194420996</v>
      </c>
      <c r="AV21" s="36">
        <v>654.30255370400005</v>
      </c>
      <c r="AW21" s="36">
        <v>1544.52465564</v>
      </c>
      <c r="AX21" s="36">
        <v>647.63596974400002</v>
      </c>
      <c r="AY21" s="36">
        <v>1528.7877412129999</v>
      </c>
      <c r="AZ21" s="36">
        <v>2.7540022514285716</v>
      </c>
      <c r="BA21" s="36">
        <v>5.5080045042857151</v>
      </c>
      <c r="BB21" s="36">
        <v>2.3226575930000002</v>
      </c>
      <c r="BC21" s="36">
        <v>64.510311612999999</v>
      </c>
      <c r="BD21" s="36">
        <v>152.28087719499999</v>
      </c>
      <c r="BE21" s="36">
        <v>0.19672424428571431</v>
      </c>
      <c r="BF21" s="36">
        <v>0.39344849000000004</v>
      </c>
      <c r="BG21" s="36">
        <v>1.7169563249999999</v>
      </c>
      <c r="BH21" s="36">
        <v>26.709731553000001</v>
      </c>
      <c r="BI21" s="36">
        <v>0.96000000000000008</v>
      </c>
      <c r="BJ21" s="36">
        <v>1.4100000000000001</v>
      </c>
      <c r="BK21" s="36">
        <v>1.5000000000000002</v>
      </c>
      <c r="BL21" s="36">
        <v>1.86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6.4741548900000003</v>
      </c>
      <c r="E22" s="36">
        <v>2</v>
      </c>
      <c r="F22" s="36">
        <v>1</v>
      </c>
      <c r="G22" s="36">
        <v>1</v>
      </c>
      <c r="H22" s="36">
        <v>0</v>
      </c>
      <c r="I22" s="36">
        <v>82.736220265732868</v>
      </c>
      <c r="J22" s="36">
        <v>261.29686493019847</v>
      </c>
      <c r="K22" s="36">
        <v>60.36284426573053</v>
      </c>
      <c r="L22" s="36">
        <v>22.373376000002331</v>
      </c>
      <c r="M22" s="36">
        <v>258.49494469593628</v>
      </c>
      <c r="N22" s="36">
        <v>85.538140499995023</v>
      </c>
      <c r="O22" s="36">
        <v>1.3776590980000001</v>
      </c>
      <c r="P22" s="36">
        <v>2.3508334239999997</v>
      </c>
      <c r="Q22" s="36">
        <v>1.2267553390000001</v>
      </c>
      <c r="R22" s="36">
        <v>0.150903759</v>
      </c>
      <c r="S22" s="36">
        <v>2.1540024339999997</v>
      </c>
      <c r="T22" s="36">
        <v>0.19683099000000001</v>
      </c>
      <c r="U22" s="36">
        <v>0.17049999999999998</v>
      </c>
      <c r="V22" s="36">
        <v>0.40300000000000002</v>
      </c>
      <c r="W22" s="36">
        <v>84.284379363732867</v>
      </c>
      <c r="X22" s="36">
        <v>264.05069835419846</v>
      </c>
      <c r="Y22" s="36">
        <v>348.33507771793131</v>
      </c>
      <c r="Z22" s="36">
        <v>0.44893783277054772</v>
      </c>
      <c r="AA22" s="36">
        <v>0.21638803539540402</v>
      </c>
      <c r="AB22" s="36">
        <v>0.21638803500000001</v>
      </c>
      <c r="AC22" s="36">
        <v>1.3447339840761747</v>
      </c>
      <c r="AD22" s="36">
        <v>5.0262503197853103</v>
      </c>
      <c r="AE22" s="36">
        <v>53.120401592659519</v>
      </c>
      <c r="AF22" s="36">
        <v>58.146651912444838</v>
      </c>
      <c r="AG22" s="36">
        <v>3.6337050465104472E-2</v>
      </c>
      <c r="AH22" s="36">
        <v>6.1814752515350138E-2</v>
      </c>
      <c r="AI22" s="36">
        <v>0.19797427494781056</v>
      </c>
      <c r="AJ22" s="36">
        <v>2.2085515648373251E-2</v>
      </c>
      <c r="AK22" s="36">
        <v>2.6689041855663467E-2</v>
      </c>
      <c r="AL22" s="36">
        <v>6.6751465616115432E-2</v>
      </c>
      <c r="AM22" s="36">
        <v>1.4031565501896524</v>
      </c>
      <c r="AN22" s="36">
        <v>5.114754114156324</v>
      </c>
      <c r="AO22" s="36">
        <v>53.385127333223444</v>
      </c>
      <c r="AP22" s="36">
        <v>1122.7952488670001</v>
      </c>
      <c r="AQ22" s="36">
        <v>604.58205708200001</v>
      </c>
      <c r="AR22" s="36">
        <v>1727.3773059489999</v>
      </c>
      <c r="AS22" s="36">
        <v>207.747230199</v>
      </c>
      <c r="AT22" s="36">
        <v>2548.139483251</v>
      </c>
      <c r="AU22" s="36">
        <v>6506.8561805179997</v>
      </c>
      <c r="AV22" s="36">
        <v>1984.1254186199999</v>
      </c>
      <c r="AW22" s="36">
        <v>5066.6059797469998</v>
      </c>
      <c r="AX22" s="36">
        <v>1963.0804057089999</v>
      </c>
      <c r="AY22" s="36">
        <v>5012.8660360630001</v>
      </c>
      <c r="AZ22" s="36">
        <v>9.7586461371428577</v>
      </c>
      <c r="BA22" s="36">
        <v>19.517292275714286</v>
      </c>
      <c r="BB22" s="36">
        <v>4.9360035299999998</v>
      </c>
      <c r="BC22" s="36">
        <v>229.04154240099999</v>
      </c>
      <c r="BD22" s="36">
        <v>584.87393863800003</v>
      </c>
      <c r="BE22" s="36">
        <v>0.41806918571428575</v>
      </c>
      <c r="BF22" s="36">
        <v>0.83613837285714288</v>
      </c>
      <c r="BG22" s="36">
        <v>6.1600875500000001</v>
      </c>
      <c r="BH22" s="36">
        <v>54.310767751999997</v>
      </c>
      <c r="BI22" s="36">
        <v>2.3100000000000005</v>
      </c>
      <c r="BJ22" s="36">
        <v>2.9199999999999986</v>
      </c>
      <c r="BK22" s="36">
        <v>2.6999999999999993</v>
      </c>
      <c r="BL22" s="36">
        <v>3.7499999999999973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6.4554082910000004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156.53587633703268</v>
      </c>
      <c r="J23" s="36">
        <v>422.05340164658554</v>
      </c>
      <c r="K23" s="36">
        <v>136.35552183694864</v>
      </c>
      <c r="L23" s="36">
        <v>20.180354500084036</v>
      </c>
      <c r="M23" s="36">
        <v>501.57650448363012</v>
      </c>
      <c r="N23" s="36">
        <v>77.012773499988114</v>
      </c>
      <c r="O23" s="36">
        <v>0.88323321300000002</v>
      </c>
      <c r="P23" s="36">
        <v>1.3428581740000001</v>
      </c>
      <c r="Q23" s="36">
        <v>0.79017883899999997</v>
      </c>
      <c r="R23" s="36">
        <v>9.3054373999999995E-2</v>
      </c>
      <c r="S23" s="36">
        <v>1.2214829040000001</v>
      </c>
      <c r="T23" s="36">
        <v>0.12137527000000001</v>
      </c>
      <c r="U23" s="36" t="s">
        <v>340</v>
      </c>
      <c r="V23" s="36" t="s">
        <v>340</v>
      </c>
      <c r="W23" s="36">
        <v>157.41910955003269</v>
      </c>
      <c r="X23" s="36">
        <v>423.39625982058556</v>
      </c>
      <c r="Y23" s="36">
        <v>580.81536937061821</v>
      </c>
      <c r="Z23" s="36">
        <v>0.73830664279611191</v>
      </c>
      <c r="AA23" s="36">
        <v>0.35586380182772592</v>
      </c>
      <c r="AB23" s="36">
        <v>0.35586380200000001</v>
      </c>
      <c r="AC23" s="36">
        <v>1.608655088815294</v>
      </c>
      <c r="AD23" s="36">
        <v>4.0125952584823095</v>
      </c>
      <c r="AE23" s="36">
        <v>44.814644739430896</v>
      </c>
      <c r="AF23" s="36">
        <v>48.827239997913203</v>
      </c>
      <c r="AG23" s="36" t="s">
        <v>340</v>
      </c>
      <c r="AH23" s="36" t="s">
        <v>340</v>
      </c>
      <c r="AI23" s="36" t="s">
        <v>340</v>
      </c>
      <c r="AJ23" s="36">
        <v>3.6321064574792464E-2</v>
      </c>
      <c r="AK23" s="36">
        <v>4.3891816414403588E-2</v>
      </c>
      <c r="AL23" s="36">
        <v>0.10977700473699072</v>
      </c>
      <c r="AM23" s="36">
        <v>1.6449761533900864</v>
      </c>
      <c r="AN23" s="36">
        <v>4.0564870748967135</v>
      </c>
      <c r="AO23" s="36">
        <v>44.924421744167887</v>
      </c>
      <c r="AP23" s="36">
        <v>661.65427877800005</v>
      </c>
      <c r="AQ23" s="36">
        <v>356.27538088</v>
      </c>
      <c r="AR23" s="36">
        <v>1017.929659658</v>
      </c>
      <c r="AS23" s="36">
        <v>166.875353475</v>
      </c>
      <c r="AT23" s="36">
        <v>1254.1737321610001</v>
      </c>
      <c r="AU23" s="36">
        <v>3158.3822440439999</v>
      </c>
      <c r="AV23" s="36">
        <v>1073.031501055</v>
      </c>
      <c r="AW23" s="36">
        <v>2702.2122640010002</v>
      </c>
      <c r="AX23" s="36">
        <v>1066.7791793399999</v>
      </c>
      <c r="AY23" s="36">
        <v>2686.4670595010002</v>
      </c>
      <c r="AZ23" s="36">
        <v>2.4649532471428572</v>
      </c>
      <c r="BA23" s="36">
        <v>4.9299064942857145</v>
      </c>
      <c r="BB23" s="36">
        <v>2.1918654540000002</v>
      </c>
      <c r="BC23" s="36">
        <v>118.952619998</v>
      </c>
      <c r="BD23" s="36">
        <v>299.558054239</v>
      </c>
      <c r="BE23" s="36">
        <v>0.18564642428571429</v>
      </c>
      <c r="BF23" s="36">
        <v>0.37129284857142858</v>
      </c>
      <c r="BG23" s="36">
        <v>2.9464143539999998</v>
      </c>
      <c r="BH23" s="36">
        <v>34.999274659000001</v>
      </c>
      <c r="BI23" s="36">
        <v>0.75</v>
      </c>
      <c r="BJ23" s="36">
        <v>1.07</v>
      </c>
      <c r="BK23" s="36">
        <v>1.8300000000000005</v>
      </c>
      <c r="BL23" s="36">
        <v>2.7399999999999998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6.5802365700000003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103.57757981932053</v>
      </c>
      <c r="J24" s="36">
        <v>267.48523052010336</v>
      </c>
      <c r="K24" s="36">
        <v>88.190079819316281</v>
      </c>
      <c r="L24" s="36">
        <v>15.387500000004255</v>
      </c>
      <c r="M24" s="36">
        <v>312.85846183942772</v>
      </c>
      <c r="N24" s="36">
        <v>58.204348499996165</v>
      </c>
      <c r="O24" s="36">
        <v>1.7070052640000002</v>
      </c>
      <c r="P24" s="36">
        <v>2.5782735050000003</v>
      </c>
      <c r="Q24" s="36">
        <v>1.5223803600000001</v>
      </c>
      <c r="R24" s="36">
        <v>0.18462490399999998</v>
      </c>
      <c r="S24" s="36">
        <v>2.3374584130000002</v>
      </c>
      <c r="T24" s="36">
        <v>0.24081509200000001</v>
      </c>
      <c r="U24" s="36" t="s">
        <v>340</v>
      </c>
      <c r="V24" s="36" t="s">
        <v>340</v>
      </c>
      <c r="W24" s="36">
        <v>105.28458508332054</v>
      </c>
      <c r="X24" s="36">
        <v>270.06350402510338</v>
      </c>
      <c r="Y24" s="36">
        <v>375.34808910842389</v>
      </c>
      <c r="Z24" s="36">
        <v>0.47150794249236222</v>
      </c>
      <c r="AA24" s="36">
        <v>0.22726682828131861</v>
      </c>
      <c r="AB24" s="36">
        <v>0.227266828</v>
      </c>
      <c r="AC24" s="36">
        <v>0.97802011934548105</v>
      </c>
      <c r="AD24" s="36">
        <v>2.3682718777182168</v>
      </c>
      <c r="AE24" s="36">
        <v>26.207466842027735</v>
      </c>
      <c r="AF24" s="36">
        <v>28.575738719745956</v>
      </c>
      <c r="AG24" s="36" t="s">
        <v>340</v>
      </c>
      <c r="AH24" s="36" t="s">
        <v>340</v>
      </c>
      <c r="AI24" s="36" t="s">
        <v>340</v>
      </c>
      <c r="AJ24" s="36">
        <v>2.319587152288638E-2</v>
      </c>
      <c r="AK24" s="36">
        <v>2.8030819194304675E-2</v>
      </c>
      <c r="AL24" s="36">
        <v>7.010735993293539E-2</v>
      </c>
      <c r="AM24" s="36">
        <v>1.0012159908683675</v>
      </c>
      <c r="AN24" s="36">
        <v>2.3963026969125214</v>
      </c>
      <c r="AO24" s="36">
        <v>26.277574201960672</v>
      </c>
      <c r="AP24" s="36">
        <v>508.00252481899997</v>
      </c>
      <c r="AQ24" s="36">
        <v>273.53982105599999</v>
      </c>
      <c r="AR24" s="36">
        <v>781.54234587499991</v>
      </c>
      <c r="AS24" s="36">
        <v>148.72389712699999</v>
      </c>
      <c r="AT24" s="36">
        <v>995.74919968200004</v>
      </c>
      <c r="AU24" s="36">
        <v>2515.7282475530001</v>
      </c>
      <c r="AV24" s="36">
        <v>833.86505311899998</v>
      </c>
      <c r="AW24" s="36">
        <v>2106.733170812</v>
      </c>
      <c r="AX24" s="36">
        <v>828.10696511000003</v>
      </c>
      <c r="AY24" s="36">
        <v>2092.1855471109998</v>
      </c>
      <c r="AZ24" s="36">
        <v>1.5877601028571429</v>
      </c>
      <c r="BA24" s="36">
        <v>3.1755202057142857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3.9925813020000001</v>
      </c>
      <c r="BH24" s="36">
        <v>24.685968736</v>
      </c>
      <c r="BI24" s="36">
        <v>0.57000000000000006</v>
      </c>
      <c r="BJ24" s="36">
        <v>1.1300000000000001</v>
      </c>
      <c r="BK24" s="36">
        <v>1.08</v>
      </c>
      <c r="BL24" s="36">
        <v>1.6200000000000003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6.5492186600000002</v>
      </c>
      <c r="E25" s="36">
        <v>1</v>
      </c>
      <c r="F25" s="36">
        <v>1</v>
      </c>
      <c r="G25" s="36">
        <v>0</v>
      </c>
      <c r="H25" s="36">
        <v>0</v>
      </c>
      <c r="I25" s="36">
        <v>19.918873398876592</v>
      </c>
      <c r="J25" s="36">
        <v>77.484528741627372</v>
      </c>
      <c r="K25" s="36">
        <v>17.483402898875415</v>
      </c>
      <c r="L25" s="36">
        <v>2.4354705000011787</v>
      </c>
      <c r="M25" s="36">
        <v>86.598195640509985</v>
      </c>
      <c r="N25" s="36">
        <v>10.805206499993972</v>
      </c>
      <c r="O25" s="36">
        <v>0.59571042499999993</v>
      </c>
      <c r="P25" s="36">
        <v>0.96996730399999986</v>
      </c>
      <c r="Q25" s="36">
        <v>0.56154795199999996</v>
      </c>
      <c r="R25" s="36">
        <v>3.4162472999999999E-2</v>
      </c>
      <c r="S25" s="36">
        <v>0.92540755599999991</v>
      </c>
      <c r="T25" s="36">
        <v>4.4559747999999996E-2</v>
      </c>
      <c r="U25" s="36">
        <v>6.4899999999999999E-2</v>
      </c>
      <c r="V25" s="36">
        <v>0.15340000000000001</v>
      </c>
      <c r="W25" s="36">
        <v>20.579483823876593</v>
      </c>
      <c r="X25" s="36">
        <v>78.607896045627371</v>
      </c>
      <c r="Y25" s="36">
        <v>99.187379869503957</v>
      </c>
      <c r="Z25" s="36">
        <v>0.11062629570992971</v>
      </c>
      <c r="AA25" s="36">
        <v>5.332187453218612E-2</v>
      </c>
      <c r="AB25" s="36">
        <v>5.3321874999999998E-2</v>
      </c>
      <c r="AC25" s="36">
        <v>0.32893949323834504</v>
      </c>
      <c r="AD25" s="36">
        <v>1.2300522376046854</v>
      </c>
      <c r="AE25" s="36">
        <v>13.061751681016297</v>
      </c>
      <c r="AF25" s="36">
        <v>14.291803918620982</v>
      </c>
      <c r="AG25" s="36">
        <v>1.4688670275314604E-2</v>
      </c>
      <c r="AH25" s="36">
        <v>2.4987622997086911E-2</v>
      </c>
      <c r="AI25" s="36">
        <v>8.0027927706886465E-2</v>
      </c>
      <c r="AJ25" s="36">
        <v>5.4422616372067009E-3</v>
      </c>
      <c r="AK25" s="36">
        <v>6.5766563927504382E-3</v>
      </c>
      <c r="AL25" s="36">
        <v>1.6448752841853317E-2</v>
      </c>
      <c r="AM25" s="36">
        <v>0.34907042515086634</v>
      </c>
      <c r="AN25" s="36">
        <v>1.2616165169945228</v>
      </c>
      <c r="AO25" s="36">
        <v>13.158228361565037</v>
      </c>
      <c r="AP25" s="36">
        <v>408.23476090100002</v>
      </c>
      <c r="AQ25" s="36">
        <v>219.818717408</v>
      </c>
      <c r="AR25" s="36">
        <v>628.05347830899996</v>
      </c>
      <c r="AS25" s="36">
        <v>89.345533153000005</v>
      </c>
      <c r="AT25" s="36">
        <v>887.87983225699998</v>
      </c>
      <c r="AU25" s="36">
        <v>2243.5493216959999</v>
      </c>
      <c r="AV25" s="36">
        <v>603.62023572099997</v>
      </c>
      <c r="AW25" s="36">
        <v>1525.2647049879999</v>
      </c>
      <c r="AX25" s="36">
        <v>592.50556946100005</v>
      </c>
      <c r="AY25" s="36">
        <v>1497.17948327</v>
      </c>
      <c r="AZ25" s="36">
        <v>2.6031239200000003</v>
      </c>
      <c r="BA25" s="36">
        <v>5.2062478414285716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1.5000527100000001</v>
      </c>
      <c r="BH25" s="36">
        <v>21.219915613000001</v>
      </c>
      <c r="BI25" s="36">
        <v>0.39</v>
      </c>
      <c r="BJ25" s="36">
        <v>0.60000000000000009</v>
      </c>
      <c r="BK25" s="36">
        <v>0.69000000000000017</v>
      </c>
      <c r="BL25" s="36">
        <v>0.79000000000000015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6.8679111160000001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435.63058208081952</v>
      </c>
      <c r="J26" s="36">
        <v>491.09455906533276</v>
      </c>
      <c r="K26" s="36">
        <v>387.39543808083539</v>
      </c>
      <c r="L26" s="36">
        <v>48.235143999984132</v>
      </c>
      <c r="M26" s="36">
        <v>793.98288064614928</v>
      </c>
      <c r="N26" s="36">
        <v>132.742260500003</v>
      </c>
      <c r="O26" s="36">
        <v>0.94860062499999998</v>
      </c>
      <c r="P26" s="36">
        <v>1.3565464280000001</v>
      </c>
      <c r="Q26" s="36">
        <v>0.84645937500000001</v>
      </c>
      <c r="R26" s="36">
        <v>0.10214125</v>
      </c>
      <c r="S26" s="36">
        <v>1.2233187110000001</v>
      </c>
      <c r="T26" s="36">
        <v>0.133227717</v>
      </c>
      <c r="U26" s="36" t="s">
        <v>340</v>
      </c>
      <c r="V26" s="36" t="s">
        <v>340</v>
      </c>
      <c r="W26" s="36">
        <v>436.57918270581951</v>
      </c>
      <c r="X26" s="36">
        <v>492.45110549333276</v>
      </c>
      <c r="Y26" s="36">
        <v>929.03028819915221</v>
      </c>
      <c r="Z26" s="36">
        <v>1.439815351783007</v>
      </c>
      <c r="AA26" s="36">
        <v>0.74999776411461316</v>
      </c>
      <c r="AB26" s="36">
        <v>0.74999776399999996</v>
      </c>
      <c r="AC26" s="36">
        <v>5.9845335899179997</v>
      </c>
      <c r="AD26" s="36">
        <v>2.2835969618632239</v>
      </c>
      <c r="AE26" s="36">
        <v>38.88930968152728</v>
      </c>
      <c r="AF26" s="36">
        <v>41.172906643390498</v>
      </c>
      <c r="AG26" s="36" t="s">
        <v>340</v>
      </c>
      <c r="AH26" s="36" t="s">
        <v>340</v>
      </c>
      <c r="AI26" s="36" t="s">
        <v>340</v>
      </c>
      <c r="AJ26" s="36">
        <v>7.6549190725409888E-2</v>
      </c>
      <c r="AK26" s="36">
        <v>9.2503828666173765E-2</v>
      </c>
      <c r="AL26" s="36">
        <v>0.23135960338939007</v>
      </c>
      <c r="AM26" s="36">
        <v>6.0610827806434093</v>
      </c>
      <c r="AN26" s="36">
        <v>2.3761007905293976</v>
      </c>
      <c r="AO26" s="36">
        <v>39.120669284916673</v>
      </c>
      <c r="AP26" s="36">
        <v>586.21902702299997</v>
      </c>
      <c r="AQ26" s="36">
        <v>315.65639916600003</v>
      </c>
      <c r="AR26" s="36">
        <v>901.875426189</v>
      </c>
      <c r="AS26" s="36">
        <v>192.56419426299999</v>
      </c>
      <c r="AT26" s="36">
        <v>767.45530701400003</v>
      </c>
      <c r="AU26" s="36">
        <v>2015.887597917</v>
      </c>
      <c r="AV26" s="36">
        <v>705.533880662</v>
      </c>
      <c r="AW26" s="36">
        <v>1853.237559161</v>
      </c>
      <c r="AX26" s="36">
        <v>703.67712714200002</v>
      </c>
      <c r="AY26" s="36">
        <v>1848.3603938589999</v>
      </c>
      <c r="AZ26" s="36">
        <v>2.4865334685714289</v>
      </c>
      <c r="BA26" s="36">
        <v>4.9730669371428577</v>
      </c>
      <c r="BB26" s="36">
        <v>2.3003702850000001</v>
      </c>
      <c r="BC26" s="36">
        <v>86.573878836000006</v>
      </c>
      <c r="BD26" s="36">
        <v>227.40504502900001</v>
      </c>
      <c r="BE26" s="36">
        <v>0.19483655714285716</v>
      </c>
      <c r="BF26" s="36">
        <v>0.38967311428571433</v>
      </c>
      <c r="BG26" s="36">
        <v>9.139161605</v>
      </c>
      <c r="BH26" s="36">
        <v>26.497071768000001</v>
      </c>
      <c r="BI26" s="36">
        <v>0.8600000000000001</v>
      </c>
      <c r="BJ26" s="36">
        <v>1.4700000000000002</v>
      </c>
      <c r="BK26" s="36">
        <v>1.6900000000000004</v>
      </c>
      <c r="BL26" s="36">
        <v>2.0399999999999996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6.6883904239999996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26.210441241890372</v>
      </c>
      <c r="J27" s="36">
        <v>98.815791624505295</v>
      </c>
      <c r="K27" s="36">
        <v>22.264361741886805</v>
      </c>
      <c r="L27" s="36">
        <v>3.9460795000035684</v>
      </c>
      <c r="M27" s="36">
        <v>107.68748986639883</v>
      </c>
      <c r="N27" s="36">
        <v>17.338742999996825</v>
      </c>
      <c r="O27" s="36">
        <v>0.46055327299999999</v>
      </c>
      <c r="P27" s="36">
        <v>0.77200750499999993</v>
      </c>
      <c r="Q27" s="36">
        <v>0.42542294399999997</v>
      </c>
      <c r="R27" s="36">
        <v>3.5130329000000002E-2</v>
      </c>
      <c r="S27" s="36">
        <v>0.7261853359999999</v>
      </c>
      <c r="T27" s="36">
        <v>4.5822168999999996E-2</v>
      </c>
      <c r="U27" s="36" t="s">
        <v>340</v>
      </c>
      <c r="V27" s="36" t="s">
        <v>340</v>
      </c>
      <c r="W27" s="36">
        <v>26.670994514890371</v>
      </c>
      <c r="X27" s="36">
        <v>99.587799129505299</v>
      </c>
      <c r="Y27" s="36">
        <v>126.25879364439567</v>
      </c>
      <c r="Z27" s="36">
        <v>0.14632953556023479</v>
      </c>
      <c r="AA27" s="36">
        <v>7.0465397994204731E-2</v>
      </c>
      <c r="AB27" s="36">
        <v>7.0465397999999999E-2</v>
      </c>
      <c r="AC27" s="36">
        <v>0.43424491322290976</v>
      </c>
      <c r="AD27" s="36">
        <v>1.606861330712984</v>
      </c>
      <c r="AE27" s="36">
        <v>16.47061357687733</v>
      </c>
      <c r="AF27" s="36">
        <v>18.077474907590311</v>
      </c>
      <c r="AG27" s="36" t="s">
        <v>340</v>
      </c>
      <c r="AH27" s="36" t="s">
        <v>340</v>
      </c>
      <c r="AI27" s="36" t="s">
        <v>340</v>
      </c>
      <c r="AJ27" s="36">
        <v>7.1920042931063136E-3</v>
      </c>
      <c r="AK27" s="36">
        <v>8.6911180491009363E-3</v>
      </c>
      <c r="AL27" s="36">
        <v>2.1737193517760302E-2</v>
      </c>
      <c r="AM27" s="36">
        <v>0.44143691751601605</v>
      </c>
      <c r="AN27" s="36">
        <v>1.6155524487620849</v>
      </c>
      <c r="AO27" s="36">
        <v>16.492350770395092</v>
      </c>
      <c r="AP27" s="36">
        <v>422.91996347200001</v>
      </c>
      <c r="AQ27" s="36">
        <v>227.72613417700001</v>
      </c>
      <c r="AR27" s="36">
        <v>650.64609764900001</v>
      </c>
      <c r="AS27" s="36">
        <v>72.535913287</v>
      </c>
      <c r="AT27" s="36">
        <v>1062.6399451049999</v>
      </c>
      <c r="AU27" s="36">
        <v>2543.0381307289999</v>
      </c>
      <c r="AV27" s="36">
        <v>693.90877910999995</v>
      </c>
      <c r="AW27" s="36">
        <v>1660.6156136439999</v>
      </c>
      <c r="AX27" s="36">
        <v>679.10024418900002</v>
      </c>
      <c r="AY27" s="36">
        <v>1625.1768282529999</v>
      </c>
      <c r="AZ27" s="36">
        <v>1.5839700257142857</v>
      </c>
      <c r="BA27" s="36">
        <v>3.1679400528571429</v>
      </c>
      <c r="BB27" s="36">
        <v>1.9593710280000001</v>
      </c>
      <c r="BC27" s="36">
        <v>85.117506601000002</v>
      </c>
      <c r="BD27" s="36">
        <v>203.697466744</v>
      </c>
      <c r="BE27" s="36">
        <v>0.16595463142857145</v>
      </c>
      <c r="BF27" s="36">
        <v>0.33190926428571432</v>
      </c>
      <c r="BG27" s="36">
        <v>3.4219130940000002</v>
      </c>
      <c r="BH27" s="36">
        <v>27.935005421</v>
      </c>
      <c r="BI27" s="36">
        <v>0.62000000000000011</v>
      </c>
      <c r="BJ27" s="36">
        <v>0.87000000000000022</v>
      </c>
      <c r="BK27" s="36">
        <v>2.0500000000000007</v>
      </c>
      <c r="BL27" s="36">
        <v>2.4699999999999998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6.0389135300000003</v>
      </c>
      <c r="E28" s="36">
        <v>519</v>
      </c>
      <c r="F28" s="36">
        <v>22</v>
      </c>
      <c r="G28" s="36">
        <v>115</v>
      </c>
      <c r="H28" s="36">
        <v>382</v>
      </c>
      <c r="I28" s="36">
        <v>598.63346446908804</v>
      </c>
      <c r="J28" s="36">
        <v>4871.027769098635</v>
      </c>
      <c r="K28" s="36">
        <v>470.43188196892368</v>
      </c>
      <c r="L28" s="36">
        <v>128.20158250016442</v>
      </c>
      <c r="M28" s="36">
        <v>4615.0657460680677</v>
      </c>
      <c r="N28" s="36">
        <v>854.59548749965506</v>
      </c>
      <c r="O28" s="36">
        <v>12.143379510999999</v>
      </c>
      <c r="P28" s="36">
        <v>21.747538209999998</v>
      </c>
      <c r="Q28" s="36">
        <v>11.419958738</v>
      </c>
      <c r="R28" s="36">
        <v>0.72342077299999996</v>
      </c>
      <c r="S28" s="36">
        <v>20.803945896999998</v>
      </c>
      <c r="T28" s="36">
        <v>0.9435923129999999</v>
      </c>
      <c r="U28" s="36">
        <v>9.6194000000000095</v>
      </c>
      <c r="V28" s="36">
        <v>22.752799999999969</v>
      </c>
      <c r="W28" s="36">
        <v>620.39624398008812</v>
      </c>
      <c r="X28" s="36">
        <v>4915.5281073086353</v>
      </c>
      <c r="Y28" s="36">
        <v>5535.9243512887233</v>
      </c>
      <c r="Z28" s="36">
        <v>5.8013806814696824</v>
      </c>
      <c r="AA28" s="36">
        <v>2.7614215180818515</v>
      </c>
      <c r="AB28" s="36">
        <v>19.975453539126814</v>
      </c>
      <c r="AC28" s="36">
        <v>14.169292110089271</v>
      </c>
      <c r="AD28" s="36">
        <v>148.14171073311863</v>
      </c>
      <c r="AE28" s="36">
        <v>1333.2767928749381</v>
      </c>
      <c r="AF28" s="36">
        <v>1481.4185036080542</v>
      </c>
      <c r="AG28" s="36">
        <v>1.6691297923332473</v>
      </c>
      <c r="AH28" s="36">
        <v>2.839439186957708</v>
      </c>
      <c r="AI28" s="36">
        <v>9.0938795582294105</v>
      </c>
      <c r="AJ28" s="36">
        <v>0.83666280076790978</v>
      </c>
      <c r="AK28" s="36">
        <v>0.51403135883119533</v>
      </c>
      <c r="AL28" s="36">
        <v>1.3005131824417673</v>
      </c>
      <c r="AM28" s="36">
        <v>16.675084703190429</v>
      </c>
      <c r="AN28" s="36">
        <v>151.49518127890755</v>
      </c>
      <c r="AO28" s="36">
        <v>1343.6711856156094</v>
      </c>
      <c r="AP28" s="36">
        <v>44686.242934315</v>
      </c>
      <c r="AQ28" s="36">
        <v>24061.823118477001</v>
      </c>
      <c r="AR28" s="36">
        <v>68748.066052791997</v>
      </c>
      <c r="AS28" s="36">
        <v>301.48221944199997</v>
      </c>
      <c r="AT28" s="36">
        <v>170337.95998372699</v>
      </c>
      <c r="AU28" s="36">
        <v>360083.56965752301</v>
      </c>
      <c r="AV28" s="36">
        <v>95021.969318927993</v>
      </c>
      <c r="AW28" s="36">
        <v>200870.37505629699</v>
      </c>
      <c r="AX28" s="36">
        <v>90439.876411124002</v>
      </c>
      <c r="AY28" s="36">
        <v>191184.123260714</v>
      </c>
      <c r="AZ28" s="36">
        <v>1.401962792857143</v>
      </c>
      <c r="BA28" s="36">
        <v>2.803925587142857</v>
      </c>
      <c r="BB28" s="36">
        <v>108.21516509200001</v>
      </c>
      <c r="BC28" s="36">
        <v>17231.813874474999</v>
      </c>
      <c r="BD28" s="36">
        <v>36426.954110452003</v>
      </c>
      <c r="BE28" s="36">
        <v>0.95664042571428587</v>
      </c>
      <c r="BF28" s="36">
        <v>1.9132808528571428</v>
      </c>
      <c r="BG28" s="36">
        <v>44.274196824999997</v>
      </c>
      <c r="BH28" s="36">
        <v>647.05664621999995</v>
      </c>
      <c r="BI28" s="36">
        <v>3.1799999999999935</v>
      </c>
      <c r="BJ28" s="36">
        <v>3.1999999999999935</v>
      </c>
      <c r="BK28" s="36">
        <v>5.8200000000000038</v>
      </c>
      <c r="BL28" s="36">
        <v>5.8200000000000038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6.028838081</v>
      </c>
      <c r="E29" s="36">
        <v>2</v>
      </c>
      <c r="F29" s="36">
        <v>1</v>
      </c>
      <c r="G29" s="36">
        <v>0</v>
      </c>
      <c r="H29" s="36">
        <v>1</v>
      </c>
      <c r="I29" s="36">
        <v>82.051346147768655</v>
      </c>
      <c r="J29" s="36">
        <v>605.76109236046125</v>
      </c>
      <c r="K29" s="36">
        <v>38.48584714788538</v>
      </c>
      <c r="L29" s="36">
        <v>43.565498999883275</v>
      </c>
      <c r="M29" s="36">
        <v>399.57523100832469</v>
      </c>
      <c r="N29" s="36">
        <v>288.2372074999052</v>
      </c>
      <c r="O29" s="36">
        <v>2.0634197189999997</v>
      </c>
      <c r="P29" s="36">
        <v>3.4859786160000001</v>
      </c>
      <c r="Q29" s="36">
        <v>1.7244109609999998</v>
      </c>
      <c r="R29" s="36">
        <v>0.33900875799999997</v>
      </c>
      <c r="S29" s="36">
        <v>3.0437932780000003</v>
      </c>
      <c r="T29" s="36">
        <v>0.44218533799999998</v>
      </c>
      <c r="U29" s="36">
        <v>6.4899999999999999E-2</v>
      </c>
      <c r="V29" s="36">
        <v>0.15340000000000001</v>
      </c>
      <c r="W29" s="36">
        <v>84.179665866768644</v>
      </c>
      <c r="X29" s="36">
        <v>609.40047097646129</v>
      </c>
      <c r="Y29" s="36">
        <v>693.58013684322998</v>
      </c>
      <c r="Z29" s="36">
        <v>0.8111754576020761</v>
      </c>
      <c r="AA29" s="36">
        <v>0.37926570858419684</v>
      </c>
      <c r="AB29" s="36">
        <v>0.88408343572120007</v>
      </c>
      <c r="AC29" s="36">
        <v>0.67303996847158598</v>
      </c>
      <c r="AD29" s="36">
        <v>9.0655114640902141</v>
      </c>
      <c r="AE29" s="36">
        <v>81.58960317681192</v>
      </c>
      <c r="AF29" s="36">
        <v>90.65511464090217</v>
      </c>
      <c r="AG29" s="36">
        <v>1.2546309418055117E-2</v>
      </c>
      <c r="AH29" s="36">
        <v>2.1343147056001811E-2</v>
      </c>
      <c r="AI29" s="36">
        <v>6.8355754760438231E-2</v>
      </c>
      <c r="AJ29" s="36">
        <v>5.5655586025375334E-2</v>
      </c>
      <c r="AK29" s="36">
        <v>5.2403647561489006E-2</v>
      </c>
      <c r="AL29" s="36">
        <v>0.13151042156431514</v>
      </c>
      <c r="AM29" s="36">
        <v>0.74124186391501645</v>
      </c>
      <c r="AN29" s="36">
        <v>9.139258258707704</v>
      </c>
      <c r="AO29" s="36">
        <v>81.789469353136667</v>
      </c>
      <c r="AP29" s="36">
        <v>9056.1911968820004</v>
      </c>
      <c r="AQ29" s="36">
        <v>4876.4106444749996</v>
      </c>
      <c r="AR29" s="36">
        <v>13932.601841357</v>
      </c>
      <c r="AS29" s="36">
        <v>236.71918407499999</v>
      </c>
      <c r="AT29" s="36">
        <v>29717.84118472</v>
      </c>
      <c r="AU29" s="36">
        <v>70557.921409368995</v>
      </c>
      <c r="AV29" s="36">
        <v>17353.057937156998</v>
      </c>
      <c r="AW29" s="36">
        <v>41200.694577089998</v>
      </c>
      <c r="AX29" s="36">
        <v>16811.181419485001</v>
      </c>
      <c r="AY29" s="36">
        <v>39914.138110562002</v>
      </c>
      <c r="AZ29" s="36">
        <v>0.3515754542857143</v>
      </c>
      <c r="BA29" s="36">
        <v>0.70315090857142859</v>
      </c>
      <c r="BB29" s="36">
        <v>21.163027753000001</v>
      </c>
      <c r="BC29" s="36">
        <v>1921.802873588</v>
      </c>
      <c r="BD29" s="36">
        <v>4562.8622643250001</v>
      </c>
      <c r="BE29" s="36">
        <v>0.18708475714285716</v>
      </c>
      <c r="BF29" s="36">
        <v>0.37416951428571432</v>
      </c>
      <c r="BG29" s="36">
        <v>19.891085952000001</v>
      </c>
      <c r="BH29" s="36">
        <v>106.74433782600001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5.6735514599999997</v>
      </c>
      <c r="E30" s="36">
        <v>16</v>
      </c>
      <c r="F30" s="36">
        <v>5</v>
      </c>
      <c r="G30" s="36">
        <v>5</v>
      </c>
      <c r="H30" s="36">
        <v>6</v>
      </c>
      <c r="I30" s="36">
        <v>2.7837974897511723E-2</v>
      </c>
      <c r="J30" s="36">
        <v>7.7300595076397336</v>
      </c>
      <c r="K30" s="36">
        <v>4.6699748989345079E-3</v>
      </c>
      <c r="L30" s="36">
        <v>2.3167999998577216E-2</v>
      </c>
      <c r="M30" s="36">
        <v>0.54822798250743476</v>
      </c>
      <c r="N30" s="36">
        <v>7.2096695000298112</v>
      </c>
      <c r="O30" s="36">
        <v>2.9438683E-2</v>
      </c>
      <c r="P30" s="36">
        <v>4.9884418E-2</v>
      </c>
      <c r="Q30" s="36">
        <v>2.7175108E-2</v>
      </c>
      <c r="R30" s="36">
        <v>2.2635749999999999E-3</v>
      </c>
      <c r="S30" s="36">
        <v>4.6931927999999998E-2</v>
      </c>
      <c r="T30" s="36">
        <v>2.9524900000000003E-3</v>
      </c>
      <c r="U30" s="36">
        <v>2.3919500000000005</v>
      </c>
      <c r="V30" s="36">
        <v>5.6537000000000006</v>
      </c>
      <c r="W30" s="36">
        <v>2.4492266578975124</v>
      </c>
      <c r="X30" s="36">
        <v>13.433643925639736</v>
      </c>
      <c r="Y30" s="36">
        <v>15.882870583537247</v>
      </c>
      <c r="Z30" s="36">
        <v>1.0202173996555271E-3</v>
      </c>
      <c r="AA30" s="36">
        <v>2.1832652352628271E-4</v>
      </c>
      <c r="AB30" s="36">
        <v>2.1832700000000001E-4</v>
      </c>
      <c r="AC30" s="36">
        <v>1.1061806316766479E-4</v>
      </c>
      <c r="AD30" s="36">
        <v>0.36126898938674257</v>
      </c>
      <c r="AE30" s="36">
        <v>3.2514209044806819</v>
      </c>
      <c r="AF30" s="36">
        <v>3.612689893867425</v>
      </c>
      <c r="AG30" s="36">
        <v>0.45188335557600656</v>
      </c>
      <c r="AH30" s="36">
        <v>0.76872111063504578</v>
      </c>
      <c r="AI30" s="36">
        <v>2.4619851786554836</v>
      </c>
      <c r="AJ30" s="36">
        <v>2.1825908594817966E-5</v>
      </c>
      <c r="AK30" s="36">
        <v>2.6375355064218984E-5</v>
      </c>
      <c r="AL30" s="36">
        <v>6.5966909423106467E-5</v>
      </c>
      <c r="AM30" s="36">
        <v>0.45201579954776905</v>
      </c>
      <c r="AN30" s="36">
        <v>1.1300164753768527</v>
      </c>
      <c r="AO30" s="36">
        <v>5.7134720500455884</v>
      </c>
      <c r="AP30" s="36">
        <v>273.89068250499997</v>
      </c>
      <c r="AQ30" s="36">
        <v>147.479598272</v>
      </c>
      <c r="AR30" s="36">
        <v>421.37028077699995</v>
      </c>
      <c r="AS30" s="36">
        <v>7.2711521790000004</v>
      </c>
      <c r="AT30" s="36">
        <v>490.25319133900001</v>
      </c>
      <c r="AU30" s="36">
        <v>1138.477423243</v>
      </c>
      <c r="AV30" s="36">
        <v>525.46932982099997</v>
      </c>
      <c r="AW30" s="36">
        <v>1220.2571633929999</v>
      </c>
      <c r="AX30" s="36">
        <v>484.37871400500001</v>
      </c>
      <c r="AY30" s="36">
        <v>1124.8355746310001</v>
      </c>
      <c r="AZ30" s="36">
        <v>2.5477994285714289E-2</v>
      </c>
      <c r="BA30" s="36">
        <v>5.0955988571428579E-2</v>
      </c>
      <c r="BB30" s="36">
        <v>11.263539163000001</v>
      </c>
      <c r="BC30" s="36">
        <v>921.60417988500001</v>
      </c>
      <c r="BD30" s="36">
        <v>2140.1707740040001</v>
      </c>
      <c r="BE30" s="36">
        <v>9.9571597142857154E-2</v>
      </c>
      <c r="BF30" s="36">
        <v>0.19914319571428574</v>
      </c>
      <c r="BG30" s="36">
        <v>11.633794075000001</v>
      </c>
      <c r="BH30" s="36">
        <v>58.692959731999998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5.7611699310000004</v>
      </c>
      <c r="E31" s="36">
        <v>10</v>
      </c>
      <c r="F31" s="36">
        <v>2</v>
      </c>
      <c r="G31" s="36">
        <v>5</v>
      </c>
      <c r="H31" s="36">
        <v>3</v>
      </c>
      <c r="I31" s="36">
        <v>1.0309654653371128</v>
      </c>
      <c r="J31" s="36">
        <v>40.151964930040215</v>
      </c>
      <c r="K31" s="36">
        <v>5.6338465355336098E-2</v>
      </c>
      <c r="L31" s="36">
        <v>0.97462699998177671</v>
      </c>
      <c r="M31" s="36">
        <v>2.0558553953333369</v>
      </c>
      <c r="N31" s="36">
        <v>39.127075000043988</v>
      </c>
      <c r="O31" s="36">
        <v>7.0006889999999988E-2</v>
      </c>
      <c r="P31" s="36">
        <v>0.103918143</v>
      </c>
      <c r="Q31" s="36">
        <v>4.9420677999999996E-2</v>
      </c>
      <c r="R31" s="36">
        <v>2.0586212E-2</v>
      </c>
      <c r="S31" s="36">
        <v>7.7066562000000005E-2</v>
      </c>
      <c r="T31" s="36">
        <v>2.6851580999999999E-2</v>
      </c>
      <c r="U31" s="36">
        <v>0.15069999999999997</v>
      </c>
      <c r="V31" s="36">
        <v>0.35620000000000002</v>
      </c>
      <c r="W31" s="36">
        <v>1.2516723553371127</v>
      </c>
      <c r="X31" s="36">
        <v>40.612083073040218</v>
      </c>
      <c r="Y31" s="36">
        <v>41.863755428377331</v>
      </c>
      <c r="Z31" s="36">
        <v>1.3861345650960663E-2</v>
      </c>
      <c r="AA31" s="36">
        <v>6.0211795457476361E-3</v>
      </c>
      <c r="AB31" s="36">
        <v>6.0211800000000001E-3</v>
      </c>
      <c r="AC31" s="36">
        <v>3.9574163357726353E-4</v>
      </c>
      <c r="AD31" s="36">
        <v>0.58469320309076678</v>
      </c>
      <c r="AE31" s="36">
        <v>5.2622388278168994</v>
      </c>
      <c r="AF31" s="36">
        <v>5.8469320309076629</v>
      </c>
      <c r="AG31" s="36">
        <v>2.9432804872704197E-2</v>
      </c>
      <c r="AH31" s="36">
        <v>5.0069599093795644E-2</v>
      </c>
      <c r="AI31" s="36">
        <v>0.16035804034094009</v>
      </c>
      <c r="AJ31" s="36">
        <v>6.0193070171530542E-4</v>
      </c>
      <c r="AK31" s="36">
        <v>7.273986286880416E-4</v>
      </c>
      <c r="AL31" s="36">
        <v>1.8192831655279478E-3</v>
      </c>
      <c r="AM31" s="36">
        <v>3.0430477207996767E-2</v>
      </c>
      <c r="AN31" s="36">
        <v>0.63549020081325047</v>
      </c>
      <c r="AO31" s="36">
        <v>5.4244161513233671</v>
      </c>
      <c r="AP31" s="36">
        <v>1047.065811486</v>
      </c>
      <c r="AQ31" s="36">
        <v>563.80466772299997</v>
      </c>
      <c r="AR31" s="36">
        <v>1610.870479209</v>
      </c>
      <c r="AS31" s="36">
        <v>24.936162630999998</v>
      </c>
      <c r="AT31" s="36">
        <v>1973.4716377330001</v>
      </c>
      <c r="AU31" s="36">
        <v>4796.2682688519999</v>
      </c>
      <c r="AV31" s="36">
        <v>1391.448305245</v>
      </c>
      <c r="AW31" s="36">
        <v>3381.7356310519999</v>
      </c>
      <c r="AX31" s="36">
        <v>1302.0878231859999</v>
      </c>
      <c r="AY31" s="36">
        <v>3164.5565054980002</v>
      </c>
      <c r="AZ31" s="36">
        <v>4.8221902857142861E-2</v>
      </c>
      <c r="BA31" s="36">
        <v>9.6443807142857149E-2</v>
      </c>
      <c r="BB31" s="36">
        <v>7.4904909909999997</v>
      </c>
      <c r="BC31" s="36">
        <v>604.58891786599997</v>
      </c>
      <c r="BD31" s="36">
        <v>1469.3753824549999</v>
      </c>
      <c r="BE31" s="36">
        <v>6.6217211428571426E-2</v>
      </c>
      <c r="BF31" s="36">
        <v>0.13243442285714285</v>
      </c>
      <c r="BG31" s="36">
        <v>6.17386824</v>
      </c>
      <c r="BH31" s="36">
        <v>39.939183835000001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5.7944423570000003</v>
      </c>
      <c r="E32" s="36">
        <v>18</v>
      </c>
      <c r="F32" s="36">
        <v>3</v>
      </c>
      <c r="G32" s="36">
        <v>6</v>
      </c>
      <c r="H32" s="36">
        <v>9</v>
      </c>
      <c r="I32" s="36">
        <v>1.4107284693420516</v>
      </c>
      <c r="J32" s="36">
        <v>30.507986911933884</v>
      </c>
      <c r="K32" s="36">
        <v>0.82036846933952423</v>
      </c>
      <c r="L32" s="36">
        <v>0.59036000000252731</v>
      </c>
      <c r="M32" s="36">
        <v>18.024383881254568</v>
      </c>
      <c r="N32" s="36">
        <v>13.894331500021366</v>
      </c>
      <c r="O32" s="36">
        <v>0.119260348</v>
      </c>
      <c r="P32" s="36">
        <v>0.21752281199999998</v>
      </c>
      <c r="Q32" s="36">
        <v>0.110908567</v>
      </c>
      <c r="R32" s="36">
        <v>8.3517809999999991E-3</v>
      </c>
      <c r="S32" s="36">
        <v>0.20662918399999999</v>
      </c>
      <c r="T32" s="36">
        <v>1.0893627999999999E-2</v>
      </c>
      <c r="U32" s="36">
        <v>9.1299999999999978E-2</v>
      </c>
      <c r="V32" s="36">
        <v>0.21580000000000002</v>
      </c>
      <c r="W32" s="36">
        <v>1.6212888173420517</v>
      </c>
      <c r="X32" s="36">
        <v>30.941309723933884</v>
      </c>
      <c r="Y32" s="36">
        <v>32.562598541275932</v>
      </c>
      <c r="Z32" s="36">
        <v>2.6283132471275113E-2</v>
      </c>
      <c r="AA32" s="36">
        <v>1.1205239146596768E-2</v>
      </c>
      <c r="AB32" s="36">
        <v>1.1205239000000001E-2</v>
      </c>
      <c r="AC32" s="36">
        <v>1.8946769815834274E-2</v>
      </c>
      <c r="AD32" s="36">
        <v>0.60911765836520404</v>
      </c>
      <c r="AE32" s="36">
        <v>5.4820589252868341</v>
      </c>
      <c r="AF32" s="36">
        <v>6.0911765836520395</v>
      </c>
      <c r="AG32" s="36">
        <v>1.8642948402295662E-2</v>
      </c>
      <c r="AH32" s="36">
        <v>3.1714440960227103E-2</v>
      </c>
      <c r="AI32" s="36">
        <v>0.10157192577802462</v>
      </c>
      <c r="AJ32" s="36">
        <v>1.1201753434345269E-3</v>
      </c>
      <c r="AK32" s="36">
        <v>1.3536674676262398E-3</v>
      </c>
      <c r="AL32" s="36">
        <v>3.3856324970217154E-3</v>
      </c>
      <c r="AM32" s="36">
        <v>3.8709893561564464E-2</v>
      </c>
      <c r="AN32" s="36">
        <v>0.64218576679305739</v>
      </c>
      <c r="AO32" s="36">
        <v>5.5870164835618805</v>
      </c>
      <c r="AP32" s="36">
        <v>940.03508599099996</v>
      </c>
      <c r="AQ32" s="36">
        <v>506.17273861000001</v>
      </c>
      <c r="AR32" s="36">
        <v>1446.2078246010001</v>
      </c>
      <c r="AS32" s="36">
        <v>22.002795876</v>
      </c>
      <c r="AT32" s="36">
        <v>3791.1234451179998</v>
      </c>
      <c r="AU32" s="36">
        <v>9654.5492311720009</v>
      </c>
      <c r="AV32" s="36">
        <v>2287.8077122740001</v>
      </c>
      <c r="AW32" s="36">
        <v>5826.1759368590001</v>
      </c>
      <c r="AX32" s="36">
        <v>2183.0320301440001</v>
      </c>
      <c r="AY32" s="36">
        <v>5559.3521322529996</v>
      </c>
      <c r="AZ32" s="36">
        <v>4.386961857142857E-2</v>
      </c>
      <c r="BA32" s="36">
        <v>8.7739238571428582E-2</v>
      </c>
      <c r="BB32" s="36">
        <v>5.8252265120000004</v>
      </c>
      <c r="BC32" s="36">
        <v>466.36458007200002</v>
      </c>
      <c r="BD32" s="36">
        <v>1187.6531754160001</v>
      </c>
      <c r="BE32" s="36">
        <v>5.1495989999999998E-2</v>
      </c>
      <c r="BF32" s="36">
        <v>0.10299198142857142</v>
      </c>
      <c r="BG32" s="36">
        <v>4.0309259239999999</v>
      </c>
      <c r="BH32" s="36">
        <v>33.411207347999998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6.3916187710000001</v>
      </c>
      <c r="E33" s="36">
        <v>24</v>
      </c>
      <c r="F33" s="36">
        <v>9</v>
      </c>
      <c r="G33" s="36">
        <v>9</v>
      </c>
      <c r="H33" s="36">
        <v>6</v>
      </c>
      <c r="I33" s="36">
        <v>46.877479704897034</v>
      </c>
      <c r="J33" s="36">
        <v>339.66873203663778</v>
      </c>
      <c r="K33" s="36">
        <v>23.578169704949758</v>
      </c>
      <c r="L33" s="36">
        <v>23.299309999947276</v>
      </c>
      <c r="M33" s="36">
        <v>236.97343824150218</v>
      </c>
      <c r="N33" s="36">
        <v>149.57277350003264</v>
      </c>
      <c r="O33" s="36">
        <v>2.5624063619999999</v>
      </c>
      <c r="P33" s="36">
        <v>4.4679117149999996</v>
      </c>
      <c r="Q33" s="36">
        <v>2.218697648</v>
      </c>
      <c r="R33" s="36">
        <v>0.34370871400000003</v>
      </c>
      <c r="S33" s="36">
        <v>4.019596001</v>
      </c>
      <c r="T33" s="36">
        <v>0.44831571399999998</v>
      </c>
      <c r="U33" s="36">
        <v>1.4007999999999998</v>
      </c>
      <c r="V33" s="36">
        <v>3.3268999999999997</v>
      </c>
      <c r="W33" s="36">
        <v>50.840686066897028</v>
      </c>
      <c r="X33" s="36">
        <v>347.46354375163781</v>
      </c>
      <c r="Y33" s="36">
        <v>398.30422981853485</v>
      </c>
      <c r="Z33" s="36">
        <v>0.46368080822544278</v>
      </c>
      <c r="AA33" s="36">
        <v>0.22315450351001215</v>
      </c>
      <c r="AB33" s="36">
        <v>0.223154504</v>
      </c>
      <c r="AC33" s="36">
        <v>0.45136824228847083</v>
      </c>
      <c r="AD33" s="36">
        <v>4.8989801101699886</v>
      </c>
      <c r="AE33" s="36">
        <v>44.485015697025041</v>
      </c>
      <c r="AF33" s="36">
        <v>49.383995807195006</v>
      </c>
      <c r="AG33" s="36">
        <v>0.29261876803831344</v>
      </c>
      <c r="AH33" s="36">
        <v>0.49778824907667119</v>
      </c>
      <c r="AI33" s="36">
        <v>1.5942677706915009</v>
      </c>
      <c r="AJ33" s="36">
        <v>2.2308509047237333E-2</v>
      </c>
      <c r="AK33" s="36">
        <v>2.6958549685470311E-2</v>
      </c>
      <c r="AL33" s="36">
        <v>6.7425526630816399E-2</v>
      </c>
      <c r="AM33" s="36">
        <v>0.76629551937402163</v>
      </c>
      <c r="AN33" s="36">
        <v>5.4237269089321298</v>
      </c>
      <c r="AO33" s="36">
        <v>46.146708994347357</v>
      </c>
      <c r="AP33" s="36">
        <v>4039.7264464730001</v>
      </c>
      <c r="AQ33" s="36">
        <v>2175.2373173310002</v>
      </c>
      <c r="AR33" s="36">
        <v>6214.9637638040003</v>
      </c>
      <c r="AS33" s="36">
        <v>158.218603307</v>
      </c>
      <c r="AT33" s="36">
        <v>11776.569142263001</v>
      </c>
      <c r="AU33" s="36">
        <v>30396.541131898</v>
      </c>
      <c r="AV33" s="36">
        <v>6771.3825896959997</v>
      </c>
      <c r="AW33" s="36">
        <v>17477.637750104001</v>
      </c>
      <c r="AX33" s="36">
        <v>6537.7678879690002</v>
      </c>
      <c r="AY33" s="36">
        <v>16874.654079370001</v>
      </c>
      <c r="AZ33" s="36">
        <v>0.31260283999999999</v>
      </c>
      <c r="BA33" s="36">
        <v>0.62520568142857147</v>
      </c>
      <c r="BB33" s="36">
        <v>13.513355735999999</v>
      </c>
      <c r="BC33" s="36">
        <v>1043.6350738399999</v>
      </c>
      <c r="BD33" s="36">
        <v>2693.7299026109999</v>
      </c>
      <c r="BE33" s="36">
        <v>0.11946035714285715</v>
      </c>
      <c r="BF33" s="36">
        <v>0.23892071571428572</v>
      </c>
      <c r="BG33" s="36">
        <v>16.922479256999999</v>
      </c>
      <c r="BH33" s="36">
        <v>100.151706698</v>
      </c>
      <c r="BI33" s="36">
        <v>1.2600000000000005</v>
      </c>
      <c r="BJ33" s="36">
        <v>1.7800000000000005</v>
      </c>
      <c r="BK33" s="36">
        <v>1.920000000000001</v>
      </c>
      <c r="BL33" s="36">
        <v>2.2299999999999995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6.2227010250000001</v>
      </c>
      <c r="E34" s="36">
        <v>38</v>
      </c>
      <c r="F34" s="36">
        <v>10</v>
      </c>
      <c r="G34" s="36">
        <v>18</v>
      </c>
      <c r="H34" s="36">
        <v>10</v>
      </c>
      <c r="I34" s="36">
        <v>74.676365755364884</v>
      </c>
      <c r="J34" s="36">
        <v>409.53709099807219</v>
      </c>
      <c r="K34" s="36">
        <v>48.979828755309441</v>
      </c>
      <c r="L34" s="36">
        <v>25.69653700005545</v>
      </c>
      <c r="M34" s="36">
        <v>356.92825525344847</v>
      </c>
      <c r="N34" s="36">
        <v>127.28520149998859</v>
      </c>
      <c r="O34" s="36">
        <v>1.985010266</v>
      </c>
      <c r="P34" s="36">
        <v>3.3811167690000001</v>
      </c>
      <c r="Q34" s="36">
        <v>1.817896239</v>
      </c>
      <c r="R34" s="36">
        <v>0.167114027</v>
      </c>
      <c r="S34" s="36">
        <v>3.1631419510000001</v>
      </c>
      <c r="T34" s="36">
        <v>0.21797481800000001</v>
      </c>
      <c r="U34" s="36">
        <v>0.83700000000000041</v>
      </c>
      <c r="V34" s="36">
        <v>1.9802999999999993</v>
      </c>
      <c r="W34" s="36">
        <v>77.498376021364891</v>
      </c>
      <c r="X34" s="36">
        <v>414.8985077670722</v>
      </c>
      <c r="Y34" s="36">
        <v>492.39688378843709</v>
      </c>
      <c r="Z34" s="36">
        <v>0.55011289451395173</v>
      </c>
      <c r="AA34" s="36">
        <v>0.26512054587006439</v>
      </c>
      <c r="AB34" s="36">
        <v>0.46739497359482113</v>
      </c>
      <c r="AC34" s="36">
        <v>0.76970953121407848</v>
      </c>
      <c r="AD34" s="36">
        <v>5.6652298448749443</v>
      </c>
      <c r="AE34" s="36">
        <v>50.987142608487233</v>
      </c>
      <c r="AF34" s="36">
        <v>56.652372453362176</v>
      </c>
      <c r="AG34" s="36">
        <v>0.1682320855959806</v>
      </c>
      <c r="AH34" s="36">
        <v>0.28618791572649577</v>
      </c>
      <c r="AI34" s="36">
        <v>0.91657481117810091</v>
      </c>
      <c r="AJ34" s="36">
        <v>3.3697408657273401E-2</v>
      </c>
      <c r="AK34" s="36">
        <v>3.4810556421493222E-2</v>
      </c>
      <c r="AL34" s="36">
        <v>8.7240979549703238E-2</v>
      </c>
      <c r="AM34" s="36">
        <v>0.9716390254673325</v>
      </c>
      <c r="AN34" s="36">
        <v>5.9862283170229329</v>
      </c>
      <c r="AO34" s="36">
        <v>51.990958399215039</v>
      </c>
      <c r="AP34" s="36">
        <v>2100.7549173920002</v>
      </c>
      <c r="AQ34" s="36">
        <v>1131.175724749</v>
      </c>
      <c r="AR34" s="36">
        <v>3231.9306421410001</v>
      </c>
      <c r="AS34" s="36">
        <v>157.912958807</v>
      </c>
      <c r="AT34" s="36">
        <v>6194.2757918930001</v>
      </c>
      <c r="AU34" s="36">
        <v>15389.244622377</v>
      </c>
      <c r="AV34" s="36">
        <v>4484.0561074070001</v>
      </c>
      <c r="AW34" s="36">
        <v>11140.323527032</v>
      </c>
      <c r="AX34" s="36">
        <v>4417.5332103649998</v>
      </c>
      <c r="AY34" s="36">
        <v>10975.052045756</v>
      </c>
      <c r="AZ34" s="36">
        <v>0.50911460000000008</v>
      </c>
      <c r="BA34" s="36">
        <v>1.0182292000000002</v>
      </c>
      <c r="BB34" s="36">
        <v>9.6313995959999996</v>
      </c>
      <c r="BC34" s="36">
        <v>570.096409182</v>
      </c>
      <c r="BD34" s="36">
        <v>1416.364623405</v>
      </c>
      <c r="BE34" s="36">
        <v>8.5143207142857155E-2</v>
      </c>
      <c r="BF34" s="36">
        <v>0.17028641428571431</v>
      </c>
      <c r="BG34" s="36">
        <v>19.628742255999999</v>
      </c>
      <c r="BH34" s="36">
        <v>83.934764701000006</v>
      </c>
      <c r="BI34" s="36">
        <v>0.39000000000000012</v>
      </c>
      <c r="BJ34" s="36">
        <v>0.82000000000000028</v>
      </c>
      <c r="BK34" s="36">
        <v>4.3799999999999981</v>
      </c>
      <c r="BL34" s="36">
        <v>5.5599999999999898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6.1858982420000004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57.234088172598689</v>
      </c>
      <c r="J35" s="36">
        <v>245.51188272808875</v>
      </c>
      <c r="K35" s="36">
        <v>41.232733672577808</v>
      </c>
      <c r="L35" s="36">
        <v>16.001354500020881</v>
      </c>
      <c r="M35" s="36">
        <v>234.42243440067801</v>
      </c>
      <c r="N35" s="36">
        <v>68.323536500009439</v>
      </c>
      <c r="O35" s="36">
        <v>0.94902349799999997</v>
      </c>
      <c r="P35" s="36">
        <v>1.5482270569999999</v>
      </c>
      <c r="Q35" s="36">
        <v>0.85597802099999998</v>
      </c>
      <c r="R35" s="36">
        <v>9.3045477000000001E-2</v>
      </c>
      <c r="S35" s="36">
        <v>1.4268633909999999</v>
      </c>
      <c r="T35" s="36">
        <v>0.12136366600000001</v>
      </c>
      <c r="U35" s="36" t="s">
        <v>340</v>
      </c>
      <c r="V35" s="36" t="s">
        <v>340</v>
      </c>
      <c r="W35" s="36">
        <v>58.183111670598691</v>
      </c>
      <c r="X35" s="36">
        <v>247.06010978508874</v>
      </c>
      <c r="Y35" s="36">
        <v>305.24322145568743</v>
      </c>
      <c r="Z35" s="36">
        <v>0.33918498308324607</v>
      </c>
      <c r="AA35" s="36">
        <v>0.16348716184612463</v>
      </c>
      <c r="AB35" s="36">
        <v>0.16348716199999999</v>
      </c>
      <c r="AC35" s="36">
        <v>0.43946051778141804</v>
      </c>
      <c r="AD35" s="36">
        <v>1.9487790846442776</v>
      </c>
      <c r="AE35" s="36">
        <v>17.631686016863728</v>
      </c>
      <c r="AF35" s="36">
        <v>19.580465101508004</v>
      </c>
      <c r="AG35" s="36" t="s">
        <v>340</v>
      </c>
      <c r="AH35" s="36" t="s">
        <v>340</v>
      </c>
      <c r="AI35" s="36" t="s">
        <v>340</v>
      </c>
      <c r="AJ35" s="36">
        <v>1.6686207015011431E-2</v>
      </c>
      <c r="AK35" s="36">
        <v>2.0164311346889556E-2</v>
      </c>
      <c r="AL35" s="36">
        <v>5.0432583635778634E-2</v>
      </c>
      <c r="AM35" s="36">
        <v>0.45614672479642948</v>
      </c>
      <c r="AN35" s="36">
        <v>1.9689433959911671</v>
      </c>
      <c r="AO35" s="36">
        <v>17.682118600499507</v>
      </c>
      <c r="AP35" s="36">
        <v>429.64247082399999</v>
      </c>
      <c r="AQ35" s="36">
        <v>231.345945828</v>
      </c>
      <c r="AR35" s="36">
        <v>660.98841665199996</v>
      </c>
      <c r="AS35" s="36">
        <v>53.868781808000001</v>
      </c>
      <c r="AT35" s="36">
        <v>1008.795375634</v>
      </c>
      <c r="AU35" s="36">
        <v>2877.840302693</v>
      </c>
      <c r="AV35" s="36">
        <v>698.42334596199998</v>
      </c>
      <c r="AW35" s="36">
        <v>1992.426711996</v>
      </c>
      <c r="AX35" s="36">
        <v>686.28316786400001</v>
      </c>
      <c r="AY35" s="36">
        <v>1957.7938274139999</v>
      </c>
      <c r="AZ35" s="36">
        <v>0.11387690571428571</v>
      </c>
      <c r="BA35" s="36">
        <v>0.22775381142857143</v>
      </c>
      <c r="BB35" s="36">
        <v>0.77532377900000005</v>
      </c>
      <c r="BC35" s="36">
        <v>45.078269945999999</v>
      </c>
      <c r="BD35" s="36">
        <v>128.59700307899999</v>
      </c>
      <c r="BE35" s="36">
        <v>6.8539928571428573E-3</v>
      </c>
      <c r="BF35" s="36">
        <v>1.3707987142857144E-2</v>
      </c>
      <c r="BG35" s="36">
        <v>3.623822369</v>
      </c>
      <c r="BH35" s="36">
        <v>40.810550059999997</v>
      </c>
      <c r="BI35" s="36">
        <v>1.1099999999999999</v>
      </c>
      <c r="BJ35" s="36">
        <v>1.52</v>
      </c>
      <c r="BK35" s="36">
        <v>1.08</v>
      </c>
      <c r="BL35" s="36">
        <v>1.65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5.8274101309999997</v>
      </c>
      <c r="E36" s="36">
        <v>401</v>
      </c>
      <c r="F36" s="36">
        <v>91</v>
      </c>
      <c r="G36" s="36">
        <v>139</v>
      </c>
      <c r="H36" s="36">
        <v>171</v>
      </c>
      <c r="I36" s="36">
        <v>1.0407259592764182</v>
      </c>
      <c r="J36" s="36">
        <v>40.064425804038052</v>
      </c>
      <c r="K36" s="36">
        <v>0.41892395926883474</v>
      </c>
      <c r="L36" s="36">
        <v>0.62180200000758346</v>
      </c>
      <c r="M36" s="36">
        <v>22.785010263314085</v>
      </c>
      <c r="N36" s="36">
        <v>18.320141500000386</v>
      </c>
      <c r="O36" s="36">
        <v>0.55727923800000001</v>
      </c>
      <c r="P36" s="36">
        <v>0.83992937700000003</v>
      </c>
      <c r="Q36" s="36">
        <v>0.43826635000000003</v>
      </c>
      <c r="R36" s="36">
        <v>0.11901288800000001</v>
      </c>
      <c r="S36" s="36">
        <v>0.68469517499999999</v>
      </c>
      <c r="T36" s="36">
        <v>0.15523420200000002</v>
      </c>
      <c r="U36" s="36">
        <v>35.869149999999927</v>
      </c>
      <c r="V36" s="36">
        <v>84.852100000000092</v>
      </c>
      <c r="W36" s="36">
        <v>37.467155197276348</v>
      </c>
      <c r="X36" s="36">
        <v>125.75645518103815</v>
      </c>
      <c r="Y36" s="36">
        <v>163.2236103783145</v>
      </c>
      <c r="Z36" s="36">
        <v>2.4261176936362174E-2</v>
      </c>
      <c r="AA36" s="36">
        <v>7.6844905278313164E-3</v>
      </c>
      <c r="AB36" s="36">
        <v>7.6844909999999999E-3</v>
      </c>
      <c r="AC36" s="36">
        <v>7.4110667118069172E-3</v>
      </c>
      <c r="AD36" s="36">
        <v>0.51662623430828702</v>
      </c>
      <c r="AE36" s="36">
        <v>4.6496361087745832</v>
      </c>
      <c r="AF36" s="36">
        <v>5.1662623430828711</v>
      </c>
      <c r="AG36" s="36">
        <v>6.5598339469829519</v>
      </c>
      <c r="AH36" s="36">
        <v>11.159257748890528</v>
      </c>
      <c r="AI36" s="36">
        <v>35.739784952527799</v>
      </c>
      <c r="AJ36" s="36">
        <v>7.8969584466611676E-4</v>
      </c>
      <c r="AK36" s="36">
        <v>9.5430200329533956E-4</v>
      </c>
      <c r="AL36" s="36">
        <v>2.3867869706548288E-3</v>
      </c>
      <c r="AM36" s="36">
        <v>6.5680347095394254</v>
      </c>
      <c r="AN36" s="36">
        <v>11.676838285202111</v>
      </c>
      <c r="AO36" s="36">
        <v>40.391807848273039</v>
      </c>
      <c r="AP36" s="36">
        <v>411.11947293100002</v>
      </c>
      <c r="AQ36" s="36">
        <v>221.372023885</v>
      </c>
      <c r="AR36" s="36">
        <v>632.49149681599999</v>
      </c>
      <c r="AS36" s="36">
        <v>5.8610893940000004</v>
      </c>
      <c r="AT36" s="36">
        <v>549.91207179499997</v>
      </c>
      <c r="AU36" s="36">
        <v>1214.5165414820001</v>
      </c>
      <c r="AV36" s="36">
        <v>471.34697027599998</v>
      </c>
      <c r="AW36" s="36">
        <v>1041.0004099529999</v>
      </c>
      <c r="AX36" s="36">
        <v>436.97091191999999</v>
      </c>
      <c r="AY36" s="36">
        <v>965.078651466</v>
      </c>
      <c r="AZ36" s="36">
        <v>0.28503367571428573</v>
      </c>
      <c r="BA36" s="36">
        <v>0.57006735142857146</v>
      </c>
      <c r="BB36" s="36">
        <v>7.4139604190000004</v>
      </c>
      <c r="BC36" s="36">
        <v>633.87605250700005</v>
      </c>
      <c r="BD36" s="36">
        <v>1399.9564485020001</v>
      </c>
      <c r="BE36" s="36">
        <v>0.81159938857142855</v>
      </c>
      <c r="BF36" s="36">
        <v>1.6231987771428571</v>
      </c>
      <c r="BG36" s="36">
        <v>7.5086810819999998</v>
      </c>
      <c r="BH36" s="36">
        <v>47.078580117999998</v>
      </c>
      <c r="BI36" s="36">
        <v>0.09</v>
      </c>
      <c r="BJ36" s="36">
        <v>0.09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4.6315538399999996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5.7649550763701702E-3</v>
      </c>
      <c r="AH37" s="36">
        <v>9.8070500149745419E-3</v>
      </c>
      <c r="AI37" s="36">
        <v>3.1409065588499548E-2</v>
      </c>
      <c r="AJ37" s="36">
        <v>0</v>
      </c>
      <c r="AK37" s="36">
        <v>0</v>
      </c>
      <c r="AL37" s="36">
        <v>0</v>
      </c>
      <c r="AM37" s="36">
        <v>5.7649550763701702E-3</v>
      </c>
      <c r="AN37" s="36">
        <v>9.8070500149745419E-3</v>
      </c>
      <c r="AO37" s="36">
        <v>3.1409065588499548E-2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5.0726372959999999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1.84217E-3</v>
      </c>
      <c r="P38" s="36">
        <v>2.8139019999999996E-3</v>
      </c>
      <c r="Q38" s="36">
        <v>1.751996E-3</v>
      </c>
      <c r="R38" s="36">
        <v>9.0174000000000008E-5</v>
      </c>
      <c r="S38" s="36">
        <v>2.6962839999999997E-3</v>
      </c>
      <c r="T38" s="36">
        <v>1.17618E-4</v>
      </c>
      <c r="U38" s="36">
        <v>0</v>
      </c>
      <c r="V38" s="36">
        <v>0</v>
      </c>
      <c r="W38" s="36">
        <v>1.84217E-3</v>
      </c>
      <c r="X38" s="36">
        <v>2.8139019999999996E-3</v>
      </c>
      <c r="Y38" s="36">
        <v>4.6560719999999998E-3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7.7170779999999996E-3</v>
      </c>
      <c r="AQ38" s="36">
        <v>4.1553500000000004E-3</v>
      </c>
      <c r="AR38" s="36">
        <v>1.1872428000000001E-2</v>
      </c>
      <c r="AS38" s="36">
        <v>1.193155E-3</v>
      </c>
      <c r="AT38" s="36">
        <v>1.5660299999999999E-3</v>
      </c>
      <c r="AU38" s="36">
        <v>3.1515319999999999E-3</v>
      </c>
      <c r="AV38" s="36">
        <v>1.0523630000000001E-2</v>
      </c>
      <c r="AW38" s="36">
        <v>2.1178117E-2</v>
      </c>
      <c r="AX38" s="36">
        <v>9.2951130000000007E-3</v>
      </c>
      <c r="AY38" s="36">
        <v>1.8705805999999998E-2</v>
      </c>
      <c r="AZ38" s="36">
        <v>3.2208571428571433E-5</v>
      </c>
      <c r="BA38" s="36">
        <v>6.4417142857142867E-5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5.0712306580000002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8.9246999999999994E-5</v>
      </c>
      <c r="P39" s="36">
        <v>1.44418E-4</v>
      </c>
      <c r="Q39" s="36">
        <v>8.4699999999999999E-5</v>
      </c>
      <c r="R39" s="36">
        <v>4.5469999999999998E-6</v>
      </c>
      <c r="S39" s="36">
        <v>1.3848699999999999E-4</v>
      </c>
      <c r="T39" s="36">
        <v>5.9309999999999996E-6</v>
      </c>
      <c r="U39" s="36">
        <v>0</v>
      </c>
      <c r="V39" s="36">
        <v>0</v>
      </c>
      <c r="W39" s="36">
        <v>8.9246999999999994E-5</v>
      </c>
      <c r="X39" s="36">
        <v>1.44418E-4</v>
      </c>
      <c r="Y39" s="36">
        <v>2.3366499999999998E-4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2.46264E-4</v>
      </c>
      <c r="AQ39" s="36">
        <v>1.3260400000000001E-4</v>
      </c>
      <c r="AR39" s="36">
        <v>3.7886799999999998E-4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7.8162528571428577E-3</v>
      </c>
      <c r="BF39" s="36">
        <v>1.5632507142857143E-2</v>
      </c>
      <c r="BG39" s="36">
        <v>0.50288422899999996</v>
      </c>
      <c r="BH39" s="36">
        <v>1.917123404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5.2193023170000004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1.2420786E-2</v>
      </c>
      <c r="P40" s="36">
        <v>1.9359636E-2</v>
      </c>
      <c r="Q40" s="36">
        <v>1.1530952000000001E-2</v>
      </c>
      <c r="R40" s="36">
        <v>8.8983399999999994E-4</v>
      </c>
      <c r="S40" s="36">
        <v>1.8198981999999999E-2</v>
      </c>
      <c r="T40" s="36">
        <v>1.1606540000000001E-3</v>
      </c>
      <c r="U40" s="36">
        <v>8.9499999999999996E-2</v>
      </c>
      <c r="V40" s="36">
        <v>0.2122</v>
      </c>
      <c r="W40" s="36">
        <v>0.101920786</v>
      </c>
      <c r="X40" s="36">
        <v>0.23155963600000001</v>
      </c>
      <c r="Y40" s="36">
        <v>0.333480422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1.7658557574881668E-2</v>
      </c>
      <c r="AH40" s="36">
        <v>3.003984506991364E-2</v>
      </c>
      <c r="AI40" s="36">
        <v>9.6208692994182873E-2</v>
      </c>
      <c r="AJ40" s="36">
        <v>0</v>
      </c>
      <c r="AK40" s="36">
        <v>0</v>
      </c>
      <c r="AL40" s="36">
        <v>0</v>
      </c>
      <c r="AM40" s="36">
        <v>1.7658557574881668E-2</v>
      </c>
      <c r="AN40" s="36">
        <v>3.003984506991364E-2</v>
      </c>
      <c r="AO40" s="36">
        <v>9.6208692994182873E-2</v>
      </c>
      <c r="AP40" s="36">
        <v>1.1061340980000001</v>
      </c>
      <c r="AQ40" s="36">
        <v>0.59561066799999995</v>
      </c>
      <c r="AR40" s="36">
        <v>1.701744766</v>
      </c>
      <c r="AS40" s="36">
        <v>0.211064482</v>
      </c>
      <c r="AT40" s="36">
        <v>1.115117892</v>
      </c>
      <c r="AU40" s="36">
        <v>2.6698748220000001</v>
      </c>
      <c r="AV40" s="36">
        <v>1.7063632259999999</v>
      </c>
      <c r="AW40" s="36">
        <v>4.0854659809999996</v>
      </c>
      <c r="AX40" s="36">
        <v>1.559066388</v>
      </c>
      <c r="AY40" s="36">
        <v>3.7328000239999999</v>
      </c>
      <c r="AZ40" s="36">
        <v>6.5651357142857145E-3</v>
      </c>
      <c r="BA40" s="36">
        <v>1.3130271428571429E-2</v>
      </c>
      <c r="BB40" s="36">
        <v>0.26625991500000001</v>
      </c>
      <c r="BC40" s="36">
        <v>12.042979115</v>
      </c>
      <c r="BD40" s="36">
        <v>28.833943873999999</v>
      </c>
      <c r="BE40" s="36">
        <v>2.914722571428572E-2</v>
      </c>
      <c r="BF40" s="36">
        <v>5.8294452857142867E-2</v>
      </c>
      <c r="BG40" s="36">
        <v>1.0686779740000001</v>
      </c>
      <c r="BH40" s="36">
        <v>15.870722650999999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4.9057418080000001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6.7408394200000004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4.9111700000000003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4.9636855290000002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0.50179519699999997</v>
      </c>
      <c r="BH43" s="36">
        <v>4.4933178280000003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4.9516237619999997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1.9572999999999997E-5</v>
      </c>
      <c r="P44" s="36">
        <v>3.1083999999999996E-5</v>
      </c>
      <c r="Q44" s="36">
        <v>1.8369999999999999E-5</v>
      </c>
      <c r="R44" s="36">
        <v>1.203E-6</v>
      </c>
      <c r="S44" s="36">
        <v>2.9514999999999998E-5</v>
      </c>
      <c r="T44" s="36">
        <v>1.5689999999999999E-6</v>
      </c>
      <c r="U44" s="36">
        <v>0.14400000000000002</v>
      </c>
      <c r="V44" s="36">
        <v>0.34559999999999991</v>
      </c>
      <c r="W44" s="36">
        <v>0.14401957300000001</v>
      </c>
      <c r="X44" s="36">
        <v>0.34563108399999992</v>
      </c>
      <c r="Y44" s="36">
        <v>0.48965065699999993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0.55349256499999999</v>
      </c>
      <c r="AQ44" s="36">
        <v>0.298034458</v>
      </c>
      <c r="AR44" s="36">
        <v>0.85152702300000005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6.3262955600000002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5.3369440150000003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3.3104510000000003E-3</v>
      </c>
      <c r="P45" s="36">
        <v>5.5976580000000001E-3</v>
      </c>
      <c r="Q45" s="36">
        <v>2.9315460000000002E-3</v>
      </c>
      <c r="R45" s="36">
        <v>3.7890500000000002E-4</v>
      </c>
      <c r="S45" s="36">
        <v>5.1034340000000004E-3</v>
      </c>
      <c r="T45" s="36">
        <v>4.9422400000000003E-4</v>
      </c>
      <c r="U45" s="36">
        <v>0</v>
      </c>
      <c r="V45" s="36">
        <v>0</v>
      </c>
      <c r="W45" s="36">
        <v>3.3104510000000003E-3</v>
      </c>
      <c r="X45" s="36">
        <v>5.5976580000000001E-3</v>
      </c>
      <c r="Y45" s="36">
        <v>8.9081090000000009E-3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0.83029104200000003</v>
      </c>
      <c r="AQ45" s="36">
        <v>0.44707979199999998</v>
      </c>
      <c r="AR45" s="36">
        <v>1.2773708340000001</v>
      </c>
      <c r="AS45" s="36">
        <v>0.119743066</v>
      </c>
      <c r="AT45" s="36">
        <v>0.60954726999999997</v>
      </c>
      <c r="AU45" s="36">
        <v>1.2703287969999999</v>
      </c>
      <c r="AV45" s="36">
        <v>1.033213902</v>
      </c>
      <c r="AW45" s="36">
        <v>2.153272496</v>
      </c>
      <c r="AX45" s="36">
        <v>0.93922026700000005</v>
      </c>
      <c r="AY45" s="36">
        <v>1.9573847820000001</v>
      </c>
      <c r="AZ45" s="36">
        <v>9.4864142857142863E-4</v>
      </c>
      <c r="BA45" s="36">
        <v>1.8972842857142857E-3</v>
      </c>
      <c r="BB45" s="36">
        <v>0.268440395</v>
      </c>
      <c r="BC45" s="36">
        <v>18.815536708</v>
      </c>
      <c r="BD45" s="36">
        <v>39.212575061999999</v>
      </c>
      <c r="BE45" s="36">
        <v>2.9385921428571434E-2</v>
      </c>
      <c r="BF45" s="36">
        <v>5.8771842857142868E-2</v>
      </c>
      <c r="BG45" s="36">
        <v>0.89482332600000003</v>
      </c>
      <c r="BH45" s="36">
        <v>7.2025606199999999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5.3383549370000001</v>
      </c>
      <c r="E46" s="36">
        <v>6</v>
      </c>
      <c r="F46" s="36">
        <v>0</v>
      </c>
      <c r="G46" s="36">
        <v>2</v>
      </c>
      <c r="H46" s="36">
        <v>4</v>
      </c>
      <c r="I46" s="36">
        <v>6.9142289760972156E-2</v>
      </c>
      <c r="J46" s="36">
        <v>8.8415255222473643</v>
      </c>
      <c r="K46" s="36">
        <v>6.9142289760972156E-2</v>
      </c>
      <c r="L46" s="36">
        <v>0</v>
      </c>
      <c r="M46" s="36">
        <v>4.3712123120348174</v>
      </c>
      <c r="N46" s="36">
        <v>4.5394554999735188</v>
      </c>
      <c r="O46" s="36">
        <v>4.0800703000000001E-2</v>
      </c>
      <c r="P46" s="36">
        <v>6.8878731999999998E-2</v>
      </c>
      <c r="Q46" s="36">
        <v>3.5445499999999998E-2</v>
      </c>
      <c r="R46" s="36">
        <v>5.3552030000000002E-3</v>
      </c>
      <c r="S46" s="36">
        <v>6.1893685000000004E-2</v>
      </c>
      <c r="T46" s="36">
        <v>6.9850469999999994E-3</v>
      </c>
      <c r="U46" s="36">
        <v>4.6800000000000001E-2</v>
      </c>
      <c r="V46" s="36">
        <v>0.1116</v>
      </c>
      <c r="W46" s="36">
        <v>0.15674299276097217</v>
      </c>
      <c r="X46" s="36">
        <v>9.0220042542473635</v>
      </c>
      <c r="Y46" s="36">
        <v>9.1787472470083351</v>
      </c>
      <c r="Z46" s="36">
        <v>2.7809019539436625E-3</v>
      </c>
      <c r="AA46" s="36">
        <v>5.9511301814394357E-4</v>
      </c>
      <c r="AB46" s="36">
        <v>5.9511299999999998E-4</v>
      </c>
      <c r="AC46" s="36">
        <v>1.1782136686779724E-3</v>
      </c>
      <c r="AD46" s="36">
        <v>0.16994513726829197</v>
      </c>
      <c r="AE46" s="36">
        <v>1.5295062354146274</v>
      </c>
      <c r="AF46" s="36">
        <v>1.699451372682919</v>
      </c>
      <c r="AG46" s="36">
        <v>8.1760412451530422E-3</v>
      </c>
      <c r="AH46" s="36">
        <v>1.3908667865317819E-2</v>
      </c>
      <c r="AI46" s="36">
        <v>4.4545328163247612E-2</v>
      </c>
      <c r="AJ46" s="36">
        <v>6.0739777159966578E-5</v>
      </c>
      <c r="AK46" s="36">
        <v>7.3400526816787509E-5</v>
      </c>
      <c r="AL46" s="36">
        <v>1.8358069085105979E-4</v>
      </c>
      <c r="AM46" s="36">
        <v>9.4149946909909809E-3</v>
      </c>
      <c r="AN46" s="36">
        <v>0.18392720566042658</v>
      </c>
      <c r="AO46" s="36">
        <v>1.5742351442687259</v>
      </c>
      <c r="AP46" s="36">
        <v>110.470301734</v>
      </c>
      <c r="AQ46" s="36">
        <v>59.484008625999998</v>
      </c>
      <c r="AR46" s="36">
        <v>169.95431035999999</v>
      </c>
      <c r="AS46" s="36">
        <v>3.6117279799999999</v>
      </c>
      <c r="AT46" s="36">
        <v>633.34504474200003</v>
      </c>
      <c r="AU46" s="36">
        <v>1355.5837599930001</v>
      </c>
      <c r="AV46" s="36">
        <v>409.59826521899998</v>
      </c>
      <c r="AW46" s="36">
        <v>876.68603561700002</v>
      </c>
      <c r="AX46" s="36">
        <v>384.01161660399998</v>
      </c>
      <c r="AY46" s="36">
        <v>821.92150303899996</v>
      </c>
      <c r="AZ46" s="36">
        <v>0.11198106714285716</v>
      </c>
      <c r="BA46" s="36">
        <v>0.22396213571428575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2.585469523</v>
      </c>
      <c r="BH46" s="36">
        <v>17.686994465000001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5.4031047169999997</v>
      </c>
      <c r="E47" s="36">
        <v>6</v>
      </c>
      <c r="F47" s="36">
        <v>0</v>
      </c>
      <c r="G47" s="36">
        <v>4</v>
      </c>
      <c r="H47" s="36">
        <v>2</v>
      </c>
      <c r="I47" s="36">
        <v>1.8660460137057654E-3</v>
      </c>
      <c r="J47" s="36">
        <v>0.75136543710881165</v>
      </c>
      <c r="K47" s="36">
        <v>1.8660460137057654E-3</v>
      </c>
      <c r="L47" s="36">
        <v>0</v>
      </c>
      <c r="M47" s="36">
        <v>0.26027148312245252</v>
      </c>
      <c r="N47" s="36">
        <v>0.4929600000000649</v>
      </c>
      <c r="O47" s="36">
        <v>4.0091795999999999E-2</v>
      </c>
      <c r="P47" s="36">
        <v>6.1586636E-2</v>
      </c>
      <c r="Q47" s="36">
        <v>3.5876351000000001E-2</v>
      </c>
      <c r="R47" s="36">
        <v>4.215445E-3</v>
      </c>
      <c r="S47" s="36">
        <v>5.6088229000000003E-2</v>
      </c>
      <c r="T47" s="36">
        <v>5.4984069999999994E-3</v>
      </c>
      <c r="U47" s="36">
        <v>1.2E-2</v>
      </c>
      <c r="V47" s="36">
        <v>2.8799999999999999E-2</v>
      </c>
      <c r="W47" s="36">
        <v>5.3957842013705765E-2</v>
      </c>
      <c r="X47" s="36">
        <v>0.84175207310881173</v>
      </c>
      <c r="Y47" s="36">
        <v>0.89570991512251752</v>
      </c>
      <c r="Z47" s="36">
        <v>1.5806138453204881E-4</v>
      </c>
      <c r="AA47" s="36">
        <v>3.3825136289858443E-5</v>
      </c>
      <c r="AB47" s="36">
        <v>3.3825100000000002E-5</v>
      </c>
      <c r="AC47" s="36">
        <v>2.2218332359495817E-5</v>
      </c>
      <c r="AD47" s="36">
        <v>7.7311284934671095E-3</v>
      </c>
      <c r="AE47" s="36">
        <v>6.958015644120398E-2</v>
      </c>
      <c r="AF47" s="36">
        <v>7.7311284934671071E-2</v>
      </c>
      <c r="AG47" s="36">
        <v>2.2889158540989525E-3</v>
      </c>
      <c r="AH47" s="36">
        <v>3.8937878897315516E-3</v>
      </c>
      <c r="AI47" s="36">
        <v>1.2470644998194294E-2</v>
      </c>
      <c r="AJ47" s="36">
        <v>3.4523343237541902E-6</v>
      </c>
      <c r="AK47" s="36">
        <v>4.1719474446542419E-6</v>
      </c>
      <c r="AL47" s="36">
        <v>1.0434380069173726E-5</v>
      </c>
      <c r="AM47" s="36">
        <v>2.3145865207822025E-3</v>
      </c>
      <c r="AN47" s="36">
        <v>1.1629088330643316E-2</v>
      </c>
      <c r="AO47" s="36">
        <v>8.2061235819467448E-2</v>
      </c>
      <c r="AP47" s="36">
        <v>12.46172002</v>
      </c>
      <c r="AQ47" s="36">
        <v>6.7101569339999996</v>
      </c>
      <c r="AR47" s="36">
        <v>19.171876953999998</v>
      </c>
      <c r="AS47" s="36">
        <v>1.126588441</v>
      </c>
      <c r="AT47" s="36">
        <v>76.034859619000002</v>
      </c>
      <c r="AU47" s="36">
        <v>179.86740984900001</v>
      </c>
      <c r="AV47" s="36">
        <v>58.852170672</v>
      </c>
      <c r="AW47" s="36">
        <v>139.22018868399999</v>
      </c>
      <c r="AX47" s="36">
        <v>54.799651089000001</v>
      </c>
      <c r="AY47" s="36">
        <v>129.633583219</v>
      </c>
      <c r="AZ47" s="36">
        <v>3.994746285714286E-2</v>
      </c>
      <c r="BA47" s="36">
        <v>7.9894927142857147E-2</v>
      </c>
      <c r="BB47" s="36">
        <v>0.87653431299999995</v>
      </c>
      <c r="BC47" s="36">
        <v>39.413546615999998</v>
      </c>
      <c r="BD47" s="36">
        <v>93.236346831999995</v>
      </c>
      <c r="BE47" s="36">
        <v>9.5953400000000008E-2</v>
      </c>
      <c r="BF47" s="36">
        <v>0.19190680000000002</v>
      </c>
      <c r="BG47" s="36">
        <v>3.3744179110000001</v>
      </c>
      <c r="BH47" s="36">
        <v>20.572950394999999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5.3392798600000004</v>
      </c>
      <c r="E48" s="36">
        <v>13</v>
      </c>
      <c r="F48" s="36">
        <v>0</v>
      </c>
      <c r="G48" s="36">
        <v>2</v>
      </c>
      <c r="H48" s="36">
        <v>11</v>
      </c>
      <c r="I48" s="36">
        <v>3.887906948624723E-3</v>
      </c>
      <c r="J48" s="36">
        <v>1.0657879243713373</v>
      </c>
      <c r="K48" s="36">
        <v>3.887906948624723E-3</v>
      </c>
      <c r="L48" s="36">
        <v>0</v>
      </c>
      <c r="M48" s="36">
        <v>0.55595583131998261</v>
      </c>
      <c r="N48" s="36">
        <v>0.5137199999999793</v>
      </c>
      <c r="O48" s="36">
        <v>0.15837090700000001</v>
      </c>
      <c r="P48" s="36">
        <v>0.24692484099999998</v>
      </c>
      <c r="Q48" s="36">
        <v>0.15060853300000002</v>
      </c>
      <c r="R48" s="36">
        <v>7.7623740000000007E-3</v>
      </c>
      <c r="S48" s="36">
        <v>0.23680000499999998</v>
      </c>
      <c r="T48" s="36">
        <v>1.0124836E-2</v>
      </c>
      <c r="U48" s="36">
        <v>7.8600000000000003E-2</v>
      </c>
      <c r="V48" s="36">
        <v>0.18720000000000001</v>
      </c>
      <c r="W48" s="36">
        <v>0.24085881394862474</v>
      </c>
      <c r="X48" s="36">
        <v>1.4999127653713373</v>
      </c>
      <c r="Y48" s="36">
        <v>1.7407715793199621</v>
      </c>
      <c r="Z48" s="36">
        <v>3.3834007558252523E-4</v>
      </c>
      <c r="AA48" s="36">
        <v>7.2404776174660385E-5</v>
      </c>
      <c r="AB48" s="36">
        <v>7.2404799999999995E-5</v>
      </c>
      <c r="AC48" s="36">
        <v>5.5475943923698502E-5</v>
      </c>
      <c r="AD48" s="36">
        <v>1.5266896009532929E-2</v>
      </c>
      <c r="AE48" s="36">
        <v>0.13740206408579636</v>
      </c>
      <c r="AF48" s="36">
        <v>0.15266896009532929</v>
      </c>
      <c r="AG48" s="36">
        <v>1.3797993088071347E-2</v>
      </c>
      <c r="AH48" s="36">
        <v>2.3472448011891488E-2</v>
      </c>
      <c r="AI48" s="36">
        <v>7.5175272686733546E-2</v>
      </c>
      <c r="AJ48" s="36">
        <v>7.3899434515953459E-6</v>
      </c>
      <c r="AK48" s="36">
        <v>8.9303215760101638E-6</v>
      </c>
      <c r="AL48" s="36">
        <v>2.2335461004771889E-5</v>
      </c>
      <c r="AM48" s="36">
        <v>1.386085897544664E-2</v>
      </c>
      <c r="AN48" s="36">
        <v>3.8748274343000426E-2</v>
      </c>
      <c r="AO48" s="36">
        <v>0.21259967223353468</v>
      </c>
      <c r="AP48" s="36">
        <v>7.7016850359999998</v>
      </c>
      <c r="AQ48" s="36">
        <v>4.147061173</v>
      </c>
      <c r="AR48" s="36">
        <v>11.848746209</v>
      </c>
      <c r="AS48" s="36">
        <v>0.263617457</v>
      </c>
      <c r="AT48" s="36">
        <v>16.989901496000002</v>
      </c>
      <c r="AU48" s="36">
        <v>36.615988076000001</v>
      </c>
      <c r="AV48" s="36">
        <v>23.851585993</v>
      </c>
      <c r="AW48" s="36">
        <v>51.404028945</v>
      </c>
      <c r="AX48" s="36">
        <v>21.826243805000001</v>
      </c>
      <c r="AY48" s="36">
        <v>47.039088665000001</v>
      </c>
      <c r="AZ48" s="36">
        <v>2.2387402857142857E-2</v>
      </c>
      <c r="BA48" s="36">
        <v>4.4774807142857143E-2</v>
      </c>
      <c r="BB48" s="36">
        <v>0.941145809</v>
      </c>
      <c r="BC48" s="36">
        <v>85.622873077999998</v>
      </c>
      <c r="BD48" s="36">
        <v>184.531152244</v>
      </c>
      <c r="BE48" s="36">
        <v>0.10302636000000001</v>
      </c>
      <c r="BF48" s="36">
        <v>0.20605272142857145</v>
      </c>
      <c r="BG48" s="36">
        <v>0.42961253700000002</v>
      </c>
      <c r="BH48" s="36">
        <v>5.9887497549999997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5.2670485280000001</v>
      </c>
      <c r="E49" s="36">
        <v>57</v>
      </c>
      <c r="F49" s="36">
        <v>3</v>
      </c>
      <c r="G49" s="36">
        <v>16</v>
      </c>
      <c r="H49" s="36">
        <v>38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7.0655960000000004E-3</v>
      </c>
      <c r="P49" s="36">
        <v>1.0472403999999999E-2</v>
      </c>
      <c r="Q49" s="36">
        <v>5.3861530000000003E-3</v>
      </c>
      <c r="R49" s="36">
        <v>1.6794430000000001E-3</v>
      </c>
      <c r="S49" s="36">
        <v>8.2818249999999996E-3</v>
      </c>
      <c r="T49" s="36">
        <v>2.1905789999999998E-3</v>
      </c>
      <c r="U49" s="36">
        <v>0.5938500000000001</v>
      </c>
      <c r="V49" s="36">
        <v>1.4138999999999999</v>
      </c>
      <c r="W49" s="36">
        <v>0.60091559600000011</v>
      </c>
      <c r="X49" s="36">
        <v>1.4243724039999999</v>
      </c>
      <c r="Y49" s="36">
        <v>2.0252879999999998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0.10411890242165241</v>
      </c>
      <c r="AH49" s="36">
        <v>0.1771218110161443</v>
      </c>
      <c r="AI49" s="36">
        <v>0.56726850284900276</v>
      </c>
      <c r="AJ49" s="36">
        <v>0</v>
      </c>
      <c r="AK49" s="36">
        <v>0</v>
      </c>
      <c r="AL49" s="36">
        <v>0</v>
      </c>
      <c r="AM49" s="36">
        <v>0.10411890242165241</v>
      </c>
      <c r="AN49" s="36">
        <v>0.1771218110161443</v>
      </c>
      <c r="AO49" s="36">
        <v>0.56726850284900276</v>
      </c>
      <c r="AP49" s="36">
        <v>1.89400795</v>
      </c>
      <c r="AQ49" s="36">
        <v>1.0198504349999999</v>
      </c>
      <c r="AR49" s="36">
        <v>2.9138583850000002</v>
      </c>
      <c r="AS49" s="36">
        <v>2.5047149999999998E-3</v>
      </c>
      <c r="AT49" s="36">
        <v>1.2192523E-2</v>
      </c>
      <c r="AU49" s="36">
        <v>2.5531228999999999E-2</v>
      </c>
      <c r="AV49" s="36">
        <v>5.9946713999999998E-2</v>
      </c>
      <c r="AW49" s="36">
        <v>0.125528842</v>
      </c>
      <c r="AX49" s="36">
        <v>5.3326796000000003E-2</v>
      </c>
      <c r="AY49" s="36">
        <v>0.111666687</v>
      </c>
      <c r="AZ49" s="36">
        <v>1.3621E-4</v>
      </c>
      <c r="BA49" s="36">
        <v>2.7242142857142858E-4</v>
      </c>
      <c r="BB49" s="36">
        <v>0.17591478999999999</v>
      </c>
      <c r="BC49" s="36">
        <v>6.7121789080000003</v>
      </c>
      <c r="BD49" s="36">
        <v>14.055349958000001</v>
      </c>
      <c r="BE49" s="36">
        <v>1.9257228571428572E-2</v>
      </c>
      <c r="BF49" s="36">
        <v>3.8514458571428573E-2</v>
      </c>
      <c r="BG49" s="36">
        <v>0.25931515799999999</v>
      </c>
      <c r="BH49" s="36">
        <v>0.96720868699999996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4.8897031919999998</v>
      </c>
      <c r="E50" s="36">
        <v>40</v>
      </c>
      <c r="F50" s="36">
        <v>0</v>
      </c>
      <c r="G50" s="36">
        <v>3</v>
      </c>
      <c r="H50" s="36">
        <v>37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5.0433499999999996E-4</v>
      </c>
      <c r="P50" s="36">
        <v>7.0804699999999995E-4</v>
      </c>
      <c r="Q50" s="36">
        <v>5.02134E-4</v>
      </c>
      <c r="R50" s="36">
        <v>2.2009999999999998E-6</v>
      </c>
      <c r="S50" s="36">
        <v>7.0517599999999996E-4</v>
      </c>
      <c r="T50" s="36">
        <v>2.8710000000000001E-6</v>
      </c>
      <c r="U50" s="36">
        <v>5.3999999999999999E-2</v>
      </c>
      <c r="V50" s="36">
        <v>0.12959999999999999</v>
      </c>
      <c r="W50" s="36">
        <v>5.4504335000000001E-2</v>
      </c>
      <c r="X50" s="36">
        <v>0.13030804699999998</v>
      </c>
      <c r="Y50" s="36">
        <v>0.184812382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1.0255105545617173E-2</v>
      </c>
      <c r="AH50" s="36">
        <v>1.7445466905187834E-2</v>
      </c>
      <c r="AI50" s="36">
        <v>5.5872644007155636E-2</v>
      </c>
      <c r="AJ50" s="36">
        <v>0</v>
      </c>
      <c r="AK50" s="36">
        <v>0</v>
      </c>
      <c r="AL50" s="36">
        <v>0</v>
      </c>
      <c r="AM50" s="36">
        <v>1.0255105545617173E-2</v>
      </c>
      <c r="AN50" s="36">
        <v>1.7445466905187834E-2</v>
      </c>
      <c r="AO50" s="36">
        <v>5.5872644007155636E-2</v>
      </c>
      <c r="AP50" s="36">
        <v>0.152796609</v>
      </c>
      <c r="AQ50" s="36">
        <v>8.2275097000000005E-2</v>
      </c>
      <c r="AR50" s="36">
        <v>0.23507170599999999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0.12192156799999999</v>
      </c>
      <c r="BH50" s="36">
        <v>0.66083353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5.2756198049999998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4.4816730000000003E-3</v>
      </c>
      <c r="P51" s="36">
        <v>7.7786280000000001E-3</v>
      </c>
      <c r="Q51" s="36">
        <v>4.3252389999999998E-3</v>
      </c>
      <c r="R51" s="36">
        <v>1.56434E-4</v>
      </c>
      <c r="S51" s="36">
        <v>7.5745830000000002E-3</v>
      </c>
      <c r="T51" s="36">
        <v>2.0404499999999998E-4</v>
      </c>
      <c r="U51" s="36">
        <v>3.9E-2</v>
      </c>
      <c r="V51" s="36">
        <v>9.3599999999999989E-2</v>
      </c>
      <c r="W51" s="36">
        <v>4.3481672999999998E-2</v>
      </c>
      <c r="X51" s="36">
        <v>0.10137862799999998</v>
      </c>
      <c r="Y51" s="36">
        <v>0.14486030099999997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0.482966322</v>
      </c>
      <c r="AQ51" s="36">
        <v>0.26005878900000001</v>
      </c>
      <c r="AR51" s="36">
        <v>0.74302511100000002</v>
      </c>
      <c r="AS51" s="36">
        <v>4.8058551999999997E-2</v>
      </c>
      <c r="AT51" s="36">
        <v>2.3209498069999999</v>
      </c>
      <c r="AU51" s="36">
        <v>4.9562360879999998</v>
      </c>
      <c r="AV51" s="36">
        <v>3.8728424929999998</v>
      </c>
      <c r="AW51" s="36">
        <v>8.2702011350000006</v>
      </c>
      <c r="AX51" s="36">
        <v>3.532220036</v>
      </c>
      <c r="AY51" s="36">
        <v>7.5428242169999997</v>
      </c>
      <c r="AZ51" s="36">
        <v>1.3488285714285714E-3</v>
      </c>
      <c r="BA51" s="36">
        <v>2.6976585714285719E-3</v>
      </c>
      <c r="BB51" s="36">
        <v>5.6500982999999998E-2</v>
      </c>
      <c r="BC51" s="36">
        <v>2.4661461010000001</v>
      </c>
      <c r="BD51" s="36">
        <v>5.2662932509999996</v>
      </c>
      <c r="BE51" s="36">
        <v>6.1851100000000006E-3</v>
      </c>
      <c r="BF51" s="36">
        <v>1.2370220000000001E-2</v>
      </c>
      <c r="BG51" s="36">
        <v>0.70050440700000005</v>
      </c>
      <c r="BH51" s="36">
        <v>3.1751267250000001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5.4687576409999998</v>
      </c>
      <c r="E52" s="36">
        <v>23</v>
      </c>
      <c r="F52" s="36">
        <v>3</v>
      </c>
      <c r="G52" s="36">
        <v>1</v>
      </c>
      <c r="H52" s="36">
        <v>19</v>
      </c>
      <c r="I52" s="36">
        <v>2.2678684014869756E-2</v>
      </c>
      <c r="J52" s="36">
        <v>1.2227258200992412</v>
      </c>
      <c r="K52" s="36">
        <v>2.2678684014869756E-2</v>
      </c>
      <c r="L52" s="36">
        <v>0</v>
      </c>
      <c r="M52" s="36">
        <v>1.0305410041145309</v>
      </c>
      <c r="N52" s="36">
        <v>0.21486349999958021</v>
      </c>
      <c r="O52" s="36">
        <v>2.0036739000000001E-2</v>
      </c>
      <c r="P52" s="36">
        <v>3.4304066000000001E-2</v>
      </c>
      <c r="Q52" s="36">
        <v>1.9422146000000001E-2</v>
      </c>
      <c r="R52" s="36">
        <v>6.1459299999999998E-4</v>
      </c>
      <c r="S52" s="36">
        <v>3.3502422000000004E-2</v>
      </c>
      <c r="T52" s="36">
        <v>8.0164400000000001E-4</v>
      </c>
      <c r="U52" s="36">
        <v>2.7714499999999993</v>
      </c>
      <c r="V52" s="36">
        <v>6.5507</v>
      </c>
      <c r="W52" s="36">
        <v>2.8141654230148689</v>
      </c>
      <c r="X52" s="36">
        <v>7.8077298860992412</v>
      </c>
      <c r="Y52" s="36">
        <v>10.621895309114111</v>
      </c>
      <c r="Z52" s="36">
        <v>6.7008776257543561E-4</v>
      </c>
      <c r="AA52" s="36">
        <v>1.433987811911432E-4</v>
      </c>
      <c r="AB52" s="36">
        <v>1.43399E-4</v>
      </c>
      <c r="AC52" s="36">
        <v>3.369497112516836E-4</v>
      </c>
      <c r="AD52" s="36">
        <v>1.0622582358011461E-2</v>
      </c>
      <c r="AE52" s="36">
        <v>9.5603241222103133E-2</v>
      </c>
      <c r="AF52" s="36">
        <v>0.10622582358011461</v>
      </c>
      <c r="AG52" s="36">
        <v>0.49914740605691177</v>
      </c>
      <c r="AH52" s="36">
        <v>0.84912432294739026</v>
      </c>
      <c r="AI52" s="36">
        <v>2.719492764034209</v>
      </c>
      <c r="AJ52" s="36">
        <v>1.4635915036238054E-5</v>
      </c>
      <c r="AK52" s="36">
        <v>1.7686661432367488E-5</v>
      </c>
      <c r="AL52" s="36">
        <v>4.4235779570184352E-5</v>
      </c>
      <c r="AM52" s="36">
        <v>0.49949899168319972</v>
      </c>
      <c r="AN52" s="36">
        <v>0.85976459196683408</v>
      </c>
      <c r="AO52" s="36">
        <v>2.8151402410358823</v>
      </c>
      <c r="AP52" s="36">
        <v>42.904321015999997</v>
      </c>
      <c r="AQ52" s="36">
        <v>23.102326700999999</v>
      </c>
      <c r="AR52" s="36">
        <v>66.006647716999993</v>
      </c>
      <c r="AS52" s="36">
        <v>1.3058248079999999</v>
      </c>
      <c r="AT52" s="36">
        <v>173.64189331</v>
      </c>
      <c r="AU52" s="36">
        <v>381.92160888299998</v>
      </c>
      <c r="AV52" s="36">
        <v>100.36512726399999</v>
      </c>
      <c r="AW52" s="36">
        <v>220.750938324</v>
      </c>
      <c r="AX52" s="36">
        <v>94.975676843000002</v>
      </c>
      <c r="AY52" s="36">
        <v>208.89695806200001</v>
      </c>
      <c r="AZ52" s="36">
        <v>3.5440522857142859E-2</v>
      </c>
      <c r="BA52" s="36">
        <v>7.0881045714285718E-2</v>
      </c>
      <c r="BB52" s="36">
        <v>0.59260899099999997</v>
      </c>
      <c r="BC52" s="36">
        <v>29.978822840999999</v>
      </c>
      <c r="BD52" s="36">
        <v>65.937775923000004</v>
      </c>
      <c r="BE52" s="36">
        <v>6.4872357142857148E-2</v>
      </c>
      <c r="BF52" s="36">
        <v>0.12974471571428572</v>
      </c>
      <c r="BG52" s="36">
        <v>0.40752581100000002</v>
      </c>
      <c r="BH52" s="36">
        <v>4.4308994899999998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5.6276081219999998</v>
      </c>
      <c r="E53" s="36">
        <v>3</v>
      </c>
      <c r="F53" s="36">
        <v>2</v>
      </c>
      <c r="G53" s="36">
        <v>0</v>
      </c>
      <c r="H53" s="36">
        <v>1</v>
      </c>
      <c r="I53" s="36">
        <v>0.24465087160062157</v>
      </c>
      <c r="J53" s="36">
        <v>5.1939559227749026</v>
      </c>
      <c r="K53" s="36">
        <v>0.11684937160005868</v>
      </c>
      <c r="L53" s="36">
        <v>0.1278015000005629</v>
      </c>
      <c r="M53" s="36">
        <v>3.2419432943738675</v>
      </c>
      <c r="N53" s="36">
        <v>2.196663500001657</v>
      </c>
      <c r="O53" s="36">
        <v>4.2221179999999997E-2</v>
      </c>
      <c r="P53" s="36">
        <v>6.7198921999999994E-2</v>
      </c>
      <c r="Q53" s="36">
        <v>3.8174797999999996E-2</v>
      </c>
      <c r="R53" s="36">
        <v>4.0463820000000003E-3</v>
      </c>
      <c r="S53" s="36">
        <v>6.1921033E-2</v>
      </c>
      <c r="T53" s="36">
        <v>5.277889E-3</v>
      </c>
      <c r="U53" s="36">
        <v>0.51919999999999999</v>
      </c>
      <c r="V53" s="36">
        <v>1.2272000000000001</v>
      </c>
      <c r="W53" s="36">
        <v>0.80607205160062156</v>
      </c>
      <c r="X53" s="36">
        <v>6.4883548447749027</v>
      </c>
      <c r="Y53" s="36">
        <v>7.2944268963755245</v>
      </c>
      <c r="Z53" s="36">
        <v>4.0558439843570585E-3</v>
      </c>
      <c r="AA53" s="36">
        <v>1.6734823299188769E-3</v>
      </c>
      <c r="AB53" s="36">
        <v>1.673482E-3</v>
      </c>
      <c r="AC53" s="36">
        <v>8.4780335146489771E-4</v>
      </c>
      <c r="AD53" s="36">
        <v>4.1065175348060867E-2</v>
      </c>
      <c r="AE53" s="36">
        <v>0.3695865781325478</v>
      </c>
      <c r="AF53" s="36">
        <v>0.41065175348060867</v>
      </c>
      <c r="AG53" s="36">
        <v>0.10466542783702863</v>
      </c>
      <c r="AH53" s="36">
        <v>0.1780515324124165</v>
      </c>
      <c r="AI53" s="36">
        <v>0.57024612407760433</v>
      </c>
      <c r="AJ53" s="36">
        <v>1.7080272782221266E-4</v>
      </c>
      <c r="AK53" s="36">
        <v>2.0640527163481761E-4</v>
      </c>
      <c r="AL53" s="36">
        <v>5.1623638147177636E-4</v>
      </c>
      <c r="AM53" s="36">
        <v>0.10568403391631574</v>
      </c>
      <c r="AN53" s="36">
        <v>0.21932311303211219</v>
      </c>
      <c r="AO53" s="36">
        <v>0.94034893859162394</v>
      </c>
      <c r="AP53" s="36">
        <v>27.958444216</v>
      </c>
      <c r="AQ53" s="36">
        <v>15.054546885000001</v>
      </c>
      <c r="AR53" s="36">
        <v>43.012991100999997</v>
      </c>
      <c r="AS53" s="36">
        <v>2.1080561420000001</v>
      </c>
      <c r="AT53" s="36">
        <v>187.85243721099999</v>
      </c>
      <c r="AU53" s="36">
        <v>436.83651500500002</v>
      </c>
      <c r="AV53" s="36">
        <v>105.701619354</v>
      </c>
      <c r="AW53" s="36">
        <v>245.801053819</v>
      </c>
      <c r="AX53" s="36">
        <v>100.448174115</v>
      </c>
      <c r="AY53" s="36">
        <v>233.58456760199999</v>
      </c>
      <c r="AZ53" s="36">
        <v>5.9165502857142865E-2</v>
      </c>
      <c r="BA53" s="36">
        <v>0.11833100714285716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0.942557113</v>
      </c>
      <c r="BH53" s="36">
        <v>6.8437633880000002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5.6430764910000004</v>
      </c>
      <c r="E54" s="36">
        <v>31</v>
      </c>
      <c r="F54" s="36">
        <v>3</v>
      </c>
      <c r="G54" s="36">
        <v>7</v>
      </c>
      <c r="H54" s="36">
        <v>21</v>
      </c>
      <c r="I54" s="36">
        <v>0.98052764738301756</v>
      </c>
      <c r="J54" s="36">
        <v>31.278903950987885</v>
      </c>
      <c r="K54" s="36">
        <v>0.59287964739410159</v>
      </c>
      <c r="L54" s="36">
        <v>0.38764799998891603</v>
      </c>
      <c r="M54" s="36">
        <v>21.979051598376714</v>
      </c>
      <c r="N54" s="36">
        <v>10.280379999994189</v>
      </c>
      <c r="O54" s="36">
        <v>0.416686473</v>
      </c>
      <c r="P54" s="36">
        <v>0.67905310699999999</v>
      </c>
      <c r="Q54" s="36">
        <v>0.38761985599999998</v>
      </c>
      <c r="R54" s="36">
        <v>2.9066617000000003E-2</v>
      </c>
      <c r="S54" s="36">
        <v>0.641140127</v>
      </c>
      <c r="T54" s="36">
        <v>3.7912979999999999E-2</v>
      </c>
      <c r="U54" s="36">
        <v>1.1245499999999999</v>
      </c>
      <c r="V54" s="36">
        <v>2.6624999999999996</v>
      </c>
      <c r="W54" s="36">
        <v>2.5217641203830174</v>
      </c>
      <c r="X54" s="36">
        <v>34.620457057987885</v>
      </c>
      <c r="Y54" s="36">
        <v>37.142221178370903</v>
      </c>
      <c r="Z54" s="36">
        <v>2.1549593976098895E-2</v>
      </c>
      <c r="AA54" s="36">
        <v>6.935204832811119E-3</v>
      </c>
      <c r="AB54" s="36">
        <v>6.9352049999999998E-3</v>
      </c>
      <c r="AC54" s="36">
        <v>6.9363188757163175E-3</v>
      </c>
      <c r="AD54" s="36">
        <v>0.31589505236381304</v>
      </c>
      <c r="AE54" s="36">
        <v>2.843055471274317</v>
      </c>
      <c r="AF54" s="36">
        <v>3.1589505236381306</v>
      </c>
      <c r="AG54" s="36">
        <v>0.20944144153642183</v>
      </c>
      <c r="AH54" s="36">
        <v>0.35629118790103947</v>
      </c>
      <c r="AI54" s="36">
        <v>1.1410947504398157</v>
      </c>
      <c r="AJ54" s="36">
        <v>7.0783667348241197E-4</v>
      </c>
      <c r="AK54" s="36">
        <v>8.5537990361900826E-4</v>
      </c>
      <c r="AL54" s="36">
        <v>2.139374749154739E-3</v>
      </c>
      <c r="AM54" s="36">
        <v>0.21708559708562056</v>
      </c>
      <c r="AN54" s="36">
        <v>0.67304162016847158</v>
      </c>
      <c r="AO54" s="36">
        <v>3.9862895964632878</v>
      </c>
      <c r="AP54" s="36">
        <v>384.01122451999998</v>
      </c>
      <c r="AQ54" s="36">
        <v>206.775274741</v>
      </c>
      <c r="AR54" s="36">
        <v>590.78649926100002</v>
      </c>
      <c r="AS54" s="36">
        <v>11.936579875</v>
      </c>
      <c r="AT54" s="36">
        <v>2052.8536724589999</v>
      </c>
      <c r="AU54" s="36">
        <v>4667.4641239279999</v>
      </c>
      <c r="AV54" s="36">
        <v>1136.2070394059999</v>
      </c>
      <c r="AW54" s="36">
        <v>2583.3334664469999</v>
      </c>
      <c r="AX54" s="36">
        <v>1078.8864269579999</v>
      </c>
      <c r="AY54" s="36">
        <v>2453.006641036</v>
      </c>
      <c r="AZ54" s="36">
        <v>0.37615941714285717</v>
      </c>
      <c r="BA54" s="36">
        <v>0.75231883571428582</v>
      </c>
      <c r="BB54" s="36">
        <v>2.8211053590000001</v>
      </c>
      <c r="BC54" s="36">
        <v>211.09662138100001</v>
      </c>
      <c r="BD54" s="36">
        <v>479.95915159399999</v>
      </c>
      <c r="BE54" s="36">
        <v>0.30882379285714284</v>
      </c>
      <c r="BF54" s="36">
        <v>0.61764758714285717</v>
      </c>
      <c r="BG54" s="36">
        <v>1.704962026</v>
      </c>
      <c r="BH54" s="36">
        <v>20.271520426999999</v>
      </c>
      <c r="BI54" s="36">
        <v>0</v>
      </c>
      <c r="BJ54" s="36">
        <v>0</v>
      </c>
      <c r="BK54" s="36">
        <v>0.24</v>
      </c>
      <c r="BL54" s="36">
        <v>0.24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5.2694000250000004</v>
      </c>
      <c r="E55" s="36">
        <v>4</v>
      </c>
      <c r="F55" s="36">
        <v>0</v>
      </c>
      <c r="G55" s="36">
        <v>2</v>
      </c>
      <c r="H55" s="36">
        <v>2</v>
      </c>
      <c r="I55" s="36">
        <v>2.1808271595559229E-4</v>
      </c>
      <c r="J55" s="36">
        <v>0.22778959893556497</v>
      </c>
      <c r="K55" s="36">
        <v>2.1808271595559229E-4</v>
      </c>
      <c r="L55" s="36">
        <v>0</v>
      </c>
      <c r="M55" s="36">
        <v>3.9937681651524483E-2</v>
      </c>
      <c r="N55" s="36">
        <v>0.18806999999999607</v>
      </c>
      <c r="O55" s="36">
        <v>2.4313399999999999E-4</v>
      </c>
      <c r="P55" s="36">
        <v>3.95065E-4</v>
      </c>
      <c r="Q55" s="36">
        <v>1.9526099999999999E-4</v>
      </c>
      <c r="R55" s="36">
        <v>4.7873000000000001E-5</v>
      </c>
      <c r="S55" s="36">
        <v>3.3262100000000001E-4</v>
      </c>
      <c r="T55" s="36">
        <v>6.2444E-5</v>
      </c>
      <c r="U55" s="36">
        <v>3.0000000000000001E-3</v>
      </c>
      <c r="V55" s="36">
        <v>7.1999999999999998E-3</v>
      </c>
      <c r="W55" s="36">
        <v>3.4612167159555922E-3</v>
      </c>
      <c r="X55" s="36">
        <v>0.23538466393556498</v>
      </c>
      <c r="Y55" s="36">
        <v>0.23884588065152057</v>
      </c>
      <c r="Z55" s="36">
        <v>2.311877515450187E-5</v>
      </c>
      <c r="AA55" s="36">
        <v>4.9474178830633987E-6</v>
      </c>
      <c r="AB55" s="36">
        <v>4.94742E-6</v>
      </c>
      <c r="AC55" s="36">
        <v>1.7919539202166737E-6</v>
      </c>
      <c r="AD55" s="36">
        <v>3.0598585166350285E-3</v>
      </c>
      <c r="AE55" s="36">
        <v>2.7538726649715253E-2</v>
      </c>
      <c r="AF55" s="36">
        <v>3.0598585166350282E-2</v>
      </c>
      <c r="AG55" s="36">
        <v>4.8967126465349411E-4</v>
      </c>
      <c r="AH55" s="36">
        <v>8.3300399044502452E-4</v>
      </c>
      <c r="AI55" s="36">
        <v>2.6678641315604165E-3</v>
      </c>
      <c r="AJ55" s="36">
        <v>5.049548376805374E-7</v>
      </c>
      <c r="AK55" s="36">
        <v>6.1020887526219535E-7</v>
      </c>
      <c r="AL55" s="36">
        <v>1.5261820553917497E-6</v>
      </c>
      <c r="AM55" s="36">
        <v>4.9196817341139133E-4</v>
      </c>
      <c r="AN55" s="36">
        <v>3.8934727159553148E-3</v>
      </c>
      <c r="AO55" s="36">
        <v>3.0208116963331064E-2</v>
      </c>
      <c r="AP55" s="36">
        <v>1.0996826639999999</v>
      </c>
      <c r="AQ55" s="36">
        <v>0.59213681900000004</v>
      </c>
      <c r="AR55" s="36">
        <v>1.691819483</v>
      </c>
      <c r="AS55" s="36">
        <v>0.18637593399999999</v>
      </c>
      <c r="AT55" s="36">
        <v>4.0208944669999998</v>
      </c>
      <c r="AU55" s="36">
        <v>8.1133582529999995</v>
      </c>
      <c r="AV55" s="36">
        <v>4.8606655630000004</v>
      </c>
      <c r="AW55" s="36">
        <v>9.8078478269999998</v>
      </c>
      <c r="AX55" s="36">
        <v>4.4682128890000001</v>
      </c>
      <c r="AY55" s="36">
        <v>9.0159570769999995</v>
      </c>
      <c r="AZ55" s="36">
        <v>1.5295728571428574E-3</v>
      </c>
      <c r="BA55" s="36">
        <v>3.0591471428571431E-3</v>
      </c>
      <c r="BB55" s="36">
        <v>0.26955647999999999</v>
      </c>
      <c r="BC55" s="36">
        <v>6.5681854419999999</v>
      </c>
      <c r="BD55" s="36">
        <v>13.253280334999999</v>
      </c>
      <c r="BE55" s="36">
        <v>2.9508098571428575E-2</v>
      </c>
      <c r="BF55" s="36">
        <v>5.9016197142857149E-2</v>
      </c>
      <c r="BG55" s="36">
        <v>1.8057840270000001</v>
      </c>
      <c r="BH55" s="36">
        <v>6.408628727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5.0826631029999998</v>
      </c>
      <c r="E56" s="36">
        <v>318</v>
      </c>
      <c r="F56" s="36">
        <v>0</v>
      </c>
      <c r="G56" s="36">
        <v>3</v>
      </c>
      <c r="H56" s="36">
        <v>315</v>
      </c>
      <c r="I56" s="36">
        <v>1.4008388754695312E-5</v>
      </c>
      <c r="J56" s="36">
        <v>5.867084397576218E-2</v>
      </c>
      <c r="K56" s="36">
        <v>1.4008388754695312E-5</v>
      </c>
      <c r="L56" s="36">
        <v>0</v>
      </c>
      <c r="M56" s="36">
        <v>2.8748523645177526E-3</v>
      </c>
      <c r="N56" s="36">
        <v>5.5809999999999124E-2</v>
      </c>
      <c r="O56" s="36">
        <v>4.4514575000000001E-2</v>
      </c>
      <c r="P56" s="36">
        <v>7.3833751000000003E-2</v>
      </c>
      <c r="Q56" s="36">
        <v>3.5358101000000003E-2</v>
      </c>
      <c r="R56" s="36">
        <v>9.1564740000000013E-3</v>
      </c>
      <c r="S56" s="36">
        <v>6.1890524000000002E-2</v>
      </c>
      <c r="T56" s="36">
        <v>1.1943227000000001E-2</v>
      </c>
      <c r="U56" s="36">
        <v>0.14099999999999999</v>
      </c>
      <c r="V56" s="36">
        <v>0.3372</v>
      </c>
      <c r="W56" s="36">
        <v>0.18552858338875469</v>
      </c>
      <c r="X56" s="36">
        <v>0.46970459497576217</v>
      </c>
      <c r="Y56" s="36">
        <v>0.65523317836451689</v>
      </c>
      <c r="Z56" s="36">
        <v>3.2751134293216003E-6</v>
      </c>
      <c r="AA56" s="36">
        <v>7.0087427387482229E-7</v>
      </c>
      <c r="AB56" s="36">
        <v>7.0087399999999995E-7</v>
      </c>
      <c r="AC56" s="36">
        <v>3.3750735106402413E-7</v>
      </c>
      <c r="AD56" s="36">
        <v>1.2542734168309137E-3</v>
      </c>
      <c r="AE56" s="36">
        <v>1.1288460751478222E-2</v>
      </c>
      <c r="AF56" s="36">
        <v>1.2542734168309136E-2</v>
      </c>
      <c r="AG56" s="36">
        <v>2.3216870444346123E-2</v>
      </c>
      <c r="AH56" s="36">
        <v>3.9495365813370417E-2</v>
      </c>
      <c r="AI56" s="36">
        <v>0.12649191483471336</v>
      </c>
      <c r="AJ56" s="36">
        <v>7.0065598210410552E-8</v>
      </c>
      <c r="AK56" s="36">
        <v>8.4670245115260212E-8</v>
      </c>
      <c r="AL56" s="36">
        <v>2.1176717343713934E-7</v>
      </c>
      <c r="AM56" s="36">
        <v>2.3217278017295395E-2</v>
      </c>
      <c r="AN56" s="36">
        <v>4.0749723900446448E-2</v>
      </c>
      <c r="AO56" s="36">
        <v>0.13778058735336501</v>
      </c>
      <c r="AP56" s="36">
        <v>0.817756025</v>
      </c>
      <c r="AQ56" s="36">
        <v>0.44033016699999999</v>
      </c>
      <c r="AR56" s="36">
        <v>1.2580861919999999</v>
      </c>
      <c r="AS56" s="36">
        <v>8.9140300000000003E-4</v>
      </c>
      <c r="AT56" s="36">
        <v>4.040999E-3</v>
      </c>
      <c r="AU56" s="36">
        <v>8.2934759999999993E-3</v>
      </c>
      <c r="AV56" s="36">
        <v>6.0322361999999997E-2</v>
      </c>
      <c r="AW56" s="36">
        <v>0.12380157999999999</v>
      </c>
      <c r="AX56" s="36">
        <v>5.2268253000000001E-2</v>
      </c>
      <c r="AY56" s="36">
        <v>0.10727186599999999</v>
      </c>
      <c r="AZ56" s="36">
        <v>1.4962857142857144E-5</v>
      </c>
      <c r="BA56" s="36">
        <v>2.9927142857142856E-5</v>
      </c>
      <c r="BB56" s="36">
        <v>4.3576660220000001</v>
      </c>
      <c r="BC56" s="36">
        <v>350.435035035</v>
      </c>
      <c r="BD56" s="36">
        <v>719.20941525000001</v>
      </c>
      <c r="BE56" s="36">
        <v>0.19689732714285715</v>
      </c>
      <c r="BF56" s="36">
        <v>0.39379465428571431</v>
      </c>
      <c r="BG56" s="36">
        <v>3.7064288680000002</v>
      </c>
      <c r="BH56" s="36">
        <v>19.728197380000001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5.4952450480000001</v>
      </c>
      <c r="E57" s="36">
        <v>22</v>
      </c>
      <c r="F57" s="36">
        <v>1</v>
      </c>
      <c r="G57" s="36">
        <v>3</v>
      </c>
      <c r="H57" s="36">
        <v>18</v>
      </c>
      <c r="I57" s="36">
        <v>0.22655002725607779</v>
      </c>
      <c r="J57" s="36">
        <v>28.539759938783252</v>
      </c>
      <c r="K57" s="36">
        <v>3.9820027271186741E-2</v>
      </c>
      <c r="L57" s="36">
        <v>0.18672999998489104</v>
      </c>
      <c r="M57" s="36">
        <v>2.9016789660673981</v>
      </c>
      <c r="N57" s="36">
        <v>25.864630999971933</v>
      </c>
      <c r="O57" s="36">
        <v>0.78924450299999993</v>
      </c>
      <c r="P57" s="36">
        <v>1.4273192109999999</v>
      </c>
      <c r="Q57" s="36">
        <v>0.73704299499999992</v>
      </c>
      <c r="R57" s="36">
        <v>5.2201508000000001E-2</v>
      </c>
      <c r="S57" s="36">
        <v>1.359230288</v>
      </c>
      <c r="T57" s="36">
        <v>6.8088922999999996E-2</v>
      </c>
      <c r="U57" s="36">
        <v>0.16445000000000001</v>
      </c>
      <c r="V57" s="36">
        <v>0.38869999999999999</v>
      </c>
      <c r="W57" s="36">
        <v>1.1802445302560778</v>
      </c>
      <c r="X57" s="36">
        <v>30.355779149783253</v>
      </c>
      <c r="Y57" s="36">
        <v>31.536023680039332</v>
      </c>
      <c r="Z57" s="36">
        <v>7.9274382994467801E-3</v>
      </c>
      <c r="AA57" s="36">
        <v>1.6964717960816114E-3</v>
      </c>
      <c r="AB57" s="36">
        <v>1.6964720000000001E-3</v>
      </c>
      <c r="AC57" s="36">
        <v>9.8027246679913073E-4</v>
      </c>
      <c r="AD57" s="36">
        <v>1.1145420628722802</v>
      </c>
      <c r="AE57" s="36">
        <v>10.030878565850514</v>
      </c>
      <c r="AF57" s="36">
        <v>11.145420628722793</v>
      </c>
      <c r="AG57" s="36">
        <v>2.9871732960773438E-2</v>
      </c>
      <c r="AH57" s="36">
        <v>5.0816281358557105E-2</v>
      </c>
      <c r="AI57" s="36">
        <v>0.16274944164835181</v>
      </c>
      <c r="AJ57" s="36">
        <v>1.7433775236258908E-4</v>
      </c>
      <c r="AK57" s="36">
        <v>2.1067714545237304E-4</v>
      </c>
      <c r="AL57" s="36">
        <v>5.2692068553151258E-4</v>
      </c>
      <c r="AM57" s="36">
        <v>3.1026343179935158E-2</v>
      </c>
      <c r="AN57" s="36">
        <v>1.1655690213762897</v>
      </c>
      <c r="AO57" s="36">
        <v>10.194154928184398</v>
      </c>
      <c r="AP57" s="36">
        <v>742.97896608999997</v>
      </c>
      <c r="AQ57" s="36">
        <v>400.06559712500001</v>
      </c>
      <c r="AR57" s="36">
        <v>1143.0445632149999</v>
      </c>
      <c r="AS57" s="36">
        <v>18.149550461</v>
      </c>
      <c r="AT57" s="36">
        <v>2324.1399837839999</v>
      </c>
      <c r="AU57" s="36">
        <v>5164.3893546999998</v>
      </c>
      <c r="AV57" s="36">
        <v>1935.64236224</v>
      </c>
      <c r="AW57" s="36">
        <v>4301.1225140509996</v>
      </c>
      <c r="AX57" s="36">
        <v>1797.6987474780001</v>
      </c>
      <c r="AY57" s="36">
        <v>3994.602880727</v>
      </c>
      <c r="AZ57" s="36">
        <v>0.51889597285714295</v>
      </c>
      <c r="BA57" s="36">
        <v>1.0377919471428572</v>
      </c>
      <c r="BB57" s="36">
        <v>19.615084115999998</v>
      </c>
      <c r="BC57" s="36">
        <v>980.04712024900005</v>
      </c>
      <c r="BD57" s="36">
        <v>2177.7280844679999</v>
      </c>
      <c r="BE57" s="36">
        <v>0.88629041857142854</v>
      </c>
      <c r="BF57" s="36">
        <v>1.7725808371428571</v>
      </c>
      <c r="BG57" s="36">
        <v>20.716355367999999</v>
      </c>
      <c r="BH57" s="36">
        <v>131.727713083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5.1429960809999997</v>
      </c>
      <c r="E58" s="36">
        <v>61</v>
      </c>
      <c r="F58" s="36">
        <v>0</v>
      </c>
      <c r="G58" s="36">
        <v>6</v>
      </c>
      <c r="H58" s="36">
        <v>55</v>
      </c>
      <c r="I58" s="36">
        <v>2.07050088677889E-4</v>
      </c>
      <c r="J58" s="36">
        <v>0.8672521445719128</v>
      </c>
      <c r="K58" s="36">
        <v>2.07050088677889E-4</v>
      </c>
      <c r="L58" s="36">
        <v>0</v>
      </c>
      <c r="M58" s="36">
        <v>6.6294194660609818E-2</v>
      </c>
      <c r="N58" s="36">
        <v>0.80116499999998092</v>
      </c>
      <c r="O58" s="36">
        <v>0.11676546500000001</v>
      </c>
      <c r="P58" s="36">
        <v>0.21408006099999999</v>
      </c>
      <c r="Q58" s="36">
        <v>0.11270406400000001</v>
      </c>
      <c r="R58" s="36">
        <v>4.0614010000000001E-3</v>
      </c>
      <c r="S58" s="36">
        <v>0.20878258199999999</v>
      </c>
      <c r="T58" s="36">
        <v>5.2974790000000008E-3</v>
      </c>
      <c r="U58" s="36">
        <v>0.46139999999999998</v>
      </c>
      <c r="V58" s="36">
        <v>1.0908</v>
      </c>
      <c r="W58" s="36">
        <v>0.57837251508867782</v>
      </c>
      <c r="X58" s="36">
        <v>2.1721322055719128</v>
      </c>
      <c r="Y58" s="36">
        <v>2.7505047206605906</v>
      </c>
      <c r="Z58" s="36">
        <v>4.5493134574009027E-5</v>
      </c>
      <c r="AA58" s="36">
        <v>9.7355307988379302E-6</v>
      </c>
      <c r="AB58" s="36">
        <v>9.7355300000000006E-6</v>
      </c>
      <c r="AC58" s="36">
        <v>3.823744876428099E-6</v>
      </c>
      <c r="AD58" s="36">
        <v>3.0663481720158248E-2</v>
      </c>
      <c r="AE58" s="36">
        <v>0.27597133548142438</v>
      </c>
      <c r="AF58" s="36">
        <v>0.30663481720158253</v>
      </c>
      <c r="AG58" s="36">
        <v>8.5166354290187402E-2</v>
      </c>
      <c r="AH58" s="36">
        <v>0.14488069465457171</v>
      </c>
      <c r="AI58" s="36">
        <v>0.46400979233964179</v>
      </c>
      <c r="AJ58" s="36">
        <v>9.7325016100668374E-7</v>
      </c>
      <c r="AK58" s="36">
        <v>1.1761168361602361E-6</v>
      </c>
      <c r="AL58" s="36">
        <v>2.9415639187820826E-6</v>
      </c>
      <c r="AM58" s="36">
        <v>8.517115128522483E-2</v>
      </c>
      <c r="AN58" s="36">
        <v>0.17554535249156614</v>
      </c>
      <c r="AO58" s="36">
        <v>0.73998406938498495</v>
      </c>
      <c r="AP58" s="36">
        <v>6.4251895220000002</v>
      </c>
      <c r="AQ58" s="36">
        <v>3.459717435</v>
      </c>
      <c r="AR58" s="36">
        <v>9.8849069570000001</v>
      </c>
      <c r="AS58" s="36">
        <v>0.14027156099999999</v>
      </c>
      <c r="AT58" s="36">
        <v>4.2246122220000002</v>
      </c>
      <c r="AU58" s="36">
        <v>9.6382735109999995</v>
      </c>
      <c r="AV58" s="36">
        <v>11.761696868</v>
      </c>
      <c r="AW58" s="36">
        <v>26.833812294000001</v>
      </c>
      <c r="AX58" s="36">
        <v>10.589432101</v>
      </c>
      <c r="AY58" s="36">
        <v>24.159339973000002</v>
      </c>
      <c r="AZ58" s="36">
        <v>2.3537142857142858E-3</v>
      </c>
      <c r="BA58" s="36">
        <v>4.7074285714285716E-3</v>
      </c>
      <c r="BB58" s="36">
        <v>4.0091861870000001</v>
      </c>
      <c r="BC58" s="36">
        <v>348.61023871899999</v>
      </c>
      <c r="BD58" s="36">
        <v>795.33946622400003</v>
      </c>
      <c r="BE58" s="36">
        <v>0.18115157000000001</v>
      </c>
      <c r="BF58" s="36">
        <v>0.36230314142857145</v>
      </c>
      <c r="BG58" s="36">
        <v>3.8022972419999999</v>
      </c>
      <c r="BH58" s="36">
        <v>26.058315575000002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5.1833841009999997</v>
      </c>
      <c r="E59" s="36">
        <v>58</v>
      </c>
      <c r="F59" s="36">
        <v>1</v>
      </c>
      <c r="G59" s="36">
        <v>14</v>
      </c>
      <c r="H59" s="36">
        <v>43</v>
      </c>
      <c r="I59" s="36">
        <v>1.9311683776189616E-4</v>
      </c>
      <c r="J59" s="36">
        <v>0.54825314194678798</v>
      </c>
      <c r="K59" s="36">
        <v>1.9311683776189616E-4</v>
      </c>
      <c r="L59" s="36">
        <v>0</v>
      </c>
      <c r="M59" s="36">
        <v>2.9601258784570886E-2</v>
      </c>
      <c r="N59" s="36">
        <v>0.51884499999997902</v>
      </c>
      <c r="O59" s="36">
        <v>3.9174494000000004E-2</v>
      </c>
      <c r="P59" s="36">
        <v>6.417748999999999E-2</v>
      </c>
      <c r="Q59" s="36">
        <v>3.6963594000000002E-2</v>
      </c>
      <c r="R59" s="36">
        <v>2.2109E-3</v>
      </c>
      <c r="S59" s="36">
        <v>6.1293706999999996E-2</v>
      </c>
      <c r="T59" s="36">
        <v>2.883783E-3</v>
      </c>
      <c r="U59" s="36">
        <v>0.13084999999999997</v>
      </c>
      <c r="V59" s="36">
        <v>0.30950000000000005</v>
      </c>
      <c r="W59" s="36">
        <v>0.17021761083776188</v>
      </c>
      <c r="X59" s="36">
        <v>0.92193063194678793</v>
      </c>
      <c r="Y59" s="36">
        <v>1.0921482427845497</v>
      </c>
      <c r="Z59" s="36">
        <v>3.2941893761280949E-5</v>
      </c>
      <c r="AA59" s="36">
        <v>7.0495652649141235E-6</v>
      </c>
      <c r="AB59" s="36">
        <v>7.0495699999999998E-6</v>
      </c>
      <c r="AC59" s="36">
        <v>2.9843346545373176E-6</v>
      </c>
      <c r="AD59" s="36">
        <v>6.3599893666509985E-3</v>
      </c>
      <c r="AE59" s="36">
        <v>5.7239904299858986E-2</v>
      </c>
      <c r="AF59" s="36">
        <v>6.3599893666509991E-2</v>
      </c>
      <c r="AG59" s="36">
        <v>2.4606781507274769E-2</v>
      </c>
      <c r="AH59" s="36">
        <v>4.1859812219272013E-2</v>
      </c>
      <c r="AI59" s="36">
        <v>0.13406453372929014</v>
      </c>
      <c r="AJ59" s="36">
        <v>7.1950925433207308E-7</v>
      </c>
      <c r="AK59" s="36">
        <v>8.6948554615983975E-7</v>
      </c>
      <c r="AL59" s="36">
        <v>2.1746541090564408E-6</v>
      </c>
      <c r="AM59" s="36">
        <v>2.4610485351183639E-2</v>
      </c>
      <c r="AN59" s="36">
        <v>4.8220671071469171E-2</v>
      </c>
      <c r="AO59" s="36">
        <v>0.19130661268325819</v>
      </c>
      <c r="AP59" s="36">
        <v>4.0090253789999997</v>
      </c>
      <c r="AQ59" s="36">
        <v>2.158705973</v>
      </c>
      <c r="AR59" s="36">
        <v>6.1677313519999997</v>
      </c>
      <c r="AS59" s="36">
        <v>0.17150781100000001</v>
      </c>
      <c r="AT59" s="36">
        <v>3.6675231739999998</v>
      </c>
      <c r="AU59" s="36">
        <v>8.2857072770000002</v>
      </c>
      <c r="AV59" s="36">
        <v>8.0885764190000007</v>
      </c>
      <c r="AW59" s="36">
        <v>18.273797688999998</v>
      </c>
      <c r="AX59" s="36">
        <v>7.3153126369999999</v>
      </c>
      <c r="AY59" s="36">
        <v>16.526831945000001</v>
      </c>
      <c r="AZ59" s="36">
        <v>2.0058385714285718E-3</v>
      </c>
      <c r="BA59" s="36">
        <v>4.0116771428571436E-3</v>
      </c>
      <c r="BB59" s="36">
        <v>2.4581823190000001</v>
      </c>
      <c r="BC59" s="36">
        <v>199.90973501799999</v>
      </c>
      <c r="BD59" s="36">
        <v>451.63819493599999</v>
      </c>
      <c r="BE59" s="36">
        <v>0.11107081714285716</v>
      </c>
      <c r="BF59" s="36">
        <v>0.22214163571428575</v>
      </c>
      <c r="BG59" s="36">
        <v>4.2430525450000003</v>
      </c>
      <c r="BH59" s="36">
        <v>29.53756134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5.1209778029999997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3.3722730000000003E-3</v>
      </c>
      <c r="P60" s="36">
        <v>5.4094130000000001E-3</v>
      </c>
      <c r="Q60" s="36">
        <v>3.2559850000000003E-3</v>
      </c>
      <c r="R60" s="36">
        <v>1.16288E-4</v>
      </c>
      <c r="S60" s="36">
        <v>5.2577309999999999E-3</v>
      </c>
      <c r="T60" s="36">
        <v>1.5168199999999999E-4</v>
      </c>
      <c r="U60" s="36">
        <v>7.8600000000000003E-2</v>
      </c>
      <c r="V60" s="36">
        <v>0.18599999999999997</v>
      </c>
      <c r="W60" s="36">
        <v>8.1972272999999998E-2</v>
      </c>
      <c r="X60" s="36">
        <v>0.19140941299999997</v>
      </c>
      <c r="Y60" s="36">
        <v>0.27338168599999996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0.47838205900000003</v>
      </c>
      <c r="AQ60" s="36">
        <v>0.257590339</v>
      </c>
      <c r="AR60" s="36">
        <v>0.73597239800000003</v>
      </c>
      <c r="AS60" s="36">
        <v>2.6581308000000001E-2</v>
      </c>
      <c r="AT60" s="36">
        <v>0.105220391</v>
      </c>
      <c r="AU60" s="36">
        <v>0.22471718900000001</v>
      </c>
      <c r="AV60" s="36">
        <v>0.34761341200000001</v>
      </c>
      <c r="AW60" s="36">
        <v>0.74239135899999997</v>
      </c>
      <c r="AX60" s="36">
        <v>0.31194478399999997</v>
      </c>
      <c r="AY60" s="36">
        <v>0.66621454700000005</v>
      </c>
      <c r="AZ60" s="36">
        <v>3.5302285714285722E-4</v>
      </c>
      <c r="BA60" s="36">
        <v>7.0604714285714279E-4</v>
      </c>
      <c r="BB60" s="36">
        <v>0.129413535</v>
      </c>
      <c r="BC60" s="36">
        <v>6.4656243299999998</v>
      </c>
      <c r="BD60" s="36">
        <v>13.808510998999999</v>
      </c>
      <c r="BE60" s="36">
        <v>5.8474371428571432E-3</v>
      </c>
      <c r="BF60" s="36">
        <v>1.1694874285714286E-2</v>
      </c>
      <c r="BG60" s="36">
        <v>1.0650747199999999</v>
      </c>
      <c r="BH60" s="36">
        <v>5.8354418920000004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5.1037792609999997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2.3420099999999999E-4</v>
      </c>
      <c r="P61" s="36">
        <v>4.0963499999999999E-4</v>
      </c>
      <c r="Q61" s="36">
        <v>2.11633E-4</v>
      </c>
      <c r="R61" s="36">
        <v>2.2567999999999998E-5</v>
      </c>
      <c r="S61" s="36">
        <v>3.8019799999999999E-4</v>
      </c>
      <c r="T61" s="36">
        <v>2.9437000000000003E-5</v>
      </c>
      <c r="U61" s="36">
        <v>0</v>
      </c>
      <c r="V61" s="36">
        <v>0</v>
      </c>
      <c r="W61" s="36">
        <v>2.3420099999999999E-4</v>
      </c>
      <c r="X61" s="36">
        <v>4.0963499999999999E-4</v>
      </c>
      <c r="Y61" s="36">
        <v>6.4383599999999995E-4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2.2350417000000001E-2</v>
      </c>
      <c r="AQ61" s="36">
        <v>1.2034839E-2</v>
      </c>
      <c r="AR61" s="36">
        <v>3.4385256000000003E-2</v>
      </c>
      <c r="AS61" s="36">
        <v>7.6003479999999998E-3</v>
      </c>
      <c r="AT61" s="36">
        <v>1.4699426E-2</v>
      </c>
      <c r="AU61" s="36">
        <v>3.3397873000000002E-2</v>
      </c>
      <c r="AV61" s="36">
        <v>6.8060222000000004E-2</v>
      </c>
      <c r="AW61" s="36">
        <v>0.154636415</v>
      </c>
      <c r="AX61" s="36">
        <v>6.0612767999999997E-2</v>
      </c>
      <c r="AY61" s="36">
        <v>0.13771540800000001</v>
      </c>
      <c r="AZ61" s="36">
        <v>1.0480285714285716E-4</v>
      </c>
      <c r="BA61" s="36">
        <v>2.0960571428571431E-4</v>
      </c>
      <c r="BB61" s="36">
        <v>7.4916686999999996E-2</v>
      </c>
      <c r="BC61" s="36">
        <v>1.589107829</v>
      </c>
      <c r="BD61" s="36">
        <v>3.6105368320000002</v>
      </c>
      <c r="BE61" s="36">
        <v>3.3850442857142858E-3</v>
      </c>
      <c r="BF61" s="36">
        <v>6.7700885714285716E-3</v>
      </c>
      <c r="BG61" s="36">
        <v>1.082058379</v>
      </c>
      <c r="BH61" s="36">
        <v>3.3629552739999999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5.3238043419999999</v>
      </c>
      <c r="E62" s="36">
        <v>35</v>
      </c>
      <c r="F62" s="36">
        <v>1</v>
      </c>
      <c r="G62" s="36">
        <v>14</v>
      </c>
      <c r="H62" s="36">
        <v>20</v>
      </c>
      <c r="I62" s="36">
        <v>2.3670470537700622E-4</v>
      </c>
      <c r="J62" s="36">
        <v>3.2636663798145413</v>
      </c>
      <c r="K62" s="36">
        <v>2.3670470537700622E-4</v>
      </c>
      <c r="L62" s="36">
        <v>0</v>
      </c>
      <c r="M62" s="36">
        <v>4.1684084516781413E-2</v>
      </c>
      <c r="N62" s="36">
        <v>3.2222190000031365</v>
      </c>
      <c r="O62" s="36">
        <v>8.8986255E-2</v>
      </c>
      <c r="P62" s="36">
        <v>0.15537791300000001</v>
      </c>
      <c r="Q62" s="36">
        <v>7.2946894999999998E-2</v>
      </c>
      <c r="R62" s="36">
        <v>1.6039359999999999E-2</v>
      </c>
      <c r="S62" s="36">
        <v>0.13445700900000002</v>
      </c>
      <c r="T62" s="36">
        <v>2.0920904000000001E-2</v>
      </c>
      <c r="U62" s="36">
        <v>0.54559999999999997</v>
      </c>
      <c r="V62" s="36">
        <v>1.2895999999999999</v>
      </c>
      <c r="W62" s="36">
        <v>0.63482295970537694</v>
      </c>
      <c r="X62" s="36">
        <v>4.7086442928145411</v>
      </c>
      <c r="Y62" s="36">
        <v>5.3434672525199183</v>
      </c>
      <c r="Z62" s="36">
        <v>3.848868014108559E-5</v>
      </c>
      <c r="AA62" s="36">
        <v>8.2365775501923164E-6</v>
      </c>
      <c r="AB62" s="36">
        <v>8.2365800000000003E-6</v>
      </c>
      <c r="AC62" s="36">
        <v>3.0643586835173868E-6</v>
      </c>
      <c r="AD62" s="36">
        <v>5.6310254639919961E-2</v>
      </c>
      <c r="AE62" s="36">
        <v>0.50679229175927965</v>
      </c>
      <c r="AF62" s="36">
        <v>0.56310254639919965</v>
      </c>
      <c r="AG62" s="36">
        <v>9.9536875460778468E-2</v>
      </c>
      <c r="AH62" s="36">
        <v>0.16932709848500241</v>
      </c>
      <c r="AI62" s="36">
        <v>0.54230435595872406</v>
      </c>
      <c r="AJ62" s="36">
        <v>8.406605699420627E-7</v>
      </c>
      <c r="AK62" s="36">
        <v>1.0158899421935259E-6</v>
      </c>
      <c r="AL62" s="36">
        <v>2.5408234178215267E-6</v>
      </c>
      <c r="AM62" s="36">
        <v>9.9540780480031926E-2</v>
      </c>
      <c r="AN62" s="36">
        <v>0.22563836901486456</v>
      </c>
      <c r="AO62" s="36">
        <v>1.0490991885414216</v>
      </c>
      <c r="AP62" s="36">
        <v>78.814923919999998</v>
      </c>
      <c r="AQ62" s="36">
        <v>42.438805187</v>
      </c>
      <c r="AR62" s="36">
        <v>121.253729107</v>
      </c>
      <c r="AS62" s="36">
        <v>4.7946769360000001</v>
      </c>
      <c r="AT62" s="36">
        <v>185.15617974599999</v>
      </c>
      <c r="AU62" s="36">
        <v>407.69711559799998</v>
      </c>
      <c r="AV62" s="36">
        <v>160.388577419</v>
      </c>
      <c r="AW62" s="36">
        <v>353.16110149999997</v>
      </c>
      <c r="AX62" s="36">
        <v>148.74642055300001</v>
      </c>
      <c r="AY62" s="36">
        <v>327.526127933</v>
      </c>
      <c r="AZ62" s="36">
        <v>5.2738271428571432E-2</v>
      </c>
      <c r="BA62" s="36">
        <v>0.10547654285714286</v>
      </c>
      <c r="BB62" s="36">
        <v>1.765126274</v>
      </c>
      <c r="BC62" s="36">
        <v>99.242639045999994</v>
      </c>
      <c r="BD62" s="36">
        <v>218.523290656</v>
      </c>
      <c r="BE62" s="36">
        <v>7.9755685714285721E-2</v>
      </c>
      <c r="BF62" s="36">
        <v>0.15951137285714287</v>
      </c>
      <c r="BG62" s="36">
        <v>6.9484116470000004</v>
      </c>
      <c r="BH62" s="36">
        <v>29.884873600999999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5.4154335969999998</v>
      </c>
      <c r="E63" s="36">
        <v>28</v>
      </c>
      <c r="F63" s="36">
        <v>1</v>
      </c>
      <c r="G63" s="36">
        <v>10</v>
      </c>
      <c r="H63" s="36">
        <v>17</v>
      </c>
      <c r="I63" s="36">
        <v>7.0427601495785842E-3</v>
      </c>
      <c r="J63" s="36">
        <v>6.4515807435127837</v>
      </c>
      <c r="K63" s="36">
        <v>7.0427601495785842E-3</v>
      </c>
      <c r="L63" s="36">
        <v>0</v>
      </c>
      <c r="M63" s="36">
        <v>0.46313300365707022</v>
      </c>
      <c r="N63" s="36">
        <v>5.9954905000052916</v>
      </c>
      <c r="O63" s="36">
        <v>7.1986180999999996E-2</v>
      </c>
      <c r="P63" s="36">
        <v>0.11603265400000001</v>
      </c>
      <c r="Q63" s="36">
        <v>6.3134500999999996E-2</v>
      </c>
      <c r="R63" s="36">
        <v>8.8516800000000007E-3</v>
      </c>
      <c r="S63" s="36">
        <v>0.104486984</v>
      </c>
      <c r="T63" s="36">
        <v>1.1545670000000001E-2</v>
      </c>
      <c r="U63" s="36">
        <v>0.12309999999999997</v>
      </c>
      <c r="V63" s="36">
        <v>0.29140000000000005</v>
      </c>
      <c r="W63" s="36">
        <v>0.20212894114957855</v>
      </c>
      <c r="X63" s="36">
        <v>6.8590133975127836</v>
      </c>
      <c r="Y63" s="36">
        <v>7.0611423386623624</v>
      </c>
      <c r="Z63" s="36">
        <v>4.6469280927244962E-4</v>
      </c>
      <c r="AA63" s="36">
        <v>9.9444261184304224E-5</v>
      </c>
      <c r="AB63" s="36">
        <v>9.9444299999999999E-5</v>
      </c>
      <c r="AC63" s="36">
        <v>5.1078497169545897E-5</v>
      </c>
      <c r="AD63" s="36">
        <v>3.4302841212259801E-2</v>
      </c>
      <c r="AE63" s="36">
        <v>0.3087255709103382</v>
      </c>
      <c r="AF63" s="36">
        <v>0.34302841212259794</v>
      </c>
      <c r="AG63" s="36">
        <v>2.4202611236802417E-2</v>
      </c>
      <c r="AH63" s="36">
        <v>4.117225819593974E-2</v>
      </c>
      <c r="AI63" s="36">
        <v>0.13186250260050969</v>
      </c>
      <c r="AJ63" s="36">
        <v>1.0149710427809839E-5</v>
      </c>
      <c r="AK63" s="36">
        <v>1.2265341219107399E-5</v>
      </c>
      <c r="AL63" s="36">
        <v>3.0676616533666794E-5</v>
      </c>
      <c r="AM63" s="36">
        <v>2.4263839444399773E-2</v>
      </c>
      <c r="AN63" s="36">
        <v>7.5487364749418653E-2</v>
      </c>
      <c r="AO63" s="36">
        <v>0.44061875012738155</v>
      </c>
      <c r="AP63" s="36">
        <v>85.603094486000003</v>
      </c>
      <c r="AQ63" s="36">
        <v>46.093973953999999</v>
      </c>
      <c r="AR63" s="36">
        <v>131.69706844000001</v>
      </c>
      <c r="AS63" s="36">
        <v>9.2582912440000005</v>
      </c>
      <c r="AT63" s="36">
        <v>345.67791216099999</v>
      </c>
      <c r="AU63" s="36">
        <v>833.63179428399997</v>
      </c>
      <c r="AV63" s="36">
        <v>197.064321138</v>
      </c>
      <c r="AW63" s="36">
        <v>475.23743299699998</v>
      </c>
      <c r="AX63" s="36">
        <v>186.11663271500001</v>
      </c>
      <c r="AY63" s="36">
        <v>448.83614780800002</v>
      </c>
      <c r="AZ63" s="36">
        <v>9.2151865714285713E-2</v>
      </c>
      <c r="BA63" s="36">
        <v>0.18430373142857143</v>
      </c>
      <c r="BB63" s="36">
        <v>0.51328069099999996</v>
      </c>
      <c r="BC63" s="36">
        <v>18.071881414</v>
      </c>
      <c r="BD63" s="36">
        <v>43.581884754000001</v>
      </c>
      <c r="BE63" s="36">
        <v>2.3192138571428572E-2</v>
      </c>
      <c r="BF63" s="36">
        <v>4.6384277142857144E-2</v>
      </c>
      <c r="BG63" s="36">
        <v>4.6285411449999998</v>
      </c>
      <c r="BH63" s="36">
        <v>27.593043420000001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5.1408124409999996</v>
      </c>
      <c r="E64" s="36">
        <v>16</v>
      </c>
      <c r="F64" s="36">
        <v>0</v>
      </c>
      <c r="G64" s="36">
        <v>3</v>
      </c>
      <c r="H64" s="36">
        <v>13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6.6571219999999997E-3</v>
      </c>
      <c r="P64" s="36">
        <v>1.1570047999999999E-2</v>
      </c>
      <c r="Q64" s="36">
        <v>6.2488099999999996E-3</v>
      </c>
      <c r="R64" s="36">
        <v>4.0831199999999998E-4</v>
      </c>
      <c r="S64" s="36">
        <v>1.1037465999999999E-2</v>
      </c>
      <c r="T64" s="36">
        <v>5.3258199999999998E-4</v>
      </c>
      <c r="U64" s="36">
        <v>1.32E-2</v>
      </c>
      <c r="V64" s="36">
        <v>3.1199999999999999E-2</v>
      </c>
      <c r="W64" s="36">
        <v>1.9857121999999998E-2</v>
      </c>
      <c r="X64" s="36">
        <v>4.2770047999999998E-2</v>
      </c>
      <c r="Y64" s="36">
        <v>6.2627169999999996E-2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2.374551917185407E-3</v>
      </c>
      <c r="AH64" s="36">
        <v>4.039467629234946E-3</v>
      </c>
      <c r="AI64" s="36">
        <v>1.2937213893630839E-2</v>
      </c>
      <c r="AJ64" s="36">
        <v>0</v>
      </c>
      <c r="AK64" s="36">
        <v>0</v>
      </c>
      <c r="AL64" s="36">
        <v>0</v>
      </c>
      <c r="AM64" s="36">
        <v>2.374551917185407E-3</v>
      </c>
      <c r="AN64" s="36">
        <v>4.039467629234946E-3</v>
      </c>
      <c r="AO64" s="36">
        <v>1.2937213893630839E-2</v>
      </c>
      <c r="AP64" s="36">
        <v>0.50956085500000003</v>
      </c>
      <c r="AQ64" s="36">
        <v>0.27437892200000003</v>
      </c>
      <c r="AR64" s="36">
        <v>0.78393977700000006</v>
      </c>
      <c r="AS64" s="36">
        <v>7.7831408000000005E-2</v>
      </c>
      <c r="AT64" s="36">
        <v>0.33117427199999999</v>
      </c>
      <c r="AU64" s="36">
        <v>0.70544146100000005</v>
      </c>
      <c r="AV64" s="36">
        <v>0.91396089000000003</v>
      </c>
      <c r="AW64" s="36">
        <v>1.9468478039999999</v>
      </c>
      <c r="AX64" s="36">
        <v>0.822696396</v>
      </c>
      <c r="AY64" s="36">
        <v>1.7524433370000001</v>
      </c>
      <c r="AZ64" s="36">
        <v>1.0923757142857144E-3</v>
      </c>
      <c r="BA64" s="36">
        <v>2.1847514285714287E-3</v>
      </c>
      <c r="BB64" s="36">
        <v>0.79076855300000004</v>
      </c>
      <c r="BC64" s="36">
        <v>31.841420960000001</v>
      </c>
      <c r="BD64" s="36">
        <v>67.826097508999993</v>
      </c>
      <c r="BE64" s="36">
        <v>3.5730184285714291E-2</v>
      </c>
      <c r="BF64" s="36">
        <v>7.1460370000000009E-2</v>
      </c>
      <c r="BG64" s="36">
        <v>1.2855341760000001</v>
      </c>
      <c r="BH64" s="36">
        <v>7.3006195250000001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5.4411721069999999</v>
      </c>
      <c r="E65" s="36">
        <v>5</v>
      </c>
      <c r="F65" s="36">
        <v>1</v>
      </c>
      <c r="G65" s="36">
        <v>2</v>
      </c>
      <c r="H65" s="36">
        <v>2</v>
      </c>
      <c r="I65" s="36">
        <v>3.0698133264873853E-4</v>
      </c>
      <c r="J65" s="36">
        <v>1.298901847391698</v>
      </c>
      <c r="K65" s="36">
        <v>3.0698133264873853E-4</v>
      </c>
      <c r="L65" s="36">
        <v>0</v>
      </c>
      <c r="M65" s="36">
        <v>4.6343828724294184E-2</v>
      </c>
      <c r="N65" s="36">
        <v>1.2528650000000527</v>
      </c>
      <c r="O65" s="36">
        <v>2.7583550000000001E-3</v>
      </c>
      <c r="P65" s="36">
        <v>4.7862480000000008E-3</v>
      </c>
      <c r="Q65" s="36">
        <v>2.528055E-3</v>
      </c>
      <c r="R65" s="36">
        <v>2.3030000000000001E-4</v>
      </c>
      <c r="S65" s="36">
        <v>4.4858550000000004E-3</v>
      </c>
      <c r="T65" s="36">
        <v>3.0039299999999998E-4</v>
      </c>
      <c r="U65" s="36">
        <v>4.5650000000000003E-2</v>
      </c>
      <c r="V65" s="36">
        <v>0.10790000000000001</v>
      </c>
      <c r="W65" s="36">
        <v>4.871533633264874E-2</v>
      </c>
      <c r="X65" s="36">
        <v>1.4115880953916982</v>
      </c>
      <c r="Y65" s="36">
        <v>1.4603034317243468</v>
      </c>
      <c r="Z65" s="36">
        <v>5.0326529664973101E-5</v>
      </c>
      <c r="AA65" s="36">
        <v>1.0769877348304241E-5</v>
      </c>
      <c r="AB65" s="36">
        <v>1.076988E-5</v>
      </c>
      <c r="AC65" s="36">
        <v>4.8101292298902502E-6</v>
      </c>
      <c r="AD65" s="36">
        <v>3.3052864901190457E-2</v>
      </c>
      <c r="AE65" s="36">
        <v>0.29747578411071396</v>
      </c>
      <c r="AF65" s="36">
        <v>0.3305286490119046</v>
      </c>
      <c r="AG65" s="36">
        <v>8.4066352877811695E-3</v>
      </c>
      <c r="AH65" s="36">
        <v>1.4300942788409345E-2</v>
      </c>
      <c r="AI65" s="36">
        <v>4.5801668119635333E-2</v>
      </c>
      <c r="AJ65" s="36">
        <v>1.0992199989568028E-6</v>
      </c>
      <c r="AK65" s="36">
        <v>1.3283441392703295E-6</v>
      </c>
      <c r="AL65" s="36">
        <v>3.3222967920092688E-6</v>
      </c>
      <c r="AM65" s="36">
        <v>8.4125446370100169E-3</v>
      </c>
      <c r="AN65" s="36">
        <v>4.7355136033739073E-2</v>
      </c>
      <c r="AO65" s="36">
        <v>0.34328077452714129</v>
      </c>
      <c r="AP65" s="36">
        <v>21.971031253</v>
      </c>
      <c r="AQ65" s="36">
        <v>11.83055529</v>
      </c>
      <c r="AR65" s="36">
        <v>33.801586542999999</v>
      </c>
      <c r="AS65" s="36">
        <v>2.3858749810000002</v>
      </c>
      <c r="AT65" s="36">
        <v>59.174471939</v>
      </c>
      <c r="AU65" s="36">
        <v>133.284960324</v>
      </c>
      <c r="AV65" s="36">
        <v>56.863896803000003</v>
      </c>
      <c r="AW65" s="36">
        <v>128.08060606000001</v>
      </c>
      <c r="AX65" s="36">
        <v>52.569069736000003</v>
      </c>
      <c r="AY65" s="36">
        <v>118.406910014</v>
      </c>
      <c r="AZ65" s="36">
        <v>2.8238361428571432E-2</v>
      </c>
      <c r="BA65" s="36">
        <v>5.6476722857142864E-2</v>
      </c>
      <c r="BB65" s="36">
        <v>1.143535827</v>
      </c>
      <c r="BC65" s="36">
        <v>67.428866599000003</v>
      </c>
      <c r="BD65" s="36">
        <v>151.877211827</v>
      </c>
      <c r="BE65" s="36">
        <v>5.1669665714285717E-2</v>
      </c>
      <c r="BF65" s="36">
        <v>0.10333933142857143</v>
      </c>
      <c r="BG65" s="36">
        <v>4.1448540200000004</v>
      </c>
      <c r="BH65" s="36">
        <v>25.972490393000001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5.3736588620000001</v>
      </c>
      <c r="E66" s="36">
        <v>21</v>
      </c>
      <c r="F66" s="36">
        <v>1</v>
      </c>
      <c r="G66" s="36">
        <v>5</v>
      </c>
      <c r="H66" s="36">
        <v>15</v>
      </c>
      <c r="I66" s="36">
        <v>2.5038987319966097E-3</v>
      </c>
      <c r="J66" s="36">
        <v>1.8694032985579121</v>
      </c>
      <c r="K66" s="36">
        <v>2.5038987319966097E-3</v>
      </c>
      <c r="L66" s="36">
        <v>0</v>
      </c>
      <c r="M66" s="36">
        <v>0.18308719729554662</v>
      </c>
      <c r="N66" s="36">
        <v>1.6888199999943621</v>
      </c>
      <c r="O66" s="36">
        <v>3.3228500000000001E-2</v>
      </c>
      <c r="P66" s="36">
        <v>5.643652099999999E-2</v>
      </c>
      <c r="Q66" s="36">
        <v>3.0075432999999999E-2</v>
      </c>
      <c r="R66" s="36">
        <v>3.1530669999999998E-3</v>
      </c>
      <c r="S66" s="36">
        <v>5.2323823999999991E-2</v>
      </c>
      <c r="T66" s="36">
        <v>4.1126970000000002E-3</v>
      </c>
      <c r="U66" s="36">
        <v>5.825000000000001E-2</v>
      </c>
      <c r="V66" s="36">
        <v>0.13790000000000002</v>
      </c>
      <c r="W66" s="36">
        <v>9.3982398731996625E-2</v>
      </c>
      <c r="X66" s="36">
        <v>2.0637398195579122</v>
      </c>
      <c r="Y66" s="36">
        <v>2.157722218289909</v>
      </c>
      <c r="Z66" s="36">
        <v>1.926344666231469E-4</v>
      </c>
      <c r="AA66" s="36">
        <v>4.1223775857353435E-5</v>
      </c>
      <c r="AB66" s="36">
        <v>4.1223800000000003E-5</v>
      </c>
      <c r="AC66" s="36">
        <v>4.6178234240210315E-5</v>
      </c>
      <c r="AD66" s="36">
        <v>5.5071703986818508E-2</v>
      </c>
      <c r="AE66" s="36">
        <v>0.49564533588136644</v>
      </c>
      <c r="AF66" s="36">
        <v>0.55071703986818499</v>
      </c>
      <c r="AG66" s="36">
        <v>1.0907268197341252E-2</v>
      </c>
      <c r="AH66" s="36">
        <v>1.8554893025362132E-2</v>
      </c>
      <c r="AI66" s="36">
        <v>5.9425806040686813E-2</v>
      </c>
      <c r="AJ66" s="36">
        <v>4.2074772785765092E-6</v>
      </c>
      <c r="AK66" s="36">
        <v>5.0844942681303975E-6</v>
      </c>
      <c r="AL66" s="36">
        <v>1.2716733937094164E-5</v>
      </c>
      <c r="AM66" s="36">
        <v>1.0957653908860039E-2</v>
      </c>
      <c r="AN66" s="36">
        <v>7.3631681506448762E-2</v>
      </c>
      <c r="AO66" s="36">
        <v>0.55508385865599041</v>
      </c>
      <c r="AP66" s="36">
        <v>33.048900957000001</v>
      </c>
      <c r="AQ66" s="36">
        <v>17.795562053000001</v>
      </c>
      <c r="AR66" s="36">
        <v>50.844463009999998</v>
      </c>
      <c r="AS66" s="36">
        <v>2.9048035140000001</v>
      </c>
      <c r="AT66" s="36">
        <v>195.50240777499999</v>
      </c>
      <c r="AU66" s="36">
        <v>448.43972688500003</v>
      </c>
      <c r="AV66" s="36">
        <v>132.15259615900001</v>
      </c>
      <c r="AW66" s="36">
        <v>303.12912665800002</v>
      </c>
      <c r="AX66" s="36">
        <v>123.65789940800001</v>
      </c>
      <c r="AY66" s="36">
        <v>283.64415184799998</v>
      </c>
      <c r="AZ66" s="36">
        <v>3.7488891428571432E-2</v>
      </c>
      <c r="BA66" s="36">
        <v>7.4977782857142863E-2</v>
      </c>
      <c r="BB66" s="36">
        <v>0.91928964999999996</v>
      </c>
      <c r="BC66" s="36">
        <v>48.593863837000001</v>
      </c>
      <c r="BD66" s="36">
        <v>111.46368617900001</v>
      </c>
      <c r="BE66" s="36">
        <v>4.1537298571428571E-2</v>
      </c>
      <c r="BF66" s="36">
        <v>8.3074597142857143E-2</v>
      </c>
      <c r="BG66" s="36">
        <v>7.4919905590000004</v>
      </c>
      <c r="BH66" s="36">
        <v>34.307275631000003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5.2923654359999999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0.16451955766989376</v>
      </c>
      <c r="K67" s="36">
        <v>1.6840168740077115E-5</v>
      </c>
      <c r="L67" s="36">
        <v>0</v>
      </c>
      <c r="M67" s="36">
        <v>4.5213978386279205E-3</v>
      </c>
      <c r="N67" s="36">
        <v>0.1600150000000059</v>
      </c>
      <c r="O67" s="36">
        <v>2.7732899000000002E-2</v>
      </c>
      <c r="P67" s="36">
        <v>4.7465506000000005E-2</v>
      </c>
      <c r="Q67" s="36">
        <v>2.4513457000000002E-2</v>
      </c>
      <c r="R67" s="36">
        <v>3.2194420000000003E-3</v>
      </c>
      <c r="S67" s="36">
        <v>4.3266231000000002E-2</v>
      </c>
      <c r="T67" s="36">
        <v>4.1992750000000006E-3</v>
      </c>
      <c r="U67" s="36">
        <v>0.1368</v>
      </c>
      <c r="V67" s="36">
        <v>0.3276</v>
      </c>
      <c r="W67" s="36">
        <v>0.16454973916874008</v>
      </c>
      <c r="X67" s="36">
        <v>0.53958506366989378</v>
      </c>
      <c r="Y67" s="36">
        <v>0.70413480283863383</v>
      </c>
      <c r="Z67" s="36">
        <v>3.6205665506022299E-6</v>
      </c>
      <c r="AA67" s="36">
        <v>7.7480124182887714E-7</v>
      </c>
      <c r="AB67" s="36">
        <v>7.74801E-7</v>
      </c>
      <c r="AC67" s="36">
        <v>1.6577642743356869E-7</v>
      </c>
      <c r="AD67" s="36">
        <v>2.8790388828963199E-3</v>
      </c>
      <c r="AE67" s="36">
        <v>2.5911349946066885E-2</v>
      </c>
      <c r="AF67" s="36">
        <v>2.8790388828963204E-2</v>
      </c>
      <c r="AG67" s="36">
        <v>2.4551973437182868E-2</v>
      </c>
      <c r="AH67" s="36">
        <v>4.176657550233407E-2</v>
      </c>
      <c r="AI67" s="36">
        <v>0.13376592424396183</v>
      </c>
      <c r="AJ67" s="36">
        <v>7.9079502688212825E-8</v>
      </c>
      <c r="AK67" s="36">
        <v>9.5563030177754109E-8</v>
      </c>
      <c r="AL67" s="36">
        <v>2.390109153254793E-7</v>
      </c>
      <c r="AM67" s="36">
        <v>2.4552218293112989E-2</v>
      </c>
      <c r="AN67" s="36">
        <v>4.4645709948260566E-2</v>
      </c>
      <c r="AO67" s="36">
        <v>0.15967751320094406</v>
      </c>
      <c r="AP67" s="36">
        <v>2.4463118590000001</v>
      </c>
      <c r="AQ67" s="36">
        <v>1.317244847</v>
      </c>
      <c r="AR67" s="36">
        <v>3.7635567060000001</v>
      </c>
      <c r="AS67" s="36">
        <v>0.28290436000000002</v>
      </c>
      <c r="AT67" s="36">
        <v>7.8589135130000001</v>
      </c>
      <c r="AU67" s="36">
        <v>17.134814933000001</v>
      </c>
      <c r="AV67" s="36">
        <v>9.0052767399999993</v>
      </c>
      <c r="AW67" s="36">
        <v>19.63423444</v>
      </c>
      <c r="AX67" s="36">
        <v>8.282293911</v>
      </c>
      <c r="AY67" s="36">
        <v>18.057912604999999</v>
      </c>
      <c r="AZ67" s="36">
        <v>1.825674E-2</v>
      </c>
      <c r="BA67" s="36">
        <v>3.6513480000000001E-2</v>
      </c>
      <c r="BB67" s="36">
        <v>1.074247116</v>
      </c>
      <c r="BC67" s="36">
        <v>57.767069994000003</v>
      </c>
      <c r="BD67" s="36">
        <v>125.94973234699999</v>
      </c>
      <c r="BE67" s="36">
        <v>0.39016239000000003</v>
      </c>
      <c r="BF67" s="36">
        <v>0.78032478142857142</v>
      </c>
      <c r="BG67" s="36">
        <v>3.7215190530000002</v>
      </c>
      <c r="BH67" s="36">
        <v>17.231358278999998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5.2431274019999998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5.2806520000000003E-3</v>
      </c>
      <c r="P68" s="36">
        <v>9.1574480000000003E-3</v>
      </c>
      <c r="Q68" s="36">
        <v>4.829814E-3</v>
      </c>
      <c r="R68" s="36">
        <v>4.5083799999999995E-4</v>
      </c>
      <c r="S68" s="36">
        <v>8.5693980000000006E-3</v>
      </c>
      <c r="T68" s="36">
        <v>5.8805000000000001E-4</v>
      </c>
      <c r="U68" s="36">
        <v>5.1000000000000004E-2</v>
      </c>
      <c r="V68" s="36">
        <v>0.12239999999999998</v>
      </c>
      <c r="W68" s="36">
        <v>5.6280652E-2</v>
      </c>
      <c r="X68" s="36">
        <v>0.13155744799999999</v>
      </c>
      <c r="Y68" s="36">
        <v>0.18783810000000001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9.4729498235319124E-3</v>
      </c>
      <c r="AH68" s="36">
        <v>1.6114903148077276E-2</v>
      </c>
      <c r="AI68" s="36">
        <v>5.1611243866139384E-2</v>
      </c>
      <c r="AJ68" s="36">
        <v>0</v>
      </c>
      <c r="AK68" s="36">
        <v>0</v>
      </c>
      <c r="AL68" s="36">
        <v>0</v>
      </c>
      <c r="AM68" s="36">
        <v>9.4729498235319124E-3</v>
      </c>
      <c r="AN68" s="36">
        <v>1.6114903148077276E-2</v>
      </c>
      <c r="AO68" s="36">
        <v>5.1611243866139384E-2</v>
      </c>
      <c r="AP68" s="36">
        <v>0.19439546699999999</v>
      </c>
      <c r="AQ68" s="36">
        <v>0.104674482</v>
      </c>
      <c r="AR68" s="36">
        <v>0.299069949</v>
      </c>
      <c r="AS68" s="36">
        <v>3.4733310000000001E-3</v>
      </c>
      <c r="AT68" s="36">
        <v>1.1106105E-2</v>
      </c>
      <c r="AU68" s="36">
        <v>2.4807182000000001E-2</v>
      </c>
      <c r="AV68" s="36">
        <v>6.8823247000000004E-2</v>
      </c>
      <c r="AW68" s="36">
        <v>0.15372722699999999</v>
      </c>
      <c r="AX68" s="36">
        <v>6.0901139E-2</v>
      </c>
      <c r="AY68" s="36">
        <v>0.13603199099999999</v>
      </c>
      <c r="AZ68" s="36">
        <v>8.905857142857144E-5</v>
      </c>
      <c r="BA68" s="36">
        <v>1.7811857142857143E-4</v>
      </c>
      <c r="BB68" s="36">
        <v>0.67048213700000003</v>
      </c>
      <c r="BC68" s="36">
        <v>21.455826012999999</v>
      </c>
      <c r="BD68" s="36">
        <v>47.924862517999998</v>
      </c>
      <c r="BE68" s="36">
        <v>0.24351651428571433</v>
      </c>
      <c r="BF68" s="36">
        <v>0.48703302857142866</v>
      </c>
      <c r="BG68" s="36">
        <v>2.6921819880000002</v>
      </c>
      <c r="BH68" s="36">
        <v>9.6845447950000008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5.0540107980000002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1.7690553999999997E-2</v>
      </c>
      <c r="P69" s="36">
        <v>3.0046335E-2</v>
      </c>
      <c r="Q69" s="36">
        <v>1.6224421999999999E-2</v>
      </c>
      <c r="R69" s="36">
        <v>1.466132E-3</v>
      </c>
      <c r="S69" s="36">
        <v>2.8133988000000002E-2</v>
      </c>
      <c r="T69" s="36">
        <v>1.912347E-3</v>
      </c>
      <c r="U69" s="36">
        <v>5.0450000000000002E-2</v>
      </c>
      <c r="V69" s="36">
        <v>0.11990000000000001</v>
      </c>
      <c r="W69" s="36">
        <v>6.8140553999999992E-2</v>
      </c>
      <c r="X69" s="36">
        <v>0.14994633500000001</v>
      </c>
      <c r="Y69" s="36">
        <v>0.21808688900000001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9.700531839217456E-3</v>
      </c>
      <c r="AH69" s="36">
        <v>1.6502054163266479E-2</v>
      </c>
      <c r="AI69" s="36">
        <v>5.2851173468839927E-2</v>
      </c>
      <c r="AJ69" s="36">
        <v>0</v>
      </c>
      <c r="AK69" s="36">
        <v>0</v>
      </c>
      <c r="AL69" s="36">
        <v>0</v>
      </c>
      <c r="AM69" s="36">
        <v>9.700531839217456E-3</v>
      </c>
      <c r="AN69" s="36">
        <v>1.6502054163266479E-2</v>
      </c>
      <c r="AO69" s="36">
        <v>5.2851173468839927E-2</v>
      </c>
      <c r="AP69" s="36">
        <v>0.200108127</v>
      </c>
      <c r="AQ69" s="36">
        <v>0.10775053</v>
      </c>
      <c r="AR69" s="36">
        <v>0.30785865699999998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0.22289361299999999</v>
      </c>
      <c r="BC69" s="36">
        <v>13.588675072999999</v>
      </c>
      <c r="BD69" s="36">
        <v>31.830927583000001</v>
      </c>
      <c r="BE69" s="36">
        <v>8.0954095714285718E-2</v>
      </c>
      <c r="BF69" s="36">
        <v>0.16190819285714289</v>
      </c>
      <c r="BG69" s="36">
        <v>1.1646008379999999</v>
      </c>
      <c r="BH69" s="36">
        <v>6.1304526959999999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4.8597628159999999</v>
      </c>
      <c r="E70" s="36">
        <v>77</v>
      </c>
      <c r="F70" s="36">
        <v>0</v>
      </c>
      <c r="G70" s="36">
        <v>4</v>
      </c>
      <c r="H70" s="36">
        <v>73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2.0479780000000002E-3</v>
      </c>
      <c r="P70" s="36">
        <v>3.2710600000000001E-3</v>
      </c>
      <c r="Q70" s="36">
        <v>1.9161040000000001E-3</v>
      </c>
      <c r="R70" s="36">
        <v>1.31874E-4</v>
      </c>
      <c r="S70" s="36">
        <v>3.0990499999999999E-3</v>
      </c>
      <c r="T70" s="36">
        <v>1.7201E-4</v>
      </c>
      <c r="U70" s="36">
        <v>0.30600000000000005</v>
      </c>
      <c r="V70" s="36">
        <v>0.73439999999999983</v>
      </c>
      <c r="W70" s="36">
        <v>0.30804797800000006</v>
      </c>
      <c r="X70" s="36">
        <v>0.73767105999999982</v>
      </c>
      <c r="Y70" s="36">
        <v>1.0457190379999999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5.5442930069930063E-2</v>
      </c>
      <c r="AH70" s="36">
        <v>9.4316708624708617E-2</v>
      </c>
      <c r="AI70" s="36">
        <v>0.30206837762237759</v>
      </c>
      <c r="AJ70" s="36">
        <v>0</v>
      </c>
      <c r="AK70" s="36">
        <v>0</v>
      </c>
      <c r="AL70" s="36">
        <v>0</v>
      </c>
      <c r="AM70" s="36">
        <v>5.5442930069930063E-2</v>
      </c>
      <c r="AN70" s="36">
        <v>9.4316708624708617E-2</v>
      </c>
      <c r="AO70" s="36">
        <v>0.30206837762237759</v>
      </c>
      <c r="AP70" s="36">
        <v>1.203014129</v>
      </c>
      <c r="AQ70" s="36">
        <v>0.64777683799999997</v>
      </c>
      <c r="AR70" s="36">
        <v>1.850790967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0.19497478500000001</v>
      </c>
      <c r="BC70" s="36">
        <v>12.368657005999999</v>
      </c>
      <c r="BD70" s="36">
        <v>27.023972893</v>
      </c>
      <c r="BE70" s="36">
        <v>7.0814085714285713E-2</v>
      </c>
      <c r="BF70" s="36">
        <v>0.14162817285714285</v>
      </c>
      <c r="BG70" s="36">
        <v>0.31799375600000002</v>
      </c>
      <c r="BH70" s="36">
        <v>1.8415722290000001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4.5566166219999999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3.2682695999999997E-2</v>
      </c>
      <c r="BC71" s="36">
        <v>1.6112185640000001</v>
      </c>
      <c r="BD71" s="36">
        <v>3.69271109</v>
      </c>
      <c r="BE71" s="36">
        <v>1.1870228571428571E-2</v>
      </c>
      <c r="BF71" s="36">
        <v>2.3740457142857142E-2</v>
      </c>
      <c r="BG71" s="36">
        <v>0</v>
      </c>
      <c r="BH71" s="36">
        <v>0.182353289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4.5996479829999997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4.9933076200000004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5.1257669999999998E-3</v>
      </c>
      <c r="P73" s="36">
        <v>7.9613879999999998E-3</v>
      </c>
      <c r="Q73" s="36">
        <v>4.8457209999999999E-3</v>
      </c>
      <c r="R73" s="36">
        <v>2.80046E-4</v>
      </c>
      <c r="S73" s="36">
        <v>7.5961090000000002E-3</v>
      </c>
      <c r="T73" s="36">
        <v>3.6527899999999998E-4</v>
      </c>
      <c r="U73" s="36">
        <v>8.6999999999999994E-2</v>
      </c>
      <c r="V73" s="36">
        <v>0.20880000000000001</v>
      </c>
      <c r="W73" s="36">
        <v>9.2125766999999997E-2</v>
      </c>
      <c r="X73" s="36">
        <v>0.216761388</v>
      </c>
      <c r="Y73" s="36">
        <v>0.30888715499999997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1.6073404371661021E-2</v>
      </c>
      <c r="AH73" s="36">
        <v>2.7343262609262425E-2</v>
      </c>
      <c r="AI73" s="36">
        <v>8.7572341059394557E-2</v>
      </c>
      <c r="AJ73" s="36">
        <v>0</v>
      </c>
      <c r="AK73" s="36">
        <v>0</v>
      </c>
      <c r="AL73" s="36">
        <v>0</v>
      </c>
      <c r="AM73" s="36">
        <v>1.6073404371661021E-2</v>
      </c>
      <c r="AN73" s="36">
        <v>2.7343262609262425E-2</v>
      </c>
      <c r="AO73" s="36">
        <v>8.7572341059394557E-2</v>
      </c>
      <c r="AP73" s="36">
        <v>0.371774031</v>
      </c>
      <c r="AQ73" s="36">
        <v>0.20018601599999999</v>
      </c>
      <c r="AR73" s="36">
        <v>0.57196004700000003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0.38609389142857142</v>
      </c>
      <c r="BF73" s="36">
        <v>0.77218778285714285</v>
      </c>
      <c r="BG73" s="36">
        <v>1.328698962</v>
      </c>
      <c r="BH73" s="36">
        <v>12.937355716000001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5.7106346190000004</v>
      </c>
      <c r="E92" s="36">
        <v>49</v>
      </c>
      <c r="F92" s="36">
        <v>3</v>
      </c>
      <c r="G92" s="36">
        <v>16</v>
      </c>
      <c r="H92" s="36">
        <v>30</v>
      </c>
      <c r="I92" s="36">
        <v>3.0962398874618911E-2</v>
      </c>
      <c r="J92" s="36">
        <v>12.325615234400784</v>
      </c>
      <c r="K92" s="36">
        <v>3.0962398874618911E-2</v>
      </c>
      <c r="L92" s="36">
        <v>0</v>
      </c>
      <c r="M92" s="36">
        <v>5.1141416332754952</v>
      </c>
      <c r="N92" s="36">
        <v>7.2424359999999091</v>
      </c>
      <c r="O92" s="36">
        <v>0.35708351000000005</v>
      </c>
      <c r="P92" s="36">
        <v>0.63622125900000004</v>
      </c>
      <c r="Q92" s="36">
        <v>0.33730388500000003</v>
      </c>
      <c r="R92" s="36">
        <v>1.9779625000000002E-2</v>
      </c>
      <c r="S92" s="36">
        <v>0.61042174900000001</v>
      </c>
      <c r="T92" s="36">
        <v>2.5799510000000001E-2</v>
      </c>
      <c r="U92" s="36">
        <v>1.2043500000000003</v>
      </c>
      <c r="V92" s="36">
        <v>2.8474000000000004</v>
      </c>
      <c r="W92" s="36">
        <v>1.5923959088746193</v>
      </c>
      <c r="X92" s="36">
        <v>15.809236493400785</v>
      </c>
      <c r="Y92" s="36">
        <v>17.401632402275403</v>
      </c>
      <c r="Z92" s="36">
        <v>3.0035878385343251E-3</v>
      </c>
      <c r="AA92" s="36">
        <v>6.427677974463451E-4</v>
      </c>
      <c r="AB92" s="36">
        <v>6.4276800000000005E-4</v>
      </c>
      <c r="AC92" s="36">
        <v>7.1550239395840455E-4</v>
      </c>
      <c r="AD92" s="36">
        <v>0.28206578823831763</v>
      </c>
      <c r="AE92" s="36">
        <v>2.5385920941448559</v>
      </c>
      <c r="AF92" s="36">
        <v>2.8206578823831747</v>
      </c>
      <c r="AG92" s="36">
        <v>0.20649040747011005</v>
      </c>
      <c r="AH92" s="36">
        <v>0.35127103799512982</v>
      </c>
      <c r="AI92" s="36">
        <v>1.1250167027681859</v>
      </c>
      <c r="AJ92" s="36">
        <v>6.4821543113593929E-5</v>
      </c>
      <c r="AK92" s="36">
        <v>7.8333106179944215E-5</v>
      </c>
      <c r="AL92" s="36">
        <v>1.9591747324808863E-4</v>
      </c>
      <c r="AM92" s="36">
        <v>0.20727073140718205</v>
      </c>
      <c r="AN92" s="36">
        <v>0.63341515933962744</v>
      </c>
      <c r="AO92" s="36">
        <v>3.66380471438629</v>
      </c>
      <c r="AP92" s="36">
        <v>41.985795254000003</v>
      </c>
      <c r="AQ92" s="36">
        <v>22.607735905999998</v>
      </c>
      <c r="AR92" s="36">
        <v>64.593531159999998</v>
      </c>
      <c r="AS92" s="36">
        <v>1.1030578630000001</v>
      </c>
      <c r="AT92" s="36">
        <v>36.716819303999998</v>
      </c>
      <c r="AU92" s="36">
        <v>80.203738814999994</v>
      </c>
      <c r="AV92" s="36">
        <v>49.230026015999997</v>
      </c>
      <c r="AW92" s="36">
        <v>107.537423537</v>
      </c>
      <c r="AX92" s="36">
        <v>45.010196034000003</v>
      </c>
      <c r="AY92" s="36">
        <v>98.319682236000006</v>
      </c>
      <c r="AZ92" s="36">
        <v>7.7802228571428574E-3</v>
      </c>
      <c r="BA92" s="36">
        <v>1.5560445714285715E-2</v>
      </c>
      <c r="BB92" s="36">
        <v>19.275132328000002</v>
      </c>
      <c r="BC92" s="36">
        <v>1932.8831534139999</v>
      </c>
      <c r="BD92" s="36">
        <v>4222.1646246660002</v>
      </c>
      <c r="BE92" s="36">
        <v>0.80318629000000008</v>
      </c>
      <c r="BF92" s="36">
        <v>1.6063725800000002</v>
      </c>
      <c r="BG92" s="36">
        <v>12.669082687</v>
      </c>
      <c r="BH92" s="36">
        <v>216.69607996400001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5.2648346909999999</v>
      </c>
      <c r="E93" s="36">
        <v>6</v>
      </c>
      <c r="F93" s="36">
        <v>0</v>
      </c>
      <c r="G93" s="36">
        <v>3</v>
      </c>
      <c r="H93" s="36">
        <v>3</v>
      </c>
      <c r="I93" s="36">
        <v>4.9893702539103996E-2</v>
      </c>
      <c r="J93" s="36">
        <v>7.6140640141600171</v>
      </c>
      <c r="K93" s="36">
        <v>4.9893702539103996E-2</v>
      </c>
      <c r="L93" s="36">
        <v>0</v>
      </c>
      <c r="M93" s="36">
        <v>3.365906716684854</v>
      </c>
      <c r="N93" s="36">
        <v>4.2980510000142669</v>
      </c>
      <c r="O93" s="36">
        <v>9.8941530999999999E-2</v>
      </c>
      <c r="P93" s="36">
        <v>0.16827709700000001</v>
      </c>
      <c r="Q93" s="36">
        <v>9.0210189999999996E-2</v>
      </c>
      <c r="R93" s="36">
        <v>8.7313410000000001E-3</v>
      </c>
      <c r="S93" s="36">
        <v>0.15688839100000002</v>
      </c>
      <c r="T93" s="36">
        <v>1.1388706E-2</v>
      </c>
      <c r="U93" s="36">
        <v>0</v>
      </c>
      <c r="V93" s="36">
        <v>0</v>
      </c>
      <c r="W93" s="36">
        <v>0.14883523353910399</v>
      </c>
      <c r="X93" s="36">
        <v>7.7823411111600169</v>
      </c>
      <c r="Y93" s="36">
        <v>7.9311763446991206</v>
      </c>
      <c r="Z93" s="36">
        <v>2.6286360406650635E-3</v>
      </c>
      <c r="AA93" s="36">
        <v>5.6252811270232368E-4</v>
      </c>
      <c r="AB93" s="36">
        <v>5.6252799999999996E-4</v>
      </c>
      <c r="AC93" s="36">
        <v>6.3652079993538389E-4</v>
      </c>
      <c r="AD93" s="36">
        <v>8.3660134136939665E-2</v>
      </c>
      <c r="AE93" s="36">
        <v>0.75294120723245728</v>
      </c>
      <c r="AF93" s="36">
        <v>0.83660134136939701</v>
      </c>
      <c r="AG93" s="36">
        <v>0</v>
      </c>
      <c r="AH93" s="36">
        <v>0</v>
      </c>
      <c r="AI93" s="36">
        <v>0</v>
      </c>
      <c r="AJ93" s="36">
        <v>5.7414012744170983E-5</v>
      </c>
      <c r="AK93" s="36">
        <v>6.9381531825374082E-5</v>
      </c>
      <c r="AL93" s="36">
        <v>1.7352885731460236E-4</v>
      </c>
      <c r="AM93" s="36">
        <v>6.9393481267955484E-4</v>
      </c>
      <c r="AN93" s="36">
        <v>8.3729515668765034E-2</v>
      </c>
      <c r="AO93" s="36">
        <v>0.75311473608977186</v>
      </c>
      <c r="AP93" s="36">
        <v>62.189693761999997</v>
      </c>
      <c r="AQ93" s="36">
        <v>33.486758178999999</v>
      </c>
      <c r="AR93" s="36">
        <v>95.676451940999996</v>
      </c>
      <c r="AS93" s="36">
        <v>2.0340260730000002</v>
      </c>
      <c r="AT93" s="36">
        <v>197.887301662</v>
      </c>
      <c r="AU93" s="36">
        <v>463.06674920099999</v>
      </c>
      <c r="AV93" s="36">
        <v>167.786770176</v>
      </c>
      <c r="AW93" s="36">
        <v>392.62991395500001</v>
      </c>
      <c r="AX93" s="36">
        <v>155.73367383600001</v>
      </c>
      <c r="AY93" s="36">
        <v>364.425031209</v>
      </c>
      <c r="AZ93" s="36">
        <v>2.0905791428571432E-2</v>
      </c>
      <c r="BA93" s="36">
        <v>4.1811582857142864E-2</v>
      </c>
      <c r="BB93" s="36">
        <v>2.9439295310000002</v>
      </c>
      <c r="BC93" s="36">
        <v>158.76382552000001</v>
      </c>
      <c r="BD93" s="36">
        <v>371.51574637099998</v>
      </c>
      <c r="BE93" s="36">
        <v>0.12267224857142858</v>
      </c>
      <c r="BF93" s="36">
        <v>0.24534449857142859</v>
      </c>
      <c r="BG93" s="36">
        <v>4.0187528869999998</v>
      </c>
      <c r="BH93" s="36">
        <v>49.141298233999997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5.1367793119999998</v>
      </c>
      <c r="E94" s="36">
        <v>3</v>
      </c>
      <c r="F94" s="36">
        <v>0</v>
      </c>
      <c r="G94" s="36">
        <v>0</v>
      </c>
      <c r="H94" s="36">
        <v>3</v>
      </c>
      <c r="I94" s="36">
        <v>6.8982489753207765E-4</v>
      </c>
      <c r="J94" s="36">
        <v>0.15521439122899905</v>
      </c>
      <c r="K94" s="36">
        <v>6.8982489753207765E-4</v>
      </c>
      <c r="L94" s="36">
        <v>0</v>
      </c>
      <c r="M94" s="36">
        <v>7.1894216126537402E-2</v>
      </c>
      <c r="N94" s="36">
        <v>8.4009999999993729E-2</v>
      </c>
      <c r="O94" s="36">
        <v>9.3285639999999993E-3</v>
      </c>
      <c r="P94" s="36">
        <v>1.5002990000000001E-2</v>
      </c>
      <c r="Q94" s="36">
        <v>7.8416309999999999E-3</v>
      </c>
      <c r="R94" s="36">
        <v>1.486933E-3</v>
      </c>
      <c r="S94" s="36">
        <v>1.3063513000000001E-2</v>
      </c>
      <c r="T94" s="36">
        <v>1.939477E-3</v>
      </c>
      <c r="U94" s="36">
        <v>0</v>
      </c>
      <c r="V94" s="36">
        <v>0</v>
      </c>
      <c r="W94" s="36">
        <v>1.0018388897532076E-2</v>
      </c>
      <c r="X94" s="36">
        <v>0.17021738122899904</v>
      </c>
      <c r="Y94" s="36">
        <v>0.18023577012653111</v>
      </c>
      <c r="Z94" s="36">
        <v>5.2433062789759046E-5</v>
      </c>
      <c r="AA94" s="36">
        <v>1.1220675437008434E-5</v>
      </c>
      <c r="AB94" s="36">
        <v>1.1220680000000001E-5</v>
      </c>
      <c r="AC94" s="36">
        <v>1.2981246935413215E-5</v>
      </c>
      <c r="AD94" s="36">
        <v>3.3895732055551232E-3</v>
      </c>
      <c r="AE94" s="36">
        <v>3.0506158849996103E-2</v>
      </c>
      <c r="AF94" s="36">
        <v>3.3895732055551221E-2</v>
      </c>
      <c r="AG94" s="36">
        <v>0</v>
      </c>
      <c r="AH94" s="36">
        <v>0</v>
      </c>
      <c r="AI94" s="36">
        <v>0</v>
      </c>
      <c r="AJ94" s="36">
        <v>1.1452305743327332E-6</v>
      </c>
      <c r="AK94" s="36">
        <v>1.3839452729861243E-6</v>
      </c>
      <c r="AL94" s="36">
        <v>3.46135975221289E-6</v>
      </c>
      <c r="AM94" s="36">
        <v>1.4126477509745949E-5</v>
      </c>
      <c r="AN94" s="36">
        <v>3.3909571508281091E-3</v>
      </c>
      <c r="AO94" s="36">
        <v>3.0509620209748317E-2</v>
      </c>
      <c r="AP94" s="36">
        <v>2.6493500879999998</v>
      </c>
      <c r="AQ94" s="36">
        <v>1.4265731239999999</v>
      </c>
      <c r="AR94" s="36">
        <v>4.0759232119999993</v>
      </c>
      <c r="AS94" s="36">
        <v>0.151868646</v>
      </c>
      <c r="AT94" s="36">
        <v>3.2474930419999999</v>
      </c>
      <c r="AU94" s="36">
        <v>7.1495669179999997</v>
      </c>
      <c r="AV94" s="36">
        <v>4.5725445389999999</v>
      </c>
      <c r="AW94" s="36">
        <v>10.066753876</v>
      </c>
      <c r="AX94" s="36">
        <v>4.1842570720000003</v>
      </c>
      <c r="AY94" s="36">
        <v>9.2119137910000006</v>
      </c>
      <c r="AZ94" s="36">
        <v>2.4823912857142857E-2</v>
      </c>
      <c r="BA94" s="36">
        <v>4.9647827142857141E-2</v>
      </c>
      <c r="BB94" s="36">
        <v>1.314096849</v>
      </c>
      <c r="BC94" s="36">
        <v>94.933121576999994</v>
      </c>
      <c r="BD94" s="36">
        <v>209.00143484399999</v>
      </c>
      <c r="BE94" s="36">
        <v>5.4757837142857139E-2</v>
      </c>
      <c r="BF94" s="36">
        <v>0.10951567571428571</v>
      </c>
      <c r="BG94" s="36">
        <v>2.9384520570000001</v>
      </c>
      <c r="BH94" s="36">
        <v>27.933729937999999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5.6454223280000004</v>
      </c>
      <c r="E95" s="36">
        <v>8</v>
      </c>
      <c r="F95" s="36">
        <v>4</v>
      </c>
      <c r="G95" s="36">
        <v>2</v>
      </c>
      <c r="H95" s="36">
        <v>2</v>
      </c>
      <c r="I95" s="36">
        <v>1.3400489440457448</v>
      </c>
      <c r="J95" s="36">
        <v>26.720063816793971</v>
      </c>
      <c r="K95" s="36">
        <v>0.51660494405693391</v>
      </c>
      <c r="L95" s="36">
        <v>0.8234439999888109</v>
      </c>
      <c r="M95" s="36">
        <v>16.02172526082925</v>
      </c>
      <c r="N95" s="36">
        <v>12.038387500010465</v>
      </c>
      <c r="O95" s="36">
        <v>0.75621471000000007</v>
      </c>
      <c r="P95" s="36">
        <v>1.3116554890000001</v>
      </c>
      <c r="Q95" s="36">
        <v>0.70568270300000002</v>
      </c>
      <c r="R95" s="36">
        <v>5.0532007000000004E-2</v>
      </c>
      <c r="S95" s="36">
        <v>1.245744175</v>
      </c>
      <c r="T95" s="36">
        <v>6.5911313999999999E-2</v>
      </c>
      <c r="U95" s="36">
        <v>0.18865000000000001</v>
      </c>
      <c r="V95" s="36">
        <v>0.44590000000000002</v>
      </c>
      <c r="W95" s="36">
        <v>2.2849136540457451</v>
      </c>
      <c r="X95" s="36">
        <v>28.477619305793972</v>
      </c>
      <c r="Y95" s="36">
        <v>30.762532959839717</v>
      </c>
      <c r="Z95" s="36">
        <v>2.3172734306520389E-2</v>
      </c>
      <c r="AA95" s="36">
        <v>9.7581174820706561E-3</v>
      </c>
      <c r="AB95" s="36">
        <v>9.7581170000000002E-3</v>
      </c>
      <c r="AC95" s="36">
        <v>1.1342590292559955E-2</v>
      </c>
      <c r="AD95" s="36">
        <v>0.60235300103307388</v>
      </c>
      <c r="AE95" s="36">
        <v>5.421177009297665</v>
      </c>
      <c r="AF95" s="36">
        <v>6.0235300103307372</v>
      </c>
      <c r="AG95" s="36">
        <v>3.5980942715995654E-2</v>
      </c>
      <c r="AH95" s="36">
        <v>6.1208960022613293E-2</v>
      </c>
      <c r="AI95" s="36">
        <v>0.19603410169404528</v>
      </c>
      <c r="AJ95" s="36">
        <v>9.9595514152402923E-4</v>
      </c>
      <c r="AK95" s="36">
        <v>1.2035544989604497E-3</v>
      </c>
      <c r="AL95" s="36">
        <v>3.0101877463027545E-3</v>
      </c>
      <c r="AM95" s="36">
        <v>4.8319488150079637E-2</v>
      </c>
      <c r="AN95" s="36">
        <v>0.66476551555464769</v>
      </c>
      <c r="AO95" s="36">
        <v>5.6202212987380129</v>
      </c>
      <c r="AP95" s="36">
        <v>503.05435508599999</v>
      </c>
      <c r="AQ95" s="36">
        <v>270.875421969</v>
      </c>
      <c r="AR95" s="36">
        <v>773.92977705499993</v>
      </c>
      <c r="AS95" s="36">
        <v>16.915727232999998</v>
      </c>
      <c r="AT95" s="36">
        <v>3070.1547634399999</v>
      </c>
      <c r="AU95" s="36">
        <v>7175.376222547</v>
      </c>
      <c r="AV95" s="36">
        <v>1675.973731308</v>
      </c>
      <c r="AW95" s="36">
        <v>3916.9823633810001</v>
      </c>
      <c r="AX95" s="36">
        <v>1605.201349508</v>
      </c>
      <c r="AY95" s="36">
        <v>3751.5775207229999</v>
      </c>
      <c r="AZ95" s="36">
        <v>0.18520599142857141</v>
      </c>
      <c r="BA95" s="36">
        <v>0.37041198285714283</v>
      </c>
      <c r="BB95" s="36">
        <v>3.1241722169999999</v>
      </c>
      <c r="BC95" s="36">
        <v>263.47652772200001</v>
      </c>
      <c r="BD95" s="36">
        <v>615.78107876800004</v>
      </c>
      <c r="BE95" s="36">
        <v>0.13018288285714288</v>
      </c>
      <c r="BF95" s="36">
        <v>0.26036576571428577</v>
      </c>
      <c r="BG95" s="36">
        <v>3.3480321850000001</v>
      </c>
      <c r="BH95" s="36">
        <v>60.215974170999999</v>
      </c>
      <c r="BI95" s="36">
        <v>0.18</v>
      </c>
      <c r="BJ95" s="36">
        <v>0.18</v>
      </c>
      <c r="BK95" s="36">
        <v>0.60000000000000031</v>
      </c>
      <c r="BL95" s="36">
        <v>0.60000000000000031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5.5203199869999997</v>
      </c>
      <c r="E96" s="36">
        <v>3</v>
      </c>
      <c r="F96" s="36">
        <v>1</v>
      </c>
      <c r="G96" s="36">
        <v>2</v>
      </c>
      <c r="H96" s="36">
        <v>0</v>
      </c>
      <c r="I96" s="36">
        <v>1.2531485830632929E-2</v>
      </c>
      <c r="J96" s="36">
        <v>1.9032582899966872</v>
      </c>
      <c r="K96" s="36">
        <v>5.367485830530397E-3</v>
      </c>
      <c r="L96" s="36">
        <v>7.1640000001025328E-3</v>
      </c>
      <c r="M96" s="36">
        <v>0.57204177582506399</v>
      </c>
      <c r="N96" s="36">
        <v>1.3437480000022561</v>
      </c>
      <c r="O96" s="36">
        <v>2.8815727999999999E-2</v>
      </c>
      <c r="P96" s="36">
        <v>4.6654969999999997E-2</v>
      </c>
      <c r="Q96" s="36">
        <v>2.4251450000000001E-2</v>
      </c>
      <c r="R96" s="36">
        <v>4.5642779999999997E-3</v>
      </c>
      <c r="S96" s="36">
        <v>4.0701562999999996E-2</v>
      </c>
      <c r="T96" s="36">
        <v>5.953407E-3</v>
      </c>
      <c r="U96" s="36">
        <v>8.9999999999999993E-3</v>
      </c>
      <c r="V96" s="36">
        <v>2.1599999999999998E-2</v>
      </c>
      <c r="W96" s="36">
        <v>5.0347213830632932E-2</v>
      </c>
      <c r="X96" s="36">
        <v>1.9715132599966874</v>
      </c>
      <c r="Y96" s="36">
        <v>2.0218604738273203</v>
      </c>
      <c r="Z96" s="36">
        <v>5.3874499345701789E-4</v>
      </c>
      <c r="AA96" s="36">
        <v>1.1529142859980184E-4</v>
      </c>
      <c r="AB96" s="36">
        <v>1.15291E-4</v>
      </c>
      <c r="AC96" s="36">
        <v>5.241161436509616E-5</v>
      </c>
      <c r="AD96" s="36">
        <v>1.4804050946084906E-2</v>
      </c>
      <c r="AE96" s="36">
        <v>0.13323645851476418</v>
      </c>
      <c r="AF96" s="36">
        <v>0.14804050946084907</v>
      </c>
      <c r="AG96" s="36">
        <v>1.2720368966895103E-2</v>
      </c>
      <c r="AH96" s="36">
        <v>2.1639248357476729E-2</v>
      </c>
      <c r="AI96" s="36">
        <v>6.9304079198945739E-2</v>
      </c>
      <c r="AJ96" s="36">
        <v>1.1767092381691318E-5</v>
      </c>
      <c r="AK96" s="36">
        <v>1.4219854275128E-5</v>
      </c>
      <c r="AL96" s="36">
        <v>3.5565012743646229E-5</v>
      </c>
      <c r="AM96" s="36">
        <v>1.2784547673641891E-2</v>
      </c>
      <c r="AN96" s="36">
        <v>3.6457519157836758E-2</v>
      </c>
      <c r="AO96" s="36">
        <v>0.20257610272645357</v>
      </c>
      <c r="AP96" s="36">
        <v>15.543282491999999</v>
      </c>
      <c r="AQ96" s="36">
        <v>8.3694598029999998</v>
      </c>
      <c r="AR96" s="36">
        <v>23.912742295000001</v>
      </c>
      <c r="AS96" s="36">
        <v>1.3448616309999999</v>
      </c>
      <c r="AT96" s="36">
        <v>69.448847052999994</v>
      </c>
      <c r="AU96" s="36">
        <v>182.57092281800001</v>
      </c>
      <c r="AV96" s="36">
        <v>46.733877741999997</v>
      </c>
      <c r="AW96" s="36">
        <v>122.856570676</v>
      </c>
      <c r="AX96" s="36">
        <v>43.880004301</v>
      </c>
      <c r="AY96" s="36">
        <v>115.35415227999999</v>
      </c>
      <c r="AZ96" s="36">
        <v>1.6458434285714287E-2</v>
      </c>
      <c r="BA96" s="36">
        <v>3.2916868571428573E-2</v>
      </c>
      <c r="BB96" s="36">
        <v>0.89314687299999995</v>
      </c>
      <c r="BC96" s="36">
        <v>56.06108819</v>
      </c>
      <c r="BD96" s="36">
        <v>147.376451006</v>
      </c>
      <c r="BE96" s="36">
        <v>3.7217037142857144E-2</v>
      </c>
      <c r="BF96" s="36">
        <v>7.4434074285714288E-2</v>
      </c>
      <c r="BG96" s="36">
        <v>2.0647578289999999</v>
      </c>
      <c r="BH96" s="36">
        <v>18.445898227000001</v>
      </c>
      <c r="BI96" s="36">
        <v>0.03</v>
      </c>
      <c r="BJ96" s="36">
        <v>0.03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5.0470536629999998</v>
      </c>
      <c r="E97" s="36">
        <v>3</v>
      </c>
      <c r="F97" s="36">
        <v>0</v>
      </c>
      <c r="G97" s="36">
        <v>2</v>
      </c>
      <c r="H97" s="36">
        <v>1</v>
      </c>
      <c r="I97" s="36">
        <v>1.5230062941452702E-5</v>
      </c>
      <c r="J97" s="36">
        <v>1.3741841924217551E-2</v>
      </c>
      <c r="K97" s="36">
        <v>1.5230062941452702E-5</v>
      </c>
      <c r="L97" s="36">
        <v>0</v>
      </c>
      <c r="M97" s="36">
        <v>3.1070719871593849E-3</v>
      </c>
      <c r="N97" s="36">
        <v>1.0649999999999618E-2</v>
      </c>
      <c r="O97" s="36">
        <v>1.4166521999999999E-2</v>
      </c>
      <c r="P97" s="36">
        <v>2.3719675000000003E-2</v>
      </c>
      <c r="Q97" s="36">
        <v>1.2085571999999999E-2</v>
      </c>
      <c r="R97" s="36">
        <v>2.0809500000000002E-3</v>
      </c>
      <c r="S97" s="36">
        <v>2.1005392000000001E-2</v>
      </c>
      <c r="T97" s="36">
        <v>2.7142830000000001E-3</v>
      </c>
      <c r="U97" s="36">
        <v>3.0000000000000001E-3</v>
      </c>
      <c r="V97" s="36">
        <v>7.1999999999999998E-3</v>
      </c>
      <c r="W97" s="36">
        <v>1.7181752062941452E-2</v>
      </c>
      <c r="X97" s="36">
        <v>4.4661516924217548E-2</v>
      </c>
      <c r="Y97" s="36">
        <v>6.1843268987159E-2</v>
      </c>
      <c r="Z97" s="36">
        <v>2.1361699813204929E-6</v>
      </c>
      <c r="AA97" s="36">
        <v>4.5714037600258543E-7</v>
      </c>
      <c r="AB97" s="36">
        <v>4.5713999999999998E-7</v>
      </c>
      <c r="AC97" s="36">
        <v>2.0669076241394229E-7</v>
      </c>
      <c r="AD97" s="36">
        <v>2.8891988285004131E-5</v>
      </c>
      <c r="AE97" s="36">
        <v>2.6002789456503725E-4</v>
      </c>
      <c r="AF97" s="36">
        <v>2.8891988285004134E-4</v>
      </c>
      <c r="AG97" s="36">
        <v>6.7834279479385873E-4</v>
      </c>
      <c r="AH97" s="36">
        <v>1.1539624555113918E-3</v>
      </c>
      <c r="AI97" s="36">
        <v>3.695798675083782E-3</v>
      </c>
      <c r="AJ97" s="36">
        <v>4.6657662882326704E-8</v>
      </c>
      <c r="AK97" s="36">
        <v>5.638310174542691E-8</v>
      </c>
      <c r="AL97" s="36">
        <v>1.4101872588172912E-7</v>
      </c>
      <c r="AM97" s="36">
        <v>6.7859614321915502E-4</v>
      </c>
      <c r="AN97" s="36">
        <v>1.1829108268981412E-3</v>
      </c>
      <c r="AO97" s="36">
        <v>3.9559675883747009E-3</v>
      </c>
      <c r="AP97" s="36">
        <v>5.0104228000000001E-2</v>
      </c>
      <c r="AQ97" s="36">
        <v>2.6979199999999998E-2</v>
      </c>
      <c r="AR97" s="36">
        <v>7.7083427999999996E-2</v>
      </c>
      <c r="AS97" s="36">
        <v>6.5384500000000001E-4</v>
      </c>
      <c r="AT97" s="36">
        <v>2.048654E-3</v>
      </c>
      <c r="AU97" s="36">
        <v>5.6147619999999997E-3</v>
      </c>
      <c r="AV97" s="36">
        <v>1.4256886E-2</v>
      </c>
      <c r="AW97" s="36">
        <v>3.9073946999999998E-2</v>
      </c>
      <c r="AX97" s="36">
        <v>1.2578486E-2</v>
      </c>
      <c r="AY97" s="36">
        <v>3.4473943E-2</v>
      </c>
      <c r="AZ97" s="36">
        <v>1.0490000000000001E-5</v>
      </c>
      <c r="BA97" s="36">
        <v>2.0981428571428574E-5</v>
      </c>
      <c r="BB97" s="36">
        <v>0.574670189</v>
      </c>
      <c r="BC97" s="36">
        <v>40.541229547999997</v>
      </c>
      <c r="BD97" s="36">
        <v>111.111626989</v>
      </c>
      <c r="BE97" s="36">
        <v>2.3946252857142858E-2</v>
      </c>
      <c r="BF97" s="36">
        <v>4.7892507142857151E-2</v>
      </c>
      <c r="BG97" s="36">
        <v>0.25294344200000002</v>
      </c>
      <c r="BH97" s="36">
        <v>11.234046535999999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5.3146330180000003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5.3153059999999997E-3</v>
      </c>
      <c r="P98" s="36">
        <v>9.1742179999999996E-3</v>
      </c>
      <c r="Q98" s="36">
        <v>4.8457800000000001E-3</v>
      </c>
      <c r="R98" s="36">
        <v>4.6952599999999995E-4</v>
      </c>
      <c r="S98" s="36">
        <v>8.5617929999999998E-3</v>
      </c>
      <c r="T98" s="36">
        <v>6.1242499999999999E-4</v>
      </c>
      <c r="U98" s="36">
        <v>0</v>
      </c>
      <c r="V98" s="36">
        <v>0</v>
      </c>
      <c r="W98" s="36">
        <v>5.3153059999999997E-3</v>
      </c>
      <c r="X98" s="36">
        <v>9.1742179999999996E-3</v>
      </c>
      <c r="Y98" s="36">
        <v>1.4489524E-2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1.1432743E-2</v>
      </c>
      <c r="AQ98" s="36">
        <v>6.1560920000000002E-3</v>
      </c>
      <c r="AR98" s="36">
        <v>1.7588835000000001E-2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1.078263E-2</v>
      </c>
      <c r="BF98" s="36">
        <v>2.1565259999999999E-2</v>
      </c>
      <c r="BG98" s="36">
        <v>0.92042192300000003</v>
      </c>
      <c r="BH98" s="36">
        <v>11.237658218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4.9361425780000001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2.8773239999999997E-3</v>
      </c>
      <c r="P99" s="36">
        <v>4.9922910000000003E-3</v>
      </c>
      <c r="Q99" s="36">
        <v>2.5848189999999999E-3</v>
      </c>
      <c r="R99" s="36">
        <v>2.9250499999999998E-4</v>
      </c>
      <c r="S99" s="36">
        <v>4.6107630000000004E-3</v>
      </c>
      <c r="T99" s="36">
        <v>3.8152800000000001E-4</v>
      </c>
      <c r="U99" s="36" t="s">
        <v>340</v>
      </c>
      <c r="V99" s="36" t="s">
        <v>340</v>
      </c>
      <c r="W99" s="36">
        <v>2.8773239999999997E-3</v>
      </c>
      <c r="X99" s="36">
        <v>4.9922910000000003E-3</v>
      </c>
      <c r="Y99" s="36">
        <v>7.8696149999999999E-3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7.2070110000000001E-3</v>
      </c>
      <c r="AQ99" s="36">
        <v>3.8806980000000001E-3</v>
      </c>
      <c r="AR99" s="36">
        <v>1.1087709000000001E-2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5.2393841759999997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3.1005999999999994E-5</v>
      </c>
      <c r="P100" s="36">
        <v>4.930800000000001E-5</v>
      </c>
      <c r="Q100" s="36">
        <v>2.3815999999999997E-5</v>
      </c>
      <c r="R100" s="36">
        <v>7.1900000000000006E-6</v>
      </c>
      <c r="S100" s="36">
        <v>3.9930000000000006E-5</v>
      </c>
      <c r="T100" s="36">
        <v>9.3780000000000007E-6</v>
      </c>
      <c r="U100" s="36">
        <v>6.0000000000000001E-3</v>
      </c>
      <c r="V100" s="36">
        <v>1.44E-2</v>
      </c>
      <c r="W100" s="36">
        <v>6.0310060000000002E-3</v>
      </c>
      <c r="X100" s="36">
        <v>1.4449307999999999E-2</v>
      </c>
      <c r="Y100" s="36">
        <v>2.0480313999999999E-2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2.0186915E-2</v>
      </c>
      <c r="AQ100" s="36">
        <v>1.0869877E-2</v>
      </c>
      <c r="AR100" s="36">
        <v>3.1056792E-2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0.15683955399999999</v>
      </c>
      <c r="BC100" s="36">
        <v>7.3553320649999998</v>
      </c>
      <c r="BD100" s="36">
        <v>17.878774025999999</v>
      </c>
      <c r="BE100" s="36">
        <v>6.5354342857142861E-3</v>
      </c>
      <c r="BF100" s="36">
        <v>1.307087E-2</v>
      </c>
      <c r="BG100" s="36">
        <v>1.5725123830000001</v>
      </c>
      <c r="BH100" s="36">
        <v>6.9853740970000002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5.0749776630000003</v>
      </c>
      <c r="E101" s="36">
        <v>28</v>
      </c>
      <c r="F101" s="36">
        <v>0</v>
      </c>
      <c r="G101" s="36">
        <v>2</v>
      </c>
      <c r="H101" s="36">
        <v>26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6.0000000000000001E-3</v>
      </c>
      <c r="V101" s="36">
        <v>1.44E-2</v>
      </c>
      <c r="W101" s="36">
        <v>6.0000000000000001E-3</v>
      </c>
      <c r="X101" s="36">
        <v>1.44E-2</v>
      </c>
      <c r="Y101" s="36">
        <v>2.0400000000000001E-2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9.452830533195275E-4</v>
      </c>
      <c r="AH101" s="36">
        <v>1.6080677228883916E-3</v>
      </c>
      <c r="AI101" s="36">
        <v>5.1501628422236326E-3</v>
      </c>
      <c r="AJ101" s="36">
        <v>0</v>
      </c>
      <c r="AK101" s="36">
        <v>0</v>
      </c>
      <c r="AL101" s="36">
        <v>0</v>
      </c>
      <c r="AM101" s="36">
        <v>9.452830533195275E-4</v>
      </c>
      <c r="AN101" s="36">
        <v>1.6080677228883916E-3</v>
      </c>
      <c r="AO101" s="36">
        <v>5.1501628422236326E-3</v>
      </c>
      <c r="AP101" s="36">
        <v>1.2106565999999999E-2</v>
      </c>
      <c r="AQ101" s="36">
        <v>6.5189200000000001E-3</v>
      </c>
      <c r="AR101" s="36">
        <v>1.8625486E-2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9.8773999999999997E-4</v>
      </c>
      <c r="BC101" s="36">
        <v>8.5571341999999995E-2</v>
      </c>
      <c r="BD101" s="36">
        <v>0.16551740300000001</v>
      </c>
      <c r="BE101" s="36">
        <v>4.1158571428571427E-5</v>
      </c>
      <c r="BF101" s="36">
        <v>8.2317142857142855E-5</v>
      </c>
      <c r="BG101" s="36">
        <v>0.704634023</v>
      </c>
      <c r="BH101" s="36">
        <v>3.5744357839999998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5.0936387029999999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5.5209869999999998E-3</v>
      </c>
      <c r="P102" s="36">
        <v>9.6306389999999999E-3</v>
      </c>
      <c r="Q102" s="36">
        <v>5.1431630000000001E-3</v>
      </c>
      <c r="R102" s="36">
        <v>3.7782400000000002E-4</v>
      </c>
      <c r="S102" s="36">
        <v>9.1378250000000005E-3</v>
      </c>
      <c r="T102" s="36">
        <v>4.9281399999999995E-4</v>
      </c>
      <c r="U102" s="36">
        <v>0.11099999999999999</v>
      </c>
      <c r="V102" s="36">
        <v>0.26639999999999997</v>
      </c>
      <c r="W102" s="36">
        <v>0.11652098699999999</v>
      </c>
      <c r="X102" s="36">
        <v>0.27603063899999997</v>
      </c>
      <c r="Y102" s="36">
        <v>0.39255162599999993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0.47654000299999999</v>
      </c>
      <c r="AQ102" s="36">
        <v>0.256598463</v>
      </c>
      <c r="AR102" s="36">
        <v>0.73313846599999999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10.32252967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5.0466299389999998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6.4332920000000002E-3</v>
      </c>
      <c r="P103" s="36">
        <v>1.1451554000000001E-2</v>
      </c>
      <c r="Q103" s="36">
        <v>6.1235530000000003E-3</v>
      </c>
      <c r="R103" s="36">
        <v>3.0973899999999996E-4</v>
      </c>
      <c r="S103" s="36">
        <v>1.1047545000000001E-2</v>
      </c>
      <c r="T103" s="36">
        <v>4.0400899999999999E-4</v>
      </c>
      <c r="U103" s="36">
        <v>0</v>
      </c>
      <c r="V103" s="36">
        <v>0</v>
      </c>
      <c r="W103" s="36">
        <v>6.4332920000000002E-3</v>
      </c>
      <c r="X103" s="36">
        <v>1.1451554000000001E-2</v>
      </c>
      <c r="Y103" s="36">
        <v>1.7884846000000003E-2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1.8655009E-2</v>
      </c>
      <c r="AQ103" s="36">
        <v>1.0045004999999999E-2</v>
      </c>
      <c r="AR103" s="36">
        <v>2.8700013999999999E-2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1.4291476190000001</v>
      </c>
      <c r="BH103" s="36">
        <v>28.394437667999998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5.5649616489999998</v>
      </c>
      <c r="E104" s="36">
        <v>7</v>
      </c>
      <c r="F104" s="36">
        <v>0</v>
      </c>
      <c r="G104" s="36">
        <v>1</v>
      </c>
      <c r="H104" s="36">
        <v>6</v>
      </c>
      <c r="I104" s="36">
        <v>3.2974410452031038E-3</v>
      </c>
      <c r="J104" s="36">
        <v>0.64725688565939843</v>
      </c>
      <c r="K104" s="36">
        <v>3.2974410452031038E-3</v>
      </c>
      <c r="L104" s="36">
        <v>0</v>
      </c>
      <c r="M104" s="36">
        <v>0.27178732670424799</v>
      </c>
      <c r="N104" s="36">
        <v>0.37876700000035357</v>
      </c>
      <c r="O104" s="36">
        <v>9.7410876000000007E-2</v>
      </c>
      <c r="P104" s="36">
        <v>0.164115765</v>
      </c>
      <c r="Q104" s="36">
        <v>9.2428542000000002E-2</v>
      </c>
      <c r="R104" s="36">
        <v>4.9823339999999997E-3</v>
      </c>
      <c r="S104" s="36">
        <v>0.15761707</v>
      </c>
      <c r="T104" s="36">
        <v>6.4986949999999996E-3</v>
      </c>
      <c r="U104" s="36">
        <v>3.0000000000000001E-3</v>
      </c>
      <c r="V104" s="36">
        <v>7.1999999999999998E-3</v>
      </c>
      <c r="W104" s="36">
        <v>0.10370831704520311</v>
      </c>
      <c r="X104" s="36">
        <v>0.81857265065939844</v>
      </c>
      <c r="Y104" s="36">
        <v>0.92228096770460155</v>
      </c>
      <c r="Z104" s="36">
        <v>1.870405734773642E-4</v>
      </c>
      <c r="AA104" s="36">
        <v>4.0026682724155929E-5</v>
      </c>
      <c r="AB104" s="36">
        <v>4.0026700000000001E-5</v>
      </c>
      <c r="AC104" s="36">
        <v>5.0639703397472952E-5</v>
      </c>
      <c r="AD104" s="36">
        <v>7.4159953244758176E-3</v>
      </c>
      <c r="AE104" s="36">
        <v>6.6743957920282343E-2</v>
      </c>
      <c r="AF104" s="36">
        <v>7.4159953244758187E-2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4.085296134427153E-6</v>
      </c>
      <c r="AK104" s="36">
        <v>4.9368453835448208E-6</v>
      </c>
      <c r="AL104" s="36">
        <v>1.2347452061185213E-5</v>
      </c>
      <c r="AM104" s="36">
        <v>6.8263989524910561E-4</v>
      </c>
      <c r="AN104" s="36">
        <v>8.4891092338380564E-3</v>
      </c>
      <c r="AO104" s="36">
        <v>7.0177358942113133E-2</v>
      </c>
      <c r="AP104" s="36">
        <v>12.566425527</v>
      </c>
      <c r="AQ104" s="36">
        <v>6.766536822</v>
      </c>
      <c r="AR104" s="36">
        <v>19.332962348999999</v>
      </c>
      <c r="AS104" s="36">
        <v>1.0452473550000001</v>
      </c>
      <c r="AT104" s="36">
        <v>74.099855912999999</v>
      </c>
      <c r="AU104" s="36">
        <v>184.12332197399999</v>
      </c>
      <c r="AV104" s="36">
        <v>46.891120991999998</v>
      </c>
      <c r="AW104" s="36">
        <v>116.515057442</v>
      </c>
      <c r="AX104" s="36">
        <v>44.061369741999997</v>
      </c>
      <c r="AY104" s="36">
        <v>109.48369153500001</v>
      </c>
      <c r="AZ104" s="36">
        <v>5.8614642857142858E-3</v>
      </c>
      <c r="BA104" s="36">
        <v>1.1722930000000001E-2</v>
      </c>
      <c r="BB104" s="36">
        <v>0.56467712199999998</v>
      </c>
      <c r="BC104" s="36">
        <v>40.437135896999997</v>
      </c>
      <c r="BD104" s="36">
        <v>100.478195277</v>
      </c>
      <c r="BE104" s="36">
        <v>2.3529847142857146E-2</v>
      </c>
      <c r="BF104" s="36">
        <v>4.7059694285714292E-2</v>
      </c>
      <c r="BG104" s="36">
        <v>0.68402811100000005</v>
      </c>
      <c r="BH104" s="36">
        <v>18.453474360000001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5.6147814650000001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4.3795033974213103E-2</v>
      </c>
      <c r="J105" s="36">
        <v>3.8021184478237657</v>
      </c>
      <c r="K105" s="36">
        <v>4.3795033974213103E-2</v>
      </c>
      <c r="L105" s="36">
        <v>0</v>
      </c>
      <c r="M105" s="36">
        <v>2.5398619818032935</v>
      </c>
      <c r="N105" s="36">
        <v>1.3060514999946853</v>
      </c>
      <c r="O105" s="36">
        <v>0.157421114</v>
      </c>
      <c r="P105" s="36">
        <v>0.26462799800000003</v>
      </c>
      <c r="Q105" s="36">
        <v>0.148289581</v>
      </c>
      <c r="R105" s="36">
        <v>9.1315330000000007E-3</v>
      </c>
      <c r="S105" s="36">
        <v>0.252717303</v>
      </c>
      <c r="T105" s="36">
        <v>1.1910695000000001E-2</v>
      </c>
      <c r="U105" s="36" t="s">
        <v>340</v>
      </c>
      <c r="V105" s="36" t="s">
        <v>340</v>
      </c>
      <c r="W105" s="36">
        <v>0.20121614797421311</v>
      </c>
      <c r="X105" s="36">
        <v>4.0667464458237657</v>
      </c>
      <c r="Y105" s="36">
        <v>4.2679625937979786</v>
      </c>
      <c r="Z105" s="36">
        <v>1.5017118719075101E-3</v>
      </c>
      <c r="AA105" s="36">
        <v>3.2136634058820728E-4</v>
      </c>
      <c r="AB105" s="36">
        <v>3.2136600000000001E-4</v>
      </c>
      <c r="AC105" s="36">
        <v>9.4839697847921454E-4</v>
      </c>
      <c r="AD105" s="36">
        <v>7.2509886905359575E-2</v>
      </c>
      <c r="AE105" s="36">
        <v>0.65258898214823624</v>
      </c>
      <c r="AF105" s="36">
        <v>0.72509886905359577</v>
      </c>
      <c r="AG105" s="36" t="s">
        <v>340</v>
      </c>
      <c r="AH105" s="36" t="s">
        <v>340</v>
      </c>
      <c r="AI105" s="36" t="s">
        <v>340</v>
      </c>
      <c r="AJ105" s="36">
        <v>3.2799987946527587E-5</v>
      </c>
      <c r="AK105" s="36">
        <v>3.9636898708318821E-5</v>
      </c>
      <c r="AL105" s="36">
        <v>9.9135109291918823E-5</v>
      </c>
      <c r="AM105" s="36">
        <v>9.811969664257421E-4</v>
      </c>
      <c r="AN105" s="36">
        <v>7.25495238040679E-2</v>
      </c>
      <c r="AO105" s="36">
        <v>0.65268811725752818</v>
      </c>
      <c r="AP105" s="36">
        <v>218.64303030100001</v>
      </c>
      <c r="AQ105" s="36">
        <v>117.730862469</v>
      </c>
      <c r="AR105" s="36">
        <v>336.37389277</v>
      </c>
      <c r="AS105" s="36">
        <v>18.749783845</v>
      </c>
      <c r="AT105" s="36">
        <v>588.842499567</v>
      </c>
      <c r="AU105" s="36">
        <v>1588.0903776380001</v>
      </c>
      <c r="AV105" s="36">
        <v>318.18523289400002</v>
      </c>
      <c r="AW105" s="36">
        <v>858.13593114900004</v>
      </c>
      <c r="AX105" s="36">
        <v>303.212999088</v>
      </c>
      <c r="AY105" s="36">
        <v>817.75627027799999</v>
      </c>
      <c r="AZ105" s="36">
        <v>8.8304487142857158E-2</v>
      </c>
      <c r="BA105" s="36">
        <v>0.17660897571428574</v>
      </c>
      <c r="BB105" s="36">
        <v>0.53403626100000001</v>
      </c>
      <c r="BC105" s="36">
        <v>49.670121328999997</v>
      </c>
      <c r="BD105" s="36">
        <v>133.95881207100001</v>
      </c>
      <c r="BE105" s="36">
        <v>2.2253055714285715E-2</v>
      </c>
      <c r="BF105" s="36">
        <v>4.4506111428571429E-2</v>
      </c>
      <c r="BG105" s="36">
        <v>1.141352148</v>
      </c>
      <c r="BH105" s="36">
        <v>30.415558312000002</v>
      </c>
      <c r="BI105" s="36">
        <v>0.21</v>
      </c>
      <c r="BJ105" s="36">
        <v>0.21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5.3356593889999999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1.8548000000000003E-5</v>
      </c>
      <c r="P106" s="36">
        <v>2.6305E-5</v>
      </c>
      <c r="Q106" s="36">
        <v>1.7775000000000002E-5</v>
      </c>
      <c r="R106" s="36">
        <v>7.7299999999999995E-7</v>
      </c>
      <c r="S106" s="36">
        <v>2.5296999999999999E-5</v>
      </c>
      <c r="T106" s="36">
        <v>1.0079999999999999E-6</v>
      </c>
      <c r="U106" s="36">
        <v>0</v>
      </c>
      <c r="V106" s="36">
        <v>0</v>
      </c>
      <c r="W106" s="36">
        <v>1.8548000000000003E-5</v>
      </c>
      <c r="X106" s="36">
        <v>2.6305E-5</v>
      </c>
      <c r="Y106" s="36">
        <v>4.4852999999999999E-5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3.9267999999999997E-5</v>
      </c>
      <c r="AQ106" s="36">
        <v>2.1143999999999999E-5</v>
      </c>
      <c r="AR106" s="36">
        <v>6.0411999999999997E-5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7.8842545599999996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4.8924577640000004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1.8598999999999999E-5</v>
      </c>
      <c r="P107" s="36">
        <v>3.0450000000000002E-5</v>
      </c>
      <c r="Q107" s="36">
        <v>1.5603E-5</v>
      </c>
      <c r="R107" s="36">
        <v>2.9959999999999998E-6</v>
      </c>
      <c r="S107" s="36">
        <v>2.6541000000000002E-5</v>
      </c>
      <c r="T107" s="36">
        <v>3.9090000000000002E-6</v>
      </c>
      <c r="U107" s="36">
        <v>0</v>
      </c>
      <c r="V107" s="36">
        <v>0</v>
      </c>
      <c r="W107" s="36">
        <v>1.8598999999999999E-5</v>
      </c>
      <c r="X107" s="36">
        <v>3.0450000000000002E-5</v>
      </c>
      <c r="Y107" s="36">
        <v>4.9048999999999997E-5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2.4083E-5</v>
      </c>
      <c r="AQ107" s="36">
        <v>1.2967E-5</v>
      </c>
      <c r="AR107" s="36">
        <v>3.7049999999999999E-5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2.5683040949999998</v>
      </c>
      <c r="BH107" s="36">
        <v>3.5050540290000001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5.3892679320000001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3.9293857409309716E-3</v>
      </c>
      <c r="J108" s="36">
        <v>0.46178055641774618</v>
      </c>
      <c r="K108" s="36">
        <v>3.9293857409309716E-3</v>
      </c>
      <c r="L108" s="36">
        <v>0</v>
      </c>
      <c r="M108" s="36">
        <v>0.26311294215855724</v>
      </c>
      <c r="N108" s="36">
        <v>0.20259700000011993</v>
      </c>
      <c r="O108" s="36">
        <v>7.3797699999999999E-3</v>
      </c>
      <c r="P108" s="36">
        <v>1.1568706E-2</v>
      </c>
      <c r="Q108" s="36">
        <v>6.7087919999999999E-3</v>
      </c>
      <c r="R108" s="36">
        <v>6.7097800000000003E-4</v>
      </c>
      <c r="S108" s="36">
        <v>1.0693517E-2</v>
      </c>
      <c r="T108" s="36">
        <v>8.7518899999999996E-4</v>
      </c>
      <c r="U108" s="36" t="s">
        <v>340</v>
      </c>
      <c r="V108" s="36" t="s">
        <v>340</v>
      </c>
      <c r="W108" s="36">
        <v>1.1309155740930971E-2</v>
      </c>
      <c r="X108" s="36">
        <v>0.47334926241774616</v>
      </c>
      <c r="Y108" s="36">
        <v>0.48465841815867716</v>
      </c>
      <c r="Z108" s="36">
        <v>1.7258431473336243E-4</v>
      </c>
      <c r="AA108" s="36">
        <v>3.6933043352939559E-5</v>
      </c>
      <c r="AB108" s="36">
        <v>3.6933E-5</v>
      </c>
      <c r="AC108" s="36">
        <v>3.4746473137420419E-5</v>
      </c>
      <c r="AD108" s="36">
        <v>1.9398509008449114E-3</v>
      </c>
      <c r="AE108" s="36">
        <v>1.7458658107604202E-2</v>
      </c>
      <c r="AF108" s="36">
        <v>1.9398509008449111E-2</v>
      </c>
      <c r="AG108" s="36" t="s">
        <v>340</v>
      </c>
      <c r="AH108" s="36" t="s">
        <v>340</v>
      </c>
      <c r="AI108" s="36" t="s">
        <v>340</v>
      </c>
      <c r="AJ108" s="36">
        <v>3.7695398854464243E-6</v>
      </c>
      <c r="AK108" s="36">
        <v>4.5552721196216743E-6</v>
      </c>
      <c r="AL108" s="36">
        <v>1.1393106275954636E-5</v>
      </c>
      <c r="AM108" s="36">
        <v>3.8516013022866844E-5</v>
      </c>
      <c r="AN108" s="36">
        <v>1.944406172964533E-3</v>
      </c>
      <c r="AO108" s="36">
        <v>1.7470051213880157E-2</v>
      </c>
      <c r="AP108" s="36">
        <v>22.342977722000001</v>
      </c>
      <c r="AQ108" s="36">
        <v>12.030834157999999</v>
      </c>
      <c r="AR108" s="36">
        <v>34.373811879999998</v>
      </c>
      <c r="AS108" s="36">
        <v>2.0132857909999999</v>
      </c>
      <c r="AT108" s="36">
        <v>23.842499865000001</v>
      </c>
      <c r="AU108" s="36">
        <v>55.339068836000003</v>
      </c>
      <c r="AV108" s="36">
        <v>16.700475436000001</v>
      </c>
      <c r="AW108" s="36">
        <v>38.762242424</v>
      </c>
      <c r="AX108" s="36">
        <v>15.604635211</v>
      </c>
      <c r="AY108" s="36">
        <v>36.218768461000003</v>
      </c>
      <c r="AZ108" s="36">
        <v>1.8288680000000002E-2</v>
      </c>
      <c r="BA108" s="36">
        <v>3.6577360000000003E-2</v>
      </c>
      <c r="BB108" s="36">
        <v>0.19778483899999999</v>
      </c>
      <c r="BC108" s="36">
        <v>10.334870196000001</v>
      </c>
      <c r="BD108" s="36">
        <v>23.987505356</v>
      </c>
      <c r="BE108" s="36">
        <v>8.2416071428571425E-3</v>
      </c>
      <c r="BF108" s="36">
        <v>1.6483214285714285E-2</v>
      </c>
      <c r="BG108" s="36">
        <v>2.9140126880000001</v>
      </c>
      <c r="BH108" s="36">
        <v>17.056318372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5.3345604609999997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6.5017568000039702E-3</v>
      </c>
      <c r="J109" s="36">
        <v>1.2270616910347678</v>
      </c>
      <c r="K109" s="36">
        <v>6.5017568000039702E-3</v>
      </c>
      <c r="L109" s="36">
        <v>0</v>
      </c>
      <c r="M109" s="36">
        <v>0.43521044783116486</v>
      </c>
      <c r="N109" s="36">
        <v>0.79835300000360676</v>
      </c>
      <c r="O109" s="36">
        <v>1.0464675E-2</v>
      </c>
      <c r="P109" s="36">
        <v>1.764462E-2</v>
      </c>
      <c r="Q109" s="36">
        <v>9.341809999999999E-3</v>
      </c>
      <c r="R109" s="36">
        <v>1.122865E-3</v>
      </c>
      <c r="S109" s="36">
        <v>1.6180013E-2</v>
      </c>
      <c r="T109" s="36">
        <v>1.4646069999999999E-3</v>
      </c>
      <c r="U109" s="36" t="s">
        <v>340</v>
      </c>
      <c r="V109" s="36" t="s">
        <v>340</v>
      </c>
      <c r="W109" s="36">
        <v>1.696643180000397E-2</v>
      </c>
      <c r="X109" s="36">
        <v>1.2447063110347678</v>
      </c>
      <c r="Y109" s="36">
        <v>1.2616727428347718</v>
      </c>
      <c r="Z109" s="36">
        <v>3.1823217746768865E-4</v>
      </c>
      <c r="AA109" s="36">
        <v>6.8101685978085361E-5</v>
      </c>
      <c r="AB109" s="36">
        <v>6.8101699999999999E-5</v>
      </c>
      <c r="AC109" s="36">
        <v>8.9311707294378217E-5</v>
      </c>
      <c r="AD109" s="36">
        <v>2.8665226331338518E-2</v>
      </c>
      <c r="AE109" s="36">
        <v>0.25798703698204656</v>
      </c>
      <c r="AF109" s="36">
        <v>0.28665226331338511</v>
      </c>
      <c r="AG109" s="36" t="s">
        <v>340</v>
      </c>
      <c r="AH109" s="36" t="s">
        <v>340</v>
      </c>
      <c r="AI109" s="36" t="s">
        <v>340</v>
      </c>
      <c r="AJ109" s="36">
        <v>6.9507506678781719E-6</v>
      </c>
      <c r="AK109" s="36">
        <v>8.3995823601884305E-6</v>
      </c>
      <c r="AL109" s="36">
        <v>2.1008039034824678E-5</v>
      </c>
      <c r="AM109" s="36">
        <v>9.6262457962256395E-5</v>
      </c>
      <c r="AN109" s="36">
        <v>2.8673625913698705E-2</v>
      </c>
      <c r="AO109" s="36">
        <v>0.25800804502108138</v>
      </c>
      <c r="AP109" s="36">
        <v>31.661387768000001</v>
      </c>
      <c r="AQ109" s="36">
        <v>17.048439566999999</v>
      </c>
      <c r="AR109" s="36">
        <v>48.709827335</v>
      </c>
      <c r="AS109" s="36">
        <v>1.9703406880000001</v>
      </c>
      <c r="AT109" s="36">
        <v>139.61208812699999</v>
      </c>
      <c r="AU109" s="36">
        <v>356.408958052</v>
      </c>
      <c r="AV109" s="36">
        <v>87.537072409000004</v>
      </c>
      <c r="AW109" s="36">
        <v>223.46916507500001</v>
      </c>
      <c r="AX109" s="36">
        <v>82.205941409000005</v>
      </c>
      <c r="AY109" s="36">
        <v>209.85957818</v>
      </c>
      <c r="AZ109" s="36">
        <v>1.6708882857142858E-2</v>
      </c>
      <c r="BA109" s="36">
        <v>3.3417767142857144E-2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1.250169222</v>
      </c>
      <c r="BH109" s="36">
        <v>23.899353998999999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4.4622373160000004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4.9791955640000003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6.3002900000000005E-4</v>
      </c>
      <c r="P111" s="36">
        <v>1.0153950000000001E-3</v>
      </c>
      <c r="Q111" s="36">
        <v>5.1700800000000001E-4</v>
      </c>
      <c r="R111" s="36">
        <v>1.1302099999999999E-4</v>
      </c>
      <c r="S111" s="36">
        <v>8.6797700000000003E-4</v>
      </c>
      <c r="T111" s="36">
        <v>1.4741799999999999E-4</v>
      </c>
      <c r="U111" s="36" t="s">
        <v>340</v>
      </c>
      <c r="V111" s="36" t="s">
        <v>340</v>
      </c>
      <c r="W111" s="36">
        <v>6.3002900000000005E-4</v>
      </c>
      <c r="X111" s="36">
        <v>1.0153950000000001E-3</v>
      </c>
      <c r="Y111" s="36">
        <v>1.6454240000000001E-3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1.2536050000000001E-3</v>
      </c>
      <c r="AQ111" s="36">
        <v>6.7501799999999999E-4</v>
      </c>
      <c r="AR111" s="36">
        <v>1.928623E-3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8.2086350000000002E-2</v>
      </c>
      <c r="BC111" s="36">
        <v>5.5434319670000001</v>
      </c>
      <c r="BD111" s="36">
        <v>12.215939963</v>
      </c>
      <c r="BE111" s="36">
        <v>3.4205014285714286E-3</v>
      </c>
      <c r="BF111" s="36">
        <v>6.8410028571428572E-3</v>
      </c>
      <c r="BG111" s="36">
        <v>0.175004459</v>
      </c>
      <c r="BH111" s="36">
        <v>0.964156966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4.3993695089999996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4.8449989499999999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9.3807899999999997E-4</v>
      </c>
      <c r="P113" s="36">
        <v>1.2980420000000001E-3</v>
      </c>
      <c r="Q113" s="36">
        <v>8.4505799999999999E-4</v>
      </c>
      <c r="R113" s="36">
        <v>9.3021000000000003E-5</v>
      </c>
      <c r="S113" s="36">
        <v>1.1767100000000001E-3</v>
      </c>
      <c r="T113" s="36">
        <v>1.21332E-4</v>
      </c>
      <c r="U113" s="36">
        <v>0</v>
      </c>
      <c r="V113" s="36">
        <v>0</v>
      </c>
      <c r="W113" s="36">
        <v>9.3807899999999997E-4</v>
      </c>
      <c r="X113" s="36">
        <v>1.2980420000000001E-3</v>
      </c>
      <c r="Y113" s="36">
        <v>2.2361210000000002E-3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1.2842719999999999E-3</v>
      </c>
      <c r="AQ113" s="36">
        <v>6.91531E-4</v>
      </c>
      <c r="AR113" s="36">
        <v>1.9758029999999999E-3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5.5484441609999999</v>
      </c>
      <c r="E114" s="36">
        <v>5</v>
      </c>
      <c r="F114" s="36">
        <v>0</v>
      </c>
      <c r="G114" s="36">
        <v>0</v>
      </c>
      <c r="H114" s="36">
        <v>5</v>
      </c>
      <c r="I114" s="36">
        <v>4.6232270743043265E-2</v>
      </c>
      <c r="J114" s="36">
        <v>1.9843587100830411</v>
      </c>
      <c r="K114" s="36">
        <v>4.326727074370796E-2</v>
      </c>
      <c r="L114" s="36">
        <v>2.9649999993353049E-3</v>
      </c>
      <c r="M114" s="36">
        <v>1.6051334808250495</v>
      </c>
      <c r="N114" s="36">
        <v>0.42545750000103499</v>
      </c>
      <c r="O114" s="36">
        <v>1.2761539000000001E-2</v>
      </c>
      <c r="P114" s="36">
        <v>2.0029229999999999E-2</v>
      </c>
      <c r="Q114" s="36">
        <v>1.2174415000000001E-2</v>
      </c>
      <c r="R114" s="36">
        <v>5.8712399999999996E-4</v>
      </c>
      <c r="S114" s="36">
        <v>1.9263414999999999E-2</v>
      </c>
      <c r="T114" s="36">
        <v>7.6581499999999999E-4</v>
      </c>
      <c r="U114" s="36">
        <v>0</v>
      </c>
      <c r="V114" s="36">
        <v>0</v>
      </c>
      <c r="W114" s="36">
        <v>5.8993809743043267E-2</v>
      </c>
      <c r="X114" s="36">
        <v>2.0043879400830411</v>
      </c>
      <c r="Y114" s="36">
        <v>2.0633817498260845</v>
      </c>
      <c r="Z114" s="36">
        <v>1.2491990256626735E-3</v>
      </c>
      <c r="AA114" s="36">
        <v>3.3521034217803012E-4</v>
      </c>
      <c r="AB114" s="36">
        <v>3.3521000000000001E-4</v>
      </c>
      <c r="AC114" s="36">
        <v>8.28751651807799E-4</v>
      </c>
      <c r="AD114" s="36">
        <v>2.6698711607747772E-2</v>
      </c>
      <c r="AE114" s="36">
        <v>0.24028840446972993</v>
      </c>
      <c r="AF114" s="36">
        <v>0.26698711607747772</v>
      </c>
      <c r="AG114" s="36">
        <v>0</v>
      </c>
      <c r="AH114" s="36">
        <v>0</v>
      </c>
      <c r="AI114" s="36">
        <v>0</v>
      </c>
      <c r="AJ114" s="36">
        <v>3.4212965776023678E-5</v>
      </c>
      <c r="AK114" s="36">
        <v>4.1344401137692076E-5</v>
      </c>
      <c r="AL114" s="36">
        <v>1.0340571182310545E-4</v>
      </c>
      <c r="AM114" s="36">
        <v>8.6296461758382265E-4</v>
      </c>
      <c r="AN114" s="36">
        <v>2.6740056008885463E-2</v>
      </c>
      <c r="AO114" s="36">
        <v>0.24039181018155303</v>
      </c>
      <c r="AP114" s="36">
        <v>22.887575675000001</v>
      </c>
      <c r="AQ114" s="36">
        <v>12.324079209000001</v>
      </c>
      <c r="AR114" s="36">
        <v>35.211654883999998</v>
      </c>
      <c r="AS114" s="36">
        <v>4.107596193</v>
      </c>
      <c r="AT114" s="36">
        <v>239.778093942</v>
      </c>
      <c r="AU114" s="36">
        <v>507.36550289299998</v>
      </c>
      <c r="AV114" s="36">
        <v>126.050836809</v>
      </c>
      <c r="AW114" s="36">
        <v>266.72097169599999</v>
      </c>
      <c r="AX114" s="36">
        <v>120.428765015</v>
      </c>
      <c r="AY114" s="36">
        <v>254.82478370000001</v>
      </c>
      <c r="AZ114" s="36">
        <v>4.4202392857142857E-2</v>
      </c>
      <c r="BA114" s="36">
        <v>8.8404785714285714E-2</v>
      </c>
      <c r="BB114" s="36">
        <v>0.23022114199999999</v>
      </c>
      <c r="BC114" s="36">
        <v>15.611322134</v>
      </c>
      <c r="BD114" s="36">
        <v>33.033235753</v>
      </c>
      <c r="BE114" s="36">
        <v>9.5932128571428587E-3</v>
      </c>
      <c r="BF114" s="36">
        <v>1.9186427142857145E-2</v>
      </c>
      <c r="BG114" s="36">
        <v>4.6080374690000001</v>
      </c>
      <c r="BH114" s="36">
        <v>14.013030736999999</v>
      </c>
      <c r="BI114" s="36">
        <v>0.09</v>
      </c>
      <c r="BJ114" s="36">
        <v>0.09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6.4424753780000001</v>
      </c>
      <c r="E115" s="36">
        <v>102</v>
      </c>
      <c r="F115" s="36">
        <v>40</v>
      </c>
      <c r="G115" s="36">
        <v>40</v>
      </c>
      <c r="H115" s="36">
        <v>22</v>
      </c>
      <c r="I115" s="36">
        <v>25.35794440574578</v>
      </c>
      <c r="J115" s="36">
        <v>207.89446039425931</v>
      </c>
      <c r="K115" s="36">
        <v>19.589914905739054</v>
      </c>
      <c r="L115" s="36">
        <v>5.7680295000067261</v>
      </c>
      <c r="M115" s="36">
        <v>196.40092779999901</v>
      </c>
      <c r="N115" s="36">
        <v>36.851477000006057</v>
      </c>
      <c r="O115" s="36">
        <v>0.60745894099999997</v>
      </c>
      <c r="P115" s="36">
        <v>0.99922623900000007</v>
      </c>
      <c r="Q115" s="36">
        <v>0.57262210699999994</v>
      </c>
      <c r="R115" s="36">
        <v>3.4836834000000004E-2</v>
      </c>
      <c r="S115" s="36">
        <v>0.95378689000000005</v>
      </c>
      <c r="T115" s="36">
        <v>4.5439349000000004E-2</v>
      </c>
      <c r="U115" s="36">
        <v>8.9754499999999986</v>
      </c>
      <c r="V115" s="36">
        <v>21.284699999999987</v>
      </c>
      <c r="W115" s="36">
        <v>34.940853346745783</v>
      </c>
      <c r="X115" s="36">
        <v>230.17838663325929</v>
      </c>
      <c r="Y115" s="36">
        <v>265.11923998000509</v>
      </c>
      <c r="Z115" s="36">
        <v>0.22788370607647995</v>
      </c>
      <c r="AA115" s="36">
        <v>0.10824756313988382</v>
      </c>
      <c r="AB115" s="36">
        <v>0.108247563</v>
      </c>
      <c r="AC115" s="36">
        <v>0.34643871860181719</v>
      </c>
      <c r="AD115" s="36">
        <v>3.1305094998728094</v>
      </c>
      <c r="AE115" s="36">
        <v>28.174585498855279</v>
      </c>
      <c r="AF115" s="36">
        <v>31.305094998728094</v>
      </c>
      <c r="AG115" s="36">
        <v>1.5779149957708014</v>
      </c>
      <c r="AH115" s="36">
        <v>2.6842691882078</v>
      </c>
      <c r="AI115" s="36">
        <v>8.5969161838547077</v>
      </c>
      <c r="AJ115" s="36">
        <v>1.1048209349942032E-2</v>
      </c>
      <c r="AK115" s="36">
        <v>1.3351125165864963E-2</v>
      </c>
      <c r="AL115" s="36">
        <v>3.3392250544826987E-2</v>
      </c>
      <c r="AM115" s="36">
        <v>1.9354019237225606</v>
      </c>
      <c r="AN115" s="36">
        <v>5.8281298132464752</v>
      </c>
      <c r="AO115" s="36">
        <v>36.804893933254817</v>
      </c>
      <c r="AP115" s="36">
        <v>1836.960348821</v>
      </c>
      <c r="AQ115" s="36">
        <v>989.13249551900003</v>
      </c>
      <c r="AR115" s="36">
        <v>2826.0928443399998</v>
      </c>
      <c r="AS115" s="36">
        <v>44.231844657000003</v>
      </c>
      <c r="AT115" s="36">
        <v>6526.9768961990003</v>
      </c>
      <c r="AU115" s="36">
        <v>13974.105854998001</v>
      </c>
      <c r="AV115" s="36">
        <v>4003.0161853979998</v>
      </c>
      <c r="AW115" s="36">
        <v>8570.3646272459991</v>
      </c>
      <c r="AX115" s="36">
        <v>3892.4961738820002</v>
      </c>
      <c r="AY115" s="36">
        <v>8333.7438509530002</v>
      </c>
      <c r="AZ115" s="36">
        <v>6.6773040028571433</v>
      </c>
      <c r="BA115" s="36">
        <v>13.354608007142858</v>
      </c>
      <c r="BB115" s="36">
        <v>3.952691256</v>
      </c>
      <c r="BC115" s="36">
        <v>365.30642550599998</v>
      </c>
      <c r="BD115" s="36">
        <v>782.112567689</v>
      </c>
      <c r="BE115" s="36">
        <v>2.5666826342857143</v>
      </c>
      <c r="BF115" s="36">
        <v>5.1333652685714286</v>
      </c>
      <c r="BG115" s="36">
        <v>8.9488417279999997</v>
      </c>
      <c r="BH115" s="36">
        <v>34.250477971000002</v>
      </c>
      <c r="BI115" s="36">
        <v>1.02</v>
      </c>
      <c r="BJ115" s="36">
        <v>1.56</v>
      </c>
      <c r="BK115" s="36">
        <v>0.39</v>
      </c>
      <c r="BL115" s="36">
        <v>0.48000000000000009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6.1436480270000002</v>
      </c>
      <c r="E116" s="36">
        <v>36</v>
      </c>
      <c r="F116" s="36">
        <v>10</v>
      </c>
      <c r="G116" s="36">
        <v>22</v>
      </c>
      <c r="H116" s="36">
        <v>4</v>
      </c>
      <c r="I116" s="36">
        <v>24.83031140271904</v>
      </c>
      <c r="J116" s="36">
        <v>208.9337464161419</v>
      </c>
      <c r="K116" s="36">
        <v>22.632223902715957</v>
      </c>
      <c r="L116" s="36">
        <v>2.1980875000030853</v>
      </c>
      <c r="M116" s="36">
        <v>221.27054731885892</v>
      </c>
      <c r="N116" s="36">
        <v>12.493510500002035</v>
      </c>
      <c r="O116" s="36">
        <v>0.43786358999999997</v>
      </c>
      <c r="P116" s="36">
        <v>0.62422925799999995</v>
      </c>
      <c r="Q116" s="36">
        <v>0.41595462999999999</v>
      </c>
      <c r="R116" s="36">
        <v>2.1908960000000002E-2</v>
      </c>
      <c r="S116" s="36">
        <v>0.59565235299999997</v>
      </c>
      <c r="T116" s="36">
        <v>2.8576905E-2</v>
      </c>
      <c r="U116" s="36">
        <v>3.0381000000000005</v>
      </c>
      <c r="V116" s="36">
        <v>7.2094999999999985</v>
      </c>
      <c r="W116" s="36">
        <v>28.30627499271904</v>
      </c>
      <c r="X116" s="36">
        <v>216.76747567414191</v>
      </c>
      <c r="Y116" s="36">
        <v>245.07375066686095</v>
      </c>
      <c r="Z116" s="36">
        <v>0.20791678793741042</v>
      </c>
      <c r="AA116" s="36">
        <v>0.10016313009556771</v>
      </c>
      <c r="AB116" s="36">
        <v>0.10016313</v>
      </c>
      <c r="AC116" s="36">
        <v>0.17385859673089565</v>
      </c>
      <c r="AD116" s="36">
        <v>1.2518271629972391</v>
      </c>
      <c r="AE116" s="36">
        <v>11.266444466975148</v>
      </c>
      <c r="AF116" s="36">
        <v>12.518271629972393</v>
      </c>
      <c r="AG116" s="36">
        <v>0.55494703318159289</v>
      </c>
      <c r="AH116" s="36">
        <v>0.94404782656179043</v>
      </c>
      <c r="AI116" s="36">
        <v>3.0235045256100577</v>
      </c>
      <c r="AJ116" s="36">
        <v>1.0223077544720112E-2</v>
      </c>
      <c r="AK116" s="36">
        <v>1.2354000852978129E-2</v>
      </c>
      <c r="AL116" s="36">
        <v>3.0898361493034956E-2</v>
      </c>
      <c r="AM116" s="36">
        <v>0.73902870745720861</v>
      </c>
      <c r="AN116" s="36">
        <v>2.2082289904120076</v>
      </c>
      <c r="AO116" s="36">
        <v>14.320847354078241</v>
      </c>
      <c r="AP116" s="36">
        <v>476.71276028800003</v>
      </c>
      <c r="AQ116" s="36">
        <v>256.69148630900003</v>
      </c>
      <c r="AR116" s="36">
        <v>733.40424659700011</v>
      </c>
      <c r="AS116" s="36">
        <v>35.624499464000003</v>
      </c>
      <c r="AT116" s="36">
        <v>1612.1269341059999</v>
      </c>
      <c r="AU116" s="36">
        <v>3601.4666674619998</v>
      </c>
      <c r="AV116" s="36">
        <v>997.60855833699998</v>
      </c>
      <c r="AW116" s="36">
        <v>2228.6421087660001</v>
      </c>
      <c r="AX116" s="36">
        <v>972.61699793100001</v>
      </c>
      <c r="AY116" s="36">
        <v>2172.811348877</v>
      </c>
      <c r="AZ116" s="36">
        <v>13.796040112857142</v>
      </c>
      <c r="BA116" s="36">
        <v>27.592080225714284</v>
      </c>
      <c r="BB116" s="36">
        <v>1.0508674200000001</v>
      </c>
      <c r="BC116" s="36">
        <v>78.738861740999994</v>
      </c>
      <c r="BD116" s="36">
        <v>175.901400811</v>
      </c>
      <c r="BE116" s="36">
        <v>0.68238144142857149</v>
      </c>
      <c r="BF116" s="36">
        <v>1.364762882857143</v>
      </c>
      <c r="BG116" s="36">
        <v>4.2532499499999998</v>
      </c>
      <c r="BH116" s="36">
        <v>16.636810125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5.903398492</v>
      </c>
      <c r="E117" s="36">
        <v>55</v>
      </c>
      <c r="F117" s="36">
        <v>2</v>
      </c>
      <c r="G117" s="36">
        <v>23</v>
      </c>
      <c r="H117" s="36">
        <v>30</v>
      </c>
      <c r="I117" s="36">
        <v>0.37236141312113319</v>
      </c>
      <c r="J117" s="36">
        <v>8.9375624930493416</v>
      </c>
      <c r="K117" s="36">
        <v>0.25396641312050361</v>
      </c>
      <c r="L117" s="36">
        <v>0.11839500000062959</v>
      </c>
      <c r="M117" s="36">
        <v>7.7258629061713506</v>
      </c>
      <c r="N117" s="36">
        <v>1.5840609999991242</v>
      </c>
      <c r="O117" s="36">
        <v>6.9024473000000003E-2</v>
      </c>
      <c r="P117" s="36">
        <v>0.11313783499999999</v>
      </c>
      <c r="Q117" s="36">
        <v>6.5599912999999996E-2</v>
      </c>
      <c r="R117" s="36">
        <v>3.4245600000000001E-3</v>
      </c>
      <c r="S117" s="36">
        <v>0.10867101799999999</v>
      </c>
      <c r="T117" s="36">
        <v>4.4668169999999997E-3</v>
      </c>
      <c r="U117" s="36">
        <v>0.73065000000000024</v>
      </c>
      <c r="V117" s="36">
        <v>1.7319999999999998</v>
      </c>
      <c r="W117" s="36">
        <v>1.1720358861211335</v>
      </c>
      <c r="X117" s="36">
        <v>10.782700328049341</v>
      </c>
      <c r="Y117" s="36">
        <v>11.954736214170474</v>
      </c>
      <c r="Z117" s="36">
        <v>7.4547702640213095E-3</v>
      </c>
      <c r="AA117" s="36">
        <v>3.0697759498103643E-3</v>
      </c>
      <c r="AB117" s="36">
        <v>3.0697760000000002E-3</v>
      </c>
      <c r="AC117" s="36">
        <v>3.2078413464414774E-3</v>
      </c>
      <c r="AD117" s="36">
        <v>7.8512576216935803E-2</v>
      </c>
      <c r="AE117" s="36">
        <v>0.70661318595242228</v>
      </c>
      <c r="AF117" s="36">
        <v>0.78512576216935803</v>
      </c>
      <c r="AG117" s="36">
        <v>0.14255393313746437</v>
      </c>
      <c r="AH117" s="36">
        <v>0.24250554142924971</v>
      </c>
      <c r="AI117" s="36">
        <v>0.77667315295584027</v>
      </c>
      <c r="AJ117" s="36">
        <v>3.1331446326795511E-4</v>
      </c>
      <c r="AK117" s="36">
        <v>3.7862250632994196E-4</v>
      </c>
      <c r="AL117" s="36">
        <v>9.4696570035943258E-4</v>
      </c>
      <c r="AM117" s="36">
        <v>0.1460750889471738</v>
      </c>
      <c r="AN117" s="36">
        <v>0.3213967401525154</v>
      </c>
      <c r="AO117" s="36">
        <v>1.4842333046086218</v>
      </c>
      <c r="AP117" s="36">
        <v>122.231469023</v>
      </c>
      <c r="AQ117" s="36">
        <v>65.816944857999999</v>
      </c>
      <c r="AR117" s="36">
        <v>188.04841388099999</v>
      </c>
      <c r="AS117" s="36">
        <v>14.602352736</v>
      </c>
      <c r="AT117" s="36">
        <v>717.39823814800002</v>
      </c>
      <c r="AU117" s="36">
        <v>1660.4840076850001</v>
      </c>
      <c r="AV117" s="36">
        <v>429.08304955800003</v>
      </c>
      <c r="AW117" s="36">
        <v>993.152065161</v>
      </c>
      <c r="AX117" s="36">
        <v>415.73115765699998</v>
      </c>
      <c r="AY117" s="36">
        <v>962.24788698600003</v>
      </c>
      <c r="AZ117" s="36">
        <v>3.1994557214285719</v>
      </c>
      <c r="BA117" s="36">
        <v>6.3989114428571439</v>
      </c>
      <c r="BB117" s="36">
        <v>0.92109741199999995</v>
      </c>
      <c r="BC117" s="36">
        <v>41.236143398000003</v>
      </c>
      <c r="BD117" s="36">
        <v>95.444835255000001</v>
      </c>
      <c r="BE117" s="36">
        <v>0.59811520142857144</v>
      </c>
      <c r="BF117" s="36">
        <v>1.1962304042857144</v>
      </c>
      <c r="BG117" s="36">
        <v>4.6310727399999996</v>
      </c>
      <c r="BH117" s="36">
        <v>23.602383045</v>
      </c>
      <c r="BI117" s="36">
        <v>0.12</v>
      </c>
      <c r="BJ117" s="36">
        <v>0.12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5.5151024169999996</v>
      </c>
      <c r="E118" s="36">
        <v>46</v>
      </c>
      <c r="F118" s="36">
        <v>1</v>
      </c>
      <c r="G118" s="36">
        <v>10</v>
      </c>
      <c r="H118" s="36">
        <v>35</v>
      </c>
      <c r="I118" s="36">
        <v>1.2500108668419135E-3</v>
      </c>
      <c r="J118" s="36">
        <v>0.37788592721354025</v>
      </c>
      <c r="K118" s="36">
        <v>1.2500108668419135E-3</v>
      </c>
      <c r="L118" s="36">
        <v>0</v>
      </c>
      <c r="M118" s="36">
        <v>0.15702093808038617</v>
      </c>
      <c r="N118" s="36">
        <v>0.22211499999999601</v>
      </c>
      <c r="O118" s="36">
        <v>1.5075135000000002E-2</v>
      </c>
      <c r="P118" s="36">
        <v>2.2355736000000001E-2</v>
      </c>
      <c r="Q118" s="36">
        <v>1.3570322000000001E-2</v>
      </c>
      <c r="R118" s="36">
        <v>1.504813E-3</v>
      </c>
      <c r="S118" s="36">
        <v>2.0392936E-2</v>
      </c>
      <c r="T118" s="36">
        <v>1.9627999999999998E-3</v>
      </c>
      <c r="U118" s="36">
        <v>0.24015</v>
      </c>
      <c r="V118" s="36">
        <v>0.56969999999999998</v>
      </c>
      <c r="W118" s="36">
        <v>0.25647514586684195</v>
      </c>
      <c r="X118" s="36">
        <v>0.96994166321354025</v>
      </c>
      <c r="Y118" s="36">
        <v>1.2264168090803822</v>
      </c>
      <c r="Z118" s="36">
        <v>1.0196481195300955E-4</v>
      </c>
      <c r="AA118" s="36">
        <v>2.1820469757944042E-5</v>
      </c>
      <c r="AB118" s="36">
        <v>2.1820499999999999E-5</v>
      </c>
      <c r="AC118" s="36">
        <v>2.1694334921059754E-5</v>
      </c>
      <c r="AD118" s="36">
        <v>2.725232041832234E-3</v>
      </c>
      <c r="AE118" s="36">
        <v>2.4527088376490109E-2</v>
      </c>
      <c r="AF118" s="36">
        <v>2.7252320418322342E-2</v>
      </c>
      <c r="AG118" s="36">
        <v>4.5867273717948714E-2</v>
      </c>
      <c r="AH118" s="36">
        <v>7.8027086324786318E-2</v>
      </c>
      <c r="AI118" s="36">
        <v>0.24989756025641027</v>
      </c>
      <c r="AJ118" s="36">
        <v>2.2270935226053569E-6</v>
      </c>
      <c r="AK118" s="36">
        <v>2.6913144149190354E-6</v>
      </c>
      <c r="AL118" s="36">
        <v>6.7311963689510227E-6</v>
      </c>
      <c r="AM118" s="36">
        <v>4.589119514639238E-2</v>
      </c>
      <c r="AN118" s="36">
        <v>8.0755009681033482E-2</v>
      </c>
      <c r="AO118" s="36">
        <v>0.27443137982926935</v>
      </c>
      <c r="AP118" s="36">
        <v>5.2202455050000003</v>
      </c>
      <c r="AQ118" s="36">
        <v>2.810901425</v>
      </c>
      <c r="AR118" s="36">
        <v>8.0311469300000002</v>
      </c>
      <c r="AS118" s="36">
        <v>0.82759125899999997</v>
      </c>
      <c r="AT118" s="36">
        <v>5.8478484750000002</v>
      </c>
      <c r="AU118" s="36">
        <v>13.842863464000001</v>
      </c>
      <c r="AV118" s="36">
        <v>6.7505111810000002</v>
      </c>
      <c r="AW118" s="36">
        <v>15.979621392</v>
      </c>
      <c r="AX118" s="36">
        <v>6.2061917639999997</v>
      </c>
      <c r="AY118" s="36">
        <v>14.691123681000001</v>
      </c>
      <c r="AZ118" s="36">
        <v>0.12154477857142858</v>
      </c>
      <c r="BA118" s="36">
        <v>0.24308955857142858</v>
      </c>
      <c r="BB118" s="36">
        <v>0.50887648200000002</v>
      </c>
      <c r="BC118" s="36">
        <v>18.446191989999999</v>
      </c>
      <c r="BD118" s="36">
        <v>43.665310110999997</v>
      </c>
      <c r="BE118" s="36">
        <v>0.33043927428571429</v>
      </c>
      <c r="BF118" s="36">
        <v>0.66087854857142858</v>
      </c>
      <c r="BG118" s="36">
        <v>2.6279765510000002</v>
      </c>
      <c r="BH118" s="36">
        <v>16.927941438000001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5.2270958570000001</v>
      </c>
      <c r="E119" s="36">
        <v>11</v>
      </c>
      <c r="F119" s="36">
        <v>0</v>
      </c>
      <c r="G119" s="36">
        <v>0</v>
      </c>
      <c r="H119" s="36">
        <v>11</v>
      </c>
      <c r="I119" s="36">
        <v>2.3048482209438912E-3</v>
      </c>
      <c r="J119" s="36">
        <v>0.51006896457299411</v>
      </c>
      <c r="K119" s="36">
        <v>2.3048482209438912E-3</v>
      </c>
      <c r="L119" s="36">
        <v>0</v>
      </c>
      <c r="M119" s="36">
        <v>0.29257381279393296</v>
      </c>
      <c r="N119" s="36">
        <v>0.21980000000000505</v>
      </c>
      <c r="O119" s="36">
        <v>1.0059983000000002E-2</v>
      </c>
      <c r="P119" s="36">
        <v>1.7822166E-2</v>
      </c>
      <c r="Q119" s="36">
        <v>9.5547500000000007E-3</v>
      </c>
      <c r="R119" s="36">
        <v>5.0523300000000001E-4</v>
      </c>
      <c r="S119" s="36">
        <v>1.7163166000000001E-2</v>
      </c>
      <c r="T119" s="36">
        <v>6.5899999999999997E-4</v>
      </c>
      <c r="U119" s="36">
        <v>0</v>
      </c>
      <c r="V119" s="36">
        <v>0</v>
      </c>
      <c r="W119" s="36">
        <v>1.2364831220943893E-2</v>
      </c>
      <c r="X119" s="36">
        <v>0.52789113057299408</v>
      </c>
      <c r="Y119" s="36">
        <v>0.54025596179393798</v>
      </c>
      <c r="Z119" s="36">
        <v>1.8495650582017064E-4</v>
      </c>
      <c r="AA119" s="36">
        <v>3.9580692245516508E-5</v>
      </c>
      <c r="AB119" s="36">
        <v>3.9580699999999999E-5</v>
      </c>
      <c r="AC119" s="36">
        <v>2.3402104471610054E-5</v>
      </c>
      <c r="AD119" s="36">
        <v>3.9705923212568304E-3</v>
      </c>
      <c r="AE119" s="36">
        <v>3.5735330891311479E-2</v>
      </c>
      <c r="AF119" s="36">
        <v>3.9705923212568314E-2</v>
      </c>
      <c r="AG119" s="36">
        <v>0</v>
      </c>
      <c r="AH119" s="36">
        <v>0</v>
      </c>
      <c r="AI119" s="36">
        <v>0</v>
      </c>
      <c r="AJ119" s="36">
        <v>4.0397754675734132E-6</v>
      </c>
      <c r="AK119" s="36">
        <v>4.8818362760975167E-6</v>
      </c>
      <c r="AL119" s="36">
        <v>1.2209869806857759E-5</v>
      </c>
      <c r="AM119" s="36">
        <v>2.7441879939183466E-5</v>
      </c>
      <c r="AN119" s="36">
        <v>3.9754741575329282E-3</v>
      </c>
      <c r="AO119" s="36">
        <v>3.5747540761118336E-2</v>
      </c>
      <c r="AP119" s="36">
        <v>0.98102526499999998</v>
      </c>
      <c r="AQ119" s="36">
        <v>0.52824437300000004</v>
      </c>
      <c r="AR119" s="36">
        <v>1.5092696380000001</v>
      </c>
      <c r="AS119" s="36">
        <v>0.10358951399999999</v>
      </c>
      <c r="AT119" s="36">
        <v>1.8622613260000001</v>
      </c>
      <c r="AU119" s="36">
        <v>4.106051398</v>
      </c>
      <c r="AV119" s="36">
        <v>3.4836448180000001</v>
      </c>
      <c r="AW119" s="36">
        <v>7.6809975430000001</v>
      </c>
      <c r="AX119" s="36">
        <v>3.1654554529999999</v>
      </c>
      <c r="AY119" s="36">
        <v>6.9794301169999997</v>
      </c>
      <c r="AZ119" s="36">
        <v>1.8943715714285717E-2</v>
      </c>
      <c r="BA119" s="36">
        <v>3.7887431428571434E-2</v>
      </c>
      <c r="BB119" s="36">
        <v>0.88995020400000002</v>
      </c>
      <c r="BC119" s="36">
        <v>46.017741757000003</v>
      </c>
      <c r="BD119" s="36">
        <v>101.463317829</v>
      </c>
      <c r="BE119" s="36">
        <v>0.5778897428571429</v>
      </c>
      <c r="BF119" s="36">
        <v>1.1557794857142858</v>
      </c>
      <c r="BG119" s="36">
        <v>0.64088836299999996</v>
      </c>
      <c r="BH119" s="36">
        <v>15.423238814999999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5.163682852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5.25856E-4</v>
      </c>
      <c r="P120" s="36">
        <v>8.5105700000000001E-4</v>
      </c>
      <c r="Q120" s="36">
        <v>4.8273599999999999E-4</v>
      </c>
      <c r="R120" s="36">
        <v>4.3120000000000001E-5</v>
      </c>
      <c r="S120" s="36">
        <v>7.9481300000000001E-4</v>
      </c>
      <c r="T120" s="36">
        <v>5.6243999999999999E-5</v>
      </c>
      <c r="U120" s="36">
        <v>9.6000000000000009E-3</v>
      </c>
      <c r="V120" s="36">
        <v>2.2800000000000001E-2</v>
      </c>
      <c r="W120" s="36">
        <v>1.0125856000000001E-2</v>
      </c>
      <c r="X120" s="36">
        <v>2.3651057E-2</v>
      </c>
      <c r="Y120" s="36">
        <v>3.3776912999999999E-2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1.8038716620167395E-3</v>
      </c>
      <c r="AH120" s="36">
        <v>3.0686552411319243E-3</v>
      </c>
      <c r="AI120" s="36">
        <v>9.8279904344360288E-3</v>
      </c>
      <c r="AJ120" s="36">
        <v>0</v>
      </c>
      <c r="AK120" s="36">
        <v>0</v>
      </c>
      <c r="AL120" s="36">
        <v>0</v>
      </c>
      <c r="AM120" s="36">
        <v>1.8038716620167395E-3</v>
      </c>
      <c r="AN120" s="36">
        <v>3.0686552411319243E-3</v>
      </c>
      <c r="AO120" s="36">
        <v>9.8279904344360288E-3</v>
      </c>
      <c r="AP120" s="36">
        <v>3.4328606999999997E-2</v>
      </c>
      <c r="AQ120" s="36">
        <v>1.8484634E-2</v>
      </c>
      <c r="AR120" s="36">
        <v>5.2813240999999997E-2</v>
      </c>
      <c r="AS120" s="36">
        <v>9.7388599999999998E-4</v>
      </c>
      <c r="AT120" s="36">
        <v>3.6679270000000001E-3</v>
      </c>
      <c r="AU120" s="36">
        <v>8.1090599999999995E-3</v>
      </c>
      <c r="AV120" s="36">
        <v>2.8305983999999999E-2</v>
      </c>
      <c r="AW120" s="36">
        <v>6.2578909000000002E-2</v>
      </c>
      <c r="AX120" s="36">
        <v>2.4922974000000001E-2</v>
      </c>
      <c r="AY120" s="36">
        <v>5.5099746999999998E-2</v>
      </c>
      <c r="AZ120" s="36">
        <v>4.0144285714285714E-4</v>
      </c>
      <c r="BA120" s="36">
        <v>8.0288714285714296E-4</v>
      </c>
      <c r="BB120" s="36">
        <v>0.181725001</v>
      </c>
      <c r="BC120" s="36">
        <v>7.066116149</v>
      </c>
      <c r="BD120" s="36">
        <v>15.621779431</v>
      </c>
      <c r="BE120" s="36">
        <v>0.11800324714285716</v>
      </c>
      <c r="BF120" s="36">
        <v>0.23600649571428575</v>
      </c>
      <c r="BG120" s="36">
        <v>0.70690452599999998</v>
      </c>
      <c r="BH120" s="36">
        <v>4.6437487439999998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5.0394617339999996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1.857907E-3</v>
      </c>
      <c r="P121" s="36">
        <v>3.1393879999999999E-3</v>
      </c>
      <c r="Q121" s="36">
        <v>1.703855E-3</v>
      </c>
      <c r="R121" s="36">
        <v>1.5405200000000001E-4</v>
      </c>
      <c r="S121" s="36">
        <v>2.9384489999999997E-3</v>
      </c>
      <c r="T121" s="36">
        <v>2.0093900000000002E-4</v>
      </c>
      <c r="U121" s="36" t="s">
        <v>340</v>
      </c>
      <c r="V121" s="36" t="s">
        <v>340</v>
      </c>
      <c r="W121" s="36">
        <v>1.857907E-3</v>
      </c>
      <c r="X121" s="36">
        <v>3.1393879999999999E-3</v>
      </c>
      <c r="Y121" s="36">
        <v>4.9972949999999997E-3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4.1096500000000003E-3</v>
      </c>
      <c r="AQ121" s="36">
        <v>2.2128880000000001E-3</v>
      </c>
      <c r="AR121" s="36">
        <v>6.3225380000000008E-3</v>
      </c>
      <c r="AS121" s="36">
        <v>1.8536299999999999E-4</v>
      </c>
      <c r="AT121" s="36">
        <v>4.1989999999999999E-6</v>
      </c>
      <c r="AU121" s="36">
        <v>9.6609999999999995E-6</v>
      </c>
      <c r="AV121" s="36">
        <v>5.1066999999999997E-5</v>
      </c>
      <c r="AW121" s="36">
        <v>1.17482E-4</v>
      </c>
      <c r="AX121" s="36">
        <v>4.4501E-5</v>
      </c>
      <c r="AY121" s="36">
        <v>1.02377E-4</v>
      </c>
      <c r="AZ121" s="36">
        <v>2.6918571428571428E-5</v>
      </c>
      <c r="BA121" s="36">
        <v>5.3837142857142856E-5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1.086907174</v>
      </c>
      <c r="BH121" s="36">
        <v>5.4906219629999997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4.8729765340000002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6.2421899999999997E-4</v>
      </c>
      <c r="P122" s="36">
        <v>1.0099460000000001E-3</v>
      </c>
      <c r="Q122" s="36">
        <v>5.2101299999999997E-4</v>
      </c>
      <c r="R122" s="36">
        <v>1.03206E-4</v>
      </c>
      <c r="S122" s="36">
        <v>8.7532899999999999E-4</v>
      </c>
      <c r="T122" s="36">
        <v>1.3461699999999999E-4</v>
      </c>
      <c r="U122" s="36" t="s">
        <v>340</v>
      </c>
      <c r="V122" s="36" t="s">
        <v>340</v>
      </c>
      <c r="W122" s="36">
        <v>6.2421899999999997E-4</v>
      </c>
      <c r="X122" s="36">
        <v>1.0099460000000001E-3</v>
      </c>
      <c r="Y122" s="36">
        <v>1.6341649999999999E-3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7.6349600000000001E-4</v>
      </c>
      <c r="AQ122" s="36">
        <v>4.1111300000000001E-4</v>
      </c>
      <c r="AR122" s="36">
        <v>1.1746090000000001E-3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9.4214686650000008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4.5460164560000003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2.800068E-2</v>
      </c>
      <c r="BH123" s="36">
        <v>0.31612147800000001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4.6032937570000003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1.1658957142857145E-3</v>
      </c>
      <c r="BF124" s="36">
        <v>2.3317928571428572E-3</v>
      </c>
      <c r="BG124" s="36">
        <v>0.3927891</v>
      </c>
      <c r="BH124" s="36">
        <v>2.6315458060000001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4.6399154490000001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0.105004113</v>
      </c>
      <c r="BC125" s="36">
        <v>1.9580902570000001</v>
      </c>
      <c r="BD125" s="36">
        <v>4.2293908729999998</v>
      </c>
      <c r="BE125" s="36">
        <v>3.3334638571428571E-2</v>
      </c>
      <c r="BF125" s="36">
        <v>6.6669277142857142E-2</v>
      </c>
      <c r="BG125" s="36">
        <v>0.91780957200000002</v>
      </c>
      <c r="BH125" s="36">
        <v>5.72848896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4.1739664100000002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4.7361046030000002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0.39098223900000001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4.7299763710000002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5.3785167142857152E-2</v>
      </c>
      <c r="BF128" s="36">
        <v>0.10757033571428573</v>
      </c>
      <c r="BG128" s="36">
        <v>0.61872365600000001</v>
      </c>
      <c r="BH128" s="36">
        <v>10.123263022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4.1651713030000002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4.4118502270000004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4.7232195629999998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4.8131499010000001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7.1999999999999996E-8</v>
      </c>
      <c r="P132" s="36">
        <v>1.36E-7</v>
      </c>
      <c r="Q132" s="36">
        <v>6.8E-8</v>
      </c>
      <c r="R132" s="36">
        <v>4.0000000000000002E-9</v>
      </c>
      <c r="S132" s="36">
        <v>1.3E-7</v>
      </c>
      <c r="T132" s="36">
        <v>6E-9</v>
      </c>
      <c r="U132" s="36">
        <v>0</v>
      </c>
      <c r="V132" s="36">
        <v>0</v>
      </c>
      <c r="W132" s="36">
        <v>7.1999999999999996E-8</v>
      </c>
      <c r="X132" s="36">
        <v>1.36E-7</v>
      </c>
      <c r="Y132" s="36">
        <v>2.0800000000000001E-7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1.14E-7</v>
      </c>
      <c r="AQ132" s="36">
        <v>6.1000000000000004E-8</v>
      </c>
      <c r="AR132" s="36">
        <v>1.7500000000000002E-7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4.5656446739999996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6.7502766000000006E-2</v>
      </c>
      <c r="BH133" s="36">
        <v>2.7735090410000001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4.5274316600000004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1.7363554E-2</v>
      </c>
      <c r="BC134" s="36">
        <v>0.117574733</v>
      </c>
      <c r="BD134" s="36">
        <v>0.25390128299999998</v>
      </c>
      <c r="BE134" s="36">
        <v>1.2496257142857144E-3</v>
      </c>
      <c r="BF134" s="36">
        <v>2.4992514285714289E-3</v>
      </c>
      <c r="BG134" s="36">
        <v>6.3157991999999996E-2</v>
      </c>
      <c r="BH134" s="36">
        <v>0.13100874000000001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4.7592070800000004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4.4729839780000002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4.0717454550000003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4.3795394749999996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4.316728049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4.4608146680000003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4.1158714600000001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4.2515549300000002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4.6047062600000004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4.521502431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0.177278715</v>
      </c>
      <c r="BH144" s="36">
        <v>0.47158465900000002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4.7289431029999998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0.21906611200000001</v>
      </c>
      <c r="BC145" s="36">
        <v>11.389883397</v>
      </c>
      <c r="BD145" s="36">
        <v>27.990638448999999</v>
      </c>
      <c r="BE145" s="36">
        <v>1.5765822857142859E-2</v>
      </c>
      <c r="BF145" s="36">
        <v>3.1531645714285718E-2</v>
      </c>
      <c r="BG145" s="36">
        <v>0.40106308499999999</v>
      </c>
      <c r="BH145" s="36">
        <v>5.1216200819999997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4.3794579130000004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4.5191140230000002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4.2513721350000004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4.7799076280000001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1.6892999999999999E-5</v>
      </c>
      <c r="P149" s="36">
        <v>2.7724000000000001E-5</v>
      </c>
      <c r="Q149" s="36">
        <v>1.1768999999999999E-5</v>
      </c>
      <c r="R149" s="36">
        <v>5.1240000000000004E-6</v>
      </c>
      <c r="S149" s="36">
        <v>2.1040000000000002E-5</v>
      </c>
      <c r="T149" s="36">
        <v>6.6839999999999999E-6</v>
      </c>
      <c r="U149" s="36">
        <v>0</v>
      </c>
      <c r="V149" s="36">
        <v>0</v>
      </c>
      <c r="W149" s="36">
        <v>1.6892999999999999E-5</v>
      </c>
      <c r="X149" s="36">
        <v>2.7724000000000001E-5</v>
      </c>
      <c r="Y149" s="36">
        <v>4.4616999999999997E-5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2.8759999999999999E-5</v>
      </c>
      <c r="AQ149" s="36">
        <v>1.5486E-5</v>
      </c>
      <c r="AR149" s="36">
        <v>4.4245999999999996E-5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1.1226224E-2</v>
      </c>
      <c r="BC149" s="36">
        <v>0.44520967</v>
      </c>
      <c r="BD149" s="36">
        <v>0.97242112199999997</v>
      </c>
      <c r="BE149" s="36">
        <v>8.0793142857142858E-4</v>
      </c>
      <c r="BF149" s="36">
        <v>1.6158642857142858E-3</v>
      </c>
      <c r="BG149" s="36">
        <v>0.14199682299999999</v>
      </c>
      <c r="BH149" s="36">
        <v>0.23827020900000001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4.5002107560000004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3.9060779999999999E-3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4.9318416999999997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3.3289890000000001E-3</v>
      </c>
      <c r="P151" s="36">
        <v>5.5556609999999999E-3</v>
      </c>
      <c r="Q151" s="36">
        <v>2.473327E-3</v>
      </c>
      <c r="R151" s="36">
        <v>8.5566199999999998E-4</v>
      </c>
      <c r="S151" s="36">
        <v>4.4395800000000003E-3</v>
      </c>
      <c r="T151" s="36">
        <v>1.1160810000000001E-3</v>
      </c>
      <c r="U151" s="36">
        <v>0</v>
      </c>
      <c r="V151" s="36">
        <v>0</v>
      </c>
      <c r="W151" s="36">
        <v>3.3289890000000001E-3</v>
      </c>
      <c r="X151" s="36">
        <v>5.5556609999999999E-3</v>
      </c>
      <c r="Y151" s="36">
        <v>8.8846500000000009E-3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1.1252211E-2</v>
      </c>
      <c r="AQ151" s="36">
        <v>6.0588830000000002E-3</v>
      </c>
      <c r="AR151" s="36">
        <v>1.7311093999999999E-2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2.1856445099999999</v>
      </c>
      <c r="BC151" s="36">
        <v>139.590818834</v>
      </c>
      <c r="BD151" s="36">
        <v>302.795510036</v>
      </c>
      <c r="BE151" s="36">
        <v>0.15444431714285714</v>
      </c>
      <c r="BF151" s="36">
        <v>0.30888863571428571</v>
      </c>
      <c r="BG151" s="36">
        <v>0.96143808900000005</v>
      </c>
      <c r="BH151" s="36">
        <v>16.343282626000001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4.9215907850000002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7.7554550000000005E-3</v>
      </c>
      <c r="P152" s="36">
        <v>1.3619763999999998E-2</v>
      </c>
      <c r="Q152" s="36">
        <v>7.1288340000000006E-3</v>
      </c>
      <c r="R152" s="36">
        <v>6.2662100000000006E-4</v>
      </c>
      <c r="S152" s="36">
        <v>1.2802432999999998E-2</v>
      </c>
      <c r="T152" s="36">
        <v>8.1733100000000003E-4</v>
      </c>
      <c r="U152" s="36">
        <v>0.12300000000000001</v>
      </c>
      <c r="V152" s="36">
        <v>0.29520000000000002</v>
      </c>
      <c r="W152" s="36">
        <v>0.13075545500000002</v>
      </c>
      <c r="X152" s="36">
        <v>0.308819764</v>
      </c>
      <c r="Y152" s="36">
        <v>0.43957521900000002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2.5139761005604437E-2</v>
      </c>
      <c r="AH152" s="36">
        <v>4.2766489986545475E-2</v>
      </c>
      <c r="AI152" s="36">
        <v>0.13696835306501726</v>
      </c>
      <c r="AJ152" s="36">
        <v>0</v>
      </c>
      <c r="AK152" s="36">
        <v>0</v>
      </c>
      <c r="AL152" s="36">
        <v>0</v>
      </c>
      <c r="AM152" s="36">
        <v>2.5139761005604437E-2</v>
      </c>
      <c r="AN152" s="36">
        <v>4.2766489986545475E-2</v>
      </c>
      <c r="AO152" s="36">
        <v>0.13696835306501726</v>
      </c>
      <c r="AP152" s="36">
        <v>0.490289527</v>
      </c>
      <c r="AQ152" s="36">
        <v>0.26400205300000001</v>
      </c>
      <c r="AR152" s="36">
        <v>0.75429158000000007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0.87587970599999998</v>
      </c>
      <c r="BC152" s="36">
        <v>64.579484535000006</v>
      </c>
      <c r="BD152" s="36">
        <v>160.81284841600001</v>
      </c>
      <c r="BE152" s="36">
        <v>6.1892335714285721E-2</v>
      </c>
      <c r="BF152" s="36">
        <v>0.12378467142857144</v>
      </c>
      <c r="BG152" s="36">
        <v>2.9085500460000002</v>
      </c>
      <c r="BH152" s="36">
        <v>23.178735373999999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4.628163238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3.6151912020000001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4.4873541850000001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4.7040323199999996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0.30117066199999998</v>
      </c>
      <c r="BC155" s="36">
        <v>15.244854426</v>
      </c>
      <c r="BD155" s="36">
        <v>36.543208911000001</v>
      </c>
      <c r="BE155" s="36">
        <v>2.1281638571428573E-2</v>
      </c>
      <c r="BF155" s="36">
        <v>4.2563277142857146E-2</v>
      </c>
      <c r="BG155" s="36">
        <v>1.354129581</v>
      </c>
      <c r="BH155" s="36">
        <v>15.456970622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5.207845678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1.302376354</v>
      </c>
      <c r="BH156" s="36">
        <v>17.566274474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4.791280843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3.673417578</v>
      </c>
      <c r="BH157" s="36">
        <v>20.677385173000001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5.0109341030000003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2.2004120000000001E-3</v>
      </c>
      <c r="P158" s="36">
        <v>3.342987E-3</v>
      </c>
      <c r="Q158" s="36">
        <v>1.3499380000000002E-3</v>
      </c>
      <c r="R158" s="36">
        <v>8.5047400000000004E-4</v>
      </c>
      <c r="S158" s="36">
        <v>2.2336719999999999E-3</v>
      </c>
      <c r="T158" s="36">
        <v>1.109315E-3</v>
      </c>
      <c r="U158" s="36">
        <v>0</v>
      </c>
      <c r="V158" s="36">
        <v>0</v>
      </c>
      <c r="W158" s="36">
        <v>2.2004120000000001E-3</v>
      </c>
      <c r="X158" s="36">
        <v>3.342987E-3</v>
      </c>
      <c r="Y158" s="36">
        <v>5.5433990000000001E-3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3.2251139999999998E-3</v>
      </c>
      <c r="AQ158" s="36">
        <v>1.7365989999999999E-3</v>
      </c>
      <c r="AR158" s="36">
        <v>4.9617129999999995E-3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0.446106689</v>
      </c>
      <c r="BC158" s="36">
        <v>22.652312895000001</v>
      </c>
      <c r="BD158" s="36">
        <v>59.551906768999999</v>
      </c>
      <c r="BE158" s="36">
        <v>3.1523261428571432E-2</v>
      </c>
      <c r="BF158" s="36">
        <v>6.3046522857142864E-2</v>
      </c>
      <c r="BG158" s="36">
        <v>3.6594484349999998</v>
      </c>
      <c r="BH158" s="36">
        <v>24.313611945000002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4.5144205680000002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5.8833555000000003E-2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4.4261750859999998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4.7698497470000003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4.44363682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4.9296035250000001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4.1331153000000002E-2</v>
      </c>
      <c r="P163" s="36">
        <v>7.5498440999999999E-2</v>
      </c>
      <c r="Q163" s="36">
        <v>3.9362776000000002E-2</v>
      </c>
      <c r="R163" s="36">
        <v>1.9683769999999999E-3</v>
      </c>
      <c r="S163" s="36">
        <v>7.2930992E-2</v>
      </c>
      <c r="T163" s="36">
        <v>2.5674490000000003E-3</v>
      </c>
      <c r="U163" s="36">
        <v>1.8000000000000002E-2</v>
      </c>
      <c r="V163" s="36">
        <v>4.3200000000000002E-2</v>
      </c>
      <c r="W163" s="36">
        <v>5.9331153000000005E-2</v>
      </c>
      <c r="X163" s="36">
        <v>0.118698441</v>
      </c>
      <c r="Y163" s="36">
        <v>0.17802959400000001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3.6930465370135215E-3</v>
      </c>
      <c r="AH163" s="36">
        <v>6.2824239940000148E-3</v>
      </c>
      <c r="AI163" s="36">
        <v>2.0120736305108154E-2</v>
      </c>
      <c r="AJ163" s="36">
        <v>0</v>
      </c>
      <c r="AK163" s="36">
        <v>0</v>
      </c>
      <c r="AL163" s="36">
        <v>0</v>
      </c>
      <c r="AM163" s="36">
        <v>3.6930465370135215E-3</v>
      </c>
      <c r="AN163" s="36">
        <v>6.2824239940000148E-3</v>
      </c>
      <c r="AO163" s="36">
        <v>2.0120736305108154E-2</v>
      </c>
      <c r="AP163" s="36">
        <v>0.211965552</v>
      </c>
      <c r="AQ163" s="36">
        <v>0.114135297</v>
      </c>
      <c r="AR163" s="36">
        <v>0.32610084900000003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0.48121433499999999</v>
      </c>
      <c r="BC163" s="36">
        <v>33.480150393999999</v>
      </c>
      <c r="BD163" s="36">
        <v>84.428768349999999</v>
      </c>
      <c r="BE163" s="36">
        <v>3.4004074285714288E-2</v>
      </c>
      <c r="BF163" s="36">
        <v>6.8008150000000003E-2</v>
      </c>
      <c r="BG163" s="36">
        <v>1.3004129179999999</v>
      </c>
      <c r="BH163" s="36">
        <v>15.280370814999999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4.8284260720000001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2.3685010000000003E-3</v>
      </c>
      <c r="P164" s="36">
        <v>3.9282089999999993E-3</v>
      </c>
      <c r="Q164" s="36">
        <v>2.0285440000000002E-3</v>
      </c>
      <c r="R164" s="36">
        <v>3.39957E-4</v>
      </c>
      <c r="S164" s="36">
        <v>3.4847869999999996E-3</v>
      </c>
      <c r="T164" s="36">
        <v>4.4342200000000001E-4</v>
      </c>
      <c r="U164" s="36">
        <v>0</v>
      </c>
      <c r="V164" s="36">
        <v>0</v>
      </c>
      <c r="W164" s="36">
        <v>2.3685010000000003E-3</v>
      </c>
      <c r="X164" s="36">
        <v>3.9282089999999993E-3</v>
      </c>
      <c r="Y164" s="36">
        <v>6.2967099999999996E-3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3.316921E-3</v>
      </c>
      <c r="AQ164" s="36">
        <v>1.7860339999999999E-3</v>
      </c>
      <c r="AR164" s="36">
        <v>5.1029550000000002E-3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4.8066828480000003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5.1570999999999998E-5</v>
      </c>
      <c r="P165" s="36">
        <v>9.1107000000000007E-5</v>
      </c>
      <c r="Q165" s="36">
        <v>5.0142999999999997E-5</v>
      </c>
      <c r="R165" s="36">
        <v>1.4279999999999999E-6</v>
      </c>
      <c r="S165" s="36">
        <v>8.9245000000000004E-5</v>
      </c>
      <c r="T165" s="36">
        <v>1.8620000000000001E-6</v>
      </c>
      <c r="U165" s="36">
        <v>0</v>
      </c>
      <c r="V165" s="36">
        <v>0</v>
      </c>
      <c r="W165" s="36">
        <v>5.1570999999999998E-5</v>
      </c>
      <c r="X165" s="36">
        <v>9.1107000000000007E-5</v>
      </c>
      <c r="Y165" s="36">
        <v>1.4267800000000001E-4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1.54353E-4</v>
      </c>
      <c r="AQ165" s="36">
        <v>8.3113000000000002E-5</v>
      </c>
      <c r="AR165" s="36">
        <v>2.3746600000000001E-4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10.823146525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4.6745955529999996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4.6764581400000003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4.0729858549999998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4.7133886159999996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1.219914763</v>
      </c>
      <c r="BH169" s="36">
        <v>5.6457193339999998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6.8679111160000001</v>
      </c>
      <c r="E185" s="41">
        <f>IF(E4="－","－",SUM(E4:E27))</f>
        <v>539</v>
      </c>
      <c r="F185" s="41">
        <f t="shared" ref="F185:BL185" si="0">IF(F4="－","－",SUM(F4:F27))</f>
        <v>103</v>
      </c>
      <c r="G185" s="41">
        <f t="shared" si="0"/>
        <v>193</v>
      </c>
      <c r="H185" s="41">
        <f t="shared" si="0"/>
        <v>243</v>
      </c>
      <c r="I185" s="41">
        <f t="shared" si="0"/>
        <v>1941.2235130211441</v>
      </c>
      <c r="J185" s="41">
        <f t="shared" si="0"/>
        <v>6225.3009549063045</v>
      </c>
      <c r="K185" s="41">
        <f t="shared" si="0"/>
        <v>1548.1526164858387</v>
      </c>
      <c r="L185" s="41">
        <f t="shared" si="0"/>
        <v>393.07089653530562</v>
      </c>
      <c r="M185" s="41">
        <f t="shared" si="0"/>
        <v>6477.6359545631685</v>
      </c>
      <c r="N185" s="41">
        <f t="shared" si="0"/>
        <v>1688.8885133642827</v>
      </c>
      <c r="O185" s="41">
        <f t="shared" si="0"/>
        <v>20.813839291999997</v>
      </c>
      <c r="P185" s="41">
        <f t="shared" si="0"/>
        <v>33.816217962000003</v>
      </c>
      <c r="Q185" s="41">
        <f t="shared" si="0"/>
        <v>18.700315063000001</v>
      </c>
      <c r="R185" s="41">
        <f t="shared" si="0"/>
        <v>2.1135242289999998</v>
      </c>
      <c r="S185" s="41">
        <f t="shared" si="0"/>
        <v>31.059447223000006</v>
      </c>
      <c r="T185" s="41">
        <f t="shared" si="0"/>
        <v>2.7567707390000002</v>
      </c>
      <c r="U185" s="41">
        <f t="shared" si="0"/>
        <v>29.356750000000005</v>
      </c>
      <c r="V185" s="41">
        <f t="shared" si="0"/>
        <v>69.642600000000016</v>
      </c>
      <c r="W185" s="41">
        <f t="shared" si="0"/>
        <v>1991.3941023131445</v>
      </c>
      <c r="X185" s="41">
        <f t="shared" si="0"/>
        <v>6328.7597728683058</v>
      </c>
      <c r="Y185" s="41">
        <f t="shared" si="0"/>
        <v>8320.1538751814496</v>
      </c>
      <c r="Z185" s="41">
        <f t="shared" si="0"/>
        <v>9.9985478868184909</v>
      </c>
      <c r="AA185" s="41">
        <f t="shared" si="0"/>
        <v>4.8627456957033708</v>
      </c>
      <c r="AB185" s="41">
        <f t="shared" si="0"/>
        <v>5.7917078734326815</v>
      </c>
      <c r="AC185" s="41">
        <f t="shared" si="0"/>
        <v>23.811328690341316</v>
      </c>
      <c r="AD185" s="41">
        <f t="shared" si="0"/>
        <v>77.949139653290885</v>
      </c>
      <c r="AE185" s="41">
        <f t="shared" si="0"/>
        <v>800.84690918213528</v>
      </c>
      <c r="AF185" s="41">
        <f t="shared" si="0"/>
        <v>878.7960488354264</v>
      </c>
      <c r="AG185" s="41">
        <f t="shared" si="0"/>
        <v>5.0210297980694971</v>
      </c>
      <c r="AH185" s="41">
        <f t="shared" si="0"/>
        <v>8.5415219553366164</v>
      </c>
      <c r="AI185" s="41">
        <f t="shared" si="0"/>
        <v>27.355955451551058</v>
      </c>
      <c r="AJ185" s="41">
        <f t="shared" si="0"/>
        <v>0.52436206694084331</v>
      </c>
      <c r="AK185" s="41">
        <f t="shared" si="0"/>
        <v>0.60707723331936148</v>
      </c>
      <c r="AL185" s="41">
        <f t="shared" si="0"/>
        <v>1.5191453259791337</v>
      </c>
      <c r="AM185" s="41">
        <f t="shared" si="0"/>
        <v>29.356720555351657</v>
      </c>
      <c r="AN185" s="41">
        <f t="shared" si="0"/>
        <v>87.09773884194685</v>
      </c>
      <c r="AO185" s="41">
        <f t="shared" si="0"/>
        <v>829.72200995966546</v>
      </c>
      <c r="AP185" s="41">
        <f t="shared" si="0"/>
        <v>27069.461608597001</v>
      </c>
      <c r="AQ185" s="41">
        <f t="shared" si="0"/>
        <v>14575.863943086</v>
      </c>
      <c r="AR185" s="41">
        <f t="shared" si="0"/>
        <v>41645.325551683003</v>
      </c>
      <c r="AS185" s="41">
        <f t="shared" si="0"/>
        <v>2381.6179650119998</v>
      </c>
      <c r="AT185" s="41">
        <f t="shared" si="0"/>
        <v>75906.608338466976</v>
      </c>
      <c r="AU185" s="41">
        <f t="shared" si="0"/>
        <v>176959.39543570302</v>
      </c>
      <c r="AV185" s="41">
        <f t="shared" si="0"/>
        <v>48937.773874307008</v>
      </c>
      <c r="AW185" s="41">
        <f t="shared" si="0"/>
        <v>114346.51438748701</v>
      </c>
      <c r="AX185" s="41">
        <f t="shared" si="0"/>
        <v>47758.263832468001</v>
      </c>
      <c r="AY185" s="41">
        <f t="shared" si="0"/>
        <v>111616.59230973199</v>
      </c>
      <c r="AZ185" s="41">
        <f t="shared" si="0"/>
        <v>62.562300320000006</v>
      </c>
      <c r="BA185" s="41">
        <f t="shared" si="0"/>
        <v>125.12460065714291</v>
      </c>
      <c r="BB185" s="41">
        <f t="shared" si="0"/>
        <v>113.15969930200001</v>
      </c>
      <c r="BC185" s="41">
        <f t="shared" si="0"/>
        <v>6119.9329390880011</v>
      </c>
      <c r="BD185" s="41">
        <f t="shared" si="0"/>
        <v>14168.687020826002</v>
      </c>
      <c r="BE185" s="41">
        <f t="shared" si="0"/>
        <v>9.5843900985714292</v>
      </c>
      <c r="BF185" s="41">
        <f t="shared" si="0"/>
        <v>19.168780215714285</v>
      </c>
      <c r="BG185" s="41">
        <f t="shared" si="0"/>
        <v>136.74617841599999</v>
      </c>
      <c r="BH185" s="41">
        <f t="shared" si="0"/>
        <v>978.52806397099971</v>
      </c>
      <c r="BI185" s="41">
        <f t="shared" si="0"/>
        <v>19.630000000000006</v>
      </c>
      <c r="BJ185" s="41">
        <f t="shared" si="0"/>
        <v>26.189999999999991</v>
      </c>
      <c r="BK185" s="41">
        <f t="shared" si="0"/>
        <v>32.780000000000015</v>
      </c>
      <c r="BL185" s="41">
        <f t="shared" si="0"/>
        <v>42.079999999999956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6.3916187710000001</v>
      </c>
      <c r="E186" s="41">
        <f>IF(E28="－","－",SUM(E28:E35))</f>
        <v>627</v>
      </c>
      <c r="F186" s="41">
        <f t="shared" ref="F186:BL186" si="1">IF(F28="－","－",SUM(F28:F35))</f>
        <v>52</v>
      </c>
      <c r="G186" s="41">
        <f t="shared" si="1"/>
        <v>158</v>
      </c>
      <c r="H186" s="41">
        <f t="shared" si="1"/>
        <v>417</v>
      </c>
      <c r="I186" s="41">
        <f t="shared" si="1"/>
        <v>861.94227615929401</v>
      </c>
      <c r="J186" s="41">
        <f t="shared" si="1"/>
        <v>6549.8965785715081</v>
      </c>
      <c r="K186" s="41">
        <f t="shared" si="1"/>
        <v>623.58983815923989</v>
      </c>
      <c r="L186" s="41">
        <f t="shared" si="1"/>
        <v>238.35243800005421</v>
      </c>
      <c r="M186" s="41">
        <f t="shared" si="1"/>
        <v>5863.593572231116</v>
      </c>
      <c r="N186" s="41">
        <f t="shared" si="1"/>
        <v>1548.2452824996858</v>
      </c>
      <c r="O186" s="41">
        <f t="shared" si="1"/>
        <v>19.921945276999995</v>
      </c>
      <c r="P186" s="41">
        <f t="shared" si="1"/>
        <v>35.002097739999996</v>
      </c>
      <c r="Q186" s="41">
        <f t="shared" si="1"/>
        <v>18.224445959999997</v>
      </c>
      <c r="R186" s="41">
        <f t="shared" si="1"/>
        <v>1.6974993169999999</v>
      </c>
      <c r="S186" s="41">
        <f t="shared" si="1"/>
        <v>32.787968191999994</v>
      </c>
      <c r="T186" s="41">
        <f t="shared" si="1"/>
        <v>2.2141295480000003</v>
      </c>
      <c r="U186" s="41">
        <f t="shared" si="1"/>
        <v>14.55605000000001</v>
      </c>
      <c r="V186" s="41">
        <f t="shared" si="1"/>
        <v>34.439099999999975</v>
      </c>
      <c r="W186" s="41">
        <f t="shared" si="1"/>
        <v>896.42027143629389</v>
      </c>
      <c r="X186" s="41">
        <f t="shared" si="1"/>
        <v>6619.3377763115095</v>
      </c>
      <c r="Y186" s="41">
        <f t="shared" si="1"/>
        <v>7515.7580477478041</v>
      </c>
      <c r="Z186" s="41">
        <f t="shared" si="1"/>
        <v>8.0066995204162907</v>
      </c>
      <c r="AA186" s="41">
        <f t="shared" si="1"/>
        <v>3.8098941831081197</v>
      </c>
      <c r="AB186" s="41">
        <f t="shared" si="1"/>
        <v>21.731018360442835</v>
      </c>
      <c r="AC186" s="41">
        <f t="shared" si="1"/>
        <v>16.522323499357402</v>
      </c>
      <c r="AD186" s="41">
        <f t="shared" si="1"/>
        <v>171.27529108774075</v>
      </c>
      <c r="AE186" s="41">
        <f t="shared" si="1"/>
        <v>1541.9659590317106</v>
      </c>
      <c r="AF186" s="41">
        <f t="shared" si="1"/>
        <v>1713.2412501194488</v>
      </c>
      <c r="AG186" s="41">
        <f t="shared" si="1"/>
        <v>2.642486064236603</v>
      </c>
      <c r="AH186" s="41">
        <f t="shared" si="1"/>
        <v>4.4952636495059455</v>
      </c>
      <c r="AI186" s="41">
        <f t="shared" si="1"/>
        <v>14.396993039633898</v>
      </c>
      <c r="AJ186" s="41">
        <f t="shared" si="1"/>
        <v>0.96675444346655204</v>
      </c>
      <c r="AK186" s="41">
        <f t="shared" si="1"/>
        <v>0.6504758652979159</v>
      </c>
      <c r="AL186" s="41">
        <f t="shared" si="1"/>
        <v>1.6423935763943536</v>
      </c>
      <c r="AM186" s="41">
        <f t="shared" si="1"/>
        <v>20.131564007060557</v>
      </c>
      <c r="AN186" s="41">
        <f t="shared" si="1"/>
        <v>176.42103060254468</v>
      </c>
      <c r="AO186" s="41">
        <f t="shared" si="1"/>
        <v>1558.0053456477387</v>
      </c>
      <c r="AP186" s="41">
        <f t="shared" si="1"/>
        <v>62573.549545868002</v>
      </c>
      <c r="AQ186" s="41">
        <f t="shared" si="1"/>
        <v>33693.449755465001</v>
      </c>
      <c r="AR186" s="41">
        <f t="shared" si="1"/>
        <v>96266.999301333009</v>
      </c>
      <c r="AS186" s="41">
        <f t="shared" si="1"/>
        <v>962.41185812499998</v>
      </c>
      <c r="AT186" s="41">
        <f t="shared" si="1"/>
        <v>225290.28975242699</v>
      </c>
      <c r="AU186" s="41">
        <f t="shared" si="1"/>
        <v>494894.41204712697</v>
      </c>
      <c r="AV186" s="41">
        <f t="shared" si="1"/>
        <v>128533.61464648999</v>
      </c>
      <c r="AW186" s="41">
        <f t="shared" si="1"/>
        <v>283109.626353823</v>
      </c>
      <c r="AX186" s="41">
        <f t="shared" si="1"/>
        <v>122862.140664142</v>
      </c>
      <c r="AY186" s="41">
        <f t="shared" si="1"/>
        <v>270754.50553619798</v>
      </c>
      <c r="AZ186" s="41">
        <f t="shared" si="1"/>
        <v>2.8067021085714288</v>
      </c>
      <c r="BA186" s="41">
        <f t="shared" si="1"/>
        <v>5.6134042228571435</v>
      </c>
      <c r="BB186" s="41">
        <f t="shared" si="1"/>
        <v>177.87752862199997</v>
      </c>
      <c r="BC186" s="41">
        <f t="shared" si="1"/>
        <v>22804.984178853996</v>
      </c>
      <c r="BD186" s="41">
        <f t="shared" si="1"/>
        <v>50025.707235747002</v>
      </c>
      <c r="BE186" s="41">
        <f t="shared" si="1"/>
        <v>1.5724675385714291</v>
      </c>
      <c r="BF186" s="41">
        <f t="shared" si="1"/>
        <v>3.1449350842857147</v>
      </c>
      <c r="BG186" s="41">
        <f t="shared" si="1"/>
        <v>126.17891489799999</v>
      </c>
      <c r="BH186" s="41">
        <f t="shared" si="1"/>
        <v>1110.7413564199999</v>
      </c>
      <c r="BI186" s="41">
        <f t="shared" si="1"/>
        <v>6.7199999999999935</v>
      </c>
      <c r="BJ186" s="41">
        <f t="shared" si="1"/>
        <v>8.0999999999999943</v>
      </c>
      <c r="BK186" s="41">
        <f t="shared" si="1"/>
        <v>15.120000000000006</v>
      </c>
      <c r="BL186" s="41">
        <f t="shared" si="1"/>
        <v>17.179999999999996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5.8274101309999997</v>
      </c>
      <c r="E187" s="41">
        <f>IF(E36="－","－",SUM(E36:E55))</f>
        <v>776</v>
      </c>
      <c r="F187" s="41">
        <f t="shared" ref="F187:BL187" si="2">IF(F36="－","－",SUM(F36:F55))</f>
        <v>105</v>
      </c>
      <c r="G187" s="41">
        <f t="shared" si="2"/>
        <v>195</v>
      </c>
      <c r="H187" s="41">
        <f t="shared" si="2"/>
        <v>476</v>
      </c>
      <c r="I187" s="41">
        <f t="shared" si="2"/>
        <v>2.3636974877141852</v>
      </c>
      <c r="J187" s="41">
        <f t="shared" si="2"/>
        <v>88.646479980563157</v>
      </c>
      <c r="K187" s="41">
        <f t="shared" si="2"/>
        <v>1.2264459877171232</v>
      </c>
      <c r="L187" s="41">
        <f t="shared" si="2"/>
        <v>1.1372514999970624</v>
      </c>
      <c r="M187" s="41">
        <f t="shared" si="2"/>
        <v>54.263923468307972</v>
      </c>
      <c r="N187" s="41">
        <f t="shared" si="2"/>
        <v>36.746253999969369</v>
      </c>
      <c r="O187" s="41">
        <f t="shared" si="2"/>
        <v>1.305464001</v>
      </c>
      <c r="P187" s="41">
        <f t="shared" si="2"/>
        <v>2.0451765230000003</v>
      </c>
      <c r="Q187" s="41">
        <f t="shared" si="2"/>
        <v>1.132139885</v>
      </c>
      <c r="R187" s="41">
        <f t="shared" si="2"/>
        <v>0.173324116</v>
      </c>
      <c r="S187" s="41">
        <f t="shared" si="2"/>
        <v>1.8191015830000001</v>
      </c>
      <c r="T187" s="41">
        <f t="shared" si="2"/>
        <v>0.22607494</v>
      </c>
      <c r="U187" s="41">
        <f t="shared" si="2"/>
        <v>41.381099999999932</v>
      </c>
      <c r="V187" s="41">
        <f t="shared" si="2"/>
        <v>97.908600000000078</v>
      </c>
      <c r="W187" s="41">
        <f t="shared" si="2"/>
        <v>45.050261488714128</v>
      </c>
      <c r="X187" s="41">
        <f t="shared" si="2"/>
        <v>188.60025650356329</v>
      </c>
      <c r="Y187" s="41">
        <f t="shared" si="2"/>
        <v>233.65051799227734</v>
      </c>
      <c r="Z187" s="41">
        <f t="shared" si="2"/>
        <v>5.3837124848606303E-2</v>
      </c>
      <c r="AA187" s="41">
        <f t="shared" si="2"/>
        <v>1.714286682024398E-2</v>
      </c>
      <c r="AB187" s="41">
        <f t="shared" si="2"/>
        <v>1.7142867320000001E-2</v>
      </c>
      <c r="AC187" s="41">
        <f t="shared" si="2"/>
        <v>1.6789838549121201E-2</v>
      </c>
      <c r="AD187" s="41">
        <f t="shared" si="2"/>
        <v>1.0802120646660995</v>
      </c>
      <c r="AE187" s="41">
        <f t="shared" si="2"/>
        <v>9.721908581994894</v>
      </c>
      <c r="AF187" s="41">
        <f t="shared" si="2"/>
        <v>10.802120646660995</v>
      </c>
      <c r="AG187" s="41">
        <f t="shared" si="2"/>
        <v>7.567235217218828</v>
      </c>
      <c r="AH187" s="41">
        <f t="shared" si="2"/>
        <v>12.87299784078604</v>
      </c>
      <c r="AI187" s="41">
        <f t="shared" si="2"/>
        <v>41.228384976571533</v>
      </c>
      <c r="AJ187" s="41">
        <f t="shared" si="2"/>
        <v>1.7550581707799762E-3</v>
      </c>
      <c r="AK187" s="41">
        <f t="shared" si="2"/>
        <v>2.1208868446942471E-3</v>
      </c>
      <c r="AL187" s="41">
        <f t="shared" si="2"/>
        <v>5.3045105948319252E-3</v>
      </c>
      <c r="AM187" s="41">
        <f t="shared" si="2"/>
        <v>7.5857801139387302</v>
      </c>
      <c r="AN187" s="41">
        <f t="shared" si="2"/>
        <v>13.955330792296834</v>
      </c>
      <c r="AO187" s="41">
        <f t="shared" si="2"/>
        <v>50.955598069161269</v>
      </c>
      <c r="AP187" s="41">
        <f t="shared" si="2"/>
        <v>1002.862687778</v>
      </c>
      <c r="AQ187" s="41">
        <f t="shared" si="2"/>
        <v>540.00298572499992</v>
      </c>
      <c r="AR187" s="41">
        <f t="shared" si="2"/>
        <v>1542.8656735029999</v>
      </c>
      <c r="AS187" s="41">
        <f t="shared" si="2"/>
        <v>26.782424001000003</v>
      </c>
      <c r="AT187" s="41">
        <f t="shared" si="2"/>
        <v>3698.7101486209995</v>
      </c>
      <c r="AU187" s="41">
        <f t="shared" si="2"/>
        <v>8289.8444279369996</v>
      </c>
      <c r="AV187" s="41">
        <f t="shared" si="2"/>
        <v>2317.4663337120001</v>
      </c>
      <c r="AW187" s="41">
        <f t="shared" si="2"/>
        <v>5182.6596161870002</v>
      </c>
      <c r="AX187" s="41">
        <f t="shared" si="2"/>
        <v>2182.4800428230001</v>
      </c>
      <c r="AY187" s="41">
        <f t="shared" si="2"/>
        <v>4881.5403316820002</v>
      </c>
      <c r="AZ187" s="41">
        <f t="shared" si="2"/>
        <v>0.9406756485714286</v>
      </c>
      <c r="BA187" s="41">
        <f t="shared" si="2"/>
        <v>1.8813513100000003</v>
      </c>
      <c r="BB187" s="41">
        <f t="shared" si="2"/>
        <v>15.835232767000003</v>
      </c>
      <c r="BC187" s="41">
        <f t="shared" si="2"/>
        <v>1207.9679569050002</v>
      </c>
      <c r="BD187" s="41">
        <f t="shared" si="2"/>
        <v>2671.5948381700009</v>
      </c>
      <c r="BE187" s="41">
        <f t="shared" si="2"/>
        <v>1.7334682728571431</v>
      </c>
      <c r="BF187" s="41">
        <f t="shared" si="2"/>
        <v>3.4669365571428576</v>
      </c>
      <c r="BG187" s="41">
        <f t="shared" si="2"/>
        <v>26.909714403000002</v>
      </c>
      <c r="BH187" s="41">
        <f t="shared" si="2"/>
        <v>184.05861740099999</v>
      </c>
      <c r="BI187" s="41">
        <f t="shared" si="2"/>
        <v>0.12</v>
      </c>
      <c r="BJ187" s="41">
        <f t="shared" si="2"/>
        <v>0.12</v>
      </c>
      <c r="BK187" s="41">
        <f t="shared" si="2"/>
        <v>0.39</v>
      </c>
      <c r="BL187" s="41">
        <f t="shared" si="2"/>
        <v>0.39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5.4952450480000001</v>
      </c>
      <c r="E188" s="41">
        <f>IF(E56="－","－",SUM(E56:E66))</f>
        <v>590</v>
      </c>
      <c r="F188" s="41">
        <f t="shared" ref="F188:BL188" si="3">IF(F56="－","－",SUM(F56:F66))</f>
        <v>6</v>
      </c>
      <c r="G188" s="41">
        <f t="shared" si="3"/>
        <v>63</v>
      </c>
      <c r="H188" s="41">
        <f t="shared" si="3"/>
        <v>521</v>
      </c>
      <c r="I188" s="41">
        <f t="shared" si="3"/>
        <v>0.23705454749087321</v>
      </c>
      <c r="J188" s="41">
        <f t="shared" si="3"/>
        <v>42.897488338554652</v>
      </c>
      <c r="K188" s="41">
        <f t="shared" si="3"/>
        <v>5.0324547505982156E-2</v>
      </c>
      <c r="L188" s="41">
        <f t="shared" si="3"/>
        <v>0.18672999998489104</v>
      </c>
      <c r="M188" s="41">
        <f t="shared" si="3"/>
        <v>3.7346973860707897</v>
      </c>
      <c r="N188" s="41">
        <f t="shared" si="3"/>
        <v>39.399845499974731</v>
      </c>
      <c r="O188" s="41">
        <f t="shared" si="3"/>
        <v>1.1969219240000002</v>
      </c>
      <c r="P188" s="41">
        <f t="shared" si="3"/>
        <v>2.1294329449999996</v>
      </c>
      <c r="Q188" s="41">
        <f t="shared" si="3"/>
        <v>1.100470066</v>
      </c>
      <c r="R188" s="41">
        <f t="shared" si="3"/>
        <v>9.6451858000000015E-2</v>
      </c>
      <c r="S188" s="41">
        <f t="shared" si="3"/>
        <v>2.0036261680000003</v>
      </c>
      <c r="T188" s="41">
        <f t="shared" si="3"/>
        <v>0.12580677700000001</v>
      </c>
      <c r="U188" s="41">
        <f t="shared" si="3"/>
        <v>1.7621</v>
      </c>
      <c r="V188" s="41">
        <f t="shared" si="3"/>
        <v>4.1702000000000004</v>
      </c>
      <c r="W188" s="41">
        <f t="shared" si="3"/>
        <v>3.1960764714908727</v>
      </c>
      <c r="X188" s="41">
        <f t="shared" si="3"/>
        <v>49.197121283554644</v>
      </c>
      <c r="Y188" s="41">
        <f t="shared" si="3"/>
        <v>52.393197755045534</v>
      </c>
      <c r="Z188" s="41">
        <f t="shared" si="3"/>
        <v>8.755290926913047E-3</v>
      </c>
      <c r="AA188" s="41">
        <f t="shared" si="3"/>
        <v>1.8736322583593923E-3</v>
      </c>
      <c r="AB188" s="41">
        <f t="shared" si="3"/>
        <v>1.8736325340000001E-3</v>
      </c>
      <c r="AC188" s="41">
        <f t="shared" si="3"/>
        <v>1.0925492730043242E-3</v>
      </c>
      <c r="AD188" s="41">
        <f t="shared" si="3"/>
        <v>1.3315574721161092</v>
      </c>
      <c r="AE188" s="41">
        <f t="shared" si="3"/>
        <v>11.984017249044975</v>
      </c>
      <c r="AF188" s="41">
        <f t="shared" si="3"/>
        <v>13.315574721161083</v>
      </c>
      <c r="AG188" s="41">
        <f t="shared" si="3"/>
        <v>0.32280196430342012</v>
      </c>
      <c r="AH188" s="41">
        <f t="shared" si="3"/>
        <v>0.5491343760563927</v>
      </c>
      <c r="AI188" s="41">
        <f t="shared" si="3"/>
        <v>1.7587141503427719</v>
      </c>
      <c r="AJ188" s="41">
        <f t="shared" si="3"/>
        <v>1.9239764565142349E-4</v>
      </c>
      <c r="AK188" s="41">
        <f t="shared" si="3"/>
        <v>2.3250148764851003E-4</v>
      </c>
      <c r="AL188" s="41">
        <f t="shared" si="3"/>
        <v>5.8150514141338009E-4</v>
      </c>
      <c r="AM188" s="41">
        <f t="shared" si="3"/>
        <v>0.32408691122207584</v>
      </c>
      <c r="AN188" s="41">
        <f t="shared" si="3"/>
        <v>1.8809243496601507</v>
      </c>
      <c r="AO188" s="41">
        <f t="shared" si="3"/>
        <v>13.74331290452916</v>
      </c>
      <c r="AP188" s="41">
        <f t="shared" si="3"/>
        <v>974.67918096299991</v>
      </c>
      <c r="AQ188" s="41">
        <f t="shared" si="3"/>
        <v>524.827251284</v>
      </c>
      <c r="AR188" s="41">
        <f t="shared" si="3"/>
        <v>1499.506432247</v>
      </c>
      <c r="AS188" s="41">
        <f t="shared" si="3"/>
        <v>37.917880975000003</v>
      </c>
      <c r="AT188" s="41">
        <f t="shared" si="3"/>
        <v>3117.9982258889995</v>
      </c>
      <c r="AU188" s="41">
        <f t="shared" si="3"/>
        <v>7006.3387825780001</v>
      </c>
      <c r="AV188" s="41">
        <f t="shared" si="3"/>
        <v>2503.3519839320002</v>
      </c>
      <c r="AW188" s="41">
        <f t="shared" si="3"/>
        <v>5608.8060684069997</v>
      </c>
      <c r="AX188" s="41">
        <f t="shared" si="3"/>
        <v>2327.9410368290005</v>
      </c>
      <c r="AY188" s="41">
        <f t="shared" si="3"/>
        <v>5216.3660354059984</v>
      </c>
      <c r="AZ188" s="41">
        <f t="shared" si="3"/>
        <v>0.73543808000000011</v>
      </c>
      <c r="BA188" s="41">
        <f t="shared" si="3"/>
        <v>1.4708761642857142</v>
      </c>
      <c r="BB188" s="41">
        <f t="shared" si="3"/>
        <v>35.776449861000003</v>
      </c>
      <c r="BC188" s="41">
        <f t="shared" si="3"/>
        <v>2152.2355330360006</v>
      </c>
      <c r="BD188" s="41">
        <f t="shared" si="3"/>
        <v>4754.6063796340013</v>
      </c>
      <c r="BE188" s="41">
        <f t="shared" si="3"/>
        <v>1.6165275871428573</v>
      </c>
      <c r="BF188" s="41">
        <f t="shared" si="3"/>
        <v>3.23305518</v>
      </c>
      <c r="BG188" s="41">
        <f t="shared" si="3"/>
        <v>59.114598669000003</v>
      </c>
      <c r="BH188" s="41">
        <f t="shared" si="3"/>
        <v>341.308487114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5.2923654359999999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29</v>
      </c>
      <c r="H189" s="41">
        <f t="shared" si="4"/>
        <v>272</v>
      </c>
      <c r="I189" s="41">
        <f t="shared" si="4"/>
        <v>1.6840168740077115E-5</v>
      </c>
      <c r="J189" s="41">
        <f t="shared" si="4"/>
        <v>0.16451955766989376</v>
      </c>
      <c r="K189" s="41">
        <f t="shared" si="4"/>
        <v>1.6840168740077115E-5</v>
      </c>
      <c r="L189" s="41">
        <f t="shared" si="4"/>
        <v>0</v>
      </c>
      <c r="M189" s="41">
        <f t="shared" si="4"/>
        <v>4.5213978386279205E-3</v>
      </c>
      <c r="N189" s="41">
        <f t="shared" si="4"/>
        <v>0.1600150000000059</v>
      </c>
      <c r="O189" s="41">
        <f t="shared" si="4"/>
        <v>5.7877849999999995E-2</v>
      </c>
      <c r="P189" s="41">
        <f t="shared" si="4"/>
        <v>9.7901737000000016E-2</v>
      </c>
      <c r="Q189" s="41">
        <f t="shared" si="4"/>
        <v>5.2329518000000005E-2</v>
      </c>
      <c r="R189" s="41">
        <f t="shared" si="4"/>
        <v>5.5483319999999996E-3</v>
      </c>
      <c r="S189" s="41">
        <f t="shared" si="4"/>
        <v>9.0664776000000016E-2</v>
      </c>
      <c r="T189" s="41">
        <f t="shared" si="4"/>
        <v>7.2369610000000001E-3</v>
      </c>
      <c r="U189" s="41">
        <f t="shared" si="4"/>
        <v>0.63125000000000009</v>
      </c>
      <c r="V189" s="41">
        <f t="shared" si="4"/>
        <v>1.5130999999999999</v>
      </c>
      <c r="W189" s="41">
        <f t="shared" si="4"/>
        <v>0.68914469016874014</v>
      </c>
      <c r="X189" s="41">
        <f t="shared" si="4"/>
        <v>1.7755212946698937</v>
      </c>
      <c r="Y189" s="41">
        <f t="shared" si="4"/>
        <v>2.4646659848386339</v>
      </c>
      <c r="Z189" s="41">
        <f t="shared" si="4"/>
        <v>3.6205665506022299E-6</v>
      </c>
      <c r="AA189" s="41">
        <f t="shared" si="4"/>
        <v>7.7480124182887714E-7</v>
      </c>
      <c r="AB189" s="41">
        <f t="shared" si="4"/>
        <v>7.74801E-7</v>
      </c>
      <c r="AC189" s="41">
        <f t="shared" si="4"/>
        <v>1.6577642743356869E-7</v>
      </c>
      <c r="AD189" s="41">
        <f t="shared" si="4"/>
        <v>2.8790388828963199E-3</v>
      </c>
      <c r="AE189" s="41">
        <f t="shared" si="4"/>
        <v>2.5911349946066885E-2</v>
      </c>
      <c r="AF189" s="41">
        <f t="shared" si="4"/>
        <v>2.8790388828963204E-2</v>
      </c>
      <c r="AG189" s="41">
        <f t="shared" si="4"/>
        <v>0.11524178954152332</v>
      </c>
      <c r="AH189" s="41">
        <f t="shared" si="4"/>
        <v>0.19604350404764886</v>
      </c>
      <c r="AI189" s="41">
        <f t="shared" si="4"/>
        <v>0.62786906026071332</v>
      </c>
      <c r="AJ189" s="41">
        <f t="shared" si="4"/>
        <v>7.9079502688212825E-8</v>
      </c>
      <c r="AK189" s="41">
        <f t="shared" si="4"/>
        <v>9.5563030177754109E-8</v>
      </c>
      <c r="AL189" s="41">
        <f t="shared" si="4"/>
        <v>2.390109153254793E-7</v>
      </c>
      <c r="AM189" s="41">
        <f t="shared" si="4"/>
        <v>0.11524203439745345</v>
      </c>
      <c r="AN189" s="41">
        <f t="shared" si="4"/>
        <v>0.19892263849357536</v>
      </c>
      <c r="AO189" s="41">
        <f t="shared" si="4"/>
        <v>0.65378064921769552</v>
      </c>
      <c r="AP189" s="41">
        <f t="shared" si="4"/>
        <v>4.4156036130000009</v>
      </c>
      <c r="AQ189" s="41">
        <f t="shared" si="4"/>
        <v>2.3776327129999997</v>
      </c>
      <c r="AR189" s="41">
        <f t="shared" si="4"/>
        <v>6.7932363259999997</v>
      </c>
      <c r="AS189" s="41">
        <f t="shared" si="4"/>
        <v>0.28637769100000005</v>
      </c>
      <c r="AT189" s="41">
        <f t="shared" si="4"/>
        <v>7.8700196179999997</v>
      </c>
      <c r="AU189" s="41">
        <f t="shared" si="4"/>
        <v>17.159622115000001</v>
      </c>
      <c r="AV189" s="41">
        <f t="shared" si="4"/>
        <v>9.0740999869999985</v>
      </c>
      <c r="AW189" s="41">
        <f t="shared" si="4"/>
        <v>19.787961667000001</v>
      </c>
      <c r="AX189" s="41">
        <f t="shared" si="4"/>
        <v>8.3431950500000003</v>
      </c>
      <c r="AY189" s="41">
        <f t="shared" si="4"/>
        <v>18.193944595999998</v>
      </c>
      <c r="AZ189" s="41">
        <f t="shared" si="4"/>
        <v>1.8345798571428571E-2</v>
      </c>
      <c r="BA189" s="41">
        <f t="shared" si="4"/>
        <v>3.669159857142857E-2</v>
      </c>
      <c r="BB189" s="41">
        <f t="shared" si="4"/>
        <v>3.2583255280000003</v>
      </c>
      <c r="BC189" s="41">
        <f t="shared" si="4"/>
        <v>172.49787963</v>
      </c>
      <c r="BD189" s="41">
        <f t="shared" si="4"/>
        <v>383.13082541300003</v>
      </c>
      <c r="BE189" s="41">
        <f t="shared" si="4"/>
        <v>1.1834112057142858</v>
      </c>
      <c r="BF189" s="41">
        <f t="shared" si="4"/>
        <v>2.3668224157142861</v>
      </c>
      <c r="BG189" s="41">
        <f t="shared" si="4"/>
        <v>9.328738373000002</v>
      </c>
      <c r="BH189" s="41">
        <f t="shared" si="4"/>
        <v>48.027173249999997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5.7106346190000004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35</v>
      </c>
      <c r="H192" s="41">
        <f t="shared" si="7"/>
        <v>116</v>
      </c>
      <c r="I192" s="41">
        <f t="shared" si="7"/>
        <v>1.5378974745539686</v>
      </c>
      <c r="J192" s="41">
        <f t="shared" si="7"/>
        <v>56.854533879523387</v>
      </c>
      <c r="K192" s="41">
        <f t="shared" si="7"/>
        <v>0.70432447456571989</v>
      </c>
      <c r="L192" s="41">
        <f t="shared" si="7"/>
        <v>0.83357299998824874</v>
      </c>
      <c r="M192" s="41">
        <f t="shared" si="7"/>
        <v>30.263922854050673</v>
      </c>
      <c r="N192" s="41">
        <f t="shared" si="7"/>
        <v>28.128508500026694</v>
      </c>
      <c r="O192" s="41">
        <f t="shared" si="7"/>
        <v>1.5717717089999999</v>
      </c>
      <c r="P192" s="41">
        <f t="shared" si="7"/>
        <v>2.7171860010000009</v>
      </c>
      <c r="Q192" s="41">
        <f t="shared" si="7"/>
        <v>1.4664351459999998</v>
      </c>
      <c r="R192" s="41">
        <f t="shared" si="7"/>
        <v>0.10533656300000002</v>
      </c>
      <c r="S192" s="41">
        <f t="shared" si="7"/>
        <v>2.5797904819999999</v>
      </c>
      <c r="T192" s="41">
        <f t="shared" si="7"/>
        <v>0.13739551900000002</v>
      </c>
      <c r="U192" s="41">
        <f t="shared" si="7"/>
        <v>1.5309999999999999</v>
      </c>
      <c r="V192" s="41">
        <f t="shared" si="7"/>
        <v>3.6245000000000007</v>
      </c>
      <c r="W192" s="41">
        <f t="shared" si="7"/>
        <v>4.6406691835539684</v>
      </c>
      <c r="X192" s="41">
        <f t="shared" si="7"/>
        <v>63.196219880523401</v>
      </c>
      <c r="Y192" s="41">
        <f t="shared" si="7"/>
        <v>67.836889064077354</v>
      </c>
      <c r="Z192" s="41">
        <f t="shared" si="7"/>
        <v>3.2827040375196473E-2</v>
      </c>
      <c r="AA192" s="41">
        <f t="shared" si="7"/>
        <v>1.1892020731453554E-2</v>
      </c>
      <c r="AB192" s="41">
        <f t="shared" si="7"/>
        <v>1.1892019219999999E-2</v>
      </c>
      <c r="AC192" s="41">
        <f t="shared" si="7"/>
        <v>1.4712059552632951E-2</v>
      </c>
      <c r="AD192" s="41">
        <f t="shared" si="7"/>
        <v>1.1235311106180226</v>
      </c>
      <c r="AE192" s="41">
        <f t="shared" si="7"/>
        <v>10.111779995562202</v>
      </c>
      <c r="AF192" s="41">
        <f t="shared" si="7"/>
        <v>11.235311106180223</v>
      </c>
      <c r="AG192" s="41">
        <f t="shared" si="7"/>
        <v>0.2820561453658379</v>
      </c>
      <c r="AH192" s="41">
        <f t="shared" si="7"/>
        <v>0.47981964958786227</v>
      </c>
      <c r="AI192" s="41">
        <f t="shared" si="7"/>
        <v>1.5367196885449101</v>
      </c>
      <c r="AJ192" s="41">
        <f t="shared" si="7"/>
        <v>1.2129682184110035E-3</v>
      </c>
      <c r="AK192" s="41">
        <f t="shared" si="7"/>
        <v>1.4658023193249933E-3</v>
      </c>
      <c r="AL192" s="41">
        <f t="shared" si="7"/>
        <v>3.6660908865741759E-3</v>
      </c>
      <c r="AM192" s="41">
        <f t="shared" si="7"/>
        <v>0.29798117313688177</v>
      </c>
      <c r="AN192" s="41">
        <f t="shared" si="7"/>
        <v>1.6048165625252102</v>
      </c>
      <c r="AO192" s="41">
        <f t="shared" si="7"/>
        <v>11.652165774993687</v>
      </c>
      <c r="AP192" s="41">
        <f t="shared" si="7"/>
        <v>934.12270737799997</v>
      </c>
      <c r="AQ192" s="41">
        <f t="shared" si="7"/>
        <v>502.98915012099997</v>
      </c>
      <c r="AR192" s="41">
        <f t="shared" si="7"/>
        <v>1437.1118574989998</v>
      </c>
      <c r="AS192" s="41">
        <f t="shared" si="7"/>
        <v>49.436449162999999</v>
      </c>
      <c r="AT192" s="41">
        <f t="shared" si="7"/>
        <v>4443.6323105689999</v>
      </c>
      <c r="AU192" s="41">
        <f t="shared" si="7"/>
        <v>10599.700044453999</v>
      </c>
      <c r="AV192" s="41">
        <f t="shared" si="7"/>
        <v>2539.675945207</v>
      </c>
      <c r="AW192" s="41">
        <f t="shared" si="7"/>
        <v>6053.715467158001</v>
      </c>
      <c r="AX192" s="41">
        <f t="shared" si="7"/>
        <v>2419.5357697019999</v>
      </c>
      <c r="AY192" s="41">
        <f t="shared" si="7"/>
        <v>5767.0658663359991</v>
      </c>
      <c r="AZ192" s="41">
        <f t="shared" si="7"/>
        <v>0.42855074999999992</v>
      </c>
      <c r="BA192" s="41">
        <f t="shared" si="7"/>
        <v>0.85710150714285727</v>
      </c>
      <c r="BB192" s="41">
        <f t="shared" si="7"/>
        <v>32.220919139999992</v>
      </c>
      <c r="BC192" s="41">
        <f t="shared" si="7"/>
        <v>2799.4441694719999</v>
      </c>
      <c r="BD192" s="41">
        <f t="shared" si="7"/>
        <v>6299.0046789670005</v>
      </c>
      <c r="BE192" s="41">
        <f t="shared" si="7"/>
        <v>1.3426315228571426</v>
      </c>
      <c r="BF192" s="41">
        <f t="shared" si="7"/>
        <v>2.6852630585714286</v>
      </c>
      <c r="BG192" s="41">
        <f t="shared" si="7"/>
        <v>47.550750399000009</v>
      </c>
      <c r="BH192" s="41">
        <f t="shared" si="7"/>
        <v>574.58553024600008</v>
      </c>
      <c r="BI192" s="41">
        <f t="shared" si="7"/>
        <v>0.51</v>
      </c>
      <c r="BJ192" s="41">
        <f t="shared" si="7"/>
        <v>0.51</v>
      </c>
      <c r="BK192" s="41">
        <f t="shared" si="7"/>
        <v>0.66000000000000036</v>
      </c>
      <c r="BL192" s="41">
        <f t="shared" si="7"/>
        <v>0.66000000000000036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6.4424753780000001</v>
      </c>
      <c r="E193" s="41">
        <f>IF(E115="－","－",SUM(E115:E122))</f>
        <v>264</v>
      </c>
      <c r="F193" s="41">
        <f t="shared" ref="F193:BL193" si="8">IF(F115="－","－",SUM(F115:F122))</f>
        <v>53</v>
      </c>
      <c r="G193" s="41">
        <f t="shared" si="8"/>
        <v>97</v>
      </c>
      <c r="H193" s="41">
        <f t="shared" si="8"/>
        <v>114</v>
      </c>
      <c r="I193" s="41">
        <f t="shared" si="8"/>
        <v>50.564172080673735</v>
      </c>
      <c r="J193" s="41">
        <f t="shared" si="8"/>
        <v>426.65372419523703</v>
      </c>
      <c r="K193" s="41">
        <f t="shared" si="8"/>
        <v>42.479660080663301</v>
      </c>
      <c r="L193" s="41">
        <f t="shared" si="8"/>
        <v>8.0845120000104416</v>
      </c>
      <c r="M193" s="41">
        <f t="shared" si="8"/>
        <v>425.84693277590361</v>
      </c>
      <c r="N193" s="41">
        <f t="shared" si="8"/>
        <v>51.370963500007214</v>
      </c>
      <c r="O193" s="41">
        <f t="shared" si="8"/>
        <v>1.1424901040000004</v>
      </c>
      <c r="P193" s="41">
        <f t="shared" si="8"/>
        <v>1.781771625</v>
      </c>
      <c r="Q193" s="41">
        <f t="shared" si="8"/>
        <v>1.0800093259999997</v>
      </c>
      <c r="R193" s="41">
        <f t="shared" si="8"/>
        <v>6.2480778000000008E-2</v>
      </c>
      <c r="S193" s="41">
        <f t="shared" si="8"/>
        <v>1.7002749539999999</v>
      </c>
      <c r="T193" s="41">
        <f t="shared" si="8"/>
        <v>8.1496671000000007E-2</v>
      </c>
      <c r="U193" s="41">
        <f t="shared" si="8"/>
        <v>12.99395</v>
      </c>
      <c r="V193" s="41">
        <f t="shared" si="8"/>
        <v>30.818699999999986</v>
      </c>
      <c r="W193" s="41">
        <f t="shared" si="8"/>
        <v>64.700612184673759</v>
      </c>
      <c r="X193" s="41">
        <f t="shared" si="8"/>
        <v>459.25419582023704</v>
      </c>
      <c r="Y193" s="41">
        <f t="shared" si="8"/>
        <v>523.95480800491089</v>
      </c>
      <c r="Z193" s="41">
        <f t="shared" si="8"/>
        <v>0.44354218559568487</v>
      </c>
      <c r="AA193" s="41">
        <f t="shared" si="8"/>
        <v>0.21154187034726535</v>
      </c>
      <c r="AB193" s="41">
        <f t="shared" si="8"/>
        <v>0.21154187020000001</v>
      </c>
      <c r="AC193" s="41">
        <f t="shared" si="8"/>
        <v>0.52355025311854697</v>
      </c>
      <c r="AD193" s="41">
        <f t="shared" si="8"/>
        <v>4.4675450634500722</v>
      </c>
      <c r="AE193" s="41">
        <f t="shared" si="8"/>
        <v>40.207905571050645</v>
      </c>
      <c r="AF193" s="41">
        <f t="shared" si="8"/>
        <v>44.675450634500727</v>
      </c>
      <c r="AG193" s="41">
        <f t="shared" si="8"/>
        <v>2.3230871074698243</v>
      </c>
      <c r="AH193" s="41">
        <f t="shared" si="8"/>
        <v>3.9519182977647587</v>
      </c>
      <c r="AI193" s="41">
        <f t="shared" si="8"/>
        <v>12.656819413111453</v>
      </c>
      <c r="AJ193" s="41">
        <f t="shared" si="8"/>
        <v>2.1590868226920277E-2</v>
      </c>
      <c r="AK193" s="41">
        <f t="shared" si="8"/>
        <v>2.6091321675864053E-2</v>
      </c>
      <c r="AL193" s="41">
        <f t="shared" si="8"/>
        <v>6.5256518804397187E-2</v>
      </c>
      <c r="AM193" s="41">
        <f t="shared" si="8"/>
        <v>2.8682282288152909</v>
      </c>
      <c r="AN193" s="41">
        <f t="shared" si="8"/>
        <v>8.4455546828906964</v>
      </c>
      <c r="AO193" s="41">
        <f t="shared" si="8"/>
        <v>52.929981502966506</v>
      </c>
      <c r="AP193" s="41">
        <f t="shared" si="8"/>
        <v>2442.1450506550004</v>
      </c>
      <c r="AQ193" s="41">
        <f t="shared" si="8"/>
        <v>1315.0011811190002</v>
      </c>
      <c r="AR193" s="41">
        <f t="shared" si="8"/>
        <v>3757.1462317740002</v>
      </c>
      <c r="AS193" s="41">
        <f t="shared" si="8"/>
        <v>95.391036879000012</v>
      </c>
      <c r="AT193" s="41">
        <f t="shared" si="8"/>
        <v>8864.2158503799983</v>
      </c>
      <c r="AU193" s="41">
        <f t="shared" si="8"/>
        <v>19254.013563728</v>
      </c>
      <c r="AV193" s="41">
        <f t="shared" si="8"/>
        <v>5439.9703063429997</v>
      </c>
      <c r="AW193" s="41">
        <f t="shared" si="8"/>
        <v>11815.882116499002</v>
      </c>
      <c r="AX193" s="41">
        <f t="shared" si="8"/>
        <v>5290.2409441620002</v>
      </c>
      <c r="AY193" s="41">
        <f t="shared" si="8"/>
        <v>11490.528842738</v>
      </c>
      <c r="AZ193" s="41">
        <f t="shared" si="8"/>
        <v>23.813716692857142</v>
      </c>
      <c r="BA193" s="41">
        <f t="shared" si="8"/>
        <v>47.627433389999993</v>
      </c>
      <c r="BB193" s="41">
        <f t="shared" si="8"/>
        <v>7.7990120529999993</v>
      </c>
      <c r="BC193" s="41">
        <f t="shared" si="8"/>
        <v>573.64814376599998</v>
      </c>
      <c r="BD193" s="41">
        <f t="shared" si="8"/>
        <v>1252.8922395330001</v>
      </c>
      <c r="BE193" s="41">
        <f t="shared" si="8"/>
        <v>5.0642935385714285</v>
      </c>
      <c r="BF193" s="41">
        <f t="shared" si="8"/>
        <v>10.128587082857141</v>
      </c>
      <c r="BG193" s="41">
        <f t="shared" si="8"/>
        <v>25.316810677999996</v>
      </c>
      <c r="BH193" s="41">
        <f t="shared" si="8"/>
        <v>126.39669076600002</v>
      </c>
      <c r="BI193" s="41">
        <f t="shared" si="8"/>
        <v>1.3199999999999998</v>
      </c>
      <c r="BJ193" s="41">
        <f t="shared" si="8"/>
        <v>1.9</v>
      </c>
      <c r="BK193" s="41">
        <f t="shared" si="8"/>
        <v>1.1100000000000005</v>
      </c>
      <c r="BL193" s="41">
        <f t="shared" si="8"/>
        <v>1.2400000000000004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4.8131499010000001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7.1999999999999996E-8</v>
      </c>
      <c r="P194" s="41">
        <f t="shared" si="9"/>
        <v>1.36E-7</v>
      </c>
      <c r="Q194" s="41">
        <f t="shared" si="9"/>
        <v>6.8E-8</v>
      </c>
      <c r="R194" s="41">
        <f t="shared" si="9"/>
        <v>4.0000000000000002E-9</v>
      </c>
      <c r="S194" s="41">
        <f t="shared" si="9"/>
        <v>1.3E-7</v>
      </c>
      <c r="T194" s="41">
        <f t="shared" si="9"/>
        <v>6E-9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3.0000719999999999E-3</v>
      </c>
      <c r="X194" s="41">
        <f t="shared" si="9"/>
        <v>7.2001360000000002E-3</v>
      </c>
      <c r="Y194" s="41">
        <f t="shared" si="9"/>
        <v>1.0200208000000001E-2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5.6715522916493796E-4</v>
      </c>
      <c r="AH194" s="41">
        <f t="shared" si="9"/>
        <v>9.6481579214265306E-4</v>
      </c>
      <c r="AI194" s="41">
        <f t="shared" si="9"/>
        <v>3.0900181451055239E-3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5.6715522916493796E-4</v>
      </c>
      <c r="AN194" s="41">
        <f t="shared" si="9"/>
        <v>9.6481579214265306E-4</v>
      </c>
      <c r="AO194" s="41">
        <f t="shared" si="9"/>
        <v>3.0900181451055239E-3</v>
      </c>
      <c r="AP194" s="41">
        <f t="shared" si="9"/>
        <v>1.1125550000000001E-2</v>
      </c>
      <c r="AQ194" s="41">
        <f t="shared" si="9"/>
        <v>5.99068E-3</v>
      </c>
      <c r="AR194" s="41">
        <f t="shared" si="9"/>
        <v>1.7116230000000003E-2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0.40381368299999998</v>
      </c>
      <c r="BC194" s="41">
        <f t="shared" si="9"/>
        <v>17.638533205999998</v>
      </c>
      <c r="BD194" s="41">
        <f t="shared" si="9"/>
        <v>38.896050185</v>
      </c>
      <c r="BE194" s="41">
        <f t="shared" si="9"/>
        <v>0.12819481714285716</v>
      </c>
      <c r="BF194" s="41">
        <f t="shared" si="9"/>
        <v>0.2563896385714286</v>
      </c>
      <c r="BG194" s="41">
        <f t="shared" si="9"/>
        <v>3.4352940179999996</v>
      </c>
      <c r="BH194" s="41">
        <f t="shared" si="9"/>
        <v>29.177472154999997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4.7799076280000001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1.6892999999999999E-5</v>
      </c>
      <c r="P195" s="41">
        <f t="shared" si="10"/>
        <v>2.7724000000000001E-5</v>
      </c>
      <c r="Q195" s="41">
        <f t="shared" si="10"/>
        <v>1.1768999999999999E-5</v>
      </c>
      <c r="R195" s="41">
        <f t="shared" si="10"/>
        <v>5.1240000000000004E-6</v>
      </c>
      <c r="S195" s="41">
        <f t="shared" si="10"/>
        <v>2.1040000000000002E-5</v>
      </c>
      <c r="T195" s="41">
        <f t="shared" si="10"/>
        <v>6.6839999999999999E-6</v>
      </c>
      <c r="U195" s="41">
        <f t="shared" si="10"/>
        <v>0</v>
      </c>
      <c r="V195" s="41">
        <f t="shared" si="10"/>
        <v>0</v>
      </c>
      <c r="W195" s="41">
        <f t="shared" si="10"/>
        <v>1.6892999999999999E-5</v>
      </c>
      <c r="X195" s="41">
        <f t="shared" si="10"/>
        <v>2.7724000000000001E-5</v>
      </c>
      <c r="Y195" s="41">
        <f t="shared" si="10"/>
        <v>4.4616999999999997E-5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2.8759999999999999E-5</v>
      </c>
      <c r="AQ195" s="41">
        <f t="shared" si="10"/>
        <v>1.5486E-5</v>
      </c>
      <c r="AR195" s="41">
        <f t="shared" si="10"/>
        <v>4.4245999999999996E-5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0.43268016599999998</v>
      </c>
      <c r="BC195" s="41">
        <f t="shared" si="10"/>
        <v>22.604296952999999</v>
      </c>
      <c r="BD195" s="41">
        <f t="shared" si="10"/>
        <v>51.76534882</v>
      </c>
      <c r="BE195" s="41">
        <f t="shared" si="10"/>
        <v>3.1139268571428572E-2</v>
      </c>
      <c r="BF195" s="41">
        <f t="shared" si="10"/>
        <v>6.2278538571428572E-2</v>
      </c>
      <c r="BG195" s="41">
        <f t="shared" si="10"/>
        <v>1.3252137639999999</v>
      </c>
      <c r="BH195" s="41">
        <f t="shared" si="10"/>
        <v>11.425345367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5.207845678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9</v>
      </c>
      <c r="H196" s="41">
        <f t="shared" si="11"/>
        <v>170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5.7036081000000009E-2</v>
      </c>
      <c r="P196" s="41">
        <f t="shared" si="11"/>
        <v>0.102036169</v>
      </c>
      <c r="Q196" s="41">
        <f t="shared" si="11"/>
        <v>5.2393562000000005E-2</v>
      </c>
      <c r="R196" s="41">
        <f t="shared" si="11"/>
        <v>4.6425190000000003E-3</v>
      </c>
      <c r="S196" s="41">
        <f t="shared" si="11"/>
        <v>9.5980708999999997E-2</v>
      </c>
      <c r="T196" s="41">
        <f t="shared" si="11"/>
        <v>6.0554600000000004E-3</v>
      </c>
      <c r="U196" s="41">
        <f t="shared" si="11"/>
        <v>0.14100000000000001</v>
      </c>
      <c r="V196" s="41">
        <f t="shared" si="11"/>
        <v>0.33840000000000003</v>
      </c>
      <c r="W196" s="41">
        <f t="shared" si="11"/>
        <v>0.19803608100000003</v>
      </c>
      <c r="X196" s="41">
        <f t="shared" si="11"/>
        <v>0.44043616899999999</v>
      </c>
      <c r="Y196" s="41">
        <f t="shared" si="11"/>
        <v>0.63847224999999996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2.8832807542617959E-2</v>
      </c>
      <c r="AH196" s="41">
        <f t="shared" si="11"/>
        <v>4.9048913980545492E-2</v>
      </c>
      <c r="AI196" s="41">
        <f t="shared" si="11"/>
        <v>0.15708908937012542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2.8832807542617959E-2</v>
      </c>
      <c r="AN196" s="41">
        <f t="shared" si="11"/>
        <v>4.9048913980545492E-2</v>
      </c>
      <c r="AO196" s="41">
        <f t="shared" si="11"/>
        <v>0.15708908937012542</v>
      </c>
      <c r="AP196" s="41">
        <f t="shared" si="11"/>
        <v>0.72020367800000007</v>
      </c>
      <c r="AQ196" s="41">
        <f t="shared" si="11"/>
        <v>0.38780197900000007</v>
      </c>
      <c r="AR196" s="41">
        <f t="shared" si="11"/>
        <v>1.1080056569999999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6.1850904369999995</v>
      </c>
      <c r="BC196" s="41">
        <f t="shared" si="11"/>
        <v>363.31245948600002</v>
      </c>
      <c r="BD196" s="41">
        <f t="shared" si="11"/>
        <v>842.00657983999997</v>
      </c>
      <c r="BE196" s="41">
        <f t="shared" si="11"/>
        <v>0.43705738</v>
      </c>
      <c r="BF196" s="41">
        <f t="shared" si="11"/>
        <v>0.8741147657142857</v>
      </c>
      <c r="BG196" s="41">
        <f t="shared" si="11"/>
        <v>18.577323788999998</v>
      </c>
      <c r="BH196" s="41">
        <f t="shared" si="11"/>
        <v>161.02355726100004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6.8679111160000001</v>
      </c>
      <c r="E199" s="41">
        <f>SUM(E185:E198)</f>
        <v>4079</v>
      </c>
      <c r="F199" s="41">
        <f t="shared" ref="F199:AY199" si="14">SUM(F185:F198)</f>
        <v>328</v>
      </c>
      <c r="G199" s="41">
        <f t="shared" si="14"/>
        <v>780</v>
      </c>
      <c r="H199" s="41">
        <f t="shared" si="14"/>
        <v>2971</v>
      </c>
      <c r="I199" s="41">
        <f t="shared" si="14"/>
        <v>2857.8686276110398</v>
      </c>
      <c r="J199" s="41">
        <f t="shared" si="14"/>
        <v>13390.41427942936</v>
      </c>
      <c r="K199" s="41">
        <f t="shared" si="14"/>
        <v>2216.2032265756993</v>
      </c>
      <c r="L199" s="41">
        <f t="shared" si="14"/>
        <v>641.66540103534055</v>
      </c>
      <c r="M199" s="41">
        <f t="shared" si="14"/>
        <v>12855.343524676457</v>
      </c>
      <c r="N199" s="41">
        <f t="shared" si="14"/>
        <v>3392.9393823639466</v>
      </c>
      <c r="O199" s="41">
        <f t="shared" si="14"/>
        <v>46.067363202999985</v>
      </c>
      <c r="P199" s="41">
        <f t="shared" si="14"/>
        <v>77.691848562000018</v>
      </c>
      <c r="Q199" s="41">
        <f t="shared" si="14"/>
        <v>41.808550363000002</v>
      </c>
      <c r="R199" s="41">
        <f t="shared" si="14"/>
        <v>4.25881284</v>
      </c>
      <c r="S199" s="41">
        <f t="shared" si="14"/>
        <v>72.136875257</v>
      </c>
      <c r="T199" s="41">
        <f t="shared" si="14"/>
        <v>5.5549733050000007</v>
      </c>
      <c r="U199" s="41">
        <f t="shared" si="14"/>
        <v>102.35619999999996</v>
      </c>
      <c r="V199" s="41">
        <f t="shared" si="14"/>
        <v>242.46240000000006</v>
      </c>
      <c r="W199" s="41">
        <f t="shared" si="14"/>
        <v>3006.2921908140397</v>
      </c>
      <c r="X199" s="41">
        <f t="shared" si="14"/>
        <v>13710.568527991363</v>
      </c>
      <c r="Y199" s="41">
        <f t="shared" si="14"/>
        <v>16716.860718805405</v>
      </c>
      <c r="Z199" s="41">
        <f t="shared" si="14"/>
        <v>18.544212669547736</v>
      </c>
      <c r="AA199" s="41">
        <f t="shared" si="14"/>
        <v>8.9150910437700546</v>
      </c>
      <c r="AB199" s="41">
        <f t="shared" si="14"/>
        <v>27.765177397950517</v>
      </c>
      <c r="AC199" s="41">
        <f t="shared" si="14"/>
        <v>40.889797055968458</v>
      </c>
      <c r="AD199" s="41">
        <f t="shared" si="14"/>
        <v>257.23015549076484</v>
      </c>
      <c r="AE199" s="41">
        <f t="shared" si="14"/>
        <v>2414.8643909614443</v>
      </c>
      <c r="AF199" s="41">
        <f t="shared" si="14"/>
        <v>2672.0945464522069</v>
      </c>
      <c r="AG199" s="41">
        <f t="shared" si="14"/>
        <v>18.303338048977317</v>
      </c>
      <c r="AH199" s="41">
        <f t="shared" si="14"/>
        <v>31.136713002857952</v>
      </c>
      <c r="AI199" s="41">
        <f t="shared" si="14"/>
        <v>99.72163488753155</v>
      </c>
      <c r="AJ199" s="41">
        <f t="shared" si="14"/>
        <v>1.5158678817486608</v>
      </c>
      <c r="AK199" s="41">
        <f t="shared" si="14"/>
        <v>1.2874637065078394</v>
      </c>
      <c r="AL199" s="41">
        <f t="shared" si="14"/>
        <v>3.2363477668116194</v>
      </c>
      <c r="AM199" s="41">
        <f t="shared" si="14"/>
        <v>60.709002986694436</v>
      </c>
      <c r="AN199" s="41">
        <f t="shared" si="14"/>
        <v>289.65433220013068</v>
      </c>
      <c r="AO199" s="41">
        <f t="shared" si="14"/>
        <v>2517.8223736157879</v>
      </c>
      <c r="AP199" s="41">
        <f t="shared" si="14"/>
        <v>95001.967742840003</v>
      </c>
      <c r="AQ199" s="41">
        <f t="shared" si="14"/>
        <v>51154.905707657999</v>
      </c>
      <c r="AR199" s="41">
        <f t="shared" si="14"/>
        <v>146156.87345049801</v>
      </c>
      <c r="AS199" s="41">
        <f t="shared" si="14"/>
        <v>3553.8439918459999</v>
      </c>
      <c r="AT199" s="41">
        <f t="shared" si="14"/>
        <v>321329.32464597101</v>
      </c>
      <c r="AU199" s="41">
        <f t="shared" si="14"/>
        <v>717020.86392364185</v>
      </c>
      <c r="AV199" s="41">
        <f t="shared" si="14"/>
        <v>190280.92718997799</v>
      </c>
      <c r="AW199" s="41">
        <f t="shared" si="14"/>
        <v>426136.99197122804</v>
      </c>
      <c r="AX199" s="41">
        <f t="shared" si="14"/>
        <v>182848.94548517599</v>
      </c>
      <c r="AY199" s="41">
        <f t="shared" si="14"/>
        <v>409744.79286668799</v>
      </c>
      <c r="AZ199" s="52">
        <f>MAX(AZ185:AZ198)</f>
        <v>62.562300320000006</v>
      </c>
      <c r="BA199" s="52">
        <f>MAX(BA185:BA198)</f>
        <v>125.12460065714291</v>
      </c>
      <c r="BB199" s="41">
        <f t="shared" ref="BB199:BD199" si="15">SUM(BB185:BB198)</f>
        <v>392.94875155899996</v>
      </c>
      <c r="BC199" s="41">
        <f t="shared" si="15"/>
        <v>36234.266090395991</v>
      </c>
      <c r="BD199" s="41">
        <f t="shared" si="15"/>
        <v>80488.291197135011</v>
      </c>
      <c r="BE199" s="52">
        <f>MAX(BE185:BE198)</f>
        <v>9.5843900985714292</v>
      </c>
      <c r="BF199" s="52">
        <f>MAX(BF185:BF198)</f>
        <v>19.168780215714285</v>
      </c>
      <c r="BG199" s="41">
        <f t="shared" ref="BG199:BL199" si="16">SUM(BG185:BG198)</f>
        <v>454.48353740700003</v>
      </c>
      <c r="BH199" s="41">
        <f t="shared" si="16"/>
        <v>3565.2722939509995</v>
      </c>
      <c r="BI199" s="41">
        <f t="shared" si="16"/>
        <v>28.300000000000004</v>
      </c>
      <c r="BJ199" s="41">
        <f t="shared" si="16"/>
        <v>36.819999999999979</v>
      </c>
      <c r="BK199" s="41">
        <f t="shared" si="16"/>
        <v>50.060000000000024</v>
      </c>
      <c r="BL199" s="41">
        <f t="shared" si="16"/>
        <v>61.549999999999955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増毛45_3（PT1）</v>
      </c>
    </row>
    <row r="204" spans="1:64" s="37" customFormat="1" x14ac:dyDescent="0.2">
      <c r="A204" s="7" t="s">
        <v>332</v>
      </c>
      <c r="B204" s="37">
        <f ca="1">VLOOKUP(B203,$B$207:$C$260,2,0)</f>
        <v>13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5.2837304620000003</v>
      </c>
      <c r="E4" s="36">
        <v>191</v>
      </c>
      <c r="F4" s="36">
        <v>8</v>
      </c>
      <c r="G4" s="36">
        <v>53</v>
      </c>
      <c r="H4" s="36">
        <v>130</v>
      </c>
      <c r="I4" s="36">
        <v>5.8357985407931687E-6</v>
      </c>
      <c r="J4" s="36">
        <v>7.0926303916500986E-3</v>
      </c>
      <c r="K4" s="36">
        <v>5.8357985407931687E-6</v>
      </c>
      <c r="L4" s="36">
        <v>0</v>
      </c>
      <c r="M4" s="36">
        <v>1.098466190190901E-3</v>
      </c>
      <c r="N4" s="36">
        <v>5.9999999999999915E-3</v>
      </c>
      <c r="O4" s="36">
        <v>1.071238E-3</v>
      </c>
      <c r="P4" s="36">
        <v>1.6549959999999999E-3</v>
      </c>
      <c r="Q4" s="36">
        <v>9.2049099999999995E-4</v>
      </c>
      <c r="R4" s="36">
        <v>1.5074700000000001E-4</v>
      </c>
      <c r="S4" s="36">
        <v>1.4583689999999999E-3</v>
      </c>
      <c r="T4" s="36">
        <v>1.96627E-4</v>
      </c>
      <c r="U4" s="36">
        <v>2.7240000000000006</v>
      </c>
      <c r="V4" s="36">
        <v>6.4512000000000036</v>
      </c>
      <c r="W4" s="36">
        <v>2.7250770737985412</v>
      </c>
      <c r="X4" s="36">
        <v>6.4599476263916538</v>
      </c>
      <c r="Y4" s="36">
        <v>9.1850247001901941</v>
      </c>
      <c r="Z4" s="36">
        <v>2.8931065305290465E-7</v>
      </c>
      <c r="AA4" s="36">
        <v>6.1912479753321585E-8</v>
      </c>
      <c r="AB4" s="36">
        <v>6.1912500000000006E-8</v>
      </c>
      <c r="AC4" s="36">
        <v>2.9933327919701643E-7</v>
      </c>
      <c r="AD4" s="36">
        <v>6.1307542823323808E-4</v>
      </c>
      <c r="AE4" s="36">
        <v>5.5176788540991419E-3</v>
      </c>
      <c r="AF4" s="36">
        <v>6.1307542823323801E-3</v>
      </c>
      <c r="AG4" s="36">
        <v>0.16222505522628494</v>
      </c>
      <c r="AH4" s="36">
        <v>0.27596905946540434</v>
      </c>
      <c r="AI4" s="36">
        <v>0.88384685261217355</v>
      </c>
      <c r="AJ4" s="36">
        <v>2.4270503451788137E-9</v>
      </c>
      <c r="AK4" s="36">
        <v>2.9329507330579441E-9</v>
      </c>
      <c r="AL4" s="36">
        <v>7.3355484648068501E-9</v>
      </c>
      <c r="AM4" s="36">
        <v>0.16222535698661447</v>
      </c>
      <c r="AN4" s="36">
        <v>0.2765821378265883</v>
      </c>
      <c r="AO4" s="36">
        <v>0.8893645388018212</v>
      </c>
      <c r="AP4" s="36">
        <v>10.90706181</v>
      </c>
      <c r="AQ4" s="36">
        <v>5.8730332819999997</v>
      </c>
      <c r="AR4" s="36">
        <v>16.780095092</v>
      </c>
      <c r="AS4" s="36">
        <v>9.2895519999999995E-2</v>
      </c>
      <c r="AT4" s="36">
        <v>0.89298634099999996</v>
      </c>
      <c r="AU4" s="36">
        <v>1.724496571</v>
      </c>
      <c r="AV4" s="36">
        <v>1.677499431</v>
      </c>
      <c r="AW4" s="36">
        <v>3.239514293</v>
      </c>
      <c r="AX4" s="36">
        <v>1.5236159039999999</v>
      </c>
      <c r="AY4" s="36">
        <v>2.9423410859999999</v>
      </c>
      <c r="AZ4" s="36">
        <v>1.2684860000000001E-3</v>
      </c>
      <c r="BA4" s="36">
        <v>2.5369730000000001E-3</v>
      </c>
      <c r="BB4" s="36">
        <v>0.42586354199999998</v>
      </c>
      <c r="BC4" s="36">
        <v>18.118145512000002</v>
      </c>
      <c r="BD4" s="36">
        <v>34.988978394999997</v>
      </c>
      <c r="BE4" s="36">
        <v>2.5248825999999999E-2</v>
      </c>
      <c r="BF4" s="36">
        <v>5.0497653000000003E-2</v>
      </c>
      <c r="BG4" s="36">
        <v>3.9789142050000001</v>
      </c>
      <c r="BH4" s="36">
        <v>9.1929692840000001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6.3264302209999999</v>
      </c>
      <c r="E5" s="36">
        <v>19</v>
      </c>
      <c r="F5" s="36">
        <v>9</v>
      </c>
      <c r="G5" s="36">
        <v>7</v>
      </c>
      <c r="H5" s="36">
        <v>3</v>
      </c>
      <c r="I5" s="36">
        <v>105.93407113424406</v>
      </c>
      <c r="J5" s="36">
        <v>526.99387737017207</v>
      </c>
      <c r="K5" s="36">
        <v>26.904410134046184</v>
      </c>
      <c r="L5" s="36">
        <v>79.029661000197876</v>
      </c>
      <c r="M5" s="36">
        <v>263.83328450445947</v>
      </c>
      <c r="N5" s="36">
        <v>369.09466399995665</v>
      </c>
      <c r="O5" s="36">
        <v>4.6651811610000005</v>
      </c>
      <c r="P5" s="36">
        <v>8.2628800400000006</v>
      </c>
      <c r="Q5" s="36">
        <v>4.2899913920000001</v>
      </c>
      <c r="R5" s="36">
        <v>0.37518976900000001</v>
      </c>
      <c r="S5" s="36">
        <v>7.7735020790000009</v>
      </c>
      <c r="T5" s="36">
        <v>0.48937796099999997</v>
      </c>
      <c r="U5" s="36">
        <v>1.0106999999999999</v>
      </c>
      <c r="V5" s="36">
        <v>2.3899999999999997</v>
      </c>
      <c r="W5" s="36">
        <v>111.60995229524407</v>
      </c>
      <c r="X5" s="36">
        <v>537.64675741017209</v>
      </c>
      <c r="Y5" s="36">
        <v>649.25670970541614</v>
      </c>
      <c r="Z5" s="36">
        <v>0.30934368482849195</v>
      </c>
      <c r="AA5" s="36">
        <v>0.14878915858809078</v>
      </c>
      <c r="AB5" s="36">
        <v>0.148789159</v>
      </c>
      <c r="AC5" s="36">
        <v>0.59262094444059754</v>
      </c>
      <c r="AD5" s="36">
        <v>7.0995310023706288</v>
      </c>
      <c r="AE5" s="36">
        <v>64.085685637548977</v>
      </c>
      <c r="AF5" s="36">
        <v>71.185216639919602</v>
      </c>
      <c r="AG5" s="36">
        <v>7.7024092081571183E-2</v>
      </c>
      <c r="AH5" s="36">
        <v>0.13102948997784522</v>
      </c>
      <c r="AI5" s="36">
        <v>0.41964850168580159</v>
      </c>
      <c r="AJ5" s="36">
        <v>6.1993419284196126E-3</v>
      </c>
      <c r="AK5" s="36">
        <v>7.4915480482091257E-3</v>
      </c>
      <c r="AL5" s="36">
        <v>1.8736971325382816E-2</v>
      </c>
      <c r="AM5" s="36">
        <v>0.67584437845058831</v>
      </c>
      <c r="AN5" s="36">
        <v>7.238052040396683</v>
      </c>
      <c r="AO5" s="36">
        <v>64.524071110560158</v>
      </c>
      <c r="AP5" s="36">
        <v>7774.4355286250002</v>
      </c>
      <c r="AQ5" s="36">
        <v>4186.2345154129998</v>
      </c>
      <c r="AR5" s="36">
        <v>11960.670044038001</v>
      </c>
      <c r="AS5" s="36">
        <v>459.28821755400003</v>
      </c>
      <c r="AT5" s="36">
        <v>22252.517847626001</v>
      </c>
      <c r="AU5" s="36">
        <v>52780.875893709999</v>
      </c>
      <c r="AV5" s="36">
        <v>14335.517694992001</v>
      </c>
      <c r="AW5" s="36">
        <v>34002.497403332003</v>
      </c>
      <c r="AX5" s="36">
        <v>13989.508224175999</v>
      </c>
      <c r="AY5" s="36">
        <v>33181.795536587997</v>
      </c>
      <c r="AZ5" s="36">
        <v>9.5122200110000001</v>
      </c>
      <c r="BA5" s="36">
        <v>19.024440022</v>
      </c>
      <c r="BB5" s="36">
        <v>23.347917227</v>
      </c>
      <c r="BC5" s="36">
        <v>1611.0876239040001</v>
      </c>
      <c r="BD5" s="36">
        <v>3821.3480610810002</v>
      </c>
      <c r="BE5" s="36">
        <v>1.384263867</v>
      </c>
      <c r="BF5" s="36">
        <v>2.7685277340000001</v>
      </c>
      <c r="BG5" s="36">
        <v>23.338918113999998</v>
      </c>
      <c r="BH5" s="36">
        <v>190.11615758600001</v>
      </c>
      <c r="BI5" s="36">
        <v>3.6000000000000023</v>
      </c>
      <c r="BJ5" s="36">
        <v>4.3799999999999946</v>
      </c>
      <c r="BK5" s="36">
        <v>5.55</v>
      </c>
      <c r="BL5" s="36">
        <v>7.8899999999999739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6.4120071840000001</v>
      </c>
      <c r="E6" s="36">
        <v>8</v>
      </c>
      <c r="F6" s="36">
        <v>6</v>
      </c>
      <c r="G6" s="36">
        <v>0</v>
      </c>
      <c r="H6" s="36">
        <v>2</v>
      </c>
      <c r="I6" s="36">
        <v>131.84886359893795</v>
      </c>
      <c r="J6" s="36">
        <v>469.075420938185</v>
      </c>
      <c r="K6" s="36">
        <v>79.177842564016245</v>
      </c>
      <c r="L6" s="36">
        <v>52.671021034921694</v>
      </c>
      <c r="M6" s="36">
        <v>402.19362367268553</v>
      </c>
      <c r="N6" s="36">
        <v>198.73066086443748</v>
      </c>
      <c r="O6" s="36">
        <v>1.6552333369999999</v>
      </c>
      <c r="P6" s="36">
        <v>2.3984906459999999</v>
      </c>
      <c r="Q6" s="36">
        <v>1.489933086</v>
      </c>
      <c r="R6" s="36">
        <v>0.16530025100000001</v>
      </c>
      <c r="S6" s="36">
        <v>2.1828816240000002</v>
      </c>
      <c r="T6" s="36">
        <v>0.21560902199999998</v>
      </c>
      <c r="U6" s="36">
        <v>0.28320000000000001</v>
      </c>
      <c r="V6" s="36">
        <v>0.67259999999999998</v>
      </c>
      <c r="W6" s="36">
        <v>133.78729693593795</v>
      </c>
      <c r="X6" s="36">
        <v>472.14651158418502</v>
      </c>
      <c r="Y6" s="36">
        <v>605.93380852012297</v>
      </c>
      <c r="Z6" s="36">
        <v>0.27924543646962052</v>
      </c>
      <c r="AA6" s="36">
        <v>0.13435951966307633</v>
      </c>
      <c r="AB6" s="36">
        <v>0.13435952000000001</v>
      </c>
      <c r="AC6" s="36">
        <v>0.61664227653082304</v>
      </c>
      <c r="AD6" s="36">
        <v>2.4377805777777173</v>
      </c>
      <c r="AE6" s="36">
        <v>23.077386189475263</v>
      </c>
      <c r="AF6" s="36">
        <v>25.515166767252975</v>
      </c>
      <c r="AG6" s="36">
        <v>2.0368074187940878E-2</v>
      </c>
      <c r="AH6" s="36">
        <v>3.4649137699025861E-2</v>
      </c>
      <c r="AI6" s="36">
        <v>0.11097088695498822</v>
      </c>
      <c r="AJ6" s="36">
        <v>5.267067750579538E-3</v>
      </c>
      <c r="AK6" s="36">
        <v>6.3649481554987047E-3</v>
      </c>
      <c r="AL6" s="36">
        <v>1.591925331182209E-2</v>
      </c>
      <c r="AM6" s="36">
        <v>0.64227741846934339</v>
      </c>
      <c r="AN6" s="36">
        <v>2.4787946636322418</v>
      </c>
      <c r="AO6" s="36">
        <v>23.204276329742072</v>
      </c>
      <c r="AP6" s="36">
        <v>2860.0199781269998</v>
      </c>
      <c r="AQ6" s="36">
        <v>1540.010757453</v>
      </c>
      <c r="AR6" s="36">
        <v>4400.0307355799996</v>
      </c>
      <c r="AS6" s="36">
        <v>300.55799489499998</v>
      </c>
      <c r="AT6" s="36">
        <v>7104.5377523959996</v>
      </c>
      <c r="AU6" s="36">
        <v>16051.257807395001</v>
      </c>
      <c r="AV6" s="36">
        <v>4613.9116553920003</v>
      </c>
      <c r="AW6" s="36">
        <v>10424.194798074001</v>
      </c>
      <c r="AX6" s="36">
        <v>4509.2392290139996</v>
      </c>
      <c r="AY6" s="36">
        <v>10187.708743712999</v>
      </c>
      <c r="AZ6" s="36">
        <v>4.7098278850000002</v>
      </c>
      <c r="BA6" s="36">
        <v>9.4196557710000004</v>
      </c>
      <c r="BB6" s="36">
        <v>10.071414914</v>
      </c>
      <c r="BC6" s="36">
        <v>462.03920042700003</v>
      </c>
      <c r="BD6" s="36">
        <v>1043.88358281</v>
      </c>
      <c r="BE6" s="36">
        <v>0.59711946100000002</v>
      </c>
      <c r="BF6" s="36">
        <v>1.194238922</v>
      </c>
      <c r="BG6" s="36">
        <v>12.810239739</v>
      </c>
      <c r="BH6" s="36">
        <v>91.392200346999999</v>
      </c>
      <c r="BI6" s="36">
        <v>3.390000000000001</v>
      </c>
      <c r="BJ6" s="36">
        <v>4.7499999999999973</v>
      </c>
      <c r="BK6" s="36">
        <v>5.6100000000000083</v>
      </c>
      <c r="BL6" s="36">
        <v>7.5199999999999898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5.362339983</v>
      </c>
      <c r="E7" s="36">
        <v>38</v>
      </c>
      <c r="F7" s="36">
        <v>7</v>
      </c>
      <c r="G7" s="36">
        <v>20</v>
      </c>
      <c r="H7" s="36">
        <v>11</v>
      </c>
      <c r="I7" s="36">
        <v>3.388943299846246E-4</v>
      </c>
      <c r="J7" s="36">
        <v>1.4020216133313921</v>
      </c>
      <c r="K7" s="36">
        <v>3.388943299846246E-4</v>
      </c>
      <c r="L7" s="36">
        <v>0</v>
      </c>
      <c r="M7" s="36">
        <v>8.2505507661383037E-2</v>
      </c>
      <c r="N7" s="36">
        <v>1.3198549999999938</v>
      </c>
      <c r="O7" s="36">
        <v>6.5456349999999993E-3</v>
      </c>
      <c r="P7" s="36">
        <v>1.0586844999999999E-2</v>
      </c>
      <c r="Q7" s="36">
        <v>6.0417299999999995E-3</v>
      </c>
      <c r="R7" s="36">
        <v>5.0390500000000002E-4</v>
      </c>
      <c r="S7" s="36">
        <v>9.9295779999999997E-3</v>
      </c>
      <c r="T7" s="36">
        <v>6.5726700000000001E-4</v>
      </c>
      <c r="U7" s="36">
        <v>0.81040000000000045</v>
      </c>
      <c r="V7" s="36">
        <v>1.9156000000000004</v>
      </c>
      <c r="W7" s="36">
        <v>0.81728452932998508</v>
      </c>
      <c r="X7" s="36">
        <v>3.3282084583313924</v>
      </c>
      <c r="Y7" s="36">
        <v>4.1454929876613775</v>
      </c>
      <c r="Z7" s="36">
        <v>2.178135173037788E-5</v>
      </c>
      <c r="AA7" s="36">
        <v>4.6612092703008673E-6</v>
      </c>
      <c r="AB7" s="36">
        <v>4.6612100000000002E-6</v>
      </c>
      <c r="AC7" s="36">
        <v>2.2108358660348359E-6</v>
      </c>
      <c r="AD7" s="36">
        <v>1.5475734305486762E-2</v>
      </c>
      <c r="AE7" s="36">
        <v>0.13928160874938084</v>
      </c>
      <c r="AF7" s="36">
        <v>0.15475734305486763</v>
      </c>
      <c r="AG7" s="36">
        <v>5.4190157659259879E-2</v>
      </c>
      <c r="AH7" s="36">
        <v>9.2185555558281201E-2</v>
      </c>
      <c r="AI7" s="36">
        <v>0.29524292793665702</v>
      </c>
      <c r="AJ7" s="36">
        <v>1.8272548095216536E-7</v>
      </c>
      <c r="AK7" s="36">
        <v>2.2081323297293794E-7</v>
      </c>
      <c r="AL7" s="36">
        <v>5.5227186528798453E-7</v>
      </c>
      <c r="AM7" s="36">
        <v>5.4192551220606865E-2</v>
      </c>
      <c r="AN7" s="36">
        <v>0.10766151067700094</v>
      </c>
      <c r="AO7" s="36">
        <v>0.43452508895790315</v>
      </c>
      <c r="AP7" s="36">
        <v>7.7754582030000003</v>
      </c>
      <c r="AQ7" s="36">
        <v>4.1867851859999998</v>
      </c>
      <c r="AR7" s="36">
        <v>11.962243389000001</v>
      </c>
      <c r="AS7" s="36">
        <v>0.448029856</v>
      </c>
      <c r="AT7" s="36">
        <v>5.8528518399999996</v>
      </c>
      <c r="AU7" s="36">
        <v>12.47176741</v>
      </c>
      <c r="AV7" s="36">
        <v>10.987715850000001</v>
      </c>
      <c r="AW7" s="36">
        <v>23.413583702</v>
      </c>
      <c r="AX7" s="36">
        <v>9.9758949210000001</v>
      </c>
      <c r="AY7" s="36">
        <v>21.257507377</v>
      </c>
      <c r="AZ7" s="36">
        <v>5.6651360000000003E-3</v>
      </c>
      <c r="BA7" s="36">
        <v>1.1330273E-2</v>
      </c>
      <c r="BB7" s="36">
        <v>2.4844642480000001</v>
      </c>
      <c r="BC7" s="36">
        <v>101.6045081</v>
      </c>
      <c r="BD7" s="36">
        <v>216.507751687</v>
      </c>
      <c r="BE7" s="36">
        <v>0.14730025099999999</v>
      </c>
      <c r="BF7" s="36">
        <v>0.29460050300000001</v>
      </c>
      <c r="BG7" s="36">
        <v>5.2894676250000003</v>
      </c>
      <c r="BH7" s="36">
        <v>21.278298401000001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5.5608621290000002</v>
      </c>
      <c r="E8" s="36">
        <v>56</v>
      </c>
      <c r="F8" s="36">
        <v>0</v>
      </c>
      <c r="G8" s="36">
        <v>34</v>
      </c>
      <c r="H8" s="36">
        <v>22</v>
      </c>
      <c r="I8" s="36">
        <v>4.0798172578017003E-2</v>
      </c>
      <c r="J8" s="36">
        <v>5.1104249608986674</v>
      </c>
      <c r="K8" s="36">
        <v>1.3102172579162142E-2</v>
      </c>
      <c r="L8" s="36">
        <v>2.7695999998854859E-2</v>
      </c>
      <c r="M8" s="36">
        <v>0.83568213347162446</v>
      </c>
      <c r="N8" s="36">
        <v>4.3155410000050605</v>
      </c>
      <c r="O8" s="36">
        <v>2.2378111000000003E-2</v>
      </c>
      <c r="P8" s="36">
        <v>3.5797972999999997E-2</v>
      </c>
      <c r="Q8" s="36">
        <v>2.0668640000000002E-2</v>
      </c>
      <c r="R8" s="36">
        <v>1.7094710000000002E-3</v>
      </c>
      <c r="S8" s="36">
        <v>3.3568228999999998E-2</v>
      </c>
      <c r="T8" s="36">
        <v>2.2297440000000001E-3</v>
      </c>
      <c r="U8" s="36">
        <v>0.54780000000000029</v>
      </c>
      <c r="V8" s="36">
        <v>1.2948</v>
      </c>
      <c r="W8" s="36">
        <v>0.61097628357801725</v>
      </c>
      <c r="X8" s="36">
        <v>6.4410229338986671</v>
      </c>
      <c r="Y8" s="36">
        <v>7.0519992174766841</v>
      </c>
      <c r="Z8" s="36">
        <v>4.9737148160997123E-4</v>
      </c>
      <c r="AA8" s="36">
        <v>1.0643749706453387E-4</v>
      </c>
      <c r="AB8" s="36">
        <v>1.06437E-4</v>
      </c>
      <c r="AC8" s="36">
        <v>7.7349643900909447E-5</v>
      </c>
      <c r="AD8" s="36">
        <v>5.1484354285498919E-2</v>
      </c>
      <c r="AE8" s="36">
        <v>0.4633591885694901</v>
      </c>
      <c r="AF8" s="36">
        <v>0.51484354285498868</v>
      </c>
      <c r="AG8" s="36">
        <v>3.7512035959782385E-2</v>
      </c>
      <c r="AH8" s="36">
        <v>6.3813578414342445E-2</v>
      </c>
      <c r="AI8" s="36">
        <v>0.2043759200567454</v>
      </c>
      <c r="AJ8" s="36">
        <v>4.1724685255774642E-6</v>
      </c>
      <c r="AK8" s="36">
        <v>5.0421882039085541E-6</v>
      </c>
      <c r="AL8" s="36">
        <v>1.2610923027638144E-5</v>
      </c>
      <c r="AM8" s="36">
        <v>3.759355807220887E-2</v>
      </c>
      <c r="AN8" s="36">
        <v>0.11530297488804528</v>
      </c>
      <c r="AO8" s="36">
        <v>0.66774771954926315</v>
      </c>
      <c r="AP8" s="36">
        <v>108.88589333900001</v>
      </c>
      <c r="AQ8" s="36">
        <v>58.630865643999996</v>
      </c>
      <c r="AR8" s="36">
        <v>167.51675898299999</v>
      </c>
      <c r="AS8" s="36">
        <v>3.7555291500000001</v>
      </c>
      <c r="AT8" s="36">
        <v>485.76362482000002</v>
      </c>
      <c r="AU8" s="36">
        <v>1017.4165575870001</v>
      </c>
      <c r="AV8" s="36">
        <v>309.11956831800001</v>
      </c>
      <c r="AW8" s="36">
        <v>647.44116482000004</v>
      </c>
      <c r="AX8" s="36">
        <v>290.38107414900003</v>
      </c>
      <c r="AY8" s="36">
        <v>608.19398109199994</v>
      </c>
      <c r="AZ8" s="36">
        <v>5.4147701999999999E-2</v>
      </c>
      <c r="BA8" s="36">
        <v>0.108295405</v>
      </c>
      <c r="BB8" s="36">
        <v>2.1758656940000001</v>
      </c>
      <c r="BC8" s="36">
        <v>110.574871644</v>
      </c>
      <c r="BD8" s="36">
        <v>231.59557347500001</v>
      </c>
      <c r="BE8" s="36">
        <v>0.12900389400000001</v>
      </c>
      <c r="BF8" s="36">
        <v>0.25800778899999999</v>
      </c>
      <c r="BG8" s="36">
        <v>1.3138312780000001</v>
      </c>
      <c r="BH8" s="36">
        <v>13.240019102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6.087231354</v>
      </c>
      <c r="E9" s="36">
        <v>40</v>
      </c>
      <c r="F9" s="36">
        <v>23</v>
      </c>
      <c r="G9" s="36">
        <v>11</v>
      </c>
      <c r="H9" s="36">
        <v>6</v>
      </c>
      <c r="I9" s="36">
        <v>1.4772629415429406</v>
      </c>
      <c r="J9" s="36">
        <v>17.853937858239387</v>
      </c>
      <c r="K9" s="36">
        <v>0.15370044156556389</v>
      </c>
      <c r="L9" s="36">
        <v>1.3235624999773767</v>
      </c>
      <c r="M9" s="36">
        <v>3.9907137997885411</v>
      </c>
      <c r="N9" s="36">
        <v>15.340486999993786</v>
      </c>
      <c r="O9" s="36">
        <v>0.23540146199999998</v>
      </c>
      <c r="P9" s="36">
        <v>0.41535292899999998</v>
      </c>
      <c r="Q9" s="36">
        <v>0.21848169399999998</v>
      </c>
      <c r="R9" s="36">
        <v>1.6919768000000002E-2</v>
      </c>
      <c r="S9" s="36">
        <v>0.393283665</v>
      </c>
      <c r="T9" s="36">
        <v>2.2069263999999998E-2</v>
      </c>
      <c r="U9" s="36">
        <v>3.0807999999999991</v>
      </c>
      <c r="V9" s="36">
        <v>7.311799999999999</v>
      </c>
      <c r="W9" s="36">
        <v>4.7934644035429397</v>
      </c>
      <c r="X9" s="36">
        <v>25.581090787239386</v>
      </c>
      <c r="Y9" s="36">
        <v>30.374555190782324</v>
      </c>
      <c r="Z9" s="36">
        <v>8.0408722682710539E-3</v>
      </c>
      <c r="AA9" s="36">
        <v>3.2061453383118396E-3</v>
      </c>
      <c r="AB9" s="36">
        <v>3.2061450000000001E-3</v>
      </c>
      <c r="AC9" s="36">
        <v>1.2117444124370708E-2</v>
      </c>
      <c r="AD9" s="36">
        <v>0.26241104111282487</v>
      </c>
      <c r="AE9" s="36">
        <v>2.3616993700154238</v>
      </c>
      <c r="AF9" s="36">
        <v>2.6241104111282487</v>
      </c>
      <c r="AG9" s="36">
        <v>0.20011149818612289</v>
      </c>
      <c r="AH9" s="36">
        <v>0.34041956013271485</v>
      </c>
      <c r="AI9" s="36">
        <v>1.0902626452899116</v>
      </c>
      <c r="AJ9" s="36">
        <v>1.256850447081751E-4</v>
      </c>
      <c r="AK9" s="36">
        <v>1.5188314682883201E-4</v>
      </c>
      <c r="AL9" s="36">
        <v>3.7987211036055973E-4</v>
      </c>
      <c r="AM9" s="36">
        <v>0.21235462735520177</v>
      </c>
      <c r="AN9" s="36">
        <v>0.60298248439236857</v>
      </c>
      <c r="AO9" s="36">
        <v>3.4523418874156961</v>
      </c>
      <c r="AP9" s="36">
        <v>178.0989356</v>
      </c>
      <c r="AQ9" s="36">
        <v>95.899426860999995</v>
      </c>
      <c r="AR9" s="36">
        <v>273.998362461</v>
      </c>
      <c r="AS9" s="36">
        <v>11.902641569</v>
      </c>
      <c r="AT9" s="36">
        <v>803.95815541299999</v>
      </c>
      <c r="AU9" s="36">
        <v>1655.3469725089999</v>
      </c>
      <c r="AV9" s="36">
        <v>476.60421707199998</v>
      </c>
      <c r="AW9" s="36">
        <v>981.32638185600001</v>
      </c>
      <c r="AX9" s="36">
        <v>451.59094657899999</v>
      </c>
      <c r="AY9" s="36">
        <v>929.82414718899997</v>
      </c>
      <c r="AZ9" s="36">
        <v>0.51501448900000002</v>
      </c>
      <c r="BA9" s="36">
        <v>1.030028978</v>
      </c>
      <c r="BB9" s="36">
        <v>3.859283155</v>
      </c>
      <c r="BC9" s="36">
        <v>181.086408621</v>
      </c>
      <c r="BD9" s="36">
        <v>372.85626901799998</v>
      </c>
      <c r="BE9" s="36">
        <v>0.22881125399999999</v>
      </c>
      <c r="BF9" s="36">
        <v>0.45762250799999998</v>
      </c>
      <c r="BG9" s="36">
        <v>6.7986320459999998</v>
      </c>
      <c r="BH9" s="36">
        <v>22.334445482</v>
      </c>
      <c r="BI9" s="36">
        <v>0.30000000000000004</v>
      </c>
      <c r="BJ9" s="36">
        <v>0.31000000000000005</v>
      </c>
      <c r="BK9" s="36">
        <v>0.3</v>
      </c>
      <c r="BL9" s="36">
        <v>0.39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6.3271486570000004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20.003030819530299</v>
      </c>
      <c r="J10" s="36">
        <v>146.2158313656341</v>
      </c>
      <c r="K10" s="36">
        <v>3.9812508195117586</v>
      </c>
      <c r="L10" s="36">
        <v>16.021780000018541</v>
      </c>
      <c r="M10" s="36">
        <v>61.740111185142567</v>
      </c>
      <c r="N10" s="36">
        <v>104.47875100002183</v>
      </c>
      <c r="O10" s="36">
        <v>1.7660268559999999</v>
      </c>
      <c r="P10" s="36">
        <v>2.8332973370000003</v>
      </c>
      <c r="Q10" s="36">
        <v>1.598235525</v>
      </c>
      <c r="R10" s="36">
        <v>0.16779133099999999</v>
      </c>
      <c r="S10" s="36">
        <v>2.6144390790000003</v>
      </c>
      <c r="T10" s="36">
        <v>0.218858258</v>
      </c>
      <c r="U10" s="36" t="s">
        <v>340</v>
      </c>
      <c r="V10" s="36" t="s">
        <v>340</v>
      </c>
      <c r="W10" s="36">
        <v>21.769057675530298</v>
      </c>
      <c r="X10" s="36">
        <v>149.04912870263411</v>
      </c>
      <c r="Y10" s="36">
        <v>170.8181863781644</v>
      </c>
      <c r="Z10" s="36">
        <v>8.4783691419827917E-2</v>
      </c>
      <c r="AA10" s="36">
        <v>4.0787167216202902E-2</v>
      </c>
      <c r="AB10" s="36">
        <v>4.0787166999999999E-2</v>
      </c>
      <c r="AC10" s="36">
        <v>8.0736563423738847E-2</v>
      </c>
      <c r="AD10" s="36">
        <v>2.1259637935077236</v>
      </c>
      <c r="AE10" s="36">
        <v>19.133674141569514</v>
      </c>
      <c r="AF10" s="36">
        <v>21.259637935077244</v>
      </c>
      <c r="AG10" s="36" t="s">
        <v>340</v>
      </c>
      <c r="AH10" s="36" t="s">
        <v>340</v>
      </c>
      <c r="AI10" s="36" t="s">
        <v>340</v>
      </c>
      <c r="AJ10" s="36">
        <v>1.5989098799864771E-3</v>
      </c>
      <c r="AK10" s="36">
        <v>1.9321906133980501E-3</v>
      </c>
      <c r="AL10" s="36">
        <v>4.8325659643960522E-3</v>
      </c>
      <c r="AM10" s="36">
        <v>8.2335473303725329E-2</v>
      </c>
      <c r="AN10" s="36">
        <v>2.1278959841211216</v>
      </c>
      <c r="AO10" s="36">
        <v>19.13850670753391</v>
      </c>
      <c r="AP10" s="36">
        <v>3482.7367479119998</v>
      </c>
      <c r="AQ10" s="36">
        <v>1875.319787337</v>
      </c>
      <c r="AR10" s="36">
        <v>5358.0565352489994</v>
      </c>
      <c r="AS10" s="36">
        <v>148.74987008599999</v>
      </c>
      <c r="AT10" s="36">
        <v>12666.203850546</v>
      </c>
      <c r="AU10" s="36">
        <v>27919.629859884</v>
      </c>
      <c r="AV10" s="36">
        <v>7478.898667167</v>
      </c>
      <c r="AW10" s="36">
        <v>16485.450969423</v>
      </c>
      <c r="AX10" s="36">
        <v>7261.30252045</v>
      </c>
      <c r="AY10" s="36">
        <v>16005.812085748001</v>
      </c>
      <c r="AZ10" s="36">
        <v>2.1978114350000002</v>
      </c>
      <c r="BA10" s="36">
        <v>4.3956228700000004</v>
      </c>
      <c r="BB10" s="36">
        <v>16.086310679</v>
      </c>
      <c r="BC10" s="36">
        <v>1026.1492731129999</v>
      </c>
      <c r="BD10" s="36">
        <v>2261.901689279</v>
      </c>
      <c r="BE10" s="36">
        <v>0.953733834</v>
      </c>
      <c r="BF10" s="36">
        <v>1.9074676690000001</v>
      </c>
      <c r="BG10" s="36">
        <v>5.1921917430000004</v>
      </c>
      <c r="BH10" s="36">
        <v>54.825620444000002</v>
      </c>
      <c r="BI10" s="36">
        <v>0.69000000000000006</v>
      </c>
      <c r="BJ10" s="36">
        <v>0.8</v>
      </c>
      <c r="BK10" s="36">
        <v>1.7700000000000011</v>
      </c>
      <c r="BL10" s="36">
        <v>1.9100000000000008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6.4385949120000001</v>
      </c>
      <c r="E11" s="36">
        <v>8</v>
      </c>
      <c r="F11" s="36">
        <v>4</v>
      </c>
      <c r="G11" s="36">
        <v>4</v>
      </c>
      <c r="H11" s="36">
        <v>0</v>
      </c>
      <c r="I11" s="36">
        <v>55.558400040586413</v>
      </c>
      <c r="J11" s="36">
        <v>203.02546138343726</v>
      </c>
      <c r="K11" s="36">
        <v>22.250073540566518</v>
      </c>
      <c r="L11" s="36">
        <v>33.308326500019895</v>
      </c>
      <c r="M11" s="36">
        <v>122.77509042402988</v>
      </c>
      <c r="N11" s="36">
        <v>135.80877099999378</v>
      </c>
      <c r="O11" s="36">
        <v>0.94828089700000007</v>
      </c>
      <c r="P11" s="36">
        <v>1.4931765889999999</v>
      </c>
      <c r="Q11" s="36">
        <v>0.78578912200000006</v>
      </c>
      <c r="R11" s="36">
        <v>0.162491775</v>
      </c>
      <c r="S11" s="36">
        <v>1.2812307949999999</v>
      </c>
      <c r="T11" s="36">
        <v>0.21194579399999999</v>
      </c>
      <c r="U11" s="36">
        <v>0.55599999999999994</v>
      </c>
      <c r="V11" s="36">
        <v>1.3202</v>
      </c>
      <c r="W11" s="36">
        <v>57.062680937586407</v>
      </c>
      <c r="X11" s="36">
        <v>205.83883797243726</v>
      </c>
      <c r="Y11" s="36">
        <v>262.9015189100237</v>
      </c>
      <c r="Z11" s="36">
        <v>0.12844953544665619</v>
      </c>
      <c r="AA11" s="36">
        <v>6.1912676085288249E-2</v>
      </c>
      <c r="AB11" s="36">
        <v>6.1912676E-2</v>
      </c>
      <c r="AC11" s="36">
        <v>0.36287188470400322</v>
      </c>
      <c r="AD11" s="36">
        <v>2.4513778701035585</v>
      </c>
      <c r="AE11" s="36">
        <v>23.188593861787403</v>
      </c>
      <c r="AF11" s="36">
        <v>25.639971731890967</v>
      </c>
      <c r="AG11" s="36">
        <v>5.3213211726972257E-2</v>
      </c>
      <c r="AH11" s="36">
        <v>9.0523624547033263E-2</v>
      </c>
      <c r="AI11" s="36">
        <v>0.28992025699522811</v>
      </c>
      <c r="AJ11" s="36">
        <v>2.4270573533139582E-3</v>
      </c>
      <c r="AK11" s="36">
        <v>2.9329590706202945E-3</v>
      </c>
      <c r="AL11" s="36">
        <v>7.3355693177287922E-3</v>
      </c>
      <c r="AM11" s="36">
        <v>0.41851215378428941</v>
      </c>
      <c r="AN11" s="36">
        <v>2.544834453721212</v>
      </c>
      <c r="AO11" s="36">
        <v>23.485849688100359</v>
      </c>
      <c r="AP11" s="36">
        <v>1332.4301387810001</v>
      </c>
      <c r="AQ11" s="36">
        <v>717.46238242000004</v>
      </c>
      <c r="AR11" s="36">
        <v>2049.8925212009999</v>
      </c>
      <c r="AS11" s="36">
        <v>50.546822622999997</v>
      </c>
      <c r="AT11" s="36">
        <v>4150.9380300789999</v>
      </c>
      <c r="AU11" s="36">
        <v>9118.9080658990006</v>
      </c>
      <c r="AV11" s="36">
        <v>2418.891373127</v>
      </c>
      <c r="AW11" s="36">
        <v>5313.8948095850001</v>
      </c>
      <c r="AX11" s="36">
        <v>2337.9284593809998</v>
      </c>
      <c r="AY11" s="36">
        <v>5136.032995736</v>
      </c>
      <c r="AZ11" s="36">
        <v>2.7252855550000001</v>
      </c>
      <c r="BA11" s="36">
        <v>5.4505711110000004</v>
      </c>
      <c r="BB11" s="36">
        <v>8.1075913820000007</v>
      </c>
      <c r="BC11" s="36">
        <v>406.445486491</v>
      </c>
      <c r="BD11" s="36">
        <v>892.89191943100002</v>
      </c>
      <c r="BE11" s="36">
        <v>0.48068723600000002</v>
      </c>
      <c r="BF11" s="36">
        <v>0.96137447200000004</v>
      </c>
      <c r="BG11" s="36">
        <v>4.1100029400000002</v>
      </c>
      <c r="BH11" s="36">
        <v>34.330644634999999</v>
      </c>
      <c r="BI11" s="36">
        <v>1.4100000000000004</v>
      </c>
      <c r="BJ11" s="36">
        <v>1.7700000000000002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5.7110081140000002</v>
      </c>
      <c r="E12" s="36">
        <v>115</v>
      </c>
      <c r="F12" s="36">
        <v>21</v>
      </c>
      <c r="G12" s="36">
        <v>40</v>
      </c>
      <c r="H12" s="36">
        <v>54</v>
      </c>
      <c r="I12" s="36">
        <v>4.6207189680927329E-3</v>
      </c>
      <c r="J12" s="36">
        <v>2.0901026955704722</v>
      </c>
      <c r="K12" s="36">
        <v>4.6207189680927329E-3</v>
      </c>
      <c r="L12" s="36">
        <v>0</v>
      </c>
      <c r="M12" s="36">
        <v>0.30711341453825797</v>
      </c>
      <c r="N12" s="36">
        <v>1.787610000000307</v>
      </c>
      <c r="O12" s="36">
        <v>6.6505879999999998E-3</v>
      </c>
      <c r="P12" s="36">
        <v>1.1088501000000001E-2</v>
      </c>
      <c r="Q12" s="36">
        <v>6.0542249999999999E-3</v>
      </c>
      <c r="R12" s="36">
        <v>5.9636300000000004E-4</v>
      </c>
      <c r="S12" s="36">
        <v>1.0310635E-2</v>
      </c>
      <c r="T12" s="36">
        <v>7.77866E-4</v>
      </c>
      <c r="U12" s="36">
        <v>10.132550000000005</v>
      </c>
      <c r="V12" s="36">
        <v>24.043400000000005</v>
      </c>
      <c r="W12" s="36">
        <v>10.143821306968098</v>
      </c>
      <c r="X12" s="36">
        <v>26.144591196570477</v>
      </c>
      <c r="Y12" s="36">
        <v>36.288412503538574</v>
      </c>
      <c r="Z12" s="36">
        <v>1.0119748787032202E-4</v>
      </c>
      <c r="AA12" s="36">
        <v>2.1656262404248911E-5</v>
      </c>
      <c r="AB12" s="36">
        <v>2.1656300000000001E-5</v>
      </c>
      <c r="AC12" s="36">
        <v>2.5250988547925017E-5</v>
      </c>
      <c r="AD12" s="36">
        <v>2.4191396426612735E-2</v>
      </c>
      <c r="AE12" s="36">
        <v>0.2177225678395146</v>
      </c>
      <c r="AF12" s="36">
        <v>0.24191396426612738</v>
      </c>
      <c r="AG12" s="36">
        <v>0.67449229911391018</v>
      </c>
      <c r="AH12" s="36">
        <v>1.1474121869983753</v>
      </c>
      <c r="AI12" s="36">
        <v>3.6748201124137148</v>
      </c>
      <c r="AJ12" s="36">
        <v>8.489550638448983E-7</v>
      </c>
      <c r="AK12" s="36">
        <v>1.025913360958171E-6</v>
      </c>
      <c r="AL12" s="36">
        <v>2.5658928038505402E-6</v>
      </c>
      <c r="AM12" s="36">
        <v>0.67451839905752187</v>
      </c>
      <c r="AN12" s="36">
        <v>1.171604609338349</v>
      </c>
      <c r="AO12" s="36">
        <v>3.8925452461460335</v>
      </c>
      <c r="AP12" s="36">
        <v>98.065663857999994</v>
      </c>
      <c r="AQ12" s="36">
        <v>52.804588230999997</v>
      </c>
      <c r="AR12" s="36">
        <v>150.87025208899999</v>
      </c>
      <c r="AS12" s="36">
        <v>3.238730688</v>
      </c>
      <c r="AT12" s="36">
        <v>314.90997048700001</v>
      </c>
      <c r="AU12" s="36">
        <v>643.08595777300002</v>
      </c>
      <c r="AV12" s="36">
        <v>184.26208763700001</v>
      </c>
      <c r="AW12" s="36">
        <v>376.28646983300001</v>
      </c>
      <c r="AX12" s="36">
        <v>173.77961538299999</v>
      </c>
      <c r="AY12" s="36">
        <v>354.87993672300001</v>
      </c>
      <c r="AZ12" s="36">
        <v>3.4948828000000001E-2</v>
      </c>
      <c r="BA12" s="36">
        <v>6.9897656000000002E-2</v>
      </c>
      <c r="BB12" s="36">
        <v>1.546195215</v>
      </c>
      <c r="BC12" s="36">
        <v>60.673161999000001</v>
      </c>
      <c r="BD12" s="36">
        <v>123.90226462299999</v>
      </c>
      <c r="BE12" s="36">
        <v>9.1671653000000006E-2</v>
      </c>
      <c r="BF12" s="36">
        <v>0.18334330600000001</v>
      </c>
      <c r="BG12" s="36">
        <v>1.333709483</v>
      </c>
      <c r="BH12" s="36">
        <v>5.7153689620000003</v>
      </c>
      <c r="BI12" s="36">
        <v>0</v>
      </c>
      <c r="BJ12" s="36">
        <v>0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6.1565745339999998</v>
      </c>
      <c r="E13" s="36">
        <v>1</v>
      </c>
      <c r="F13" s="36">
        <v>0</v>
      </c>
      <c r="G13" s="36">
        <v>1</v>
      </c>
      <c r="H13" s="36">
        <v>0</v>
      </c>
      <c r="I13" s="36">
        <v>27.072799339141863</v>
      </c>
      <c r="J13" s="36">
        <v>188.29264324699176</v>
      </c>
      <c r="K13" s="36">
        <v>5.563063339065935</v>
      </c>
      <c r="L13" s="36">
        <v>21.509736000075929</v>
      </c>
      <c r="M13" s="36">
        <v>83.973736086196524</v>
      </c>
      <c r="N13" s="36">
        <v>131.39170649993707</v>
      </c>
      <c r="O13" s="36">
        <v>1.327624637</v>
      </c>
      <c r="P13" s="36">
        <v>2.1685855960000002</v>
      </c>
      <c r="Q13" s="36">
        <v>1.156310749</v>
      </c>
      <c r="R13" s="36">
        <v>0.171313888</v>
      </c>
      <c r="S13" s="36">
        <v>1.9451326990000002</v>
      </c>
      <c r="T13" s="36">
        <v>0.22345289699999998</v>
      </c>
      <c r="U13" s="36">
        <v>6.6E-3</v>
      </c>
      <c r="V13" s="36">
        <v>1.5599999999999999E-2</v>
      </c>
      <c r="W13" s="36">
        <v>28.407023976141861</v>
      </c>
      <c r="X13" s="36">
        <v>190.47682884299178</v>
      </c>
      <c r="Y13" s="36">
        <v>218.88385281913364</v>
      </c>
      <c r="Z13" s="36">
        <v>0.10499051505858056</v>
      </c>
      <c r="AA13" s="36">
        <v>5.0385112205795737E-2</v>
      </c>
      <c r="AB13" s="36">
        <v>5.0385112000000003E-2</v>
      </c>
      <c r="AC13" s="36">
        <v>0.19800034940281072</v>
      </c>
      <c r="AD13" s="36">
        <v>1.0937694398641473</v>
      </c>
      <c r="AE13" s="36">
        <v>9.8439249587773272</v>
      </c>
      <c r="AF13" s="36">
        <v>10.937694398641476</v>
      </c>
      <c r="AG13" s="36">
        <v>4.6888204067022083E-4</v>
      </c>
      <c r="AH13" s="36">
        <v>7.9763841401370899E-4</v>
      </c>
      <c r="AI13" s="36">
        <v>2.5545987043412029E-3</v>
      </c>
      <c r="AJ13" s="36">
        <v>1.9751617785277601E-3</v>
      </c>
      <c r="AK13" s="36">
        <v>2.3868693910859134E-3</v>
      </c>
      <c r="AL13" s="36">
        <v>5.9697545888265082E-3</v>
      </c>
      <c r="AM13" s="36">
        <v>0.20044439322200872</v>
      </c>
      <c r="AN13" s="36">
        <v>1.0969539476692471</v>
      </c>
      <c r="AO13" s="36">
        <v>9.8524493120704957</v>
      </c>
      <c r="AP13" s="36">
        <v>1893.4188247249999</v>
      </c>
      <c r="AQ13" s="36">
        <v>1019.533213313</v>
      </c>
      <c r="AR13" s="36">
        <v>2912.952038038</v>
      </c>
      <c r="AS13" s="36">
        <v>117.70571715200001</v>
      </c>
      <c r="AT13" s="36">
        <v>7621.7480064279998</v>
      </c>
      <c r="AU13" s="36">
        <v>16953.944870301999</v>
      </c>
      <c r="AV13" s="36">
        <v>4960.8393990530003</v>
      </c>
      <c r="AW13" s="36">
        <v>11034.974865483</v>
      </c>
      <c r="AX13" s="36">
        <v>4853.2112744599999</v>
      </c>
      <c r="AY13" s="36">
        <v>10795.565049086001</v>
      </c>
      <c r="AZ13" s="36">
        <v>1.2686123469999999</v>
      </c>
      <c r="BA13" s="36">
        <v>2.5372246949999999</v>
      </c>
      <c r="BB13" s="36">
        <v>8.3883236209999996</v>
      </c>
      <c r="BC13" s="36">
        <v>479.08418748700001</v>
      </c>
      <c r="BD13" s="36">
        <v>1065.6829504259999</v>
      </c>
      <c r="BE13" s="36">
        <v>0.49733143899999999</v>
      </c>
      <c r="BF13" s="36">
        <v>0.99466287900000006</v>
      </c>
      <c r="BG13" s="36">
        <v>19.198497835000001</v>
      </c>
      <c r="BH13" s="36">
        <v>91.014009510999998</v>
      </c>
      <c r="BI13" s="36">
        <v>1.1700000000000002</v>
      </c>
      <c r="BJ13" s="36">
        <v>1.5100000000000005</v>
      </c>
      <c r="BK13" s="36">
        <v>2.7600000000000007</v>
      </c>
      <c r="BL13" s="36">
        <v>3.2099999999999986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5.9867098109999999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14.64274908460991</v>
      </c>
      <c r="J14" s="36">
        <v>91.477951024270197</v>
      </c>
      <c r="K14" s="36">
        <v>1.5007035846040986</v>
      </c>
      <c r="L14" s="36">
        <v>13.142045500005812</v>
      </c>
      <c r="M14" s="36">
        <v>24.994807608914943</v>
      </c>
      <c r="N14" s="36">
        <v>81.125892499965175</v>
      </c>
      <c r="O14" s="36">
        <v>0.38853826600000002</v>
      </c>
      <c r="P14" s="36">
        <v>0.61998875600000003</v>
      </c>
      <c r="Q14" s="36">
        <v>0.31460058400000002</v>
      </c>
      <c r="R14" s="36">
        <v>7.3937682000000005E-2</v>
      </c>
      <c r="S14" s="36">
        <v>0.52354830100000005</v>
      </c>
      <c r="T14" s="36">
        <v>9.6440454999999994E-2</v>
      </c>
      <c r="U14" s="36" t="s">
        <v>340</v>
      </c>
      <c r="V14" s="36" t="s">
        <v>340</v>
      </c>
      <c r="W14" s="36">
        <v>15.03128735060991</v>
      </c>
      <c r="X14" s="36">
        <v>92.097939780270195</v>
      </c>
      <c r="Y14" s="36">
        <v>107.12922713088011</v>
      </c>
      <c r="Z14" s="36">
        <v>5.6578048124800023E-2</v>
      </c>
      <c r="AA14" s="36">
        <v>2.727061919615361E-2</v>
      </c>
      <c r="AB14" s="36">
        <v>2.7270618999999999E-2</v>
      </c>
      <c r="AC14" s="36">
        <v>0.11137779978140674</v>
      </c>
      <c r="AD14" s="36">
        <v>0.33237402290206114</v>
      </c>
      <c r="AE14" s="36">
        <v>2.99136620611855</v>
      </c>
      <c r="AF14" s="36">
        <v>3.3237402290206113</v>
      </c>
      <c r="AG14" s="36" t="s">
        <v>340</v>
      </c>
      <c r="AH14" s="36" t="s">
        <v>340</v>
      </c>
      <c r="AI14" s="36" t="s">
        <v>340</v>
      </c>
      <c r="AJ14" s="36">
        <v>1.0690436571483069E-3</v>
      </c>
      <c r="AK14" s="36">
        <v>1.2918777627618637E-3</v>
      </c>
      <c r="AL14" s="36">
        <v>3.2310914167540073E-3</v>
      </c>
      <c r="AM14" s="36">
        <v>0.11244684343855506</v>
      </c>
      <c r="AN14" s="36">
        <v>0.33366590066482299</v>
      </c>
      <c r="AO14" s="36">
        <v>2.9945972975353041</v>
      </c>
      <c r="AP14" s="36">
        <v>655.94622286499998</v>
      </c>
      <c r="AQ14" s="36">
        <v>353.20181231200002</v>
      </c>
      <c r="AR14" s="36">
        <v>1009.148035177</v>
      </c>
      <c r="AS14" s="36">
        <v>63.112736624</v>
      </c>
      <c r="AT14" s="36">
        <v>2290.0922043149999</v>
      </c>
      <c r="AU14" s="36">
        <v>6367.2809111910001</v>
      </c>
      <c r="AV14" s="36">
        <v>1433.8196451050001</v>
      </c>
      <c r="AW14" s="36">
        <v>3986.534882379</v>
      </c>
      <c r="AX14" s="36">
        <v>1399.709723162</v>
      </c>
      <c r="AY14" s="36">
        <v>3891.6970175719998</v>
      </c>
      <c r="AZ14" s="36">
        <v>1.735904449</v>
      </c>
      <c r="BA14" s="36">
        <v>3.4718088979999999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47.846916469999996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6.4170785260000001</v>
      </c>
      <c r="E15" s="36">
        <v>2</v>
      </c>
      <c r="F15" s="36">
        <v>1</v>
      </c>
      <c r="G15" s="36">
        <v>0</v>
      </c>
      <c r="H15" s="36">
        <v>1</v>
      </c>
      <c r="I15" s="36">
        <v>53.453705798184203</v>
      </c>
      <c r="J15" s="36">
        <v>167.74147158137953</v>
      </c>
      <c r="K15" s="36">
        <v>18.866833298188766</v>
      </c>
      <c r="L15" s="36">
        <v>34.586872499995437</v>
      </c>
      <c r="M15" s="36">
        <v>103.24195987957684</v>
      </c>
      <c r="N15" s="36">
        <v>117.95321749998692</v>
      </c>
      <c r="O15" s="36">
        <v>0.49717968800000001</v>
      </c>
      <c r="P15" s="36">
        <v>0.82122917800000006</v>
      </c>
      <c r="Q15" s="36">
        <v>0.38993346500000003</v>
      </c>
      <c r="R15" s="36">
        <v>0.107246223</v>
      </c>
      <c r="S15" s="36">
        <v>0.68134280000000003</v>
      </c>
      <c r="T15" s="36">
        <v>0.13988637800000001</v>
      </c>
      <c r="U15" s="36">
        <v>0</v>
      </c>
      <c r="V15" s="36">
        <v>0</v>
      </c>
      <c r="W15" s="36">
        <v>53.950885486184205</v>
      </c>
      <c r="X15" s="36">
        <v>168.56270075937954</v>
      </c>
      <c r="Y15" s="36">
        <v>222.51358624556374</v>
      </c>
      <c r="Z15" s="36">
        <v>0.11129791327337127</v>
      </c>
      <c r="AA15" s="36">
        <v>5.3645594197764969E-2</v>
      </c>
      <c r="AB15" s="36">
        <v>5.3645593999999998E-2</v>
      </c>
      <c r="AC15" s="36">
        <v>0.38936828285786812</v>
      </c>
      <c r="AD15" s="36">
        <v>1.7835273842477279</v>
      </c>
      <c r="AE15" s="36">
        <v>18.454065603884427</v>
      </c>
      <c r="AF15" s="36">
        <v>20.237592988132157</v>
      </c>
      <c r="AG15" s="36">
        <v>0</v>
      </c>
      <c r="AH15" s="36">
        <v>0</v>
      </c>
      <c r="AI15" s="36">
        <v>0</v>
      </c>
      <c r="AJ15" s="36">
        <v>2.1029773712642639E-3</v>
      </c>
      <c r="AK15" s="36">
        <v>2.5413266181728866E-3</v>
      </c>
      <c r="AL15" s="36">
        <v>6.3560646833894854E-3</v>
      </c>
      <c r="AM15" s="36">
        <v>0.39147126022913237</v>
      </c>
      <c r="AN15" s="36">
        <v>1.7860687108659008</v>
      </c>
      <c r="AO15" s="36">
        <v>18.460421668567815</v>
      </c>
      <c r="AP15" s="36">
        <v>849.532896747</v>
      </c>
      <c r="AQ15" s="36">
        <v>457.44079055600002</v>
      </c>
      <c r="AR15" s="36">
        <v>1306.9736873030001</v>
      </c>
      <c r="AS15" s="36">
        <v>114.211222005</v>
      </c>
      <c r="AT15" s="36">
        <v>2353.5338414620001</v>
      </c>
      <c r="AU15" s="36">
        <v>5317.3098931550003</v>
      </c>
      <c r="AV15" s="36">
        <v>1871.414609295</v>
      </c>
      <c r="AW15" s="36">
        <v>4228.0638760720003</v>
      </c>
      <c r="AX15" s="36">
        <v>1853.3754219970001</v>
      </c>
      <c r="AY15" s="36">
        <v>4187.3081633680004</v>
      </c>
      <c r="AZ15" s="36">
        <v>2.3099009609999999</v>
      </c>
      <c r="BA15" s="36">
        <v>4.6198019219999997</v>
      </c>
      <c r="BB15" s="36">
        <v>6.8020802900000001</v>
      </c>
      <c r="BC15" s="36">
        <v>201.89038910900001</v>
      </c>
      <c r="BD15" s="36">
        <v>456.128458588</v>
      </c>
      <c r="BE15" s="36">
        <v>0.40328539200000002</v>
      </c>
      <c r="BF15" s="36">
        <v>0.80657078500000001</v>
      </c>
      <c r="BG15" s="36">
        <v>5.1058351020000003</v>
      </c>
      <c r="BH15" s="36">
        <v>27.266002622999999</v>
      </c>
      <c r="BI15" s="36">
        <v>1.08</v>
      </c>
      <c r="BJ15" s="36">
        <v>1.4700000000000002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5.6813178090000003</v>
      </c>
      <c r="E16" s="36">
        <v>45</v>
      </c>
      <c r="F16" s="36">
        <v>18</v>
      </c>
      <c r="G16" s="36">
        <v>15</v>
      </c>
      <c r="H16" s="36">
        <v>12</v>
      </c>
      <c r="I16" s="36">
        <v>6.401717206825408E-2</v>
      </c>
      <c r="J16" s="36">
        <v>3.6272997383719652</v>
      </c>
      <c r="K16" s="36">
        <v>1.5697172077643543E-2</v>
      </c>
      <c r="L16" s="36">
        <v>4.831999999061054E-2</v>
      </c>
      <c r="M16" s="36">
        <v>1.0478904104560027</v>
      </c>
      <c r="N16" s="36">
        <v>2.6434264999842165</v>
      </c>
      <c r="O16" s="36">
        <v>1.3992731E-2</v>
      </c>
      <c r="P16" s="36">
        <v>1.9575282999999999E-2</v>
      </c>
      <c r="Q16" s="36">
        <v>1.3182075999999999E-2</v>
      </c>
      <c r="R16" s="36">
        <v>8.1065499999999997E-4</v>
      </c>
      <c r="S16" s="36">
        <v>1.8517907E-2</v>
      </c>
      <c r="T16" s="36">
        <v>1.0573760000000001E-3</v>
      </c>
      <c r="U16" s="36">
        <v>9.5970499999999994</v>
      </c>
      <c r="V16" s="36">
        <v>22.788100000000004</v>
      </c>
      <c r="W16" s="36">
        <v>9.675059903068254</v>
      </c>
      <c r="X16" s="36">
        <v>26.434975021371969</v>
      </c>
      <c r="Y16" s="36">
        <v>36.110034924440221</v>
      </c>
      <c r="Z16" s="36">
        <v>7.7669197357240665E-4</v>
      </c>
      <c r="AA16" s="36">
        <v>1.6621208234449499E-4</v>
      </c>
      <c r="AB16" s="36">
        <v>1.66212E-4</v>
      </c>
      <c r="AC16" s="36">
        <v>9.3109015756137706E-5</v>
      </c>
      <c r="AD16" s="36">
        <v>3.2744135881061717E-2</v>
      </c>
      <c r="AE16" s="36">
        <v>0.29469722292955547</v>
      </c>
      <c r="AF16" s="36">
        <v>0.3274413588106172</v>
      </c>
      <c r="AG16" s="36">
        <v>0.59432449500708617</v>
      </c>
      <c r="AH16" s="36">
        <v>1.0110347731155029</v>
      </c>
      <c r="AI16" s="36">
        <v>3.2380438003834349</v>
      </c>
      <c r="AJ16" s="36">
        <v>6.5157260968856669E-6</v>
      </c>
      <c r="AK16" s="36">
        <v>7.8738801896713441E-6</v>
      </c>
      <c r="AL16" s="36">
        <v>1.9693215125095512E-5</v>
      </c>
      <c r="AM16" s="36">
        <v>0.59442411974893916</v>
      </c>
      <c r="AN16" s="36">
        <v>1.0437867828767542</v>
      </c>
      <c r="AO16" s="36">
        <v>3.5327607165281156</v>
      </c>
      <c r="AP16" s="36">
        <v>146.39004964599999</v>
      </c>
      <c r="AQ16" s="36">
        <v>78.825411346999999</v>
      </c>
      <c r="AR16" s="36">
        <v>225.21546099299999</v>
      </c>
      <c r="AS16" s="36">
        <v>4.6773641379999997</v>
      </c>
      <c r="AT16" s="36">
        <v>658.70983633200001</v>
      </c>
      <c r="AU16" s="36">
        <v>1337.012067767</v>
      </c>
      <c r="AV16" s="36">
        <v>347.02489112699999</v>
      </c>
      <c r="AW16" s="36">
        <v>704.37154823100002</v>
      </c>
      <c r="AX16" s="36">
        <v>330.814082283</v>
      </c>
      <c r="AY16" s="36">
        <v>671.46776289599995</v>
      </c>
      <c r="AZ16" s="36">
        <v>0.18899896999999999</v>
      </c>
      <c r="BA16" s="36">
        <v>0.37799793999999998</v>
      </c>
      <c r="BB16" s="36">
        <v>1.0077021589999999</v>
      </c>
      <c r="BC16" s="36">
        <v>58.693782742000003</v>
      </c>
      <c r="BD16" s="36">
        <v>119.133329277</v>
      </c>
      <c r="BE16" s="36">
        <v>5.9745186999999998E-2</v>
      </c>
      <c r="BF16" s="36">
        <v>0.119490374</v>
      </c>
      <c r="BG16" s="36">
        <v>0.72826500500000002</v>
      </c>
      <c r="BH16" s="36">
        <v>2.39389706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5.7530103940000004</v>
      </c>
      <c r="E17" s="36">
        <v>3</v>
      </c>
      <c r="F17" s="36">
        <v>1</v>
      </c>
      <c r="G17" s="36">
        <v>1</v>
      </c>
      <c r="H17" s="36">
        <v>1</v>
      </c>
      <c r="I17" s="36">
        <v>1.2545183920454059</v>
      </c>
      <c r="J17" s="36">
        <v>14.018406659712269</v>
      </c>
      <c r="K17" s="36">
        <v>8.1645392050244681E-2</v>
      </c>
      <c r="L17" s="36">
        <v>1.1728729999951613</v>
      </c>
      <c r="M17" s="36">
        <v>2.9174830517508816</v>
      </c>
      <c r="N17" s="36">
        <v>12.355442000006795</v>
      </c>
      <c r="O17" s="36">
        <v>6.3709701000000007E-2</v>
      </c>
      <c r="P17" s="36">
        <v>9.6333558E-2</v>
      </c>
      <c r="Q17" s="36">
        <v>5.5341764000000002E-2</v>
      </c>
      <c r="R17" s="36">
        <v>8.3679370000000006E-3</v>
      </c>
      <c r="S17" s="36">
        <v>8.5418857000000001E-2</v>
      </c>
      <c r="T17" s="36">
        <v>1.0914701000000001E-2</v>
      </c>
      <c r="U17" s="36">
        <v>3.9050000000000001E-2</v>
      </c>
      <c r="V17" s="36">
        <v>9.2300000000000007E-2</v>
      </c>
      <c r="W17" s="36">
        <v>1.357278093045406</v>
      </c>
      <c r="X17" s="36">
        <v>14.207040217712269</v>
      </c>
      <c r="Y17" s="36">
        <v>15.564318310757674</v>
      </c>
      <c r="Z17" s="36">
        <v>6.8614935170842589E-3</v>
      </c>
      <c r="AA17" s="36">
        <v>3.2379775619808281E-3</v>
      </c>
      <c r="AB17" s="36">
        <v>3.2379779999999999E-3</v>
      </c>
      <c r="AC17" s="36">
        <v>5.0786692846085751E-4</v>
      </c>
      <c r="AD17" s="36">
        <v>9.9531735432926732E-2</v>
      </c>
      <c r="AE17" s="36">
        <v>0.89578561889634067</v>
      </c>
      <c r="AF17" s="36">
        <v>0.99531735432926727</v>
      </c>
      <c r="AG17" s="36">
        <v>3.0859037455429122E-3</v>
      </c>
      <c r="AH17" s="36">
        <v>5.2495833832224255E-3</v>
      </c>
      <c r="AI17" s="36">
        <v>1.6812854889509659E-2</v>
      </c>
      <c r="AJ17" s="36">
        <v>1.2693293960044393E-4</v>
      </c>
      <c r="AK17" s="36">
        <v>1.5339115604644449E-4</v>
      </c>
      <c r="AL17" s="36">
        <v>3.8364376413451806E-4</v>
      </c>
      <c r="AM17" s="36">
        <v>3.720703613604214E-3</v>
      </c>
      <c r="AN17" s="36">
        <v>0.1049347099721956</v>
      </c>
      <c r="AO17" s="36">
        <v>0.91298211754998482</v>
      </c>
      <c r="AP17" s="36">
        <v>183.88290291300001</v>
      </c>
      <c r="AQ17" s="36">
        <v>99.013870799000003</v>
      </c>
      <c r="AR17" s="36">
        <v>282.89677371200003</v>
      </c>
      <c r="AS17" s="36">
        <v>20.287693016999999</v>
      </c>
      <c r="AT17" s="36">
        <v>896.32117480399995</v>
      </c>
      <c r="AU17" s="36">
        <v>2307.04238467</v>
      </c>
      <c r="AV17" s="36">
        <v>508.41476105499999</v>
      </c>
      <c r="AW17" s="36">
        <v>1308.609498155</v>
      </c>
      <c r="AX17" s="36">
        <v>490.22354236199999</v>
      </c>
      <c r="AY17" s="36">
        <v>1261.7870937170001</v>
      </c>
      <c r="AZ17" s="36">
        <v>0.31181680099999998</v>
      </c>
      <c r="BA17" s="36">
        <v>0.62363360300000004</v>
      </c>
      <c r="BB17" s="36">
        <v>1.698549968</v>
      </c>
      <c r="BC17" s="36">
        <v>69.123491791999996</v>
      </c>
      <c r="BD17" s="36">
        <v>177.917056769</v>
      </c>
      <c r="BE17" s="36">
        <v>0.10070454299999999</v>
      </c>
      <c r="BF17" s="36">
        <v>0.20140908699999999</v>
      </c>
      <c r="BG17" s="36">
        <v>3.200673944</v>
      </c>
      <c r="BH17" s="36">
        <v>19.043490243000001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5.8713438800000004</v>
      </c>
      <c r="E18" s="36">
        <v>1</v>
      </c>
      <c r="F18" s="36">
        <v>1</v>
      </c>
      <c r="G18" s="36">
        <v>0</v>
      </c>
      <c r="H18" s="36">
        <v>0</v>
      </c>
      <c r="I18" s="36">
        <v>3.3406035352740462</v>
      </c>
      <c r="J18" s="36">
        <v>28.670215410571469</v>
      </c>
      <c r="K18" s="36">
        <v>0.43798653527396181</v>
      </c>
      <c r="L18" s="36">
        <v>2.9026170000000846</v>
      </c>
      <c r="M18" s="36">
        <v>10.058223945840359</v>
      </c>
      <c r="N18" s="36">
        <v>21.952595000005157</v>
      </c>
      <c r="O18" s="36">
        <v>0.41667443899999995</v>
      </c>
      <c r="P18" s="36">
        <v>0.70928570199999996</v>
      </c>
      <c r="Q18" s="36">
        <v>0.38427162999999998</v>
      </c>
      <c r="R18" s="36">
        <v>3.2402808999999998E-2</v>
      </c>
      <c r="S18" s="36">
        <v>0.667021168</v>
      </c>
      <c r="T18" s="36">
        <v>4.2264533999999999E-2</v>
      </c>
      <c r="U18" s="36">
        <v>0</v>
      </c>
      <c r="V18" s="36">
        <v>0</v>
      </c>
      <c r="W18" s="36">
        <v>3.7572779742740461</v>
      </c>
      <c r="X18" s="36">
        <v>29.379501112571468</v>
      </c>
      <c r="Y18" s="36">
        <v>33.136779086845515</v>
      </c>
      <c r="Z18" s="36">
        <v>1.6490363745707413E-2</v>
      </c>
      <c r="AA18" s="36">
        <v>7.8832440481252115E-3</v>
      </c>
      <c r="AB18" s="36">
        <v>7.8832439999999993E-3</v>
      </c>
      <c r="AC18" s="36">
        <v>3.011641804691764E-3</v>
      </c>
      <c r="AD18" s="36">
        <v>0.37410020811365807</v>
      </c>
      <c r="AE18" s="36">
        <v>3.3669018730229214</v>
      </c>
      <c r="AF18" s="36">
        <v>3.7410020811365809</v>
      </c>
      <c r="AG18" s="36">
        <v>0</v>
      </c>
      <c r="AH18" s="36">
        <v>0</v>
      </c>
      <c r="AI18" s="36">
        <v>0</v>
      </c>
      <c r="AJ18" s="36">
        <v>3.0903339531352866E-4</v>
      </c>
      <c r="AK18" s="36">
        <v>3.734490816664589E-4</v>
      </c>
      <c r="AL18" s="36">
        <v>9.3402654426646959E-4</v>
      </c>
      <c r="AM18" s="36">
        <v>3.3206752000052926E-3</v>
      </c>
      <c r="AN18" s="36">
        <v>0.37447365719532455</v>
      </c>
      <c r="AO18" s="36">
        <v>3.3678358995671878</v>
      </c>
      <c r="AP18" s="36">
        <v>567.77925862500001</v>
      </c>
      <c r="AQ18" s="36">
        <v>305.727293105</v>
      </c>
      <c r="AR18" s="36">
        <v>873.50655172999996</v>
      </c>
      <c r="AS18" s="36">
        <v>52.267724375</v>
      </c>
      <c r="AT18" s="36">
        <v>2151.152087769</v>
      </c>
      <c r="AU18" s="36">
        <v>5634.0410877180002</v>
      </c>
      <c r="AV18" s="36">
        <v>1177.1461032990001</v>
      </c>
      <c r="AW18" s="36">
        <v>3083.0407342859999</v>
      </c>
      <c r="AX18" s="36">
        <v>1132.295196067</v>
      </c>
      <c r="AY18" s="36">
        <v>2965.5725851930001</v>
      </c>
      <c r="AZ18" s="36">
        <v>0.92662999899999998</v>
      </c>
      <c r="BA18" s="36">
        <v>1.853259998</v>
      </c>
      <c r="BB18" s="36">
        <v>2.6450404879999998</v>
      </c>
      <c r="BC18" s="36">
        <v>155.744167858</v>
      </c>
      <c r="BD18" s="36">
        <v>407.90655661900001</v>
      </c>
      <c r="BE18" s="36">
        <v>0.15682058199999999</v>
      </c>
      <c r="BF18" s="36">
        <v>0.31364116399999997</v>
      </c>
      <c r="BG18" s="36">
        <v>7.2492259729999997</v>
      </c>
      <c r="BH18" s="36">
        <v>69.651610465000005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5.7879788720000001</v>
      </c>
      <c r="E19" s="36">
        <v>6</v>
      </c>
      <c r="F19" s="36">
        <v>0</v>
      </c>
      <c r="G19" s="36">
        <v>5</v>
      </c>
      <c r="H19" s="36">
        <v>1</v>
      </c>
      <c r="I19" s="36">
        <v>2.1551909894390029</v>
      </c>
      <c r="J19" s="36">
        <v>20.361566585322326</v>
      </c>
      <c r="K19" s="36">
        <v>0.20554348944761855</v>
      </c>
      <c r="L19" s="36">
        <v>1.9496474999913844</v>
      </c>
      <c r="M19" s="36">
        <v>5.9388850747545883</v>
      </c>
      <c r="N19" s="36">
        <v>16.577872500006741</v>
      </c>
      <c r="O19" s="36">
        <v>1.14176323</v>
      </c>
      <c r="P19" s="36">
        <v>1.9416240230000001</v>
      </c>
      <c r="Q19" s="36">
        <v>1.0628094539999999</v>
      </c>
      <c r="R19" s="36">
        <v>7.8953776000000003E-2</v>
      </c>
      <c r="S19" s="36">
        <v>1.838640837</v>
      </c>
      <c r="T19" s="36">
        <v>0.102983186</v>
      </c>
      <c r="U19" s="36">
        <v>0.22560000000000002</v>
      </c>
      <c r="V19" s="36">
        <v>0.53520000000000001</v>
      </c>
      <c r="W19" s="36">
        <v>3.5225542194390029</v>
      </c>
      <c r="X19" s="36">
        <v>22.838390608322324</v>
      </c>
      <c r="Y19" s="36">
        <v>26.360944827761326</v>
      </c>
      <c r="Z19" s="36">
        <v>1.1849672577181246E-2</v>
      </c>
      <c r="AA19" s="36">
        <v>5.6113740634759386E-3</v>
      </c>
      <c r="AB19" s="36">
        <v>5.6113739999999997E-3</v>
      </c>
      <c r="AC19" s="36">
        <v>1.8318233588086063E-3</v>
      </c>
      <c r="AD19" s="36">
        <v>0.26109529106356477</v>
      </c>
      <c r="AE19" s="36">
        <v>2.3498576195720826</v>
      </c>
      <c r="AF19" s="36">
        <v>2.6109529106356479</v>
      </c>
      <c r="AG19" s="36">
        <v>1.6651280951579417E-2</v>
      </c>
      <c r="AH19" s="36">
        <v>2.8326317021077626E-2</v>
      </c>
      <c r="AI19" s="36">
        <v>9.0720772081018877E-2</v>
      </c>
      <c r="AJ19" s="36">
        <v>2.199731428377323E-4</v>
      </c>
      <c r="AK19" s="36">
        <v>2.658248897518641E-4</v>
      </c>
      <c r="AL19" s="36">
        <v>6.6484968190845246E-4</v>
      </c>
      <c r="AM19" s="36">
        <v>1.8703077453225758E-2</v>
      </c>
      <c r="AN19" s="36">
        <v>0.28968743297439425</v>
      </c>
      <c r="AO19" s="36">
        <v>2.4412432413350098</v>
      </c>
      <c r="AP19" s="36">
        <v>475.989608347</v>
      </c>
      <c r="AQ19" s="36">
        <v>256.30209680199999</v>
      </c>
      <c r="AR19" s="36">
        <v>732.29170514899999</v>
      </c>
      <c r="AS19" s="36">
        <v>31.897013218000001</v>
      </c>
      <c r="AT19" s="36">
        <v>2601.9478031019999</v>
      </c>
      <c r="AU19" s="36">
        <v>6128.6412767949996</v>
      </c>
      <c r="AV19" s="36">
        <v>1427.974474134</v>
      </c>
      <c r="AW19" s="36">
        <v>3363.4584421539998</v>
      </c>
      <c r="AX19" s="36">
        <v>1373.8848959520001</v>
      </c>
      <c r="AY19" s="36">
        <v>3236.0555706999999</v>
      </c>
      <c r="AZ19" s="36">
        <v>0.39859182199999998</v>
      </c>
      <c r="BA19" s="36">
        <v>0.79718364399999997</v>
      </c>
      <c r="BB19" s="36">
        <v>3.38769638</v>
      </c>
      <c r="BC19" s="36">
        <v>194.69445705300001</v>
      </c>
      <c r="BD19" s="36">
        <v>458.58432841600001</v>
      </c>
      <c r="BE19" s="36">
        <v>0.20085156400000001</v>
      </c>
      <c r="BF19" s="36">
        <v>0.40170312800000002</v>
      </c>
      <c r="BG19" s="36">
        <v>3.1960640709999999</v>
      </c>
      <c r="BH19" s="36">
        <v>38.455314778000002</v>
      </c>
      <c r="BI19" s="36">
        <v>0.12</v>
      </c>
      <c r="BJ19" s="36">
        <v>0.12</v>
      </c>
      <c r="BK19" s="36">
        <v>0.45000000000000018</v>
      </c>
      <c r="BL19" s="36">
        <v>0.45000000000000018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6.3999790519999999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31.892861001453081</v>
      </c>
      <c r="J20" s="36">
        <v>138.05794853036102</v>
      </c>
      <c r="K20" s="36">
        <v>19.529377501425969</v>
      </c>
      <c r="L20" s="36">
        <v>12.363483500027112</v>
      </c>
      <c r="M20" s="36">
        <v>119.81100903181586</v>
      </c>
      <c r="N20" s="36">
        <v>50.139800499998223</v>
      </c>
      <c r="O20" s="36">
        <v>0.87710807499999999</v>
      </c>
      <c r="P20" s="36">
        <v>1.3545281570000001</v>
      </c>
      <c r="Q20" s="36">
        <v>0.830151835</v>
      </c>
      <c r="R20" s="36">
        <v>4.6956239999999996E-2</v>
      </c>
      <c r="S20" s="36">
        <v>1.293280886</v>
      </c>
      <c r="T20" s="36">
        <v>6.1247270999999999E-2</v>
      </c>
      <c r="U20" s="36" t="s">
        <v>340</v>
      </c>
      <c r="V20" s="36" t="s">
        <v>340</v>
      </c>
      <c r="W20" s="36">
        <v>32.76996907645308</v>
      </c>
      <c r="X20" s="36">
        <v>139.41247668736102</v>
      </c>
      <c r="Y20" s="36">
        <v>172.18244576381409</v>
      </c>
      <c r="Z20" s="36">
        <v>7.6496473377108271E-2</v>
      </c>
      <c r="AA20" s="36">
        <v>3.6871300167766186E-2</v>
      </c>
      <c r="AB20" s="36">
        <v>3.6871300000000003E-2</v>
      </c>
      <c r="AC20" s="36">
        <v>0.118018519300541</v>
      </c>
      <c r="AD20" s="36">
        <v>0.66477368409178217</v>
      </c>
      <c r="AE20" s="36">
        <v>6.0740047254680576</v>
      </c>
      <c r="AF20" s="36">
        <v>6.7387784095598402</v>
      </c>
      <c r="AG20" s="36" t="s">
        <v>340</v>
      </c>
      <c r="AH20" s="36" t="s">
        <v>340</v>
      </c>
      <c r="AI20" s="36" t="s">
        <v>340</v>
      </c>
      <c r="AJ20" s="36">
        <v>1.4454028755623814E-3</v>
      </c>
      <c r="AK20" s="36">
        <v>1.7466861516462651E-3</v>
      </c>
      <c r="AL20" s="36">
        <v>4.3686042093346701E-3</v>
      </c>
      <c r="AM20" s="36">
        <v>0.11946392217610338</v>
      </c>
      <c r="AN20" s="36">
        <v>0.66652037024342847</v>
      </c>
      <c r="AO20" s="36">
        <v>6.0783733296773921</v>
      </c>
      <c r="AP20" s="36">
        <v>431.35746457900001</v>
      </c>
      <c r="AQ20" s="36">
        <v>232.26940400399999</v>
      </c>
      <c r="AR20" s="36">
        <v>663.62686858300003</v>
      </c>
      <c r="AS20" s="36">
        <v>43.462428309000003</v>
      </c>
      <c r="AT20" s="36">
        <v>1197.71025295</v>
      </c>
      <c r="AU20" s="36">
        <v>2761.7694219139998</v>
      </c>
      <c r="AV20" s="36">
        <v>832.88209026200002</v>
      </c>
      <c r="AW20" s="36">
        <v>1920.521497816</v>
      </c>
      <c r="AX20" s="36">
        <v>818.634655533</v>
      </c>
      <c r="AY20" s="36">
        <v>1887.668702678</v>
      </c>
      <c r="AZ20" s="36">
        <v>0.62967294100000004</v>
      </c>
      <c r="BA20" s="36">
        <v>1.2593458829999999</v>
      </c>
      <c r="BB20" s="36">
        <v>1.9955944729999999</v>
      </c>
      <c r="BC20" s="36">
        <v>111.841036574</v>
      </c>
      <c r="BD20" s="36">
        <v>257.891384136</v>
      </c>
      <c r="BE20" s="36">
        <v>0.118315877</v>
      </c>
      <c r="BF20" s="36">
        <v>0.236631755</v>
      </c>
      <c r="BG20" s="36">
        <v>3.4675849900000002</v>
      </c>
      <c r="BH20" s="36">
        <v>24.073363076</v>
      </c>
      <c r="BI20" s="36">
        <v>0.69000000000000006</v>
      </c>
      <c r="BJ20" s="36">
        <v>0.89000000000000024</v>
      </c>
      <c r="BK20" s="36">
        <v>1.23</v>
      </c>
      <c r="BL20" s="36">
        <v>1.6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6.450962337</v>
      </c>
      <c r="E21" s="36">
        <v>3</v>
      </c>
      <c r="F21" s="36">
        <v>2</v>
      </c>
      <c r="G21" s="36">
        <v>1</v>
      </c>
      <c r="H21" s="36">
        <v>0</v>
      </c>
      <c r="I21" s="36">
        <v>17.066593341399919</v>
      </c>
      <c r="J21" s="36">
        <v>68.526659059174605</v>
      </c>
      <c r="K21" s="36">
        <v>6.6112633413895985</v>
      </c>
      <c r="L21" s="36">
        <v>10.455330000010321</v>
      </c>
      <c r="M21" s="36">
        <v>43.368504400564277</v>
      </c>
      <c r="N21" s="36">
        <v>42.224748000010251</v>
      </c>
      <c r="O21" s="36">
        <v>0.80771734199999989</v>
      </c>
      <c r="P21" s="36">
        <v>1.2522555129999999</v>
      </c>
      <c r="Q21" s="36">
        <v>0.70485279199999995</v>
      </c>
      <c r="R21" s="36">
        <v>0.10286455</v>
      </c>
      <c r="S21" s="36">
        <v>1.118084361</v>
      </c>
      <c r="T21" s="36">
        <v>0.13417115199999999</v>
      </c>
      <c r="U21" s="36">
        <v>0.1076</v>
      </c>
      <c r="V21" s="36">
        <v>0.25539999999999996</v>
      </c>
      <c r="W21" s="36">
        <v>17.981910683399921</v>
      </c>
      <c r="X21" s="36">
        <v>70.034314572174594</v>
      </c>
      <c r="Y21" s="36">
        <v>88.016225255574511</v>
      </c>
      <c r="Z21" s="36">
        <v>4.3181016660093705E-2</v>
      </c>
      <c r="AA21" s="36">
        <v>2.0813250030165167E-2</v>
      </c>
      <c r="AB21" s="36">
        <v>2.0813249999999998E-2</v>
      </c>
      <c r="AC21" s="36">
        <v>8.0495408117241429E-2</v>
      </c>
      <c r="AD21" s="36">
        <v>0.59371297390479583</v>
      </c>
      <c r="AE21" s="36">
        <v>5.3654689584099087</v>
      </c>
      <c r="AF21" s="36">
        <v>5.9591819323147037</v>
      </c>
      <c r="AG21" s="36">
        <v>7.8314660033444814E-3</v>
      </c>
      <c r="AH21" s="36">
        <v>1.3322493890746936E-2</v>
      </c>
      <c r="AI21" s="36">
        <v>4.2667987190635456E-2</v>
      </c>
      <c r="AJ21" s="36">
        <v>8.1590648066053994E-4</v>
      </c>
      <c r="AK21" s="36">
        <v>9.8597596357469404E-4</v>
      </c>
      <c r="AL21" s="36">
        <v>2.4660061229176845E-3</v>
      </c>
      <c r="AM21" s="36">
        <v>8.914278060124646E-2</v>
      </c>
      <c r="AN21" s="36">
        <v>0.60802144375911749</v>
      </c>
      <c r="AO21" s="36">
        <v>5.4106029517234617</v>
      </c>
      <c r="AP21" s="36">
        <v>307.26736377700001</v>
      </c>
      <c r="AQ21" s="36">
        <v>165.451657418</v>
      </c>
      <c r="AR21" s="36">
        <v>472.71902119499998</v>
      </c>
      <c r="AS21" s="36">
        <v>77.623212729000002</v>
      </c>
      <c r="AT21" s="36">
        <v>833.78056228699995</v>
      </c>
      <c r="AU21" s="36">
        <v>1968.194420996</v>
      </c>
      <c r="AV21" s="36">
        <v>654.30255370400005</v>
      </c>
      <c r="AW21" s="36">
        <v>1544.52465564</v>
      </c>
      <c r="AX21" s="36">
        <v>647.63596974400002</v>
      </c>
      <c r="AY21" s="36">
        <v>1528.7877412129999</v>
      </c>
      <c r="AZ21" s="36">
        <v>1.927801576</v>
      </c>
      <c r="BA21" s="36">
        <v>3.8556031530000001</v>
      </c>
      <c r="BB21" s="36">
        <v>2.3226575930000002</v>
      </c>
      <c r="BC21" s="36">
        <v>64.510311612999999</v>
      </c>
      <c r="BD21" s="36">
        <v>152.28087719499999</v>
      </c>
      <c r="BE21" s="36">
        <v>0.13770697100000001</v>
      </c>
      <c r="BF21" s="36">
        <v>0.27541394299999999</v>
      </c>
      <c r="BG21" s="36">
        <v>1.7169563249999999</v>
      </c>
      <c r="BH21" s="36">
        <v>26.709731553000001</v>
      </c>
      <c r="BI21" s="36">
        <v>0.96000000000000008</v>
      </c>
      <c r="BJ21" s="36">
        <v>1.4100000000000001</v>
      </c>
      <c r="BK21" s="36">
        <v>1.5000000000000002</v>
      </c>
      <c r="BL21" s="36">
        <v>1.86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6.4741548900000003</v>
      </c>
      <c r="E22" s="36">
        <v>2</v>
      </c>
      <c r="F22" s="36">
        <v>1</v>
      </c>
      <c r="G22" s="36">
        <v>1</v>
      </c>
      <c r="H22" s="36">
        <v>0</v>
      </c>
      <c r="I22" s="36">
        <v>34.402800192611657</v>
      </c>
      <c r="J22" s="36">
        <v>126.51003825505813</v>
      </c>
      <c r="K22" s="36">
        <v>12.029424192609326</v>
      </c>
      <c r="L22" s="36">
        <v>22.373376000002331</v>
      </c>
      <c r="M22" s="36">
        <v>75.374697947674761</v>
      </c>
      <c r="N22" s="36">
        <v>85.538140499995023</v>
      </c>
      <c r="O22" s="36">
        <v>1.3776590980000001</v>
      </c>
      <c r="P22" s="36">
        <v>2.3508334239999997</v>
      </c>
      <c r="Q22" s="36">
        <v>1.2267553390000001</v>
      </c>
      <c r="R22" s="36">
        <v>0.150903759</v>
      </c>
      <c r="S22" s="36">
        <v>2.1540024339999997</v>
      </c>
      <c r="T22" s="36">
        <v>0.19683099000000001</v>
      </c>
      <c r="U22" s="36">
        <v>0.17049999999999998</v>
      </c>
      <c r="V22" s="36">
        <v>0.40300000000000002</v>
      </c>
      <c r="W22" s="36">
        <v>35.950959290611657</v>
      </c>
      <c r="X22" s="36">
        <v>129.26387167905813</v>
      </c>
      <c r="Y22" s="36">
        <v>165.21483096966978</v>
      </c>
      <c r="Z22" s="36">
        <v>8.3309008760172207E-2</v>
      </c>
      <c r="AA22" s="36">
        <v>4.0154942222403012E-2</v>
      </c>
      <c r="AB22" s="36">
        <v>4.0154941999999999E-2</v>
      </c>
      <c r="AC22" s="36">
        <v>0.1863314974022712</v>
      </c>
      <c r="AD22" s="36">
        <v>1.7328994199245566</v>
      </c>
      <c r="AE22" s="36">
        <v>16.240390973322388</v>
      </c>
      <c r="AF22" s="36">
        <v>17.973290393246945</v>
      </c>
      <c r="AG22" s="36">
        <v>1.3884578230350445E-2</v>
      </c>
      <c r="AH22" s="36">
        <v>2.3619742276918002E-2</v>
      </c>
      <c r="AI22" s="36">
        <v>7.5647012427426566E-2</v>
      </c>
      <c r="AJ22" s="36">
        <v>1.5741259883321934E-3</v>
      </c>
      <c r="AK22" s="36">
        <v>1.9022405261425275E-3</v>
      </c>
      <c r="AL22" s="36">
        <v>4.7576583588533504E-3</v>
      </c>
      <c r="AM22" s="36">
        <v>0.20179020162095385</v>
      </c>
      <c r="AN22" s="36">
        <v>1.7584214027276173</v>
      </c>
      <c r="AO22" s="36">
        <v>16.320795644108671</v>
      </c>
      <c r="AP22" s="36">
        <v>978.164049772</v>
      </c>
      <c r="AQ22" s="36">
        <v>526.70371910799997</v>
      </c>
      <c r="AR22" s="36">
        <v>1504.8677688799999</v>
      </c>
      <c r="AS22" s="36">
        <v>207.747230199</v>
      </c>
      <c r="AT22" s="36">
        <v>2548.139483251</v>
      </c>
      <c r="AU22" s="36">
        <v>6506.8561805179997</v>
      </c>
      <c r="AV22" s="36">
        <v>1984.1254186199999</v>
      </c>
      <c r="AW22" s="36">
        <v>5066.6059797469998</v>
      </c>
      <c r="AX22" s="36">
        <v>1963.0804057089999</v>
      </c>
      <c r="AY22" s="36">
        <v>5012.8660360630001</v>
      </c>
      <c r="AZ22" s="36">
        <v>6.8310522960000002</v>
      </c>
      <c r="BA22" s="36">
        <v>13.662104593</v>
      </c>
      <c r="BB22" s="36">
        <v>4.9360035299999998</v>
      </c>
      <c r="BC22" s="36">
        <v>229.04154240099999</v>
      </c>
      <c r="BD22" s="36">
        <v>584.87393863800003</v>
      </c>
      <c r="BE22" s="36">
        <v>0.29264843000000001</v>
      </c>
      <c r="BF22" s="36">
        <v>0.585296861</v>
      </c>
      <c r="BG22" s="36">
        <v>6.1600875500000001</v>
      </c>
      <c r="BH22" s="36">
        <v>54.310767751999997</v>
      </c>
      <c r="BI22" s="36">
        <v>2.3100000000000005</v>
      </c>
      <c r="BJ22" s="36">
        <v>2.9199999999999986</v>
      </c>
      <c r="BK22" s="36">
        <v>2.6999999999999993</v>
      </c>
      <c r="BL22" s="36">
        <v>3.7499999999999973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6.4554082910000004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54.272244912840819</v>
      </c>
      <c r="J23" s="36">
        <v>204.18631009053476</v>
      </c>
      <c r="K23" s="36">
        <v>34.091890412756783</v>
      </c>
      <c r="L23" s="36">
        <v>20.180354500084036</v>
      </c>
      <c r="M23" s="36">
        <v>181.44578150338748</v>
      </c>
      <c r="N23" s="36">
        <v>77.012773499988114</v>
      </c>
      <c r="O23" s="36">
        <v>0.88323321300000002</v>
      </c>
      <c r="P23" s="36">
        <v>1.3428581740000001</v>
      </c>
      <c r="Q23" s="36">
        <v>0.79017883899999997</v>
      </c>
      <c r="R23" s="36">
        <v>9.3054373999999995E-2</v>
      </c>
      <c r="S23" s="36">
        <v>1.2214829040000001</v>
      </c>
      <c r="T23" s="36">
        <v>0.12137527000000001</v>
      </c>
      <c r="U23" s="36" t="s">
        <v>340</v>
      </c>
      <c r="V23" s="36" t="s">
        <v>340</v>
      </c>
      <c r="W23" s="36">
        <v>55.155478125840816</v>
      </c>
      <c r="X23" s="36">
        <v>205.52916826453477</v>
      </c>
      <c r="Y23" s="36">
        <v>260.68464639037558</v>
      </c>
      <c r="Z23" s="36">
        <v>0.12276797811554455</v>
      </c>
      <c r="AA23" s="36">
        <v>5.9174165451692469E-2</v>
      </c>
      <c r="AB23" s="36">
        <v>5.9174165000000001E-2</v>
      </c>
      <c r="AC23" s="36">
        <v>0.26548458005060188</v>
      </c>
      <c r="AD23" s="36">
        <v>1.1546370097416161</v>
      </c>
      <c r="AE23" s="36">
        <v>10.392607834744247</v>
      </c>
      <c r="AF23" s="36">
        <v>11.547244844485862</v>
      </c>
      <c r="AG23" s="36" t="s">
        <v>340</v>
      </c>
      <c r="AH23" s="36" t="s">
        <v>340</v>
      </c>
      <c r="AI23" s="36" t="s">
        <v>340</v>
      </c>
      <c r="AJ23" s="36">
        <v>2.3197043668936029E-3</v>
      </c>
      <c r="AK23" s="36">
        <v>2.8032289217014617E-3</v>
      </c>
      <c r="AL23" s="36">
        <v>7.0111036579362362E-3</v>
      </c>
      <c r="AM23" s="36">
        <v>0.26780428441749549</v>
      </c>
      <c r="AN23" s="36">
        <v>1.1574402386633176</v>
      </c>
      <c r="AO23" s="36">
        <v>10.399618938402183</v>
      </c>
      <c r="AP23" s="36">
        <v>537.09767536000004</v>
      </c>
      <c r="AQ23" s="36">
        <v>289.20644057800001</v>
      </c>
      <c r="AR23" s="36">
        <v>826.304115938</v>
      </c>
      <c r="AS23" s="36">
        <v>166.875353475</v>
      </c>
      <c r="AT23" s="36">
        <v>1254.1737321610001</v>
      </c>
      <c r="AU23" s="36">
        <v>3158.3822440439999</v>
      </c>
      <c r="AV23" s="36">
        <v>1073.031501055</v>
      </c>
      <c r="AW23" s="36">
        <v>2702.2122640010002</v>
      </c>
      <c r="AX23" s="36">
        <v>1066.7791793399999</v>
      </c>
      <c r="AY23" s="36">
        <v>2686.4670595010002</v>
      </c>
      <c r="AZ23" s="36">
        <v>1.725467273</v>
      </c>
      <c r="BA23" s="36">
        <v>3.450934546</v>
      </c>
      <c r="BB23" s="36">
        <v>2.1918654540000002</v>
      </c>
      <c r="BC23" s="36">
        <v>118.952619998</v>
      </c>
      <c r="BD23" s="36">
        <v>299.558054239</v>
      </c>
      <c r="BE23" s="36">
        <v>0.129952497</v>
      </c>
      <c r="BF23" s="36">
        <v>0.259904994</v>
      </c>
      <c r="BG23" s="36">
        <v>2.9464143539999998</v>
      </c>
      <c r="BH23" s="36">
        <v>34.999274659000001</v>
      </c>
      <c r="BI23" s="36">
        <v>0.75</v>
      </c>
      <c r="BJ23" s="36">
        <v>1.07</v>
      </c>
      <c r="BK23" s="36">
        <v>1.8300000000000005</v>
      </c>
      <c r="BL23" s="36">
        <v>2.7399999999999998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6.5802365700000003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38.716075743142319</v>
      </c>
      <c r="J24" s="36">
        <v>134.4033833673534</v>
      </c>
      <c r="K24" s="36">
        <v>23.328575743138064</v>
      </c>
      <c r="L24" s="36">
        <v>15.387500000004255</v>
      </c>
      <c r="M24" s="36">
        <v>114.91511061049954</v>
      </c>
      <c r="N24" s="36">
        <v>58.204348499996165</v>
      </c>
      <c r="O24" s="36">
        <v>1.7070052640000002</v>
      </c>
      <c r="P24" s="36">
        <v>2.5782735050000003</v>
      </c>
      <c r="Q24" s="36">
        <v>1.5223803600000001</v>
      </c>
      <c r="R24" s="36">
        <v>0.18462490399999998</v>
      </c>
      <c r="S24" s="36">
        <v>2.3374584130000002</v>
      </c>
      <c r="T24" s="36">
        <v>0.24081509200000001</v>
      </c>
      <c r="U24" s="36" t="s">
        <v>340</v>
      </c>
      <c r="V24" s="36" t="s">
        <v>340</v>
      </c>
      <c r="W24" s="36">
        <v>40.423081007142322</v>
      </c>
      <c r="X24" s="36">
        <v>136.9816568723534</v>
      </c>
      <c r="Y24" s="36">
        <v>177.40473787949571</v>
      </c>
      <c r="Z24" s="36">
        <v>8.3000078240801578E-2</v>
      </c>
      <c r="AA24" s="36">
        <v>4.0006037712066359E-2</v>
      </c>
      <c r="AB24" s="36">
        <v>4.0006038000000001E-2</v>
      </c>
      <c r="AC24" s="36">
        <v>0.21006351144085972</v>
      </c>
      <c r="AD24" s="36">
        <v>0.71564693970896665</v>
      </c>
      <c r="AE24" s="36">
        <v>6.6976903558189003</v>
      </c>
      <c r="AF24" s="36">
        <v>7.4133372955278665</v>
      </c>
      <c r="AG24" s="36" t="s">
        <v>340</v>
      </c>
      <c r="AH24" s="36" t="s">
        <v>340</v>
      </c>
      <c r="AI24" s="36" t="s">
        <v>340</v>
      </c>
      <c r="AJ24" s="36">
        <v>1.5682888171060895E-3</v>
      </c>
      <c r="AK24" s="36">
        <v>1.8951865694139948E-3</v>
      </c>
      <c r="AL24" s="36">
        <v>4.7400158390293471E-3</v>
      </c>
      <c r="AM24" s="36">
        <v>0.2116318002579658</v>
      </c>
      <c r="AN24" s="36">
        <v>0.71754212627838065</v>
      </c>
      <c r="AO24" s="36">
        <v>6.7024303716579299</v>
      </c>
      <c r="AP24" s="36">
        <v>429.45377754399999</v>
      </c>
      <c r="AQ24" s="36">
        <v>231.244341754</v>
      </c>
      <c r="AR24" s="36">
        <v>660.69811929799994</v>
      </c>
      <c r="AS24" s="36">
        <v>148.72389712699999</v>
      </c>
      <c r="AT24" s="36">
        <v>995.74919968200004</v>
      </c>
      <c r="AU24" s="36">
        <v>2515.7282475530001</v>
      </c>
      <c r="AV24" s="36">
        <v>833.86505311899998</v>
      </c>
      <c r="AW24" s="36">
        <v>2106.733170812</v>
      </c>
      <c r="AX24" s="36">
        <v>828.10696511000003</v>
      </c>
      <c r="AY24" s="36">
        <v>2092.1855471109998</v>
      </c>
      <c r="AZ24" s="36">
        <v>1.1114320719999999</v>
      </c>
      <c r="BA24" s="36">
        <v>2.2228641439999999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3.9925813020000001</v>
      </c>
      <c r="BH24" s="36">
        <v>24.685968736</v>
      </c>
      <c r="BI24" s="36">
        <v>0.57000000000000006</v>
      </c>
      <c r="BJ24" s="36">
        <v>1.1300000000000001</v>
      </c>
      <c r="BK24" s="36">
        <v>1.08</v>
      </c>
      <c r="BL24" s="36">
        <v>1.6200000000000003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6.5492186600000002</v>
      </c>
      <c r="E25" s="36">
        <v>1</v>
      </c>
      <c r="F25" s="36">
        <v>1</v>
      </c>
      <c r="G25" s="36">
        <v>0</v>
      </c>
      <c r="H25" s="36">
        <v>0</v>
      </c>
      <c r="I25" s="36">
        <v>6.2267357489409489</v>
      </c>
      <c r="J25" s="36">
        <v>30.102800836275723</v>
      </c>
      <c r="K25" s="36">
        <v>3.7912652489397702</v>
      </c>
      <c r="L25" s="36">
        <v>2.4354705000011787</v>
      </c>
      <c r="M25" s="36">
        <v>25.524330085222701</v>
      </c>
      <c r="N25" s="36">
        <v>10.805206499993972</v>
      </c>
      <c r="O25" s="36">
        <v>0.59571042499999993</v>
      </c>
      <c r="P25" s="36">
        <v>0.96996730399999986</v>
      </c>
      <c r="Q25" s="36">
        <v>0.56154795199999996</v>
      </c>
      <c r="R25" s="36">
        <v>3.4162472999999999E-2</v>
      </c>
      <c r="S25" s="36">
        <v>0.92540755599999991</v>
      </c>
      <c r="T25" s="36">
        <v>4.4559747999999996E-2</v>
      </c>
      <c r="U25" s="36">
        <v>6.4899999999999999E-2</v>
      </c>
      <c r="V25" s="36">
        <v>0.15340000000000001</v>
      </c>
      <c r="W25" s="36">
        <v>6.8873461739409487</v>
      </c>
      <c r="X25" s="36">
        <v>31.226168140275725</v>
      </c>
      <c r="Y25" s="36">
        <v>38.113514314216673</v>
      </c>
      <c r="Z25" s="36">
        <v>1.7186295259143256E-2</v>
      </c>
      <c r="AA25" s="36">
        <v>8.2837943149070472E-3</v>
      </c>
      <c r="AB25" s="36">
        <v>8.2837940000000006E-3</v>
      </c>
      <c r="AC25" s="36">
        <v>3.6397873975906901E-2</v>
      </c>
      <c r="AD25" s="36">
        <v>0.36498206613797951</v>
      </c>
      <c r="AE25" s="36">
        <v>3.412105350868774</v>
      </c>
      <c r="AF25" s="36">
        <v>3.7770874170067539</v>
      </c>
      <c r="AG25" s="36">
        <v>5.6126182209886325E-3</v>
      </c>
      <c r="AH25" s="36">
        <v>9.5479022609921572E-3</v>
      </c>
      <c r="AI25" s="36">
        <v>3.0579092376420827E-2</v>
      </c>
      <c r="AJ25" s="36">
        <v>3.2473548383838211E-4</v>
      </c>
      <c r="AK25" s="36">
        <v>3.9242414189058755E-4</v>
      </c>
      <c r="AL25" s="36">
        <v>9.8148471406381906E-4</v>
      </c>
      <c r="AM25" s="36">
        <v>4.233522768073391E-2</v>
      </c>
      <c r="AN25" s="36">
        <v>0.37492239254086229</v>
      </c>
      <c r="AO25" s="36">
        <v>3.4436659279592585</v>
      </c>
      <c r="AP25" s="36">
        <v>365.52972078300002</v>
      </c>
      <c r="AQ25" s="36">
        <v>196.82369580599999</v>
      </c>
      <c r="AR25" s="36">
        <v>562.35341658900006</v>
      </c>
      <c r="AS25" s="36">
        <v>89.345533153000005</v>
      </c>
      <c r="AT25" s="36">
        <v>887.87983225699998</v>
      </c>
      <c r="AU25" s="36">
        <v>2243.5493216959999</v>
      </c>
      <c r="AV25" s="36">
        <v>603.62023572099997</v>
      </c>
      <c r="AW25" s="36">
        <v>1525.2647049879999</v>
      </c>
      <c r="AX25" s="36">
        <v>592.50556946100005</v>
      </c>
      <c r="AY25" s="36">
        <v>1497.17948327</v>
      </c>
      <c r="AZ25" s="36">
        <v>1.8221867439999999</v>
      </c>
      <c r="BA25" s="36">
        <v>3.6443734889999999</v>
      </c>
      <c r="BB25" s="36">
        <v>1.0009906449999999</v>
      </c>
      <c r="BC25" s="36">
        <v>50.136385058000002</v>
      </c>
      <c r="BD25" s="36">
        <v>126.687698721</v>
      </c>
      <c r="BE25" s="36">
        <v>5.9347271E-2</v>
      </c>
      <c r="BF25" s="36">
        <v>0.118694542</v>
      </c>
      <c r="BG25" s="36">
        <v>1.5000527100000001</v>
      </c>
      <c r="BH25" s="36">
        <v>21.219915613000001</v>
      </c>
      <c r="BI25" s="36">
        <v>0.39</v>
      </c>
      <c r="BJ25" s="36">
        <v>0.60000000000000009</v>
      </c>
      <c r="BK25" s="36">
        <v>0.69000000000000017</v>
      </c>
      <c r="BL25" s="36">
        <v>0.79000000000000015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6.8679111160000001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196.88830336385283</v>
      </c>
      <c r="J26" s="36">
        <v>337.74920437368678</v>
      </c>
      <c r="K26" s="36">
        <v>148.6531593638687</v>
      </c>
      <c r="L26" s="36">
        <v>48.235143999984132</v>
      </c>
      <c r="M26" s="36">
        <v>401.89524723753664</v>
      </c>
      <c r="N26" s="36">
        <v>132.742260500003</v>
      </c>
      <c r="O26" s="36">
        <v>0.94860062499999998</v>
      </c>
      <c r="P26" s="36">
        <v>1.3565464280000001</v>
      </c>
      <c r="Q26" s="36">
        <v>0.84645937500000001</v>
      </c>
      <c r="R26" s="36">
        <v>0.10214125</v>
      </c>
      <c r="S26" s="36">
        <v>1.2233187110000001</v>
      </c>
      <c r="T26" s="36">
        <v>0.133227717</v>
      </c>
      <c r="U26" s="36" t="s">
        <v>340</v>
      </c>
      <c r="V26" s="36" t="s">
        <v>340</v>
      </c>
      <c r="W26" s="36">
        <v>197.83690398885284</v>
      </c>
      <c r="X26" s="36">
        <v>339.10575080168678</v>
      </c>
      <c r="Y26" s="36">
        <v>536.94265479053956</v>
      </c>
      <c r="Z26" s="36">
        <v>0.28518931497409861</v>
      </c>
      <c r="AA26" s="36">
        <v>0.1497770086366588</v>
      </c>
      <c r="AB26" s="36">
        <v>0.14977700899999999</v>
      </c>
      <c r="AC26" s="36">
        <v>0.94106192514393949</v>
      </c>
      <c r="AD26" s="36">
        <v>1.3220549854882402</v>
      </c>
      <c r="AE26" s="36">
        <v>15.188006429828777</v>
      </c>
      <c r="AF26" s="36">
        <v>16.510061415317018</v>
      </c>
      <c r="AG26" s="36" t="s">
        <v>340</v>
      </c>
      <c r="AH26" s="36" t="s">
        <v>340</v>
      </c>
      <c r="AI26" s="36" t="s">
        <v>340</v>
      </c>
      <c r="AJ26" s="36">
        <v>5.8714615148077456E-3</v>
      </c>
      <c r="AK26" s="36">
        <v>7.0953133590434285E-3</v>
      </c>
      <c r="AL26" s="36">
        <v>1.7745956122484335E-2</v>
      </c>
      <c r="AM26" s="36">
        <v>0.94693338665874727</v>
      </c>
      <c r="AN26" s="36">
        <v>1.3291502988472836</v>
      </c>
      <c r="AO26" s="36">
        <v>15.205752385951261</v>
      </c>
      <c r="AP26" s="36">
        <v>438.96620586099999</v>
      </c>
      <c r="AQ26" s="36">
        <v>236.36641854000001</v>
      </c>
      <c r="AR26" s="36">
        <v>675.33262440099998</v>
      </c>
      <c r="AS26" s="36">
        <v>192.56419426299999</v>
      </c>
      <c r="AT26" s="36">
        <v>767.45530701400003</v>
      </c>
      <c r="AU26" s="36">
        <v>2015.887597917</v>
      </c>
      <c r="AV26" s="36">
        <v>705.533880662</v>
      </c>
      <c r="AW26" s="36">
        <v>1853.237559161</v>
      </c>
      <c r="AX26" s="36">
        <v>703.67712714200002</v>
      </c>
      <c r="AY26" s="36">
        <v>1848.3603938589999</v>
      </c>
      <c r="AZ26" s="36">
        <v>1.740573428</v>
      </c>
      <c r="BA26" s="36">
        <v>3.4811468560000001</v>
      </c>
      <c r="BB26" s="36">
        <v>2.3003702850000001</v>
      </c>
      <c r="BC26" s="36">
        <v>86.573878836000006</v>
      </c>
      <c r="BD26" s="36">
        <v>227.40504502900001</v>
      </c>
      <c r="BE26" s="36">
        <v>0.13638559</v>
      </c>
      <c r="BF26" s="36">
        <v>0.27277118</v>
      </c>
      <c r="BG26" s="36">
        <v>9.139161605</v>
      </c>
      <c r="BH26" s="36">
        <v>26.497071768000001</v>
      </c>
      <c r="BI26" s="36">
        <v>0.8600000000000001</v>
      </c>
      <c r="BJ26" s="36">
        <v>1.4700000000000002</v>
      </c>
      <c r="BK26" s="36">
        <v>1.6900000000000004</v>
      </c>
      <c r="BL26" s="36">
        <v>2.0399999999999996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6.6883904239999996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8.3088453765358654</v>
      </c>
      <c r="J27" s="36">
        <v>40.404226836525162</v>
      </c>
      <c r="K27" s="36">
        <v>4.362765876532297</v>
      </c>
      <c r="L27" s="36">
        <v>3.9460795000035684</v>
      </c>
      <c r="M27" s="36">
        <v>31.3743292130642</v>
      </c>
      <c r="N27" s="36">
        <v>17.338742999996825</v>
      </c>
      <c r="O27" s="36">
        <v>0.46055327299999999</v>
      </c>
      <c r="P27" s="36">
        <v>0.77200750499999993</v>
      </c>
      <c r="Q27" s="36">
        <v>0.42542294399999997</v>
      </c>
      <c r="R27" s="36">
        <v>3.5130329000000002E-2</v>
      </c>
      <c r="S27" s="36">
        <v>0.7261853359999999</v>
      </c>
      <c r="T27" s="36">
        <v>4.5822168999999996E-2</v>
      </c>
      <c r="U27" s="36" t="s">
        <v>340</v>
      </c>
      <c r="V27" s="36" t="s">
        <v>340</v>
      </c>
      <c r="W27" s="36">
        <v>8.7693986495358658</v>
      </c>
      <c r="X27" s="36">
        <v>41.176234341525159</v>
      </c>
      <c r="Y27" s="36">
        <v>49.945632991061025</v>
      </c>
      <c r="Z27" s="36">
        <v>2.2858767953298911E-2</v>
      </c>
      <c r="AA27" s="36">
        <v>1.1006910739603049E-2</v>
      </c>
      <c r="AB27" s="36">
        <v>1.1006910999999999E-2</v>
      </c>
      <c r="AC27" s="36">
        <v>4.5832656531580675E-2</v>
      </c>
      <c r="AD27" s="36">
        <v>0.43619763481513746</v>
      </c>
      <c r="AE27" s="36">
        <v>4.0085936094679786</v>
      </c>
      <c r="AF27" s="36">
        <v>4.4447912442831168</v>
      </c>
      <c r="AG27" s="36" t="s">
        <v>340</v>
      </c>
      <c r="AH27" s="36" t="s">
        <v>340</v>
      </c>
      <c r="AI27" s="36" t="s">
        <v>340</v>
      </c>
      <c r="AJ27" s="36">
        <v>4.3148520847732016E-4</v>
      </c>
      <c r="AK27" s="36">
        <v>5.2142503833884182E-4</v>
      </c>
      <c r="AL27" s="36">
        <v>1.3041264540814151E-3</v>
      </c>
      <c r="AM27" s="36">
        <v>4.6264141740057996E-2</v>
      </c>
      <c r="AN27" s="36">
        <v>0.43671905985347631</v>
      </c>
      <c r="AO27" s="36">
        <v>4.0098977359220598</v>
      </c>
      <c r="AP27" s="36">
        <v>362.68603090900001</v>
      </c>
      <c r="AQ27" s="36">
        <v>195.29247818100001</v>
      </c>
      <c r="AR27" s="36">
        <v>557.97850908999999</v>
      </c>
      <c r="AS27" s="36">
        <v>72.535913287</v>
      </c>
      <c r="AT27" s="36">
        <v>1062.6399451049999</v>
      </c>
      <c r="AU27" s="36">
        <v>2543.0381307289999</v>
      </c>
      <c r="AV27" s="36">
        <v>693.90877910999995</v>
      </c>
      <c r="AW27" s="36">
        <v>1660.6156136439999</v>
      </c>
      <c r="AX27" s="36">
        <v>679.10024418900002</v>
      </c>
      <c r="AY27" s="36">
        <v>1625.1768282529999</v>
      </c>
      <c r="AZ27" s="36">
        <v>1.1087790179999999</v>
      </c>
      <c r="BA27" s="36">
        <v>2.2175580369999999</v>
      </c>
      <c r="BB27" s="36">
        <v>1.9593710280000001</v>
      </c>
      <c r="BC27" s="36">
        <v>85.117506601000002</v>
      </c>
      <c r="BD27" s="36">
        <v>203.697466744</v>
      </c>
      <c r="BE27" s="36">
        <v>0.116168242</v>
      </c>
      <c r="BF27" s="36">
        <v>0.23233648500000001</v>
      </c>
      <c r="BG27" s="36">
        <v>3.4219130940000002</v>
      </c>
      <c r="BH27" s="36">
        <v>27.935005421</v>
      </c>
      <c r="BI27" s="36">
        <v>0.62000000000000011</v>
      </c>
      <c r="BJ27" s="36">
        <v>0.87000000000000022</v>
      </c>
      <c r="BK27" s="36">
        <v>2.0500000000000007</v>
      </c>
      <c r="BL27" s="36">
        <v>2.4699999999999998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6.0389135300000003</v>
      </c>
      <c r="E28" s="36">
        <v>519</v>
      </c>
      <c r="F28" s="36">
        <v>22</v>
      </c>
      <c r="G28" s="36">
        <v>115</v>
      </c>
      <c r="H28" s="36">
        <v>382</v>
      </c>
      <c r="I28" s="36">
        <v>181.29365468034078</v>
      </c>
      <c r="J28" s="36">
        <v>1513.0371956101578</v>
      </c>
      <c r="K28" s="36">
        <v>53.092072180176366</v>
      </c>
      <c r="L28" s="36">
        <v>128.20158250016442</v>
      </c>
      <c r="M28" s="36">
        <v>839.73536279084351</v>
      </c>
      <c r="N28" s="36">
        <v>854.59548749965506</v>
      </c>
      <c r="O28" s="36">
        <v>12.143379510999999</v>
      </c>
      <c r="P28" s="36">
        <v>21.747538209999998</v>
      </c>
      <c r="Q28" s="36">
        <v>11.419958738</v>
      </c>
      <c r="R28" s="36">
        <v>0.72342077299999996</v>
      </c>
      <c r="S28" s="36">
        <v>20.803945896999998</v>
      </c>
      <c r="T28" s="36">
        <v>0.9435923129999999</v>
      </c>
      <c r="U28" s="36">
        <v>9.6194000000000095</v>
      </c>
      <c r="V28" s="36">
        <v>22.752799999999969</v>
      </c>
      <c r="W28" s="36">
        <v>203.0564341913408</v>
      </c>
      <c r="X28" s="36">
        <v>1557.5375338201577</v>
      </c>
      <c r="Y28" s="36">
        <v>1760.5939680114984</v>
      </c>
      <c r="Z28" s="36">
        <v>0.82490921997431998</v>
      </c>
      <c r="AA28" s="36">
        <v>0.39479132615401835</v>
      </c>
      <c r="AB28" s="36">
        <v>0.394791326</v>
      </c>
      <c r="AC28" s="36">
        <v>1.0029849359958287</v>
      </c>
      <c r="AD28" s="36">
        <v>44.446781585724814</v>
      </c>
      <c r="AE28" s="36">
        <v>400.0210342715236</v>
      </c>
      <c r="AF28" s="36">
        <v>444.46781585724852</v>
      </c>
      <c r="AG28" s="36">
        <v>0.60144136857698494</v>
      </c>
      <c r="AH28" s="36">
        <v>1.0231416384987797</v>
      </c>
      <c r="AI28" s="36">
        <v>3.276818490867714</v>
      </c>
      <c r="AJ28" s="36">
        <v>1.4417327433166184E-2</v>
      </c>
      <c r="AK28" s="36">
        <v>1.7422510876059876E-2</v>
      </c>
      <c r="AL28" s="36">
        <v>4.3575117532476032E-2</v>
      </c>
      <c r="AM28" s="36">
        <v>1.61884363200598</v>
      </c>
      <c r="AN28" s="36">
        <v>45.487345735099652</v>
      </c>
      <c r="AO28" s="36">
        <v>403.3414278799238</v>
      </c>
      <c r="AP28" s="36">
        <v>37989.466932285999</v>
      </c>
      <c r="AQ28" s="36">
        <v>20455.866809692001</v>
      </c>
      <c r="AR28" s="36">
        <v>58445.333741978</v>
      </c>
      <c r="AS28" s="36">
        <v>301.48221944199997</v>
      </c>
      <c r="AT28" s="36">
        <v>170337.95998372699</v>
      </c>
      <c r="AU28" s="36">
        <v>360083.56965752301</v>
      </c>
      <c r="AV28" s="36">
        <v>95021.969318927993</v>
      </c>
      <c r="AW28" s="36">
        <v>200870.37505629699</v>
      </c>
      <c r="AX28" s="36">
        <v>90439.876411124002</v>
      </c>
      <c r="AY28" s="36">
        <v>191184.123260714</v>
      </c>
      <c r="AZ28" s="36">
        <v>0.98137395500000002</v>
      </c>
      <c r="BA28" s="36">
        <v>1.9627479109999999</v>
      </c>
      <c r="BB28" s="36">
        <v>108.21516509200001</v>
      </c>
      <c r="BC28" s="36">
        <v>17231.813874474999</v>
      </c>
      <c r="BD28" s="36">
        <v>36426.954110452003</v>
      </c>
      <c r="BE28" s="36">
        <v>0.66964829800000003</v>
      </c>
      <c r="BF28" s="36">
        <v>1.3392965969999999</v>
      </c>
      <c r="BG28" s="36">
        <v>44.274196824999997</v>
      </c>
      <c r="BH28" s="36">
        <v>647.05664621999995</v>
      </c>
      <c r="BI28" s="36">
        <v>3.1799999999999935</v>
      </c>
      <c r="BJ28" s="36">
        <v>3.1999999999999935</v>
      </c>
      <c r="BK28" s="36">
        <v>5.8200000000000038</v>
      </c>
      <c r="BL28" s="36">
        <v>5.8200000000000038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6.028838081</v>
      </c>
      <c r="E29" s="36">
        <v>2</v>
      </c>
      <c r="F29" s="36">
        <v>1</v>
      </c>
      <c r="G29" s="36">
        <v>0</v>
      </c>
      <c r="H29" s="36">
        <v>1</v>
      </c>
      <c r="I29" s="36">
        <v>49.068427879167196</v>
      </c>
      <c r="J29" s="36">
        <v>318.08207642259612</v>
      </c>
      <c r="K29" s="36">
        <v>5.5029288792839219</v>
      </c>
      <c r="L29" s="36">
        <v>43.565498999883275</v>
      </c>
      <c r="M29" s="36">
        <v>78.913296801858124</v>
      </c>
      <c r="N29" s="36">
        <v>288.2372074999052</v>
      </c>
      <c r="O29" s="36">
        <v>2.0634197189999997</v>
      </c>
      <c r="P29" s="36">
        <v>3.4859786160000001</v>
      </c>
      <c r="Q29" s="36">
        <v>1.7244109609999998</v>
      </c>
      <c r="R29" s="36">
        <v>0.33900875799999997</v>
      </c>
      <c r="S29" s="36">
        <v>3.0437932780000003</v>
      </c>
      <c r="T29" s="36">
        <v>0.44218533799999998</v>
      </c>
      <c r="U29" s="36">
        <v>6.4899999999999999E-2</v>
      </c>
      <c r="V29" s="36">
        <v>0.15340000000000001</v>
      </c>
      <c r="W29" s="36">
        <v>51.1967475981672</v>
      </c>
      <c r="X29" s="36">
        <v>321.7214550385961</v>
      </c>
      <c r="Y29" s="36">
        <v>372.91820263676328</v>
      </c>
      <c r="Z29" s="36">
        <v>0.19928080135265613</v>
      </c>
      <c r="AA29" s="36">
        <v>9.2398382731186349E-2</v>
      </c>
      <c r="AB29" s="36">
        <v>9.2398383000000001E-2</v>
      </c>
      <c r="AC29" s="36">
        <v>0.22169393356405956</v>
      </c>
      <c r="AD29" s="36">
        <v>2.8691706162496935</v>
      </c>
      <c r="AE29" s="36">
        <v>25.822535546247231</v>
      </c>
      <c r="AF29" s="36">
        <v>28.691706162496928</v>
      </c>
      <c r="AG29" s="36">
        <v>4.6051104433320134E-3</v>
      </c>
      <c r="AH29" s="36">
        <v>7.8339809840590573E-3</v>
      </c>
      <c r="AI29" s="36">
        <v>2.5089912070567523E-2</v>
      </c>
      <c r="AJ29" s="36">
        <v>3.5032705263098041E-3</v>
      </c>
      <c r="AK29" s="36">
        <v>4.233500910504358E-3</v>
      </c>
      <c r="AL29" s="36">
        <v>1.0588330296441809E-2</v>
      </c>
      <c r="AM29" s="36">
        <v>0.22980231453370137</v>
      </c>
      <c r="AN29" s="36">
        <v>2.8812380981442569</v>
      </c>
      <c r="AO29" s="36">
        <v>25.85821378861424</v>
      </c>
      <c r="AP29" s="36">
        <v>8803.6145693769995</v>
      </c>
      <c r="AQ29" s="36">
        <v>4740.4078450489997</v>
      </c>
      <c r="AR29" s="36">
        <v>13544.022414425999</v>
      </c>
      <c r="AS29" s="36">
        <v>236.71918407499999</v>
      </c>
      <c r="AT29" s="36">
        <v>29717.84118472</v>
      </c>
      <c r="AU29" s="36">
        <v>70557.921409368995</v>
      </c>
      <c r="AV29" s="36">
        <v>17353.057937156998</v>
      </c>
      <c r="AW29" s="36">
        <v>41200.694577089998</v>
      </c>
      <c r="AX29" s="36">
        <v>16811.181419485001</v>
      </c>
      <c r="AY29" s="36">
        <v>39914.138110562002</v>
      </c>
      <c r="AZ29" s="36">
        <v>0.246102818</v>
      </c>
      <c r="BA29" s="36">
        <v>0.492205636</v>
      </c>
      <c r="BB29" s="36">
        <v>21.163027753000001</v>
      </c>
      <c r="BC29" s="36">
        <v>1921.802873588</v>
      </c>
      <c r="BD29" s="36">
        <v>4562.8622643250001</v>
      </c>
      <c r="BE29" s="36">
        <v>0.13095933000000001</v>
      </c>
      <c r="BF29" s="36">
        <v>0.26191866000000003</v>
      </c>
      <c r="BG29" s="36">
        <v>19.891085952000001</v>
      </c>
      <c r="BH29" s="36">
        <v>106.74433782600001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5.6735514599999997</v>
      </c>
      <c r="E30" s="36">
        <v>16</v>
      </c>
      <c r="F30" s="36">
        <v>5</v>
      </c>
      <c r="G30" s="36">
        <v>5</v>
      </c>
      <c r="H30" s="36">
        <v>6</v>
      </c>
      <c r="I30" s="36">
        <v>2.7837974897511723E-2</v>
      </c>
      <c r="J30" s="36">
        <v>7.7300595076397336</v>
      </c>
      <c r="K30" s="36">
        <v>4.6699748989345079E-3</v>
      </c>
      <c r="L30" s="36">
        <v>2.3167999998577216E-2</v>
      </c>
      <c r="M30" s="36">
        <v>0.54822798250743476</v>
      </c>
      <c r="N30" s="36">
        <v>7.2096695000298112</v>
      </c>
      <c r="O30" s="36">
        <v>2.9438683E-2</v>
      </c>
      <c r="P30" s="36">
        <v>4.9884418E-2</v>
      </c>
      <c r="Q30" s="36">
        <v>2.7175108E-2</v>
      </c>
      <c r="R30" s="36">
        <v>2.2635749999999999E-3</v>
      </c>
      <c r="S30" s="36">
        <v>4.6931927999999998E-2</v>
      </c>
      <c r="T30" s="36">
        <v>2.9524900000000003E-3</v>
      </c>
      <c r="U30" s="36">
        <v>2.3919500000000005</v>
      </c>
      <c r="V30" s="36">
        <v>5.6537000000000006</v>
      </c>
      <c r="W30" s="36">
        <v>2.4492266578975124</v>
      </c>
      <c r="X30" s="36">
        <v>13.433643925639736</v>
      </c>
      <c r="Y30" s="36">
        <v>15.882870583537247</v>
      </c>
      <c r="Z30" s="36">
        <v>3.6841183876449603E-4</v>
      </c>
      <c r="AA30" s="36">
        <v>7.8840133495602184E-5</v>
      </c>
      <c r="AB30" s="36">
        <v>7.8840100000000004E-5</v>
      </c>
      <c r="AC30" s="36">
        <v>5.9923808114248054E-5</v>
      </c>
      <c r="AD30" s="36">
        <v>0.26510053966624725</v>
      </c>
      <c r="AE30" s="36">
        <v>2.385904856996226</v>
      </c>
      <c r="AF30" s="36">
        <v>2.6510053966624731</v>
      </c>
      <c r="AG30" s="36">
        <v>0.1874371474897262</v>
      </c>
      <c r="AH30" s="36">
        <v>0.3188585957296492</v>
      </c>
      <c r="AI30" s="36">
        <v>1.021209286323336</v>
      </c>
      <c r="AJ30" s="36">
        <v>3.2848947873282637E-6</v>
      </c>
      <c r="AK30" s="36">
        <v>3.9696063963612587E-6</v>
      </c>
      <c r="AL30" s="36">
        <v>9.9283086410234617E-6</v>
      </c>
      <c r="AM30" s="36">
        <v>0.18750035619262778</v>
      </c>
      <c r="AN30" s="36">
        <v>0.58396310500229276</v>
      </c>
      <c r="AO30" s="36">
        <v>3.407124071628203</v>
      </c>
      <c r="AP30" s="36">
        <v>273.89035855499998</v>
      </c>
      <c r="AQ30" s="36">
        <v>147.47942383700001</v>
      </c>
      <c r="AR30" s="36">
        <v>421.36978239199999</v>
      </c>
      <c r="AS30" s="36">
        <v>7.2711521790000004</v>
      </c>
      <c r="AT30" s="36">
        <v>490.25319133900001</v>
      </c>
      <c r="AU30" s="36">
        <v>1138.477423243</v>
      </c>
      <c r="AV30" s="36">
        <v>525.46932982099997</v>
      </c>
      <c r="AW30" s="36">
        <v>1220.2571633929999</v>
      </c>
      <c r="AX30" s="36">
        <v>484.37871400500001</v>
      </c>
      <c r="AY30" s="36">
        <v>1124.8355746310001</v>
      </c>
      <c r="AZ30" s="36">
        <v>1.7834596000000001E-2</v>
      </c>
      <c r="BA30" s="36">
        <v>3.5669192000000002E-2</v>
      </c>
      <c r="BB30" s="36">
        <v>11.263539163000001</v>
      </c>
      <c r="BC30" s="36">
        <v>921.60417988500001</v>
      </c>
      <c r="BD30" s="36">
        <v>2140.1707740040001</v>
      </c>
      <c r="BE30" s="36">
        <v>6.9700118000000005E-2</v>
      </c>
      <c r="BF30" s="36">
        <v>0.13940023700000001</v>
      </c>
      <c r="BG30" s="36">
        <v>11.633794075000001</v>
      </c>
      <c r="BH30" s="36">
        <v>58.692959731999998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5.7611699310000004</v>
      </c>
      <c r="E31" s="36">
        <v>10</v>
      </c>
      <c r="F31" s="36">
        <v>2</v>
      </c>
      <c r="G31" s="36">
        <v>5</v>
      </c>
      <c r="H31" s="36">
        <v>3</v>
      </c>
      <c r="I31" s="36">
        <v>1.0309654653371128</v>
      </c>
      <c r="J31" s="36">
        <v>40.151964930040215</v>
      </c>
      <c r="K31" s="36">
        <v>5.6338465355336098E-2</v>
      </c>
      <c r="L31" s="36">
        <v>0.97462699998177671</v>
      </c>
      <c r="M31" s="36">
        <v>2.0558553953333369</v>
      </c>
      <c r="N31" s="36">
        <v>39.127075000043988</v>
      </c>
      <c r="O31" s="36">
        <v>7.0006889999999988E-2</v>
      </c>
      <c r="P31" s="36">
        <v>0.103918143</v>
      </c>
      <c r="Q31" s="36">
        <v>4.9420677999999996E-2</v>
      </c>
      <c r="R31" s="36">
        <v>2.0586212E-2</v>
      </c>
      <c r="S31" s="36">
        <v>7.7066562000000005E-2</v>
      </c>
      <c r="T31" s="36">
        <v>2.6851580999999999E-2</v>
      </c>
      <c r="U31" s="36">
        <v>0.15069999999999997</v>
      </c>
      <c r="V31" s="36">
        <v>0.35620000000000002</v>
      </c>
      <c r="W31" s="36">
        <v>1.2516723553371127</v>
      </c>
      <c r="X31" s="36">
        <v>40.612083073040218</v>
      </c>
      <c r="Y31" s="36">
        <v>41.863755428377331</v>
      </c>
      <c r="Z31" s="36">
        <v>5.005485929513569E-3</v>
      </c>
      <c r="AA31" s="36">
        <v>2.1743148359644237E-3</v>
      </c>
      <c r="AB31" s="36">
        <v>2.174315E-3</v>
      </c>
      <c r="AC31" s="36">
        <v>2.1167223419637588E-4</v>
      </c>
      <c r="AD31" s="36">
        <v>0.31547025618828139</v>
      </c>
      <c r="AE31" s="36">
        <v>2.8392323056945328</v>
      </c>
      <c r="AF31" s="36">
        <v>3.1547025618828135</v>
      </c>
      <c r="AG31" s="36">
        <v>1.2208462471314602E-2</v>
      </c>
      <c r="AH31" s="36">
        <v>2.0768418916719093E-2</v>
      </c>
      <c r="AI31" s="36">
        <v>6.6515071395438163E-2</v>
      </c>
      <c r="AJ31" s="36">
        <v>9.0593441783033162E-5</v>
      </c>
      <c r="AK31" s="36">
        <v>1.094769632674772E-4</v>
      </c>
      <c r="AL31" s="36">
        <v>2.7381079428878105E-4</v>
      </c>
      <c r="AM31" s="36">
        <v>1.2510728147294011E-2</v>
      </c>
      <c r="AN31" s="36">
        <v>0.33634815206826796</v>
      </c>
      <c r="AO31" s="36">
        <v>2.9060211878842597</v>
      </c>
      <c r="AP31" s="36">
        <v>1047.060752504</v>
      </c>
      <c r="AQ31" s="36">
        <v>563.80194365600005</v>
      </c>
      <c r="AR31" s="36">
        <v>1610.86269616</v>
      </c>
      <c r="AS31" s="36">
        <v>24.936162630999998</v>
      </c>
      <c r="AT31" s="36">
        <v>1973.4716377330001</v>
      </c>
      <c r="AU31" s="36">
        <v>4796.2682688519999</v>
      </c>
      <c r="AV31" s="36">
        <v>1391.448305245</v>
      </c>
      <c r="AW31" s="36">
        <v>3381.7356310519999</v>
      </c>
      <c r="AX31" s="36">
        <v>1302.0878231859999</v>
      </c>
      <c r="AY31" s="36">
        <v>3164.5565054980002</v>
      </c>
      <c r="AZ31" s="36">
        <v>3.3755331999999999E-2</v>
      </c>
      <c r="BA31" s="36">
        <v>6.7510664999999997E-2</v>
      </c>
      <c r="BB31" s="36">
        <v>7.4904909909999997</v>
      </c>
      <c r="BC31" s="36">
        <v>604.58891786599997</v>
      </c>
      <c r="BD31" s="36">
        <v>1469.3753824549999</v>
      </c>
      <c r="BE31" s="36">
        <v>4.6352048E-2</v>
      </c>
      <c r="BF31" s="36">
        <v>9.2704096E-2</v>
      </c>
      <c r="BG31" s="36">
        <v>6.17386824</v>
      </c>
      <c r="BH31" s="36">
        <v>39.939183835000001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5.7944423570000003</v>
      </c>
      <c r="E32" s="36">
        <v>18</v>
      </c>
      <c r="F32" s="36">
        <v>3</v>
      </c>
      <c r="G32" s="36">
        <v>6</v>
      </c>
      <c r="H32" s="36">
        <v>9</v>
      </c>
      <c r="I32" s="36">
        <v>0.62337786944442486</v>
      </c>
      <c r="J32" s="36">
        <v>14.724510767515831</v>
      </c>
      <c r="K32" s="36">
        <v>3.3017869441897559E-2</v>
      </c>
      <c r="L32" s="36">
        <v>0.59036000000252731</v>
      </c>
      <c r="M32" s="36">
        <v>1.4535571369388911</v>
      </c>
      <c r="N32" s="36">
        <v>13.894331500021366</v>
      </c>
      <c r="O32" s="36">
        <v>0.119260348</v>
      </c>
      <c r="P32" s="36">
        <v>0.21752281199999998</v>
      </c>
      <c r="Q32" s="36">
        <v>0.110908567</v>
      </c>
      <c r="R32" s="36">
        <v>8.3517809999999991E-3</v>
      </c>
      <c r="S32" s="36">
        <v>0.20662918399999999</v>
      </c>
      <c r="T32" s="36">
        <v>1.0893627999999999E-2</v>
      </c>
      <c r="U32" s="36">
        <v>9.1299999999999978E-2</v>
      </c>
      <c r="V32" s="36">
        <v>0.21580000000000002</v>
      </c>
      <c r="W32" s="36">
        <v>0.83393821744442476</v>
      </c>
      <c r="X32" s="36">
        <v>15.157833579515831</v>
      </c>
      <c r="Y32" s="36">
        <v>15.991771796960256</v>
      </c>
      <c r="Z32" s="36">
        <v>4.3759336986754155E-3</v>
      </c>
      <c r="AA32" s="36">
        <v>2.0555597797041556E-3</v>
      </c>
      <c r="AB32" s="36">
        <v>2.0555600000000001E-3</v>
      </c>
      <c r="AC32" s="36">
        <v>3.7965730257498437E-4</v>
      </c>
      <c r="AD32" s="36">
        <v>0.24221977836404562</v>
      </c>
      <c r="AE32" s="36">
        <v>2.1799780052764102</v>
      </c>
      <c r="AF32" s="36">
        <v>2.4221977836404549</v>
      </c>
      <c r="AG32" s="36">
        <v>7.7329271507914476E-3</v>
      </c>
      <c r="AH32" s="36">
        <v>1.3154864578357864E-2</v>
      </c>
      <c r="AI32" s="36">
        <v>4.2131120338794785E-2</v>
      </c>
      <c r="AJ32" s="36">
        <v>8.5645481538715421E-5</v>
      </c>
      <c r="AK32" s="36">
        <v>1.0349763792923079E-4</v>
      </c>
      <c r="AL32" s="36">
        <v>2.5885601502461541E-4</v>
      </c>
      <c r="AM32" s="36">
        <v>8.1982299349051477E-3</v>
      </c>
      <c r="AN32" s="36">
        <v>0.25547814058033269</v>
      </c>
      <c r="AO32" s="36">
        <v>2.2223679816302297</v>
      </c>
      <c r="AP32" s="36">
        <v>922.22492345700005</v>
      </c>
      <c r="AQ32" s="36">
        <v>496.58265109199999</v>
      </c>
      <c r="AR32" s="36">
        <v>1418.807574549</v>
      </c>
      <c r="AS32" s="36">
        <v>22.002795876</v>
      </c>
      <c r="AT32" s="36">
        <v>3791.1234451179998</v>
      </c>
      <c r="AU32" s="36">
        <v>9654.5492311720009</v>
      </c>
      <c r="AV32" s="36">
        <v>2287.8077122740001</v>
      </c>
      <c r="AW32" s="36">
        <v>5826.1759368590001</v>
      </c>
      <c r="AX32" s="36">
        <v>2183.0320301440001</v>
      </c>
      <c r="AY32" s="36">
        <v>5559.3521322529996</v>
      </c>
      <c r="AZ32" s="36">
        <v>3.0708732999999998E-2</v>
      </c>
      <c r="BA32" s="36">
        <v>6.1417467000000003E-2</v>
      </c>
      <c r="BB32" s="36">
        <v>5.8252265120000004</v>
      </c>
      <c r="BC32" s="36">
        <v>466.36458007200002</v>
      </c>
      <c r="BD32" s="36">
        <v>1187.6531754160001</v>
      </c>
      <c r="BE32" s="36">
        <v>3.6047192999999998E-2</v>
      </c>
      <c r="BF32" s="36">
        <v>7.2094386999999996E-2</v>
      </c>
      <c r="BG32" s="36">
        <v>4.0309259239999999</v>
      </c>
      <c r="BH32" s="36">
        <v>33.411207347999998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6.3916187710000001</v>
      </c>
      <c r="E33" s="36">
        <v>24</v>
      </c>
      <c r="F33" s="36">
        <v>9</v>
      </c>
      <c r="G33" s="36">
        <v>9</v>
      </c>
      <c r="H33" s="36">
        <v>6</v>
      </c>
      <c r="I33" s="36">
        <v>27.247712718070584</v>
      </c>
      <c r="J33" s="36">
        <v>168.86310244290851</v>
      </c>
      <c r="K33" s="36">
        <v>3.9484027181233086</v>
      </c>
      <c r="L33" s="36">
        <v>23.299309999947276</v>
      </c>
      <c r="M33" s="36">
        <v>46.538041660946462</v>
      </c>
      <c r="N33" s="36">
        <v>149.57277350003264</v>
      </c>
      <c r="O33" s="36">
        <v>2.5624063619999999</v>
      </c>
      <c r="P33" s="36">
        <v>4.4679117149999996</v>
      </c>
      <c r="Q33" s="36">
        <v>2.218697648</v>
      </c>
      <c r="R33" s="36">
        <v>0.34370871400000003</v>
      </c>
      <c r="S33" s="36">
        <v>4.019596001</v>
      </c>
      <c r="T33" s="36">
        <v>0.44831571399999998</v>
      </c>
      <c r="U33" s="36">
        <v>1.4007999999999998</v>
      </c>
      <c r="V33" s="36">
        <v>3.3268999999999997</v>
      </c>
      <c r="W33" s="36">
        <v>31.210919080070585</v>
      </c>
      <c r="X33" s="36">
        <v>176.65791415790849</v>
      </c>
      <c r="Y33" s="36">
        <v>207.86883323797909</v>
      </c>
      <c r="Z33" s="36">
        <v>0.11050438914405861</v>
      </c>
      <c r="AA33" s="36">
        <v>5.3224797877592579E-2</v>
      </c>
      <c r="AB33" s="36">
        <v>5.3224797999999997E-2</v>
      </c>
      <c r="AC33" s="36">
        <v>0.13233463114681251</v>
      </c>
      <c r="AD33" s="36">
        <v>1.7016922650821671</v>
      </c>
      <c r="AE33" s="36">
        <v>15.315230385739508</v>
      </c>
      <c r="AF33" s="36">
        <v>17.016922650821684</v>
      </c>
      <c r="AG33" s="36">
        <v>0.11212787005220543</v>
      </c>
      <c r="AH33" s="36">
        <v>0.19074626169800468</v>
      </c>
      <c r="AI33" s="36">
        <v>0.61090356787063649</v>
      </c>
      <c r="AJ33" s="36">
        <v>2.2176260779137582E-3</v>
      </c>
      <c r="AK33" s="36">
        <v>2.6798735489406518E-3</v>
      </c>
      <c r="AL33" s="36">
        <v>6.7025818320896107E-3</v>
      </c>
      <c r="AM33" s="36">
        <v>0.2466801272769317</v>
      </c>
      <c r="AN33" s="36">
        <v>1.8951184003291124</v>
      </c>
      <c r="AO33" s="36">
        <v>15.932836535442233</v>
      </c>
      <c r="AP33" s="36">
        <v>3889.8029615710002</v>
      </c>
      <c r="AQ33" s="36">
        <v>2094.5092869989999</v>
      </c>
      <c r="AR33" s="36">
        <v>5984.3122485700005</v>
      </c>
      <c r="AS33" s="36">
        <v>158.218603307</v>
      </c>
      <c r="AT33" s="36">
        <v>11776.569142263001</v>
      </c>
      <c r="AU33" s="36">
        <v>30396.541131898</v>
      </c>
      <c r="AV33" s="36">
        <v>6771.3825896959997</v>
      </c>
      <c r="AW33" s="36">
        <v>17477.637750104001</v>
      </c>
      <c r="AX33" s="36">
        <v>6537.7678879690002</v>
      </c>
      <c r="AY33" s="36">
        <v>16874.654079370001</v>
      </c>
      <c r="AZ33" s="36">
        <v>0.218821988</v>
      </c>
      <c r="BA33" s="36">
        <v>0.43764397700000002</v>
      </c>
      <c r="BB33" s="36">
        <v>13.513355735999999</v>
      </c>
      <c r="BC33" s="36">
        <v>1043.6350738399999</v>
      </c>
      <c r="BD33" s="36">
        <v>2693.7299026109999</v>
      </c>
      <c r="BE33" s="36">
        <v>8.3622249999999995E-2</v>
      </c>
      <c r="BF33" s="36">
        <v>0.16724450099999999</v>
      </c>
      <c r="BG33" s="36">
        <v>16.922479256999999</v>
      </c>
      <c r="BH33" s="36">
        <v>100.151706698</v>
      </c>
      <c r="BI33" s="36">
        <v>1.2600000000000005</v>
      </c>
      <c r="BJ33" s="36">
        <v>1.7800000000000005</v>
      </c>
      <c r="BK33" s="36">
        <v>1.920000000000001</v>
      </c>
      <c r="BL33" s="36">
        <v>2.2299999999999995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6.2227010250000001</v>
      </c>
      <c r="E34" s="36">
        <v>38</v>
      </c>
      <c r="F34" s="36">
        <v>10</v>
      </c>
      <c r="G34" s="36">
        <v>18</v>
      </c>
      <c r="H34" s="36">
        <v>10</v>
      </c>
      <c r="I34" s="36">
        <v>34.202215185776012</v>
      </c>
      <c r="J34" s="36">
        <v>183.53774636609336</v>
      </c>
      <c r="K34" s="36">
        <v>8.5056781857205621</v>
      </c>
      <c r="L34" s="36">
        <v>25.69653700005545</v>
      </c>
      <c r="M34" s="36">
        <v>90.454760051880783</v>
      </c>
      <c r="N34" s="36">
        <v>127.28520149998859</v>
      </c>
      <c r="O34" s="36">
        <v>1.985010266</v>
      </c>
      <c r="P34" s="36">
        <v>3.3811167690000001</v>
      </c>
      <c r="Q34" s="36">
        <v>1.817896239</v>
      </c>
      <c r="R34" s="36">
        <v>0.167114027</v>
      </c>
      <c r="S34" s="36">
        <v>3.1631419510000001</v>
      </c>
      <c r="T34" s="36">
        <v>0.21797481800000001</v>
      </c>
      <c r="U34" s="36">
        <v>0.83700000000000041</v>
      </c>
      <c r="V34" s="36">
        <v>1.9802999999999993</v>
      </c>
      <c r="W34" s="36">
        <v>37.024225451776019</v>
      </c>
      <c r="X34" s="36">
        <v>188.89916313509335</v>
      </c>
      <c r="Y34" s="36">
        <v>225.92338858686935</v>
      </c>
      <c r="Z34" s="36">
        <v>0.10755455328097206</v>
      </c>
      <c r="AA34" s="36">
        <v>5.1834410885488513E-2</v>
      </c>
      <c r="AB34" s="36">
        <v>5.1834410999999997E-2</v>
      </c>
      <c r="AC34" s="36">
        <v>0.18238550497858416</v>
      </c>
      <c r="AD34" s="36">
        <v>1.8448385375571217</v>
      </c>
      <c r="AE34" s="36">
        <v>16.603546838014097</v>
      </c>
      <c r="AF34" s="36">
        <v>18.448385375571213</v>
      </c>
      <c r="AG34" s="36">
        <v>6.4282365338253655E-2</v>
      </c>
      <c r="AH34" s="36">
        <v>0.10935390885128206</v>
      </c>
      <c r="AI34" s="36">
        <v>0.35022805942910612</v>
      </c>
      <c r="AJ34" s="36">
        <v>2.0319762032242985E-3</v>
      </c>
      <c r="AK34" s="36">
        <v>2.4555263273180173E-3</v>
      </c>
      <c r="AL34" s="36">
        <v>6.1414711735952717E-3</v>
      </c>
      <c r="AM34" s="36">
        <v>0.24869984652006211</v>
      </c>
      <c r="AN34" s="36">
        <v>1.9566479727357218</v>
      </c>
      <c r="AO34" s="36">
        <v>16.959916368616799</v>
      </c>
      <c r="AP34" s="36">
        <v>1959.6168974520001</v>
      </c>
      <c r="AQ34" s="36">
        <v>1055.178329397</v>
      </c>
      <c r="AR34" s="36">
        <v>3014.7952268489998</v>
      </c>
      <c r="AS34" s="36">
        <v>157.912958807</v>
      </c>
      <c r="AT34" s="36">
        <v>6194.2757918930001</v>
      </c>
      <c r="AU34" s="36">
        <v>15389.244622377</v>
      </c>
      <c r="AV34" s="36">
        <v>4484.0561074070001</v>
      </c>
      <c r="AW34" s="36">
        <v>11140.323527032</v>
      </c>
      <c r="AX34" s="36">
        <v>4417.5332103649998</v>
      </c>
      <c r="AY34" s="36">
        <v>10975.052045756</v>
      </c>
      <c r="AZ34" s="36">
        <v>0.35638022000000003</v>
      </c>
      <c r="BA34" s="36">
        <v>0.71276044000000005</v>
      </c>
      <c r="BB34" s="36">
        <v>9.6313995959999996</v>
      </c>
      <c r="BC34" s="36">
        <v>570.096409182</v>
      </c>
      <c r="BD34" s="36">
        <v>1416.364623405</v>
      </c>
      <c r="BE34" s="36">
        <v>5.9600245000000003E-2</v>
      </c>
      <c r="BF34" s="36">
        <v>0.11920049000000001</v>
      </c>
      <c r="BG34" s="36">
        <v>19.628742255999999</v>
      </c>
      <c r="BH34" s="36">
        <v>83.934764701000006</v>
      </c>
      <c r="BI34" s="36">
        <v>0.39000000000000012</v>
      </c>
      <c r="BJ34" s="36">
        <v>0.82000000000000028</v>
      </c>
      <c r="BK34" s="36">
        <v>4.3799999999999981</v>
      </c>
      <c r="BL34" s="36">
        <v>5.5599999999999898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6.1858982420000004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24.610146006799084</v>
      </c>
      <c r="J35" s="36">
        <v>114.21215134104233</v>
      </c>
      <c r="K35" s="36">
        <v>8.6087915067782017</v>
      </c>
      <c r="L35" s="36">
        <v>16.001354500020881</v>
      </c>
      <c r="M35" s="36">
        <v>70.49876084783196</v>
      </c>
      <c r="N35" s="36">
        <v>68.323536500009439</v>
      </c>
      <c r="O35" s="36">
        <v>0.94902349799999997</v>
      </c>
      <c r="P35" s="36">
        <v>1.5482270569999999</v>
      </c>
      <c r="Q35" s="36">
        <v>0.85597802099999998</v>
      </c>
      <c r="R35" s="36">
        <v>9.3045477000000001E-2</v>
      </c>
      <c r="S35" s="36">
        <v>1.4268633909999999</v>
      </c>
      <c r="T35" s="36">
        <v>0.12136366600000001</v>
      </c>
      <c r="U35" s="36" t="s">
        <v>340</v>
      </c>
      <c r="V35" s="36" t="s">
        <v>340</v>
      </c>
      <c r="W35" s="36">
        <v>25.559169504799083</v>
      </c>
      <c r="X35" s="36">
        <v>115.76037839804233</v>
      </c>
      <c r="Y35" s="36">
        <v>141.31954790284141</v>
      </c>
      <c r="Z35" s="36">
        <v>6.4224829000240652E-2</v>
      </c>
      <c r="AA35" s="36">
        <v>3.0956367578115998E-2</v>
      </c>
      <c r="AB35" s="36">
        <v>3.0956368000000001E-2</v>
      </c>
      <c r="AC35" s="36">
        <v>0.1760783663781238</v>
      </c>
      <c r="AD35" s="36">
        <v>0.39782663168801879</v>
      </c>
      <c r="AE35" s="36">
        <v>3.5804484297976713</v>
      </c>
      <c r="AF35" s="36">
        <v>3.9782750614856908</v>
      </c>
      <c r="AG35" s="36" t="s">
        <v>340</v>
      </c>
      <c r="AH35" s="36" t="s">
        <v>340</v>
      </c>
      <c r="AI35" s="36" t="s">
        <v>340</v>
      </c>
      <c r="AJ35" s="36">
        <v>1.2135298473651239E-3</v>
      </c>
      <c r="AK35" s="36">
        <v>1.4664809564855479E-3</v>
      </c>
      <c r="AL35" s="36">
        <v>3.6677882133397278E-3</v>
      </c>
      <c r="AM35" s="36">
        <v>0.17729189622548891</v>
      </c>
      <c r="AN35" s="36">
        <v>0.39929311264450434</v>
      </c>
      <c r="AO35" s="36">
        <v>3.5841162180110109</v>
      </c>
      <c r="AP35" s="36">
        <v>365.17184559899999</v>
      </c>
      <c r="AQ35" s="36">
        <v>196.630993784</v>
      </c>
      <c r="AR35" s="36">
        <v>561.80283938299999</v>
      </c>
      <c r="AS35" s="36">
        <v>53.868781808000001</v>
      </c>
      <c r="AT35" s="36">
        <v>1008.795375634</v>
      </c>
      <c r="AU35" s="36">
        <v>2877.840302693</v>
      </c>
      <c r="AV35" s="36">
        <v>698.42334596199998</v>
      </c>
      <c r="AW35" s="36">
        <v>1992.426711996</v>
      </c>
      <c r="AX35" s="36">
        <v>686.28316786400001</v>
      </c>
      <c r="AY35" s="36">
        <v>1957.7938274139999</v>
      </c>
      <c r="AZ35" s="36">
        <v>7.9713833999999997E-2</v>
      </c>
      <c r="BA35" s="36">
        <v>0.15942766799999999</v>
      </c>
      <c r="BB35" s="36">
        <v>0.77532377900000005</v>
      </c>
      <c r="BC35" s="36">
        <v>45.078269945999999</v>
      </c>
      <c r="BD35" s="36">
        <v>128.59700307899999</v>
      </c>
      <c r="BE35" s="36">
        <v>4.7977949999999997E-3</v>
      </c>
      <c r="BF35" s="36">
        <v>9.5955910000000005E-3</v>
      </c>
      <c r="BG35" s="36">
        <v>3.623822369</v>
      </c>
      <c r="BH35" s="36">
        <v>40.810550059999997</v>
      </c>
      <c r="BI35" s="36">
        <v>1.1099999999999999</v>
      </c>
      <c r="BJ35" s="36">
        <v>1.52</v>
      </c>
      <c r="BK35" s="36">
        <v>1.08</v>
      </c>
      <c r="BL35" s="36">
        <v>1.65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5.8274101309999997</v>
      </c>
      <c r="E36" s="36">
        <v>401</v>
      </c>
      <c r="F36" s="36">
        <v>91</v>
      </c>
      <c r="G36" s="36">
        <v>139</v>
      </c>
      <c r="H36" s="36">
        <v>171</v>
      </c>
      <c r="I36" s="36">
        <v>0.68090478284007783</v>
      </c>
      <c r="J36" s="36">
        <v>21.18129833193878</v>
      </c>
      <c r="K36" s="36">
        <v>5.9102782832494337E-2</v>
      </c>
      <c r="L36" s="36">
        <v>0.62180200000758346</v>
      </c>
      <c r="M36" s="36">
        <v>3.542061614778472</v>
      </c>
      <c r="N36" s="36">
        <v>18.320141500000386</v>
      </c>
      <c r="O36" s="36">
        <v>0.55727923800000001</v>
      </c>
      <c r="P36" s="36">
        <v>0.83992937700000003</v>
      </c>
      <c r="Q36" s="36">
        <v>0.43826635000000003</v>
      </c>
      <c r="R36" s="36">
        <v>0.11901288800000001</v>
      </c>
      <c r="S36" s="36">
        <v>0.68469517499999999</v>
      </c>
      <c r="T36" s="36">
        <v>0.15523420200000002</v>
      </c>
      <c r="U36" s="36">
        <v>35.869149999999927</v>
      </c>
      <c r="V36" s="36">
        <v>84.852100000000092</v>
      </c>
      <c r="W36" s="36">
        <v>37.107334020840007</v>
      </c>
      <c r="X36" s="36">
        <v>106.87332770893887</v>
      </c>
      <c r="Y36" s="36">
        <v>143.98066172977889</v>
      </c>
      <c r="Z36" s="36">
        <v>4.9514923873921132E-3</v>
      </c>
      <c r="AA36" s="36">
        <v>1.7899547033797547E-3</v>
      </c>
      <c r="AB36" s="36">
        <v>1.789955E-3</v>
      </c>
      <c r="AC36" s="36">
        <v>9.9674755450641396E-4</v>
      </c>
      <c r="AD36" s="36">
        <v>0.38135330819522406</v>
      </c>
      <c r="AE36" s="36">
        <v>3.4321797737570177</v>
      </c>
      <c r="AF36" s="36">
        <v>3.8135330819522411</v>
      </c>
      <c r="AG36" s="36">
        <v>2.4077805519687194</v>
      </c>
      <c r="AH36" s="36">
        <v>4.0959945021996536</v>
      </c>
      <c r="AI36" s="36">
        <v>13.11825266245028</v>
      </c>
      <c r="AJ36" s="36">
        <v>6.7865869336113867E-5</v>
      </c>
      <c r="AK36" s="36">
        <v>8.2011999303730542E-5</v>
      </c>
      <c r="AL36" s="36">
        <v>2.0511868433636439E-4</v>
      </c>
      <c r="AM36" s="36">
        <v>2.4088451653925622</v>
      </c>
      <c r="AN36" s="36">
        <v>4.4774298223941811</v>
      </c>
      <c r="AO36" s="36">
        <v>16.550637554891633</v>
      </c>
      <c r="AP36" s="36">
        <v>398.06691934200001</v>
      </c>
      <c r="AQ36" s="36">
        <v>214.343725799</v>
      </c>
      <c r="AR36" s="36">
        <v>612.41064514100003</v>
      </c>
      <c r="AS36" s="36">
        <v>5.8610893940000004</v>
      </c>
      <c r="AT36" s="36">
        <v>549.91207179499997</v>
      </c>
      <c r="AU36" s="36">
        <v>1214.5165414820001</v>
      </c>
      <c r="AV36" s="36">
        <v>471.34697027599998</v>
      </c>
      <c r="AW36" s="36">
        <v>1041.0004099529999</v>
      </c>
      <c r="AX36" s="36">
        <v>436.97091191999999</v>
      </c>
      <c r="AY36" s="36">
        <v>965.078651466</v>
      </c>
      <c r="AZ36" s="36">
        <v>0.19952357300000001</v>
      </c>
      <c r="BA36" s="36">
        <v>0.39904714600000002</v>
      </c>
      <c r="BB36" s="36">
        <v>7.4139604190000004</v>
      </c>
      <c r="BC36" s="36">
        <v>633.87605250700005</v>
      </c>
      <c r="BD36" s="36">
        <v>1399.9564485020001</v>
      </c>
      <c r="BE36" s="36">
        <v>0.56811957199999996</v>
      </c>
      <c r="BF36" s="36">
        <v>1.1362391439999999</v>
      </c>
      <c r="BG36" s="36">
        <v>7.5086810819999998</v>
      </c>
      <c r="BH36" s="36">
        <v>47.078580117999998</v>
      </c>
      <c r="BI36" s="36">
        <v>0.09</v>
      </c>
      <c r="BJ36" s="36">
        <v>0.09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4.6315538399999996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2.2028196765498651E-3</v>
      </c>
      <c r="AH37" s="36">
        <v>3.7473254267744835E-3</v>
      </c>
      <c r="AI37" s="36">
        <v>1.2001569272237196E-2</v>
      </c>
      <c r="AJ37" s="36">
        <v>0</v>
      </c>
      <c r="AK37" s="36">
        <v>0</v>
      </c>
      <c r="AL37" s="36">
        <v>0</v>
      </c>
      <c r="AM37" s="36">
        <v>2.2028196765498651E-3</v>
      </c>
      <c r="AN37" s="36">
        <v>3.7473254267744835E-3</v>
      </c>
      <c r="AO37" s="36">
        <v>1.2001569272237196E-2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5.0726372959999999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1.84217E-3</v>
      </c>
      <c r="P38" s="36">
        <v>2.8139019999999996E-3</v>
      </c>
      <c r="Q38" s="36">
        <v>1.751996E-3</v>
      </c>
      <c r="R38" s="36">
        <v>9.0174000000000008E-5</v>
      </c>
      <c r="S38" s="36">
        <v>2.6962839999999997E-3</v>
      </c>
      <c r="T38" s="36">
        <v>1.17618E-4</v>
      </c>
      <c r="U38" s="36">
        <v>0</v>
      </c>
      <c r="V38" s="36">
        <v>0</v>
      </c>
      <c r="W38" s="36">
        <v>1.84217E-3</v>
      </c>
      <c r="X38" s="36">
        <v>2.8139019999999996E-3</v>
      </c>
      <c r="Y38" s="36">
        <v>4.6560719999999998E-3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7.7170779999999996E-3</v>
      </c>
      <c r="AQ38" s="36">
        <v>4.1553500000000004E-3</v>
      </c>
      <c r="AR38" s="36">
        <v>1.1872428000000001E-2</v>
      </c>
      <c r="AS38" s="36">
        <v>1.193155E-3</v>
      </c>
      <c r="AT38" s="36">
        <v>1.5660299999999999E-3</v>
      </c>
      <c r="AU38" s="36">
        <v>3.1515319999999999E-3</v>
      </c>
      <c r="AV38" s="36">
        <v>1.0523630000000001E-2</v>
      </c>
      <c r="AW38" s="36">
        <v>2.1178117E-2</v>
      </c>
      <c r="AX38" s="36">
        <v>9.2951130000000007E-3</v>
      </c>
      <c r="AY38" s="36">
        <v>1.8705805999999998E-2</v>
      </c>
      <c r="AZ38" s="36">
        <v>2.2546000000000001E-5</v>
      </c>
      <c r="BA38" s="36">
        <v>4.5092000000000001E-5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5.0712306580000002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8.9246999999999994E-5</v>
      </c>
      <c r="P39" s="36">
        <v>1.44418E-4</v>
      </c>
      <c r="Q39" s="36">
        <v>8.4699999999999999E-5</v>
      </c>
      <c r="R39" s="36">
        <v>4.5469999999999998E-6</v>
      </c>
      <c r="S39" s="36">
        <v>1.3848699999999999E-4</v>
      </c>
      <c r="T39" s="36">
        <v>5.9309999999999996E-6</v>
      </c>
      <c r="U39" s="36">
        <v>0</v>
      </c>
      <c r="V39" s="36">
        <v>0</v>
      </c>
      <c r="W39" s="36">
        <v>8.9246999999999994E-5</v>
      </c>
      <c r="X39" s="36">
        <v>1.44418E-4</v>
      </c>
      <c r="Y39" s="36">
        <v>2.3366499999999998E-4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2.46264E-4</v>
      </c>
      <c r="AQ39" s="36">
        <v>1.3260400000000001E-4</v>
      </c>
      <c r="AR39" s="36">
        <v>3.7886799999999998E-4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5.4713770000000004E-3</v>
      </c>
      <c r="BF39" s="36">
        <v>1.0942755E-2</v>
      </c>
      <c r="BG39" s="36">
        <v>0.50288422899999996</v>
      </c>
      <c r="BH39" s="36">
        <v>1.917123404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5.2193023170000004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1.2420786E-2</v>
      </c>
      <c r="P40" s="36">
        <v>1.9359636E-2</v>
      </c>
      <c r="Q40" s="36">
        <v>1.1530952000000001E-2</v>
      </c>
      <c r="R40" s="36">
        <v>8.8983399999999994E-4</v>
      </c>
      <c r="S40" s="36">
        <v>1.8198981999999999E-2</v>
      </c>
      <c r="T40" s="36">
        <v>1.1606540000000001E-3</v>
      </c>
      <c r="U40" s="36">
        <v>8.9499999999999996E-2</v>
      </c>
      <c r="V40" s="36">
        <v>0.2122</v>
      </c>
      <c r="W40" s="36">
        <v>0.101920786</v>
      </c>
      <c r="X40" s="36">
        <v>0.23155963600000001</v>
      </c>
      <c r="Y40" s="36">
        <v>0.333480422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6.7474277891389949E-3</v>
      </c>
      <c r="AH40" s="36">
        <v>1.1478382905661739E-2</v>
      </c>
      <c r="AI40" s="36">
        <v>3.6761847954619356E-2</v>
      </c>
      <c r="AJ40" s="36">
        <v>0</v>
      </c>
      <c r="AK40" s="36">
        <v>0</v>
      </c>
      <c r="AL40" s="36">
        <v>0</v>
      </c>
      <c r="AM40" s="36">
        <v>6.7474277891389949E-3</v>
      </c>
      <c r="AN40" s="36">
        <v>1.1478382905661739E-2</v>
      </c>
      <c r="AO40" s="36">
        <v>3.6761847954619356E-2</v>
      </c>
      <c r="AP40" s="36">
        <v>1.1061340980000001</v>
      </c>
      <c r="AQ40" s="36">
        <v>0.59561066799999995</v>
      </c>
      <c r="AR40" s="36">
        <v>1.701744766</v>
      </c>
      <c r="AS40" s="36">
        <v>0.211064482</v>
      </c>
      <c r="AT40" s="36">
        <v>1.115117892</v>
      </c>
      <c r="AU40" s="36">
        <v>2.6698748220000001</v>
      </c>
      <c r="AV40" s="36">
        <v>1.7063632259999999</v>
      </c>
      <c r="AW40" s="36">
        <v>4.0854659809999996</v>
      </c>
      <c r="AX40" s="36">
        <v>1.559066388</v>
      </c>
      <c r="AY40" s="36">
        <v>3.7328000239999999</v>
      </c>
      <c r="AZ40" s="36">
        <v>4.5955950000000001E-3</v>
      </c>
      <c r="BA40" s="36">
        <v>9.1911900000000001E-3</v>
      </c>
      <c r="BB40" s="36">
        <v>0.26625991500000001</v>
      </c>
      <c r="BC40" s="36">
        <v>12.042979115</v>
      </c>
      <c r="BD40" s="36">
        <v>28.833943873999999</v>
      </c>
      <c r="BE40" s="36">
        <v>2.0403058000000002E-2</v>
      </c>
      <c r="BF40" s="36">
        <v>4.0806117000000003E-2</v>
      </c>
      <c r="BG40" s="36">
        <v>1.0686779740000001</v>
      </c>
      <c r="BH40" s="36">
        <v>15.870722650999999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4.9057418080000001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1.201643402</v>
      </c>
      <c r="BH41" s="36">
        <v>6.7408394200000004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4.9111700000000003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4.9636855290000002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1.3323410000000001E-2</v>
      </c>
      <c r="BF43" s="36">
        <v>2.6646821000000001E-2</v>
      </c>
      <c r="BG43" s="36">
        <v>0.50179519699999997</v>
      </c>
      <c r="BH43" s="36">
        <v>4.4933178280000003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4.9516237619999997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1.9572999999999997E-5</v>
      </c>
      <c r="P44" s="36">
        <v>3.1083999999999996E-5</v>
      </c>
      <c r="Q44" s="36">
        <v>1.8369999999999999E-5</v>
      </c>
      <c r="R44" s="36">
        <v>1.203E-6</v>
      </c>
      <c r="S44" s="36">
        <v>2.9514999999999998E-5</v>
      </c>
      <c r="T44" s="36">
        <v>1.5689999999999999E-6</v>
      </c>
      <c r="U44" s="36">
        <v>0.14400000000000002</v>
      </c>
      <c r="V44" s="36">
        <v>0.34559999999999991</v>
      </c>
      <c r="W44" s="36">
        <v>0.14401957300000001</v>
      </c>
      <c r="X44" s="36">
        <v>0.34563108399999992</v>
      </c>
      <c r="Y44" s="36">
        <v>0.48965065699999993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0.55349256499999999</v>
      </c>
      <c r="AQ44" s="36">
        <v>0.298034458</v>
      </c>
      <c r="AR44" s="36">
        <v>0.85152702300000005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1.6227219749999999</v>
      </c>
      <c r="BH44" s="36">
        <v>6.3262955600000002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5.3369440150000003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3.3104510000000003E-3</v>
      </c>
      <c r="P45" s="36">
        <v>5.5976580000000001E-3</v>
      </c>
      <c r="Q45" s="36">
        <v>2.9315460000000002E-3</v>
      </c>
      <c r="R45" s="36">
        <v>3.7890500000000002E-4</v>
      </c>
      <c r="S45" s="36">
        <v>5.1034340000000004E-3</v>
      </c>
      <c r="T45" s="36">
        <v>4.9422400000000003E-4</v>
      </c>
      <c r="U45" s="36">
        <v>0</v>
      </c>
      <c r="V45" s="36">
        <v>0</v>
      </c>
      <c r="W45" s="36">
        <v>3.3104510000000003E-3</v>
      </c>
      <c r="X45" s="36">
        <v>5.5976580000000001E-3</v>
      </c>
      <c r="Y45" s="36">
        <v>8.9081090000000009E-3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0.83029104200000003</v>
      </c>
      <c r="AQ45" s="36">
        <v>0.44707979199999998</v>
      </c>
      <c r="AR45" s="36">
        <v>1.2773708340000001</v>
      </c>
      <c r="AS45" s="36">
        <v>0.119743066</v>
      </c>
      <c r="AT45" s="36">
        <v>0.60954726999999997</v>
      </c>
      <c r="AU45" s="36">
        <v>1.2703287969999999</v>
      </c>
      <c r="AV45" s="36">
        <v>1.033213902</v>
      </c>
      <c r="AW45" s="36">
        <v>2.153272496</v>
      </c>
      <c r="AX45" s="36">
        <v>0.93922026700000005</v>
      </c>
      <c r="AY45" s="36">
        <v>1.9573847820000001</v>
      </c>
      <c r="AZ45" s="36">
        <v>6.64049E-4</v>
      </c>
      <c r="BA45" s="36">
        <v>1.3280989999999999E-3</v>
      </c>
      <c r="BB45" s="36">
        <v>0.268440395</v>
      </c>
      <c r="BC45" s="36">
        <v>18.815536708</v>
      </c>
      <c r="BD45" s="36">
        <v>39.212575061999999</v>
      </c>
      <c r="BE45" s="36">
        <v>2.0570145000000001E-2</v>
      </c>
      <c r="BF45" s="36">
        <v>4.1140290000000003E-2</v>
      </c>
      <c r="BG45" s="36">
        <v>0.89482332600000003</v>
      </c>
      <c r="BH45" s="36">
        <v>7.2025606199999999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5.3383549370000001</v>
      </c>
      <c r="E46" s="36">
        <v>6</v>
      </c>
      <c r="F46" s="36">
        <v>0</v>
      </c>
      <c r="G46" s="36">
        <v>2</v>
      </c>
      <c r="H46" s="36">
        <v>4</v>
      </c>
      <c r="I46" s="36">
        <v>5.2720960934006748E-3</v>
      </c>
      <c r="J46" s="36">
        <v>5.0346380811766309</v>
      </c>
      <c r="K46" s="36">
        <v>5.2720960934006748E-3</v>
      </c>
      <c r="L46" s="36">
        <v>0</v>
      </c>
      <c r="M46" s="36">
        <v>0.50045467729651272</v>
      </c>
      <c r="N46" s="36">
        <v>4.5394554999735188</v>
      </c>
      <c r="O46" s="36">
        <v>4.0800703000000001E-2</v>
      </c>
      <c r="P46" s="36">
        <v>6.8878731999999998E-2</v>
      </c>
      <c r="Q46" s="36">
        <v>3.5445499999999998E-2</v>
      </c>
      <c r="R46" s="36">
        <v>5.3552030000000002E-3</v>
      </c>
      <c r="S46" s="36">
        <v>6.1893685000000004E-2</v>
      </c>
      <c r="T46" s="36">
        <v>6.9850469999999994E-3</v>
      </c>
      <c r="U46" s="36">
        <v>4.6800000000000001E-2</v>
      </c>
      <c r="V46" s="36">
        <v>0.1116</v>
      </c>
      <c r="W46" s="36">
        <v>9.2872799093400682E-2</v>
      </c>
      <c r="X46" s="36">
        <v>5.215116813176631</v>
      </c>
      <c r="Y46" s="36">
        <v>5.3079896122700321</v>
      </c>
      <c r="Z46" s="36">
        <v>1.4692655134102974E-4</v>
      </c>
      <c r="AA46" s="36">
        <v>3.1442281986980344E-5</v>
      </c>
      <c r="AB46" s="36">
        <v>3.1442300000000002E-5</v>
      </c>
      <c r="AC46" s="36">
        <v>4.3266971688565875E-5</v>
      </c>
      <c r="AD46" s="36">
        <v>6.9953613262298681E-2</v>
      </c>
      <c r="AE46" s="36">
        <v>0.62958251936068821</v>
      </c>
      <c r="AF46" s="36">
        <v>0.69953613262298708</v>
      </c>
      <c r="AG46" s="36">
        <v>3.1241083915690051E-3</v>
      </c>
      <c r="AH46" s="36">
        <v>5.3145751948530193E-3</v>
      </c>
      <c r="AI46" s="36">
        <v>1.7021004340272511E-2</v>
      </c>
      <c r="AJ46" s="36">
        <v>1.232578963346917E-6</v>
      </c>
      <c r="AK46" s="36">
        <v>1.4895007766449067E-6</v>
      </c>
      <c r="AL46" s="36">
        <v>3.7253626568947531E-6</v>
      </c>
      <c r="AM46" s="36">
        <v>3.1686079422209175E-3</v>
      </c>
      <c r="AN46" s="36">
        <v>7.5269677957928355E-2</v>
      </c>
      <c r="AO46" s="36">
        <v>0.64660724906361766</v>
      </c>
      <c r="AP46" s="36">
        <v>107.012347019</v>
      </c>
      <c r="AQ46" s="36">
        <v>57.622033010000003</v>
      </c>
      <c r="AR46" s="36">
        <v>164.634380029</v>
      </c>
      <c r="AS46" s="36">
        <v>3.6117279799999999</v>
      </c>
      <c r="AT46" s="36">
        <v>633.34504474200003</v>
      </c>
      <c r="AU46" s="36">
        <v>1355.5837599930001</v>
      </c>
      <c r="AV46" s="36">
        <v>409.59826521899998</v>
      </c>
      <c r="AW46" s="36">
        <v>876.68603561700002</v>
      </c>
      <c r="AX46" s="36">
        <v>384.01161660399998</v>
      </c>
      <c r="AY46" s="36">
        <v>821.92150303899996</v>
      </c>
      <c r="AZ46" s="36">
        <v>7.8386747000000007E-2</v>
      </c>
      <c r="BA46" s="36">
        <v>0.15677349500000001</v>
      </c>
      <c r="BB46" s="36">
        <v>1.4786322089999999</v>
      </c>
      <c r="BC46" s="36">
        <v>125.63543004100001</v>
      </c>
      <c r="BD46" s="36">
        <v>268.904525358</v>
      </c>
      <c r="BE46" s="36">
        <v>0.11330514999999999</v>
      </c>
      <c r="BF46" s="36">
        <v>0.22661029999999999</v>
      </c>
      <c r="BG46" s="36">
        <v>2.585469523</v>
      </c>
      <c r="BH46" s="36">
        <v>17.686994465000001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5.4031047169999997</v>
      </c>
      <c r="E47" s="36">
        <v>6</v>
      </c>
      <c r="F47" s="36">
        <v>0</v>
      </c>
      <c r="G47" s="36">
        <v>4</v>
      </c>
      <c r="H47" s="36">
        <v>2</v>
      </c>
      <c r="I47" s="36">
        <v>1.4283569493290786E-4</v>
      </c>
      <c r="J47" s="36">
        <v>0.52135661216803919</v>
      </c>
      <c r="K47" s="36">
        <v>1.4283569493290786E-4</v>
      </c>
      <c r="L47" s="36">
        <v>0</v>
      </c>
      <c r="M47" s="36">
        <v>2.8539447862907151E-2</v>
      </c>
      <c r="N47" s="36">
        <v>0.4929600000000649</v>
      </c>
      <c r="O47" s="36">
        <v>4.0091795999999999E-2</v>
      </c>
      <c r="P47" s="36">
        <v>6.1586636E-2</v>
      </c>
      <c r="Q47" s="36">
        <v>3.5876351000000001E-2</v>
      </c>
      <c r="R47" s="36">
        <v>4.215445E-3</v>
      </c>
      <c r="S47" s="36">
        <v>5.6088229000000003E-2</v>
      </c>
      <c r="T47" s="36">
        <v>5.4984069999999994E-3</v>
      </c>
      <c r="U47" s="36">
        <v>1.2E-2</v>
      </c>
      <c r="V47" s="36">
        <v>2.8799999999999999E-2</v>
      </c>
      <c r="W47" s="36">
        <v>5.2234631694932906E-2</v>
      </c>
      <c r="X47" s="36">
        <v>0.61174324816803927</v>
      </c>
      <c r="Y47" s="36">
        <v>0.66397787986297219</v>
      </c>
      <c r="Z47" s="36">
        <v>8.8652853474598321E-6</v>
      </c>
      <c r="AA47" s="36">
        <v>1.897171064356404E-6</v>
      </c>
      <c r="AB47" s="36">
        <v>1.89717E-6</v>
      </c>
      <c r="AC47" s="36">
        <v>9.4412476809695081E-7</v>
      </c>
      <c r="AD47" s="36">
        <v>3.6177031196065685E-3</v>
      </c>
      <c r="AE47" s="36">
        <v>3.2559328076459122E-2</v>
      </c>
      <c r="AF47" s="36">
        <v>3.617703119606569E-2</v>
      </c>
      <c r="AG47" s="36">
        <v>8.7460679477675753E-4</v>
      </c>
      <c r="AH47" s="36">
        <v>1.487836846286898E-3</v>
      </c>
      <c r="AI47" s="36">
        <v>4.765099088783714E-3</v>
      </c>
      <c r="AJ47" s="36">
        <v>7.4371525998189203E-8</v>
      </c>
      <c r="AK47" s="36">
        <v>8.9873711160679025E-8</v>
      </c>
      <c r="AL47" s="36">
        <v>2.247814654710698E-7</v>
      </c>
      <c r="AM47" s="36">
        <v>8.7562529107085263E-4</v>
      </c>
      <c r="AN47" s="36">
        <v>5.1056298396046276E-3</v>
      </c>
      <c r="AO47" s="36">
        <v>3.7324651946708302E-2</v>
      </c>
      <c r="AP47" s="36">
        <v>12.349952585</v>
      </c>
      <c r="AQ47" s="36">
        <v>6.649974469</v>
      </c>
      <c r="AR47" s="36">
        <v>18.999927054</v>
      </c>
      <c r="AS47" s="36">
        <v>1.126588441</v>
      </c>
      <c r="AT47" s="36">
        <v>76.034859619000002</v>
      </c>
      <c r="AU47" s="36">
        <v>179.86740984900001</v>
      </c>
      <c r="AV47" s="36">
        <v>58.852170672</v>
      </c>
      <c r="AW47" s="36">
        <v>139.22018868399999</v>
      </c>
      <c r="AX47" s="36">
        <v>54.799651089000001</v>
      </c>
      <c r="AY47" s="36">
        <v>129.633583219</v>
      </c>
      <c r="AZ47" s="36">
        <v>2.7963223999999998E-2</v>
      </c>
      <c r="BA47" s="36">
        <v>5.5926449000000003E-2</v>
      </c>
      <c r="BB47" s="36">
        <v>0.87653431299999995</v>
      </c>
      <c r="BC47" s="36">
        <v>39.413546615999998</v>
      </c>
      <c r="BD47" s="36">
        <v>93.236346831999995</v>
      </c>
      <c r="BE47" s="36">
        <v>6.7167379999999999E-2</v>
      </c>
      <c r="BF47" s="36">
        <v>0.13433476</v>
      </c>
      <c r="BG47" s="36">
        <v>3.3744179110000001</v>
      </c>
      <c r="BH47" s="36">
        <v>20.572950394999999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5.3392798600000004</v>
      </c>
      <c r="E48" s="36">
        <v>13</v>
      </c>
      <c r="F48" s="36">
        <v>0</v>
      </c>
      <c r="G48" s="36">
        <v>2</v>
      </c>
      <c r="H48" s="36">
        <v>11</v>
      </c>
      <c r="I48" s="36">
        <v>3.7023309304133563E-4</v>
      </c>
      <c r="J48" s="36">
        <v>0.57458878629786891</v>
      </c>
      <c r="K48" s="36">
        <v>3.7023309304133563E-4</v>
      </c>
      <c r="L48" s="36">
        <v>0</v>
      </c>
      <c r="M48" s="36">
        <v>6.1239019390930946E-2</v>
      </c>
      <c r="N48" s="36">
        <v>0.5137199999999793</v>
      </c>
      <c r="O48" s="36">
        <v>0.15837090700000001</v>
      </c>
      <c r="P48" s="36">
        <v>0.24692484099999998</v>
      </c>
      <c r="Q48" s="36">
        <v>0.15060853300000002</v>
      </c>
      <c r="R48" s="36">
        <v>7.7623740000000007E-3</v>
      </c>
      <c r="S48" s="36">
        <v>0.23680000499999998</v>
      </c>
      <c r="T48" s="36">
        <v>1.0124836E-2</v>
      </c>
      <c r="U48" s="36">
        <v>7.8600000000000003E-2</v>
      </c>
      <c r="V48" s="36">
        <v>0.18720000000000001</v>
      </c>
      <c r="W48" s="36">
        <v>0.23734114009304133</v>
      </c>
      <c r="X48" s="36">
        <v>1.008713627297869</v>
      </c>
      <c r="Y48" s="36">
        <v>1.2460547673909104</v>
      </c>
      <c r="Z48" s="36">
        <v>2.2385462285819823E-5</v>
      </c>
      <c r="AA48" s="36">
        <v>4.7904889291654409E-6</v>
      </c>
      <c r="AB48" s="36">
        <v>4.7904900000000003E-6</v>
      </c>
      <c r="AC48" s="36">
        <v>2.5345963124616741E-6</v>
      </c>
      <c r="AD48" s="36">
        <v>5.7262064186360644E-3</v>
      </c>
      <c r="AE48" s="36">
        <v>5.1535857767724583E-2</v>
      </c>
      <c r="AF48" s="36">
        <v>5.7262064186360644E-2</v>
      </c>
      <c r="AG48" s="36">
        <v>5.2722857799683154E-3</v>
      </c>
      <c r="AH48" s="36">
        <v>8.9689459245437999E-3</v>
      </c>
      <c r="AI48" s="36">
        <v>2.8724867352930818E-2</v>
      </c>
      <c r="AJ48" s="36">
        <v>1.8779342472159345E-7</v>
      </c>
      <c r="AK48" s="36">
        <v>2.269375514994024E-7</v>
      </c>
      <c r="AL48" s="36">
        <v>5.6758928431532513E-7</v>
      </c>
      <c r="AM48" s="36">
        <v>5.2750081697054982E-3</v>
      </c>
      <c r="AN48" s="36">
        <v>1.4695379280731363E-2</v>
      </c>
      <c r="AO48" s="36">
        <v>8.0261292709939716E-2</v>
      </c>
      <c r="AP48" s="36">
        <v>7.3858752939999999</v>
      </c>
      <c r="AQ48" s="36">
        <v>3.9770097729999998</v>
      </c>
      <c r="AR48" s="36">
        <v>11.362885067000001</v>
      </c>
      <c r="AS48" s="36">
        <v>0.263617457</v>
      </c>
      <c r="AT48" s="36">
        <v>16.989901496000002</v>
      </c>
      <c r="AU48" s="36">
        <v>36.615988076000001</v>
      </c>
      <c r="AV48" s="36">
        <v>23.851585993</v>
      </c>
      <c r="AW48" s="36">
        <v>51.404028945</v>
      </c>
      <c r="AX48" s="36">
        <v>21.826243805000001</v>
      </c>
      <c r="AY48" s="36">
        <v>47.039088665000001</v>
      </c>
      <c r="AZ48" s="36">
        <v>1.5671181999999999E-2</v>
      </c>
      <c r="BA48" s="36">
        <v>3.1342364999999997E-2</v>
      </c>
      <c r="BB48" s="36">
        <v>0.941145809</v>
      </c>
      <c r="BC48" s="36">
        <v>85.622873077999998</v>
      </c>
      <c r="BD48" s="36">
        <v>184.531152244</v>
      </c>
      <c r="BE48" s="36">
        <v>7.2118452E-2</v>
      </c>
      <c r="BF48" s="36">
        <v>0.144236905</v>
      </c>
      <c r="BG48" s="36">
        <v>0.42961253700000002</v>
      </c>
      <c r="BH48" s="36">
        <v>5.9887497549999997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5.2670485280000001</v>
      </c>
      <c r="E49" s="36">
        <v>57</v>
      </c>
      <c r="F49" s="36">
        <v>3</v>
      </c>
      <c r="G49" s="36">
        <v>16</v>
      </c>
      <c r="H49" s="36">
        <v>38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7.0655960000000004E-3</v>
      </c>
      <c r="P49" s="36">
        <v>1.0472403999999999E-2</v>
      </c>
      <c r="Q49" s="36">
        <v>5.3861530000000003E-3</v>
      </c>
      <c r="R49" s="36">
        <v>1.6794430000000001E-3</v>
      </c>
      <c r="S49" s="36">
        <v>8.2818249999999996E-3</v>
      </c>
      <c r="T49" s="36">
        <v>2.1905789999999998E-3</v>
      </c>
      <c r="U49" s="36">
        <v>0.5938500000000001</v>
      </c>
      <c r="V49" s="36">
        <v>1.4138999999999999</v>
      </c>
      <c r="W49" s="36">
        <v>0.60091559600000011</v>
      </c>
      <c r="X49" s="36">
        <v>1.4243724039999999</v>
      </c>
      <c r="Y49" s="36">
        <v>2.0252879999999998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3.9784380609536665E-2</v>
      </c>
      <c r="AH49" s="36">
        <v>6.7679176209326702E-2</v>
      </c>
      <c r="AI49" s="36">
        <v>0.21675628056230317</v>
      </c>
      <c r="AJ49" s="36">
        <v>0</v>
      </c>
      <c r="AK49" s="36">
        <v>0</v>
      </c>
      <c r="AL49" s="36">
        <v>0</v>
      </c>
      <c r="AM49" s="36">
        <v>3.9784380609536665E-2</v>
      </c>
      <c r="AN49" s="36">
        <v>6.7679176209326702E-2</v>
      </c>
      <c r="AO49" s="36">
        <v>0.21675628056230317</v>
      </c>
      <c r="AP49" s="36">
        <v>1.89400795</v>
      </c>
      <c r="AQ49" s="36">
        <v>1.0198504349999999</v>
      </c>
      <c r="AR49" s="36">
        <v>2.9138583850000002</v>
      </c>
      <c r="AS49" s="36">
        <v>2.5047149999999998E-3</v>
      </c>
      <c r="AT49" s="36">
        <v>1.2192523E-2</v>
      </c>
      <c r="AU49" s="36">
        <v>2.5531228999999999E-2</v>
      </c>
      <c r="AV49" s="36">
        <v>5.9946713999999998E-2</v>
      </c>
      <c r="AW49" s="36">
        <v>0.125528842</v>
      </c>
      <c r="AX49" s="36">
        <v>5.3326796000000003E-2</v>
      </c>
      <c r="AY49" s="36">
        <v>0.111666687</v>
      </c>
      <c r="AZ49" s="36">
        <v>9.5346999999999994E-5</v>
      </c>
      <c r="BA49" s="36">
        <v>1.90695E-4</v>
      </c>
      <c r="BB49" s="36">
        <v>0.17591478999999999</v>
      </c>
      <c r="BC49" s="36">
        <v>6.7121789080000003</v>
      </c>
      <c r="BD49" s="36">
        <v>14.055349958000001</v>
      </c>
      <c r="BE49" s="36">
        <v>1.348006E-2</v>
      </c>
      <c r="BF49" s="36">
        <v>2.6960121E-2</v>
      </c>
      <c r="BG49" s="36">
        <v>0.25931515799999999</v>
      </c>
      <c r="BH49" s="36">
        <v>0.96720868699999996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4.8897031919999998</v>
      </c>
      <c r="E50" s="36">
        <v>40</v>
      </c>
      <c r="F50" s="36">
        <v>0</v>
      </c>
      <c r="G50" s="36">
        <v>3</v>
      </c>
      <c r="H50" s="36">
        <v>37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5.0433499999999996E-4</v>
      </c>
      <c r="P50" s="36">
        <v>7.0804699999999995E-4</v>
      </c>
      <c r="Q50" s="36">
        <v>5.02134E-4</v>
      </c>
      <c r="R50" s="36">
        <v>2.2009999999999998E-6</v>
      </c>
      <c r="S50" s="36">
        <v>7.0517599999999996E-4</v>
      </c>
      <c r="T50" s="36">
        <v>2.8710000000000001E-6</v>
      </c>
      <c r="U50" s="36">
        <v>5.3999999999999999E-2</v>
      </c>
      <c r="V50" s="36">
        <v>0.12959999999999999</v>
      </c>
      <c r="W50" s="36">
        <v>5.4504335000000001E-2</v>
      </c>
      <c r="X50" s="36">
        <v>0.13030804699999998</v>
      </c>
      <c r="Y50" s="36">
        <v>0.184812382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3.9185298032200361E-3</v>
      </c>
      <c r="AH50" s="36">
        <v>6.6660047227191412E-3</v>
      </c>
      <c r="AI50" s="36">
        <v>2.1349231341681575E-2</v>
      </c>
      <c r="AJ50" s="36">
        <v>0</v>
      </c>
      <c r="AK50" s="36">
        <v>0</v>
      </c>
      <c r="AL50" s="36">
        <v>0</v>
      </c>
      <c r="AM50" s="36">
        <v>3.9185298032200361E-3</v>
      </c>
      <c r="AN50" s="36">
        <v>6.6660047227191412E-3</v>
      </c>
      <c r="AO50" s="36">
        <v>2.1349231341681575E-2</v>
      </c>
      <c r="AP50" s="36">
        <v>0.152796609</v>
      </c>
      <c r="AQ50" s="36">
        <v>8.2275097000000005E-2</v>
      </c>
      <c r="AR50" s="36">
        <v>0.23507170599999999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0.12192156799999999</v>
      </c>
      <c r="BH50" s="36">
        <v>0.66083353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5.2756198049999998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4.4816730000000003E-3</v>
      </c>
      <c r="P51" s="36">
        <v>7.7786280000000001E-3</v>
      </c>
      <c r="Q51" s="36">
        <v>4.3252389999999998E-3</v>
      </c>
      <c r="R51" s="36">
        <v>1.56434E-4</v>
      </c>
      <c r="S51" s="36">
        <v>7.5745830000000002E-3</v>
      </c>
      <c r="T51" s="36">
        <v>2.0404499999999998E-4</v>
      </c>
      <c r="U51" s="36">
        <v>3.9E-2</v>
      </c>
      <c r="V51" s="36">
        <v>9.3599999999999989E-2</v>
      </c>
      <c r="W51" s="36">
        <v>4.3481672999999998E-2</v>
      </c>
      <c r="X51" s="36">
        <v>0.10137862799999998</v>
      </c>
      <c r="Y51" s="36">
        <v>0.14486030099999997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0.482966322</v>
      </c>
      <c r="AQ51" s="36">
        <v>0.26005878900000001</v>
      </c>
      <c r="AR51" s="36">
        <v>0.74302511100000002</v>
      </c>
      <c r="AS51" s="36">
        <v>4.8058551999999997E-2</v>
      </c>
      <c r="AT51" s="36">
        <v>2.3209498069999999</v>
      </c>
      <c r="AU51" s="36">
        <v>4.9562360879999998</v>
      </c>
      <c r="AV51" s="36">
        <v>3.8728424929999998</v>
      </c>
      <c r="AW51" s="36">
        <v>8.2702011350000006</v>
      </c>
      <c r="AX51" s="36">
        <v>3.532220036</v>
      </c>
      <c r="AY51" s="36">
        <v>7.5428242169999997</v>
      </c>
      <c r="AZ51" s="36">
        <v>9.4417999999999998E-4</v>
      </c>
      <c r="BA51" s="36">
        <v>1.8883610000000001E-3</v>
      </c>
      <c r="BB51" s="36">
        <v>5.6500982999999998E-2</v>
      </c>
      <c r="BC51" s="36">
        <v>2.4661461010000001</v>
      </c>
      <c r="BD51" s="36">
        <v>5.2662932509999996</v>
      </c>
      <c r="BE51" s="36">
        <v>4.3295770000000003E-3</v>
      </c>
      <c r="BF51" s="36">
        <v>8.6591540000000005E-3</v>
      </c>
      <c r="BG51" s="36">
        <v>0.70050440700000005</v>
      </c>
      <c r="BH51" s="36">
        <v>3.1751267250000001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5.4687576409999998</v>
      </c>
      <c r="E52" s="36">
        <v>23</v>
      </c>
      <c r="F52" s="36">
        <v>3</v>
      </c>
      <c r="G52" s="36">
        <v>1</v>
      </c>
      <c r="H52" s="36">
        <v>19</v>
      </c>
      <c r="I52" s="36">
        <v>1.9082800929788868E-3</v>
      </c>
      <c r="J52" s="36">
        <v>0.32824863550845479</v>
      </c>
      <c r="K52" s="36">
        <v>1.9082800929788868E-3</v>
      </c>
      <c r="L52" s="36">
        <v>0</v>
      </c>
      <c r="M52" s="36">
        <v>0.11529341560185344</v>
      </c>
      <c r="N52" s="36">
        <v>0.21486349999958021</v>
      </c>
      <c r="O52" s="36">
        <v>2.0036739000000001E-2</v>
      </c>
      <c r="P52" s="36">
        <v>3.4304066000000001E-2</v>
      </c>
      <c r="Q52" s="36">
        <v>1.9422146000000001E-2</v>
      </c>
      <c r="R52" s="36">
        <v>6.1459299999999998E-4</v>
      </c>
      <c r="S52" s="36">
        <v>3.3502422000000004E-2</v>
      </c>
      <c r="T52" s="36">
        <v>8.0164400000000001E-4</v>
      </c>
      <c r="U52" s="36">
        <v>2.7714499999999993</v>
      </c>
      <c r="V52" s="36">
        <v>6.5507</v>
      </c>
      <c r="W52" s="36">
        <v>2.7933950190929782</v>
      </c>
      <c r="X52" s="36">
        <v>6.9132527015084548</v>
      </c>
      <c r="Y52" s="36">
        <v>9.706647720601433</v>
      </c>
      <c r="Z52" s="36">
        <v>3.9756848386142361E-5</v>
      </c>
      <c r="AA52" s="36">
        <v>8.5079655546344648E-6</v>
      </c>
      <c r="AB52" s="36">
        <v>8.5079700000000001E-6</v>
      </c>
      <c r="AC52" s="36">
        <v>1.8158954009154828E-5</v>
      </c>
      <c r="AD52" s="36">
        <v>1.7085160138301655E-3</v>
      </c>
      <c r="AE52" s="36">
        <v>1.537664412447149E-2</v>
      </c>
      <c r="AF52" s="36">
        <v>1.7085160138301653E-2</v>
      </c>
      <c r="AG52" s="36">
        <v>0.19072685094595684</v>
      </c>
      <c r="AH52" s="36">
        <v>0.32445487287358177</v>
      </c>
      <c r="AI52" s="36">
        <v>1.0391324982572823</v>
      </c>
      <c r="AJ52" s="36">
        <v>3.3352346497510259E-7</v>
      </c>
      <c r="AK52" s="36">
        <v>4.0304392244433668E-7</v>
      </c>
      <c r="AL52" s="36">
        <v>1.0080456494588772E-6</v>
      </c>
      <c r="AM52" s="36">
        <v>0.190745343423431</v>
      </c>
      <c r="AN52" s="36">
        <v>0.32616379193133438</v>
      </c>
      <c r="AO52" s="36">
        <v>1.0545101504274033</v>
      </c>
      <c r="AP52" s="36">
        <v>42.345325789</v>
      </c>
      <c r="AQ52" s="36">
        <v>22.801329271</v>
      </c>
      <c r="AR52" s="36">
        <v>65.146655060000001</v>
      </c>
      <c r="AS52" s="36">
        <v>1.3058248079999999</v>
      </c>
      <c r="AT52" s="36">
        <v>173.64189331</v>
      </c>
      <c r="AU52" s="36">
        <v>381.92160888299998</v>
      </c>
      <c r="AV52" s="36">
        <v>100.36512726399999</v>
      </c>
      <c r="AW52" s="36">
        <v>220.750938324</v>
      </c>
      <c r="AX52" s="36">
        <v>94.975676843000002</v>
      </c>
      <c r="AY52" s="36">
        <v>208.89695806200001</v>
      </c>
      <c r="AZ52" s="36">
        <v>2.4808365999999998E-2</v>
      </c>
      <c r="BA52" s="36">
        <v>4.9616731999999997E-2</v>
      </c>
      <c r="BB52" s="36">
        <v>0.59260899099999997</v>
      </c>
      <c r="BC52" s="36">
        <v>29.978822840999999</v>
      </c>
      <c r="BD52" s="36">
        <v>65.937775923000004</v>
      </c>
      <c r="BE52" s="36">
        <v>4.5410649999999997E-2</v>
      </c>
      <c r="BF52" s="36">
        <v>9.0821300999999993E-2</v>
      </c>
      <c r="BG52" s="36">
        <v>0.40752581100000002</v>
      </c>
      <c r="BH52" s="36">
        <v>4.4308994899999998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5.6276081219999998</v>
      </c>
      <c r="E53" s="36">
        <v>3</v>
      </c>
      <c r="F53" s="36">
        <v>2</v>
      </c>
      <c r="G53" s="36">
        <v>0</v>
      </c>
      <c r="H53" s="36">
        <v>1</v>
      </c>
      <c r="I53" s="36">
        <v>0.14215605745419965</v>
      </c>
      <c r="J53" s="36">
        <v>2.6030200110803379</v>
      </c>
      <c r="K53" s="36">
        <v>1.4354557453636752E-2</v>
      </c>
      <c r="L53" s="36">
        <v>0.1278015000005629</v>
      </c>
      <c r="M53" s="36">
        <v>0.54851256853288044</v>
      </c>
      <c r="N53" s="36">
        <v>2.196663500001657</v>
      </c>
      <c r="O53" s="36">
        <v>4.2221179999999997E-2</v>
      </c>
      <c r="P53" s="36">
        <v>6.7198921999999994E-2</v>
      </c>
      <c r="Q53" s="36">
        <v>3.8174797999999996E-2</v>
      </c>
      <c r="R53" s="36">
        <v>4.0463820000000003E-3</v>
      </c>
      <c r="S53" s="36">
        <v>6.1921033E-2</v>
      </c>
      <c r="T53" s="36">
        <v>5.277889E-3</v>
      </c>
      <c r="U53" s="36">
        <v>0.51919999999999999</v>
      </c>
      <c r="V53" s="36">
        <v>1.2272000000000001</v>
      </c>
      <c r="W53" s="36">
        <v>0.70357723745419964</v>
      </c>
      <c r="X53" s="36">
        <v>3.8974189330803375</v>
      </c>
      <c r="Y53" s="36">
        <v>4.600996170534537</v>
      </c>
      <c r="Z53" s="36">
        <v>9.021093531287321E-4</v>
      </c>
      <c r="AA53" s="36">
        <v>3.9355302914944489E-4</v>
      </c>
      <c r="AB53" s="36">
        <v>3.9355299999999999E-4</v>
      </c>
      <c r="AC53" s="36">
        <v>6.040020143844087E-5</v>
      </c>
      <c r="AD53" s="36">
        <v>1.6401394618990969E-2</v>
      </c>
      <c r="AE53" s="36">
        <v>0.14761255157091871</v>
      </c>
      <c r="AF53" s="36">
        <v>0.16401394618990969</v>
      </c>
      <c r="AG53" s="36">
        <v>3.9993210847201456E-2</v>
      </c>
      <c r="AH53" s="36">
        <v>6.8034427648112836E-2</v>
      </c>
      <c r="AI53" s="36">
        <v>0.21789404530544243</v>
      </c>
      <c r="AJ53" s="36">
        <v>1.5427788322194012E-5</v>
      </c>
      <c r="AK53" s="36">
        <v>1.864359474818741E-5</v>
      </c>
      <c r="AL53" s="36">
        <v>4.6629147667597494E-5</v>
      </c>
      <c r="AM53" s="36">
        <v>4.0069038836962084E-2</v>
      </c>
      <c r="AN53" s="36">
        <v>8.4454465861851999E-2</v>
      </c>
      <c r="AO53" s="36">
        <v>0.36555322602402873</v>
      </c>
      <c r="AP53" s="36">
        <v>27.033177788</v>
      </c>
      <c r="AQ53" s="36">
        <v>14.556326500999999</v>
      </c>
      <c r="AR53" s="36">
        <v>41.589504288999997</v>
      </c>
      <c r="AS53" s="36">
        <v>2.1080561420000001</v>
      </c>
      <c r="AT53" s="36">
        <v>187.85243721099999</v>
      </c>
      <c r="AU53" s="36">
        <v>436.83651500500002</v>
      </c>
      <c r="AV53" s="36">
        <v>105.701619354</v>
      </c>
      <c r="AW53" s="36">
        <v>245.801053819</v>
      </c>
      <c r="AX53" s="36">
        <v>100.448174115</v>
      </c>
      <c r="AY53" s="36">
        <v>233.58456760199999</v>
      </c>
      <c r="AZ53" s="36">
        <v>4.1415852000000003E-2</v>
      </c>
      <c r="BA53" s="36">
        <v>8.2831705000000005E-2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0.942557113</v>
      </c>
      <c r="BH53" s="36">
        <v>6.8437633880000002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5.6430764910000004</v>
      </c>
      <c r="E54" s="36">
        <v>31</v>
      </c>
      <c r="F54" s="36">
        <v>3</v>
      </c>
      <c r="G54" s="36">
        <v>7</v>
      </c>
      <c r="H54" s="36">
        <v>21</v>
      </c>
      <c r="I54" s="36">
        <v>0.4490813067500804</v>
      </c>
      <c r="J54" s="36">
        <v>12.95346787060328</v>
      </c>
      <c r="K54" s="36">
        <v>6.1433306761164388E-2</v>
      </c>
      <c r="L54" s="36">
        <v>0.38764799998891603</v>
      </c>
      <c r="M54" s="36">
        <v>3.1221691773591722</v>
      </c>
      <c r="N54" s="36">
        <v>10.280379999994189</v>
      </c>
      <c r="O54" s="36">
        <v>0.416686473</v>
      </c>
      <c r="P54" s="36">
        <v>0.67905310699999999</v>
      </c>
      <c r="Q54" s="36">
        <v>0.38761985599999998</v>
      </c>
      <c r="R54" s="36">
        <v>2.9066617000000003E-2</v>
      </c>
      <c r="S54" s="36">
        <v>0.641140127</v>
      </c>
      <c r="T54" s="36">
        <v>3.7912979999999999E-2</v>
      </c>
      <c r="U54" s="36">
        <v>1.1245499999999999</v>
      </c>
      <c r="V54" s="36">
        <v>2.6624999999999996</v>
      </c>
      <c r="W54" s="36">
        <v>1.9903177797500804</v>
      </c>
      <c r="X54" s="36">
        <v>16.295020977603279</v>
      </c>
      <c r="Y54" s="36">
        <v>18.285338757353358</v>
      </c>
      <c r="Z54" s="36">
        <v>3.6194586629414572E-3</v>
      </c>
      <c r="AA54" s="36">
        <v>1.301300700205555E-3</v>
      </c>
      <c r="AB54" s="36">
        <v>1.3013009999999999E-3</v>
      </c>
      <c r="AC54" s="36">
        <v>4.3376598035552519E-4</v>
      </c>
      <c r="AD54" s="36">
        <v>0.10435659518528434</v>
      </c>
      <c r="AE54" s="36">
        <v>0.93920935666755945</v>
      </c>
      <c r="AF54" s="36">
        <v>1.0435659518528437</v>
      </c>
      <c r="AG54" s="36">
        <v>8.0028677134443282E-2</v>
      </c>
      <c r="AH54" s="36">
        <v>0.13614073811376556</v>
      </c>
      <c r="AI54" s="36">
        <v>0.43601830990489798</v>
      </c>
      <c r="AJ54" s="36">
        <v>5.1012687926291187E-5</v>
      </c>
      <c r="AK54" s="36">
        <v>6.1645899000670873E-5</v>
      </c>
      <c r="AL54" s="36">
        <v>1.5418141009976364E-4</v>
      </c>
      <c r="AM54" s="36">
        <v>8.0513455802725092E-2</v>
      </c>
      <c r="AN54" s="36">
        <v>0.24055897919805058</v>
      </c>
      <c r="AO54" s="36">
        <v>1.3753818479825572</v>
      </c>
      <c r="AP54" s="36">
        <v>373.979291327</v>
      </c>
      <c r="AQ54" s="36">
        <v>201.37346456099999</v>
      </c>
      <c r="AR54" s="36">
        <v>575.35275588800005</v>
      </c>
      <c r="AS54" s="36">
        <v>11.936579875</v>
      </c>
      <c r="AT54" s="36">
        <v>2052.8536724589999</v>
      </c>
      <c r="AU54" s="36">
        <v>4667.4641239279999</v>
      </c>
      <c r="AV54" s="36">
        <v>1136.2070394059999</v>
      </c>
      <c r="AW54" s="36">
        <v>2583.3334664469999</v>
      </c>
      <c r="AX54" s="36">
        <v>1078.8864269579999</v>
      </c>
      <c r="AY54" s="36">
        <v>2453.006641036</v>
      </c>
      <c r="AZ54" s="36">
        <v>0.26331159199999998</v>
      </c>
      <c r="BA54" s="36">
        <v>0.52662318500000005</v>
      </c>
      <c r="BB54" s="36">
        <v>2.8211053590000001</v>
      </c>
      <c r="BC54" s="36">
        <v>211.09662138100001</v>
      </c>
      <c r="BD54" s="36">
        <v>479.95915159399999</v>
      </c>
      <c r="BE54" s="36">
        <v>0.216176655</v>
      </c>
      <c r="BF54" s="36">
        <v>0.43235331100000002</v>
      </c>
      <c r="BG54" s="36">
        <v>1.704962026</v>
      </c>
      <c r="BH54" s="36">
        <v>20.271520426999999</v>
      </c>
      <c r="BI54" s="36">
        <v>0</v>
      </c>
      <c r="BJ54" s="36">
        <v>0</v>
      </c>
      <c r="BK54" s="36">
        <v>0.24</v>
      </c>
      <c r="BL54" s="36">
        <v>0.24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5.2694000250000004</v>
      </c>
      <c r="E55" s="36">
        <v>4</v>
      </c>
      <c r="F55" s="36">
        <v>0</v>
      </c>
      <c r="G55" s="36">
        <v>2</v>
      </c>
      <c r="H55" s="36">
        <v>2</v>
      </c>
      <c r="I55" s="36">
        <v>2.0563111020708837E-5</v>
      </c>
      <c r="J55" s="36">
        <v>0.19257628446957445</v>
      </c>
      <c r="K55" s="36">
        <v>2.0563111020708837E-5</v>
      </c>
      <c r="L55" s="36">
        <v>0</v>
      </c>
      <c r="M55" s="36">
        <v>4.5268475805991101E-3</v>
      </c>
      <c r="N55" s="36">
        <v>0.18806999999999607</v>
      </c>
      <c r="O55" s="36">
        <v>2.4313399999999999E-4</v>
      </c>
      <c r="P55" s="36">
        <v>3.95065E-4</v>
      </c>
      <c r="Q55" s="36">
        <v>1.9526099999999999E-4</v>
      </c>
      <c r="R55" s="36">
        <v>4.7873000000000001E-5</v>
      </c>
      <c r="S55" s="36">
        <v>3.3262100000000001E-4</v>
      </c>
      <c r="T55" s="36">
        <v>6.2444E-5</v>
      </c>
      <c r="U55" s="36">
        <v>3.0000000000000001E-3</v>
      </c>
      <c r="V55" s="36">
        <v>7.1999999999999998E-3</v>
      </c>
      <c r="W55" s="36">
        <v>3.263697111020709E-3</v>
      </c>
      <c r="X55" s="36">
        <v>0.20017134946957446</v>
      </c>
      <c r="Y55" s="36">
        <v>0.20343504658059516</v>
      </c>
      <c r="Z55" s="36">
        <v>1.4726668488898464E-6</v>
      </c>
      <c r="AA55" s="36">
        <v>3.1515070566242712E-7</v>
      </c>
      <c r="AB55" s="36">
        <v>3.1515099999999999E-7</v>
      </c>
      <c r="AC55" s="36">
        <v>8.0154718199149504E-8</v>
      </c>
      <c r="AD55" s="36">
        <v>1.3405105747778541E-3</v>
      </c>
      <c r="AE55" s="36">
        <v>1.2064595173000684E-2</v>
      </c>
      <c r="AF55" s="36">
        <v>1.3405105747778539E-2</v>
      </c>
      <c r="AG55" s="36">
        <v>1.8710596744128249E-4</v>
      </c>
      <c r="AH55" s="36">
        <v>3.182952089805725E-4</v>
      </c>
      <c r="AI55" s="36">
        <v>1.0194049260594013E-3</v>
      </c>
      <c r="AJ55" s="36">
        <v>1.2354328178210347E-8</v>
      </c>
      <c r="AK55" s="36">
        <v>1.4929494956171114E-8</v>
      </c>
      <c r="AL55" s="36">
        <v>3.7339881836985152E-8</v>
      </c>
      <c r="AM55" s="36">
        <v>1.8719847648765984E-4</v>
      </c>
      <c r="AN55" s="36">
        <v>1.6588207132533829E-3</v>
      </c>
      <c r="AO55" s="36">
        <v>1.3084037438941922E-2</v>
      </c>
      <c r="AP55" s="36">
        <v>1.0797371419999999</v>
      </c>
      <c r="AQ55" s="36">
        <v>0.58139692200000004</v>
      </c>
      <c r="AR55" s="36">
        <v>1.6611340640000001</v>
      </c>
      <c r="AS55" s="36">
        <v>0.18637593399999999</v>
      </c>
      <c r="AT55" s="36">
        <v>4.0208944669999998</v>
      </c>
      <c r="AU55" s="36">
        <v>8.1133582529999995</v>
      </c>
      <c r="AV55" s="36">
        <v>4.8606655630000004</v>
      </c>
      <c r="AW55" s="36">
        <v>9.8078478269999998</v>
      </c>
      <c r="AX55" s="36">
        <v>4.4682128890000001</v>
      </c>
      <c r="AY55" s="36">
        <v>9.0159570769999995</v>
      </c>
      <c r="AZ55" s="36">
        <v>1.0707010000000001E-3</v>
      </c>
      <c r="BA55" s="36">
        <v>2.1414030000000001E-3</v>
      </c>
      <c r="BB55" s="36">
        <v>0.26955647999999999</v>
      </c>
      <c r="BC55" s="36">
        <v>6.5681854419999999</v>
      </c>
      <c r="BD55" s="36">
        <v>13.253280334999999</v>
      </c>
      <c r="BE55" s="36">
        <v>2.0655669000000002E-2</v>
      </c>
      <c r="BF55" s="36">
        <v>4.1311338000000003E-2</v>
      </c>
      <c r="BG55" s="36">
        <v>1.8057840270000001</v>
      </c>
      <c r="BH55" s="36">
        <v>6.408628727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5.0826631029999998</v>
      </c>
      <c r="E56" s="36">
        <v>318</v>
      </c>
      <c r="F56" s="36">
        <v>0</v>
      </c>
      <c r="G56" s="36">
        <v>3</v>
      </c>
      <c r="H56" s="36">
        <v>315</v>
      </c>
      <c r="I56" s="36">
        <v>1.4008388754695312E-5</v>
      </c>
      <c r="J56" s="36">
        <v>5.867084397576218E-2</v>
      </c>
      <c r="K56" s="36">
        <v>1.4008388754695312E-5</v>
      </c>
      <c r="L56" s="36">
        <v>0</v>
      </c>
      <c r="M56" s="36">
        <v>2.8748523645177526E-3</v>
      </c>
      <c r="N56" s="36">
        <v>5.5809999999999124E-2</v>
      </c>
      <c r="O56" s="36">
        <v>4.4514575000000001E-2</v>
      </c>
      <c r="P56" s="36">
        <v>7.3833751000000003E-2</v>
      </c>
      <c r="Q56" s="36">
        <v>3.5358101000000003E-2</v>
      </c>
      <c r="R56" s="36">
        <v>9.1564740000000013E-3</v>
      </c>
      <c r="S56" s="36">
        <v>6.1890524000000002E-2</v>
      </c>
      <c r="T56" s="36">
        <v>1.1943227000000001E-2</v>
      </c>
      <c r="U56" s="36">
        <v>0.14099999999999999</v>
      </c>
      <c r="V56" s="36">
        <v>0.3372</v>
      </c>
      <c r="W56" s="36">
        <v>0.18552858338875469</v>
      </c>
      <c r="X56" s="36">
        <v>0.46970459497576217</v>
      </c>
      <c r="Y56" s="36">
        <v>0.65523317836451689</v>
      </c>
      <c r="Z56" s="36">
        <v>1.1826798494772448E-6</v>
      </c>
      <c r="AA56" s="36">
        <v>2.5309348778813032E-7</v>
      </c>
      <c r="AB56" s="36">
        <v>2.5309299999999998E-7</v>
      </c>
      <c r="AC56" s="36">
        <v>1.7986050151770271E-7</v>
      </c>
      <c r="AD56" s="36">
        <v>1.7466719392890688E-3</v>
      </c>
      <c r="AE56" s="36">
        <v>1.5720047453601615E-2</v>
      </c>
      <c r="AF56" s="36">
        <v>1.7466719392890684E-2</v>
      </c>
      <c r="AG56" s="36">
        <v>9.6301488338284558E-3</v>
      </c>
      <c r="AH56" s="36">
        <v>1.6382322154098981E-2</v>
      </c>
      <c r="AI56" s="36">
        <v>5.2467707439479178E-2</v>
      </c>
      <c r="AJ56" s="36">
        <v>1.0545190536405578E-8</v>
      </c>
      <c r="AK56" s="36">
        <v>1.274325618148962E-8</v>
      </c>
      <c r="AL56" s="36">
        <v>3.1871920746961891E-8</v>
      </c>
      <c r="AM56" s="36">
        <v>9.630339239520511E-3</v>
      </c>
      <c r="AN56" s="36">
        <v>1.8129006836644233E-2</v>
      </c>
      <c r="AO56" s="36">
        <v>6.8187786765001535E-2</v>
      </c>
      <c r="AP56" s="36">
        <v>0.81775522300000003</v>
      </c>
      <c r="AQ56" s="36">
        <v>0.440329735</v>
      </c>
      <c r="AR56" s="36">
        <v>1.258084958</v>
      </c>
      <c r="AS56" s="36">
        <v>8.9140300000000003E-4</v>
      </c>
      <c r="AT56" s="36">
        <v>4.040999E-3</v>
      </c>
      <c r="AU56" s="36">
        <v>8.2934759999999993E-3</v>
      </c>
      <c r="AV56" s="36">
        <v>6.0322361999999997E-2</v>
      </c>
      <c r="AW56" s="36">
        <v>0.12380157999999999</v>
      </c>
      <c r="AX56" s="36">
        <v>5.2268253000000001E-2</v>
      </c>
      <c r="AY56" s="36">
        <v>0.10727186599999999</v>
      </c>
      <c r="AZ56" s="36">
        <v>1.0474E-5</v>
      </c>
      <c r="BA56" s="36">
        <v>2.0948999999999999E-5</v>
      </c>
      <c r="BB56" s="36">
        <v>4.3576660220000001</v>
      </c>
      <c r="BC56" s="36">
        <v>350.435035035</v>
      </c>
      <c r="BD56" s="36">
        <v>719.20941525000001</v>
      </c>
      <c r="BE56" s="36">
        <v>0.13782812899999999</v>
      </c>
      <c r="BF56" s="36">
        <v>0.27565625799999999</v>
      </c>
      <c r="BG56" s="36">
        <v>3.7064288680000002</v>
      </c>
      <c r="BH56" s="36">
        <v>19.728197380000001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5.4952450480000001</v>
      </c>
      <c r="E57" s="36">
        <v>22</v>
      </c>
      <c r="F57" s="36">
        <v>1</v>
      </c>
      <c r="G57" s="36">
        <v>3</v>
      </c>
      <c r="H57" s="36">
        <v>18</v>
      </c>
      <c r="I57" s="36">
        <v>0.22655002725607779</v>
      </c>
      <c r="J57" s="36">
        <v>28.539759938783252</v>
      </c>
      <c r="K57" s="36">
        <v>3.9820027271186741E-2</v>
      </c>
      <c r="L57" s="36">
        <v>0.18672999998489104</v>
      </c>
      <c r="M57" s="36">
        <v>2.9016789660673981</v>
      </c>
      <c r="N57" s="36">
        <v>25.864630999971933</v>
      </c>
      <c r="O57" s="36">
        <v>0.78924450299999993</v>
      </c>
      <c r="P57" s="36">
        <v>1.4273192109999999</v>
      </c>
      <c r="Q57" s="36">
        <v>0.73704299499999992</v>
      </c>
      <c r="R57" s="36">
        <v>5.2201508000000001E-2</v>
      </c>
      <c r="S57" s="36">
        <v>1.359230288</v>
      </c>
      <c r="T57" s="36">
        <v>6.8088922999999996E-2</v>
      </c>
      <c r="U57" s="36">
        <v>0.16445000000000001</v>
      </c>
      <c r="V57" s="36">
        <v>0.38869999999999999</v>
      </c>
      <c r="W57" s="36">
        <v>1.1802445302560778</v>
      </c>
      <c r="X57" s="36">
        <v>30.355779149783253</v>
      </c>
      <c r="Y57" s="36">
        <v>31.536023680039332</v>
      </c>
      <c r="Z57" s="36">
        <v>2.8626860525780037E-3</v>
      </c>
      <c r="AA57" s="36">
        <v>6.1261481525169313E-4</v>
      </c>
      <c r="AB57" s="36">
        <v>6.1261499999999995E-4</v>
      </c>
      <c r="AC57" s="36">
        <v>3.8504006699614161E-4</v>
      </c>
      <c r="AD57" s="36">
        <v>0.68178251478075325</v>
      </c>
      <c r="AE57" s="36">
        <v>6.1360426330267757</v>
      </c>
      <c r="AF57" s="36">
        <v>6.8178251478075307</v>
      </c>
      <c r="AG57" s="36">
        <v>1.0964389991858444E-2</v>
      </c>
      <c r="AH57" s="36">
        <v>1.8652065733276435E-2</v>
      </c>
      <c r="AI57" s="36">
        <v>5.9737021334952907E-2</v>
      </c>
      <c r="AJ57" s="36">
        <v>2.3227203780729446E-5</v>
      </c>
      <c r="AK57" s="36">
        <v>2.8068739690916743E-5</v>
      </c>
      <c r="AL57" s="36">
        <v>7.0202202180905023E-5</v>
      </c>
      <c r="AM57" s="36">
        <v>1.1372657262635314E-2</v>
      </c>
      <c r="AN57" s="36">
        <v>0.7004626492537207</v>
      </c>
      <c r="AO57" s="36">
        <v>6.1958498565639095</v>
      </c>
      <c r="AP57" s="36">
        <v>742.97674763500004</v>
      </c>
      <c r="AQ57" s="36">
        <v>400.064402573</v>
      </c>
      <c r="AR57" s="36">
        <v>1143.0411502080001</v>
      </c>
      <c r="AS57" s="36">
        <v>18.149550461</v>
      </c>
      <c r="AT57" s="36">
        <v>2324.1399837839999</v>
      </c>
      <c r="AU57" s="36">
        <v>5164.3893546999998</v>
      </c>
      <c r="AV57" s="36">
        <v>1935.64236224</v>
      </c>
      <c r="AW57" s="36">
        <v>4301.1225140509996</v>
      </c>
      <c r="AX57" s="36">
        <v>1797.6987474780001</v>
      </c>
      <c r="AY57" s="36">
        <v>3994.602880727</v>
      </c>
      <c r="AZ57" s="36">
        <v>0.36322718100000001</v>
      </c>
      <c r="BA57" s="36">
        <v>0.72645436299999999</v>
      </c>
      <c r="BB57" s="36">
        <v>19.615084115999998</v>
      </c>
      <c r="BC57" s="36">
        <v>980.04712024900005</v>
      </c>
      <c r="BD57" s="36">
        <v>2177.7280844679999</v>
      </c>
      <c r="BE57" s="36">
        <v>0.62040329299999997</v>
      </c>
      <c r="BF57" s="36">
        <v>1.2408065859999999</v>
      </c>
      <c r="BG57" s="36">
        <v>20.716355367999999</v>
      </c>
      <c r="BH57" s="36">
        <v>131.727713083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5.1429960809999997</v>
      </c>
      <c r="E58" s="36">
        <v>61</v>
      </c>
      <c r="F58" s="36">
        <v>0</v>
      </c>
      <c r="G58" s="36">
        <v>6</v>
      </c>
      <c r="H58" s="36">
        <v>55</v>
      </c>
      <c r="I58" s="36">
        <v>2.07050088677889E-4</v>
      </c>
      <c r="J58" s="36">
        <v>0.8672521445719128</v>
      </c>
      <c r="K58" s="36">
        <v>2.07050088677889E-4</v>
      </c>
      <c r="L58" s="36">
        <v>0</v>
      </c>
      <c r="M58" s="36">
        <v>6.6294194660609818E-2</v>
      </c>
      <c r="N58" s="36">
        <v>0.80116499999998092</v>
      </c>
      <c r="O58" s="36">
        <v>0.11676546500000001</v>
      </c>
      <c r="P58" s="36">
        <v>0.21408006099999999</v>
      </c>
      <c r="Q58" s="36">
        <v>0.11270406400000001</v>
      </c>
      <c r="R58" s="36">
        <v>4.0614010000000001E-3</v>
      </c>
      <c r="S58" s="36">
        <v>0.20878258199999999</v>
      </c>
      <c r="T58" s="36">
        <v>5.2974790000000008E-3</v>
      </c>
      <c r="U58" s="36">
        <v>0.46139999999999998</v>
      </c>
      <c r="V58" s="36">
        <v>1.0908</v>
      </c>
      <c r="W58" s="36">
        <v>0.57837251508867782</v>
      </c>
      <c r="X58" s="36">
        <v>2.1721322055719128</v>
      </c>
      <c r="Y58" s="36">
        <v>2.7505047206605906</v>
      </c>
      <c r="Z58" s="36">
        <v>1.6428076373947703E-5</v>
      </c>
      <c r="AA58" s="36">
        <v>3.5156083440248079E-6</v>
      </c>
      <c r="AB58" s="36">
        <v>3.5156100000000001E-6</v>
      </c>
      <c r="AC58" s="36">
        <v>1.95278559045332E-6</v>
      </c>
      <c r="AD58" s="36">
        <v>1.8024182957872142E-2</v>
      </c>
      <c r="AE58" s="36">
        <v>0.16221764662084928</v>
      </c>
      <c r="AF58" s="36">
        <v>0.18024182957872145</v>
      </c>
      <c r="AG58" s="36">
        <v>3.5326236988534321E-2</v>
      </c>
      <c r="AH58" s="36">
        <v>6.009520775061012E-2</v>
      </c>
      <c r="AI58" s="36">
        <v>0.19246708428235942</v>
      </c>
      <c r="AJ58" s="36">
        <v>1.4647887259502562E-7</v>
      </c>
      <c r="AK58" s="36">
        <v>1.7701129175523122E-7</v>
      </c>
      <c r="AL58" s="36">
        <v>4.4271964573191161E-7</v>
      </c>
      <c r="AM58" s="36">
        <v>3.5328336252997368E-2</v>
      </c>
      <c r="AN58" s="36">
        <v>7.8119567719774005E-2</v>
      </c>
      <c r="AO58" s="36">
        <v>0.35468517362285445</v>
      </c>
      <c r="AP58" s="36">
        <v>6.4251788410000001</v>
      </c>
      <c r="AQ58" s="36">
        <v>3.4597116830000001</v>
      </c>
      <c r="AR58" s="36">
        <v>9.8848905239999993</v>
      </c>
      <c r="AS58" s="36">
        <v>0.14027156099999999</v>
      </c>
      <c r="AT58" s="36">
        <v>4.2246122220000002</v>
      </c>
      <c r="AU58" s="36">
        <v>9.6382735109999995</v>
      </c>
      <c r="AV58" s="36">
        <v>11.761696868</v>
      </c>
      <c r="AW58" s="36">
        <v>26.833812294000001</v>
      </c>
      <c r="AX58" s="36">
        <v>10.589432101</v>
      </c>
      <c r="AY58" s="36">
        <v>24.159339973000002</v>
      </c>
      <c r="AZ58" s="36">
        <v>1.6475999999999999E-3</v>
      </c>
      <c r="BA58" s="36">
        <v>3.2951999999999999E-3</v>
      </c>
      <c r="BB58" s="36">
        <v>4.0091861870000001</v>
      </c>
      <c r="BC58" s="36">
        <v>348.61023871899999</v>
      </c>
      <c r="BD58" s="36">
        <v>795.33946622400003</v>
      </c>
      <c r="BE58" s="36">
        <v>0.12680609900000001</v>
      </c>
      <c r="BF58" s="36">
        <v>0.25361219899999998</v>
      </c>
      <c r="BG58" s="36">
        <v>3.8022972419999999</v>
      </c>
      <c r="BH58" s="36">
        <v>26.058315575000002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5.1833841009999997</v>
      </c>
      <c r="E59" s="36">
        <v>58</v>
      </c>
      <c r="F59" s="36">
        <v>1</v>
      </c>
      <c r="G59" s="36">
        <v>14</v>
      </c>
      <c r="H59" s="36">
        <v>43</v>
      </c>
      <c r="I59" s="36">
        <v>1.9311683776189616E-4</v>
      </c>
      <c r="J59" s="36">
        <v>0.54825314194678798</v>
      </c>
      <c r="K59" s="36">
        <v>1.9311683776189616E-4</v>
      </c>
      <c r="L59" s="36">
        <v>0</v>
      </c>
      <c r="M59" s="36">
        <v>2.9601258784570886E-2</v>
      </c>
      <c r="N59" s="36">
        <v>0.51884499999997902</v>
      </c>
      <c r="O59" s="36">
        <v>3.9174494000000004E-2</v>
      </c>
      <c r="P59" s="36">
        <v>6.417748999999999E-2</v>
      </c>
      <c r="Q59" s="36">
        <v>3.6963594000000002E-2</v>
      </c>
      <c r="R59" s="36">
        <v>2.2109E-3</v>
      </c>
      <c r="S59" s="36">
        <v>6.1293706999999996E-2</v>
      </c>
      <c r="T59" s="36">
        <v>2.883783E-3</v>
      </c>
      <c r="U59" s="36">
        <v>0.13084999999999997</v>
      </c>
      <c r="V59" s="36">
        <v>0.30950000000000005</v>
      </c>
      <c r="W59" s="36">
        <v>0.17021761083776188</v>
      </c>
      <c r="X59" s="36">
        <v>0.92193063194678793</v>
      </c>
      <c r="Y59" s="36">
        <v>1.0921482427845497</v>
      </c>
      <c r="Z59" s="36">
        <v>1.1895683858240346E-5</v>
      </c>
      <c r="AA59" s="36">
        <v>2.5456763456634336E-6</v>
      </c>
      <c r="AB59" s="36">
        <v>2.5456799999999999E-6</v>
      </c>
      <c r="AC59" s="36">
        <v>1.7039287796074567E-6</v>
      </c>
      <c r="AD59" s="36">
        <v>5.6543222268951414E-3</v>
      </c>
      <c r="AE59" s="36">
        <v>5.0888900042056276E-2</v>
      </c>
      <c r="AF59" s="36">
        <v>5.6543222268951421E-2</v>
      </c>
      <c r="AG59" s="36">
        <v>9.4023807233060436E-3</v>
      </c>
      <c r="AH59" s="36">
        <v>1.5994854563784997E-2</v>
      </c>
      <c r="AI59" s="36">
        <v>5.1226763940770838E-2</v>
      </c>
      <c r="AJ59" s="36">
        <v>9.9793959583521934E-8</v>
      </c>
      <c r="AK59" s="36">
        <v>1.2059525979617925E-7</v>
      </c>
      <c r="AL59" s="36">
        <v>3.0161855870606902E-7</v>
      </c>
      <c r="AM59" s="36">
        <v>9.4041844460452349E-3</v>
      </c>
      <c r="AN59" s="36">
        <v>2.1649297385939934E-2</v>
      </c>
      <c r="AO59" s="36">
        <v>0.10211596560138583</v>
      </c>
      <c r="AP59" s="36">
        <v>4.0090189489999997</v>
      </c>
      <c r="AQ59" s="36">
        <v>2.158702511</v>
      </c>
      <c r="AR59" s="36">
        <v>6.1677214599999992</v>
      </c>
      <c r="AS59" s="36">
        <v>0.17150781100000001</v>
      </c>
      <c r="AT59" s="36">
        <v>3.6675231739999998</v>
      </c>
      <c r="AU59" s="36">
        <v>8.2857072770000002</v>
      </c>
      <c r="AV59" s="36">
        <v>8.0885764190000007</v>
      </c>
      <c r="AW59" s="36">
        <v>18.273797688999998</v>
      </c>
      <c r="AX59" s="36">
        <v>7.3153126369999999</v>
      </c>
      <c r="AY59" s="36">
        <v>16.526831945000001</v>
      </c>
      <c r="AZ59" s="36">
        <v>1.404087E-3</v>
      </c>
      <c r="BA59" s="36">
        <v>2.8081740000000001E-3</v>
      </c>
      <c r="BB59" s="36">
        <v>2.4581823190000001</v>
      </c>
      <c r="BC59" s="36">
        <v>199.90973501799999</v>
      </c>
      <c r="BD59" s="36">
        <v>451.63819493599999</v>
      </c>
      <c r="BE59" s="36">
        <v>7.7749572000000003E-2</v>
      </c>
      <c r="BF59" s="36">
        <v>0.15549914500000001</v>
      </c>
      <c r="BG59" s="36">
        <v>4.2430525450000003</v>
      </c>
      <c r="BH59" s="36">
        <v>29.53756134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5.1209778029999997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3.3722730000000003E-3</v>
      </c>
      <c r="P60" s="36">
        <v>5.4094130000000001E-3</v>
      </c>
      <c r="Q60" s="36">
        <v>3.2559850000000003E-3</v>
      </c>
      <c r="R60" s="36">
        <v>1.16288E-4</v>
      </c>
      <c r="S60" s="36">
        <v>5.2577309999999999E-3</v>
      </c>
      <c r="T60" s="36">
        <v>1.5168199999999999E-4</v>
      </c>
      <c r="U60" s="36">
        <v>7.8600000000000003E-2</v>
      </c>
      <c r="V60" s="36">
        <v>0.18599999999999997</v>
      </c>
      <c r="W60" s="36">
        <v>8.1972272999999998E-2</v>
      </c>
      <c r="X60" s="36">
        <v>0.19140941299999997</v>
      </c>
      <c r="Y60" s="36">
        <v>0.27338168599999996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0.47838205900000003</v>
      </c>
      <c r="AQ60" s="36">
        <v>0.257590339</v>
      </c>
      <c r="AR60" s="36">
        <v>0.73597239800000003</v>
      </c>
      <c r="AS60" s="36">
        <v>2.6581308000000001E-2</v>
      </c>
      <c r="AT60" s="36">
        <v>0.105220391</v>
      </c>
      <c r="AU60" s="36">
        <v>0.22471718900000001</v>
      </c>
      <c r="AV60" s="36">
        <v>0.34761341200000001</v>
      </c>
      <c r="AW60" s="36">
        <v>0.74239135899999997</v>
      </c>
      <c r="AX60" s="36">
        <v>0.31194478399999997</v>
      </c>
      <c r="AY60" s="36">
        <v>0.66621454700000005</v>
      </c>
      <c r="AZ60" s="36">
        <v>2.4711600000000002E-4</v>
      </c>
      <c r="BA60" s="36">
        <v>4.9423299999999996E-4</v>
      </c>
      <c r="BB60" s="36">
        <v>0.129413535</v>
      </c>
      <c r="BC60" s="36">
        <v>6.4656243299999998</v>
      </c>
      <c r="BD60" s="36">
        <v>13.808510998999999</v>
      </c>
      <c r="BE60" s="36">
        <v>4.0932060000000003E-3</v>
      </c>
      <c r="BF60" s="36">
        <v>8.1864120000000005E-3</v>
      </c>
      <c r="BG60" s="36">
        <v>1.0650747199999999</v>
      </c>
      <c r="BH60" s="36">
        <v>5.8354418920000004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5.1037792609999997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2.3420099999999999E-4</v>
      </c>
      <c r="P61" s="36">
        <v>4.0963499999999999E-4</v>
      </c>
      <c r="Q61" s="36">
        <v>2.11633E-4</v>
      </c>
      <c r="R61" s="36">
        <v>2.2567999999999998E-5</v>
      </c>
      <c r="S61" s="36">
        <v>3.8019799999999999E-4</v>
      </c>
      <c r="T61" s="36">
        <v>2.9437000000000003E-5</v>
      </c>
      <c r="U61" s="36">
        <v>0</v>
      </c>
      <c r="V61" s="36">
        <v>0</v>
      </c>
      <c r="W61" s="36">
        <v>2.3420099999999999E-4</v>
      </c>
      <c r="X61" s="36">
        <v>4.0963499999999999E-4</v>
      </c>
      <c r="Y61" s="36">
        <v>6.4383599999999995E-4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2.2350417000000001E-2</v>
      </c>
      <c r="AQ61" s="36">
        <v>1.2034839E-2</v>
      </c>
      <c r="AR61" s="36">
        <v>3.4385256000000003E-2</v>
      </c>
      <c r="AS61" s="36">
        <v>7.6003479999999998E-3</v>
      </c>
      <c r="AT61" s="36">
        <v>1.4699426E-2</v>
      </c>
      <c r="AU61" s="36">
        <v>3.3397873000000002E-2</v>
      </c>
      <c r="AV61" s="36">
        <v>6.8060222000000004E-2</v>
      </c>
      <c r="AW61" s="36">
        <v>0.154636415</v>
      </c>
      <c r="AX61" s="36">
        <v>6.0612767999999997E-2</v>
      </c>
      <c r="AY61" s="36">
        <v>0.13771540800000001</v>
      </c>
      <c r="AZ61" s="36">
        <v>7.3362000000000007E-5</v>
      </c>
      <c r="BA61" s="36">
        <v>1.4672400000000001E-4</v>
      </c>
      <c r="BB61" s="36">
        <v>7.4916686999999996E-2</v>
      </c>
      <c r="BC61" s="36">
        <v>1.589107829</v>
      </c>
      <c r="BD61" s="36">
        <v>3.6105368320000002</v>
      </c>
      <c r="BE61" s="36">
        <v>2.3695309999999998E-3</v>
      </c>
      <c r="BF61" s="36">
        <v>4.7390619999999996E-3</v>
      </c>
      <c r="BG61" s="36">
        <v>1.082058379</v>
      </c>
      <c r="BH61" s="36">
        <v>3.3629552739999999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5.3238043419999999</v>
      </c>
      <c r="E62" s="36">
        <v>35</v>
      </c>
      <c r="F62" s="36">
        <v>1</v>
      </c>
      <c r="G62" s="36">
        <v>14</v>
      </c>
      <c r="H62" s="36">
        <v>20</v>
      </c>
      <c r="I62" s="36">
        <v>2.3670470537700622E-4</v>
      </c>
      <c r="J62" s="36">
        <v>3.2636663798145413</v>
      </c>
      <c r="K62" s="36">
        <v>2.3670470537700622E-4</v>
      </c>
      <c r="L62" s="36">
        <v>0</v>
      </c>
      <c r="M62" s="36">
        <v>4.1684084516781413E-2</v>
      </c>
      <c r="N62" s="36">
        <v>3.2222190000031365</v>
      </c>
      <c r="O62" s="36">
        <v>8.8986255E-2</v>
      </c>
      <c r="P62" s="36">
        <v>0.15537791300000001</v>
      </c>
      <c r="Q62" s="36">
        <v>7.2946894999999998E-2</v>
      </c>
      <c r="R62" s="36">
        <v>1.6039359999999999E-2</v>
      </c>
      <c r="S62" s="36">
        <v>0.13445700900000002</v>
      </c>
      <c r="T62" s="36">
        <v>2.0920904000000001E-2</v>
      </c>
      <c r="U62" s="36">
        <v>0.54559999999999997</v>
      </c>
      <c r="V62" s="36">
        <v>1.2895999999999999</v>
      </c>
      <c r="W62" s="36">
        <v>0.63482295970537694</v>
      </c>
      <c r="X62" s="36">
        <v>4.7086442928145411</v>
      </c>
      <c r="Y62" s="36">
        <v>5.3434672525199183</v>
      </c>
      <c r="Z62" s="36">
        <v>1.3898690050947577E-5</v>
      </c>
      <c r="AA62" s="36">
        <v>2.9743196709027813E-6</v>
      </c>
      <c r="AB62" s="36">
        <v>2.9743200000000002E-6</v>
      </c>
      <c r="AC62" s="36">
        <v>8.7703856478205711E-7</v>
      </c>
      <c r="AD62" s="36">
        <v>2.3002758562994972E-2</v>
      </c>
      <c r="AE62" s="36">
        <v>0.20702482706695471</v>
      </c>
      <c r="AF62" s="36">
        <v>0.23002758562994968</v>
      </c>
      <c r="AG62" s="36">
        <v>3.8033563991855347E-2</v>
      </c>
      <c r="AH62" s="36">
        <v>6.4700775526374626E-2</v>
      </c>
      <c r="AI62" s="36">
        <v>0.20721734864528088</v>
      </c>
      <c r="AJ62" s="36">
        <v>1.165972038388411E-7</v>
      </c>
      <c r="AK62" s="36">
        <v>1.4090101392043457E-7</v>
      </c>
      <c r="AL62" s="36">
        <v>3.5240490223855132E-7</v>
      </c>
      <c r="AM62" s="36">
        <v>3.8034557627623963E-2</v>
      </c>
      <c r="AN62" s="36">
        <v>8.7703674990383521E-2</v>
      </c>
      <c r="AO62" s="36">
        <v>0.41424252811713785</v>
      </c>
      <c r="AP62" s="36">
        <v>78.814919168000003</v>
      </c>
      <c r="AQ62" s="36">
        <v>42.438802629000001</v>
      </c>
      <c r="AR62" s="36">
        <v>121.253721797</v>
      </c>
      <c r="AS62" s="36">
        <v>4.7946769360000001</v>
      </c>
      <c r="AT62" s="36">
        <v>185.15617974599999</v>
      </c>
      <c r="AU62" s="36">
        <v>407.69711559799998</v>
      </c>
      <c r="AV62" s="36">
        <v>160.388577419</v>
      </c>
      <c r="AW62" s="36">
        <v>353.16110149999997</v>
      </c>
      <c r="AX62" s="36">
        <v>148.74642055300001</v>
      </c>
      <c r="AY62" s="36">
        <v>327.526127933</v>
      </c>
      <c r="AZ62" s="36">
        <v>3.6916789999999998E-2</v>
      </c>
      <c r="BA62" s="36">
        <v>7.3833579999999996E-2</v>
      </c>
      <c r="BB62" s="36">
        <v>1.765126274</v>
      </c>
      <c r="BC62" s="36">
        <v>99.242639045999994</v>
      </c>
      <c r="BD62" s="36">
        <v>218.523290656</v>
      </c>
      <c r="BE62" s="36">
        <v>5.582898E-2</v>
      </c>
      <c r="BF62" s="36">
        <v>0.111657961</v>
      </c>
      <c r="BG62" s="36">
        <v>6.9484116470000004</v>
      </c>
      <c r="BH62" s="36">
        <v>29.884873600999999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5.4154335969999998</v>
      </c>
      <c r="E63" s="36">
        <v>28</v>
      </c>
      <c r="F63" s="36">
        <v>1</v>
      </c>
      <c r="G63" s="36">
        <v>10</v>
      </c>
      <c r="H63" s="36">
        <v>17</v>
      </c>
      <c r="I63" s="36">
        <v>7.0427601495785842E-3</v>
      </c>
      <c r="J63" s="36">
        <v>6.4515807435127837</v>
      </c>
      <c r="K63" s="36">
        <v>7.0427601495785842E-3</v>
      </c>
      <c r="L63" s="36">
        <v>0</v>
      </c>
      <c r="M63" s="36">
        <v>0.46313300365707022</v>
      </c>
      <c r="N63" s="36">
        <v>5.9954905000052916</v>
      </c>
      <c r="O63" s="36">
        <v>7.1986180999999996E-2</v>
      </c>
      <c r="P63" s="36">
        <v>0.11603265400000001</v>
      </c>
      <c r="Q63" s="36">
        <v>6.3134500999999996E-2</v>
      </c>
      <c r="R63" s="36">
        <v>8.8516800000000007E-3</v>
      </c>
      <c r="S63" s="36">
        <v>0.104486984</v>
      </c>
      <c r="T63" s="36">
        <v>1.1545670000000001E-2</v>
      </c>
      <c r="U63" s="36">
        <v>0.12309999999999997</v>
      </c>
      <c r="V63" s="36">
        <v>0.29140000000000005</v>
      </c>
      <c r="W63" s="36">
        <v>0.20212894114957855</v>
      </c>
      <c r="X63" s="36">
        <v>6.8590133975127836</v>
      </c>
      <c r="Y63" s="36">
        <v>7.0611423386623624</v>
      </c>
      <c r="Z63" s="36">
        <v>1.6780573668171794E-4</v>
      </c>
      <c r="AA63" s="36">
        <v>3.5910427649887629E-5</v>
      </c>
      <c r="AB63" s="36">
        <v>3.5910400000000001E-5</v>
      </c>
      <c r="AC63" s="36">
        <v>3.9703854381642646E-5</v>
      </c>
      <c r="AD63" s="36">
        <v>2.3820462511456354E-2</v>
      </c>
      <c r="AE63" s="36">
        <v>0.21438416260310716</v>
      </c>
      <c r="AF63" s="36">
        <v>0.23820462511456358</v>
      </c>
      <c r="AG63" s="36">
        <v>9.2479451357466071E-3</v>
      </c>
      <c r="AH63" s="36">
        <v>1.5732136552764345E-2</v>
      </c>
      <c r="AI63" s="36">
        <v>5.038535625682633E-2</v>
      </c>
      <c r="AJ63" s="36">
        <v>1.4077342816960947E-6</v>
      </c>
      <c r="AK63" s="36">
        <v>1.7011659035639651E-6</v>
      </c>
      <c r="AL63" s="36">
        <v>4.2547543644756695E-6</v>
      </c>
      <c r="AM63" s="36">
        <v>9.2890567244099456E-3</v>
      </c>
      <c r="AN63" s="36">
        <v>3.955430023012426E-2</v>
      </c>
      <c r="AO63" s="36">
        <v>0.26477377361429799</v>
      </c>
      <c r="AP63" s="36">
        <v>85.603059250000001</v>
      </c>
      <c r="AQ63" s="36">
        <v>46.093954981000003</v>
      </c>
      <c r="AR63" s="36">
        <v>131.697014231</v>
      </c>
      <c r="AS63" s="36">
        <v>9.2582912440000005</v>
      </c>
      <c r="AT63" s="36">
        <v>345.67791216099999</v>
      </c>
      <c r="AU63" s="36">
        <v>833.63179428399997</v>
      </c>
      <c r="AV63" s="36">
        <v>197.064321138</v>
      </c>
      <c r="AW63" s="36">
        <v>475.23743299699998</v>
      </c>
      <c r="AX63" s="36">
        <v>186.11663271500001</v>
      </c>
      <c r="AY63" s="36">
        <v>448.83614780800002</v>
      </c>
      <c r="AZ63" s="36">
        <v>6.4506305999999999E-2</v>
      </c>
      <c r="BA63" s="36">
        <v>0.129012612</v>
      </c>
      <c r="BB63" s="36">
        <v>0.51328069099999996</v>
      </c>
      <c r="BC63" s="36">
        <v>18.071881414</v>
      </c>
      <c r="BD63" s="36">
        <v>43.581884754000001</v>
      </c>
      <c r="BE63" s="36">
        <v>1.6234497000000001E-2</v>
      </c>
      <c r="BF63" s="36">
        <v>3.2468994000000001E-2</v>
      </c>
      <c r="BG63" s="36">
        <v>4.6285411449999998</v>
      </c>
      <c r="BH63" s="36">
        <v>27.593043420000001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5.1408124409999996</v>
      </c>
      <c r="E64" s="36">
        <v>16</v>
      </c>
      <c r="F64" s="36">
        <v>0</v>
      </c>
      <c r="G64" s="36">
        <v>3</v>
      </c>
      <c r="H64" s="36">
        <v>13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6.6571219999999997E-3</v>
      </c>
      <c r="P64" s="36">
        <v>1.1570047999999999E-2</v>
      </c>
      <c r="Q64" s="36">
        <v>6.2488099999999996E-3</v>
      </c>
      <c r="R64" s="36">
        <v>4.0831199999999998E-4</v>
      </c>
      <c r="S64" s="36">
        <v>1.1037465999999999E-2</v>
      </c>
      <c r="T64" s="36">
        <v>5.3258199999999998E-4</v>
      </c>
      <c r="U64" s="36">
        <v>1.32E-2</v>
      </c>
      <c r="V64" s="36">
        <v>3.1199999999999999E-2</v>
      </c>
      <c r="W64" s="36">
        <v>1.9857121999999998E-2</v>
      </c>
      <c r="X64" s="36">
        <v>4.2770047999999998E-2</v>
      </c>
      <c r="Y64" s="36">
        <v>6.2627169999999996E-2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9.0732878519821352E-4</v>
      </c>
      <c r="AH64" s="36">
        <v>1.5435018414866161E-3</v>
      </c>
      <c r="AI64" s="36">
        <v>4.9433775193557837E-3</v>
      </c>
      <c r="AJ64" s="36">
        <v>0</v>
      </c>
      <c r="AK64" s="36">
        <v>0</v>
      </c>
      <c r="AL64" s="36">
        <v>0</v>
      </c>
      <c r="AM64" s="36">
        <v>9.0732878519821352E-4</v>
      </c>
      <c r="AN64" s="36">
        <v>1.5435018414866161E-3</v>
      </c>
      <c r="AO64" s="36">
        <v>4.9433775193557837E-3</v>
      </c>
      <c r="AP64" s="36">
        <v>0.50956085500000003</v>
      </c>
      <c r="AQ64" s="36">
        <v>0.27437892200000003</v>
      </c>
      <c r="AR64" s="36">
        <v>0.78393977700000006</v>
      </c>
      <c r="AS64" s="36">
        <v>7.7831408000000005E-2</v>
      </c>
      <c r="AT64" s="36">
        <v>0.33117427199999999</v>
      </c>
      <c r="AU64" s="36">
        <v>0.70544146100000005</v>
      </c>
      <c r="AV64" s="36">
        <v>0.91396089000000003</v>
      </c>
      <c r="AW64" s="36">
        <v>1.9468478039999999</v>
      </c>
      <c r="AX64" s="36">
        <v>0.822696396</v>
      </c>
      <c r="AY64" s="36">
        <v>1.7524433370000001</v>
      </c>
      <c r="AZ64" s="36">
        <v>7.6466299999999995E-4</v>
      </c>
      <c r="BA64" s="36">
        <v>1.5293259999999999E-3</v>
      </c>
      <c r="BB64" s="36">
        <v>0.79076855300000004</v>
      </c>
      <c r="BC64" s="36">
        <v>31.841420960000001</v>
      </c>
      <c r="BD64" s="36">
        <v>67.826097508999993</v>
      </c>
      <c r="BE64" s="36">
        <v>2.5011129E-2</v>
      </c>
      <c r="BF64" s="36">
        <v>5.0022258999999999E-2</v>
      </c>
      <c r="BG64" s="36">
        <v>1.2855341760000001</v>
      </c>
      <c r="BH64" s="36">
        <v>7.3006195250000001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5.4411721069999999</v>
      </c>
      <c r="E65" s="36">
        <v>5</v>
      </c>
      <c r="F65" s="36">
        <v>1</v>
      </c>
      <c r="G65" s="36">
        <v>2</v>
      </c>
      <c r="H65" s="36">
        <v>2</v>
      </c>
      <c r="I65" s="36">
        <v>3.0698133264873853E-4</v>
      </c>
      <c r="J65" s="36">
        <v>1.298901847391698</v>
      </c>
      <c r="K65" s="36">
        <v>3.0698133264873853E-4</v>
      </c>
      <c r="L65" s="36">
        <v>0</v>
      </c>
      <c r="M65" s="36">
        <v>4.6343828724294184E-2</v>
      </c>
      <c r="N65" s="36">
        <v>1.2528650000000527</v>
      </c>
      <c r="O65" s="36">
        <v>2.7583550000000001E-3</v>
      </c>
      <c r="P65" s="36">
        <v>4.7862480000000008E-3</v>
      </c>
      <c r="Q65" s="36">
        <v>2.528055E-3</v>
      </c>
      <c r="R65" s="36">
        <v>2.3030000000000001E-4</v>
      </c>
      <c r="S65" s="36">
        <v>4.4858550000000004E-3</v>
      </c>
      <c r="T65" s="36">
        <v>3.0039299999999998E-4</v>
      </c>
      <c r="U65" s="36">
        <v>4.5650000000000003E-2</v>
      </c>
      <c r="V65" s="36">
        <v>0.10790000000000001</v>
      </c>
      <c r="W65" s="36">
        <v>4.871533633264874E-2</v>
      </c>
      <c r="X65" s="36">
        <v>1.4115880953916982</v>
      </c>
      <c r="Y65" s="36">
        <v>1.4603034317243468</v>
      </c>
      <c r="Z65" s="36">
        <v>1.8173469045684729E-5</v>
      </c>
      <c r="AA65" s="36">
        <v>3.8891223757765311E-6</v>
      </c>
      <c r="AB65" s="36">
        <v>3.8891199999999995E-6</v>
      </c>
      <c r="AC65" s="36">
        <v>2.723126729145229E-6</v>
      </c>
      <c r="AD65" s="36">
        <v>1.8870013401367389E-2</v>
      </c>
      <c r="AE65" s="36">
        <v>0.16983012061230646</v>
      </c>
      <c r="AF65" s="36">
        <v>0.18870013401367386</v>
      </c>
      <c r="AG65" s="36">
        <v>3.2122195889100679E-3</v>
      </c>
      <c r="AH65" s="36">
        <v>5.46446550757115E-3</v>
      </c>
      <c r="AI65" s="36">
        <v>1.750105844992382E-2</v>
      </c>
      <c r="AJ65" s="36">
        <v>1.5245855099441674E-7</v>
      </c>
      <c r="AK65" s="36">
        <v>1.8423738913709362E-7</v>
      </c>
      <c r="AL65" s="36">
        <v>4.6079270333857632E-7</v>
      </c>
      <c r="AM65" s="36">
        <v>3.2150951741902072E-3</v>
      </c>
      <c r="AN65" s="36">
        <v>2.4334663146327675E-2</v>
      </c>
      <c r="AO65" s="36">
        <v>0.18733163985493362</v>
      </c>
      <c r="AP65" s="36">
        <v>21.971021935</v>
      </c>
      <c r="AQ65" s="36">
        <v>11.830550273</v>
      </c>
      <c r="AR65" s="36">
        <v>33.801572207999996</v>
      </c>
      <c r="AS65" s="36">
        <v>2.3858749810000002</v>
      </c>
      <c r="AT65" s="36">
        <v>59.174471939</v>
      </c>
      <c r="AU65" s="36">
        <v>133.284960324</v>
      </c>
      <c r="AV65" s="36">
        <v>56.863896803000003</v>
      </c>
      <c r="AW65" s="36">
        <v>128.08060606000001</v>
      </c>
      <c r="AX65" s="36">
        <v>52.569069736000003</v>
      </c>
      <c r="AY65" s="36">
        <v>118.406910014</v>
      </c>
      <c r="AZ65" s="36">
        <v>1.9766853000000001E-2</v>
      </c>
      <c r="BA65" s="36">
        <v>3.9533706000000002E-2</v>
      </c>
      <c r="BB65" s="36">
        <v>1.143535827</v>
      </c>
      <c r="BC65" s="36">
        <v>67.428866599000003</v>
      </c>
      <c r="BD65" s="36">
        <v>151.877211827</v>
      </c>
      <c r="BE65" s="36">
        <v>3.6168765999999998E-2</v>
      </c>
      <c r="BF65" s="36">
        <v>7.2337531999999996E-2</v>
      </c>
      <c r="BG65" s="36">
        <v>4.1448540200000004</v>
      </c>
      <c r="BH65" s="36">
        <v>25.972490393000001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5.3736588620000001</v>
      </c>
      <c r="E66" s="36">
        <v>21</v>
      </c>
      <c r="F66" s="36">
        <v>1</v>
      </c>
      <c r="G66" s="36">
        <v>5</v>
      </c>
      <c r="H66" s="36">
        <v>15</v>
      </c>
      <c r="I66" s="36">
        <v>2.5038987319966097E-3</v>
      </c>
      <c r="J66" s="36">
        <v>1.8694032985579121</v>
      </c>
      <c r="K66" s="36">
        <v>2.5038987319966097E-3</v>
      </c>
      <c r="L66" s="36">
        <v>0</v>
      </c>
      <c r="M66" s="36">
        <v>0.18308719729554662</v>
      </c>
      <c r="N66" s="36">
        <v>1.6888199999943621</v>
      </c>
      <c r="O66" s="36">
        <v>3.3228500000000001E-2</v>
      </c>
      <c r="P66" s="36">
        <v>5.643652099999999E-2</v>
      </c>
      <c r="Q66" s="36">
        <v>3.0075432999999999E-2</v>
      </c>
      <c r="R66" s="36">
        <v>3.1530669999999998E-3</v>
      </c>
      <c r="S66" s="36">
        <v>5.2323823999999991E-2</v>
      </c>
      <c r="T66" s="36">
        <v>4.1126970000000002E-3</v>
      </c>
      <c r="U66" s="36">
        <v>5.825000000000001E-2</v>
      </c>
      <c r="V66" s="36">
        <v>0.13790000000000002</v>
      </c>
      <c r="W66" s="36">
        <v>9.3982398731996625E-2</v>
      </c>
      <c r="X66" s="36">
        <v>2.0637398195579122</v>
      </c>
      <c r="Y66" s="36">
        <v>2.157722218289909</v>
      </c>
      <c r="Z66" s="36">
        <v>6.9562446280580818E-5</v>
      </c>
      <c r="AA66" s="36">
        <v>1.4886363504044291E-5</v>
      </c>
      <c r="AB66" s="36">
        <v>1.48864E-5</v>
      </c>
      <c r="AC66" s="36">
        <v>2.460066474363129E-5</v>
      </c>
      <c r="AD66" s="36">
        <v>3.0803727716275833E-2</v>
      </c>
      <c r="AE66" s="36">
        <v>0.27723354944648249</v>
      </c>
      <c r="AF66" s="36">
        <v>0.30803727716275831</v>
      </c>
      <c r="AG66" s="36">
        <v>4.1677245848788149E-3</v>
      </c>
      <c r="AH66" s="36">
        <v>7.0899222823225822E-3</v>
      </c>
      <c r="AI66" s="36">
        <v>2.2706913255546652E-2</v>
      </c>
      <c r="AJ66" s="36">
        <v>5.8356619840048332E-7</v>
      </c>
      <c r="AK66" s="36">
        <v>7.0520618279981872E-7</v>
      </c>
      <c r="AL66" s="36">
        <v>1.7637780523561587E-6</v>
      </c>
      <c r="AM66" s="36">
        <v>4.192908815820847E-3</v>
      </c>
      <c r="AN66" s="36">
        <v>3.789435520478121E-2</v>
      </c>
      <c r="AO66" s="36">
        <v>0.29994222648008145</v>
      </c>
      <c r="AP66" s="36">
        <v>33.048866738999997</v>
      </c>
      <c r="AQ66" s="36">
        <v>17.795543629000001</v>
      </c>
      <c r="AR66" s="36">
        <v>50.844410367999998</v>
      </c>
      <c r="AS66" s="36">
        <v>2.9048035140000001</v>
      </c>
      <c r="AT66" s="36">
        <v>195.50240777499999</v>
      </c>
      <c r="AU66" s="36">
        <v>448.43972688500003</v>
      </c>
      <c r="AV66" s="36">
        <v>132.15259615900001</v>
      </c>
      <c r="AW66" s="36">
        <v>303.12912665800002</v>
      </c>
      <c r="AX66" s="36">
        <v>123.65789940800001</v>
      </c>
      <c r="AY66" s="36">
        <v>283.64415184799998</v>
      </c>
      <c r="AZ66" s="36">
        <v>2.6242224000000001E-2</v>
      </c>
      <c r="BA66" s="36">
        <v>5.2484448000000003E-2</v>
      </c>
      <c r="BB66" s="36">
        <v>0.91928964999999996</v>
      </c>
      <c r="BC66" s="36">
        <v>48.593863837000001</v>
      </c>
      <c r="BD66" s="36">
        <v>111.46368617900001</v>
      </c>
      <c r="BE66" s="36">
        <v>2.9076108999999999E-2</v>
      </c>
      <c r="BF66" s="36">
        <v>5.8152217999999999E-2</v>
      </c>
      <c r="BG66" s="36">
        <v>7.4919905590000004</v>
      </c>
      <c r="BH66" s="36">
        <v>34.307275631000003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5.2923654359999999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0.16451955766989376</v>
      </c>
      <c r="K67" s="36">
        <v>1.6840168740077115E-5</v>
      </c>
      <c r="L67" s="36">
        <v>0</v>
      </c>
      <c r="M67" s="36">
        <v>4.5213978386279205E-3</v>
      </c>
      <c r="N67" s="36">
        <v>0.1600150000000059</v>
      </c>
      <c r="O67" s="36">
        <v>2.7732899000000002E-2</v>
      </c>
      <c r="P67" s="36">
        <v>4.7465506000000005E-2</v>
      </c>
      <c r="Q67" s="36">
        <v>2.4513457000000002E-2</v>
      </c>
      <c r="R67" s="36">
        <v>3.2194420000000003E-3</v>
      </c>
      <c r="S67" s="36">
        <v>4.3266231000000002E-2</v>
      </c>
      <c r="T67" s="36">
        <v>4.1992750000000006E-3</v>
      </c>
      <c r="U67" s="36">
        <v>0.1368</v>
      </c>
      <c r="V67" s="36">
        <v>0.3276</v>
      </c>
      <c r="W67" s="36">
        <v>0.16454973916874008</v>
      </c>
      <c r="X67" s="36">
        <v>0.53958506366989378</v>
      </c>
      <c r="Y67" s="36">
        <v>0.70413480283863383</v>
      </c>
      <c r="Z67" s="36">
        <v>1.307426809939694E-6</v>
      </c>
      <c r="AA67" s="36">
        <v>2.797893373270945E-7</v>
      </c>
      <c r="AB67" s="36">
        <v>2.7978900000000002E-7</v>
      </c>
      <c r="AC67" s="36">
        <v>9.3315030074968453E-8</v>
      </c>
      <c r="AD67" s="36">
        <v>1.2889880307190658E-3</v>
      </c>
      <c r="AE67" s="36">
        <v>1.1600892276471588E-2</v>
      </c>
      <c r="AF67" s="36">
        <v>1.2889880307190654E-2</v>
      </c>
      <c r="AG67" s="36">
        <v>9.3814382712604002E-3</v>
      </c>
      <c r="AH67" s="36">
        <v>1.595922832352344E-2</v>
      </c>
      <c r="AI67" s="36">
        <v>5.111266368479804E-2</v>
      </c>
      <c r="AJ67" s="36">
        <v>1.0968091888184697E-8</v>
      </c>
      <c r="AK67" s="36">
        <v>1.3254308138930734E-8</v>
      </c>
      <c r="AL67" s="36">
        <v>3.3150103281564199E-8</v>
      </c>
      <c r="AM67" s="36">
        <v>9.3815425543823626E-3</v>
      </c>
      <c r="AN67" s="36">
        <v>1.7248229608550648E-2</v>
      </c>
      <c r="AO67" s="36">
        <v>6.2713589111372911E-2</v>
      </c>
      <c r="AP67" s="36">
        <v>2.4463115069999999</v>
      </c>
      <c r="AQ67" s="36">
        <v>1.3172446579999999</v>
      </c>
      <c r="AR67" s="36">
        <v>3.7635561649999998</v>
      </c>
      <c r="AS67" s="36">
        <v>0.28290436000000002</v>
      </c>
      <c r="AT67" s="36">
        <v>7.8589135130000001</v>
      </c>
      <c r="AU67" s="36">
        <v>17.134814933000001</v>
      </c>
      <c r="AV67" s="36">
        <v>9.0052767399999993</v>
      </c>
      <c r="AW67" s="36">
        <v>19.63423444</v>
      </c>
      <c r="AX67" s="36">
        <v>8.282293911</v>
      </c>
      <c r="AY67" s="36">
        <v>18.057912604999999</v>
      </c>
      <c r="AZ67" s="36">
        <v>1.2779718000000001E-2</v>
      </c>
      <c r="BA67" s="36">
        <v>2.5559436000000001E-2</v>
      </c>
      <c r="BB67" s="36">
        <v>1.074247116</v>
      </c>
      <c r="BC67" s="36">
        <v>57.767069994000003</v>
      </c>
      <c r="BD67" s="36">
        <v>125.94973234699999</v>
      </c>
      <c r="BE67" s="36">
        <v>0.273113673</v>
      </c>
      <c r="BF67" s="36">
        <v>0.54622734699999997</v>
      </c>
      <c r="BG67" s="36">
        <v>3.7215190530000002</v>
      </c>
      <c r="BH67" s="36">
        <v>17.231358278999998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5.2431274019999998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5.2806520000000003E-3</v>
      </c>
      <c r="P68" s="36">
        <v>9.1574480000000003E-3</v>
      </c>
      <c r="Q68" s="36">
        <v>4.829814E-3</v>
      </c>
      <c r="R68" s="36">
        <v>4.5083799999999995E-4</v>
      </c>
      <c r="S68" s="36">
        <v>8.5693980000000006E-3</v>
      </c>
      <c r="T68" s="36">
        <v>5.8805000000000001E-4</v>
      </c>
      <c r="U68" s="36">
        <v>5.1000000000000004E-2</v>
      </c>
      <c r="V68" s="36">
        <v>0.12239999999999998</v>
      </c>
      <c r="W68" s="36">
        <v>5.6280652E-2</v>
      </c>
      <c r="X68" s="36">
        <v>0.13155744799999999</v>
      </c>
      <c r="Y68" s="36">
        <v>0.18783810000000001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3.6196639852021937E-3</v>
      </c>
      <c r="AH68" s="36">
        <v>6.1575893081600537E-3</v>
      </c>
      <c r="AI68" s="36">
        <v>1.9720927919377469E-2</v>
      </c>
      <c r="AJ68" s="36">
        <v>0</v>
      </c>
      <c r="AK68" s="36">
        <v>0</v>
      </c>
      <c r="AL68" s="36">
        <v>0</v>
      </c>
      <c r="AM68" s="36">
        <v>3.6196639852021937E-3</v>
      </c>
      <c r="AN68" s="36">
        <v>6.1575893081600537E-3</v>
      </c>
      <c r="AO68" s="36">
        <v>1.9720927919377469E-2</v>
      </c>
      <c r="AP68" s="36">
        <v>0.19439546699999999</v>
      </c>
      <c r="AQ68" s="36">
        <v>0.104674482</v>
      </c>
      <c r="AR68" s="36">
        <v>0.299069949</v>
      </c>
      <c r="AS68" s="36">
        <v>3.4733310000000001E-3</v>
      </c>
      <c r="AT68" s="36">
        <v>1.1106105E-2</v>
      </c>
      <c r="AU68" s="36">
        <v>2.4807182000000001E-2</v>
      </c>
      <c r="AV68" s="36">
        <v>6.8823247000000004E-2</v>
      </c>
      <c r="AW68" s="36">
        <v>0.15372722699999999</v>
      </c>
      <c r="AX68" s="36">
        <v>6.0901139E-2</v>
      </c>
      <c r="AY68" s="36">
        <v>0.13603199099999999</v>
      </c>
      <c r="AZ68" s="36">
        <v>6.2341000000000005E-5</v>
      </c>
      <c r="BA68" s="36">
        <v>1.24683E-4</v>
      </c>
      <c r="BB68" s="36">
        <v>0.67048213700000003</v>
      </c>
      <c r="BC68" s="36">
        <v>21.455826012999999</v>
      </c>
      <c r="BD68" s="36">
        <v>47.924862517999998</v>
      </c>
      <c r="BE68" s="36">
        <v>0.17046156000000001</v>
      </c>
      <c r="BF68" s="36">
        <v>0.34092312000000002</v>
      </c>
      <c r="BG68" s="36">
        <v>2.6921819880000002</v>
      </c>
      <c r="BH68" s="36">
        <v>9.6845447950000008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5.0540107980000002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1.7690553999999997E-2</v>
      </c>
      <c r="P69" s="36">
        <v>3.0046335E-2</v>
      </c>
      <c r="Q69" s="36">
        <v>1.6224421999999999E-2</v>
      </c>
      <c r="R69" s="36">
        <v>1.466132E-3</v>
      </c>
      <c r="S69" s="36">
        <v>2.8133988000000002E-2</v>
      </c>
      <c r="T69" s="36">
        <v>1.912347E-3</v>
      </c>
      <c r="U69" s="36">
        <v>5.0450000000000002E-2</v>
      </c>
      <c r="V69" s="36">
        <v>0.11990000000000001</v>
      </c>
      <c r="W69" s="36">
        <v>6.8140553999999992E-2</v>
      </c>
      <c r="X69" s="36">
        <v>0.14994633500000001</v>
      </c>
      <c r="Y69" s="36">
        <v>0.21808688900000001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3.7066242711957225E-3</v>
      </c>
      <c r="AH69" s="36">
        <v>6.3055217487007695E-3</v>
      </c>
      <c r="AI69" s="36">
        <v>2.0194711546514622E-2</v>
      </c>
      <c r="AJ69" s="36">
        <v>0</v>
      </c>
      <c r="AK69" s="36">
        <v>0</v>
      </c>
      <c r="AL69" s="36">
        <v>0</v>
      </c>
      <c r="AM69" s="36">
        <v>3.7066242711957225E-3</v>
      </c>
      <c r="AN69" s="36">
        <v>6.3055217487007695E-3</v>
      </c>
      <c r="AO69" s="36">
        <v>2.0194711546514622E-2</v>
      </c>
      <c r="AP69" s="36">
        <v>0.200108127</v>
      </c>
      <c r="AQ69" s="36">
        <v>0.10775053</v>
      </c>
      <c r="AR69" s="36">
        <v>0.30785865699999998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0.22289361299999999</v>
      </c>
      <c r="BC69" s="36">
        <v>13.588675072999999</v>
      </c>
      <c r="BD69" s="36">
        <v>31.830927583000001</v>
      </c>
      <c r="BE69" s="36">
        <v>5.6667866999999997E-2</v>
      </c>
      <c r="BF69" s="36">
        <v>0.11333573500000001</v>
      </c>
      <c r="BG69" s="36">
        <v>1.1646008379999999</v>
      </c>
      <c r="BH69" s="36">
        <v>6.1304526959999999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4.8597628159999999</v>
      </c>
      <c r="E70" s="36">
        <v>77</v>
      </c>
      <c r="F70" s="36">
        <v>0</v>
      </c>
      <c r="G70" s="36">
        <v>4</v>
      </c>
      <c r="H70" s="36">
        <v>73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2.0479780000000002E-3</v>
      </c>
      <c r="P70" s="36">
        <v>3.2710600000000001E-3</v>
      </c>
      <c r="Q70" s="36">
        <v>1.9161040000000001E-3</v>
      </c>
      <c r="R70" s="36">
        <v>1.31874E-4</v>
      </c>
      <c r="S70" s="36">
        <v>3.0990499999999999E-3</v>
      </c>
      <c r="T70" s="36">
        <v>1.7201E-4</v>
      </c>
      <c r="U70" s="36">
        <v>0.30600000000000005</v>
      </c>
      <c r="V70" s="36">
        <v>0.73439999999999983</v>
      </c>
      <c r="W70" s="36">
        <v>0.30804797800000006</v>
      </c>
      <c r="X70" s="36">
        <v>0.73767105999999982</v>
      </c>
      <c r="Y70" s="36">
        <v>1.0457190379999999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2.1185035384615383E-2</v>
      </c>
      <c r="AH70" s="36">
        <v>3.603891076923077E-2</v>
      </c>
      <c r="AI70" s="36">
        <v>0.11542191692307691</v>
      </c>
      <c r="AJ70" s="36">
        <v>0</v>
      </c>
      <c r="AK70" s="36">
        <v>0</v>
      </c>
      <c r="AL70" s="36">
        <v>0</v>
      </c>
      <c r="AM70" s="36">
        <v>2.1185035384615383E-2</v>
      </c>
      <c r="AN70" s="36">
        <v>3.603891076923077E-2</v>
      </c>
      <c r="AO70" s="36">
        <v>0.11542191692307691</v>
      </c>
      <c r="AP70" s="36">
        <v>1.203014129</v>
      </c>
      <c r="AQ70" s="36">
        <v>0.64777683799999997</v>
      </c>
      <c r="AR70" s="36">
        <v>1.850790967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0.19497478500000001</v>
      </c>
      <c r="BC70" s="36">
        <v>12.368657005999999</v>
      </c>
      <c r="BD70" s="36">
        <v>27.023972893</v>
      </c>
      <c r="BE70" s="36">
        <v>4.956986E-2</v>
      </c>
      <c r="BF70" s="36">
        <v>9.9139721E-2</v>
      </c>
      <c r="BG70" s="36">
        <v>0.31799375600000002</v>
      </c>
      <c r="BH70" s="36">
        <v>1.8415722290000001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4.5566166219999999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3.2682695999999997E-2</v>
      </c>
      <c r="BC71" s="36">
        <v>1.6112185640000001</v>
      </c>
      <c r="BD71" s="36">
        <v>3.69271109</v>
      </c>
      <c r="BE71" s="36">
        <v>8.3091599999999995E-3</v>
      </c>
      <c r="BF71" s="36">
        <v>1.6618319999999999E-2</v>
      </c>
      <c r="BG71" s="36">
        <v>0</v>
      </c>
      <c r="BH71" s="36">
        <v>0.182353289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4.5996479829999997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4.9933076200000004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5.1257669999999998E-3</v>
      </c>
      <c r="P73" s="36">
        <v>7.9613879999999998E-3</v>
      </c>
      <c r="Q73" s="36">
        <v>4.8457209999999999E-3</v>
      </c>
      <c r="R73" s="36">
        <v>2.80046E-4</v>
      </c>
      <c r="S73" s="36">
        <v>7.5961090000000002E-3</v>
      </c>
      <c r="T73" s="36">
        <v>3.6527899999999998E-4</v>
      </c>
      <c r="U73" s="36">
        <v>8.6999999999999994E-2</v>
      </c>
      <c r="V73" s="36">
        <v>0.20880000000000001</v>
      </c>
      <c r="W73" s="36">
        <v>9.2125766999999997E-2</v>
      </c>
      <c r="X73" s="36">
        <v>0.216761388</v>
      </c>
      <c r="Y73" s="36">
        <v>0.30888715499999997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6.1417324072767926E-3</v>
      </c>
      <c r="AH73" s="36">
        <v>1.0448004554907648E-2</v>
      </c>
      <c r="AI73" s="36">
        <v>3.346185242585286E-2</v>
      </c>
      <c r="AJ73" s="36">
        <v>0</v>
      </c>
      <c r="AK73" s="36">
        <v>0</v>
      </c>
      <c r="AL73" s="36">
        <v>0</v>
      </c>
      <c r="AM73" s="36">
        <v>6.1417324072767926E-3</v>
      </c>
      <c r="AN73" s="36">
        <v>1.0448004554907648E-2</v>
      </c>
      <c r="AO73" s="36">
        <v>3.346185242585286E-2</v>
      </c>
      <c r="AP73" s="36">
        <v>0.371774031</v>
      </c>
      <c r="AQ73" s="36">
        <v>0.20018601599999999</v>
      </c>
      <c r="AR73" s="36">
        <v>0.57196004700000003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0.27026572399999998</v>
      </c>
      <c r="BF73" s="36">
        <v>0.54053144799999997</v>
      </c>
      <c r="BG73" s="36">
        <v>1.328698962</v>
      </c>
      <c r="BH73" s="36">
        <v>12.937355716000001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5.7106346190000004</v>
      </c>
      <c r="E92" s="36">
        <v>49</v>
      </c>
      <c r="F92" s="36">
        <v>3</v>
      </c>
      <c r="G92" s="36">
        <v>16</v>
      </c>
      <c r="H92" s="36">
        <v>30</v>
      </c>
      <c r="I92" s="36">
        <v>1.3992242539936652E-3</v>
      </c>
      <c r="J92" s="36">
        <v>7.662705583645355</v>
      </c>
      <c r="K92" s="36">
        <v>1.3992242539936652E-3</v>
      </c>
      <c r="L92" s="36">
        <v>0</v>
      </c>
      <c r="M92" s="36">
        <v>0.42166880789943895</v>
      </c>
      <c r="N92" s="36">
        <v>7.2424359999999091</v>
      </c>
      <c r="O92" s="36">
        <v>0.35708351000000005</v>
      </c>
      <c r="P92" s="36">
        <v>0.63622125900000004</v>
      </c>
      <c r="Q92" s="36">
        <v>0.33730388500000003</v>
      </c>
      <c r="R92" s="36">
        <v>1.9779625000000002E-2</v>
      </c>
      <c r="S92" s="36">
        <v>0.61042174900000001</v>
      </c>
      <c r="T92" s="36">
        <v>2.5799510000000001E-2</v>
      </c>
      <c r="U92" s="36">
        <v>1.2043500000000003</v>
      </c>
      <c r="V92" s="36">
        <v>2.8474000000000004</v>
      </c>
      <c r="W92" s="36">
        <v>1.562832734253994</v>
      </c>
      <c r="X92" s="36">
        <v>11.146326842645355</v>
      </c>
      <c r="Y92" s="36">
        <v>12.709159576899349</v>
      </c>
      <c r="Z92" s="36">
        <v>1.149010007397499E-4</v>
      </c>
      <c r="AA92" s="36">
        <v>2.4588814158306486E-5</v>
      </c>
      <c r="AB92" s="36">
        <v>2.4588800000000001E-5</v>
      </c>
      <c r="AC92" s="36">
        <v>1.821075830024864E-5</v>
      </c>
      <c r="AD92" s="36">
        <v>0.18337190307722673</v>
      </c>
      <c r="AE92" s="36">
        <v>1.6503471276950388</v>
      </c>
      <c r="AF92" s="36">
        <v>1.8337190307722648</v>
      </c>
      <c r="AG92" s="36">
        <v>7.4405162400963801E-2</v>
      </c>
      <c r="AH92" s="36">
        <v>0.12657429925681199</v>
      </c>
      <c r="AI92" s="36">
        <v>0.40537985032249263</v>
      </c>
      <c r="AJ92" s="36">
        <v>8.9795483640403915E-7</v>
      </c>
      <c r="AK92" s="36">
        <v>1.0851267675249307E-6</v>
      </c>
      <c r="AL92" s="36">
        <v>2.7139903524186011E-6</v>
      </c>
      <c r="AM92" s="36">
        <v>7.4424271114100451E-2</v>
      </c>
      <c r="AN92" s="36">
        <v>0.30994728746080624</v>
      </c>
      <c r="AO92" s="36">
        <v>2.0557296920078838</v>
      </c>
      <c r="AP92" s="36">
        <v>37.223961836999997</v>
      </c>
      <c r="AQ92" s="36">
        <v>20.043671757999999</v>
      </c>
      <c r="AR92" s="36">
        <v>57.267633594999992</v>
      </c>
      <c r="AS92" s="36">
        <v>1.1030578630000001</v>
      </c>
      <c r="AT92" s="36">
        <v>36.716819303999998</v>
      </c>
      <c r="AU92" s="36">
        <v>80.203738814999994</v>
      </c>
      <c r="AV92" s="36">
        <v>49.230026015999997</v>
      </c>
      <c r="AW92" s="36">
        <v>107.537423537</v>
      </c>
      <c r="AX92" s="36">
        <v>45.010196034000003</v>
      </c>
      <c r="AY92" s="36">
        <v>98.319682236000006</v>
      </c>
      <c r="AZ92" s="36">
        <v>5.4461559999999997E-3</v>
      </c>
      <c r="BA92" s="36">
        <v>1.0892311999999999E-2</v>
      </c>
      <c r="BB92" s="36">
        <v>19.275132328000002</v>
      </c>
      <c r="BC92" s="36">
        <v>1932.8831534139999</v>
      </c>
      <c r="BD92" s="36">
        <v>4222.1646246660002</v>
      </c>
      <c r="BE92" s="36">
        <v>0.56223040300000005</v>
      </c>
      <c r="BF92" s="36">
        <v>1.1244608060000001</v>
      </c>
      <c r="BG92" s="36">
        <v>12.669082687</v>
      </c>
      <c r="BH92" s="36">
        <v>216.69607996400001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5.2648346909999999</v>
      </c>
      <c r="E93" s="36">
        <v>6</v>
      </c>
      <c r="F93" s="36">
        <v>0</v>
      </c>
      <c r="G93" s="36">
        <v>3</v>
      </c>
      <c r="H93" s="36">
        <v>3</v>
      </c>
      <c r="I93" s="36">
        <v>3.1359057361034486E-3</v>
      </c>
      <c r="J93" s="36">
        <v>4.6169863211967543</v>
      </c>
      <c r="K93" s="36">
        <v>3.1359057361034486E-3</v>
      </c>
      <c r="L93" s="36">
        <v>0</v>
      </c>
      <c r="M93" s="36">
        <v>0.3220712269185908</v>
      </c>
      <c r="N93" s="36">
        <v>4.2980510000142669</v>
      </c>
      <c r="O93" s="36">
        <v>9.8941530999999999E-2</v>
      </c>
      <c r="P93" s="36">
        <v>0.16827709700000001</v>
      </c>
      <c r="Q93" s="36">
        <v>9.0210189999999996E-2</v>
      </c>
      <c r="R93" s="36">
        <v>8.7313410000000001E-3</v>
      </c>
      <c r="S93" s="36">
        <v>0.15688839100000002</v>
      </c>
      <c r="T93" s="36">
        <v>1.1388706E-2</v>
      </c>
      <c r="U93" s="36">
        <v>0</v>
      </c>
      <c r="V93" s="36">
        <v>0</v>
      </c>
      <c r="W93" s="36">
        <v>0.10207743673610345</v>
      </c>
      <c r="X93" s="36">
        <v>4.7852634181967542</v>
      </c>
      <c r="Y93" s="36">
        <v>4.8873408549328579</v>
      </c>
      <c r="Z93" s="36">
        <v>1.2037898612064924E-4</v>
      </c>
      <c r="AA93" s="36">
        <v>2.5761103029818966E-5</v>
      </c>
      <c r="AB93" s="36">
        <v>2.57611E-5</v>
      </c>
      <c r="AC93" s="36">
        <v>2.0685117033609016E-5</v>
      </c>
      <c r="AD93" s="36">
        <v>3.2891585549783324E-2</v>
      </c>
      <c r="AE93" s="36">
        <v>0.29602426994804998</v>
      </c>
      <c r="AF93" s="36">
        <v>0.3289158554978332</v>
      </c>
      <c r="AG93" s="36">
        <v>0</v>
      </c>
      <c r="AH93" s="36">
        <v>0</v>
      </c>
      <c r="AI93" s="36">
        <v>0</v>
      </c>
      <c r="AJ93" s="36">
        <v>1.0098685507318544E-6</v>
      </c>
      <c r="AK93" s="36">
        <v>1.2203680537755542E-6</v>
      </c>
      <c r="AL93" s="36">
        <v>3.0522398151703729E-6</v>
      </c>
      <c r="AM93" s="36">
        <v>2.1694985584340871E-5</v>
      </c>
      <c r="AN93" s="36">
        <v>3.2892805917837102E-2</v>
      </c>
      <c r="AO93" s="36">
        <v>0.29602732218786515</v>
      </c>
      <c r="AP93" s="36">
        <v>60.442530685000001</v>
      </c>
      <c r="AQ93" s="36">
        <v>32.545978061</v>
      </c>
      <c r="AR93" s="36">
        <v>92.988508746000008</v>
      </c>
      <c r="AS93" s="36">
        <v>2.0340260730000002</v>
      </c>
      <c r="AT93" s="36">
        <v>197.887301662</v>
      </c>
      <c r="AU93" s="36">
        <v>463.06674920099999</v>
      </c>
      <c r="AV93" s="36">
        <v>167.786770176</v>
      </c>
      <c r="AW93" s="36">
        <v>392.62991395500001</v>
      </c>
      <c r="AX93" s="36">
        <v>155.73367383600001</v>
      </c>
      <c r="AY93" s="36">
        <v>364.425031209</v>
      </c>
      <c r="AZ93" s="36">
        <v>1.4634054000000001E-2</v>
      </c>
      <c r="BA93" s="36">
        <v>2.9268108000000001E-2</v>
      </c>
      <c r="BB93" s="36">
        <v>2.9439295310000002</v>
      </c>
      <c r="BC93" s="36">
        <v>158.76382552000001</v>
      </c>
      <c r="BD93" s="36">
        <v>371.51574637099998</v>
      </c>
      <c r="BE93" s="36">
        <v>8.5870574000000005E-2</v>
      </c>
      <c r="BF93" s="36">
        <v>0.17174114900000001</v>
      </c>
      <c r="BG93" s="36">
        <v>4.0187528869999998</v>
      </c>
      <c r="BH93" s="36">
        <v>49.141298233999997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5.1367793119999998</v>
      </c>
      <c r="E94" s="36">
        <v>3</v>
      </c>
      <c r="F94" s="36">
        <v>0</v>
      </c>
      <c r="G94" s="36">
        <v>0</v>
      </c>
      <c r="H94" s="36">
        <v>3</v>
      </c>
      <c r="I94" s="36">
        <v>6.3438919810965741E-5</v>
      </c>
      <c r="J94" s="36">
        <v>9.1785453996968455E-2</v>
      </c>
      <c r="K94" s="36">
        <v>6.3438919810965741E-5</v>
      </c>
      <c r="L94" s="36">
        <v>0</v>
      </c>
      <c r="M94" s="36">
        <v>7.8388929167856822E-3</v>
      </c>
      <c r="N94" s="36">
        <v>8.4009999999993729E-2</v>
      </c>
      <c r="O94" s="36">
        <v>9.3285639999999993E-3</v>
      </c>
      <c r="P94" s="36">
        <v>1.5002990000000001E-2</v>
      </c>
      <c r="Q94" s="36">
        <v>7.8416309999999999E-3</v>
      </c>
      <c r="R94" s="36">
        <v>1.486933E-3</v>
      </c>
      <c r="S94" s="36">
        <v>1.3063513000000001E-2</v>
      </c>
      <c r="T94" s="36">
        <v>1.939477E-3</v>
      </c>
      <c r="U94" s="36">
        <v>0</v>
      </c>
      <c r="V94" s="36">
        <v>0</v>
      </c>
      <c r="W94" s="36">
        <v>9.3920029198109652E-3</v>
      </c>
      <c r="X94" s="36">
        <v>0.10678844399696846</v>
      </c>
      <c r="Y94" s="36">
        <v>0.11618044691677942</v>
      </c>
      <c r="Z94" s="36">
        <v>3.1641221458463436E-6</v>
      </c>
      <c r="AA94" s="36">
        <v>6.7712213921111745E-7</v>
      </c>
      <c r="AB94" s="36">
        <v>6.7712230000000005E-7</v>
      </c>
      <c r="AC94" s="36">
        <v>3.8714933575435541E-7</v>
      </c>
      <c r="AD94" s="36">
        <v>1.2505246036307862E-3</v>
      </c>
      <c r="AE94" s="36">
        <v>1.1254721432677075E-2</v>
      </c>
      <c r="AF94" s="36">
        <v>1.2505246036307861E-2</v>
      </c>
      <c r="AG94" s="36">
        <v>0</v>
      </c>
      <c r="AH94" s="36">
        <v>0</v>
      </c>
      <c r="AI94" s="36">
        <v>0</v>
      </c>
      <c r="AJ94" s="36">
        <v>2.6544072876127952E-8</v>
      </c>
      <c r="AK94" s="36">
        <v>3.2076985199352012E-8</v>
      </c>
      <c r="AL94" s="36">
        <v>8.0227150385648829E-8</v>
      </c>
      <c r="AM94" s="36">
        <v>4.1369340863048338E-7</v>
      </c>
      <c r="AN94" s="36">
        <v>1.2505566806159856E-3</v>
      </c>
      <c r="AO94" s="36">
        <v>1.125480165982746E-2</v>
      </c>
      <c r="AP94" s="36">
        <v>2.5913877360000002</v>
      </c>
      <c r="AQ94" s="36">
        <v>1.3953626269999999</v>
      </c>
      <c r="AR94" s="36">
        <v>3.9867503630000001</v>
      </c>
      <c r="AS94" s="36">
        <v>0.151868646</v>
      </c>
      <c r="AT94" s="36">
        <v>3.2474930419999999</v>
      </c>
      <c r="AU94" s="36">
        <v>7.1495669179999997</v>
      </c>
      <c r="AV94" s="36">
        <v>4.5725445389999999</v>
      </c>
      <c r="AW94" s="36">
        <v>10.066753876</v>
      </c>
      <c r="AX94" s="36">
        <v>4.1842570720000003</v>
      </c>
      <c r="AY94" s="36">
        <v>9.2119137910000006</v>
      </c>
      <c r="AZ94" s="36">
        <v>1.7376738999999999E-2</v>
      </c>
      <c r="BA94" s="36">
        <v>3.4753478999999997E-2</v>
      </c>
      <c r="BB94" s="36">
        <v>1.314096849</v>
      </c>
      <c r="BC94" s="36">
        <v>94.933121576999994</v>
      </c>
      <c r="BD94" s="36">
        <v>209.00143484399999</v>
      </c>
      <c r="BE94" s="36">
        <v>3.8330485999999997E-2</v>
      </c>
      <c r="BF94" s="36">
        <v>7.6660972999999993E-2</v>
      </c>
      <c r="BG94" s="36">
        <v>2.9384520570000001</v>
      </c>
      <c r="BH94" s="36">
        <v>27.933729937999999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5.6454223280000004</v>
      </c>
      <c r="E95" s="36">
        <v>8</v>
      </c>
      <c r="F95" s="36">
        <v>4</v>
      </c>
      <c r="G95" s="36">
        <v>2</v>
      </c>
      <c r="H95" s="36">
        <v>2</v>
      </c>
      <c r="I95" s="36">
        <v>0.8634278832153881</v>
      </c>
      <c r="J95" s="36">
        <v>13.180346220021375</v>
      </c>
      <c r="K95" s="36">
        <v>3.9983883226577144E-2</v>
      </c>
      <c r="L95" s="36">
        <v>0.8234439999888109</v>
      </c>
      <c r="M95" s="36">
        <v>2.0053866032262988</v>
      </c>
      <c r="N95" s="36">
        <v>12.038387500010465</v>
      </c>
      <c r="O95" s="36">
        <v>0.75621471000000007</v>
      </c>
      <c r="P95" s="36">
        <v>1.3116554890000001</v>
      </c>
      <c r="Q95" s="36">
        <v>0.70568270300000002</v>
      </c>
      <c r="R95" s="36">
        <v>5.0532007000000004E-2</v>
      </c>
      <c r="S95" s="36">
        <v>1.245744175</v>
      </c>
      <c r="T95" s="36">
        <v>6.5911313999999999E-2</v>
      </c>
      <c r="U95" s="36">
        <v>0.18865000000000001</v>
      </c>
      <c r="V95" s="36">
        <v>0.44590000000000002</v>
      </c>
      <c r="W95" s="36">
        <v>1.8082925932153882</v>
      </c>
      <c r="X95" s="36">
        <v>14.937901709021375</v>
      </c>
      <c r="Y95" s="36">
        <v>16.746194302236763</v>
      </c>
      <c r="Z95" s="36">
        <v>5.2604182172760533E-3</v>
      </c>
      <c r="AA95" s="36">
        <v>2.3317809407404815E-3</v>
      </c>
      <c r="AB95" s="36">
        <v>2.3317809999999998E-3</v>
      </c>
      <c r="AC95" s="36">
        <v>3.7834564491219552E-4</v>
      </c>
      <c r="AD95" s="36">
        <v>0.21394022704075494</v>
      </c>
      <c r="AE95" s="36">
        <v>1.9254620433667942</v>
      </c>
      <c r="AF95" s="36">
        <v>2.1394022704075488</v>
      </c>
      <c r="AG95" s="36">
        <v>1.3748507585164653E-2</v>
      </c>
      <c r="AH95" s="36">
        <v>2.3388265777061712E-2</v>
      </c>
      <c r="AI95" s="36">
        <v>7.4905662015724669E-2</v>
      </c>
      <c r="AJ95" s="36">
        <v>9.1408841203563014E-5</v>
      </c>
      <c r="AK95" s="36">
        <v>1.104623265621738E-4</v>
      </c>
      <c r="AL95" s="36">
        <v>2.7627526807697602E-4</v>
      </c>
      <c r="AM95" s="36">
        <v>1.4218262071280411E-2</v>
      </c>
      <c r="AN95" s="36">
        <v>0.23743895514437882</v>
      </c>
      <c r="AO95" s="36">
        <v>2.000643980650596</v>
      </c>
      <c r="AP95" s="36">
        <v>490.54389275599999</v>
      </c>
      <c r="AQ95" s="36">
        <v>264.13901917599998</v>
      </c>
      <c r="AR95" s="36">
        <v>754.68291193200002</v>
      </c>
      <c r="AS95" s="36">
        <v>16.915727232999998</v>
      </c>
      <c r="AT95" s="36">
        <v>3070.1547634399999</v>
      </c>
      <c r="AU95" s="36">
        <v>7175.376222547</v>
      </c>
      <c r="AV95" s="36">
        <v>1675.973731308</v>
      </c>
      <c r="AW95" s="36">
        <v>3916.9823633810001</v>
      </c>
      <c r="AX95" s="36">
        <v>1605.201349508</v>
      </c>
      <c r="AY95" s="36">
        <v>3751.5775207229999</v>
      </c>
      <c r="AZ95" s="36">
        <v>0.12964419399999999</v>
      </c>
      <c r="BA95" s="36">
        <v>0.25928838799999998</v>
      </c>
      <c r="BB95" s="36">
        <v>3.1241722169999999</v>
      </c>
      <c r="BC95" s="36">
        <v>263.47652772200001</v>
      </c>
      <c r="BD95" s="36">
        <v>615.78107876800004</v>
      </c>
      <c r="BE95" s="36">
        <v>9.1128018000000005E-2</v>
      </c>
      <c r="BF95" s="36">
        <v>0.18225603600000001</v>
      </c>
      <c r="BG95" s="36">
        <v>3.3480321850000001</v>
      </c>
      <c r="BH95" s="36">
        <v>60.215974170999999</v>
      </c>
      <c r="BI95" s="36">
        <v>0.18</v>
      </c>
      <c r="BJ95" s="36">
        <v>0.18</v>
      </c>
      <c r="BK95" s="36">
        <v>0.60000000000000031</v>
      </c>
      <c r="BL95" s="36">
        <v>0.60000000000000031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5.5203199869999997</v>
      </c>
      <c r="E96" s="36">
        <v>3</v>
      </c>
      <c r="F96" s="36">
        <v>1</v>
      </c>
      <c r="G96" s="36">
        <v>2</v>
      </c>
      <c r="H96" s="36">
        <v>0</v>
      </c>
      <c r="I96" s="36">
        <v>7.4804779795572297E-3</v>
      </c>
      <c r="J96" s="36">
        <v>1.3904277631010287</v>
      </c>
      <c r="K96" s="36">
        <v>3.1647797945469672E-4</v>
      </c>
      <c r="L96" s="36">
        <v>7.1640000001025328E-3</v>
      </c>
      <c r="M96" s="36">
        <v>5.416024107832984E-2</v>
      </c>
      <c r="N96" s="36">
        <v>1.3437480000022561</v>
      </c>
      <c r="O96" s="36">
        <v>2.8815727999999999E-2</v>
      </c>
      <c r="P96" s="36">
        <v>4.6654969999999997E-2</v>
      </c>
      <c r="Q96" s="36">
        <v>2.4251450000000001E-2</v>
      </c>
      <c r="R96" s="36">
        <v>4.5642779999999997E-3</v>
      </c>
      <c r="S96" s="36">
        <v>4.0701562999999996E-2</v>
      </c>
      <c r="T96" s="36">
        <v>5.953407E-3</v>
      </c>
      <c r="U96" s="36">
        <v>8.9999999999999993E-3</v>
      </c>
      <c r="V96" s="36">
        <v>2.1599999999999998E-2</v>
      </c>
      <c r="W96" s="36">
        <v>4.5296205979557226E-2</v>
      </c>
      <c r="X96" s="36">
        <v>1.4586827331010288</v>
      </c>
      <c r="Y96" s="36">
        <v>1.503978939080586</v>
      </c>
      <c r="Z96" s="36">
        <v>6.8025014691162105E-5</v>
      </c>
      <c r="AA96" s="36">
        <v>1.4557353143908692E-5</v>
      </c>
      <c r="AB96" s="36">
        <v>1.4557400000000001E-5</v>
      </c>
      <c r="AC96" s="36">
        <v>7.9672110388142008E-7</v>
      </c>
      <c r="AD96" s="36">
        <v>5.4014760513726072E-3</v>
      </c>
      <c r="AE96" s="36">
        <v>4.8613284462353454E-2</v>
      </c>
      <c r="AF96" s="36">
        <v>5.4014760513726057E-2</v>
      </c>
      <c r="AG96" s="36">
        <v>4.8605199315609714E-3</v>
      </c>
      <c r="AH96" s="36">
        <v>8.2684706881726872E-3</v>
      </c>
      <c r="AI96" s="36">
        <v>2.6481453420228743E-2</v>
      </c>
      <c r="AJ96" s="36">
        <v>5.7066897145012844E-7</v>
      </c>
      <c r="AK96" s="36">
        <v>6.8962062590620169E-7</v>
      </c>
      <c r="AL96" s="36">
        <v>1.7247973062237712E-6</v>
      </c>
      <c r="AM96" s="36">
        <v>4.8618873216363032E-3</v>
      </c>
      <c r="AN96" s="36">
        <v>1.3670636360171202E-2</v>
      </c>
      <c r="AO96" s="36">
        <v>7.5096462679888426E-2</v>
      </c>
      <c r="AP96" s="36">
        <v>15.321525843</v>
      </c>
      <c r="AQ96" s="36">
        <v>8.2500523769999994</v>
      </c>
      <c r="AR96" s="36">
        <v>23.571578219999999</v>
      </c>
      <c r="AS96" s="36">
        <v>1.3448616309999999</v>
      </c>
      <c r="AT96" s="36">
        <v>69.448847052999994</v>
      </c>
      <c r="AU96" s="36">
        <v>182.57092281800001</v>
      </c>
      <c r="AV96" s="36">
        <v>46.733877741999997</v>
      </c>
      <c r="AW96" s="36">
        <v>122.856570676</v>
      </c>
      <c r="AX96" s="36">
        <v>43.880004301</v>
      </c>
      <c r="AY96" s="36">
        <v>115.35415227999999</v>
      </c>
      <c r="AZ96" s="36">
        <v>1.1520904E-2</v>
      </c>
      <c r="BA96" s="36">
        <v>2.3041808E-2</v>
      </c>
      <c r="BB96" s="36">
        <v>0.89314687299999995</v>
      </c>
      <c r="BC96" s="36">
        <v>56.06108819</v>
      </c>
      <c r="BD96" s="36">
        <v>147.376451006</v>
      </c>
      <c r="BE96" s="36">
        <v>2.6051926E-2</v>
      </c>
      <c r="BF96" s="36">
        <v>5.2103851999999999E-2</v>
      </c>
      <c r="BG96" s="36">
        <v>2.0647578289999999</v>
      </c>
      <c r="BH96" s="36">
        <v>18.445898227000001</v>
      </c>
      <c r="BI96" s="36">
        <v>0.03</v>
      </c>
      <c r="BJ96" s="36">
        <v>0.03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5.0470536629999998</v>
      </c>
      <c r="E97" s="36">
        <v>3</v>
      </c>
      <c r="F97" s="36">
        <v>0</v>
      </c>
      <c r="G97" s="36">
        <v>2</v>
      </c>
      <c r="H97" s="36">
        <v>1</v>
      </c>
      <c r="I97" s="36">
        <v>1.8716029399644975E-6</v>
      </c>
      <c r="J97" s="36">
        <v>1.1021333461374221E-2</v>
      </c>
      <c r="K97" s="36">
        <v>1.8716029399644975E-6</v>
      </c>
      <c r="L97" s="36">
        <v>0</v>
      </c>
      <c r="M97" s="36">
        <v>3.7320506431456684E-4</v>
      </c>
      <c r="N97" s="36">
        <v>1.0649999999999618E-2</v>
      </c>
      <c r="O97" s="36">
        <v>1.4166521999999999E-2</v>
      </c>
      <c r="P97" s="36">
        <v>2.3719675000000003E-2</v>
      </c>
      <c r="Q97" s="36">
        <v>1.2085571999999999E-2</v>
      </c>
      <c r="R97" s="36">
        <v>2.0809500000000002E-3</v>
      </c>
      <c r="S97" s="36">
        <v>2.1005392000000001E-2</v>
      </c>
      <c r="T97" s="36">
        <v>2.7142830000000001E-3</v>
      </c>
      <c r="U97" s="36">
        <v>3.0000000000000001E-3</v>
      </c>
      <c r="V97" s="36">
        <v>7.1999999999999998E-3</v>
      </c>
      <c r="W97" s="36">
        <v>1.7168393602939962E-2</v>
      </c>
      <c r="X97" s="36">
        <v>4.1941008461374218E-2</v>
      </c>
      <c r="Y97" s="36">
        <v>5.9109402064314184E-2</v>
      </c>
      <c r="Z97" s="36">
        <v>1.6444625351595898E-7</v>
      </c>
      <c r="AA97" s="36">
        <v>3.519149825241521E-8</v>
      </c>
      <c r="AB97" s="36">
        <v>3.5191500000000001E-8</v>
      </c>
      <c r="AC97" s="36">
        <v>9.2386583652367102E-9</v>
      </c>
      <c r="AD97" s="36">
        <v>1.547487317524312E-5</v>
      </c>
      <c r="AE97" s="36">
        <v>1.3927385857718808E-4</v>
      </c>
      <c r="AF97" s="36">
        <v>1.5474873175243121E-4</v>
      </c>
      <c r="AG97" s="36">
        <v>2.5919835211596918E-4</v>
      </c>
      <c r="AH97" s="36">
        <v>4.4093512773751077E-4</v>
      </c>
      <c r="AI97" s="36">
        <v>1.4121841253214871E-3</v>
      </c>
      <c r="AJ97" s="36">
        <v>1.3795524687641464E-9</v>
      </c>
      <c r="AK97" s="36">
        <v>1.6671098037134445E-9</v>
      </c>
      <c r="AL97" s="36">
        <v>4.1695772872885165E-9</v>
      </c>
      <c r="AM97" s="36">
        <v>2.592089703268032E-4</v>
      </c>
      <c r="AN97" s="36">
        <v>4.5641166802255762E-4</v>
      </c>
      <c r="AO97" s="36">
        <v>1.5514621534759626E-3</v>
      </c>
      <c r="AP97" s="36">
        <v>4.8423604000000002E-2</v>
      </c>
      <c r="AQ97" s="36">
        <v>2.6074248000000001E-2</v>
      </c>
      <c r="AR97" s="36">
        <v>7.4497852000000003E-2</v>
      </c>
      <c r="AS97" s="36">
        <v>6.5384500000000001E-4</v>
      </c>
      <c r="AT97" s="36">
        <v>2.048654E-3</v>
      </c>
      <c r="AU97" s="36">
        <v>5.6147619999999997E-3</v>
      </c>
      <c r="AV97" s="36">
        <v>1.4256886E-2</v>
      </c>
      <c r="AW97" s="36">
        <v>3.9073946999999998E-2</v>
      </c>
      <c r="AX97" s="36">
        <v>1.2578486E-2</v>
      </c>
      <c r="AY97" s="36">
        <v>3.4473943E-2</v>
      </c>
      <c r="AZ97" s="36">
        <v>7.3429999999999998E-6</v>
      </c>
      <c r="BA97" s="36">
        <v>1.4687E-5</v>
      </c>
      <c r="BB97" s="36">
        <v>0.574670189</v>
      </c>
      <c r="BC97" s="36">
        <v>40.541229547999997</v>
      </c>
      <c r="BD97" s="36">
        <v>111.111626989</v>
      </c>
      <c r="BE97" s="36">
        <v>1.6762376999999998E-2</v>
      </c>
      <c r="BF97" s="36">
        <v>3.3524755000000003E-2</v>
      </c>
      <c r="BG97" s="36">
        <v>0.25294344200000002</v>
      </c>
      <c r="BH97" s="36">
        <v>11.234046535999999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5.3146330180000003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5.3153059999999997E-3</v>
      </c>
      <c r="P98" s="36">
        <v>9.1742179999999996E-3</v>
      </c>
      <c r="Q98" s="36">
        <v>4.8457800000000001E-3</v>
      </c>
      <c r="R98" s="36">
        <v>4.6952599999999995E-4</v>
      </c>
      <c r="S98" s="36">
        <v>8.5617929999999998E-3</v>
      </c>
      <c r="T98" s="36">
        <v>6.1242499999999999E-4</v>
      </c>
      <c r="U98" s="36">
        <v>0</v>
      </c>
      <c r="V98" s="36">
        <v>0</v>
      </c>
      <c r="W98" s="36">
        <v>5.3153059999999997E-3</v>
      </c>
      <c r="X98" s="36">
        <v>9.1742179999999996E-3</v>
      </c>
      <c r="Y98" s="36">
        <v>1.4489524E-2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1.1432743E-2</v>
      </c>
      <c r="AQ98" s="36">
        <v>6.1560920000000002E-3</v>
      </c>
      <c r="AR98" s="36">
        <v>1.7588835000000001E-2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7.5478409999999996E-3</v>
      </c>
      <c r="BF98" s="36">
        <v>1.5095681999999999E-2</v>
      </c>
      <c r="BG98" s="36">
        <v>0.92042192300000003</v>
      </c>
      <c r="BH98" s="36">
        <v>11.237658218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4.9361425780000001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2.8773239999999997E-3</v>
      </c>
      <c r="P99" s="36">
        <v>4.9922910000000003E-3</v>
      </c>
      <c r="Q99" s="36">
        <v>2.5848189999999999E-3</v>
      </c>
      <c r="R99" s="36">
        <v>2.9250499999999998E-4</v>
      </c>
      <c r="S99" s="36">
        <v>4.6107630000000004E-3</v>
      </c>
      <c r="T99" s="36">
        <v>3.8152800000000001E-4</v>
      </c>
      <c r="U99" s="36" t="s">
        <v>340</v>
      </c>
      <c r="V99" s="36" t="s">
        <v>340</v>
      </c>
      <c r="W99" s="36">
        <v>2.8773239999999997E-3</v>
      </c>
      <c r="X99" s="36">
        <v>4.9922910000000003E-3</v>
      </c>
      <c r="Y99" s="36">
        <v>7.8696149999999999E-3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7.2070110000000001E-3</v>
      </c>
      <c r="AQ99" s="36">
        <v>3.8806980000000001E-3</v>
      </c>
      <c r="AR99" s="36">
        <v>1.1087709000000001E-2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5.4054410000000004E-3</v>
      </c>
      <c r="BF99" s="36">
        <v>1.0810882000000001E-2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5.2393841759999997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3.1005999999999994E-5</v>
      </c>
      <c r="P100" s="36">
        <v>4.930800000000001E-5</v>
      </c>
      <c r="Q100" s="36">
        <v>2.3815999999999997E-5</v>
      </c>
      <c r="R100" s="36">
        <v>7.1900000000000006E-6</v>
      </c>
      <c r="S100" s="36">
        <v>3.9930000000000006E-5</v>
      </c>
      <c r="T100" s="36">
        <v>9.3780000000000007E-6</v>
      </c>
      <c r="U100" s="36">
        <v>6.0000000000000001E-3</v>
      </c>
      <c r="V100" s="36">
        <v>1.44E-2</v>
      </c>
      <c r="W100" s="36">
        <v>6.0310060000000002E-3</v>
      </c>
      <c r="X100" s="36">
        <v>1.4449307999999999E-2</v>
      </c>
      <c r="Y100" s="36">
        <v>2.0480313999999999E-2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2.0186915E-2</v>
      </c>
      <c r="AQ100" s="36">
        <v>1.0869877E-2</v>
      </c>
      <c r="AR100" s="36">
        <v>3.1056792E-2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0.15683955399999999</v>
      </c>
      <c r="BC100" s="36">
        <v>7.3553320649999998</v>
      </c>
      <c r="BD100" s="36">
        <v>17.878774025999999</v>
      </c>
      <c r="BE100" s="36">
        <v>4.574804E-3</v>
      </c>
      <c r="BF100" s="36">
        <v>9.1496089999999995E-3</v>
      </c>
      <c r="BG100" s="36">
        <v>1.5725123830000001</v>
      </c>
      <c r="BH100" s="36">
        <v>6.9853740970000002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5.0749776630000003</v>
      </c>
      <c r="E101" s="36">
        <v>28</v>
      </c>
      <c r="F101" s="36">
        <v>0</v>
      </c>
      <c r="G101" s="36">
        <v>2</v>
      </c>
      <c r="H101" s="36">
        <v>26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6.0000000000000001E-3</v>
      </c>
      <c r="V101" s="36">
        <v>1.44E-2</v>
      </c>
      <c r="W101" s="36">
        <v>6.0000000000000001E-3</v>
      </c>
      <c r="X101" s="36">
        <v>1.44E-2</v>
      </c>
      <c r="Y101" s="36">
        <v>2.0400000000000001E-2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3.6119762984735635E-4</v>
      </c>
      <c r="AH101" s="36">
        <v>6.1445114042998558E-4</v>
      </c>
      <c r="AI101" s="36">
        <v>1.9679043281338724E-3</v>
      </c>
      <c r="AJ101" s="36">
        <v>0</v>
      </c>
      <c r="AK101" s="36">
        <v>0</v>
      </c>
      <c r="AL101" s="36">
        <v>0</v>
      </c>
      <c r="AM101" s="36">
        <v>3.6119762984735635E-4</v>
      </c>
      <c r="AN101" s="36">
        <v>6.1445114042998558E-4</v>
      </c>
      <c r="AO101" s="36">
        <v>1.9679043281338724E-3</v>
      </c>
      <c r="AP101" s="36">
        <v>1.2106565999999999E-2</v>
      </c>
      <c r="AQ101" s="36">
        <v>6.5189200000000001E-3</v>
      </c>
      <c r="AR101" s="36">
        <v>1.8625486E-2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9.8773999999999997E-4</v>
      </c>
      <c r="BC101" s="36">
        <v>8.5571341999999995E-2</v>
      </c>
      <c r="BD101" s="36">
        <v>0.16551740300000001</v>
      </c>
      <c r="BE101" s="36">
        <v>2.8810999999999999E-5</v>
      </c>
      <c r="BF101" s="36">
        <v>5.7621999999999998E-5</v>
      </c>
      <c r="BG101" s="36">
        <v>0.704634023</v>
      </c>
      <c r="BH101" s="36">
        <v>3.5744357839999998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5.0936387029999999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5.5209869999999998E-3</v>
      </c>
      <c r="P102" s="36">
        <v>9.6306389999999999E-3</v>
      </c>
      <c r="Q102" s="36">
        <v>5.1431630000000001E-3</v>
      </c>
      <c r="R102" s="36">
        <v>3.7782400000000002E-4</v>
      </c>
      <c r="S102" s="36">
        <v>9.1378250000000005E-3</v>
      </c>
      <c r="T102" s="36">
        <v>4.9281399999999995E-4</v>
      </c>
      <c r="U102" s="36">
        <v>0.11099999999999999</v>
      </c>
      <c r="V102" s="36">
        <v>0.26639999999999997</v>
      </c>
      <c r="W102" s="36">
        <v>0.11652098699999999</v>
      </c>
      <c r="X102" s="36">
        <v>0.27603063899999997</v>
      </c>
      <c r="Y102" s="36">
        <v>0.39255162599999993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0.47654000299999999</v>
      </c>
      <c r="AQ102" s="36">
        <v>0.256598463</v>
      </c>
      <c r="AR102" s="36">
        <v>0.73313846599999999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10.32252967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5.0466299389999998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6.4332920000000002E-3</v>
      </c>
      <c r="P103" s="36">
        <v>1.1451554000000001E-2</v>
      </c>
      <c r="Q103" s="36">
        <v>6.1235530000000003E-3</v>
      </c>
      <c r="R103" s="36">
        <v>3.0973899999999996E-4</v>
      </c>
      <c r="S103" s="36">
        <v>1.1047545000000001E-2</v>
      </c>
      <c r="T103" s="36">
        <v>4.0400899999999999E-4</v>
      </c>
      <c r="U103" s="36">
        <v>0</v>
      </c>
      <c r="V103" s="36">
        <v>0</v>
      </c>
      <c r="W103" s="36">
        <v>6.4332920000000002E-3</v>
      </c>
      <c r="X103" s="36">
        <v>1.1451554000000001E-2</v>
      </c>
      <c r="Y103" s="36">
        <v>1.7884846000000003E-2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1.8655009E-2</v>
      </c>
      <c r="AQ103" s="36">
        <v>1.0045004999999999E-2</v>
      </c>
      <c r="AR103" s="36">
        <v>2.8700013999999999E-2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1.4291476190000001</v>
      </c>
      <c r="BH103" s="36">
        <v>28.394437667999998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5.5649616489999998</v>
      </c>
      <c r="E104" s="36">
        <v>7</v>
      </c>
      <c r="F104" s="36">
        <v>0</v>
      </c>
      <c r="G104" s="36">
        <v>1</v>
      </c>
      <c r="H104" s="36">
        <v>6</v>
      </c>
      <c r="I104" s="36">
        <v>3.4681238015595278E-4</v>
      </c>
      <c r="J104" s="36">
        <v>0.41525287044730375</v>
      </c>
      <c r="K104" s="36">
        <v>3.4681238015595278E-4</v>
      </c>
      <c r="L104" s="36">
        <v>0</v>
      </c>
      <c r="M104" s="36">
        <v>3.6832682827106097E-2</v>
      </c>
      <c r="N104" s="36">
        <v>0.37876700000035357</v>
      </c>
      <c r="O104" s="36">
        <v>9.7410876000000007E-2</v>
      </c>
      <c r="P104" s="36">
        <v>0.164115765</v>
      </c>
      <c r="Q104" s="36">
        <v>9.2428542000000002E-2</v>
      </c>
      <c r="R104" s="36">
        <v>4.9823339999999997E-3</v>
      </c>
      <c r="S104" s="36">
        <v>0.15761707</v>
      </c>
      <c r="T104" s="36">
        <v>6.4986949999999996E-3</v>
      </c>
      <c r="U104" s="36">
        <v>3.0000000000000001E-3</v>
      </c>
      <c r="V104" s="36">
        <v>7.1999999999999998E-3</v>
      </c>
      <c r="W104" s="36">
        <v>0.10075768838015596</v>
      </c>
      <c r="X104" s="36">
        <v>0.58656863544730375</v>
      </c>
      <c r="Y104" s="36">
        <v>0.68732632382745973</v>
      </c>
      <c r="Z104" s="36">
        <v>1.3137752981526208E-5</v>
      </c>
      <c r="AA104" s="36">
        <v>2.8114791380466076E-6</v>
      </c>
      <c r="AB104" s="36">
        <v>2.81148E-6</v>
      </c>
      <c r="AC104" s="36">
        <v>3.5294285611119932E-6</v>
      </c>
      <c r="AD104" s="36">
        <v>2.8129987101705349E-3</v>
      </c>
      <c r="AE104" s="36">
        <v>2.531698839153481E-2</v>
      </c>
      <c r="AF104" s="36">
        <v>2.8129987101705344E-2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1.1021366451788137E-7</v>
      </c>
      <c r="AK104" s="36">
        <v>1.3318687384579446E-7</v>
      </c>
      <c r="AL104" s="36">
        <v>3.3311121014068502E-7</v>
      </c>
      <c r="AM104" s="36">
        <v>2.4356922869441476E-4</v>
      </c>
      <c r="AN104" s="36">
        <v>3.2212879751751869E-3</v>
      </c>
      <c r="AO104" s="36">
        <v>2.6624524077299018E-2</v>
      </c>
      <c r="AP104" s="36">
        <v>12.43720145</v>
      </c>
      <c r="AQ104" s="36">
        <v>6.6969546270000002</v>
      </c>
      <c r="AR104" s="36">
        <v>19.134156077</v>
      </c>
      <c r="AS104" s="36">
        <v>1.0452473550000001</v>
      </c>
      <c r="AT104" s="36">
        <v>74.099855912999999</v>
      </c>
      <c r="AU104" s="36">
        <v>184.12332197399999</v>
      </c>
      <c r="AV104" s="36">
        <v>46.891120991999998</v>
      </c>
      <c r="AW104" s="36">
        <v>116.515057442</v>
      </c>
      <c r="AX104" s="36">
        <v>44.061369741999997</v>
      </c>
      <c r="AY104" s="36">
        <v>109.48369153500001</v>
      </c>
      <c r="AZ104" s="36">
        <v>4.1030249999999997E-3</v>
      </c>
      <c r="BA104" s="36">
        <v>8.2060510000000007E-3</v>
      </c>
      <c r="BB104" s="36">
        <v>0.56467712199999998</v>
      </c>
      <c r="BC104" s="36">
        <v>40.437135896999997</v>
      </c>
      <c r="BD104" s="36">
        <v>100.478195277</v>
      </c>
      <c r="BE104" s="36">
        <v>1.6470893E-2</v>
      </c>
      <c r="BF104" s="36">
        <v>3.2941786000000001E-2</v>
      </c>
      <c r="BG104" s="36">
        <v>0.68402811100000005</v>
      </c>
      <c r="BH104" s="36">
        <v>18.453474360000001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5.6147814650000001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4.6450405726509358E-3</v>
      </c>
      <c r="J105" s="36">
        <v>1.6680396790442673</v>
      </c>
      <c r="K105" s="36">
        <v>4.6450405726509358E-3</v>
      </c>
      <c r="L105" s="36">
        <v>0</v>
      </c>
      <c r="M105" s="36">
        <v>0.36663321962223305</v>
      </c>
      <c r="N105" s="36">
        <v>1.3060514999946853</v>
      </c>
      <c r="O105" s="36">
        <v>0.157421114</v>
      </c>
      <c r="P105" s="36">
        <v>0.26462799800000003</v>
      </c>
      <c r="Q105" s="36">
        <v>0.148289581</v>
      </c>
      <c r="R105" s="36">
        <v>9.1315330000000007E-3</v>
      </c>
      <c r="S105" s="36">
        <v>0.252717303</v>
      </c>
      <c r="T105" s="36">
        <v>1.1910695000000001E-2</v>
      </c>
      <c r="U105" s="36" t="s">
        <v>340</v>
      </c>
      <c r="V105" s="36" t="s">
        <v>340</v>
      </c>
      <c r="W105" s="36">
        <v>0.16206615457265094</v>
      </c>
      <c r="X105" s="36">
        <v>1.9326676770442672</v>
      </c>
      <c r="Y105" s="36">
        <v>2.0947338316169182</v>
      </c>
      <c r="Z105" s="36">
        <v>1.0324613725753335E-4</v>
      </c>
      <c r="AA105" s="36">
        <v>2.2094673373112138E-5</v>
      </c>
      <c r="AB105" s="36">
        <v>2.20947E-5</v>
      </c>
      <c r="AC105" s="36">
        <v>3.9443432053843286E-5</v>
      </c>
      <c r="AD105" s="36">
        <v>2.5692648430005117E-2</v>
      </c>
      <c r="AE105" s="36">
        <v>0.23123383587004603</v>
      </c>
      <c r="AF105" s="36">
        <v>0.25692648430005111</v>
      </c>
      <c r="AG105" s="36" t="s">
        <v>340</v>
      </c>
      <c r="AH105" s="36" t="s">
        <v>340</v>
      </c>
      <c r="AI105" s="36" t="s">
        <v>340</v>
      </c>
      <c r="AJ105" s="36">
        <v>8.6614091276597171E-7</v>
      </c>
      <c r="AK105" s="36">
        <v>1.0466814708127656E-6</v>
      </c>
      <c r="AL105" s="36">
        <v>2.6178355366907798E-6</v>
      </c>
      <c r="AM105" s="36">
        <v>4.030957296660926E-5</v>
      </c>
      <c r="AN105" s="36">
        <v>2.5693695111475928E-2</v>
      </c>
      <c r="AO105" s="36">
        <v>0.23123645370558271</v>
      </c>
      <c r="AP105" s="36">
        <v>216.79516335700001</v>
      </c>
      <c r="AQ105" s="36">
        <v>116.735857192</v>
      </c>
      <c r="AR105" s="36">
        <v>333.531020549</v>
      </c>
      <c r="AS105" s="36">
        <v>18.749783845</v>
      </c>
      <c r="AT105" s="36">
        <v>588.842499567</v>
      </c>
      <c r="AU105" s="36">
        <v>1588.0903776380001</v>
      </c>
      <c r="AV105" s="36">
        <v>318.18523289400002</v>
      </c>
      <c r="AW105" s="36">
        <v>858.13593114900004</v>
      </c>
      <c r="AX105" s="36">
        <v>303.212999088</v>
      </c>
      <c r="AY105" s="36">
        <v>817.75627027799999</v>
      </c>
      <c r="AZ105" s="36">
        <v>6.1813141000000002E-2</v>
      </c>
      <c r="BA105" s="36">
        <v>0.123626283</v>
      </c>
      <c r="BB105" s="36">
        <v>0.53403626100000001</v>
      </c>
      <c r="BC105" s="36">
        <v>49.670121328999997</v>
      </c>
      <c r="BD105" s="36">
        <v>133.95881207100001</v>
      </c>
      <c r="BE105" s="36">
        <v>1.5577139E-2</v>
      </c>
      <c r="BF105" s="36">
        <v>3.1154278000000001E-2</v>
      </c>
      <c r="BG105" s="36">
        <v>1.141352148</v>
      </c>
      <c r="BH105" s="36">
        <v>30.415558312000002</v>
      </c>
      <c r="BI105" s="36">
        <v>0.21</v>
      </c>
      <c r="BJ105" s="36">
        <v>0.21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5.3356593889999999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1.8548000000000003E-5</v>
      </c>
      <c r="P106" s="36">
        <v>2.6305E-5</v>
      </c>
      <c r="Q106" s="36">
        <v>1.7775000000000002E-5</v>
      </c>
      <c r="R106" s="36">
        <v>7.7299999999999995E-7</v>
      </c>
      <c r="S106" s="36">
        <v>2.5296999999999999E-5</v>
      </c>
      <c r="T106" s="36">
        <v>1.0079999999999999E-6</v>
      </c>
      <c r="U106" s="36">
        <v>0</v>
      </c>
      <c r="V106" s="36">
        <v>0</v>
      </c>
      <c r="W106" s="36">
        <v>1.8548000000000003E-5</v>
      </c>
      <c r="X106" s="36">
        <v>2.6305E-5</v>
      </c>
      <c r="Y106" s="36">
        <v>4.4852999999999999E-5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3.9267999999999997E-5</v>
      </c>
      <c r="AQ106" s="36">
        <v>2.1143999999999999E-5</v>
      </c>
      <c r="AR106" s="36">
        <v>6.0411999999999997E-5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1.432833961</v>
      </c>
      <c r="BH106" s="36">
        <v>7.8842545599999996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4.8924577640000004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1.8598999999999999E-5</v>
      </c>
      <c r="P107" s="36">
        <v>3.0450000000000002E-5</v>
      </c>
      <c r="Q107" s="36">
        <v>1.5603E-5</v>
      </c>
      <c r="R107" s="36">
        <v>2.9959999999999998E-6</v>
      </c>
      <c r="S107" s="36">
        <v>2.6541000000000002E-5</v>
      </c>
      <c r="T107" s="36">
        <v>3.9090000000000002E-6</v>
      </c>
      <c r="U107" s="36">
        <v>0</v>
      </c>
      <c r="V107" s="36">
        <v>0</v>
      </c>
      <c r="W107" s="36">
        <v>1.8598999999999999E-5</v>
      </c>
      <c r="X107" s="36">
        <v>3.0450000000000002E-5</v>
      </c>
      <c r="Y107" s="36">
        <v>4.9048999999999997E-5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2.4083E-5</v>
      </c>
      <c r="AQ107" s="36">
        <v>1.2967E-5</v>
      </c>
      <c r="AR107" s="36">
        <v>3.7049999999999999E-5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2.5683040949999998</v>
      </c>
      <c r="BH107" s="36">
        <v>3.5050540290000001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5.3892679320000001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3.6481369907124763E-4</v>
      </c>
      <c r="J108" s="36">
        <v>0.23603394170996925</v>
      </c>
      <c r="K108" s="36">
        <v>3.6481369907124763E-4</v>
      </c>
      <c r="L108" s="36">
        <v>0</v>
      </c>
      <c r="M108" s="36">
        <v>3.3801755408920553E-2</v>
      </c>
      <c r="N108" s="36">
        <v>0.20259700000011993</v>
      </c>
      <c r="O108" s="36">
        <v>7.3797699999999999E-3</v>
      </c>
      <c r="P108" s="36">
        <v>1.1568706E-2</v>
      </c>
      <c r="Q108" s="36">
        <v>6.7087919999999999E-3</v>
      </c>
      <c r="R108" s="36">
        <v>6.7097800000000003E-4</v>
      </c>
      <c r="S108" s="36">
        <v>1.0693517E-2</v>
      </c>
      <c r="T108" s="36">
        <v>8.7518899999999996E-4</v>
      </c>
      <c r="U108" s="36" t="s">
        <v>340</v>
      </c>
      <c r="V108" s="36" t="s">
        <v>340</v>
      </c>
      <c r="W108" s="36">
        <v>7.7445836990712473E-3</v>
      </c>
      <c r="X108" s="36">
        <v>0.24760264770996926</v>
      </c>
      <c r="Y108" s="36">
        <v>0.25534723140904053</v>
      </c>
      <c r="Z108" s="36">
        <v>1.1440803018280427E-5</v>
      </c>
      <c r="AA108" s="36">
        <v>2.4483318459120111E-6</v>
      </c>
      <c r="AB108" s="36">
        <v>2.4483299999999999E-6</v>
      </c>
      <c r="AC108" s="36">
        <v>8.7624786157078824E-7</v>
      </c>
      <c r="AD108" s="36">
        <v>4.3744736828775694E-4</v>
      </c>
      <c r="AE108" s="36">
        <v>3.9370263145898123E-3</v>
      </c>
      <c r="AF108" s="36">
        <v>4.374473682877569E-3</v>
      </c>
      <c r="AG108" s="36" t="s">
        <v>340</v>
      </c>
      <c r="AH108" s="36" t="s">
        <v>340</v>
      </c>
      <c r="AI108" s="36" t="s">
        <v>340</v>
      </c>
      <c r="AJ108" s="36">
        <v>9.5977713250339494E-8</v>
      </c>
      <c r="AK108" s="36">
        <v>1.1598354562112265E-7</v>
      </c>
      <c r="AL108" s="36">
        <v>2.9008428625625764E-7</v>
      </c>
      <c r="AM108" s="36">
        <v>9.7222557482112772E-7</v>
      </c>
      <c r="AN108" s="36">
        <v>4.3756335183337805E-4</v>
      </c>
      <c r="AO108" s="36">
        <v>3.9373163988760682E-3</v>
      </c>
      <c r="AP108" s="36">
        <v>22.266040019999998</v>
      </c>
      <c r="AQ108" s="36">
        <v>11.989406165</v>
      </c>
      <c r="AR108" s="36">
        <v>34.255446184999997</v>
      </c>
      <c r="AS108" s="36">
        <v>2.0132857909999999</v>
      </c>
      <c r="AT108" s="36">
        <v>23.842499865000001</v>
      </c>
      <c r="AU108" s="36">
        <v>55.339068836000003</v>
      </c>
      <c r="AV108" s="36">
        <v>16.700475436000001</v>
      </c>
      <c r="AW108" s="36">
        <v>38.762242424</v>
      </c>
      <c r="AX108" s="36">
        <v>15.604635211</v>
      </c>
      <c r="AY108" s="36">
        <v>36.218768461000003</v>
      </c>
      <c r="AZ108" s="36">
        <v>1.2802076000000001E-2</v>
      </c>
      <c r="BA108" s="36">
        <v>2.5604152000000002E-2</v>
      </c>
      <c r="BB108" s="36">
        <v>0.19778483899999999</v>
      </c>
      <c r="BC108" s="36">
        <v>10.334870196000001</v>
      </c>
      <c r="BD108" s="36">
        <v>23.987505356</v>
      </c>
      <c r="BE108" s="36">
        <v>5.7691249999999999E-3</v>
      </c>
      <c r="BF108" s="36">
        <v>1.153825E-2</v>
      </c>
      <c r="BG108" s="36">
        <v>2.9140126880000001</v>
      </c>
      <c r="BH108" s="36">
        <v>17.056318372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5.3345604609999997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5.8190953720871092E-4</v>
      </c>
      <c r="J109" s="36">
        <v>0.85439270925891375</v>
      </c>
      <c r="K109" s="36">
        <v>5.8190953720871092E-4</v>
      </c>
      <c r="L109" s="36">
        <v>0</v>
      </c>
      <c r="M109" s="36">
        <v>5.6621618792515753E-2</v>
      </c>
      <c r="N109" s="36">
        <v>0.79835300000360676</v>
      </c>
      <c r="O109" s="36">
        <v>1.0464675E-2</v>
      </c>
      <c r="P109" s="36">
        <v>1.764462E-2</v>
      </c>
      <c r="Q109" s="36">
        <v>9.341809999999999E-3</v>
      </c>
      <c r="R109" s="36">
        <v>1.122865E-3</v>
      </c>
      <c r="S109" s="36">
        <v>1.6180013E-2</v>
      </c>
      <c r="T109" s="36">
        <v>1.4646069999999999E-3</v>
      </c>
      <c r="U109" s="36" t="s">
        <v>340</v>
      </c>
      <c r="V109" s="36" t="s">
        <v>340</v>
      </c>
      <c r="W109" s="36">
        <v>1.104658453720871E-2</v>
      </c>
      <c r="X109" s="36">
        <v>0.87203732925891375</v>
      </c>
      <c r="Y109" s="36">
        <v>0.8830839137961225</v>
      </c>
      <c r="Z109" s="36">
        <v>1.8682592304364052E-5</v>
      </c>
      <c r="AA109" s="36">
        <v>3.9980747531339058E-6</v>
      </c>
      <c r="AB109" s="36">
        <v>3.9980700000000003E-6</v>
      </c>
      <c r="AC109" s="36">
        <v>5.8231183994354754E-6</v>
      </c>
      <c r="AD109" s="36">
        <v>1.2899822077190558E-2</v>
      </c>
      <c r="AE109" s="36">
        <v>0.116098398694715</v>
      </c>
      <c r="AF109" s="36">
        <v>0.12899822077190556</v>
      </c>
      <c r="AG109" s="36" t="s">
        <v>340</v>
      </c>
      <c r="AH109" s="36" t="s">
        <v>340</v>
      </c>
      <c r="AI109" s="36" t="s">
        <v>340</v>
      </c>
      <c r="AJ109" s="36">
        <v>1.5672953238116805E-7</v>
      </c>
      <c r="AK109" s="36">
        <v>1.8939862446706199E-7</v>
      </c>
      <c r="AL109" s="36">
        <v>4.7370137291645991E-7</v>
      </c>
      <c r="AM109" s="36">
        <v>5.9798479318166433E-6</v>
      </c>
      <c r="AN109" s="36">
        <v>1.2900011475815026E-2</v>
      </c>
      <c r="AO109" s="36">
        <v>0.11609887239608792</v>
      </c>
      <c r="AP109" s="36">
        <v>31.360401553999999</v>
      </c>
      <c r="AQ109" s="36">
        <v>16.886370067000001</v>
      </c>
      <c r="AR109" s="36">
        <v>48.246771621000001</v>
      </c>
      <c r="AS109" s="36">
        <v>1.9703406880000001</v>
      </c>
      <c r="AT109" s="36">
        <v>139.61208812699999</v>
      </c>
      <c r="AU109" s="36">
        <v>356.408958052</v>
      </c>
      <c r="AV109" s="36">
        <v>87.537072409000004</v>
      </c>
      <c r="AW109" s="36">
        <v>223.46916507500001</v>
      </c>
      <c r="AX109" s="36">
        <v>82.205941409000005</v>
      </c>
      <c r="AY109" s="36">
        <v>209.85957818</v>
      </c>
      <c r="AZ109" s="36">
        <v>1.1696218E-2</v>
      </c>
      <c r="BA109" s="36">
        <v>2.3392436999999999E-2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1.250169222</v>
      </c>
      <c r="BH109" s="36">
        <v>23.899353998999999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4.4622373160000004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4.9791955640000003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6.3002900000000005E-4</v>
      </c>
      <c r="P111" s="36">
        <v>1.0153950000000001E-3</v>
      </c>
      <c r="Q111" s="36">
        <v>5.1700800000000001E-4</v>
      </c>
      <c r="R111" s="36">
        <v>1.1302099999999999E-4</v>
      </c>
      <c r="S111" s="36">
        <v>8.6797700000000003E-4</v>
      </c>
      <c r="T111" s="36">
        <v>1.4741799999999999E-4</v>
      </c>
      <c r="U111" s="36" t="s">
        <v>340</v>
      </c>
      <c r="V111" s="36" t="s">
        <v>340</v>
      </c>
      <c r="W111" s="36">
        <v>6.3002900000000005E-4</v>
      </c>
      <c r="X111" s="36">
        <v>1.0153950000000001E-3</v>
      </c>
      <c r="Y111" s="36">
        <v>1.6454240000000001E-3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1.2536050000000001E-3</v>
      </c>
      <c r="AQ111" s="36">
        <v>6.7501799999999999E-4</v>
      </c>
      <c r="AR111" s="36">
        <v>1.928623E-3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8.2086350000000002E-2</v>
      </c>
      <c r="BC111" s="36">
        <v>5.5434319670000001</v>
      </c>
      <c r="BD111" s="36">
        <v>12.215939963</v>
      </c>
      <c r="BE111" s="36">
        <v>2.3943509999999999E-3</v>
      </c>
      <c r="BF111" s="36">
        <v>4.7887019999999997E-3</v>
      </c>
      <c r="BG111" s="36">
        <v>0.175004459</v>
      </c>
      <c r="BH111" s="36">
        <v>0.964156966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4.3993695089999996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4.8449989499999999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9.3807899999999997E-4</v>
      </c>
      <c r="P113" s="36">
        <v>1.2980420000000001E-3</v>
      </c>
      <c r="Q113" s="36">
        <v>8.4505799999999999E-4</v>
      </c>
      <c r="R113" s="36">
        <v>9.3021000000000003E-5</v>
      </c>
      <c r="S113" s="36">
        <v>1.1767100000000001E-3</v>
      </c>
      <c r="T113" s="36">
        <v>1.21332E-4</v>
      </c>
      <c r="U113" s="36">
        <v>0</v>
      </c>
      <c r="V113" s="36">
        <v>0</v>
      </c>
      <c r="W113" s="36">
        <v>9.3807899999999997E-4</v>
      </c>
      <c r="X113" s="36">
        <v>1.2980420000000001E-3</v>
      </c>
      <c r="Y113" s="36">
        <v>2.2361210000000002E-3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1.2842719999999999E-3</v>
      </c>
      <c r="AQ113" s="36">
        <v>6.91531E-4</v>
      </c>
      <c r="AR113" s="36">
        <v>1.9758029999999999E-3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5.5484441609999999</v>
      </c>
      <c r="E114" s="36">
        <v>5</v>
      </c>
      <c r="F114" s="36">
        <v>0</v>
      </c>
      <c r="G114" s="36">
        <v>0</v>
      </c>
      <c r="H114" s="36">
        <v>5</v>
      </c>
      <c r="I114" s="36">
        <v>8.1754947170760758E-3</v>
      </c>
      <c r="J114" s="36">
        <v>0.68236925609321986</v>
      </c>
      <c r="K114" s="36">
        <v>5.2104947177407709E-3</v>
      </c>
      <c r="L114" s="36">
        <v>2.9649999993353049E-3</v>
      </c>
      <c r="M114" s="36">
        <v>0.26508725080926099</v>
      </c>
      <c r="N114" s="36">
        <v>0.42545750000103499</v>
      </c>
      <c r="O114" s="36">
        <v>1.2761539000000001E-2</v>
      </c>
      <c r="P114" s="36">
        <v>2.0029229999999999E-2</v>
      </c>
      <c r="Q114" s="36">
        <v>1.2174415000000001E-2</v>
      </c>
      <c r="R114" s="36">
        <v>5.8712399999999996E-4</v>
      </c>
      <c r="S114" s="36">
        <v>1.9263414999999999E-2</v>
      </c>
      <c r="T114" s="36">
        <v>7.6581499999999999E-4</v>
      </c>
      <c r="U114" s="36">
        <v>0</v>
      </c>
      <c r="V114" s="36">
        <v>0</v>
      </c>
      <c r="W114" s="36">
        <v>2.0937033717076076E-2</v>
      </c>
      <c r="X114" s="36">
        <v>0.70239848609321986</v>
      </c>
      <c r="Y114" s="36">
        <v>0.72333551981029598</v>
      </c>
      <c r="Z114" s="36">
        <v>1.252195409569377E-4</v>
      </c>
      <c r="AA114" s="36">
        <v>3.3780166463691605E-5</v>
      </c>
      <c r="AB114" s="36">
        <v>3.3780199999999999E-5</v>
      </c>
      <c r="AC114" s="36">
        <v>4.7489261320724376E-5</v>
      </c>
      <c r="AD114" s="36">
        <v>7.1165336831899677E-3</v>
      </c>
      <c r="AE114" s="36">
        <v>6.4048803148709713E-2</v>
      </c>
      <c r="AF114" s="36">
        <v>7.1165336831899684E-2</v>
      </c>
      <c r="AG114" s="36">
        <v>0</v>
      </c>
      <c r="AH114" s="36">
        <v>0</v>
      </c>
      <c r="AI114" s="36">
        <v>0</v>
      </c>
      <c r="AJ114" s="36">
        <v>1.324227677289975E-6</v>
      </c>
      <c r="AK114" s="36">
        <v>1.6002529756162965E-6</v>
      </c>
      <c r="AL114" s="36">
        <v>4.0023629194567869E-6</v>
      </c>
      <c r="AM114" s="36">
        <v>4.8813488998014351E-5</v>
      </c>
      <c r="AN114" s="36">
        <v>7.1181339361655839E-3</v>
      </c>
      <c r="AO114" s="36">
        <v>6.4052805511629174E-2</v>
      </c>
      <c r="AP114" s="36">
        <v>22.193309631000002</v>
      </c>
      <c r="AQ114" s="36">
        <v>11.950243647000001</v>
      </c>
      <c r="AR114" s="36">
        <v>34.143553277999999</v>
      </c>
      <c r="AS114" s="36">
        <v>4.107596193</v>
      </c>
      <c r="AT114" s="36">
        <v>239.778093942</v>
      </c>
      <c r="AU114" s="36">
        <v>507.36550289299998</v>
      </c>
      <c r="AV114" s="36">
        <v>126.050836809</v>
      </c>
      <c r="AW114" s="36">
        <v>266.72097169599999</v>
      </c>
      <c r="AX114" s="36">
        <v>120.428765015</v>
      </c>
      <c r="AY114" s="36">
        <v>254.82478370000001</v>
      </c>
      <c r="AZ114" s="36">
        <v>3.0941674999999998E-2</v>
      </c>
      <c r="BA114" s="36">
        <v>6.1883349999999997E-2</v>
      </c>
      <c r="BB114" s="36">
        <v>0.23022114199999999</v>
      </c>
      <c r="BC114" s="36">
        <v>15.611322134</v>
      </c>
      <c r="BD114" s="36">
        <v>33.033235753</v>
      </c>
      <c r="BE114" s="36">
        <v>6.7152490000000004E-3</v>
      </c>
      <c r="BF114" s="36">
        <v>1.3430499E-2</v>
      </c>
      <c r="BG114" s="36">
        <v>4.6080374690000001</v>
      </c>
      <c r="BH114" s="36">
        <v>14.013030736999999</v>
      </c>
      <c r="BI114" s="36">
        <v>0.09</v>
      </c>
      <c r="BJ114" s="36">
        <v>0.09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6.4424753780000001</v>
      </c>
      <c r="E115" s="36">
        <v>102</v>
      </c>
      <c r="F115" s="36">
        <v>40</v>
      </c>
      <c r="G115" s="36">
        <v>40</v>
      </c>
      <c r="H115" s="36">
        <v>22</v>
      </c>
      <c r="I115" s="36">
        <v>8.8129640256449822</v>
      </c>
      <c r="J115" s="36">
        <v>70.105158134567063</v>
      </c>
      <c r="K115" s="36">
        <v>3.0449345256382561</v>
      </c>
      <c r="L115" s="36">
        <v>5.7680295000067261</v>
      </c>
      <c r="M115" s="36">
        <v>42.066645160206001</v>
      </c>
      <c r="N115" s="36">
        <v>36.851477000006057</v>
      </c>
      <c r="O115" s="36">
        <v>0.60745894099999997</v>
      </c>
      <c r="P115" s="36">
        <v>0.99922623900000007</v>
      </c>
      <c r="Q115" s="36">
        <v>0.57262210699999994</v>
      </c>
      <c r="R115" s="36">
        <v>3.4836834000000004E-2</v>
      </c>
      <c r="S115" s="36">
        <v>0.95378689000000005</v>
      </c>
      <c r="T115" s="36">
        <v>4.5439349000000004E-2</v>
      </c>
      <c r="U115" s="36">
        <v>8.9754499999999986</v>
      </c>
      <c r="V115" s="36">
        <v>21.284699999999987</v>
      </c>
      <c r="W115" s="36">
        <v>18.39587296664498</v>
      </c>
      <c r="X115" s="36">
        <v>92.389084373567044</v>
      </c>
      <c r="Y115" s="36">
        <v>110.78495734021203</v>
      </c>
      <c r="Z115" s="36">
        <v>3.5737600438263073E-2</v>
      </c>
      <c r="AA115" s="36">
        <v>1.7032746723037076E-2</v>
      </c>
      <c r="AB115" s="36">
        <v>1.7032747000000001E-2</v>
      </c>
      <c r="AC115" s="36">
        <v>3.0963972957723074E-2</v>
      </c>
      <c r="AD115" s="36">
        <v>0.92450932155073284</v>
      </c>
      <c r="AE115" s="36">
        <v>8.3205838939565986</v>
      </c>
      <c r="AF115" s="36">
        <v>9.2450932155073318</v>
      </c>
      <c r="AG115" s="36">
        <v>0.60292962469979061</v>
      </c>
      <c r="AH115" s="36">
        <v>1.0256733845467707</v>
      </c>
      <c r="AI115" s="36">
        <v>3.2849269207781715</v>
      </c>
      <c r="AJ115" s="36">
        <v>6.6770578702817136E-4</v>
      </c>
      <c r="AK115" s="36">
        <v>8.0688403472062189E-4</v>
      </c>
      <c r="AL115" s="36">
        <v>2.0180826344808151E-3</v>
      </c>
      <c r="AM115" s="36">
        <v>0.63456130344454187</v>
      </c>
      <c r="AN115" s="36">
        <v>1.9509895901322241</v>
      </c>
      <c r="AO115" s="36">
        <v>11.607528897369251</v>
      </c>
      <c r="AP115" s="36">
        <v>1722.828408111</v>
      </c>
      <c r="AQ115" s="36">
        <v>927.67683513600002</v>
      </c>
      <c r="AR115" s="36">
        <v>2650.5052432470002</v>
      </c>
      <c r="AS115" s="36">
        <v>44.231844657000003</v>
      </c>
      <c r="AT115" s="36">
        <v>6526.9768961990003</v>
      </c>
      <c r="AU115" s="36">
        <v>13974.105854998001</v>
      </c>
      <c r="AV115" s="36">
        <v>4003.0161853979998</v>
      </c>
      <c r="AW115" s="36">
        <v>8570.3646272459991</v>
      </c>
      <c r="AX115" s="36">
        <v>3892.4961738820002</v>
      </c>
      <c r="AY115" s="36">
        <v>8333.7438509530002</v>
      </c>
      <c r="AZ115" s="36">
        <v>4.6741128019999998</v>
      </c>
      <c r="BA115" s="36">
        <v>9.3482256049999997</v>
      </c>
      <c r="BB115" s="36">
        <v>3.952691256</v>
      </c>
      <c r="BC115" s="36">
        <v>365.30642550599998</v>
      </c>
      <c r="BD115" s="36">
        <v>782.112567689</v>
      </c>
      <c r="BE115" s="36">
        <v>1.796677844</v>
      </c>
      <c r="BF115" s="36">
        <v>3.5933556879999999</v>
      </c>
      <c r="BG115" s="36">
        <v>8.9488417279999997</v>
      </c>
      <c r="BH115" s="36">
        <v>34.250477971000002</v>
      </c>
      <c r="BI115" s="36">
        <v>1.02</v>
      </c>
      <c r="BJ115" s="36">
        <v>1.56</v>
      </c>
      <c r="BK115" s="36">
        <v>0.39</v>
      </c>
      <c r="BL115" s="36">
        <v>0.48000000000000009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6.1436480270000002</v>
      </c>
      <c r="E116" s="36">
        <v>36</v>
      </c>
      <c r="F116" s="36">
        <v>10</v>
      </c>
      <c r="G116" s="36">
        <v>22</v>
      </c>
      <c r="H116" s="36">
        <v>4</v>
      </c>
      <c r="I116" s="36">
        <v>6.558870764728912</v>
      </c>
      <c r="J116" s="36">
        <v>63.214770633040047</v>
      </c>
      <c r="K116" s="36">
        <v>4.3607832647258267</v>
      </c>
      <c r="L116" s="36">
        <v>2.1980875000030853</v>
      </c>
      <c r="M116" s="36">
        <v>57.280130897766924</v>
      </c>
      <c r="N116" s="36">
        <v>12.493510500002035</v>
      </c>
      <c r="O116" s="36">
        <v>0.43786358999999997</v>
      </c>
      <c r="P116" s="36">
        <v>0.62422925799999995</v>
      </c>
      <c r="Q116" s="36">
        <v>0.41595462999999999</v>
      </c>
      <c r="R116" s="36">
        <v>2.1908960000000002E-2</v>
      </c>
      <c r="S116" s="36">
        <v>0.59565235299999997</v>
      </c>
      <c r="T116" s="36">
        <v>2.8576905E-2</v>
      </c>
      <c r="U116" s="36">
        <v>3.0381000000000005</v>
      </c>
      <c r="V116" s="36">
        <v>7.2094999999999985</v>
      </c>
      <c r="W116" s="36">
        <v>10.034834354728913</v>
      </c>
      <c r="X116" s="36">
        <v>71.048499891040052</v>
      </c>
      <c r="Y116" s="36">
        <v>81.083334245768967</v>
      </c>
      <c r="Z116" s="36">
        <v>2.7741754763616757E-2</v>
      </c>
      <c r="AA116" s="36">
        <v>1.3366461946396742E-2</v>
      </c>
      <c r="AB116" s="36">
        <v>1.3366462000000001E-2</v>
      </c>
      <c r="AC116" s="36">
        <v>2.0284942737751038E-2</v>
      </c>
      <c r="AD116" s="36">
        <v>0.24952027237539001</v>
      </c>
      <c r="AE116" s="36">
        <v>2.2456824513785092</v>
      </c>
      <c r="AF116" s="36">
        <v>2.4952027237538994</v>
      </c>
      <c r="AG116" s="36">
        <v>0.21204818215254545</v>
      </c>
      <c r="AH116" s="36">
        <v>0.36072564320203138</v>
      </c>
      <c r="AI116" s="36">
        <v>1.1552969924173169</v>
      </c>
      <c r="AJ116" s="36">
        <v>5.2398265680286479E-4</v>
      </c>
      <c r="AK116" s="36">
        <v>6.3320289959686903E-4</v>
      </c>
      <c r="AL116" s="36">
        <v>1.5836919814899912E-3</v>
      </c>
      <c r="AM116" s="36">
        <v>0.23285710754709935</v>
      </c>
      <c r="AN116" s="36">
        <v>0.61087911847701826</v>
      </c>
      <c r="AO116" s="36">
        <v>3.4025631357773163</v>
      </c>
      <c r="AP116" s="36">
        <v>434.87653595900002</v>
      </c>
      <c r="AQ116" s="36">
        <v>234.16428859300001</v>
      </c>
      <c r="AR116" s="36">
        <v>669.040824552</v>
      </c>
      <c r="AS116" s="36">
        <v>35.624499464000003</v>
      </c>
      <c r="AT116" s="36">
        <v>1612.1269341059999</v>
      </c>
      <c r="AU116" s="36">
        <v>3601.4666674619998</v>
      </c>
      <c r="AV116" s="36">
        <v>997.60855833699998</v>
      </c>
      <c r="AW116" s="36">
        <v>2228.6421087660001</v>
      </c>
      <c r="AX116" s="36">
        <v>972.61699793100001</v>
      </c>
      <c r="AY116" s="36">
        <v>2172.811348877</v>
      </c>
      <c r="AZ116" s="36">
        <v>9.6572280789999994</v>
      </c>
      <c r="BA116" s="36">
        <v>19.314456157999999</v>
      </c>
      <c r="BB116" s="36">
        <v>1.0508674200000001</v>
      </c>
      <c r="BC116" s="36">
        <v>78.738861740999994</v>
      </c>
      <c r="BD116" s="36">
        <v>175.901400811</v>
      </c>
      <c r="BE116" s="36">
        <v>0.47766700899999998</v>
      </c>
      <c r="BF116" s="36">
        <v>0.95533401799999995</v>
      </c>
      <c r="BG116" s="36">
        <v>4.2532499499999998</v>
      </c>
      <c r="BH116" s="36">
        <v>16.636810125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5.903398492</v>
      </c>
      <c r="E117" s="36">
        <v>55</v>
      </c>
      <c r="F117" s="36">
        <v>2</v>
      </c>
      <c r="G117" s="36">
        <v>23</v>
      </c>
      <c r="H117" s="36">
        <v>30</v>
      </c>
      <c r="I117" s="36">
        <v>0.15041484305614372</v>
      </c>
      <c r="J117" s="36">
        <v>2.7420314451689416</v>
      </c>
      <c r="K117" s="36">
        <v>3.2019843055514113E-2</v>
      </c>
      <c r="L117" s="36">
        <v>0.11839500000062959</v>
      </c>
      <c r="M117" s="36">
        <v>1.308385288225961</v>
      </c>
      <c r="N117" s="36">
        <v>1.5840609999991242</v>
      </c>
      <c r="O117" s="36">
        <v>6.9024473000000003E-2</v>
      </c>
      <c r="P117" s="36">
        <v>0.11313783499999999</v>
      </c>
      <c r="Q117" s="36">
        <v>6.5599912999999996E-2</v>
      </c>
      <c r="R117" s="36">
        <v>3.4245600000000001E-3</v>
      </c>
      <c r="S117" s="36">
        <v>0.10867101799999999</v>
      </c>
      <c r="T117" s="36">
        <v>4.4668169999999997E-3</v>
      </c>
      <c r="U117" s="36">
        <v>0.73065000000000024</v>
      </c>
      <c r="V117" s="36">
        <v>1.7319999999999998</v>
      </c>
      <c r="W117" s="36">
        <v>0.950089316056144</v>
      </c>
      <c r="X117" s="36">
        <v>4.5871692801689417</v>
      </c>
      <c r="Y117" s="36">
        <v>5.5372585962250858</v>
      </c>
      <c r="Z117" s="36">
        <v>1.2540008632600137E-3</v>
      </c>
      <c r="AA117" s="36">
        <v>5.3868120318550624E-4</v>
      </c>
      <c r="AB117" s="36">
        <v>5.3868099999999995E-4</v>
      </c>
      <c r="AC117" s="36">
        <v>1.747127186678211E-4</v>
      </c>
      <c r="AD117" s="36">
        <v>1.9402023084745486E-2</v>
      </c>
      <c r="AE117" s="36">
        <v>0.17461820776270939</v>
      </c>
      <c r="AF117" s="36">
        <v>0.19402023084745487</v>
      </c>
      <c r="AG117" s="36">
        <v>5.447060813568376E-2</v>
      </c>
      <c r="AH117" s="36">
        <v>9.2662643725071242E-2</v>
      </c>
      <c r="AI117" s="36">
        <v>0.29677089949786323</v>
      </c>
      <c r="AJ117" s="36">
        <v>2.111699425794769E-5</v>
      </c>
      <c r="AK117" s="36">
        <v>2.5518672866293335E-5</v>
      </c>
      <c r="AL117" s="36">
        <v>6.3824277529911058E-5</v>
      </c>
      <c r="AM117" s="36">
        <v>5.4666437848609528E-2</v>
      </c>
      <c r="AN117" s="36">
        <v>0.11209018548268301</v>
      </c>
      <c r="AO117" s="36">
        <v>0.47145293153810253</v>
      </c>
      <c r="AP117" s="36">
        <v>119.790953067</v>
      </c>
      <c r="AQ117" s="36">
        <v>64.502820881999995</v>
      </c>
      <c r="AR117" s="36">
        <v>184.29377394900001</v>
      </c>
      <c r="AS117" s="36">
        <v>14.602352736</v>
      </c>
      <c r="AT117" s="36">
        <v>717.39823814800002</v>
      </c>
      <c r="AU117" s="36">
        <v>1660.4840076850001</v>
      </c>
      <c r="AV117" s="36">
        <v>429.08304955800003</v>
      </c>
      <c r="AW117" s="36">
        <v>993.152065161</v>
      </c>
      <c r="AX117" s="36">
        <v>415.73115765699998</v>
      </c>
      <c r="AY117" s="36">
        <v>962.24788698600003</v>
      </c>
      <c r="AZ117" s="36">
        <v>2.2396190050000002</v>
      </c>
      <c r="BA117" s="36">
        <v>4.4792380100000004</v>
      </c>
      <c r="BB117" s="36">
        <v>0.92109741199999995</v>
      </c>
      <c r="BC117" s="36">
        <v>41.236143398000003</v>
      </c>
      <c r="BD117" s="36">
        <v>95.444835255000001</v>
      </c>
      <c r="BE117" s="36">
        <v>0.41868064100000002</v>
      </c>
      <c r="BF117" s="36">
        <v>0.83736128300000001</v>
      </c>
      <c r="BG117" s="36">
        <v>4.6310727399999996</v>
      </c>
      <c r="BH117" s="36">
        <v>23.602383045</v>
      </c>
      <c r="BI117" s="36">
        <v>0.12</v>
      </c>
      <c r="BJ117" s="36">
        <v>0.12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5.5151024169999996</v>
      </c>
      <c r="E118" s="36">
        <v>46</v>
      </c>
      <c r="F118" s="36">
        <v>1</v>
      </c>
      <c r="G118" s="36">
        <v>10</v>
      </c>
      <c r="H118" s="36">
        <v>35</v>
      </c>
      <c r="I118" s="36">
        <v>6.9585163914602979E-5</v>
      </c>
      <c r="J118" s="36">
        <v>0.2420138513102906</v>
      </c>
      <c r="K118" s="36">
        <v>6.9585163914602979E-5</v>
      </c>
      <c r="L118" s="36">
        <v>0</v>
      </c>
      <c r="M118" s="36">
        <v>1.9968436474209192E-2</v>
      </c>
      <c r="N118" s="36">
        <v>0.22211499999999601</v>
      </c>
      <c r="O118" s="36">
        <v>1.5075135000000002E-2</v>
      </c>
      <c r="P118" s="36">
        <v>2.2355736000000001E-2</v>
      </c>
      <c r="Q118" s="36">
        <v>1.3570322000000001E-2</v>
      </c>
      <c r="R118" s="36">
        <v>1.504813E-3</v>
      </c>
      <c r="S118" s="36">
        <v>2.0392936E-2</v>
      </c>
      <c r="T118" s="36">
        <v>1.9627999999999998E-3</v>
      </c>
      <c r="U118" s="36">
        <v>0.24015</v>
      </c>
      <c r="V118" s="36">
        <v>0.56969999999999998</v>
      </c>
      <c r="W118" s="36">
        <v>0.25529472016391463</v>
      </c>
      <c r="X118" s="36">
        <v>0.83406958731029057</v>
      </c>
      <c r="Y118" s="36">
        <v>1.0893643074742052</v>
      </c>
      <c r="Z118" s="36">
        <v>4.24712977539913E-6</v>
      </c>
      <c r="AA118" s="36">
        <v>9.0888577193541368E-7</v>
      </c>
      <c r="AB118" s="36">
        <v>9.0888600000000003E-7</v>
      </c>
      <c r="AC118" s="36">
        <v>4.3916906038043094E-7</v>
      </c>
      <c r="AD118" s="36">
        <v>1.3060340028740404E-3</v>
      </c>
      <c r="AE118" s="36">
        <v>1.1754306025866362E-2</v>
      </c>
      <c r="AF118" s="36">
        <v>1.3060340028740401E-2</v>
      </c>
      <c r="AG118" s="36">
        <v>1.7526126694331984E-2</v>
      </c>
      <c r="AH118" s="36">
        <v>2.9814560353576255E-2</v>
      </c>
      <c r="AI118" s="36">
        <v>9.5487173024291508E-2</v>
      </c>
      <c r="AJ118" s="36">
        <v>3.5629510680851057E-8</v>
      </c>
      <c r="AK118" s="36">
        <v>4.3056214172680842E-8</v>
      </c>
      <c r="AL118" s="36">
        <v>1.0768709552973048E-7</v>
      </c>
      <c r="AM118" s="36">
        <v>1.7526601492903048E-2</v>
      </c>
      <c r="AN118" s="36">
        <v>3.1120637412664468E-2</v>
      </c>
      <c r="AO118" s="36">
        <v>0.1072415867372534</v>
      </c>
      <c r="AP118" s="36">
        <v>5.1210196379999999</v>
      </c>
      <c r="AQ118" s="36">
        <v>2.7574721119999999</v>
      </c>
      <c r="AR118" s="36">
        <v>7.8784917500000002</v>
      </c>
      <c r="AS118" s="36">
        <v>0.82759125899999997</v>
      </c>
      <c r="AT118" s="36">
        <v>5.8478484750000002</v>
      </c>
      <c r="AU118" s="36">
        <v>13.842863464000001</v>
      </c>
      <c r="AV118" s="36">
        <v>6.7505111810000002</v>
      </c>
      <c r="AW118" s="36">
        <v>15.979621392</v>
      </c>
      <c r="AX118" s="36">
        <v>6.2061917639999997</v>
      </c>
      <c r="AY118" s="36">
        <v>14.691123681000001</v>
      </c>
      <c r="AZ118" s="36">
        <v>8.5081345000000003E-2</v>
      </c>
      <c r="BA118" s="36">
        <v>0.170162691</v>
      </c>
      <c r="BB118" s="36">
        <v>0.50887648200000002</v>
      </c>
      <c r="BC118" s="36">
        <v>18.446191989999999</v>
      </c>
      <c r="BD118" s="36">
        <v>43.665310110999997</v>
      </c>
      <c r="BE118" s="36">
        <v>0.231307492</v>
      </c>
      <c r="BF118" s="36">
        <v>0.46261498400000001</v>
      </c>
      <c r="BG118" s="36">
        <v>2.6279765510000002</v>
      </c>
      <c r="BH118" s="36">
        <v>16.927941438000001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5.2270958570000001</v>
      </c>
      <c r="E119" s="36">
        <v>11</v>
      </c>
      <c r="F119" s="36">
        <v>0</v>
      </c>
      <c r="G119" s="36">
        <v>0</v>
      </c>
      <c r="H119" s="36">
        <v>11</v>
      </c>
      <c r="I119" s="36">
        <v>1.8609382221734111E-4</v>
      </c>
      <c r="J119" s="36">
        <v>0.25404473533206828</v>
      </c>
      <c r="K119" s="36">
        <v>1.8609382221734111E-4</v>
      </c>
      <c r="L119" s="36">
        <v>0</v>
      </c>
      <c r="M119" s="36">
        <v>3.4430829154280612E-2</v>
      </c>
      <c r="N119" s="36">
        <v>0.21980000000000505</v>
      </c>
      <c r="O119" s="36">
        <v>1.0059983000000002E-2</v>
      </c>
      <c r="P119" s="36">
        <v>1.7822166E-2</v>
      </c>
      <c r="Q119" s="36">
        <v>9.5547500000000007E-3</v>
      </c>
      <c r="R119" s="36">
        <v>5.0523300000000001E-4</v>
      </c>
      <c r="S119" s="36">
        <v>1.7163166000000001E-2</v>
      </c>
      <c r="T119" s="36">
        <v>6.5899999999999997E-4</v>
      </c>
      <c r="U119" s="36">
        <v>0</v>
      </c>
      <c r="V119" s="36">
        <v>0</v>
      </c>
      <c r="W119" s="36">
        <v>1.0246076822217343E-2</v>
      </c>
      <c r="X119" s="36">
        <v>0.27186690133206826</v>
      </c>
      <c r="Y119" s="36">
        <v>0.2821129781542856</v>
      </c>
      <c r="Z119" s="36">
        <v>1.025084783124458E-5</v>
      </c>
      <c r="AA119" s="36">
        <v>2.1936814358863395E-6</v>
      </c>
      <c r="AB119" s="36">
        <v>2.1936800000000001E-6</v>
      </c>
      <c r="AC119" s="36">
        <v>1.0992496386684914E-6</v>
      </c>
      <c r="AD119" s="36">
        <v>1.616735564157337E-3</v>
      </c>
      <c r="AE119" s="36">
        <v>1.4550620077416032E-2</v>
      </c>
      <c r="AF119" s="36">
        <v>1.6167355641573365E-2</v>
      </c>
      <c r="AG119" s="36">
        <v>0</v>
      </c>
      <c r="AH119" s="36">
        <v>0</v>
      </c>
      <c r="AI119" s="36">
        <v>0</v>
      </c>
      <c r="AJ119" s="36">
        <v>8.5995102785574152E-8</v>
      </c>
      <c r="AK119" s="36">
        <v>1.0392013509540967E-7</v>
      </c>
      <c r="AL119" s="36">
        <v>2.5991271481974546E-7</v>
      </c>
      <c r="AM119" s="36">
        <v>1.1852447414540654E-6</v>
      </c>
      <c r="AN119" s="36">
        <v>1.6168394842924325E-3</v>
      </c>
      <c r="AO119" s="36">
        <v>1.4550879990130852E-2</v>
      </c>
      <c r="AP119" s="36">
        <v>0.87536509200000001</v>
      </c>
      <c r="AQ119" s="36">
        <v>0.47135043399999998</v>
      </c>
      <c r="AR119" s="36">
        <v>1.3467155260000001</v>
      </c>
      <c r="AS119" s="36">
        <v>0.10358951399999999</v>
      </c>
      <c r="AT119" s="36">
        <v>1.8622613260000001</v>
      </c>
      <c r="AU119" s="36">
        <v>4.106051398</v>
      </c>
      <c r="AV119" s="36">
        <v>3.4836448180000001</v>
      </c>
      <c r="AW119" s="36">
        <v>7.6809975430000001</v>
      </c>
      <c r="AX119" s="36">
        <v>3.1654554529999999</v>
      </c>
      <c r="AY119" s="36">
        <v>6.9794301169999997</v>
      </c>
      <c r="AZ119" s="36">
        <v>1.3260601E-2</v>
      </c>
      <c r="BA119" s="36">
        <v>2.6521202000000001E-2</v>
      </c>
      <c r="BB119" s="36">
        <v>0.88995020400000002</v>
      </c>
      <c r="BC119" s="36">
        <v>46.017741757000003</v>
      </c>
      <c r="BD119" s="36">
        <v>101.463317829</v>
      </c>
      <c r="BE119" s="36">
        <v>0.40452282000000001</v>
      </c>
      <c r="BF119" s="36">
        <v>0.80904564000000001</v>
      </c>
      <c r="BG119" s="36">
        <v>0.64088836299999996</v>
      </c>
      <c r="BH119" s="36">
        <v>15.423238814999999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5.163682852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5.25856E-4</v>
      </c>
      <c r="P120" s="36">
        <v>8.5105700000000001E-4</v>
      </c>
      <c r="Q120" s="36">
        <v>4.8273599999999999E-4</v>
      </c>
      <c r="R120" s="36">
        <v>4.3120000000000001E-5</v>
      </c>
      <c r="S120" s="36">
        <v>7.9481300000000001E-4</v>
      </c>
      <c r="T120" s="36">
        <v>5.6243999999999999E-5</v>
      </c>
      <c r="U120" s="36">
        <v>9.6000000000000009E-3</v>
      </c>
      <c r="V120" s="36">
        <v>2.2800000000000001E-2</v>
      </c>
      <c r="W120" s="36">
        <v>1.0125856000000001E-2</v>
      </c>
      <c r="X120" s="36">
        <v>2.3651057E-2</v>
      </c>
      <c r="Y120" s="36">
        <v>3.3776912999999999E-2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6.8926885611797517E-4</v>
      </c>
      <c r="AH120" s="36">
        <v>1.1725493184535671E-3</v>
      </c>
      <c r="AI120" s="36">
        <v>3.7553268712634514E-3</v>
      </c>
      <c r="AJ120" s="36">
        <v>0</v>
      </c>
      <c r="AK120" s="36">
        <v>0</v>
      </c>
      <c r="AL120" s="36">
        <v>0</v>
      </c>
      <c r="AM120" s="36">
        <v>6.8926885611797517E-4</v>
      </c>
      <c r="AN120" s="36">
        <v>1.1725493184535671E-3</v>
      </c>
      <c r="AO120" s="36">
        <v>3.7553268712634514E-3</v>
      </c>
      <c r="AP120" s="36">
        <v>3.4328606999999997E-2</v>
      </c>
      <c r="AQ120" s="36">
        <v>1.8484634E-2</v>
      </c>
      <c r="AR120" s="36">
        <v>5.2813240999999997E-2</v>
      </c>
      <c r="AS120" s="36">
        <v>9.7388599999999998E-4</v>
      </c>
      <c r="AT120" s="36">
        <v>3.6679270000000001E-3</v>
      </c>
      <c r="AU120" s="36">
        <v>8.1090599999999995E-3</v>
      </c>
      <c r="AV120" s="36">
        <v>2.8305983999999999E-2</v>
      </c>
      <c r="AW120" s="36">
        <v>6.2578909000000002E-2</v>
      </c>
      <c r="AX120" s="36">
        <v>2.4922974000000001E-2</v>
      </c>
      <c r="AY120" s="36">
        <v>5.5099746999999998E-2</v>
      </c>
      <c r="AZ120" s="36">
        <v>2.8100999999999999E-4</v>
      </c>
      <c r="BA120" s="36">
        <v>5.62021E-4</v>
      </c>
      <c r="BB120" s="36">
        <v>0.181725001</v>
      </c>
      <c r="BC120" s="36">
        <v>7.066116149</v>
      </c>
      <c r="BD120" s="36">
        <v>15.621779431</v>
      </c>
      <c r="BE120" s="36">
        <v>8.2602273000000004E-2</v>
      </c>
      <c r="BF120" s="36">
        <v>0.16520454700000001</v>
      </c>
      <c r="BG120" s="36">
        <v>0.70690452599999998</v>
      </c>
      <c r="BH120" s="36">
        <v>4.6437487439999998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5.0394617339999996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1.857907E-3</v>
      </c>
      <c r="P121" s="36">
        <v>3.1393879999999999E-3</v>
      </c>
      <c r="Q121" s="36">
        <v>1.703855E-3</v>
      </c>
      <c r="R121" s="36">
        <v>1.5405200000000001E-4</v>
      </c>
      <c r="S121" s="36">
        <v>2.9384489999999997E-3</v>
      </c>
      <c r="T121" s="36">
        <v>2.0093900000000002E-4</v>
      </c>
      <c r="U121" s="36" t="s">
        <v>340</v>
      </c>
      <c r="V121" s="36" t="s">
        <v>340</v>
      </c>
      <c r="W121" s="36">
        <v>1.857907E-3</v>
      </c>
      <c r="X121" s="36">
        <v>3.1393879999999999E-3</v>
      </c>
      <c r="Y121" s="36">
        <v>4.9972949999999997E-3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4.1096500000000003E-3</v>
      </c>
      <c r="AQ121" s="36">
        <v>2.2128880000000001E-3</v>
      </c>
      <c r="AR121" s="36">
        <v>6.3225380000000008E-3</v>
      </c>
      <c r="AS121" s="36">
        <v>1.8536299999999999E-4</v>
      </c>
      <c r="AT121" s="36">
        <v>4.1989999999999999E-6</v>
      </c>
      <c r="AU121" s="36">
        <v>9.6609999999999995E-6</v>
      </c>
      <c r="AV121" s="36">
        <v>5.1066999999999997E-5</v>
      </c>
      <c r="AW121" s="36">
        <v>1.17482E-4</v>
      </c>
      <c r="AX121" s="36">
        <v>4.4501E-5</v>
      </c>
      <c r="AY121" s="36">
        <v>1.02377E-4</v>
      </c>
      <c r="AZ121" s="36">
        <v>1.8842999999999999E-5</v>
      </c>
      <c r="BA121" s="36">
        <v>3.7685999999999998E-5</v>
      </c>
      <c r="BB121" s="36">
        <v>0.15893860700000001</v>
      </c>
      <c r="BC121" s="36">
        <v>10.788780487</v>
      </c>
      <c r="BD121" s="36">
        <v>24.82</v>
      </c>
      <c r="BE121" s="36">
        <v>7.2244821000000001E-2</v>
      </c>
      <c r="BF121" s="36">
        <v>0.144489643</v>
      </c>
      <c r="BG121" s="36">
        <v>1.086907174</v>
      </c>
      <c r="BH121" s="36">
        <v>5.4906219629999997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4.8729765340000002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6.2421899999999997E-4</v>
      </c>
      <c r="P122" s="36">
        <v>1.0099460000000001E-3</v>
      </c>
      <c r="Q122" s="36">
        <v>5.2101299999999997E-4</v>
      </c>
      <c r="R122" s="36">
        <v>1.03206E-4</v>
      </c>
      <c r="S122" s="36">
        <v>8.7532899999999999E-4</v>
      </c>
      <c r="T122" s="36">
        <v>1.3461699999999999E-4</v>
      </c>
      <c r="U122" s="36" t="s">
        <v>340</v>
      </c>
      <c r="V122" s="36" t="s">
        <v>340</v>
      </c>
      <c r="W122" s="36">
        <v>6.2421899999999997E-4</v>
      </c>
      <c r="X122" s="36">
        <v>1.0099460000000001E-3</v>
      </c>
      <c r="Y122" s="36">
        <v>1.6341649999999999E-3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7.6349600000000001E-4</v>
      </c>
      <c r="AQ122" s="36">
        <v>4.1111300000000001E-4</v>
      </c>
      <c r="AR122" s="36">
        <v>1.1746090000000001E-3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6.1302576999999997E-2</v>
      </c>
      <c r="BF122" s="36">
        <v>0.12260515499999999</v>
      </c>
      <c r="BG122" s="36">
        <v>2.4209696460000001</v>
      </c>
      <c r="BH122" s="36">
        <v>9.4214686650000008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4.5460164560000003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2.800068E-2</v>
      </c>
      <c r="BH123" s="36">
        <v>0.31612147800000001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4.6032937570000003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8.1612700000000004E-4</v>
      </c>
      <c r="BF124" s="36">
        <v>1.632255E-3</v>
      </c>
      <c r="BG124" s="36">
        <v>0.3927891</v>
      </c>
      <c r="BH124" s="36">
        <v>2.6315458060000001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4.6399154490000001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0.105004113</v>
      </c>
      <c r="BC125" s="36">
        <v>1.9580902570000001</v>
      </c>
      <c r="BD125" s="36">
        <v>4.2293908729999998</v>
      </c>
      <c r="BE125" s="36">
        <v>2.3334246999999999E-2</v>
      </c>
      <c r="BF125" s="36">
        <v>4.6668493999999998E-2</v>
      </c>
      <c r="BG125" s="36">
        <v>0.91780957200000002</v>
      </c>
      <c r="BH125" s="36">
        <v>5.72848896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4.1739664100000002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4.7361046030000002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0.39098223900000001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4.7299763710000002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3.7649617000000003E-2</v>
      </c>
      <c r="BF128" s="36">
        <v>7.5299235000000006E-2</v>
      </c>
      <c r="BG128" s="36">
        <v>0.61872365600000001</v>
      </c>
      <c r="BH128" s="36">
        <v>10.123263022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4.1651713030000002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4.4118502270000004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4.7232195629999998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4.8131499010000001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7.1999999999999996E-8</v>
      </c>
      <c r="P132" s="36">
        <v>1.36E-7</v>
      </c>
      <c r="Q132" s="36">
        <v>6.8E-8</v>
      </c>
      <c r="R132" s="36">
        <v>4.0000000000000002E-9</v>
      </c>
      <c r="S132" s="36">
        <v>1.3E-7</v>
      </c>
      <c r="T132" s="36">
        <v>6E-9</v>
      </c>
      <c r="U132" s="36">
        <v>0</v>
      </c>
      <c r="V132" s="36">
        <v>0</v>
      </c>
      <c r="W132" s="36">
        <v>7.1999999999999996E-8</v>
      </c>
      <c r="X132" s="36">
        <v>1.36E-7</v>
      </c>
      <c r="Y132" s="36">
        <v>2.0800000000000001E-7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1.14E-7</v>
      </c>
      <c r="AQ132" s="36">
        <v>6.1000000000000004E-8</v>
      </c>
      <c r="AR132" s="36">
        <v>1.7500000000000002E-7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2.7936381E-2</v>
      </c>
      <c r="BF132" s="36">
        <v>5.5872762999999999E-2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4.5656446739999996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6.7502766000000006E-2</v>
      </c>
      <c r="BH133" s="36">
        <v>2.7735090410000001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4.5274316600000004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1.7363554E-2</v>
      </c>
      <c r="BC134" s="36">
        <v>0.117574733</v>
      </c>
      <c r="BD134" s="36">
        <v>0.25390128299999998</v>
      </c>
      <c r="BE134" s="36">
        <v>8.7473800000000001E-4</v>
      </c>
      <c r="BF134" s="36">
        <v>1.749476E-3</v>
      </c>
      <c r="BG134" s="36">
        <v>6.3157991999999996E-2</v>
      </c>
      <c r="BH134" s="36">
        <v>0.13100874000000001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4.7592070800000004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9.3211219999999994E-3</v>
      </c>
      <c r="BF135" s="36">
        <v>1.8642243999999999E-2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4.4729839780000002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4.0717454550000003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4.3795394749999996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4.316728049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4.4608146680000003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4.1158714600000001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4.2515549300000002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4.6047062600000004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4.521502431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0.177278715</v>
      </c>
      <c r="BH144" s="36">
        <v>0.47158465900000002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4.7289431029999998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0.21906611200000001</v>
      </c>
      <c r="BC145" s="36">
        <v>11.389883397</v>
      </c>
      <c r="BD145" s="36">
        <v>27.990638448999999</v>
      </c>
      <c r="BE145" s="36">
        <v>1.1036076000000001E-2</v>
      </c>
      <c r="BF145" s="36">
        <v>2.2072152000000001E-2</v>
      </c>
      <c r="BG145" s="36">
        <v>0.40106308499999999</v>
      </c>
      <c r="BH145" s="36">
        <v>5.1216200819999997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4.3794579130000004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4.5191140230000002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4.2513721350000004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4.7799076280000001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1.6892999999999999E-5</v>
      </c>
      <c r="P149" s="36">
        <v>2.7724000000000001E-5</v>
      </c>
      <c r="Q149" s="36">
        <v>1.1768999999999999E-5</v>
      </c>
      <c r="R149" s="36">
        <v>5.1240000000000004E-6</v>
      </c>
      <c r="S149" s="36">
        <v>2.1040000000000002E-5</v>
      </c>
      <c r="T149" s="36">
        <v>6.6839999999999999E-6</v>
      </c>
      <c r="U149" s="36">
        <v>0</v>
      </c>
      <c r="V149" s="36">
        <v>0</v>
      </c>
      <c r="W149" s="36">
        <v>1.6892999999999999E-5</v>
      </c>
      <c r="X149" s="36">
        <v>2.7724000000000001E-5</v>
      </c>
      <c r="Y149" s="36">
        <v>4.4616999999999997E-5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2.8759999999999999E-5</v>
      </c>
      <c r="AQ149" s="36">
        <v>1.5486E-5</v>
      </c>
      <c r="AR149" s="36">
        <v>4.4245999999999996E-5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1.1226224E-2</v>
      </c>
      <c r="BC149" s="36">
        <v>0.44520967</v>
      </c>
      <c r="BD149" s="36">
        <v>0.97242112199999997</v>
      </c>
      <c r="BE149" s="36">
        <v>5.6555199999999998E-4</v>
      </c>
      <c r="BF149" s="36">
        <v>1.1311050000000001E-3</v>
      </c>
      <c r="BG149" s="36">
        <v>0.14199682299999999</v>
      </c>
      <c r="BH149" s="36">
        <v>0.23827020900000001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4.5002107560000004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3.9060779999999999E-3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4.9318416999999997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3.3289890000000001E-3</v>
      </c>
      <c r="P151" s="36">
        <v>5.5556609999999999E-3</v>
      </c>
      <c r="Q151" s="36">
        <v>2.473327E-3</v>
      </c>
      <c r="R151" s="36">
        <v>8.5566199999999998E-4</v>
      </c>
      <c r="S151" s="36">
        <v>4.4395800000000003E-3</v>
      </c>
      <c r="T151" s="36">
        <v>1.1160810000000001E-3</v>
      </c>
      <c r="U151" s="36">
        <v>0</v>
      </c>
      <c r="V151" s="36">
        <v>0</v>
      </c>
      <c r="W151" s="36">
        <v>3.3289890000000001E-3</v>
      </c>
      <c r="X151" s="36">
        <v>5.5556609999999999E-3</v>
      </c>
      <c r="Y151" s="36">
        <v>8.8846500000000009E-3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1.1252211E-2</v>
      </c>
      <c r="AQ151" s="36">
        <v>6.0588830000000002E-3</v>
      </c>
      <c r="AR151" s="36">
        <v>1.7311093999999999E-2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2.1856445099999999</v>
      </c>
      <c r="BC151" s="36">
        <v>139.590818834</v>
      </c>
      <c r="BD151" s="36">
        <v>302.795510036</v>
      </c>
      <c r="BE151" s="36">
        <v>0.108111022</v>
      </c>
      <c r="BF151" s="36">
        <v>0.216222045</v>
      </c>
      <c r="BG151" s="36">
        <v>0.96143808900000005</v>
      </c>
      <c r="BH151" s="36">
        <v>16.343282626000001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4.9215907850000002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7.7554550000000005E-3</v>
      </c>
      <c r="P152" s="36">
        <v>1.3619763999999998E-2</v>
      </c>
      <c r="Q152" s="36">
        <v>7.1288340000000006E-3</v>
      </c>
      <c r="R152" s="36">
        <v>6.2662100000000006E-4</v>
      </c>
      <c r="S152" s="36">
        <v>1.2802432999999998E-2</v>
      </c>
      <c r="T152" s="36">
        <v>8.1733100000000003E-4</v>
      </c>
      <c r="U152" s="36">
        <v>0.12300000000000001</v>
      </c>
      <c r="V152" s="36">
        <v>0.29520000000000002</v>
      </c>
      <c r="W152" s="36">
        <v>0.13075545500000002</v>
      </c>
      <c r="X152" s="36">
        <v>0.308819764</v>
      </c>
      <c r="Y152" s="36">
        <v>0.43957521900000002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9.6060349947730637E-3</v>
      </c>
      <c r="AH152" s="36">
        <v>1.6341300910648428E-2</v>
      </c>
      <c r="AI152" s="36">
        <v>5.2336328592211857E-2</v>
      </c>
      <c r="AJ152" s="36">
        <v>0</v>
      </c>
      <c r="AK152" s="36">
        <v>0</v>
      </c>
      <c r="AL152" s="36">
        <v>0</v>
      </c>
      <c r="AM152" s="36">
        <v>9.6060349947730637E-3</v>
      </c>
      <c r="AN152" s="36">
        <v>1.6341300910648428E-2</v>
      </c>
      <c r="AO152" s="36">
        <v>5.2336328592211857E-2</v>
      </c>
      <c r="AP152" s="36">
        <v>0.490289527</v>
      </c>
      <c r="AQ152" s="36">
        <v>0.26400205300000001</v>
      </c>
      <c r="AR152" s="36">
        <v>0.75429158000000007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0.87587970599999998</v>
      </c>
      <c r="BC152" s="36">
        <v>64.579484535000006</v>
      </c>
      <c r="BD152" s="36">
        <v>160.81284841600001</v>
      </c>
      <c r="BE152" s="36">
        <v>4.3324635E-2</v>
      </c>
      <c r="BF152" s="36">
        <v>8.664927E-2</v>
      </c>
      <c r="BG152" s="36">
        <v>2.9085500460000002</v>
      </c>
      <c r="BH152" s="36">
        <v>23.178735373999999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4.628163238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3.6151912020000001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4.4873541850000001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4.7040323199999996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0.30117066199999998</v>
      </c>
      <c r="BC155" s="36">
        <v>15.244854426</v>
      </c>
      <c r="BD155" s="36">
        <v>36.543208911000001</v>
      </c>
      <c r="BE155" s="36">
        <v>1.4897146999999999E-2</v>
      </c>
      <c r="BF155" s="36">
        <v>2.9794293999999999E-2</v>
      </c>
      <c r="BG155" s="36">
        <v>1.354129581</v>
      </c>
      <c r="BH155" s="36">
        <v>15.456970622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5.207845678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2.2873788999999999E-2</v>
      </c>
      <c r="BF156" s="36">
        <v>4.5747577999999997E-2</v>
      </c>
      <c r="BG156" s="36">
        <v>1.302376354</v>
      </c>
      <c r="BH156" s="36">
        <v>17.566274474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4.791280843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3.673417578</v>
      </c>
      <c r="BH157" s="36">
        <v>20.677385173000001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5.0109341030000003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2.2004120000000001E-3</v>
      </c>
      <c r="P158" s="36">
        <v>3.342987E-3</v>
      </c>
      <c r="Q158" s="36">
        <v>1.3499380000000002E-3</v>
      </c>
      <c r="R158" s="36">
        <v>8.5047400000000004E-4</v>
      </c>
      <c r="S158" s="36">
        <v>2.2336719999999999E-3</v>
      </c>
      <c r="T158" s="36">
        <v>1.109315E-3</v>
      </c>
      <c r="U158" s="36">
        <v>0</v>
      </c>
      <c r="V158" s="36">
        <v>0</v>
      </c>
      <c r="W158" s="36">
        <v>2.2004120000000001E-3</v>
      </c>
      <c r="X158" s="36">
        <v>3.342987E-3</v>
      </c>
      <c r="Y158" s="36">
        <v>5.5433990000000001E-3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3.2251139999999998E-3</v>
      </c>
      <c r="AQ158" s="36">
        <v>1.7365989999999999E-3</v>
      </c>
      <c r="AR158" s="36">
        <v>4.9617129999999995E-3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0.446106689</v>
      </c>
      <c r="BC158" s="36">
        <v>22.652312895000001</v>
      </c>
      <c r="BD158" s="36">
        <v>59.551906768999999</v>
      </c>
      <c r="BE158" s="36">
        <v>2.2066282999999999E-2</v>
      </c>
      <c r="BF158" s="36">
        <v>4.4132565999999998E-2</v>
      </c>
      <c r="BG158" s="36">
        <v>3.6594484349999998</v>
      </c>
      <c r="BH158" s="36">
        <v>24.313611945000002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4.5144205680000002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5.8833555000000003E-2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4.4261750859999998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4.7698497470000003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4.44363682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4.9296035250000001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4.1331153000000002E-2</v>
      </c>
      <c r="P163" s="36">
        <v>7.5498440999999999E-2</v>
      </c>
      <c r="Q163" s="36">
        <v>3.9362776000000002E-2</v>
      </c>
      <c r="R163" s="36">
        <v>1.9683769999999999E-3</v>
      </c>
      <c r="S163" s="36">
        <v>7.2930992E-2</v>
      </c>
      <c r="T163" s="36">
        <v>2.5674490000000003E-3</v>
      </c>
      <c r="U163" s="36">
        <v>1.8000000000000002E-2</v>
      </c>
      <c r="V163" s="36">
        <v>4.3200000000000002E-2</v>
      </c>
      <c r="W163" s="36">
        <v>5.9331153000000005E-2</v>
      </c>
      <c r="X163" s="36">
        <v>0.118698441</v>
      </c>
      <c r="Y163" s="36">
        <v>0.17802959400000001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1.4111325188799037E-3</v>
      </c>
      <c r="AH163" s="36">
        <v>2.4005472734968474E-3</v>
      </c>
      <c r="AI163" s="36">
        <v>7.6882392407939589E-3</v>
      </c>
      <c r="AJ163" s="36">
        <v>0</v>
      </c>
      <c r="AK163" s="36">
        <v>0</v>
      </c>
      <c r="AL163" s="36">
        <v>0</v>
      </c>
      <c r="AM163" s="36">
        <v>1.4111325188799037E-3</v>
      </c>
      <c r="AN163" s="36">
        <v>2.4005472734968474E-3</v>
      </c>
      <c r="AO163" s="36">
        <v>7.6882392407939589E-3</v>
      </c>
      <c r="AP163" s="36">
        <v>0.211965552</v>
      </c>
      <c r="AQ163" s="36">
        <v>0.114135297</v>
      </c>
      <c r="AR163" s="36">
        <v>0.32610084900000003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0.48121433499999999</v>
      </c>
      <c r="BC163" s="36">
        <v>33.480150393999999</v>
      </c>
      <c r="BD163" s="36">
        <v>84.428768349999999</v>
      </c>
      <c r="BE163" s="36">
        <v>2.3802851999999999E-2</v>
      </c>
      <c r="BF163" s="36">
        <v>4.7605704999999998E-2</v>
      </c>
      <c r="BG163" s="36">
        <v>1.3004129179999999</v>
      </c>
      <c r="BH163" s="36">
        <v>15.280370814999999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4.8284260720000001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2.3685010000000003E-3</v>
      </c>
      <c r="P164" s="36">
        <v>3.9282089999999993E-3</v>
      </c>
      <c r="Q164" s="36">
        <v>2.0285440000000002E-3</v>
      </c>
      <c r="R164" s="36">
        <v>3.39957E-4</v>
      </c>
      <c r="S164" s="36">
        <v>3.4847869999999996E-3</v>
      </c>
      <c r="T164" s="36">
        <v>4.4342200000000001E-4</v>
      </c>
      <c r="U164" s="36">
        <v>0</v>
      </c>
      <c r="V164" s="36">
        <v>0</v>
      </c>
      <c r="W164" s="36">
        <v>2.3685010000000003E-3</v>
      </c>
      <c r="X164" s="36">
        <v>3.9282089999999993E-3</v>
      </c>
      <c r="Y164" s="36">
        <v>6.2967099999999996E-3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3.316921E-3</v>
      </c>
      <c r="AQ164" s="36">
        <v>1.7860339999999999E-3</v>
      </c>
      <c r="AR164" s="36">
        <v>5.1029550000000002E-3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4.8066828480000003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5.1570999999999998E-5</v>
      </c>
      <c r="P165" s="36">
        <v>9.1107000000000007E-5</v>
      </c>
      <c r="Q165" s="36">
        <v>5.0142999999999997E-5</v>
      </c>
      <c r="R165" s="36">
        <v>1.4279999999999999E-6</v>
      </c>
      <c r="S165" s="36">
        <v>8.9245000000000004E-5</v>
      </c>
      <c r="T165" s="36">
        <v>1.8620000000000001E-6</v>
      </c>
      <c r="U165" s="36">
        <v>0</v>
      </c>
      <c r="V165" s="36">
        <v>0</v>
      </c>
      <c r="W165" s="36">
        <v>5.1570999999999998E-5</v>
      </c>
      <c r="X165" s="36">
        <v>9.1107000000000007E-5</v>
      </c>
      <c r="Y165" s="36">
        <v>1.4267800000000001E-4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1.54353E-4</v>
      </c>
      <c r="AQ165" s="36">
        <v>8.3113000000000002E-5</v>
      </c>
      <c r="AR165" s="36">
        <v>2.3746600000000001E-4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1.0436477E-2</v>
      </c>
      <c r="BF165" s="36">
        <v>2.0872953999999999E-2</v>
      </c>
      <c r="BG165" s="36">
        <v>0.88822062499999999</v>
      </c>
      <c r="BH165" s="36">
        <v>10.823146525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4.6745955529999996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4.6764581400000003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4.0729858549999998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4.7133886159999996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1.219914763</v>
      </c>
      <c r="BH169" s="36">
        <v>5.6457193339999998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6.8679111160000001</v>
      </c>
      <c r="E185" s="41">
        <f>IF(E4="－","－",SUM(E4:E27))</f>
        <v>539</v>
      </c>
      <c r="F185" s="41">
        <f t="shared" ref="F185:BL185" si="0">IF(F4="－","－",SUM(F4:F27))</f>
        <v>103</v>
      </c>
      <c r="G185" s="41">
        <f t="shared" si="0"/>
        <v>193</v>
      </c>
      <c r="H185" s="41">
        <f t="shared" si="0"/>
        <v>243</v>
      </c>
      <c r="I185" s="41">
        <f t="shared" si="0"/>
        <v>804.62543614805656</v>
      </c>
      <c r="J185" s="41">
        <f t="shared" si="0"/>
        <v>2965.9042964114492</v>
      </c>
      <c r="K185" s="41">
        <f t="shared" si="0"/>
        <v>411.55453961275077</v>
      </c>
      <c r="L185" s="41">
        <f t="shared" si="0"/>
        <v>393.07089653530562</v>
      </c>
      <c r="M185" s="41">
        <f t="shared" si="0"/>
        <v>2081.6412191952236</v>
      </c>
      <c r="N185" s="41">
        <f t="shared" si="0"/>
        <v>1688.8885133642827</v>
      </c>
      <c r="O185" s="41">
        <f t="shared" si="0"/>
        <v>20.813839291999997</v>
      </c>
      <c r="P185" s="41">
        <f t="shared" si="0"/>
        <v>33.816217962000003</v>
      </c>
      <c r="Q185" s="41">
        <f t="shared" si="0"/>
        <v>18.700315063000001</v>
      </c>
      <c r="R185" s="41">
        <f t="shared" si="0"/>
        <v>2.1135242289999998</v>
      </c>
      <c r="S185" s="41">
        <f t="shared" si="0"/>
        <v>31.059447223000006</v>
      </c>
      <c r="T185" s="41">
        <f t="shared" si="0"/>
        <v>2.7567707390000002</v>
      </c>
      <c r="U185" s="41">
        <f t="shared" si="0"/>
        <v>29.356750000000005</v>
      </c>
      <c r="V185" s="41">
        <f t="shared" si="0"/>
        <v>69.642600000000016</v>
      </c>
      <c r="W185" s="41">
        <f t="shared" si="0"/>
        <v>854.7960254400565</v>
      </c>
      <c r="X185" s="41">
        <f t="shared" si="0"/>
        <v>3069.3631143734488</v>
      </c>
      <c r="Y185" s="41">
        <f t="shared" si="0"/>
        <v>3924.1591398135051</v>
      </c>
      <c r="Z185" s="41">
        <f t="shared" si="0"/>
        <v>1.8533174916752899</v>
      </c>
      <c r="AA185" s="41">
        <f t="shared" si="0"/>
        <v>0.90347502640309174</v>
      </c>
      <c r="AB185" s="41">
        <f t="shared" si="0"/>
        <v>0.90347502542250002</v>
      </c>
      <c r="AC185" s="41">
        <f t="shared" si="0"/>
        <v>4.2529710691378728</v>
      </c>
      <c r="AD185" s="41">
        <f t="shared" si="0"/>
        <v>25.430875776636501</v>
      </c>
      <c r="AE185" s="41">
        <f t="shared" si="0"/>
        <v>238.24838758553932</v>
      </c>
      <c r="AF185" s="41">
        <f t="shared" si="0"/>
        <v>263.67926336217585</v>
      </c>
      <c r="AG185" s="41">
        <f t="shared" si="0"/>
        <v>1.9209956483414066</v>
      </c>
      <c r="AH185" s="41">
        <f t="shared" si="0"/>
        <v>3.2679006431554964</v>
      </c>
      <c r="AI185" s="41">
        <f t="shared" si="0"/>
        <v>10.466114221998007</v>
      </c>
      <c r="AJ185" s="41">
        <f t="shared" si="0"/>
        <v>3.578401727959566E-2</v>
      </c>
      <c r="AK185" s="41">
        <f t="shared" si="0"/>
        <v>4.3242914333730481E-2</v>
      </c>
      <c r="AL185" s="41">
        <f t="shared" si="0"/>
        <v>0.10815404782604095</v>
      </c>
      <c r="AM185" s="41">
        <f t="shared" si="0"/>
        <v>6.2097507347588747</v>
      </c>
      <c r="AN185" s="41">
        <f t="shared" si="0"/>
        <v>28.742019334125736</v>
      </c>
      <c r="AO185" s="41">
        <f t="shared" si="0"/>
        <v>248.82265585536328</v>
      </c>
      <c r="AP185" s="41">
        <f t="shared" si="0"/>
        <v>24476.817458708007</v>
      </c>
      <c r="AQ185" s="41">
        <f t="shared" si="0"/>
        <v>13179.824785449997</v>
      </c>
      <c r="AR185" s="41">
        <f t="shared" si="0"/>
        <v>37656.642244158</v>
      </c>
      <c r="AS185" s="41">
        <f t="shared" si="0"/>
        <v>2381.6179650119998</v>
      </c>
      <c r="AT185" s="41">
        <f t="shared" si="0"/>
        <v>75906.608338466976</v>
      </c>
      <c r="AU185" s="41">
        <f t="shared" si="0"/>
        <v>176959.39543570302</v>
      </c>
      <c r="AV185" s="41">
        <f t="shared" si="0"/>
        <v>48937.773874307008</v>
      </c>
      <c r="AW185" s="41">
        <f t="shared" si="0"/>
        <v>114346.51438748701</v>
      </c>
      <c r="AX185" s="41">
        <f t="shared" si="0"/>
        <v>47758.263832468001</v>
      </c>
      <c r="AY185" s="41">
        <f t="shared" si="0"/>
        <v>111616.59230973199</v>
      </c>
      <c r="AZ185" s="41">
        <f t="shared" si="0"/>
        <v>43.793610223999998</v>
      </c>
      <c r="BA185" s="41">
        <f t="shared" si="0"/>
        <v>87.587220459999998</v>
      </c>
      <c r="BB185" s="41">
        <f t="shared" si="0"/>
        <v>113.15969930200001</v>
      </c>
      <c r="BC185" s="41">
        <f t="shared" si="0"/>
        <v>6119.9329390880011</v>
      </c>
      <c r="BD185" s="41">
        <f t="shared" si="0"/>
        <v>14168.687020826002</v>
      </c>
      <c r="BE185" s="41">
        <f t="shared" si="0"/>
        <v>6.7090730689999978</v>
      </c>
      <c r="BF185" s="41">
        <f t="shared" si="0"/>
        <v>13.418146150999997</v>
      </c>
      <c r="BG185" s="41">
        <f t="shared" si="0"/>
        <v>136.74617841599999</v>
      </c>
      <c r="BH185" s="41">
        <f t="shared" si="0"/>
        <v>978.52806397099971</v>
      </c>
      <c r="BI185" s="41">
        <f t="shared" si="0"/>
        <v>19.630000000000006</v>
      </c>
      <c r="BJ185" s="41">
        <f t="shared" si="0"/>
        <v>26.189999999999991</v>
      </c>
      <c r="BK185" s="41">
        <f t="shared" si="0"/>
        <v>32.780000000000015</v>
      </c>
      <c r="BL185" s="41">
        <f t="shared" si="0"/>
        <v>42.079999999999956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6.3916187710000001</v>
      </c>
      <c r="E186" s="41">
        <f>IF(E28="－","－",SUM(E28:E35))</f>
        <v>627</v>
      </c>
      <c r="F186" s="41">
        <f t="shared" ref="F186:BL186" si="1">IF(F28="－","－",SUM(F28:F35))</f>
        <v>52</v>
      </c>
      <c r="G186" s="41">
        <f t="shared" si="1"/>
        <v>158</v>
      </c>
      <c r="H186" s="41">
        <f t="shared" si="1"/>
        <v>417</v>
      </c>
      <c r="I186" s="41">
        <f t="shared" si="1"/>
        <v>318.10433777983275</v>
      </c>
      <c r="J186" s="41">
        <f t="shared" si="1"/>
        <v>2360.3388073879942</v>
      </c>
      <c r="K186" s="41">
        <f t="shared" si="1"/>
        <v>79.75189977977854</v>
      </c>
      <c r="L186" s="41">
        <f t="shared" si="1"/>
        <v>238.35243800005421</v>
      </c>
      <c r="M186" s="41">
        <f t="shared" si="1"/>
        <v>1130.1978626681405</v>
      </c>
      <c r="N186" s="41">
        <f t="shared" si="1"/>
        <v>1548.2452824996858</v>
      </c>
      <c r="O186" s="41">
        <f t="shared" si="1"/>
        <v>19.921945276999995</v>
      </c>
      <c r="P186" s="41">
        <f t="shared" si="1"/>
        <v>35.002097739999996</v>
      </c>
      <c r="Q186" s="41">
        <f t="shared" si="1"/>
        <v>18.224445959999997</v>
      </c>
      <c r="R186" s="41">
        <f t="shared" si="1"/>
        <v>1.6974993169999999</v>
      </c>
      <c r="S186" s="41">
        <f t="shared" si="1"/>
        <v>32.787968191999994</v>
      </c>
      <c r="T186" s="41">
        <f t="shared" si="1"/>
        <v>2.2141295480000003</v>
      </c>
      <c r="U186" s="41">
        <f t="shared" si="1"/>
        <v>14.55605000000001</v>
      </c>
      <c r="V186" s="41">
        <f t="shared" si="1"/>
        <v>34.439099999999975</v>
      </c>
      <c r="W186" s="41">
        <f t="shared" si="1"/>
        <v>352.58233305683274</v>
      </c>
      <c r="X186" s="41">
        <f t="shared" si="1"/>
        <v>2429.7800051279933</v>
      </c>
      <c r="Y186" s="41">
        <f t="shared" si="1"/>
        <v>2782.3623381848265</v>
      </c>
      <c r="Z186" s="41">
        <f t="shared" si="1"/>
        <v>1.3162236242192014</v>
      </c>
      <c r="AA186" s="41">
        <f t="shared" si="1"/>
        <v>0.62751399997556601</v>
      </c>
      <c r="AB186" s="41">
        <f t="shared" si="1"/>
        <v>0.6275140011</v>
      </c>
      <c r="AC186" s="41">
        <f t="shared" si="1"/>
        <v>1.7161286254082941</v>
      </c>
      <c r="AD186" s="41">
        <f t="shared" si="1"/>
        <v>52.083100210520399</v>
      </c>
      <c r="AE186" s="41">
        <f t="shared" si="1"/>
        <v>468.74791063928922</v>
      </c>
      <c r="AF186" s="41">
        <f t="shared" si="1"/>
        <v>520.83101084980979</v>
      </c>
      <c r="AG186" s="41">
        <f t="shared" si="1"/>
        <v>0.98983525152260809</v>
      </c>
      <c r="AH186" s="41">
        <f t="shared" si="1"/>
        <v>1.6838576692568517</v>
      </c>
      <c r="AI186" s="41">
        <f t="shared" si="1"/>
        <v>5.3928955082955925</v>
      </c>
      <c r="AJ186" s="41">
        <f t="shared" si="1"/>
        <v>2.3563253906088245E-2</v>
      </c>
      <c r="AK186" s="41">
        <f t="shared" si="1"/>
        <v>2.8474836826901516E-2</v>
      </c>
      <c r="AL186" s="41">
        <f t="shared" si="1"/>
        <v>7.1217884165896861E-2</v>
      </c>
      <c r="AM186" s="41">
        <f t="shared" si="1"/>
        <v>2.7295271308369906</v>
      </c>
      <c r="AN186" s="41">
        <f t="shared" si="1"/>
        <v>53.79543271660414</v>
      </c>
      <c r="AO186" s="41">
        <f t="shared" si="1"/>
        <v>474.21202403175073</v>
      </c>
      <c r="AP186" s="41">
        <f t="shared" si="1"/>
        <v>55250.849240800999</v>
      </c>
      <c r="AQ186" s="41">
        <f t="shared" si="1"/>
        <v>29750.457283506003</v>
      </c>
      <c r="AR186" s="41">
        <f t="shared" si="1"/>
        <v>85001.306524307001</v>
      </c>
      <c r="AS186" s="41">
        <f t="shared" si="1"/>
        <v>962.41185812499998</v>
      </c>
      <c r="AT186" s="41">
        <f t="shared" si="1"/>
        <v>225290.28975242699</v>
      </c>
      <c r="AU186" s="41">
        <f t="shared" si="1"/>
        <v>494894.41204712697</v>
      </c>
      <c r="AV186" s="41">
        <f t="shared" si="1"/>
        <v>128533.61464648999</v>
      </c>
      <c r="AW186" s="41">
        <f t="shared" si="1"/>
        <v>283109.626353823</v>
      </c>
      <c r="AX186" s="41">
        <f t="shared" si="1"/>
        <v>122862.140664142</v>
      </c>
      <c r="AY186" s="41">
        <f t="shared" si="1"/>
        <v>270754.50553619798</v>
      </c>
      <c r="AZ186" s="41">
        <f t="shared" si="1"/>
        <v>1.964691476</v>
      </c>
      <c r="BA186" s="41">
        <f t="shared" si="1"/>
        <v>3.9293829559999995</v>
      </c>
      <c r="BB186" s="41">
        <f t="shared" si="1"/>
        <v>177.87752862199997</v>
      </c>
      <c r="BC186" s="41">
        <f t="shared" si="1"/>
        <v>22804.984178853996</v>
      </c>
      <c r="BD186" s="41">
        <f t="shared" si="1"/>
        <v>50025.707235747002</v>
      </c>
      <c r="BE186" s="41">
        <f t="shared" si="1"/>
        <v>1.1007272770000001</v>
      </c>
      <c r="BF186" s="41">
        <f t="shared" si="1"/>
        <v>2.2014545590000001</v>
      </c>
      <c r="BG186" s="41">
        <f t="shared" si="1"/>
        <v>126.17891489799999</v>
      </c>
      <c r="BH186" s="41">
        <f t="shared" si="1"/>
        <v>1110.7413564199999</v>
      </c>
      <c r="BI186" s="41">
        <f t="shared" si="1"/>
        <v>6.7199999999999935</v>
      </c>
      <c r="BJ186" s="41">
        <f t="shared" si="1"/>
        <v>8.0999999999999943</v>
      </c>
      <c r="BK186" s="41">
        <f t="shared" si="1"/>
        <v>15.120000000000006</v>
      </c>
      <c r="BL186" s="41">
        <f t="shared" si="1"/>
        <v>17.179999999999996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5.8274101309999997</v>
      </c>
      <c r="E187" s="41">
        <f>IF(E36="－","－",SUM(E36:E55))</f>
        <v>776</v>
      </c>
      <c r="F187" s="41">
        <f t="shared" ref="F187:BL187" si="2">IF(F36="－","－",SUM(F36:F55))</f>
        <v>105</v>
      </c>
      <c r="G187" s="41">
        <f t="shared" si="2"/>
        <v>195</v>
      </c>
      <c r="H187" s="41">
        <f t="shared" si="2"/>
        <v>476</v>
      </c>
      <c r="I187" s="41">
        <f t="shared" si="2"/>
        <v>1.2798561551297323</v>
      </c>
      <c r="J187" s="41">
        <f t="shared" si="2"/>
        <v>43.389194613242971</v>
      </c>
      <c r="K187" s="41">
        <f t="shared" si="2"/>
        <v>0.14260465513267001</v>
      </c>
      <c r="L187" s="41">
        <f t="shared" si="2"/>
        <v>1.1372514999970624</v>
      </c>
      <c r="M187" s="41">
        <f t="shared" si="2"/>
        <v>7.9227967684033276</v>
      </c>
      <c r="N187" s="41">
        <f t="shared" si="2"/>
        <v>36.746253999969369</v>
      </c>
      <c r="O187" s="41">
        <f t="shared" si="2"/>
        <v>1.305464001</v>
      </c>
      <c r="P187" s="41">
        <f t="shared" si="2"/>
        <v>2.0451765230000003</v>
      </c>
      <c r="Q187" s="41">
        <f t="shared" si="2"/>
        <v>1.132139885</v>
      </c>
      <c r="R187" s="41">
        <f t="shared" si="2"/>
        <v>0.173324116</v>
      </c>
      <c r="S187" s="41">
        <f t="shared" si="2"/>
        <v>1.8191015830000001</v>
      </c>
      <c r="T187" s="41">
        <f t="shared" si="2"/>
        <v>0.22607494</v>
      </c>
      <c r="U187" s="41">
        <f t="shared" si="2"/>
        <v>41.381099999999932</v>
      </c>
      <c r="V187" s="41">
        <f t="shared" si="2"/>
        <v>97.908600000000078</v>
      </c>
      <c r="W187" s="41">
        <f t="shared" si="2"/>
        <v>43.966420156129658</v>
      </c>
      <c r="X187" s="41">
        <f t="shared" si="2"/>
        <v>143.34297113624305</v>
      </c>
      <c r="Y187" s="41">
        <f t="shared" si="2"/>
        <v>187.30939129237274</v>
      </c>
      <c r="Z187" s="41">
        <f t="shared" si="2"/>
        <v>9.6924672176716426E-3</v>
      </c>
      <c r="AA187" s="41">
        <f t="shared" si="2"/>
        <v>3.5317614909755536E-3</v>
      </c>
      <c r="AB187" s="41">
        <f t="shared" si="2"/>
        <v>3.531762081E-3</v>
      </c>
      <c r="AC187" s="41">
        <f t="shared" si="2"/>
        <v>1.5558985377968587E-3</v>
      </c>
      <c r="AD187" s="41">
        <f t="shared" si="2"/>
        <v>0.58445784738864881</v>
      </c>
      <c r="AE187" s="41">
        <f t="shared" si="2"/>
        <v>5.26012062649784</v>
      </c>
      <c r="AF187" s="41">
        <f t="shared" si="2"/>
        <v>5.8445784738864877</v>
      </c>
      <c r="AG187" s="41">
        <f t="shared" si="2"/>
        <v>2.7927138794377968</v>
      </c>
      <c r="AH187" s="41">
        <f t="shared" si="2"/>
        <v>4.7508236109976227</v>
      </c>
      <c r="AI187" s="41">
        <f t="shared" si="2"/>
        <v>15.215475619005941</v>
      </c>
      <c r="AJ187" s="41">
        <f t="shared" si="2"/>
        <v>1.3614696729181907E-4</v>
      </c>
      <c r="AK187" s="41">
        <f t="shared" si="2"/>
        <v>1.645257785092943E-4</v>
      </c>
      <c r="AL187" s="41">
        <f t="shared" si="2"/>
        <v>4.1149236104170251E-4</v>
      </c>
      <c r="AM187" s="41">
        <f t="shared" si="2"/>
        <v>2.7944059249428856</v>
      </c>
      <c r="AN187" s="41">
        <f t="shared" si="2"/>
        <v>5.3354459841647817</v>
      </c>
      <c r="AO187" s="41">
        <f t="shared" si="2"/>
        <v>20.476007737864823</v>
      </c>
      <c r="AP187" s="41">
        <f t="shared" si="2"/>
        <v>974.38846192699987</v>
      </c>
      <c r="AQ187" s="41">
        <f t="shared" si="2"/>
        <v>524.67071026699989</v>
      </c>
      <c r="AR187" s="41">
        <f t="shared" si="2"/>
        <v>1499.0591721939998</v>
      </c>
      <c r="AS187" s="41">
        <f t="shared" si="2"/>
        <v>26.782424001000003</v>
      </c>
      <c r="AT187" s="41">
        <f t="shared" si="2"/>
        <v>3698.7101486209995</v>
      </c>
      <c r="AU187" s="41">
        <f t="shared" si="2"/>
        <v>8289.8444279369996</v>
      </c>
      <c r="AV187" s="41">
        <f t="shared" si="2"/>
        <v>2317.4663337120001</v>
      </c>
      <c r="AW187" s="41">
        <f t="shared" si="2"/>
        <v>5182.6596161870002</v>
      </c>
      <c r="AX187" s="41">
        <f t="shared" si="2"/>
        <v>2182.4800428230001</v>
      </c>
      <c r="AY187" s="41">
        <f t="shared" si="2"/>
        <v>4881.5403316820002</v>
      </c>
      <c r="AZ187" s="41">
        <f t="shared" si="2"/>
        <v>0.65847295399999994</v>
      </c>
      <c r="BA187" s="41">
        <f t="shared" si="2"/>
        <v>1.3169459170000002</v>
      </c>
      <c r="BB187" s="41">
        <f t="shared" si="2"/>
        <v>15.835232767000003</v>
      </c>
      <c r="BC187" s="41">
        <f t="shared" si="2"/>
        <v>1207.9679569050002</v>
      </c>
      <c r="BD187" s="41">
        <f t="shared" si="2"/>
        <v>2671.5948381700009</v>
      </c>
      <c r="BE187" s="41">
        <f t="shared" si="2"/>
        <v>1.213427791</v>
      </c>
      <c r="BF187" s="41">
        <f t="shared" si="2"/>
        <v>2.4268555900000002</v>
      </c>
      <c r="BG187" s="41">
        <f t="shared" si="2"/>
        <v>26.909714403000002</v>
      </c>
      <c r="BH187" s="41">
        <f t="shared" si="2"/>
        <v>184.05861740099999</v>
      </c>
      <c r="BI187" s="41">
        <f t="shared" si="2"/>
        <v>0.12</v>
      </c>
      <c r="BJ187" s="41">
        <f t="shared" si="2"/>
        <v>0.12</v>
      </c>
      <c r="BK187" s="41">
        <f t="shared" si="2"/>
        <v>0.39</v>
      </c>
      <c r="BL187" s="41">
        <f t="shared" si="2"/>
        <v>0.39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5.4952450480000001</v>
      </c>
      <c r="E188" s="41">
        <f>IF(E56="－","－",SUM(E56:E66))</f>
        <v>590</v>
      </c>
      <c r="F188" s="41">
        <f t="shared" ref="F188:BL188" si="3">IF(F56="－","－",SUM(F56:F66))</f>
        <v>6</v>
      </c>
      <c r="G188" s="41">
        <f t="shared" si="3"/>
        <v>63</v>
      </c>
      <c r="H188" s="41">
        <f t="shared" si="3"/>
        <v>521</v>
      </c>
      <c r="I188" s="41">
        <f t="shared" si="3"/>
        <v>0.23705454749087321</v>
      </c>
      <c r="J188" s="41">
        <f t="shared" si="3"/>
        <v>42.897488338554652</v>
      </c>
      <c r="K188" s="41">
        <f t="shared" si="3"/>
        <v>5.0324547505982156E-2</v>
      </c>
      <c r="L188" s="41">
        <f t="shared" si="3"/>
        <v>0.18672999998489104</v>
      </c>
      <c r="M188" s="41">
        <f t="shared" si="3"/>
        <v>3.7346973860707897</v>
      </c>
      <c r="N188" s="41">
        <f t="shared" si="3"/>
        <v>39.399845499974731</v>
      </c>
      <c r="O188" s="41">
        <f t="shared" si="3"/>
        <v>1.1969219240000002</v>
      </c>
      <c r="P188" s="41">
        <f t="shared" si="3"/>
        <v>2.1294329449999996</v>
      </c>
      <c r="Q188" s="41">
        <f t="shared" si="3"/>
        <v>1.100470066</v>
      </c>
      <c r="R188" s="41">
        <f t="shared" si="3"/>
        <v>9.6451858000000015E-2</v>
      </c>
      <c r="S188" s="41">
        <f t="shared" si="3"/>
        <v>2.0036261680000003</v>
      </c>
      <c r="T188" s="41">
        <f t="shared" si="3"/>
        <v>0.12580677700000001</v>
      </c>
      <c r="U188" s="41">
        <f t="shared" si="3"/>
        <v>1.7621</v>
      </c>
      <c r="V188" s="41">
        <f t="shared" si="3"/>
        <v>4.1702000000000004</v>
      </c>
      <c r="W188" s="41">
        <f t="shared" si="3"/>
        <v>3.1960764714908727</v>
      </c>
      <c r="X188" s="41">
        <f t="shared" si="3"/>
        <v>49.197121283554644</v>
      </c>
      <c r="Y188" s="41">
        <f t="shared" si="3"/>
        <v>52.393197755045534</v>
      </c>
      <c r="Z188" s="41">
        <f t="shared" si="3"/>
        <v>3.1616328347186E-3</v>
      </c>
      <c r="AA188" s="41">
        <f t="shared" si="3"/>
        <v>6.7658942662978078E-4</v>
      </c>
      <c r="AB188" s="41">
        <f t="shared" si="3"/>
        <v>6.7658962300000001E-4</v>
      </c>
      <c r="AC188" s="41">
        <f t="shared" si="3"/>
        <v>4.5678132628692127E-4</v>
      </c>
      <c r="AD188" s="41">
        <f t="shared" si="3"/>
        <v>0.80370465409690406</v>
      </c>
      <c r="AE188" s="41">
        <f t="shared" si="3"/>
        <v>7.2333418868721342</v>
      </c>
      <c r="AF188" s="41">
        <f t="shared" si="3"/>
        <v>8.0370465409690404</v>
      </c>
      <c r="AG188" s="41">
        <f t="shared" si="3"/>
        <v>0.12643715833921601</v>
      </c>
      <c r="AH188" s="41">
        <f t="shared" si="3"/>
        <v>0.21508849924372384</v>
      </c>
      <c r="AI188" s="41">
        <f t="shared" si="3"/>
        <v>0.6888645178481424</v>
      </c>
      <c r="AJ188" s="41">
        <f t="shared" si="3"/>
        <v>2.5744378038374235E-5</v>
      </c>
      <c r="AK188" s="41">
        <f t="shared" si="3"/>
        <v>3.111059998807095E-5</v>
      </c>
      <c r="AL188" s="41">
        <f t="shared" si="3"/>
        <v>7.7810142328498937E-5</v>
      </c>
      <c r="AM188" s="41">
        <f t="shared" si="3"/>
        <v>0.12691968404354131</v>
      </c>
      <c r="AN188" s="41">
        <f t="shared" si="3"/>
        <v>1.0188242639406162</v>
      </c>
      <c r="AO188" s="41">
        <f t="shared" si="3"/>
        <v>7.9222842148626063</v>
      </c>
      <c r="AP188" s="41">
        <f t="shared" si="3"/>
        <v>974.67686107099996</v>
      </c>
      <c r="AQ188" s="41">
        <f t="shared" si="3"/>
        <v>524.82600211400006</v>
      </c>
      <c r="AR188" s="41">
        <f t="shared" si="3"/>
        <v>1499.5028631849996</v>
      </c>
      <c r="AS188" s="41">
        <f t="shared" si="3"/>
        <v>37.917880975000003</v>
      </c>
      <c r="AT188" s="41">
        <f t="shared" si="3"/>
        <v>3117.9982258889995</v>
      </c>
      <c r="AU188" s="41">
        <f t="shared" si="3"/>
        <v>7006.3387825780001</v>
      </c>
      <c r="AV188" s="41">
        <f t="shared" si="3"/>
        <v>2503.3519839320002</v>
      </c>
      <c r="AW188" s="41">
        <f t="shared" si="3"/>
        <v>5608.8060684069997</v>
      </c>
      <c r="AX188" s="41">
        <f t="shared" si="3"/>
        <v>2327.9410368290005</v>
      </c>
      <c r="AY188" s="41">
        <f t="shared" si="3"/>
        <v>5216.3660354059984</v>
      </c>
      <c r="AZ188" s="41">
        <f t="shared" si="3"/>
        <v>0.51480665599999997</v>
      </c>
      <c r="BA188" s="41">
        <f t="shared" si="3"/>
        <v>1.029613315</v>
      </c>
      <c r="BB188" s="41">
        <f t="shared" si="3"/>
        <v>35.776449861000003</v>
      </c>
      <c r="BC188" s="41">
        <f t="shared" si="3"/>
        <v>2152.2355330360006</v>
      </c>
      <c r="BD188" s="41">
        <f t="shared" si="3"/>
        <v>4754.6063796340013</v>
      </c>
      <c r="BE188" s="41">
        <f t="shared" si="3"/>
        <v>1.1315693109999998</v>
      </c>
      <c r="BF188" s="41">
        <f t="shared" si="3"/>
        <v>2.2631386259999999</v>
      </c>
      <c r="BG188" s="41">
        <f t="shared" si="3"/>
        <v>59.114598669000003</v>
      </c>
      <c r="BH188" s="41">
        <f t="shared" si="3"/>
        <v>341.308487114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5.2923654359999999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29</v>
      </c>
      <c r="H189" s="41">
        <f t="shared" si="4"/>
        <v>272</v>
      </c>
      <c r="I189" s="41">
        <f t="shared" si="4"/>
        <v>1.6840168740077115E-5</v>
      </c>
      <c r="J189" s="41">
        <f t="shared" si="4"/>
        <v>0.16451955766989376</v>
      </c>
      <c r="K189" s="41">
        <f t="shared" si="4"/>
        <v>1.6840168740077115E-5</v>
      </c>
      <c r="L189" s="41">
        <f t="shared" si="4"/>
        <v>0</v>
      </c>
      <c r="M189" s="41">
        <f t="shared" si="4"/>
        <v>4.5213978386279205E-3</v>
      </c>
      <c r="N189" s="41">
        <f t="shared" si="4"/>
        <v>0.1600150000000059</v>
      </c>
      <c r="O189" s="41">
        <f t="shared" si="4"/>
        <v>5.7877849999999995E-2</v>
      </c>
      <c r="P189" s="41">
        <f t="shared" si="4"/>
        <v>9.7901737000000016E-2</v>
      </c>
      <c r="Q189" s="41">
        <f t="shared" si="4"/>
        <v>5.2329518000000005E-2</v>
      </c>
      <c r="R189" s="41">
        <f t="shared" si="4"/>
        <v>5.5483319999999996E-3</v>
      </c>
      <c r="S189" s="41">
        <f t="shared" si="4"/>
        <v>9.0664776000000016E-2</v>
      </c>
      <c r="T189" s="41">
        <f t="shared" si="4"/>
        <v>7.2369610000000001E-3</v>
      </c>
      <c r="U189" s="41">
        <f t="shared" si="4"/>
        <v>0.63125000000000009</v>
      </c>
      <c r="V189" s="41">
        <f t="shared" si="4"/>
        <v>1.5130999999999999</v>
      </c>
      <c r="W189" s="41">
        <f t="shared" si="4"/>
        <v>0.68914469016874014</v>
      </c>
      <c r="X189" s="41">
        <f t="shared" si="4"/>
        <v>1.7755212946698937</v>
      </c>
      <c r="Y189" s="41">
        <f t="shared" si="4"/>
        <v>2.4646659848386339</v>
      </c>
      <c r="Z189" s="41">
        <f t="shared" si="4"/>
        <v>1.307426809939694E-6</v>
      </c>
      <c r="AA189" s="41">
        <f t="shared" si="4"/>
        <v>2.797893373270945E-7</v>
      </c>
      <c r="AB189" s="41">
        <f t="shared" si="4"/>
        <v>2.7978900000000002E-7</v>
      </c>
      <c r="AC189" s="41">
        <f t="shared" si="4"/>
        <v>9.3315030074968453E-8</v>
      </c>
      <c r="AD189" s="41">
        <f t="shared" si="4"/>
        <v>1.2889880307190658E-3</v>
      </c>
      <c r="AE189" s="41">
        <f t="shared" si="4"/>
        <v>1.1600892276471588E-2</v>
      </c>
      <c r="AF189" s="41">
        <f t="shared" si="4"/>
        <v>1.2889880307190654E-2</v>
      </c>
      <c r="AG189" s="41">
        <f t="shared" si="4"/>
        <v>4.4034494319550491E-2</v>
      </c>
      <c r="AH189" s="41">
        <f t="shared" si="4"/>
        <v>7.4909254704522685E-2</v>
      </c>
      <c r="AI189" s="41">
        <f t="shared" si="4"/>
        <v>0.2399120724996199</v>
      </c>
      <c r="AJ189" s="41">
        <f t="shared" si="4"/>
        <v>1.0968091888184697E-8</v>
      </c>
      <c r="AK189" s="41">
        <f t="shared" si="4"/>
        <v>1.3254308138930734E-8</v>
      </c>
      <c r="AL189" s="41">
        <f t="shared" si="4"/>
        <v>3.3150103281564199E-8</v>
      </c>
      <c r="AM189" s="41">
        <f t="shared" si="4"/>
        <v>4.4034598602672448E-2</v>
      </c>
      <c r="AN189" s="41">
        <f t="shared" si="4"/>
        <v>7.6198255989549893E-2</v>
      </c>
      <c r="AO189" s="41">
        <f t="shared" si="4"/>
        <v>0.25151299792619475</v>
      </c>
      <c r="AP189" s="41">
        <f t="shared" si="4"/>
        <v>4.4156032610000002</v>
      </c>
      <c r="AQ189" s="41">
        <f t="shared" si="4"/>
        <v>2.377632524</v>
      </c>
      <c r="AR189" s="41">
        <f t="shared" si="4"/>
        <v>6.7932357849999994</v>
      </c>
      <c r="AS189" s="41">
        <f t="shared" si="4"/>
        <v>0.28637769100000005</v>
      </c>
      <c r="AT189" s="41">
        <f t="shared" si="4"/>
        <v>7.8700196179999997</v>
      </c>
      <c r="AU189" s="41">
        <f t="shared" si="4"/>
        <v>17.159622115000001</v>
      </c>
      <c r="AV189" s="41">
        <f t="shared" si="4"/>
        <v>9.0740999869999985</v>
      </c>
      <c r="AW189" s="41">
        <f t="shared" si="4"/>
        <v>19.787961667000001</v>
      </c>
      <c r="AX189" s="41">
        <f t="shared" si="4"/>
        <v>8.3431950500000003</v>
      </c>
      <c r="AY189" s="41">
        <f t="shared" si="4"/>
        <v>18.193944595999998</v>
      </c>
      <c r="AZ189" s="41">
        <f t="shared" si="4"/>
        <v>1.2842059000000001E-2</v>
      </c>
      <c r="BA189" s="41">
        <f t="shared" si="4"/>
        <v>2.5684119000000002E-2</v>
      </c>
      <c r="BB189" s="41">
        <f t="shared" si="4"/>
        <v>3.2583255280000003</v>
      </c>
      <c r="BC189" s="41">
        <f t="shared" si="4"/>
        <v>172.49787963</v>
      </c>
      <c r="BD189" s="41">
        <f t="shared" si="4"/>
        <v>383.13082541300003</v>
      </c>
      <c r="BE189" s="41">
        <f t="shared" si="4"/>
        <v>0.8283878440000001</v>
      </c>
      <c r="BF189" s="41">
        <f t="shared" si="4"/>
        <v>1.656775691</v>
      </c>
      <c r="BG189" s="41">
        <f t="shared" si="4"/>
        <v>9.328738373000002</v>
      </c>
      <c r="BH189" s="41">
        <f t="shared" si="4"/>
        <v>48.027173249999997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5.7106346190000004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35</v>
      </c>
      <c r="H192" s="41">
        <f t="shared" si="7"/>
        <v>116</v>
      </c>
      <c r="I192" s="41">
        <f t="shared" si="7"/>
        <v>0.88962287261395634</v>
      </c>
      <c r="J192" s="41">
        <f t="shared" si="7"/>
        <v>30.809361131976534</v>
      </c>
      <c r="K192" s="41">
        <f t="shared" si="7"/>
        <v>5.60498726257075E-2</v>
      </c>
      <c r="L192" s="41">
        <f t="shared" si="7"/>
        <v>0.83357299998824874</v>
      </c>
      <c r="M192" s="41">
        <f t="shared" si="7"/>
        <v>3.5704755045637953</v>
      </c>
      <c r="N192" s="41">
        <f t="shared" si="7"/>
        <v>28.128508500026694</v>
      </c>
      <c r="O192" s="41">
        <f t="shared" si="7"/>
        <v>1.5717717089999999</v>
      </c>
      <c r="P192" s="41">
        <f t="shared" si="7"/>
        <v>2.7171860010000009</v>
      </c>
      <c r="Q192" s="41">
        <f t="shared" si="7"/>
        <v>1.4664351459999998</v>
      </c>
      <c r="R192" s="41">
        <f t="shared" si="7"/>
        <v>0.10533656300000002</v>
      </c>
      <c r="S192" s="41">
        <f t="shared" si="7"/>
        <v>2.5797904819999999</v>
      </c>
      <c r="T192" s="41">
        <f t="shared" si="7"/>
        <v>0.13739551900000002</v>
      </c>
      <c r="U192" s="41">
        <f t="shared" si="7"/>
        <v>1.5309999999999999</v>
      </c>
      <c r="V192" s="41">
        <f t="shared" si="7"/>
        <v>3.6245000000000007</v>
      </c>
      <c r="W192" s="41">
        <f t="shared" si="7"/>
        <v>3.9923945816139561</v>
      </c>
      <c r="X192" s="41">
        <f t="shared" si="7"/>
        <v>37.151047132976529</v>
      </c>
      <c r="Y192" s="41">
        <f t="shared" si="7"/>
        <v>41.143441714590494</v>
      </c>
      <c r="Z192" s="41">
        <f t="shared" si="7"/>
        <v>5.8387786137456179E-3</v>
      </c>
      <c r="AA192" s="41">
        <f t="shared" si="7"/>
        <v>2.4625332502838755E-3</v>
      </c>
      <c r="AB192" s="41">
        <f t="shared" si="7"/>
        <v>2.4625333937999994E-3</v>
      </c>
      <c r="AC192" s="41">
        <f t="shared" si="7"/>
        <v>5.1559611754074005E-4</v>
      </c>
      <c r="AD192" s="41">
        <f t="shared" si="7"/>
        <v>0.4858306414647876</v>
      </c>
      <c r="AE192" s="41">
        <f t="shared" si="7"/>
        <v>4.3724757731830852</v>
      </c>
      <c r="AF192" s="41">
        <f t="shared" si="7"/>
        <v>4.8583064146478714</v>
      </c>
      <c r="AG192" s="41">
        <f t="shared" si="7"/>
        <v>0.10327922856533139</v>
      </c>
      <c r="AH192" s="41">
        <f t="shared" si="7"/>
        <v>0.17569340031803501</v>
      </c>
      <c r="AI192" s="41">
        <f t="shared" si="7"/>
        <v>0.56269372804559881</v>
      </c>
      <c r="AJ192" s="41">
        <f t="shared" si="7"/>
        <v>9.6468546687699245E-5</v>
      </c>
      <c r="AK192" s="41">
        <f t="shared" si="7"/>
        <v>1.1657668959474658E-4</v>
      </c>
      <c r="AL192" s="41">
        <f t="shared" si="7"/>
        <v>2.9156778760392268E-4</v>
      </c>
      <c r="AM192" s="41">
        <f t="shared" si="7"/>
        <v>0.10389129322955981</v>
      </c>
      <c r="AN192" s="41">
        <f t="shared" si="7"/>
        <v>0.66164061847241729</v>
      </c>
      <c r="AO192" s="41">
        <f t="shared" si="7"/>
        <v>4.9354610690162888</v>
      </c>
      <c r="AP192" s="41">
        <f t="shared" si="7"/>
        <v>911.77256794799996</v>
      </c>
      <c r="AQ192" s="41">
        <f t="shared" si="7"/>
        <v>490.95445965999988</v>
      </c>
      <c r="AR192" s="41">
        <f t="shared" si="7"/>
        <v>1402.7270276080001</v>
      </c>
      <c r="AS192" s="41">
        <f t="shared" si="7"/>
        <v>49.436449162999999</v>
      </c>
      <c r="AT192" s="41">
        <f t="shared" si="7"/>
        <v>4443.6323105689999</v>
      </c>
      <c r="AU192" s="41">
        <f t="shared" si="7"/>
        <v>10599.700044453999</v>
      </c>
      <c r="AV192" s="41">
        <f t="shared" si="7"/>
        <v>2539.675945207</v>
      </c>
      <c r="AW192" s="41">
        <f t="shared" si="7"/>
        <v>6053.715467158001</v>
      </c>
      <c r="AX192" s="41">
        <f t="shared" si="7"/>
        <v>2419.5357697019999</v>
      </c>
      <c r="AY192" s="41">
        <f t="shared" si="7"/>
        <v>5767.0658663359991</v>
      </c>
      <c r="AZ192" s="41">
        <f t="shared" si="7"/>
        <v>0.29998552499999998</v>
      </c>
      <c r="BA192" s="41">
        <f t="shared" si="7"/>
        <v>0.59997105500000003</v>
      </c>
      <c r="BB192" s="41">
        <f t="shared" si="7"/>
        <v>32.220919139999992</v>
      </c>
      <c r="BC192" s="41">
        <f t="shared" si="7"/>
        <v>2799.4441694719999</v>
      </c>
      <c r="BD192" s="41">
        <f t="shared" si="7"/>
        <v>6299.0046789670005</v>
      </c>
      <c r="BE192" s="41">
        <f t="shared" si="7"/>
        <v>0.93984206600000009</v>
      </c>
      <c r="BF192" s="41">
        <f t="shared" si="7"/>
        <v>1.879684141</v>
      </c>
      <c r="BG192" s="41">
        <f t="shared" si="7"/>
        <v>47.550750399000009</v>
      </c>
      <c r="BH192" s="41">
        <f t="shared" si="7"/>
        <v>574.58553024600008</v>
      </c>
      <c r="BI192" s="41">
        <f t="shared" si="7"/>
        <v>0.51</v>
      </c>
      <c r="BJ192" s="41">
        <f t="shared" si="7"/>
        <v>0.51</v>
      </c>
      <c r="BK192" s="41">
        <f t="shared" si="7"/>
        <v>0.66000000000000036</v>
      </c>
      <c r="BL192" s="41">
        <f t="shared" si="7"/>
        <v>0.66000000000000036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6.4424753780000001</v>
      </c>
      <c r="E193" s="41">
        <f>IF(E115="－","－",SUM(E115:E122))</f>
        <v>264</v>
      </c>
      <c r="F193" s="41">
        <f t="shared" ref="F193:BL193" si="8">IF(F115="－","－",SUM(F115:F122))</f>
        <v>53</v>
      </c>
      <c r="G193" s="41">
        <f t="shared" si="8"/>
        <v>97</v>
      </c>
      <c r="H193" s="41">
        <f t="shared" si="8"/>
        <v>114</v>
      </c>
      <c r="I193" s="41">
        <f t="shared" si="8"/>
        <v>15.52250531241617</v>
      </c>
      <c r="J193" s="41">
        <f t="shared" si="8"/>
        <v>136.55801879941842</v>
      </c>
      <c r="K193" s="41">
        <f t="shared" si="8"/>
        <v>7.4379933124057285</v>
      </c>
      <c r="L193" s="41">
        <f t="shared" si="8"/>
        <v>8.0845120000104416</v>
      </c>
      <c r="M193" s="41">
        <f t="shared" si="8"/>
        <v>100.70956061182738</v>
      </c>
      <c r="N193" s="41">
        <f t="shared" si="8"/>
        <v>51.370963500007214</v>
      </c>
      <c r="O193" s="41">
        <f t="shared" si="8"/>
        <v>1.1424901040000004</v>
      </c>
      <c r="P193" s="41">
        <f t="shared" si="8"/>
        <v>1.781771625</v>
      </c>
      <c r="Q193" s="41">
        <f t="shared" si="8"/>
        <v>1.0800093259999997</v>
      </c>
      <c r="R193" s="41">
        <f t="shared" si="8"/>
        <v>6.2480778000000008E-2</v>
      </c>
      <c r="S193" s="41">
        <f t="shared" si="8"/>
        <v>1.7002749539999999</v>
      </c>
      <c r="T193" s="41">
        <f t="shared" si="8"/>
        <v>8.1496671000000007E-2</v>
      </c>
      <c r="U193" s="41">
        <f t="shared" si="8"/>
        <v>12.99395</v>
      </c>
      <c r="V193" s="41">
        <f t="shared" si="8"/>
        <v>30.818699999999986</v>
      </c>
      <c r="W193" s="41">
        <f t="shared" si="8"/>
        <v>29.658945416416167</v>
      </c>
      <c r="X193" s="41">
        <f t="shared" si="8"/>
        <v>169.1584904244184</v>
      </c>
      <c r="Y193" s="41">
        <f t="shared" si="8"/>
        <v>198.81743584083461</v>
      </c>
      <c r="Z193" s="41">
        <f t="shared" si="8"/>
        <v>6.474785404274648E-2</v>
      </c>
      <c r="AA193" s="41">
        <f t="shared" si="8"/>
        <v>3.0940992439827147E-2</v>
      </c>
      <c r="AB193" s="41">
        <f t="shared" si="8"/>
        <v>3.0940992566000001E-2</v>
      </c>
      <c r="AC193" s="41">
        <f t="shared" si="8"/>
        <v>5.1425166832840985E-2</v>
      </c>
      <c r="AD193" s="41">
        <f t="shared" si="8"/>
        <v>1.1963543865779001</v>
      </c>
      <c r="AE193" s="41">
        <f t="shared" si="8"/>
        <v>10.7671894792011</v>
      </c>
      <c r="AF193" s="41">
        <f t="shared" si="8"/>
        <v>11.963543865779</v>
      </c>
      <c r="AG193" s="41">
        <f t="shared" si="8"/>
        <v>0.88766381053846977</v>
      </c>
      <c r="AH193" s="41">
        <f t="shared" si="8"/>
        <v>1.5100487811459031</v>
      </c>
      <c r="AI193" s="41">
        <f t="shared" si="8"/>
        <v>4.8362373125889064</v>
      </c>
      <c r="AJ193" s="41">
        <f t="shared" si="8"/>
        <v>1.2129270627024501E-3</v>
      </c>
      <c r="AK193" s="41">
        <f t="shared" si="8"/>
        <v>1.4657525835330525E-3</v>
      </c>
      <c r="AL193" s="41">
        <f t="shared" si="8"/>
        <v>3.665966493311067E-3</v>
      </c>
      <c r="AM193" s="41">
        <f t="shared" si="8"/>
        <v>0.94030190443401318</v>
      </c>
      <c r="AN193" s="41">
        <f t="shared" si="8"/>
        <v>2.7078689203073365</v>
      </c>
      <c r="AO193" s="41">
        <f t="shared" si="8"/>
        <v>15.607092758283317</v>
      </c>
      <c r="AP193" s="41">
        <f t="shared" si="8"/>
        <v>2283.53148362</v>
      </c>
      <c r="AQ193" s="41">
        <f t="shared" si="8"/>
        <v>1229.5938757919998</v>
      </c>
      <c r="AR193" s="41">
        <f t="shared" si="8"/>
        <v>3513.1253594120003</v>
      </c>
      <c r="AS193" s="41">
        <f t="shared" si="8"/>
        <v>95.391036879000012</v>
      </c>
      <c r="AT193" s="41">
        <f t="shared" si="8"/>
        <v>8864.2158503799983</v>
      </c>
      <c r="AU193" s="41">
        <f t="shared" si="8"/>
        <v>19254.013563728</v>
      </c>
      <c r="AV193" s="41">
        <f t="shared" si="8"/>
        <v>5439.9703063429997</v>
      </c>
      <c r="AW193" s="41">
        <f t="shared" si="8"/>
        <v>11815.882116499002</v>
      </c>
      <c r="AX193" s="41">
        <f t="shared" si="8"/>
        <v>5290.2409441620002</v>
      </c>
      <c r="AY193" s="41">
        <f t="shared" si="8"/>
        <v>11490.528842738</v>
      </c>
      <c r="AZ193" s="41">
        <f t="shared" si="8"/>
        <v>16.669601684999996</v>
      </c>
      <c r="BA193" s="41">
        <f t="shared" si="8"/>
        <v>33.339203372999997</v>
      </c>
      <c r="BB193" s="41">
        <f t="shared" si="8"/>
        <v>7.7990120529999993</v>
      </c>
      <c r="BC193" s="41">
        <f t="shared" si="8"/>
        <v>573.64814376599998</v>
      </c>
      <c r="BD193" s="41">
        <f t="shared" si="8"/>
        <v>1252.8922395330001</v>
      </c>
      <c r="BE193" s="41">
        <f t="shared" si="8"/>
        <v>3.5450054770000001</v>
      </c>
      <c r="BF193" s="41">
        <f t="shared" si="8"/>
        <v>7.0900109579999997</v>
      </c>
      <c r="BG193" s="41">
        <f t="shared" si="8"/>
        <v>25.316810677999996</v>
      </c>
      <c r="BH193" s="41">
        <f t="shared" si="8"/>
        <v>126.39669076600002</v>
      </c>
      <c r="BI193" s="41">
        <f t="shared" si="8"/>
        <v>1.3199999999999998</v>
      </c>
      <c r="BJ193" s="41">
        <f t="shared" si="8"/>
        <v>1.9</v>
      </c>
      <c r="BK193" s="41">
        <f t="shared" si="8"/>
        <v>1.1100000000000005</v>
      </c>
      <c r="BL193" s="41">
        <f t="shared" si="8"/>
        <v>1.2400000000000004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4.8131499010000001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7.1999999999999996E-8</v>
      </c>
      <c r="P194" s="41">
        <f t="shared" si="9"/>
        <v>1.36E-7</v>
      </c>
      <c r="Q194" s="41">
        <f t="shared" si="9"/>
        <v>6.8E-8</v>
      </c>
      <c r="R194" s="41">
        <f t="shared" si="9"/>
        <v>4.0000000000000002E-9</v>
      </c>
      <c r="S194" s="41">
        <f t="shared" si="9"/>
        <v>1.3E-7</v>
      </c>
      <c r="T194" s="41">
        <f t="shared" si="9"/>
        <v>6E-9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3.0000719999999999E-3</v>
      </c>
      <c r="X194" s="41">
        <f t="shared" si="9"/>
        <v>7.2001360000000002E-3</v>
      </c>
      <c r="Y194" s="41">
        <f t="shared" si="9"/>
        <v>1.0200208000000001E-2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2.1671299809144468E-4</v>
      </c>
      <c r="AH194" s="41">
        <f t="shared" si="9"/>
        <v>3.686611921555611E-4</v>
      </c>
      <c r="AI194" s="41">
        <f t="shared" si="9"/>
        <v>1.1807121964982159E-3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2.1671299809144468E-4</v>
      </c>
      <c r="AN194" s="41">
        <f t="shared" si="9"/>
        <v>3.686611921555611E-4</v>
      </c>
      <c r="AO194" s="41">
        <f t="shared" si="9"/>
        <v>1.1807121964982159E-3</v>
      </c>
      <c r="AP194" s="41">
        <f t="shared" si="9"/>
        <v>1.1125550000000001E-2</v>
      </c>
      <c r="AQ194" s="41">
        <f t="shared" si="9"/>
        <v>5.99068E-3</v>
      </c>
      <c r="AR194" s="41">
        <f t="shared" si="9"/>
        <v>1.7116230000000003E-2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0.40381368299999998</v>
      </c>
      <c r="BC194" s="41">
        <f t="shared" si="9"/>
        <v>17.638533205999998</v>
      </c>
      <c r="BD194" s="41">
        <f t="shared" si="9"/>
        <v>38.896050185</v>
      </c>
      <c r="BE194" s="41">
        <f t="shared" si="9"/>
        <v>8.9736371999999995E-2</v>
      </c>
      <c r="BF194" s="41">
        <f t="shared" si="9"/>
        <v>0.17947274699999999</v>
      </c>
      <c r="BG194" s="41">
        <f t="shared" si="9"/>
        <v>3.4352940179999996</v>
      </c>
      <c r="BH194" s="41">
        <f t="shared" si="9"/>
        <v>29.177472154999997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4.7799076280000001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1.6892999999999999E-5</v>
      </c>
      <c r="P195" s="41">
        <f t="shared" si="10"/>
        <v>2.7724000000000001E-5</v>
      </c>
      <c r="Q195" s="41">
        <f t="shared" si="10"/>
        <v>1.1768999999999999E-5</v>
      </c>
      <c r="R195" s="41">
        <f t="shared" si="10"/>
        <v>5.1240000000000004E-6</v>
      </c>
      <c r="S195" s="41">
        <f t="shared" si="10"/>
        <v>2.1040000000000002E-5</v>
      </c>
      <c r="T195" s="41">
        <f t="shared" si="10"/>
        <v>6.6839999999999999E-6</v>
      </c>
      <c r="U195" s="41">
        <f t="shared" si="10"/>
        <v>0</v>
      </c>
      <c r="V195" s="41">
        <f t="shared" si="10"/>
        <v>0</v>
      </c>
      <c r="W195" s="41">
        <f t="shared" si="10"/>
        <v>1.6892999999999999E-5</v>
      </c>
      <c r="X195" s="41">
        <f t="shared" si="10"/>
        <v>2.7724000000000001E-5</v>
      </c>
      <c r="Y195" s="41">
        <f t="shared" si="10"/>
        <v>4.4616999999999997E-5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2.8759999999999999E-5</v>
      </c>
      <c r="AQ195" s="41">
        <f t="shared" si="10"/>
        <v>1.5486E-5</v>
      </c>
      <c r="AR195" s="41">
        <f t="shared" si="10"/>
        <v>4.4245999999999996E-5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0.43268016599999998</v>
      </c>
      <c r="BC195" s="41">
        <f t="shared" si="10"/>
        <v>22.604296952999999</v>
      </c>
      <c r="BD195" s="41">
        <f t="shared" si="10"/>
        <v>51.76534882</v>
      </c>
      <c r="BE195" s="41">
        <f t="shared" si="10"/>
        <v>2.1797488E-2</v>
      </c>
      <c r="BF195" s="41">
        <f t="shared" si="10"/>
        <v>4.3594977E-2</v>
      </c>
      <c r="BG195" s="41">
        <f t="shared" si="10"/>
        <v>1.3252137639999999</v>
      </c>
      <c r="BH195" s="41">
        <f t="shared" si="10"/>
        <v>11.425345367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5.207845678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9</v>
      </c>
      <c r="H196" s="41">
        <f t="shared" si="11"/>
        <v>170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5.7036081000000009E-2</v>
      </c>
      <c r="P196" s="41">
        <f t="shared" si="11"/>
        <v>0.102036169</v>
      </c>
      <c r="Q196" s="41">
        <f t="shared" si="11"/>
        <v>5.2393562000000005E-2</v>
      </c>
      <c r="R196" s="41">
        <f t="shared" si="11"/>
        <v>4.6425190000000003E-3</v>
      </c>
      <c r="S196" s="41">
        <f t="shared" si="11"/>
        <v>9.5980708999999997E-2</v>
      </c>
      <c r="T196" s="41">
        <f t="shared" si="11"/>
        <v>6.0554600000000004E-3</v>
      </c>
      <c r="U196" s="41">
        <f t="shared" si="11"/>
        <v>0.14100000000000001</v>
      </c>
      <c r="V196" s="41">
        <f t="shared" si="11"/>
        <v>0.33840000000000003</v>
      </c>
      <c r="W196" s="41">
        <f t="shared" si="11"/>
        <v>0.19803608100000003</v>
      </c>
      <c r="X196" s="41">
        <f t="shared" si="11"/>
        <v>0.44043616899999999</v>
      </c>
      <c r="Y196" s="41">
        <f t="shared" si="11"/>
        <v>0.63847224999999996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1.1017167513652967E-2</v>
      </c>
      <c r="AH196" s="41">
        <f t="shared" si="11"/>
        <v>1.8741848184145274E-2</v>
      </c>
      <c r="AI196" s="41">
        <f t="shared" si="11"/>
        <v>6.0024567833005818E-2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1.1017167513652967E-2</v>
      </c>
      <c r="AN196" s="41">
        <f t="shared" si="11"/>
        <v>1.8741848184145274E-2</v>
      </c>
      <c r="AO196" s="41">
        <f t="shared" si="11"/>
        <v>6.0024567833005818E-2</v>
      </c>
      <c r="AP196" s="41">
        <f t="shared" si="11"/>
        <v>0.72020367800000007</v>
      </c>
      <c r="AQ196" s="41">
        <f t="shared" si="11"/>
        <v>0.38780197900000007</v>
      </c>
      <c r="AR196" s="41">
        <f t="shared" si="11"/>
        <v>1.1080056569999999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6.1850904369999995</v>
      </c>
      <c r="BC196" s="41">
        <f t="shared" si="11"/>
        <v>363.31245948600002</v>
      </c>
      <c r="BD196" s="41">
        <f t="shared" si="11"/>
        <v>842.00657983999997</v>
      </c>
      <c r="BE196" s="41">
        <f t="shared" si="11"/>
        <v>0.30594016600000001</v>
      </c>
      <c r="BF196" s="41">
        <f t="shared" si="11"/>
        <v>0.61188033600000002</v>
      </c>
      <c r="BG196" s="41">
        <f t="shared" si="11"/>
        <v>18.577323788999998</v>
      </c>
      <c r="BH196" s="41">
        <f t="shared" si="11"/>
        <v>161.02355726100004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6.8679111160000001</v>
      </c>
      <c r="E199" s="41">
        <f>SUM(E185:E198)</f>
        <v>4079</v>
      </c>
      <c r="F199" s="41">
        <f t="shared" ref="F199:AY199" si="14">SUM(F185:F198)</f>
        <v>328</v>
      </c>
      <c r="G199" s="41">
        <f t="shared" si="14"/>
        <v>780</v>
      </c>
      <c r="H199" s="41">
        <f t="shared" si="14"/>
        <v>2971</v>
      </c>
      <c r="I199" s="41">
        <f t="shared" si="14"/>
        <v>1140.6588296557086</v>
      </c>
      <c r="J199" s="41">
        <f t="shared" si="14"/>
        <v>5580.0616862403049</v>
      </c>
      <c r="K199" s="41">
        <f t="shared" si="14"/>
        <v>498.99342862036815</v>
      </c>
      <c r="L199" s="41">
        <f t="shared" si="14"/>
        <v>641.66540103534055</v>
      </c>
      <c r="M199" s="41">
        <f t="shared" si="14"/>
        <v>3327.7811335320685</v>
      </c>
      <c r="N199" s="41">
        <f t="shared" si="14"/>
        <v>3392.9393823639466</v>
      </c>
      <c r="O199" s="41">
        <f t="shared" si="14"/>
        <v>46.067363202999985</v>
      </c>
      <c r="P199" s="41">
        <f t="shared" si="14"/>
        <v>77.691848562000018</v>
      </c>
      <c r="Q199" s="41">
        <f t="shared" si="14"/>
        <v>41.808550363000002</v>
      </c>
      <c r="R199" s="41">
        <f t="shared" si="14"/>
        <v>4.25881284</v>
      </c>
      <c r="S199" s="41">
        <f t="shared" si="14"/>
        <v>72.136875257</v>
      </c>
      <c r="T199" s="41">
        <f t="shared" si="14"/>
        <v>5.5549733050000007</v>
      </c>
      <c r="U199" s="41">
        <f t="shared" si="14"/>
        <v>102.35619999999996</v>
      </c>
      <c r="V199" s="41">
        <f t="shared" si="14"/>
        <v>242.46240000000006</v>
      </c>
      <c r="W199" s="41">
        <f t="shared" si="14"/>
        <v>1289.0823928587088</v>
      </c>
      <c r="X199" s="41">
        <f t="shared" si="14"/>
        <v>5900.2159348023042</v>
      </c>
      <c r="Y199" s="41">
        <f t="shared" si="14"/>
        <v>7189.298327661013</v>
      </c>
      <c r="Z199" s="41">
        <f t="shared" si="14"/>
        <v>3.2529831560301834</v>
      </c>
      <c r="AA199" s="41">
        <f t="shared" si="14"/>
        <v>1.5686011827757116</v>
      </c>
      <c r="AB199" s="41">
        <f t="shared" si="14"/>
        <v>1.5686011839753002</v>
      </c>
      <c r="AC199" s="41">
        <f t="shared" si="14"/>
        <v>6.0230532306756634</v>
      </c>
      <c r="AD199" s="41">
        <f t="shared" si="14"/>
        <v>80.585612504715854</v>
      </c>
      <c r="AE199" s="41">
        <f t="shared" si="14"/>
        <v>734.64102688285902</v>
      </c>
      <c r="AF199" s="41">
        <f t="shared" si="14"/>
        <v>815.22663938757535</v>
      </c>
      <c r="AG199" s="41">
        <f t="shared" si="14"/>
        <v>6.8761933515761235</v>
      </c>
      <c r="AH199" s="41">
        <f t="shared" si="14"/>
        <v>11.697432368198456</v>
      </c>
      <c r="AI199" s="41">
        <f t="shared" si="14"/>
        <v>37.463398260311315</v>
      </c>
      <c r="AJ199" s="41">
        <f t="shared" si="14"/>
        <v>6.0818569108496132E-2</v>
      </c>
      <c r="AK199" s="41">
        <f t="shared" si="14"/>
        <v>7.3495730066565318E-2</v>
      </c>
      <c r="AL199" s="41">
        <f t="shared" si="14"/>
        <v>0.18381880192632627</v>
      </c>
      <c r="AM199" s="41">
        <f t="shared" si="14"/>
        <v>12.960065151360284</v>
      </c>
      <c r="AN199" s="41">
        <f t="shared" si="14"/>
        <v>92.356540602980886</v>
      </c>
      <c r="AO199" s="41">
        <f t="shared" si="14"/>
        <v>772.28824394509672</v>
      </c>
      <c r="AP199" s="41">
        <f t="shared" si="14"/>
        <v>84877.183035324008</v>
      </c>
      <c r="AQ199" s="41">
        <f t="shared" si="14"/>
        <v>45703.098557458012</v>
      </c>
      <c r="AR199" s="41">
        <f t="shared" si="14"/>
        <v>130580.28159278199</v>
      </c>
      <c r="AS199" s="41">
        <f t="shared" si="14"/>
        <v>3553.8439918459999</v>
      </c>
      <c r="AT199" s="41">
        <f t="shared" si="14"/>
        <v>321329.32464597101</v>
      </c>
      <c r="AU199" s="41">
        <f t="shared" si="14"/>
        <v>717020.86392364185</v>
      </c>
      <c r="AV199" s="41">
        <f t="shared" si="14"/>
        <v>190280.92718997799</v>
      </c>
      <c r="AW199" s="41">
        <f t="shared" si="14"/>
        <v>426136.99197122804</v>
      </c>
      <c r="AX199" s="41">
        <f t="shared" si="14"/>
        <v>182848.94548517599</v>
      </c>
      <c r="AY199" s="41">
        <f t="shared" si="14"/>
        <v>409744.79286668799</v>
      </c>
      <c r="AZ199" s="52">
        <f>MAX(AZ185:AZ198)</f>
        <v>43.793610223999998</v>
      </c>
      <c r="BA199" s="52">
        <f>MAX(BA185:BA198)</f>
        <v>87.587220459999998</v>
      </c>
      <c r="BB199" s="41">
        <f t="shared" ref="BB199:BD199" si="15">SUM(BB185:BB198)</f>
        <v>392.94875155899996</v>
      </c>
      <c r="BC199" s="41">
        <f t="shared" si="15"/>
        <v>36234.266090395991</v>
      </c>
      <c r="BD199" s="41">
        <f t="shared" si="15"/>
        <v>80488.291197135011</v>
      </c>
      <c r="BE199" s="52">
        <f>MAX(BE185:BE198)</f>
        <v>6.7090730689999978</v>
      </c>
      <c r="BF199" s="52">
        <f>MAX(BF185:BF198)</f>
        <v>13.418146150999997</v>
      </c>
      <c r="BG199" s="41">
        <f t="shared" ref="BG199:BL199" si="16">SUM(BG185:BG198)</f>
        <v>454.48353740700003</v>
      </c>
      <c r="BH199" s="41">
        <f t="shared" si="16"/>
        <v>3565.2722939509995</v>
      </c>
      <c r="BI199" s="41">
        <f t="shared" si="16"/>
        <v>28.300000000000004</v>
      </c>
      <c r="BJ199" s="41">
        <f t="shared" si="16"/>
        <v>36.819999999999979</v>
      </c>
      <c r="BK199" s="41">
        <f t="shared" si="16"/>
        <v>50.060000000000024</v>
      </c>
      <c r="BL199" s="41">
        <f t="shared" si="16"/>
        <v>61.549999999999955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増毛45_3（PT2）</v>
      </c>
    </row>
    <row r="204" spans="1:64" s="37" customFormat="1" x14ac:dyDescent="0.2">
      <c r="A204" s="7" t="s">
        <v>332</v>
      </c>
      <c r="B204" s="37">
        <f ca="1">VLOOKUP(B203,$B$207:$C$260,2,0)</f>
        <v>13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5.2837304620000003</v>
      </c>
      <c r="E4" s="36">
        <v>191</v>
      </c>
      <c r="F4" s="36">
        <v>8</v>
      </c>
      <c r="G4" s="36">
        <v>53</v>
      </c>
      <c r="H4" s="36">
        <v>130</v>
      </c>
      <c r="I4" s="36">
        <v>3.3162287467760132E-5</v>
      </c>
      <c r="J4" s="36">
        <v>1.1809894840142986E-2</v>
      </c>
      <c r="K4" s="36">
        <v>3.3162287467760132E-5</v>
      </c>
      <c r="L4" s="36">
        <v>0</v>
      </c>
      <c r="M4" s="36">
        <v>5.8430571276107532E-3</v>
      </c>
      <c r="N4" s="36">
        <v>5.9999999999999915E-3</v>
      </c>
      <c r="O4" s="36">
        <v>1.071238E-3</v>
      </c>
      <c r="P4" s="36">
        <v>1.6549959999999999E-3</v>
      </c>
      <c r="Q4" s="36">
        <v>9.2049099999999995E-4</v>
      </c>
      <c r="R4" s="36">
        <v>1.5074700000000001E-4</v>
      </c>
      <c r="S4" s="36">
        <v>1.4583689999999999E-3</v>
      </c>
      <c r="T4" s="36">
        <v>1.96627E-4</v>
      </c>
      <c r="U4" s="36">
        <v>2.7240000000000006</v>
      </c>
      <c r="V4" s="36">
        <v>6.4512000000000036</v>
      </c>
      <c r="W4" s="36">
        <v>2.7251044002874685</v>
      </c>
      <c r="X4" s="36">
        <v>6.4646648908401465</v>
      </c>
      <c r="Y4" s="36">
        <v>9.1897692911276145</v>
      </c>
      <c r="Z4" s="36">
        <v>2.5872897883359046E-5</v>
      </c>
      <c r="AA4" s="36">
        <v>5.5368001470388346E-6</v>
      </c>
      <c r="AB4" s="36">
        <v>5.5368000000000001E-6</v>
      </c>
      <c r="AC4" s="36">
        <v>1.1469741893857715E-6</v>
      </c>
      <c r="AD4" s="36">
        <v>4.9002533992422836E-4</v>
      </c>
      <c r="AE4" s="36">
        <v>4.4102280593180552E-3</v>
      </c>
      <c r="AF4" s="36">
        <v>4.9002533992422827E-3</v>
      </c>
      <c r="AG4" s="36">
        <v>0.23596371669277824</v>
      </c>
      <c r="AH4" s="36">
        <v>0.40140954104058829</v>
      </c>
      <c r="AI4" s="36">
        <v>1.2855954219813437</v>
      </c>
      <c r="AJ4" s="36">
        <v>3.1739845360862676E-7</v>
      </c>
      <c r="AK4" s="36">
        <v>3.835577737528532E-7</v>
      </c>
      <c r="AL4" s="36">
        <v>9.5930920581266004E-7</v>
      </c>
      <c r="AM4" s="36">
        <v>0.23596518106542122</v>
      </c>
      <c r="AN4" s="36">
        <v>0.40189994993828626</v>
      </c>
      <c r="AO4" s="36">
        <v>1.2900066093498677</v>
      </c>
      <c r="AP4" s="36">
        <v>10.911046863999999</v>
      </c>
      <c r="AQ4" s="36">
        <v>5.8751790809999997</v>
      </c>
      <c r="AR4" s="36">
        <v>16.786225944999998</v>
      </c>
      <c r="AS4" s="36">
        <v>9.2895519999999995E-2</v>
      </c>
      <c r="AT4" s="36">
        <v>0.89298634099999996</v>
      </c>
      <c r="AU4" s="36">
        <v>1.724496571</v>
      </c>
      <c r="AV4" s="36">
        <v>1.677499431</v>
      </c>
      <c r="AW4" s="36">
        <v>3.239514293</v>
      </c>
      <c r="AX4" s="36">
        <v>1.5236159039999999</v>
      </c>
      <c r="AY4" s="36">
        <v>2.9423410859999999</v>
      </c>
      <c r="AZ4" s="36">
        <v>1.8121228571428573E-3</v>
      </c>
      <c r="BA4" s="36">
        <v>3.6242471428571434E-3</v>
      </c>
      <c r="BB4" s="36">
        <v>0.42586354199999998</v>
      </c>
      <c r="BC4" s="36">
        <v>18.118145512000002</v>
      </c>
      <c r="BD4" s="36">
        <v>34.988978394999997</v>
      </c>
      <c r="BE4" s="36">
        <v>3.6069751428571425E-2</v>
      </c>
      <c r="BF4" s="36">
        <v>7.2139504285714293E-2</v>
      </c>
      <c r="BG4" s="36">
        <v>3.9789142050000001</v>
      </c>
      <c r="BH4" s="36">
        <v>9.1929692840000001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6.3264302209999999</v>
      </c>
      <c r="E5" s="36">
        <v>19</v>
      </c>
      <c r="F5" s="36">
        <v>9</v>
      </c>
      <c r="G5" s="36">
        <v>7</v>
      </c>
      <c r="H5" s="36">
        <v>3</v>
      </c>
      <c r="I5" s="36">
        <v>259.23943713343436</v>
      </c>
      <c r="J5" s="36">
        <v>1282.5835566481605</v>
      </c>
      <c r="K5" s="36">
        <v>180.20977613323649</v>
      </c>
      <c r="L5" s="36">
        <v>79.029661000197876</v>
      </c>
      <c r="M5" s="36">
        <v>1172.7283297816382</v>
      </c>
      <c r="N5" s="36">
        <v>369.09466399995665</v>
      </c>
      <c r="O5" s="36">
        <v>4.6651811610000005</v>
      </c>
      <c r="P5" s="36">
        <v>8.2628800400000006</v>
      </c>
      <c r="Q5" s="36">
        <v>4.2899913920000001</v>
      </c>
      <c r="R5" s="36">
        <v>0.37518976900000001</v>
      </c>
      <c r="S5" s="36">
        <v>7.7735020790000009</v>
      </c>
      <c r="T5" s="36">
        <v>0.48937796099999997</v>
      </c>
      <c r="U5" s="36">
        <v>1.0106999999999999</v>
      </c>
      <c r="V5" s="36">
        <v>2.3899999999999997</v>
      </c>
      <c r="W5" s="36">
        <v>264.91531829443437</v>
      </c>
      <c r="X5" s="36">
        <v>1293.2364366881607</v>
      </c>
      <c r="Y5" s="36">
        <v>1558.1517549825951</v>
      </c>
      <c r="Z5" s="36">
        <v>16.492560836317665</v>
      </c>
      <c r="AA5" s="36">
        <v>7.9242159650056267</v>
      </c>
      <c r="AB5" s="36">
        <v>35.431271283067986</v>
      </c>
      <c r="AC5" s="36">
        <v>2.7960931951947599</v>
      </c>
      <c r="AD5" s="36">
        <v>16.67838805278738</v>
      </c>
      <c r="AE5" s="36">
        <v>152.84493545128311</v>
      </c>
      <c r="AF5" s="36">
        <v>169.52332350407045</v>
      </c>
      <c r="AG5" s="36">
        <v>0.11132404731710559</v>
      </c>
      <c r="AH5" s="36">
        <v>0.18937883911415662</v>
      </c>
      <c r="AI5" s="36">
        <v>0.60652411986560972</v>
      </c>
      <c r="AJ5" s="36">
        <v>1.0051812043446859</v>
      </c>
      <c r="AK5" s="36">
        <v>0.74261408874800527</v>
      </c>
      <c r="AL5" s="36">
        <v>1.871470558102599</v>
      </c>
      <c r="AM5" s="36">
        <v>3.9125984468565513</v>
      </c>
      <c r="AN5" s="36">
        <v>17.610380980649541</v>
      </c>
      <c r="AO5" s="36">
        <v>155.32293012925132</v>
      </c>
      <c r="AP5" s="36">
        <v>8586.3931488779999</v>
      </c>
      <c r="AQ5" s="36">
        <v>4623.4424647799997</v>
      </c>
      <c r="AR5" s="36">
        <v>13209.835613658001</v>
      </c>
      <c r="AS5" s="36">
        <v>459.28821755400003</v>
      </c>
      <c r="AT5" s="36">
        <v>22252.517847626001</v>
      </c>
      <c r="AU5" s="36">
        <v>52780.875893709999</v>
      </c>
      <c r="AV5" s="36">
        <v>14335.517694992001</v>
      </c>
      <c r="AW5" s="36">
        <v>34002.497403332003</v>
      </c>
      <c r="AX5" s="36">
        <v>13989.508224175999</v>
      </c>
      <c r="AY5" s="36">
        <v>33181.795536587997</v>
      </c>
      <c r="AZ5" s="36">
        <v>13.588885730000001</v>
      </c>
      <c r="BA5" s="36">
        <v>27.177771460000002</v>
      </c>
      <c r="BB5" s="36">
        <v>23.347917227</v>
      </c>
      <c r="BC5" s="36">
        <v>1611.0876239040001</v>
      </c>
      <c r="BD5" s="36">
        <v>3821.3480610810002</v>
      </c>
      <c r="BE5" s="36">
        <v>1.9775198100000002</v>
      </c>
      <c r="BF5" s="36">
        <v>3.9550396200000004</v>
      </c>
      <c r="BG5" s="36">
        <v>23.338918113999998</v>
      </c>
      <c r="BH5" s="36">
        <v>190.11615758600001</v>
      </c>
      <c r="BI5" s="36">
        <v>3.6000000000000023</v>
      </c>
      <c r="BJ5" s="36">
        <v>4.3799999999999946</v>
      </c>
      <c r="BK5" s="36">
        <v>5.55</v>
      </c>
      <c r="BL5" s="36">
        <v>7.8899999999999739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6.4120071840000001</v>
      </c>
      <c r="E6" s="36">
        <v>8</v>
      </c>
      <c r="F6" s="36">
        <v>6</v>
      </c>
      <c r="G6" s="36">
        <v>0</v>
      </c>
      <c r="H6" s="36">
        <v>2</v>
      </c>
      <c r="I6" s="36">
        <v>344.84385746009264</v>
      </c>
      <c r="J6" s="36">
        <v>975.47550472081423</v>
      </c>
      <c r="K6" s="36">
        <v>292.17283642517094</v>
      </c>
      <c r="L6" s="36">
        <v>52.671021034921694</v>
      </c>
      <c r="M6" s="36">
        <v>1121.5887013164695</v>
      </c>
      <c r="N6" s="36">
        <v>198.73066086443748</v>
      </c>
      <c r="O6" s="36">
        <v>1.6552333369999999</v>
      </c>
      <c r="P6" s="36">
        <v>2.3984906459999999</v>
      </c>
      <c r="Q6" s="36">
        <v>1.489933086</v>
      </c>
      <c r="R6" s="36">
        <v>0.16530025100000001</v>
      </c>
      <c r="S6" s="36">
        <v>2.1828816240000002</v>
      </c>
      <c r="T6" s="36">
        <v>0.21560902199999998</v>
      </c>
      <c r="U6" s="36">
        <v>0.28320000000000001</v>
      </c>
      <c r="V6" s="36">
        <v>0.67259999999999998</v>
      </c>
      <c r="W6" s="36">
        <v>346.78229079709268</v>
      </c>
      <c r="X6" s="36">
        <v>978.54659536681424</v>
      </c>
      <c r="Y6" s="36">
        <v>1325.3288861639069</v>
      </c>
      <c r="Z6" s="36">
        <v>14.659174447581485</v>
      </c>
      <c r="AA6" s="36">
        <v>7.055737456900653</v>
      </c>
      <c r="AB6" s="36">
        <v>6.9001000097397771</v>
      </c>
      <c r="AC6" s="36">
        <v>2.7599127861701769</v>
      </c>
      <c r="AD6" s="36">
        <v>6.0246197758773254</v>
      </c>
      <c r="AE6" s="36">
        <v>70.917199404433404</v>
      </c>
      <c r="AF6" s="36">
        <v>76.941819180310787</v>
      </c>
      <c r="AG6" s="36">
        <v>2.962628972791401E-2</v>
      </c>
      <c r="AH6" s="36">
        <v>5.0398745744037618E-2</v>
      </c>
      <c r="AI6" s="36">
        <v>0.16141219920725561</v>
      </c>
      <c r="AJ6" s="36">
        <v>0.40160533228033912</v>
      </c>
      <c r="AK6" s="36">
        <v>0.48786880581413661</v>
      </c>
      <c r="AL6" s="36">
        <v>1.2201231170339555</v>
      </c>
      <c r="AM6" s="36">
        <v>3.1911444081784301</v>
      </c>
      <c r="AN6" s="36">
        <v>6.5628873274355</v>
      </c>
      <c r="AO6" s="36">
        <v>72.298734720674616</v>
      </c>
      <c r="AP6" s="36">
        <v>3143.0839991600001</v>
      </c>
      <c r="AQ6" s="36">
        <v>1692.429845701</v>
      </c>
      <c r="AR6" s="36">
        <v>4835.5138448609996</v>
      </c>
      <c r="AS6" s="36">
        <v>300.55799489499998</v>
      </c>
      <c r="AT6" s="36">
        <v>7104.5377523959996</v>
      </c>
      <c r="AU6" s="36">
        <v>16051.257807395001</v>
      </c>
      <c r="AV6" s="36">
        <v>4613.9116553920003</v>
      </c>
      <c r="AW6" s="36">
        <v>10424.194798074001</v>
      </c>
      <c r="AX6" s="36">
        <v>4509.2392290139996</v>
      </c>
      <c r="AY6" s="36">
        <v>10187.708743712999</v>
      </c>
      <c r="AZ6" s="36">
        <v>6.728325550000001</v>
      </c>
      <c r="BA6" s="36">
        <v>13.456651101428573</v>
      </c>
      <c r="BB6" s="36">
        <v>10.071414914</v>
      </c>
      <c r="BC6" s="36">
        <v>462.03920042700003</v>
      </c>
      <c r="BD6" s="36">
        <v>1043.88358281</v>
      </c>
      <c r="BE6" s="36">
        <v>0.85302780142857149</v>
      </c>
      <c r="BF6" s="36">
        <v>1.706055602857143</v>
      </c>
      <c r="BG6" s="36">
        <v>12.810239739</v>
      </c>
      <c r="BH6" s="36">
        <v>91.392200346999999</v>
      </c>
      <c r="BI6" s="36">
        <v>3.390000000000001</v>
      </c>
      <c r="BJ6" s="36">
        <v>4.7499999999999973</v>
      </c>
      <c r="BK6" s="36">
        <v>5.6100000000000083</v>
      </c>
      <c r="BL6" s="36">
        <v>7.5199999999999898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5.362339983</v>
      </c>
      <c r="E7" s="36">
        <v>38</v>
      </c>
      <c r="F7" s="36">
        <v>7</v>
      </c>
      <c r="G7" s="36">
        <v>20</v>
      </c>
      <c r="H7" s="36">
        <v>11</v>
      </c>
      <c r="I7" s="36">
        <v>4.0118065199717728E-3</v>
      </c>
      <c r="J7" s="36">
        <v>2.0494769758206517</v>
      </c>
      <c r="K7" s="36">
        <v>4.0118065199717728E-3</v>
      </c>
      <c r="L7" s="36">
        <v>0</v>
      </c>
      <c r="M7" s="36">
        <v>0.73363378234062981</v>
      </c>
      <c r="N7" s="36">
        <v>1.3198549999999938</v>
      </c>
      <c r="O7" s="36">
        <v>6.5456349999999993E-3</v>
      </c>
      <c r="P7" s="36">
        <v>1.0586844999999999E-2</v>
      </c>
      <c r="Q7" s="36">
        <v>6.0417299999999995E-3</v>
      </c>
      <c r="R7" s="36">
        <v>5.0390500000000002E-4</v>
      </c>
      <c r="S7" s="36">
        <v>9.9295779999999997E-3</v>
      </c>
      <c r="T7" s="36">
        <v>6.5726700000000001E-4</v>
      </c>
      <c r="U7" s="36">
        <v>0.81040000000000045</v>
      </c>
      <c r="V7" s="36">
        <v>1.9156000000000004</v>
      </c>
      <c r="W7" s="36">
        <v>0.82095744151997219</v>
      </c>
      <c r="X7" s="36">
        <v>3.9756638208206523</v>
      </c>
      <c r="Y7" s="36">
        <v>4.7966212623406248</v>
      </c>
      <c r="Z7" s="36">
        <v>3.5049558094682538E-3</v>
      </c>
      <c r="AA7" s="36">
        <v>7.5006054322620641E-4</v>
      </c>
      <c r="AB7" s="36">
        <v>7.50061E-4</v>
      </c>
      <c r="AC7" s="36">
        <v>3.0914484368432281E-5</v>
      </c>
      <c r="AD7" s="36">
        <v>2.1072583231453765E-2</v>
      </c>
      <c r="AE7" s="36">
        <v>0.18965324908308395</v>
      </c>
      <c r="AF7" s="36">
        <v>0.2107258323145377</v>
      </c>
      <c r="AG7" s="36">
        <v>7.8822047504377976E-2</v>
      </c>
      <c r="AH7" s="36">
        <v>0.13408808081204535</v>
      </c>
      <c r="AI7" s="36">
        <v>0.4294442588169558</v>
      </c>
      <c r="AJ7" s="36">
        <v>4.2997435614822034E-5</v>
      </c>
      <c r="AK7" s="36">
        <v>5.1959927636692465E-5</v>
      </c>
      <c r="AL7" s="36">
        <v>1.2995600748104495E-4</v>
      </c>
      <c r="AM7" s="36">
        <v>7.8895959424361228E-2</v>
      </c>
      <c r="AN7" s="36">
        <v>0.15521262397113578</v>
      </c>
      <c r="AO7" s="36">
        <v>0.61922746390752081</v>
      </c>
      <c r="AP7" s="36">
        <v>8.1478884619999992</v>
      </c>
      <c r="AQ7" s="36">
        <v>4.3873245560000003</v>
      </c>
      <c r="AR7" s="36">
        <v>12.535213018</v>
      </c>
      <c r="AS7" s="36">
        <v>0.448029856</v>
      </c>
      <c r="AT7" s="36">
        <v>5.8528518399999996</v>
      </c>
      <c r="AU7" s="36">
        <v>12.47176741</v>
      </c>
      <c r="AV7" s="36">
        <v>10.987715850000001</v>
      </c>
      <c r="AW7" s="36">
        <v>23.413583702</v>
      </c>
      <c r="AX7" s="36">
        <v>9.9758949210000001</v>
      </c>
      <c r="AY7" s="36">
        <v>21.257507377</v>
      </c>
      <c r="AZ7" s="36">
        <v>8.0930514285714288E-3</v>
      </c>
      <c r="BA7" s="36">
        <v>1.6186104285714285E-2</v>
      </c>
      <c r="BB7" s="36">
        <v>2.4844642480000001</v>
      </c>
      <c r="BC7" s="36">
        <v>101.6045081</v>
      </c>
      <c r="BD7" s="36">
        <v>216.507751687</v>
      </c>
      <c r="BE7" s="36">
        <v>0.21042893000000001</v>
      </c>
      <c r="BF7" s="36">
        <v>0.42085786142857146</v>
      </c>
      <c r="BG7" s="36">
        <v>5.2894676250000003</v>
      </c>
      <c r="BH7" s="36">
        <v>21.278298401000001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5.5608621290000002</v>
      </c>
      <c r="E8" s="36">
        <v>56</v>
      </c>
      <c r="F8" s="36">
        <v>0</v>
      </c>
      <c r="G8" s="36">
        <v>34</v>
      </c>
      <c r="H8" s="36">
        <v>22</v>
      </c>
      <c r="I8" s="36">
        <v>0.15454197074078413</v>
      </c>
      <c r="J8" s="36">
        <v>10.066617841182595</v>
      </c>
      <c r="K8" s="36">
        <v>0.12684597074192927</v>
      </c>
      <c r="L8" s="36">
        <v>2.7695999998854859E-2</v>
      </c>
      <c r="M8" s="36">
        <v>5.9056188119183179</v>
      </c>
      <c r="N8" s="36">
        <v>4.3155410000050605</v>
      </c>
      <c r="O8" s="36">
        <v>2.2378111000000003E-2</v>
      </c>
      <c r="P8" s="36">
        <v>3.5797972999999997E-2</v>
      </c>
      <c r="Q8" s="36">
        <v>2.0668640000000002E-2</v>
      </c>
      <c r="R8" s="36">
        <v>1.7094710000000002E-3</v>
      </c>
      <c r="S8" s="36">
        <v>3.3568228999999998E-2</v>
      </c>
      <c r="T8" s="36">
        <v>2.2297440000000001E-3</v>
      </c>
      <c r="U8" s="36">
        <v>0.54780000000000029</v>
      </c>
      <c r="V8" s="36">
        <v>1.2948</v>
      </c>
      <c r="W8" s="36">
        <v>0.72472008174078439</v>
      </c>
      <c r="X8" s="36">
        <v>11.397215814182594</v>
      </c>
      <c r="Y8" s="36">
        <v>12.121935895923379</v>
      </c>
      <c r="Z8" s="36">
        <v>4.1751499500481612E-2</v>
      </c>
      <c r="AA8" s="36">
        <v>8.9348208931030616E-3</v>
      </c>
      <c r="AB8" s="36">
        <v>8.9348210000000008E-3</v>
      </c>
      <c r="AC8" s="36">
        <v>1.0923059530931615E-3</v>
      </c>
      <c r="AD8" s="36">
        <v>9.7020514154917914E-2</v>
      </c>
      <c r="AE8" s="36">
        <v>0.87318462739426161</v>
      </c>
      <c r="AF8" s="36">
        <v>0.97020514154917903</v>
      </c>
      <c r="AG8" s="36">
        <v>5.4562961396047091E-2</v>
      </c>
      <c r="AH8" s="36">
        <v>9.2819750420861755E-2</v>
      </c>
      <c r="AI8" s="36">
        <v>0.29727406553708408</v>
      </c>
      <c r="AJ8" s="36">
        <v>5.1219086272408286E-4</v>
      </c>
      <c r="AK8" s="36">
        <v>6.1895319528251736E-4</v>
      </c>
      <c r="AL8" s="36">
        <v>1.5480523113690719E-3</v>
      </c>
      <c r="AM8" s="36">
        <v>5.6167458211864335E-2</v>
      </c>
      <c r="AN8" s="36">
        <v>0.1904592177710622</v>
      </c>
      <c r="AO8" s="36">
        <v>1.1720067452427148</v>
      </c>
      <c r="AP8" s="36">
        <v>112.075127612</v>
      </c>
      <c r="AQ8" s="36">
        <v>60.348145637000002</v>
      </c>
      <c r="AR8" s="36">
        <v>172.423273249</v>
      </c>
      <c r="AS8" s="36">
        <v>3.7555291500000001</v>
      </c>
      <c r="AT8" s="36">
        <v>485.76362482000002</v>
      </c>
      <c r="AU8" s="36">
        <v>1017.4165575870001</v>
      </c>
      <c r="AV8" s="36">
        <v>309.11956831800001</v>
      </c>
      <c r="AW8" s="36">
        <v>647.44116482000004</v>
      </c>
      <c r="AX8" s="36">
        <v>290.38107414900003</v>
      </c>
      <c r="AY8" s="36">
        <v>608.19398109199994</v>
      </c>
      <c r="AZ8" s="36">
        <v>7.7353859999999997E-2</v>
      </c>
      <c r="BA8" s="36">
        <v>0.15470772142857142</v>
      </c>
      <c r="BB8" s="36">
        <v>2.1758656940000001</v>
      </c>
      <c r="BC8" s="36">
        <v>110.574871644</v>
      </c>
      <c r="BD8" s="36">
        <v>231.59557347500001</v>
      </c>
      <c r="BE8" s="36">
        <v>0.18429127714285717</v>
      </c>
      <c r="BF8" s="36">
        <v>0.36858255571428572</v>
      </c>
      <c r="BG8" s="36">
        <v>1.3138312780000001</v>
      </c>
      <c r="BH8" s="36">
        <v>13.240019102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6.087231354</v>
      </c>
      <c r="E9" s="36">
        <v>40</v>
      </c>
      <c r="F9" s="36">
        <v>23</v>
      </c>
      <c r="G9" s="36">
        <v>11</v>
      </c>
      <c r="H9" s="36">
        <v>6</v>
      </c>
      <c r="I9" s="36">
        <v>2.5282433633358528</v>
      </c>
      <c r="J9" s="36">
        <v>35.901953545607235</v>
      </c>
      <c r="K9" s="36">
        <v>1.2046808633584762</v>
      </c>
      <c r="L9" s="36">
        <v>1.3235624999773767</v>
      </c>
      <c r="M9" s="36">
        <v>23.089709908949306</v>
      </c>
      <c r="N9" s="36">
        <v>15.340486999993786</v>
      </c>
      <c r="O9" s="36">
        <v>0.23540146199999998</v>
      </c>
      <c r="P9" s="36">
        <v>0.41535292899999998</v>
      </c>
      <c r="Q9" s="36">
        <v>0.21848169399999998</v>
      </c>
      <c r="R9" s="36">
        <v>1.6919768000000002E-2</v>
      </c>
      <c r="S9" s="36">
        <v>0.393283665</v>
      </c>
      <c r="T9" s="36">
        <v>2.2069263999999998E-2</v>
      </c>
      <c r="U9" s="36">
        <v>3.0807999999999991</v>
      </c>
      <c r="V9" s="36">
        <v>7.311799999999999</v>
      </c>
      <c r="W9" s="36">
        <v>5.8444448253358523</v>
      </c>
      <c r="X9" s="36">
        <v>43.629106474607234</v>
      </c>
      <c r="Y9" s="36">
        <v>49.473551299943082</v>
      </c>
      <c r="Z9" s="36">
        <v>0.32225597818026924</v>
      </c>
      <c r="AA9" s="36">
        <v>0.13307997280832687</v>
      </c>
      <c r="AB9" s="36">
        <v>0.13307997299999999</v>
      </c>
      <c r="AC9" s="36">
        <v>2.0051603848664716E-2</v>
      </c>
      <c r="AD9" s="36">
        <v>0.44316043910781</v>
      </c>
      <c r="AE9" s="36">
        <v>3.9884439519702886</v>
      </c>
      <c r="AF9" s="36">
        <v>4.4316043910780989</v>
      </c>
      <c r="AG9" s="36">
        <v>0.29107127008890615</v>
      </c>
      <c r="AH9" s="36">
        <v>0.49515572382940332</v>
      </c>
      <c r="AI9" s="36">
        <v>1.5858365749671437</v>
      </c>
      <c r="AJ9" s="36">
        <v>7.6288430564177556E-3</v>
      </c>
      <c r="AK9" s="36">
        <v>9.2190178758434129E-3</v>
      </c>
      <c r="AL9" s="36">
        <v>2.3057513944552851E-2</v>
      </c>
      <c r="AM9" s="36">
        <v>0.31875171699398863</v>
      </c>
      <c r="AN9" s="36">
        <v>0.94753518081305677</v>
      </c>
      <c r="AO9" s="36">
        <v>5.5973380408819855</v>
      </c>
      <c r="AP9" s="36">
        <v>193.87458250700001</v>
      </c>
      <c r="AQ9" s="36">
        <v>104.39400596500001</v>
      </c>
      <c r="AR9" s="36">
        <v>298.26858847200003</v>
      </c>
      <c r="AS9" s="36">
        <v>11.902641569</v>
      </c>
      <c r="AT9" s="36">
        <v>803.95815541299999</v>
      </c>
      <c r="AU9" s="36">
        <v>1655.3469725089999</v>
      </c>
      <c r="AV9" s="36">
        <v>476.60421707199998</v>
      </c>
      <c r="AW9" s="36">
        <v>981.32638185600001</v>
      </c>
      <c r="AX9" s="36">
        <v>451.59094657899999</v>
      </c>
      <c r="AY9" s="36">
        <v>929.82414718899997</v>
      </c>
      <c r="AZ9" s="36">
        <v>0.73573498428571438</v>
      </c>
      <c r="BA9" s="36">
        <v>1.4714699685714288</v>
      </c>
      <c r="BB9" s="36">
        <v>3.859283155</v>
      </c>
      <c r="BC9" s="36">
        <v>181.086408621</v>
      </c>
      <c r="BD9" s="36">
        <v>372.85626901799998</v>
      </c>
      <c r="BE9" s="36">
        <v>0.32687322000000002</v>
      </c>
      <c r="BF9" s="36">
        <v>0.65374644000000004</v>
      </c>
      <c r="BG9" s="36">
        <v>6.7986320459999998</v>
      </c>
      <c r="BH9" s="36">
        <v>22.334445482</v>
      </c>
      <c r="BI9" s="36">
        <v>0.30000000000000004</v>
      </c>
      <c r="BJ9" s="36">
        <v>0.31000000000000005</v>
      </c>
      <c r="BK9" s="36">
        <v>0.3</v>
      </c>
      <c r="BL9" s="36">
        <v>0.39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6.3271486570000004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43.983237847585919</v>
      </c>
      <c r="J10" s="36">
        <v>369.44195151894962</v>
      </c>
      <c r="K10" s="36">
        <v>27.961457847567377</v>
      </c>
      <c r="L10" s="36">
        <v>16.021780000018541</v>
      </c>
      <c r="M10" s="36">
        <v>308.94643836651375</v>
      </c>
      <c r="N10" s="36">
        <v>104.47875100002183</v>
      </c>
      <c r="O10" s="36">
        <v>1.7660268559999999</v>
      </c>
      <c r="P10" s="36">
        <v>2.8332973370000003</v>
      </c>
      <c r="Q10" s="36">
        <v>1.598235525</v>
      </c>
      <c r="R10" s="36">
        <v>0.16779133099999999</v>
      </c>
      <c r="S10" s="36">
        <v>2.6144390790000003</v>
      </c>
      <c r="T10" s="36">
        <v>0.218858258</v>
      </c>
      <c r="U10" s="36" t="s">
        <v>340</v>
      </c>
      <c r="V10" s="36" t="s">
        <v>340</v>
      </c>
      <c r="W10" s="36">
        <v>45.749264703585922</v>
      </c>
      <c r="X10" s="36">
        <v>372.2752488559496</v>
      </c>
      <c r="Y10" s="36">
        <v>418.02451355953554</v>
      </c>
      <c r="Z10" s="36">
        <v>3.8995818647280309</v>
      </c>
      <c r="AA10" s="36">
        <v>1.8769802754344513</v>
      </c>
      <c r="AB10" s="36">
        <v>3.883304890148402</v>
      </c>
      <c r="AC10" s="36">
        <v>0.37913656429480019</v>
      </c>
      <c r="AD10" s="36">
        <v>4.6228194415003214</v>
      </c>
      <c r="AE10" s="36">
        <v>41.69723328077658</v>
      </c>
      <c r="AF10" s="36">
        <v>46.320052722276884</v>
      </c>
      <c r="AG10" s="36" t="s">
        <v>340</v>
      </c>
      <c r="AH10" s="36" t="s">
        <v>340</v>
      </c>
      <c r="AI10" s="36" t="s">
        <v>340</v>
      </c>
      <c r="AJ10" s="36">
        <v>0.1445790134107944</v>
      </c>
      <c r="AK10" s="36">
        <v>0.14178626816383547</v>
      </c>
      <c r="AL10" s="36">
        <v>0.35560475454671758</v>
      </c>
      <c r="AM10" s="36">
        <v>0.52371557770559463</v>
      </c>
      <c r="AN10" s="36">
        <v>4.7646057096641572</v>
      </c>
      <c r="AO10" s="36">
        <v>42.052838035323298</v>
      </c>
      <c r="AP10" s="36">
        <v>3667.8776485909998</v>
      </c>
      <c r="AQ10" s="36">
        <v>1975.0110415490001</v>
      </c>
      <c r="AR10" s="36">
        <v>5642.8886901400001</v>
      </c>
      <c r="AS10" s="36">
        <v>148.74987008599999</v>
      </c>
      <c r="AT10" s="36">
        <v>12666.203850546</v>
      </c>
      <c r="AU10" s="36">
        <v>27919.629859884</v>
      </c>
      <c r="AV10" s="36">
        <v>7478.898667167</v>
      </c>
      <c r="AW10" s="36">
        <v>16485.450969423</v>
      </c>
      <c r="AX10" s="36">
        <v>7261.30252045</v>
      </c>
      <c r="AY10" s="36">
        <v>16005.812085748001</v>
      </c>
      <c r="AZ10" s="36">
        <v>3.1397306214285718</v>
      </c>
      <c r="BA10" s="36">
        <v>6.2794612428571437</v>
      </c>
      <c r="BB10" s="36">
        <v>16.086310679</v>
      </c>
      <c r="BC10" s="36">
        <v>1026.1492731129999</v>
      </c>
      <c r="BD10" s="36">
        <v>2261.901689279</v>
      </c>
      <c r="BE10" s="36">
        <v>1.3624769057142858</v>
      </c>
      <c r="BF10" s="36">
        <v>2.7249538128571431</v>
      </c>
      <c r="BG10" s="36">
        <v>5.1921917430000004</v>
      </c>
      <c r="BH10" s="36">
        <v>54.825620444000002</v>
      </c>
      <c r="BI10" s="36">
        <v>0.69000000000000006</v>
      </c>
      <c r="BJ10" s="36">
        <v>0.8</v>
      </c>
      <c r="BK10" s="36">
        <v>1.7700000000000011</v>
      </c>
      <c r="BL10" s="36">
        <v>1.9100000000000008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6.4385949120000001</v>
      </c>
      <c r="E11" s="36">
        <v>8</v>
      </c>
      <c r="F11" s="36">
        <v>4</v>
      </c>
      <c r="G11" s="36">
        <v>4</v>
      </c>
      <c r="H11" s="36">
        <v>0</v>
      </c>
      <c r="I11" s="36">
        <v>123.64743581859554</v>
      </c>
      <c r="J11" s="36">
        <v>394.10800318985434</v>
      </c>
      <c r="K11" s="36">
        <v>90.339109318575652</v>
      </c>
      <c r="L11" s="36">
        <v>33.308326500019895</v>
      </c>
      <c r="M11" s="36">
        <v>381.94666800845613</v>
      </c>
      <c r="N11" s="36">
        <v>135.80877099999378</v>
      </c>
      <c r="O11" s="36">
        <v>0.94828089700000007</v>
      </c>
      <c r="P11" s="36">
        <v>1.4931765889999999</v>
      </c>
      <c r="Q11" s="36">
        <v>0.78578912200000006</v>
      </c>
      <c r="R11" s="36">
        <v>0.162491775</v>
      </c>
      <c r="S11" s="36">
        <v>1.2812307949999999</v>
      </c>
      <c r="T11" s="36">
        <v>0.21194579399999999</v>
      </c>
      <c r="U11" s="36">
        <v>0.55599999999999994</v>
      </c>
      <c r="V11" s="36">
        <v>1.3202</v>
      </c>
      <c r="W11" s="36">
        <v>125.15171671559554</v>
      </c>
      <c r="X11" s="36">
        <v>396.92137977885432</v>
      </c>
      <c r="Y11" s="36">
        <v>522.07309649444983</v>
      </c>
      <c r="Z11" s="36">
        <v>5.954510391189646</v>
      </c>
      <c r="AA11" s="36">
        <v>2.870074008553408</v>
      </c>
      <c r="AB11" s="36">
        <v>15.087420223891165</v>
      </c>
      <c r="AC11" s="36">
        <v>1.1345753241341157</v>
      </c>
      <c r="AD11" s="36">
        <v>4.0364555714856989</v>
      </c>
      <c r="AE11" s="36">
        <v>43.216178276036494</v>
      </c>
      <c r="AF11" s="36">
        <v>47.252633847522212</v>
      </c>
      <c r="AG11" s="36">
        <v>7.7401035239232377E-2</v>
      </c>
      <c r="AH11" s="36">
        <v>0.13167072661386653</v>
      </c>
      <c r="AI11" s="36">
        <v>0.42170219199305914</v>
      </c>
      <c r="AJ11" s="36">
        <v>0.38972199679700809</v>
      </c>
      <c r="AK11" s="36">
        <v>0.27043279026499439</v>
      </c>
      <c r="AL11" s="36">
        <v>0.68237711565910719</v>
      </c>
      <c r="AM11" s="36">
        <v>1.6016983561703562</v>
      </c>
      <c r="AN11" s="36">
        <v>4.4385590883645598</v>
      </c>
      <c r="AO11" s="36">
        <v>44.320257583688658</v>
      </c>
      <c r="AP11" s="36">
        <v>1588.6935185049999</v>
      </c>
      <c r="AQ11" s="36">
        <v>855.45035611799995</v>
      </c>
      <c r="AR11" s="36">
        <v>2444.1438746229996</v>
      </c>
      <c r="AS11" s="36">
        <v>50.546822622999997</v>
      </c>
      <c r="AT11" s="36">
        <v>4150.9380300789999</v>
      </c>
      <c r="AU11" s="36">
        <v>9118.9080658990006</v>
      </c>
      <c r="AV11" s="36">
        <v>2418.891373127</v>
      </c>
      <c r="AW11" s="36">
        <v>5313.8948095850001</v>
      </c>
      <c r="AX11" s="36">
        <v>2337.9284593809998</v>
      </c>
      <c r="AY11" s="36">
        <v>5136.032995736</v>
      </c>
      <c r="AZ11" s="36">
        <v>3.8932650785714289</v>
      </c>
      <c r="BA11" s="36">
        <v>7.7865301585714297</v>
      </c>
      <c r="BB11" s="36">
        <v>8.1075913820000007</v>
      </c>
      <c r="BC11" s="36">
        <v>406.445486491</v>
      </c>
      <c r="BD11" s="36">
        <v>892.89191943100002</v>
      </c>
      <c r="BE11" s="36">
        <v>0.68669605142857149</v>
      </c>
      <c r="BF11" s="36">
        <v>1.373392102857143</v>
      </c>
      <c r="BG11" s="36">
        <v>4.1100029400000002</v>
      </c>
      <c r="BH11" s="36">
        <v>34.330644634999999</v>
      </c>
      <c r="BI11" s="36">
        <v>1.4100000000000004</v>
      </c>
      <c r="BJ11" s="36">
        <v>1.7700000000000002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5.7110081140000002</v>
      </c>
      <c r="E12" s="36">
        <v>115</v>
      </c>
      <c r="F12" s="36">
        <v>21</v>
      </c>
      <c r="G12" s="36">
        <v>40</v>
      </c>
      <c r="H12" s="36">
        <v>54</v>
      </c>
      <c r="I12" s="36">
        <v>3.6316055869784314E-2</v>
      </c>
      <c r="J12" s="36">
        <v>3.6548821830435809</v>
      </c>
      <c r="K12" s="36">
        <v>3.6316055869784314E-2</v>
      </c>
      <c r="L12" s="36">
        <v>0</v>
      </c>
      <c r="M12" s="36">
        <v>1.9035882389130581</v>
      </c>
      <c r="N12" s="36">
        <v>1.787610000000307</v>
      </c>
      <c r="O12" s="36">
        <v>6.6505879999999998E-3</v>
      </c>
      <c r="P12" s="36">
        <v>1.1088501000000001E-2</v>
      </c>
      <c r="Q12" s="36">
        <v>6.0542249999999999E-3</v>
      </c>
      <c r="R12" s="36">
        <v>5.9636300000000004E-4</v>
      </c>
      <c r="S12" s="36">
        <v>1.0310635E-2</v>
      </c>
      <c r="T12" s="36">
        <v>7.77866E-4</v>
      </c>
      <c r="U12" s="36">
        <v>10.132550000000005</v>
      </c>
      <c r="V12" s="36">
        <v>24.043400000000005</v>
      </c>
      <c r="W12" s="36">
        <v>10.175516643869789</v>
      </c>
      <c r="X12" s="36">
        <v>27.709370684043588</v>
      </c>
      <c r="Y12" s="36">
        <v>37.884887327913376</v>
      </c>
      <c r="Z12" s="36">
        <v>1.1639816916579476E-2</v>
      </c>
      <c r="AA12" s="36">
        <v>2.4909208201480079E-3</v>
      </c>
      <c r="AB12" s="36">
        <v>2.4909210000000001E-3</v>
      </c>
      <c r="AC12" s="36">
        <v>3.7987943726218475E-4</v>
      </c>
      <c r="AD12" s="36">
        <v>4.502940754276312E-2</v>
      </c>
      <c r="AE12" s="36">
        <v>0.40526466788486798</v>
      </c>
      <c r="AF12" s="36">
        <v>0.45029407542763117</v>
      </c>
      <c r="AG12" s="36">
        <v>0.98107970780205123</v>
      </c>
      <c r="AH12" s="36">
        <v>1.6689631810885472</v>
      </c>
      <c r="AI12" s="36">
        <v>5.3451928907835899</v>
      </c>
      <c r="AJ12" s="36">
        <v>1.4279267329129892E-4</v>
      </c>
      <c r="AK12" s="36">
        <v>1.7255673193075982E-4</v>
      </c>
      <c r="AL12" s="36">
        <v>4.3157842910202231E-4</v>
      </c>
      <c r="AM12" s="36">
        <v>0.98160237991260468</v>
      </c>
      <c r="AN12" s="36">
        <v>1.7141651453632412</v>
      </c>
      <c r="AO12" s="36">
        <v>5.7508891370975599</v>
      </c>
      <c r="AP12" s="36">
        <v>99.381436414999996</v>
      </c>
      <c r="AQ12" s="36">
        <v>53.513081145999998</v>
      </c>
      <c r="AR12" s="36">
        <v>152.89451756099999</v>
      </c>
      <c r="AS12" s="36">
        <v>3.238730688</v>
      </c>
      <c r="AT12" s="36">
        <v>314.90997048700001</v>
      </c>
      <c r="AU12" s="36">
        <v>643.08595777300002</v>
      </c>
      <c r="AV12" s="36">
        <v>184.26208763700001</v>
      </c>
      <c r="AW12" s="36">
        <v>376.28646983300001</v>
      </c>
      <c r="AX12" s="36">
        <v>173.77961538299999</v>
      </c>
      <c r="AY12" s="36">
        <v>354.87993672300001</v>
      </c>
      <c r="AZ12" s="36">
        <v>4.9926897142857148E-2</v>
      </c>
      <c r="BA12" s="36">
        <v>9.9853794285714295E-2</v>
      </c>
      <c r="BB12" s="36">
        <v>1.546195215</v>
      </c>
      <c r="BC12" s="36">
        <v>60.673161999000001</v>
      </c>
      <c r="BD12" s="36">
        <v>123.90226462299999</v>
      </c>
      <c r="BE12" s="36">
        <v>0.13095950428571429</v>
      </c>
      <c r="BF12" s="36">
        <v>0.26191900857142858</v>
      </c>
      <c r="BG12" s="36">
        <v>1.333709483</v>
      </c>
      <c r="BH12" s="36">
        <v>5.7153689620000003</v>
      </c>
      <c r="BI12" s="36">
        <v>0</v>
      </c>
      <c r="BJ12" s="36">
        <v>0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6.1565745339999998</v>
      </c>
      <c r="E13" s="36">
        <v>1</v>
      </c>
      <c r="F13" s="36">
        <v>0</v>
      </c>
      <c r="G13" s="36">
        <v>1</v>
      </c>
      <c r="H13" s="36">
        <v>0</v>
      </c>
      <c r="I13" s="36">
        <v>57.894693427306507</v>
      </c>
      <c r="J13" s="36">
        <v>445.95109913929934</v>
      </c>
      <c r="K13" s="36">
        <v>36.384957427230574</v>
      </c>
      <c r="L13" s="36">
        <v>21.509736000075929</v>
      </c>
      <c r="M13" s="36">
        <v>372.45408606666876</v>
      </c>
      <c r="N13" s="36">
        <v>131.39170649993707</v>
      </c>
      <c r="O13" s="36">
        <v>1.327624637</v>
      </c>
      <c r="P13" s="36">
        <v>2.1685855960000002</v>
      </c>
      <c r="Q13" s="36">
        <v>1.156310749</v>
      </c>
      <c r="R13" s="36">
        <v>0.171313888</v>
      </c>
      <c r="S13" s="36">
        <v>1.9451326990000002</v>
      </c>
      <c r="T13" s="36">
        <v>0.22345289699999998</v>
      </c>
      <c r="U13" s="36">
        <v>6.6E-3</v>
      </c>
      <c r="V13" s="36">
        <v>1.5599999999999999E-2</v>
      </c>
      <c r="W13" s="36">
        <v>59.228918064306505</v>
      </c>
      <c r="X13" s="36">
        <v>448.13528473529936</v>
      </c>
      <c r="Y13" s="36">
        <v>507.36420279960589</v>
      </c>
      <c r="Z13" s="36">
        <v>4.8112200321860996</v>
      </c>
      <c r="AA13" s="36">
        <v>2.303816611827739</v>
      </c>
      <c r="AB13" s="36">
        <v>4.8604513596065555</v>
      </c>
      <c r="AC13" s="36">
        <v>0.45110800452819971</v>
      </c>
      <c r="AD13" s="36">
        <v>2.9442444182186511</v>
      </c>
      <c r="AE13" s="36">
        <v>26.498199763967861</v>
      </c>
      <c r="AF13" s="36">
        <v>29.442444182186509</v>
      </c>
      <c r="AG13" s="36">
        <v>6.8201024097486673E-4</v>
      </c>
      <c r="AH13" s="36">
        <v>1.1602013294744859E-3</v>
      </c>
      <c r="AI13" s="36">
        <v>3.7157799335872047E-3</v>
      </c>
      <c r="AJ13" s="36">
        <v>0.17919082382170981</v>
      </c>
      <c r="AK13" s="36">
        <v>0.17458062037358238</v>
      </c>
      <c r="AL13" s="36">
        <v>0.4378964798683041</v>
      </c>
      <c r="AM13" s="36">
        <v>0.63098083859088439</v>
      </c>
      <c r="AN13" s="36">
        <v>3.1199852399217081</v>
      </c>
      <c r="AO13" s="36">
        <v>26.93981202376975</v>
      </c>
      <c r="AP13" s="36">
        <v>2021.1317056769999</v>
      </c>
      <c r="AQ13" s="36">
        <v>1088.3016876720001</v>
      </c>
      <c r="AR13" s="36">
        <v>3109.4333933489997</v>
      </c>
      <c r="AS13" s="36">
        <v>117.70571715200001</v>
      </c>
      <c r="AT13" s="36">
        <v>7621.7480064279998</v>
      </c>
      <c r="AU13" s="36">
        <v>16953.944870301999</v>
      </c>
      <c r="AV13" s="36">
        <v>4960.8393990530003</v>
      </c>
      <c r="AW13" s="36">
        <v>11034.974865483</v>
      </c>
      <c r="AX13" s="36">
        <v>4853.2112744599999</v>
      </c>
      <c r="AY13" s="36">
        <v>10795.565049086001</v>
      </c>
      <c r="AZ13" s="36">
        <v>1.8123033528571428</v>
      </c>
      <c r="BA13" s="36">
        <v>3.6246067071428572</v>
      </c>
      <c r="BB13" s="36">
        <v>8.3883236209999996</v>
      </c>
      <c r="BC13" s="36">
        <v>479.08418748700001</v>
      </c>
      <c r="BD13" s="36">
        <v>1065.6829504259999</v>
      </c>
      <c r="BE13" s="36">
        <v>0.71047348428571433</v>
      </c>
      <c r="BF13" s="36">
        <v>1.4209469700000001</v>
      </c>
      <c r="BG13" s="36">
        <v>19.198497835000001</v>
      </c>
      <c r="BH13" s="36">
        <v>91.014009510999998</v>
      </c>
      <c r="BI13" s="36">
        <v>1.1700000000000002</v>
      </c>
      <c r="BJ13" s="36">
        <v>1.5100000000000005</v>
      </c>
      <c r="BK13" s="36">
        <v>2.7600000000000007</v>
      </c>
      <c r="BL13" s="36">
        <v>3.2099999999999986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5.9867098109999999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23.257971596696002</v>
      </c>
      <c r="J14" s="36">
        <v>174.31025076155905</v>
      </c>
      <c r="K14" s="36">
        <v>10.115926096690188</v>
      </c>
      <c r="L14" s="36">
        <v>13.142045500005812</v>
      </c>
      <c r="M14" s="36">
        <v>116.44232985828987</v>
      </c>
      <c r="N14" s="36">
        <v>81.125892499965175</v>
      </c>
      <c r="O14" s="36">
        <v>0.38853826600000002</v>
      </c>
      <c r="P14" s="36">
        <v>0.61998875600000003</v>
      </c>
      <c r="Q14" s="36">
        <v>0.31460058400000002</v>
      </c>
      <c r="R14" s="36">
        <v>7.3937682000000005E-2</v>
      </c>
      <c r="S14" s="36">
        <v>0.52354830100000005</v>
      </c>
      <c r="T14" s="36">
        <v>9.6440454999999994E-2</v>
      </c>
      <c r="U14" s="36" t="s">
        <v>340</v>
      </c>
      <c r="V14" s="36" t="s">
        <v>340</v>
      </c>
      <c r="W14" s="36">
        <v>23.646509862696004</v>
      </c>
      <c r="X14" s="36">
        <v>174.93023951755904</v>
      </c>
      <c r="Y14" s="36">
        <v>198.57674938025505</v>
      </c>
      <c r="Z14" s="36">
        <v>2.0494491972898916</v>
      </c>
      <c r="AA14" s="36">
        <v>0.98783451309372738</v>
      </c>
      <c r="AB14" s="36">
        <v>0.98783451300000003</v>
      </c>
      <c r="AC14" s="36">
        <v>0.16729322752246753</v>
      </c>
      <c r="AD14" s="36">
        <v>0.78019797694066417</v>
      </c>
      <c r="AE14" s="36">
        <v>7.0217817924659798</v>
      </c>
      <c r="AF14" s="36">
        <v>7.8019797694066408</v>
      </c>
      <c r="AG14" s="36" t="s">
        <v>340</v>
      </c>
      <c r="AH14" s="36" t="s">
        <v>340</v>
      </c>
      <c r="AI14" s="36" t="s">
        <v>340</v>
      </c>
      <c r="AJ14" s="36">
        <v>5.6627870266719865E-2</v>
      </c>
      <c r="AK14" s="36">
        <v>6.8431513986872194E-2</v>
      </c>
      <c r="AL14" s="36">
        <v>0.17115278538873821</v>
      </c>
      <c r="AM14" s="36">
        <v>0.2239210977891874</v>
      </c>
      <c r="AN14" s="36">
        <v>0.84862949092753637</v>
      </c>
      <c r="AO14" s="36">
        <v>7.192934577854718</v>
      </c>
      <c r="AP14" s="36">
        <v>687.50620887399998</v>
      </c>
      <c r="AQ14" s="36">
        <v>370.19565093199998</v>
      </c>
      <c r="AR14" s="36">
        <v>1057.7018598059999</v>
      </c>
      <c r="AS14" s="36">
        <v>63.112736624</v>
      </c>
      <c r="AT14" s="36">
        <v>2290.0922043149999</v>
      </c>
      <c r="AU14" s="36">
        <v>6367.2809111910001</v>
      </c>
      <c r="AV14" s="36">
        <v>1433.8196451050001</v>
      </c>
      <c r="AW14" s="36">
        <v>3986.534882379</v>
      </c>
      <c r="AX14" s="36">
        <v>1399.709723162</v>
      </c>
      <c r="AY14" s="36">
        <v>3891.6970175719998</v>
      </c>
      <c r="AZ14" s="36">
        <v>2.4798634985714285</v>
      </c>
      <c r="BA14" s="36">
        <v>4.959726997142857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47.846916469999996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6.4170785260000001</v>
      </c>
      <c r="E15" s="36">
        <v>2</v>
      </c>
      <c r="F15" s="36">
        <v>1</v>
      </c>
      <c r="G15" s="36">
        <v>0</v>
      </c>
      <c r="H15" s="36">
        <v>1</v>
      </c>
      <c r="I15" s="36">
        <v>120.50017254409083</v>
      </c>
      <c r="J15" s="36">
        <v>310.69418525071723</v>
      </c>
      <c r="K15" s="36">
        <v>85.913300044095394</v>
      </c>
      <c r="L15" s="36">
        <v>34.586872499995437</v>
      </c>
      <c r="M15" s="36">
        <v>313.24114029482115</v>
      </c>
      <c r="N15" s="36">
        <v>117.95321749998692</v>
      </c>
      <c r="O15" s="36">
        <v>0.49717968800000001</v>
      </c>
      <c r="P15" s="36">
        <v>0.82122917800000006</v>
      </c>
      <c r="Q15" s="36">
        <v>0.38993346500000003</v>
      </c>
      <c r="R15" s="36">
        <v>0.107246223</v>
      </c>
      <c r="S15" s="36">
        <v>0.68134280000000003</v>
      </c>
      <c r="T15" s="36">
        <v>0.13988637800000001</v>
      </c>
      <c r="U15" s="36">
        <v>0</v>
      </c>
      <c r="V15" s="36">
        <v>0</v>
      </c>
      <c r="W15" s="36">
        <v>120.99735223209083</v>
      </c>
      <c r="X15" s="36">
        <v>311.51541442871724</v>
      </c>
      <c r="Y15" s="36">
        <v>432.5127666608081</v>
      </c>
      <c r="Z15" s="36">
        <v>5.2433286940231412</v>
      </c>
      <c r="AA15" s="36">
        <v>2.527284430519154</v>
      </c>
      <c r="AB15" s="36">
        <v>2.527284431</v>
      </c>
      <c r="AC15" s="36">
        <v>1.3402769685641003</v>
      </c>
      <c r="AD15" s="36">
        <v>3.7096965833533435</v>
      </c>
      <c r="AE15" s="36">
        <v>41.736230289132052</v>
      </c>
      <c r="AF15" s="36">
        <v>45.445926872485416</v>
      </c>
      <c r="AG15" s="36">
        <v>0</v>
      </c>
      <c r="AH15" s="36">
        <v>0</v>
      </c>
      <c r="AI15" s="36">
        <v>0</v>
      </c>
      <c r="AJ15" s="36">
        <v>0.14488065062044264</v>
      </c>
      <c r="AK15" s="36">
        <v>0.17507578203919347</v>
      </c>
      <c r="AL15" s="36">
        <v>0.43787877842170753</v>
      </c>
      <c r="AM15" s="36">
        <v>1.4851576191845428</v>
      </c>
      <c r="AN15" s="36">
        <v>3.884772365392537</v>
      </c>
      <c r="AO15" s="36">
        <v>42.174109067553758</v>
      </c>
      <c r="AP15" s="36">
        <v>1013.434589546</v>
      </c>
      <c r="AQ15" s="36">
        <v>545.69554821700001</v>
      </c>
      <c r="AR15" s="36">
        <v>1559.130137763</v>
      </c>
      <c r="AS15" s="36">
        <v>114.211222005</v>
      </c>
      <c r="AT15" s="36">
        <v>2353.5338414620001</v>
      </c>
      <c r="AU15" s="36">
        <v>5317.3098931550003</v>
      </c>
      <c r="AV15" s="36">
        <v>1871.414609295</v>
      </c>
      <c r="AW15" s="36">
        <v>4228.0638760720003</v>
      </c>
      <c r="AX15" s="36">
        <v>1853.3754219970001</v>
      </c>
      <c r="AY15" s="36">
        <v>4187.3081633680004</v>
      </c>
      <c r="AZ15" s="36">
        <v>3.2998585157142859</v>
      </c>
      <c r="BA15" s="36">
        <v>6.5997170314285718</v>
      </c>
      <c r="BB15" s="36">
        <v>6.8020802900000001</v>
      </c>
      <c r="BC15" s="36">
        <v>201.89038910900001</v>
      </c>
      <c r="BD15" s="36">
        <v>456.128458588</v>
      </c>
      <c r="BE15" s="36">
        <v>0.5761219885714286</v>
      </c>
      <c r="BF15" s="36">
        <v>1.1522439785714287</v>
      </c>
      <c r="BG15" s="36">
        <v>5.1058351020000003</v>
      </c>
      <c r="BH15" s="36">
        <v>27.266002622999999</v>
      </c>
      <c r="BI15" s="36">
        <v>1.08</v>
      </c>
      <c r="BJ15" s="36">
        <v>1.4700000000000002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5.6813178090000003</v>
      </c>
      <c r="E16" s="36">
        <v>45</v>
      </c>
      <c r="F16" s="36">
        <v>18</v>
      </c>
      <c r="G16" s="36">
        <v>15</v>
      </c>
      <c r="H16" s="36">
        <v>12</v>
      </c>
      <c r="I16" s="36">
        <v>0.17135367718029818</v>
      </c>
      <c r="J16" s="36">
        <v>9.0683001418220233</v>
      </c>
      <c r="K16" s="36">
        <v>0.12303367718968763</v>
      </c>
      <c r="L16" s="36">
        <v>4.831999999061054E-2</v>
      </c>
      <c r="M16" s="36">
        <v>6.5962273190181051</v>
      </c>
      <c r="N16" s="36">
        <v>2.6434264999842165</v>
      </c>
      <c r="O16" s="36">
        <v>1.3992731E-2</v>
      </c>
      <c r="P16" s="36">
        <v>1.9575282999999999E-2</v>
      </c>
      <c r="Q16" s="36">
        <v>1.3182075999999999E-2</v>
      </c>
      <c r="R16" s="36">
        <v>8.1065499999999997E-4</v>
      </c>
      <c r="S16" s="36">
        <v>1.8517907E-2</v>
      </c>
      <c r="T16" s="36">
        <v>1.0573760000000001E-3</v>
      </c>
      <c r="U16" s="36">
        <v>9.5970499999999994</v>
      </c>
      <c r="V16" s="36">
        <v>22.788100000000004</v>
      </c>
      <c r="W16" s="36">
        <v>9.782396408180297</v>
      </c>
      <c r="X16" s="36">
        <v>31.875975424822027</v>
      </c>
      <c r="Y16" s="36">
        <v>41.65837183300232</v>
      </c>
      <c r="Z16" s="36">
        <v>4.1648848939831298E-2</v>
      </c>
      <c r="AA16" s="36">
        <v>8.912853673123897E-3</v>
      </c>
      <c r="AB16" s="36">
        <v>8.9128539999999996E-3</v>
      </c>
      <c r="AC16" s="36">
        <v>9.9874921976150907E-4</v>
      </c>
      <c r="AD16" s="36">
        <v>7.7613070951552968E-2</v>
      </c>
      <c r="AE16" s="36">
        <v>0.69851763856397653</v>
      </c>
      <c r="AF16" s="36">
        <v>0.77613070951552954</v>
      </c>
      <c r="AG16" s="36">
        <v>0.8644719927375798</v>
      </c>
      <c r="AH16" s="36">
        <v>1.4705960336225492</v>
      </c>
      <c r="AI16" s="36">
        <v>4.7098818914668135</v>
      </c>
      <c r="AJ16" s="36">
        <v>5.1093159901317322E-4</v>
      </c>
      <c r="AK16" s="36">
        <v>6.1743144741081726E-4</v>
      </c>
      <c r="AL16" s="36">
        <v>1.5442462961031986E-3</v>
      </c>
      <c r="AM16" s="36">
        <v>0.86598167355635447</v>
      </c>
      <c r="AN16" s="36">
        <v>1.548826536021513</v>
      </c>
      <c r="AO16" s="36">
        <v>5.4099437763268936</v>
      </c>
      <c r="AP16" s="36">
        <v>149.55161716800001</v>
      </c>
      <c r="AQ16" s="36">
        <v>80.527793860000003</v>
      </c>
      <c r="AR16" s="36">
        <v>230.07941102800001</v>
      </c>
      <c r="AS16" s="36">
        <v>4.6773641379999997</v>
      </c>
      <c r="AT16" s="36">
        <v>658.70983633200001</v>
      </c>
      <c r="AU16" s="36">
        <v>1337.012067767</v>
      </c>
      <c r="AV16" s="36">
        <v>347.02489112699999</v>
      </c>
      <c r="AW16" s="36">
        <v>704.37154823100002</v>
      </c>
      <c r="AX16" s="36">
        <v>330.814082283</v>
      </c>
      <c r="AY16" s="36">
        <v>671.46776289599995</v>
      </c>
      <c r="AZ16" s="36">
        <v>0.26999852857142859</v>
      </c>
      <c r="BA16" s="36">
        <v>0.53999705714285717</v>
      </c>
      <c r="BB16" s="36">
        <v>1.0077021589999999</v>
      </c>
      <c r="BC16" s="36">
        <v>58.693782742000003</v>
      </c>
      <c r="BD16" s="36">
        <v>119.133329277</v>
      </c>
      <c r="BE16" s="36">
        <v>8.535026714285715E-2</v>
      </c>
      <c r="BF16" s="36">
        <v>0.1707005342857143</v>
      </c>
      <c r="BG16" s="36">
        <v>0.72826500500000002</v>
      </c>
      <c r="BH16" s="36">
        <v>2.39389706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5.7530103940000004</v>
      </c>
      <c r="E17" s="36">
        <v>3</v>
      </c>
      <c r="F17" s="36">
        <v>1</v>
      </c>
      <c r="G17" s="36">
        <v>1</v>
      </c>
      <c r="H17" s="36">
        <v>1</v>
      </c>
      <c r="I17" s="36">
        <v>1.7689016911863931</v>
      </c>
      <c r="J17" s="36">
        <v>26.390760255933138</v>
      </c>
      <c r="K17" s="36">
        <v>0.59602869119123181</v>
      </c>
      <c r="L17" s="36">
        <v>1.1728729999951613</v>
      </c>
      <c r="M17" s="36">
        <v>15.804219947112736</v>
      </c>
      <c r="N17" s="36">
        <v>12.355442000006795</v>
      </c>
      <c r="O17" s="36">
        <v>6.3709701000000007E-2</v>
      </c>
      <c r="P17" s="36">
        <v>9.6333558E-2</v>
      </c>
      <c r="Q17" s="36">
        <v>5.5341764000000002E-2</v>
      </c>
      <c r="R17" s="36">
        <v>8.3679370000000006E-3</v>
      </c>
      <c r="S17" s="36">
        <v>8.5418857000000001E-2</v>
      </c>
      <c r="T17" s="36">
        <v>1.0914701000000001E-2</v>
      </c>
      <c r="U17" s="36">
        <v>3.9050000000000001E-2</v>
      </c>
      <c r="V17" s="36">
        <v>9.2300000000000007E-2</v>
      </c>
      <c r="W17" s="36">
        <v>1.8716613921863932</v>
      </c>
      <c r="X17" s="36">
        <v>26.579393813933141</v>
      </c>
      <c r="Y17" s="36">
        <v>28.451055206119534</v>
      </c>
      <c r="Z17" s="36">
        <v>0.23459915580874935</v>
      </c>
      <c r="AA17" s="36">
        <v>0.10864438381667328</v>
      </c>
      <c r="AB17" s="36">
        <v>0.108644384</v>
      </c>
      <c r="AC17" s="36">
        <v>4.7183588129994236E-3</v>
      </c>
      <c r="AD17" s="36">
        <v>0.18385568683033376</v>
      </c>
      <c r="AE17" s="36">
        <v>1.6547011814730033</v>
      </c>
      <c r="AF17" s="36">
        <v>1.8385568683033373</v>
      </c>
      <c r="AG17" s="36">
        <v>4.4885872662442372E-3</v>
      </c>
      <c r="AH17" s="36">
        <v>7.6357576483235294E-3</v>
      </c>
      <c r="AI17" s="36">
        <v>2.4455061657468601E-2</v>
      </c>
      <c r="AJ17" s="36">
        <v>6.228066674677183E-3</v>
      </c>
      <c r="AK17" s="36">
        <v>7.5262603051925491E-3</v>
      </c>
      <c r="AL17" s="36">
        <v>1.8823789504956955E-2</v>
      </c>
      <c r="AM17" s="36">
        <v>1.5435012753920844E-2</v>
      </c>
      <c r="AN17" s="36">
        <v>0.19901770478384984</v>
      </c>
      <c r="AO17" s="36">
        <v>1.6979800326354288</v>
      </c>
      <c r="AP17" s="36">
        <v>190.02964107299999</v>
      </c>
      <c r="AQ17" s="36">
        <v>102.323652885</v>
      </c>
      <c r="AR17" s="36">
        <v>292.35329395799999</v>
      </c>
      <c r="AS17" s="36">
        <v>20.287693016999999</v>
      </c>
      <c r="AT17" s="36">
        <v>896.32117480399995</v>
      </c>
      <c r="AU17" s="36">
        <v>2307.04238467</v>
      </c>
      <c r="AV17" s="36">
        <v>508.41476105499999</v>
      </c>
      <c r="AW17" s="36">
        <v>1308.609498155</v>
      </c>
      <c r="AX17" s="36">
        <v>490.22354236199999</v>
      </c>
      <c r="AY17" s="36">
        <v>1261.7870937170001</v>
      </c>
      <c r="AZ17" s="36">
        <v>0.44545257285714285</v>
      </c>
      <c r="BA17" s="36">
        <v>0.89090514714285729</v>
      </c>
      <c r="BB17" s="36">
        <v>1.698549968</v>
      </c>
      <c r="BC17" s="36">
        <v>69.123491791999996</v>
      </c>
      <c r="BD17" s="36">
        <v>177.917056769</v>
      </c>
      <c r="BE17" s="36">
        <v>0.14386363285714285</v>
      </c>
      <c r="BF17" s="36">
        <v>0.28772726714285712</v>
      </c>
      <c r="BG17" s="36">
        <v>3.200673944</v>
      </c>
      <c r="BH17" s="36">
        <v>19.043490243000001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5.8713438800000004</v>
      </c>
      <c r="E18" s="36">
        <v>1</v>
      </c>
      <c r="F18" s="36">
        <v>1</v>
      </c>
      <c r="G18" s="36">
        <v>0</v>
      </c>
      <c r="H18" s="36">
        <v>0</v>
      </c>
      <c r="I18" s="36">
        <v>6.5103024407279246</v>
      </c>
      <c r="J18" s="36">
        <v>71.123525341581029</v>
      </c>
      <c r="K18" s="36">
        <v>3.6076854407278405</v>
      </c>
      <c r="L18" s="36">
        <v>2.9026170000000846</v>
      </c>
      <c r="M18" s="36">
        <v>55.681232782303802</v>
      </c>
      <c r="N18" s="36">
        <v>21.952595000005157</v>
      </c>
      <c r="O18" s="36">
        <v>0.41667443899999995</v>
      </c>
      <c r="P18" s="36">
        <v>0.70928570199999996</v>
      </c>
      <c r="Q18" s="36">
        <v>0.38427162999999998</v>
      </c>
      <c r="R18" s="36">
        <v>3.2402808999999998E-2</v>
      </c>
      <c r="S18" s="36">
        <v>0.667021168</v>
      </c>
      <c r="T18" s="36">
        <v>4.2264533999999999E-2</v>
      </c>
      <c r="U18" s="36">
        <v>0</v>
      </c>
      <c r="V18" s="36">
        <v>0</v>
      </c>
      <c r="W18" s="36">
        <v>6.926976879727925</v>
      </c>
      <c r="X18" s="36">
        <v>71.832811043581032</v>
      </c>
      <c r="Y18" s="36">
        <v>78.759787923308963</v>
      </c>
      <c r="Z18" s="36">
        <v>0.70677436023525586</v>
      </c>
      <c r="AA18" s="36">
        <v>0.33738152650235376</v>
      </c>
      <c r="AB18" s="36">
        <v>0.33738152700000001</v>
      </c>
      <c r="AC18" s="36">
        <v>3.8107530633235451E-2</v>
      </c>
      <c r="AD18" s="36">
        <v>0.8846193245660996</v>
      </c>
      <c r="AE18" s="36">
        <v>7.961573921094895</v>
      </c>
      <c r="AF18" s="36">
        <v>8.8461932456609933</v>
      </c>
      <c r="AG18" s="36">
        <v>0</v>
      </c>
      <c r="AH18" s="36">
        <v>0</v>
      </c>
      <c r="AI18" s="36">
        <v>0</v>
      </c>
      <c r="AJ18" s="36">
        <v>1.934048230460559E-2</v>
      </c>
      <c r="AK18" s="36">
        <v>2.3371858727325917E-2</v>
      </c>
      <c r="AL18" s="36">
        <v>5.8454920662157302E-2</v>
      </c>
      <c r="AM18" s="36">
        <v>5.7448012937841041E-2</v>
      </c>
      <c r="AN18" s="36">
        <v>0.90799118329342554</v>
      </c>
      <c r="AO18" s="36">
        <v>8.0200288417570516</v>
      </c>
      <c r="AP18" s="36">
        <v>605.07620870200003</v>
      </c>
      <c r="AQ18" s="36">
        <v>325.81026622399997</v>
      </c>
      <c r="AR18" s="36">
        <v>930.88647492600001</v>
      </c>
      <c r="AS18" s="36">
        <v>52.267724375</v>
      </c>
      <c r="AT18" s="36">
        <v>2151.152087769</v>
      </c>
      <c r="AU18" s="36">
        <v>5634.0410877180002</v>
      </c>
      <c r="AV18" s="36">
        <v>1177.1461032990001</v>
      </c>
      <c r="AW18" s="36">
        <v>3083.0407342859999</v>
      </c>
      <c r="AX18" s="36">
        <v>1132.295196067</v>
      </c>
      <c r="AY18" s="36">
        <v>2965.5725851930001</v>
      </c>
      <c r="AZ18" s="36">
        <v>1.3237571414285716</v>
      </c>
      <c r="BA18" s="36">
        <v>2.6475142828571432</v>
      </c>
      <c r="BB18" s="36">
        <v>2.6450404879999998</v>
      </c>
      <c r="BC18" s="36">
        <v>155.744167858</v>
      </c>
      <c r="BD18" s="36">
        <v>407.90655661900001</v>
      </c>
      <c r="BE18" s="36">
        <v>0.22402940285714285</v>
      </c>
      <c r="BF18" s="36">
        <v>0.44805880571428569</v>
      </c>
      <c r="BG18" s="36">
        <v>7.2492259729999997</v>
      </c>
      <c r="BH18" s="36">
        <v>69.651610465000005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5.7879788720000001</v>
      </c>
      <c r="E19" s="36">
        <v>6</v>
      </c>
      <c r="F19" s="36">
        <v>0</v>
      </c>
      <c r="G19" s="36">
        <v>5</v>
      </c>
      <c r="H19" s="36">
        <v>1</v>
      </c>
      <c r="I19" s="36">
        <v>3.7016246390065337</v>
      </c>
      <c r="J19" s="36">
        <v>48.873010714537436</v>
      </c>
      <c r="K19" s="36">
        <v>1.7519771390151493</v>
      </c>
      <c r="L19" s="36">
        <v>1.9496474999913844</v>
      </c>
      <c r="M19" s="36">
        <v>35.996762853537227</v>
      </c>
      <c r="N19" s="36">
        <v>16.577872500006741</v>
      </c>
      <c r="O19" s="36">
        <v>1.14176323</v>
      </c>
      <c r="P19" s="36">
        <v>1.9416240230000001</v>
      </c>
      <c r="Q19" s="36">
        <v>1.0628094539999999</v>
      </c>
      <c r="R19" s="36">
        <v>7.8953776000000003E-2</v>
      </c>
      <c r="S19" s="36">
        <v>1.838640837</v>
      </c>
      <c r="T19" s="36">
        <v>0.102983186</v>
      </c>
      <c r="U19" s="36">
        <v>0.22560000000000002</v>
      </c>
      <c r="V19" s="36">
        <v>0.53520000000000001</v>
      </c>
      <c r="W19" s="36">
        <v>5.0689878690065342</v>
      </c>
      <c r="X19" s="36">
        <v>51.349834737537442</v>
      </c>
      <c r="Y19" s="36">
        <v>56.418822606543976</v>
      </c>
      <c r="Z19" s="36">
        <v>0.48232426082720403</v>
      </c>
      <c r="AA19" s="36">
        <v>0.22690448350089884</v>
      </c>
      <c r="AB19" s="36">
        <v>0.22690448399999999</v>
      </c>
      <c r="AC19" s="36">
        <v>2.0180907796311015E-2</v>
      </c>
      <c r="AD19" s="36">
        <v>0.54430711796139775</v>
      </c>
      <c r="AE19" s="36">
        <v>4.8987640616525798</v>
      </c>
      <c r="AF19" s="36">
        <v>5.4430711796139777</v>
      </c>
      <c r="AG19" s="36">
        <v>2.4220045020479152E-2</v>
      </c>
      <c r="AH19" s="36">
        <v>4.1201915667022006E-2</v>
      </c>
      <c r="AI19" s="36">
        <v>0.13195748666330021</v>
      </c>
      <c r="AJ19" s="36">
        <v>1.3007356810468055E-2</v>
      </c>
      <c r="AK19" s="36">
        <v>1.5718642309200243E-2</v>
      </c>
      <c r="AL19" s="36">
        <v>3.9313603587157096E-2</v>
      </c>
      <c r="AM19" s="36">
        <v>5.7408309627258222E-2</v>
      </c>
      <c r="AN19" s="36">
        <v>0.60122767593762005</v>
      </c>
      <c r="AO19" s="36">
        <v>5.0700351519030367</v>
      </c>
      <c r="AP19" s="36">
        <v>496.77119493999999</v>
      </c>
      <c r="AQ19" s="36">
        <v>267.49218188999998</v>
      </c>
      <c r="AR19" s="36">
        <v>764.26337682999997</v>
      </c>
      <c r="AS19" s="36">
        <v>31.897013218000001</v>
      </c>
      <c r="AT19" s="36">
        <v>2601.9478031019999</v>
      </c>
      <c r="AU19" s="36">
        <v>6128.6412767949996</v>
      </c>
      <c r="AV19" s="36">
        <v>1427.974474134</v>
      </c>
      <c r="AW19" s="36">
        <v>3363.4584421539998</v>
      </c>
      <c r="AX19" s="36">
        <v>1373.8848959520001</v>
      </c>
      <c r="AY19" s="36">
        <v>3236.0555706999999</v>
      </c>
      <c r="AZ19" s="36">
        <v>0.56941688857142858</v>
      </c>
      <c r="BA19" s="36">
        <v>1.1388337771428572</v>
      </c>
      <c r="BB19" s="36">
        <v>3.38769638</v>
      </c>
      <c r="BC19" s="36">
        <v>194.69445705300001</v>
      </c>
      <c r="BD19" s="36">
        <v>458.58432841600001</v>
      </c>
      <c r="BE19" s="36">
        <v>0.28693080571428575</v>
      </c>
      <c r="BF19" s="36">
        <v>0.57386161142857151</v>
      </c>
      <c r="BG19" s="36">
        <v>3.1960640709999999</v>
      </c>
      <c r="BH19" s="36">
        <v>38.455314778000002</v>
      </c>
      <c r="BI19" s="36">
        <v>0.12</v>
      </c>
      <c r="BJ19" s="36">
        <v>0.12</v>
      </c>
      <c r="BK19" s="36">
        <v>0.45000000000000018</v>
      </c>
      <c r="BL19" s="36">
        <v>0.45000000000000018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6.3999790519999999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88.521554419026927</v>
      </c>
      <c r="J20" s="36">
        <v>310.62096528130508</v>
      </c>
      <c r="K20" s="36">
        <v>76.158070918999812</v>
      </c>
      <c r="L20" s="36">
        <v>12.363483500027112</v>
      </c>
      <c r="M20" s="36">
        <v>349.00271920033379</v>
      </c>
      <c r="N20" s="36">
        <v>50.139800499998223</v>
      </c>
      <c r="O20" s="36">
        <v>0.87710807499999999</v>
      </c>
      <c r="P20" s="36">
        <v>1.3545281570000001</v>
      </c>
      <c r="Q20" s="36">
        <v>0.830151835</v>
      </c>
      <c r="R20" s="36">
        <v>4.6956239999999996E-2</v>
      </c>
      <c r="S20" s="36">
        <v>1.293280886</v>
      </c>
      <c r="T20" s="36">
        <v>6.1247270999999999E-2</v>
      </c>
      <c r="U20" s="36" t="s">
        <v>340</v>
      </c>
      <c r="V20" s="36" t="s">
        <v>340</v>
      </c>
      <c r="W20" s="36">
        <v>89.398662494026922</v>
      </c>
      <c r="X20" s="36">
        <v>311.97549343830508</v>
      </c>
      <c r="Y20" s="36">
        <v>401.37415593233197</v>
      </c>
      <c r="Z20" s="36">
        <v>4.1302459515973391</v>
      </c>
      <c r="AA20" s="36">
        <v>1.9907785486699172</v>
      </c>
      <c r="AB20" s="36">
        <v>1.9907785490000001</v>
      </c>
      <c r="AC20" s="36">
        <v>0.57303795198233098</v>
      </c>
      <c r="AD20" s="36">
        <v>1.7669204364369802</v>
      </c>
      <c r="AE20" s="36">
        <v>18.713312854142099</v>
      </c>
      <c r="AF20" s="36">
        <v>20.480233290579083</v>
      </c>
      <c r="AG20" s="36" t="s">
        <v>340</v>
      </c>
      <c r="AH20" s="36" t="s">
        <v>340</v>
      </c>
      <c r="AI20" s="36" t="s">
        <v>340</v>
      </c>
      <c r="AJ20" s="36">
        <v>0.11412267281295871</v>
      </c>
      <c r="AK20" s="36">
        <v>0.13790972913765631</v>
      </c>
      <c r="AL20" s="36">
        <v>0.34492345556821086</v>
      </c>
      <c r="AM20" s="36">
        <v>0.68716062479528972</v>
      </c>
      <c r="AN20" s="36">
        <v>1.9048301655746365</v>
      </c>
      <c r="AO20" s="36">
        <v>19.05823630971031</v>
      </c>
      <c r="AP20" s="36">
        <v>513.650901449</v>
      </c>
      <c r="AQ20" s="36">
        <v>276.58125462599997</v>
      </c>
      <c r="AR20" s="36">
        <v>790.23215607499992</v>
      </c>
      <c r="AS20" s="36">
        <v>43.462428309000003</v>
      </c>
      <c r="AT20" s="36">
        <v>1197.71025295</v>
      </c>
      <c r="AU20" s="36">
        <v>2761.7694219139998</v>
      </c>
      <c r="AV20" s="36">
        <v>832.88209026200002</v>
      </c>
      <c r="AW20" s="36">
        <v>1920.521497816</v>
      </c>
      <c r="AX20" s="36">
        <v>818.634655533</v>
      </c>
      <c r="AY20" s="36">
        <v>1887.668702678</v>
      </c>
      <c r="AZ20" s="36">
        <v>0.89953277285714295</v>
      </c>
      <c r="BA20" s="36">
        <v>1.7990655471428572</v>
      </c>
      <c r="BB20" s="36">
        <v>1.9955944729999999</v>
      </c>
      <c r="BC20" s="36">
        <v>111.841036574</v>
      </c>
      <c r="BD20" s="36">
        <v>257.891384136</v>
      </c>
      <c r="BE20" s="36">
        <v>0.16902268142857144</v>
      </c>
      <c r="BF20" s="36">
        <v>0.3380453642857143</v>
      </c>
      <c r="BG20" s="36">
        <v>3.4675849900000002</v>
      </c>
      <c r="BH20" s="36">
        <v>24.073363076</v>
      </c>
      <c r="BI20" s="36">
        <v>0.69000000000000006</v>
      </c>
      <c r="BJ20" s="36">
        <v>0.89000000000000024</v>
      </c>
      <c r="BK20" s="36">
        <v>1.23</v>
      </c>
      <c r="BL20" s="36">
        <v>1.6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6.450962337</v>
      </c>
      <c r="E21" s="36">
        <v>3</v>
      </c>
      <c r="F21" s="36">
        <v>2</v>
      </c>
      <c r="G21" s="36">
        <v>1</v>
      </c>
      <c r="H21" s="36">
        <v>0</v>
      </c>
      <c r="I21" s="36">
        <v>39.850250823787974</v>
      </c>
      <c r="J21" s="36">
        <v>136.74472497292606</v>
      </c>
      <c r="K21" s="36">
        <v>29.394920823777657</v>
      </c>
      <c r="L21" s="36">
        <v>10.455330000010321</v>
      </c>
      <c r="M21" s="36">
        <v>134.37022779670377</v>
      </c>
      <c r="N21" s="36">
        <v>42.224748000010251</v>
      </c>
      <c r="O21" s="36">
        <v>0.80771734199999989</v>
      </c>
      <c r="P21" s="36">
        <v>1.2522555129999999</v>
      </c>
      <c r="Q21" s="36">
        <v>0.70485279199999995</v>
      </c>
      <c r="R21" s="36">
        <v>0.10286455</v>
      </c>
      <c r="S21" s="36">
        <v>1.118084361</v>
      </c>
      <c r="T21" s="36">
        <v>0.13417115199999999</v>
      </c>
      <c r="U21" s="36">
        <v>0.1076</v>
      </c>
      <c r="V21" s="36">
        <v>0.25539999999999996</v>
      </c>
      <c r="W21" s="36">
        <v>40.765568165787968</v>
      </c>
      <c r="X21" s="36">
        <v>138.25238048592607</v>
      </c>
      <c r="Y21" s="36">
        <v>179.01794865171405</v>
      </c>
      <c r="Z21" s="36">
        <v>2.02507631605621</v>
      </c>
      <c r="AA21" s="36">
        <v>0.97608678433909291</v>
      </c>
      <c r="AB21" s="36">
        <v>0.97608678400000004</v>
      </c>
      <c r="AC21" s="36">
        <v>0.27909234827606955</v>
      </c>
      <c r="AD21" s="36">
        <v>1.2992742037274223</v>
      </c>
      <c r="AE21" s="36">
        <v>11.977585157186578</v>
      </c>
      <c r="AF21" s="36">
        <v>13.276859360913997</v>
      </c>
      <c r="AG21" s="36">
        <v>1.1391223277591974E-2</v>
      </c>
      <c r="AH21" s="36">
        <v>1.9378172931995542E-2</v>
      </c>
      <c r="AI21" s="36">
        <v>6.2062526822742485E-2</v>
      </c>
      <c r="AJ21" s="36">
        <v>5.5954952713600695E-2</v>
      </c>
      <c r="AK21" s="36">
        <v>6.761769864553932E-2</v>
      </c>
      <c r="AL21" s="36">
        <v>0.16911736699235541</v>
      </c>
      <c r="AM21" s="36">
        <v>0.34643852426726218</v>
      </c>
      <c r="AN21" s="36">
        <v>1.3862700753049571</v>
      </c>
      <c r="AO21" s="36">
        <v>12.208765051001675</v>
      </c>
      <c r="AP21" s="36">
        <v>356.85487789000001</v>
      </c>
      <c r="AQ21" s="36">
        <v>192.152626556</v>
      </c>
      <c r="AR21" s="36">
        <v>549.00750444599998</v>
      </c>
      <c r="AS21" s="36">
        <v>77.623212729000002</v>
      </c>
      <c r="AT21" s="36">
        <v>833.78056228699995</v>
      </c>
      <c r="AU21" s="36">
        <v>1968.194420996</v>
      </c>
      <c r="AV21" s="36">
        <v>654.30255370400005</v>
      </c>
      <c r="AW21" s="36">
        <v>1544.52465564</v>
      </c>
      <c r="AX21" s="36">
        <v>647.63596974400002</v>
      </c>
      <c r="AY21" s="36">
        <v>1528.7877412129999</v>
      </c>
      <c r="AZ21" s="36">
        <v>2.7540022514285716</v>
      </c>
      <c r="BA21" s="36">
        <v>5.5080045042857151</v>
      </c>
      <c r="BB21" s="36">
        <v>2.3226575930000002</v>
      </c>
      <c r="BC21" s="36">
        <v>64.510311612999999</v>
      </c>
      <c r="BD21" s="36">
        <v>152.28087719499999</v>
      </c>
      <c r="BE21" s="36">
        <v>0.19672424428571431</v>
      </c>
      <c r="BF21" s="36">
        <v>0.39344849000000004</v>
      </c>
      <c r="BG21" s="36">
        <v>1.7169563249999999</v>
      </c>
      <c r="BH21" s="36">
        <v>26.709731553000001</v>
      </c>
      <c r="BI21" s="36">
        <v>0.96000000000000008</v>
      </c>
      <c r="BJ21" s="36">
        <v>1.4100000000000001</v>
      </c>
      <c r="BK21" s="36">
        <v>1.5000000000000002</v>
      </c>
      <c r="BL21" s="36">
        <v>1.86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6.4741548900000003</v>
      </c>
      <c r="E22" s="36">
        <v>2</v>
      </c>
      <c r="F22" s="36">
        <v>1</v>
      </c>
      <c r="G22" s="36">
        <v>1</v>
      </c>
      <c r="H22" s="36">
        <v>0</v>
      </c>
      <c r="I22" s="36">
        <v>82.736220265732868</v>
      </c>
      <c r="J22" s="36">
        <v>261.29686493019847</v>
      </c>
      <c r="K22" s="36">
        <v>60.36284426573053</v>
      </c>
      <c r="L22" s="36">
        <v>22.373376000002331</v>
      </c>
      <c r="M22" s="36">
        <v>258.49494469593628</v>
      </c>
      <c r="N22" s="36">
        <v>85.538140499995023</v>
      </c>
      <c r="O22" s="36">
        <v>1.3776590980000001</v>
      </c>
      <c r="P22" s="36">
        <v>2.3508334239999997</v>
      </c>
      <c r="Q22" s="36">
        <v>1.2267553390000001</v>
      </c>
      <c r="R22" s="36">
        <v>0.150903759</v>
      </c>
      <c r="S22" s="36">
        <v>2.1540024339999997</v>
      </c>
      <c r="T22" s="36">
        <v>0.19683099000000001</v>
      </c>
      <c r="U22" s="36">
        <v>0.17049999999999998</v>
      </c>
      <c r="V22" s="36">
        <v>0.40300000000000002</v>
      </c>
      <c r="W22" s="36">
        <v>84.284379363732867</v>
      </c>
      <c r="X22" s="36">
        <v>264.05069835419846</v>
      </c>
      <c r="Y22" s="36">
        <v>348.33507771793131</v>
      </c>
      <c r="Z22" s="36">
        <v>4.1298123783105485</v>
      </c>
      <c r="AA22" s="36">
        <v>1.9905695663456844</v>
      </c>
      <c r="AB22" s="36">
        <v>1.990569566</v>
      </c>
      <c r="AC22" s="36">
        <v>0.8739133478628125</v>
      </c>
      <c r="AD22" s="36">
        <v>3.6009413053669612</v>
      </c>
      <c r="AE22" s="36">
        <v>36.921813835697861</v>
      </c>
      <c r="AF22" s="36">
        <v>40.522755141064827</v>
      </c>
      <c r="AG22" s="36">
        <v>2.0195750153237012E-2</v>
      </c>
      <c r="AH22" s="36">
        <v>3.4355988766426183E-2</v>
      </c>
      <c r="AI22" s="36">
        <v>0.11003201807625683</v>
      </c>
      <c r="AJ22" s="36">
        <v>0.11411121503508619</v>
      </c>
      <c r="AK22" s="36">
        <v>0.13789525199305433</v>
      </c>
      <c r="AL22" s="36">
        <v>0.34488724705142165</v>
      </c>
      <c r="AM22" s="36">
        <v>1.0082203130511358</v>
      </c>
      <c r="AN22" s="36">
        <v>3.7731925461264417</v>
      </c>
      <c r="AO22" s="36">
        <v>37.37673310082554</v>
      </c>
      <c r="AP22" s="36">
        <v>1124.7398276930001</v>
      </c>
      <c r="AQ22" s="36">
        <v>605.62913798800002</v>
      </c>
      <c r="AR22" s="36">
        <v>1730.3689656810002</v>
      </c>
      <c r="AS22" s="36">
        <v>207.747230199</v>
      </c>
      <c r="AT22" s="36">
        <v>2548.139483251</v>
      </c>
      <c r="AU22" s="36">
        <v>6506.8561805179997</v>
      </c>
      <c r="AV22" s="36">
        <v>1984.1254186199999</v>
      </c>
      <c r="AW22" s="36">
        <v>5066.6059797469998</v>
      </c>
      <c r="AX22" s="36">
        <v>1963.0804057089999</v>
      </c>
      <c r="AY22" s="36">
        <v>5012.8660360630001</v>
      </c>
      <c r="AZ22" s="36">
        <v>9.7586461371428577</v>
      </c>
      <c r="BA22" s="36">
        <v>19.517292275714286</v>
      </c>
      <c r="BB22" s="36">
        <v>4.9360035299999998</v>
      </c>
      <c r="BC22" s="36">
        <v>229.04154240099999</v>
      </c>
      <c r="BD22" s="36">
        <v>584.87393863800003</v>
      </c>
      <c r="BE22" s="36">
        <v>0.41806918571428575</v>
      </c>
      <c r="BF22" s="36">
        <v>0.83613837285714288</v>
      </c>
      <c r="BG22" s="36">
        <v>6.1600875500000001</v>
      </c>
      <c r="BH22" s="36">
        <v>54.310767751999997</v>
      </c>
      <c r="BI22" s="36">
        <v>2.3100000000000005</v>
      </c>
      <c r="BJ22" s="36">
        <v>2.9199999999999986</v>
      </c>
      <c r="BK22" s="36">
        <v>2.6999999999999993</v>
      </c>
      <c r="BL22" s="36">
        <v>3.7499999999999973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6.4554082910000004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156.53587633703268</v>
      </c>
      <c r="J23" s="36">
        <v>422.05340164658554</v>
      </c>
      <c r="K23" s="36">
        <v>136.35552183694864</v>
      </c>
      <c r="L23" s="36">
        <v>20.180354500084036</v>
      </c>
      <c r="M23" s="36">
        <v>501.57650448363012</v>
      </c>
      <c r="N23" s="36">
        <v>77.012773499988114</v>
      </c>
      <c r="O23" s="36">
        <v>0.88323321300000002</v>
      </c>
      <c r="P23" s="36">
        <v>1.3428581740000001</v>
      </c>
      <c r="Q23" s="36">
        <v>0.79017883899999997</v>
      </c>
      <c r="R23" s="36">
        <v>9.3054373999999995E-2</v>
      </c>
      <c r="S23" s="36">
        <v>1.2214829040000001</v>
      </c>
      <c r="T23" s="36">
        <v>0.12137527000000001</v>
      </c>
      <c r="U23" s="36" t="s">
        <v>340</v>
      </c>
      <c r="V23" s="36" t="s">
        <v>340</v>
      </c>
      <c r="W23" s="36">
        <v>157.41910955003269</v>
      </c>
      <c r="X23" s="36">
        <v>423.39625982058556</v>
      </c>
      <c r="Y23" s="36">
        <v>580.81536937061821</v>
      </c>
      <c r="Z23" s="36">
        <v>6.7917374964623818</v>
      </c>
      <c r="AA23" s="36">
        <v>3.273617473294868</v>
      </c>
      <c r="AB23" s="36">
        <v>3.2736174729999998</v>
      </c>
      <c r="AC23" s="36">
        <v>1.2379885596100431</v>
      </c>
      <c r="AD23" s="36">
        <v>2.762929434106582</v>
      </c>
      <c r="AE23" s="36">
        <v>31.931831368836946</v>
      </c>
      <c r="AF23" s="36">
        <v>34.69476080294352</v>
      </c>
      <c r="AG23" s="36" t="s">
        <v>340</v>
      </c>
      <c r="AH23" s="36" t="s">
        <v>340</v>
      </c>
      <c r="AI23" s="36" t="s">
        <v>340</v>
      </c>
      <c r="AJ23" s="36">
        <v>0.1876649125053988</v>
      </c>
      <c r="AK23" s="36">
        <v>0.22677745810979646</v>
      </c>
      <c r="AL23" s="36">
        <v>0.56718887771963533</v>
      </c>
      <c r="AM23" s="36">
        <v>1.4256534721154419</v>
      </c>
      <c r="AN23" s="36">
        <v>2.9897068922163785</v>
      </c>
      <c r="AO23" s="36">
        <v>32.499020246556583</v>
      </c>
      <c r="AP23" s="36">
        <v>663.13121998999998</v>
      </c>
      <c r="AQ23" s="36">
        <v>357.07065691700001</v>
      </c>
      <c r="AR23" s="36">
        <v>1020.201876907</v>
      </c>
      <c r="AS23" s="36">
        <v>166.875353475</v>
      </c>
      <c r="AT23" s="36">
        <v>1254.1737321610001</v>
      </c>
      <c r="AU23" s="36">
        <v>3158.3822440439999</v>
      </c>
      <c r="AV23" s="36">
        <v>1073.031501055</v>
      </c>
      <c r="AW23" s="36">
        <v>2702.2122640010002</v>
      </c>
      <c r="AX23" s="36">
        <v>1066.7791793399999</v>
      </c>
      <c r="AY23" s="36">
        <v>2686.4670595010002</v>
      </c>
      <c r="AZ23" s="36">
        <v>2.4649532471428572</v>
      </c>
      <c r="BA23" s="36">
        <v>4.9299064942857145</v>
      </c>
      <c r="BB23" s="36">
        <v>2.1918654540000002</v>
      </c>
      <c r="BC23" s="36">
        <v>118.952619998</v>
      </c>
      <c r="BD23" s="36">
        <v>299.558054239</v>
      </c>
      <c r="BE23" s="36">
        <v>0.18564642428571429</v>
      </c>
      <c r="BF23" s="36">
        <v>0.37129284857142858</v>
      </c>
      <c r="BG23" s="36">
        <v>2.9464143539999998</v>
      </c>
      <c r="BH23" s="36">
        <v>34.999274659000001</v>
      </c>
      <c r="BI23" s="36">
        <v>0.75</v>
      </c>
      <c r="BJ23" s="36">
        <v>1.07</v>
      </c>
      <c r="BK23" s="36">
        <v>1.8300000000000005</v>
      </c>
      <c r="BL23" s="36">
        <v>2.7399999999999998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6.5802365700000003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103.57757981932053</v>
      </c>
      <c r="J24" s="36">
        <v>267.48523052010336</v>
      </c>
      <c r="K24" s="36">
        <v>88.190079819316281</v>
      </c>
      <c r="L24" s="36">
        <v>15.387500000004255</v>
      </c>
      <c r="M24" s="36">
        <v>312.85846183942772</v>
      </c>
      <c r="N24" s="36">
        <v>58.204348499996165</v>
      </c>
      <c r="O24" s="36">
        <v>1.7070052640000002</v>
      </c>
      <c r="P24" s="36">
        <v>2.5782735050000003</v>
      </c>
      <c r="Q24" s="36">
        <v>1.5223803600000001</v>
      </c>
      <c r="R24" s="36">
        <v>0.18462490399999998</v>
      </c>
      <c r="S24" s="36">
        <v>2.3374584130000002</v>
      </c>
      <c r="T24" s="36">
        <v>0.24081509200000001</v>
      </c>
      <c r="U24" s="36" t="s">
        <v>340</v>
      </c>
      <c r="V24" s="36" t="s">
        <v>340</v>
      </c>
      <c r="W24" s="36">
        <v>105.28458508332054</v>
      </c>
      <c r="X24" s="36">
        <v>270.06350402510338</v>
      </c>
      <c r="Y24" s="36">
        <v>375.34808910842389</v>
      </c>
      <c r="Z24" s="36">
        <v>4.3374364895014992</v>
      </c>
      <c r="AA24" s="36">
        <v>2.0906443879397223</v>
      </c>
      <c r="AB24" s="36">
        <v>2.0906443879999999</v>
      </c>
      <c r="AC24" s="36">
        <v>0.8101786616339991</v>
      </c>
      <c r="AD24" s="36">
        <v>1.7148330944906947</v>
      </c>
      <c r="AE24" s="36">
        <v>18.908159323053056</v>
      </c>
      <c r="AF24" s="36">
        <v>20.622992417543752</v>
      </c>
      <c r="AG24" s="36" t="s">
        <v>340</v>
      </c>
      <c r="AH24" s="36" t="s">
        <v>340</v>
      </c>
      <c r="AI24" s="36" t="s">
        <v>340</v>
      </c>
      <c r="AJ24" s="36">
        <v>0.11984896805491195</v>
      </c>
      <c r="AK24" s="36">
        <v>0.14482786215326113</v>
      </c>
      <c r="AL24" s="36">
        <v>0.36222626923294582</v>
      </c>
      <c r="AM24" s="36">
        <v>0.93002762968891106</v>
      </c>
      <c r="AN24" s="36">
        <v>1.8596609566439557</v>
      </c>
      <c r="AO24" s="36">
        <v>19.270385592286001</v>
      </c>
      <c r="AP24" s="36">
        <v>509.07277917800002</v>
      </c>
      <c r="AQ24" s="36">
        <v>274.11611186499999</v>
      </c>
      <c r="AR24" s="36">
        <v>783.18889104300001</v>
      </c>
      <c r="AS24" s="36">
        <v>148.72389712699999</v>
      </c>
      <c r="AT24" s="36">
        <v>995.74919968200004</v>
      </c>
      <c r="AU24" s="36">
        <v>2515.7282475530001</v>
      </c>
      <c r="AV24" s="36">
        <v>833.86505311899998</v>
      </c>
      <c r="AW24" s="36">
        <v>2106.733170812</v>
      </c>
      <c r="AX24" s="36">
        <v>828.10696511000003</v>
      </c>
      <c r="AY24" s="36">
        <v>2092.1855471109998</v>
      </c>
      <c r="AZ24" s="36">
        <v>1.5877601028571429</v>
      </c>
      <c r="BA24" s="36">
        <v>3.1755202057142857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3.9925813020000001</v>
      </c>
      <c r="BH24" s="36">
        <v>24.685968736</v>
      </c>
      <c r="BI24" s="36">
        <v>0.57000000000000006</v>
      </c>
      <c r="BJ24" s="36">
        <v>1.1300000000000001</v>
      </c>
      <c r="BK24" s="36">
        <v>1.08</v>
      </c>
      <c r="BL24" s="36">
        <v>1.6200000000000003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6.5492186600000002</v>
      </c>
      <c r="E25" s="36">
        <v>1</v>
      </c>
      <c r="F25" s="36">
        <v>1</v>
      </c>
      <c r="G25" s="36">
        <v>0</v>
      </c>
      <c r="H25" s="36">
        <v>0</v>
      </c>
      <c r="I25" s="36">
        <v>19.918873398876592</v>
      </c>
      <c r="J25" s="36">
        <v>77.484528741627372</v>
      </c>
      <c r="K25" s="36">
        <v>17.483402898875415</v>
      </c>
      <c r="L25" s="36">
        <v>2.4354705000011787</v>
      </c>
      <c r="M25" s="36">
        <v>86.598195640509985</v>
      </c>
      <c r="N25" s="36">
        <v>10.805206499993972</v>
      </c>
      <c r="O25" s="36">
        <v>0.59571042499999993</v>
      </c>
      <c r="P25" s="36">
        <v>0.96996730399999986</v>
      </c>
      <c r="Q25" s="36">
        <v>0.56154795199999996</v>
      </c>
      <c r="R25" s="36">
        <v>3.4162472999999999E-2</v>
      </c>
      <c r="S25" s="36">
        <v>0.92540755599999991</v>
      </c>
      <c r="T25" s="36">
        <v>4.4559747999999996E-2</v>
      </c>
      <c r="U25" s="36">
        <v>6.4899999999999999E-2</v>
      </c>
      <c r="V25" s="36">
        <v>0.15340000000000001</v>
      </c>
      <c r="W25" s="36">
        <v>20.579483823876593</v>
      </c>
      <c r="X25" s="36">
        <v>78.607896045627371</v>
      </c>
      <c r="Y25" s="36">
        <v>99.187379869503957</v>
      </c>
      <c r="Z25" s="36">
        <v>1.0176594887760664</v>
      </c>
      <c r="AA25" s="36">
        <v>0.4905118735900641</v>
      </c>
      <c r="AB25" s="36">
        <v>0.49051187400000001</v>
      </c>
      <c r="AC25" s="36">
        <v>0.19605251209609231</v>
      </c>
      <c r="AD25" s="36">
        <v>0.82844049958865162</v>
      </c>
      <c r="AE25" s="36">
        <v>8.5659294015516707</v>
      </c>
      <c r="AF25" s="36">
        <v>9.3943699011403208</v>
      </c>
      <c r="AG25" s="36">
        <v>8.1638083214380115E-3</v>
      </c>
      <c r="AH25" s="36">
        <v>1.3887857834170412E-2</v>
      </c>
      <c r="AI25" s="36">
        <v>4.447867982024848E-2</v>
      </c>
      <c r="AJ25" s="36">
        <v>2.8118863947337883E-2</v>
      </c>
      <c r="AK25" s="36">
        <v>3.3979851609373654E-2</v>
      </c>
      <c r="AL25" s="36">
        <v>8.4986374131017839E-2</v>
      </c>
      <c r="AM25" s="36">
        <v>0.23233518436486822</v>
      </c>
      <c r="AN25" s="36">
        <v>0.87630820903219575</v>
      </c>
      <c r="AO25" s="36">
        <v>8.695394455502937</v>
      </c>
      <c r="AP25" s="36">
        <v>408.74678236800003</v>
      </c>
      <c r="AQ25" s="36">
        <v>220.094421275</v>
      </c>
      <c r="AR25" s="36">
        <v>628.84120364299997</v>
      </c>
      <c r="AS25" s="36">
        <v>89.345533153000005</v>
      </c>
      <c r="AT25" s="36">
        <v>887.87983225699998</v>
      </c>
      <c r="AU25" s="36">
        <v>2243.5493216959999</v>
      </c>
      <c r="AV25" s="36">
        <v>603.62023572099997</v>
      </c>
      <c r="AW25" s="36">
        <v>1525.2647049879999</v>
      </c>
      <c r="AX25" s="36">
        <v>592.50556946100005</v>
      </c>
      <c r="AY25" s="36">
        <v>1497.17948327</v>
      </c>
      <c r="AZ25" s="36">
        <v>2.6031239200000003</v>
      </c>
      <c r="BA25" s="36">
        <v>5.2062478414285716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1.5000527100000001</v>
      </c>
      <c r="BH25" s="36">
        <v>21.219915613000001</v>
      </c>
      <c r="BI25" s="36">
        <v>0.39</v>
      </c>
      <c r="BJ25" s="36">
        <v>0.60000000000000009</v>
      </c>
      <c r="BK25" s="36">
        <v>0.69000000000000017</v>
      </c>
      <c r="BL25" s="36">
        <v>0.79000000000000015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6.8679111160000001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435.63058208081952</v>
      </c>
      <c r="J26" s="36">
        <v>491.09455906533276</v>
      </c>
      <c r="K26" s="36">
        <v>387.39543808083539</v>
      </c>
      <c r="L26" s="36">
        <v>48.235143999984132</v>
      </c>
      <c r="M26" s="36">
        <v>793.98288064614928</v>
      </c>
      <c r="N26" s="36">
        <v>132.742260500003</v>
      </c>
      <c r="O26" s="36">
        <v>0.94860062499999998</v>
      </c>
      <c r="P26" s="36">
        <v>1.3565464280000001</v>
      </c>
      <c r="Q26" s="36">
        <v>0.84645937500000001</v>
      </c>
      <c r="R26" s="36">
        <v>0.10214125</v>
      </c>
      <c r="S26" s="36">
        <v>1.2233187110000001</v>
      </c>
      <c r="T26" s="36">
        <v>0.133227717</v>
      </c>
      <c r="U26" s="36" t="s">
        <v>340</v>
      </c>
      <c r="V26" s="36" t="s">
        <v>340</v>
      </c>
      <c r="W26" s="36">
        <v>436.57918270581951</v>
      </c>
      <c r="X26" s="36">
        <v>492.45110549333276</v>
      </c>
      <c r="Y26" s="36">
        <v>929.03028819915221</v>
      </c>
      <c r="Z26" s="36">
        <v>13.244968074040905</v>
      </c>
      <c r="AA26" s="36">
        <v>6.8992849874802626</v>
      </c>
      <c r="AB26" s="36">
        <v>6.8992849869999997</v>
      </c>
      <c r="AC26" s="36">
        <v>4.8264356763257776</v>
      </c>
      <c r="AD26" s="36">
        <v>1.6083486995033114</v>
      </c>
      <c r="AE26" s="36">
        <v>26.684677637829587</v>
      </c>
      <c r="AF26" s="36">
        <v>28.293026337332901</v>
      </c>
      <c r="AG26" s="36" t="s">
        <v>340</v>
      </c>
      <c r="AH26" s="36" t="s">
        <v>340</v>
      </c>
      <c r="AI26" s="36" t="s">
        <v>340</v>
      </c>
      <c r="AJ26" s="36">
        <v>0.3955608703724105</v>
      </c>
      <c r="AK26" s="36">
        <v>0.47794292553464141</v>
      </c>
      <c r="AL26" s="36">
        <v>1.1953741514149288</v>
      </c>
      <c r="AM26" s="36">
        <v>5.2219965466981879</v>
      </c>
      <c r="AN26" s="36">
        <v>2.0862916250379526</v>
      </c>
      <c r="AO26" s="36">
        <v>27.880051789244515</v>
      </c>
      <c r="AP26" s="36">
        <v>588.18306141000005</v>
      </c>
      <c r="AQ26" s="36">
        <v>316.71395614400001</v>
      </c>
      <c r="AR26" s="36">
        <v>904.89701755400006</v>
      </c>
      <c r="AS26" s="36">
        <v>192.56419426299999</v>
      </c>
      <c r="AT26" s="36">
        <v>767.45530701400003</v>
      </c>
      <c r="AU26" s="36">
        <v>2015.887597917</v>
      </c>
      <c r="AV26" s="36">
        <v>705.533880662</v>
      </c>
      <c r="AW26" s="36">
        <v>1853.237559161</v>
      </c>
      <c r="AX26" s="36">
        <v>703.67712714200002</v>
      </c>
      <c r="AY26" s="36">
        <v>1848.3603938589999</v>
      </c>
      <c r="AZ26" s="36">
        <v>2.4865334685714289</v>
      </c>
      <c r="BA26" s="36">
        <v>4.9730669371428577</v>
      </c>
      <c r="BB26" s="36">
        <v>2.3003702850000001</v>
      </c>
      <c r="BC26" s="36">
        <v>86.573878836000006</v>
      </c>
      <c r="BD26" s="36">
        <v>227.40504502900001</v>
      </c>
      <c r="BE26" s="36">
        <v>0.19483655714285716</v>
      </c>
      <c r="BF26" s="36">
        <v>0.38967311428571433</v>
      </c>
      <c r="BG26" s="36">
        <v>9.139161605</v>
      </c>
      <c r="BH26" s="36">
        <v>26.497071768000001</v>
      </c>
      <c r="BI26" s="36">
        <v>0.8600000000000001</v>
      </c>
      <c r="BJ26" s="36">
        <v>1.4700000000000002</v>
      </c>
      <c r="BK26" s="36">
        <v>1.6900000000000004</v>
      </c>
      <c r="BL26" s="36">
        <v>2.0399999999999996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6.6883904239999996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26.210441241890372</v>
      </c>
      <c r="J27" s="36">
        <v>98.815791624505295</v>
      </c>
      <c r="K27" s="36">
        <v>22.264361741886805</v>
      </c>
      <c r="L27" s="36">
        <v>3.9460795000035684</v>
      </c>
      <c r="M27" s="36">
        <v>107.68748986639883</v>
      </c>
      <c r="N27" s="36">
        <v>17.338742999996825</v>
      </c>
      <c r="O27" s="36">
        <v>0.46055327299999999</v>
      </c>
      <c r="P27" s="36">
        <v>0.77200750499999993</v>
      </c>
      <c r="Q27" s="36">
        <v>0.42542294399999997</v>
      </c>
      <c r="R27" s="36">
        <v>3.5130329000000002E-2</v>
      </c>
      <c r="S27" s="36">
        <v>0.7261853359999999</v>
      </c>
      <c r="T27" s="36">
        <v>4.5822168999999996E-2</v>
      </c>
      <c r="U27" s="36" t="s">
        <v>340</v>
      </c>
      <c r="V27" s="36" t="s">
        <v>340</v>
      </c>
      <c r="W27" s="36">
        <v>26.670994514890371</v>
      </c>
      <c r="X27" s="36">
        <v>99.587799129505299</v>
      </c>
      <c r="Y27" s="36">
        <v>126.25879364439567</v>
      </c>
      <c r="Z27" s="36">
        <v>1.3460962368434559</v>
      </c>
      <c r="AA27" s="36">
        <v>0.64821641580780009</v>
      </c>
      <c r="AB27" s="36">
        <v>0.64821641600000002</v>
      </c>
      <c r="AC27" s="36">
        <v>0.2782013022587238</v>
      </c>
      <c r="AD27" s="36">
        <v>1.0964592718999702</v>
      </c>
      <c r="AE27" s="36">
        <v>11.113618127086943</v>
      </c>
      <c r="AF27" s="36">
        <v>12.210077398986915</v>
      </c>
      <c r="AG27" s="36" t="s">
        <v>340</v>
      </c>
      <c r="AH27" s="36" t="s">
        <v>340</v>
      </c>
      <c r="AI27" s="36" t="s">
        <v>340</v>
      </c>
      <c r="AJ27" s="36">
        <v>3.7159383153597625E-2</v>
      </c>
      <c r="AK27" s="36">
        <v>4.4904718507262929E-2</v>
      </c>
      <c r="AL27" s="36">
        <v>0.11231035530047841</v>
      </c>
      <c r="AM27" s="36">
        <v>0.31536068541232143</v>
      </c>
      <c r="AN27" s="36">
        <v>1.141363990407233</v>
      </c>
      <c r="AO27" s="36">
        <v>11.22592848238742</v>
      </c>
      <c r="AP27" s="36">
        <v>423.61430819499998</v>
      </c>
      <c r="AQ27" s="36">
        <v>228.10001210499999</v>
      </c>
      <c r="AR27" s="36">
        <v>651.71432029999994</v>
      </c>
      <c r="AS27" s="36">
        <v>72.535913287</v>
      </c>
      <c r="AT27" s="36">
        <v>1062.6399451049999</v>
      </c>
      <c r="AU27" s="36">
        <v>2543.0381307289999</v>
      </c>
      <c r="AV27" s="36">
        <v>693.90877910999995</v>
      </c>
      <c r="AW27" s="36">
        <v>1660.6156136439999</v>
      </c>
      <c r="AX27" s="36">
        <v>679.10024418900002</v>
      </c>
      <c r="AY27" s="36">
        <v>1625.1768282529999</v>
      </c>
      <c r="AZ27" s="36">
        <v>1.5839700257142857</v>
      </c>
      <c r="BA27" s="36">
        <v>3.1679400528571429</v>
      </c>
      <c r="BB27" s="36">
        <v>1.9593710280000001</v>
      </c>
      <c r="BC27" s="36">
        <v>85.117506601000002</v>
      </c>
      <c r="BD27" s="36">
        <v>203.697466744</v>
      </c>
      <c r="BE27" s="36">
        <v>0.16595463142857145</v>
      </c>
      <c r="BF27" s="36">
        <v>0.33190926428571432</v>
      </c>
      <c r="BG27" s="36">
        <v>3.4219130940000002</v>
      </c>
      <c r="BH27" s="36">
        <v>27.935005421</v>
      </c>
      <c r="BI27" s="36">
        <v>0.62000000000000011</v>
      </c>
      <c r="BJ27" s="36">
        <v>0.87000000000000022</v>
      </c>
      <c r="BK27" s="36">
        <v>2.0500000000000007</v>
      </c>
      <c r="BL27" s="36">
        <v>2.4699999999999998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6.0389135300000003</v>
      </c>
      <c r="E28" s="36">
        <v>519</v>
      </c>
      <c r="F28" s="36">
        <v>22</v>
      </c>
      <c r="G28" s="36">
        <v>115</v>
      </c>
      <c r="H28" s="36">
        <v>382</v>
      </c>
      <c r="I28" s="36">
        <v>598.63346446908804</v>
      </c>
      <c r="J28" s="36">
        <v>4871.027769098635</v>
      </c>
      <c r="K28" s="36">
        <v>470.43188196892368</v>
      </c>
      <c r="L28" s="36">
        <v>128.20158250016442</v>
      </c>
      <c r="M28" s="36">
        <v>4615.0657460680677</v>
      </c>
      <c r="N28" s="36">
        <v>854.59548749965506</v>
      </c>
      <c r="O28" s="36">
        <v>12.143379510999999</v>
      </c>
      <c r="P28" s="36">
        <v>21.747538209999998</v>
      </c>
      <c r="Q28" s="36">
        <v>11.419958738</v>
      </c>
      <c r="R28" s="36">
        <v>0.72342077299999996</v>
      </c>
      <c r="S28" s="36">
        <v>20.803945896999998</v>
      </c>
      <c r="T28" s="36">
        <v>0.9435923129999999</v>
      </c>
      <c r="U28" s="36">
        <v>9.6194000000000095</v>
      </c>
      <c r="V28" s="36">
        <v>22.752799999999969</v>
      </c>
      <c r="W28" s="36">
        <v>620.39624398008812</v>
      </c>
      <c r="X28" s="36">
        <v>4915.5281073086353</v>
      </c>
      <c r="Y28" s="36">
        <v>5535.9243512887233</v>
      </c>
      <c r="Z28" s="36">
        <v>53.367330620742109</v>
      </c>
      <c r="AA28" s="36">
        <v>25.402521094577114</v>
      </c>
      <c r="AB28" s="36">
        <v>283.24356919113552</v>
      </c>
      <c r="AC28" s="36">
        <v>10.830686919688581</v>
      </c>
      <c r="AD28" s="36">
        <v>115.36932316294288</v>
      </c>
      <c r="AE28" s="36">
        <v>1038.3412943655749</v>
      </c>
      <c r="AF28" s="36">
        <v>1153.7106175285167</v>
      </c>
      <c r="AG28" s="36">
        <v>0.93942715207125815</v>
      </c>
      <c r="AH28" s="36">
        <v>1.5981059598453575</v>
      </c>
      <c r="AI28" s="36">
        <v>5.1182582768020231</v>
      </c>
      <c r="AJ28" s="36">
        <v>6.2097132798777785</v>
      </c>
      <c r="AK28" s="36">
        <v>3.271559421187423</v>
      </c>
      <c r="AL28" s="36">
        <v>8.3091402587729561</v>
      </c>
      <c r="AM28" s="36">
        <v>17.979827351637617</v>
      </c>
      <c r="AN28" s="36">
        <v>120.23898854397565</v>
      </c>
      <c r="AO28" s="36">
        <v>1051.7686929011497</v>
      </c>
      <c r="AP28" s="36">
        <v>45495.476029543002</v>
      </c>
      <c r="AQ28" s="36">
        <v>24497.564015906999</v>
      </c>
      <c r="AR28" s="36">
        <v>69993.040045450005</v>
      </c>
      <c r="AS28" s="36">
        <v>301.48221944199997</v>
      </c>
      <c r="AT28" s="36">
        <v>170337.95998372699</v>
      </c>
      <c r="AU28" s="36">
        <v>360083.56965752301</v>
      </c>
      <c r="AV28" s="36">
        <v>95021.969318927993</v>
      </c>
      <c r="AW28" s="36">
        <v>200870.37505629699</v>
      </c>
      <c r="AX28" s="36">
        <v>90439.876411124002</v>
      </c>
      <c r="AY28" s="36">
        <v>191184.123260714</v>
      </c>
      <c r="AZ28" s="36">
        <v>1.401962792857143</v>
      </c>
      <c r="BA28" s="36">
        <v>2.803925587142857</v>
      </c>
      <c r="BB28" s="36">
        <v>108.21516509200001</v>
      </c>
      <c r="BC28" s="36">
        <v>17231.813874474999</v>
      </c>
      <c r="BD28" s="36">
        <v>36426.954110452003</v>
      </c>
      <c r="BE28" s="36">
        <v>0.95664042571428587</v>
      </c>
      <c r="BF28" s="36">
        <v>1.9132808528571428</v>
      </c>
      <c r="BG28" s="36">
        <v>44.274196824999997</v>
      </c>
      <c r="BH28" s="36">
        <v>647.05664621999995</v>
      </c>
      <c r="BI28" s="36">
        <v>3.1799999999999935</v>
      </c>
      <c r="BJ28" s="36">
        <v>3.1999999999999935</v>
      </c>
      <c r="BK28" s="36">
        <v>5.8200000000000038</v>
      </c>
      <c r="BL28" s="36">
        <v>5.8200000000000038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6.028838081</v>
      </c>
      <c r="E29" s="36">
        <v>2</v>
      </c>
      <c r="F29" s="36">
        <v>1</v>
      </c>
      <c r="G29" s="36">
        <v>0</v>
      </c>
      <c r="H29" s="36">
        <v>1</v>
      </c>
      <c r="I29" s="36">
        <v>82.051346147768655</v>
      </c>
      <c r="J29" s="36">
        <v>605.76109236046125</v>
      </c>
      <c r="K29" s="36">
        <v>38.48584714788538</v>
      </c>
      <c r="L29" s="36">
        <v>43.565498999883275</v>
      </c>
      <c r="M29" s="36">
        <v>399.57523100832469</v>
      </c>
      <c r="N29" s="36">
        <v>288.2372074999052</v>
      </c>
      <c r="O29" s="36">
        <v>2.0634197189999997</v>
      </c>
      <c r="P29" s="36">
        <v>3.4859786160000001</v>
      </c>
      <c r="Q29" s="36">
        <v>1.7244109609999998</v>
      </c>
      <c r="R29" s="36">
        <v>0.33900875799999997</v>
      </c>
      <c r="S29" s="36">
        <v>3.0437932780000003</v>
      </c>
      <c r="T29" s="36">
        <v>0.44218533799999998</v>
      </c>
      <c r="U29" s="36">
        <v>6.4899999999999999E-2</v>
      </c>
      <c r="V29" s="36">
        <v>0.15340000000000001</v>
      </c>
      <c r="W29" s="36">
        <v>84.179665866768644</v>
      </c>
      <c r="X29" s="36">
        <v>609.40047097646129</v>
      </c>
      <c r="Y29" s="36">
        <v>693.58013684322998</v>
      </c>
      <c r="Z29" s="36">
        <v>7.4620631215524336</v>
      </c>
      <c r="AA29" s="36">
        <v>3.4888933470222181</v>
      </c>
      <c r="AB29" s="36">
        <v>17.040291036077054</v>
      </c>
      <c r="AC29" s="36">
        <v>0.63457142553451296</v>
      </c>
      <c r="AD29" s="36">
        <v>6.7414089853923489</v>
      </c>
      <c r="AE29" s="36">
        <v>60.672680868531124</v>
      </c>
      <c r="AF29" s="36">
        <v>67.414089853923485</v>
      </c>
      <c r="AG29" s="36">
        <v>7.0777407665983507E-3</v>
      </c>
      <c r="AH29" s="36">
        <v>1.2040294637431677E-2</v>
      </c>
      <c r="AI29" s="36">
        <v>3.8561484176639287E-2</v>
      </c>
      <c r="AJ29" s="36">
        <v>0.45964177795973571</v>
      </c>
      <c r="AK29" s="36">
        <v>0.32816029743860298</v>
      </c>
      <c r="AL29" s="36">
        <v>0.82755972860614202</v>
      </c>
      <c r="AM29" s="36">
        <v>1.1012909442608469</v>
      </c>
      <c r="AN29" s="36">
        <v>7.0816095774683836</v>
      </c>
      <c r="AO29" s="36">
        <v>61.538802081313904</v>
      </c>
      <c r="AP29" s="36">
        <v>9077.9142532179994</v>
      </c>
      <c r="AQ29" s="36">
        <v>4888.1076748100004</v>
      </c>
      <c r="AR29" s="36">
        <v>13966.021928028</v>
      </c>
      <c r="AS29" s="36">
        <v>236.71918407499999</v>
      </c>
      <c r="AT29" s="36">
        <v>29717.84118472</v>
      </c>
      <c r="AU29" s="36">
        <v>70557.921409368995</v>
      </c>
      <c r="AV29" s="36">
        <v>17353.057937156998</v>
      </c>
      <c r="AW29" s="36">
        <v>41200.694577089998</v>
      </c>
      <c r="AX29" s="36">
        <v>16811.181419485001</v>
      </c>
      <c r="AY29" s="36">
        <v>39914.138110562002</v>
      </c>
      <c r="AZ29" s="36">
        <v>0.3515754542857143</v>
      </c>
      <c r="BA29" s="36">
        <v>0.70315090857142859</v>
      </c>
      <c r="BB29" s="36">
        <v>21.163027753000001</v>
      </c>
      <c r="BC29" s="36">
        <v>1921.802873588</v>
      </c>
      <c r="BD29" s="36">
        <v>4562.8622643250001</v>
      </c>
      <c r="BE29" s="36">
        <v>0.18708475714285716</v>
      </c>
      <c r="BF29" s="36">
        <v>0.37416951428571432</v>
      </c>
      <c r="BG29" s="36">
        <v>19.891085952000001</v>
      </c>
      <c r="BH29" s="36">
        <v>106.74433782600001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5.6735514599999997</v>
      </c>
      <c r="E30" s="36">
        <v>16</v>
      </c>
      <c r="F30" s="36">
        <v>5</v>
      </c>
      <c r="G30" s="36">
        <v>5</v>
      </c>
      <c r="H30" s="36">
        <v>6</v>
      </c>
      <c r="I30" s="36">
        <v>2.7837974897511723E-2</v>
      </c>
      <c r="J30" s="36">
        <v>7.7300595076397336</v>
      </c>
      <c r="K30" s="36">
        <v>4.6699748989345079E-3</v>
      </c>
      <c r="L30" s="36">
        <v>2.3167999998577216E-2</v>
      </c>
      <c r="M30" s="36">
        <v>0.54822798250743476</v>
      </c>
      <c r="N30" s="36">
        <v>7.2096695000298112</v>
      </c>
      <c r="O30" s="36">
        <v>2.9438683E-2</v>
      </c>
      <c r="P30" s="36">
        <v>4.9884418E-2</v>
      </c>
      <c r="Q30" s="36">
        <v>2.7175108E-2</v>
      </c>
      <c r="R30" s="36">
        <v>2.2635749999999999E-3</v>
      </c>
      <c r="S30" s="36">
        <v>4.6931927999999998E-2</v>
      </c>
      <c r="T30" s="36">
        <v>2.9524900000000003E-3</v>
      </c>
      <c r="U30" s="36">
        <v>2.3919500000000005</v>
      </c>
      <c r="V30" s="36">
        <v>5.6537000000000006</v>
      </c>
      <c r="W30" s="36">
        <v>2.4492266578975124</v>
      </c>
      <c r="X30" s="36">
        <v>13.433643925639736</v>
      </c>
      <c r="Y30" s="36">
        <v>15.882870583537247</v>
      </c>
      <c r="Z30" s="36">
        <v>9.3850554310904288E-3</v>
      </c>
      <c r="AA30" s="36">
        <v>2.0084018622533503E-3</v>
      </c>
      <c r="AB30" s="36">
        <v>2.0084019999999998E-3</v>
      </c>
      <c r="AC30" s="36">
        <v>7.8691514045653316E-5</v>
      </c>
      <c r="AD30" s="36">
        <v>0.29049956210682931</v>
      </c>
      <c r="AE30" s="36">
        <v>2.6144960589614641</v>
      </c>
      <c r="AF30" s="36">
        <v>2.9049956210682923</v>
      </c>
      <c r="AG30" s="36">
        <v>0.26832087780183034</v>
      </c>
      <c r="AH30" s="36">
        <v>0.45645390706518252</v>
      </c>
      <c r="AI30" s="36">
        <v>1.4618861618168688</v>
      </c>
      <c r="AJ30" s="36">
        <v>1.2039135133573619E-4</v>
      </c>
      <c r="AK30" s="36">
        <v>1.4548602292299766E-4</v>
      </c>
      <c r="AL30" s="36">
        <v>3.6387238287870872E-4</v>
      </c>
      <c r="AM30" s="36">
        <v>0.26851996066721173</v>
      </c>
      <c r="AN30" s="36">
        <v>0.74709895519493486</v>
      </c>
      <c r="AO30" s="36">
        <v>4.0767460931612121</v>
      </c>
      <c r="AP30" s="36">
        <v>273.894839838</v>
      </c>
      <c r="AQ30" s="36">
        <v>147.48183683600001</v>
      </c>
      <c r="AR30" s="36">
        <v>421.37667667400001</v>
      </c>
      <c r="AS30" s="36">
        <v>7.2711521790000004</v>
      </c>
      <c r="AT30" s="36">
        <v>490.25319133900001</v>
      </c>
      <c r="AU30" s="36">
        <v>1138.477423243</v>
      </c>
      <c r="AV30" s="36">
        <v>525.46932982099997</v>
      </c>
      <c r="AW30" s="36">
        <v>1220.2571633929999</v>
      </c>
      <c r="AX30" s="36">
        <v>484.37871400500001</v>
      </c>
      <c r="AY30" s="36">
        <v>1124.8355746310001</v>
      </c>
      <c r="AZ30" s="36">
        <v>2.5477994285714289E-2</v>
      </c>
      <c r="BA30" s="36">
        <v>5.0955988571428579E-2</v>
      </c>
      <c r="BB30" s="36">
        <v>11.263539163000001</v>
      </c>
      <c r="BC30" s="36">
        <v>921.60417988500001</v>
      </c>
      <c r="BD30" s="36">
        <v>2140.1707740040001</v>
      </c>
      <c r="BE30" s="36">
        <v>9.9571597142857154E-2</v>
      </c>
      <c r="BF30" s="36">
        <v>0.19914319571428574</v>
      </c>
      <c r="BG30" s="36">
        <v>11.633794075000001</v>
      </c>
      <c r="BH30" s="36">
        <v>58.692959731999998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5.7611699310000004</v>
      </c>
      <c r="E31" s="36">
        <v>10</v>
      </c>
      <c r="F31" s="36">
        <v>2</v>
      </c>
      <c r="G31" s="36">
        <v>5</v>
      </c>
      <c r="H31" s="36">
        <v>3</v>
      </c>
      <c r="I31" s="36">
        <v>1.0309654653371128</v>
      </c>
      <c r="J31" s="36">
        <v>40.151964930040215</v>
      </c>
      <c r="K31" s="36">
        <v>5.6338465355336098E-2</v>
      </c>
      <c r="L31" s="36">
        <v>0.97462699998177671</v>
      </c>
      <c r="M31" s="36">
        <v>2.0558553953333369</v>
      </c>
      <c r="N31" s="36">
        <v>39.127075000043988</v>
      </c>
      <c r="O31" s="36">
        <v>7.0006889999999988E-2</v>
      </c>
      <c r="P31" s="36">
        <v>0.103918143</v>
      </c>
      <c r="Q31" s="36">
        <v>4.9420677999999996E-2</v>
      </c>
      <c r="R31" s="36">
        <v>2.0586212E-2</v>
      </c>
      <c r="S31" s="36">
        <v>7.7066562000000005E-2</v>
      </c>
      <c r="T31" s="36">
        <v>2.6851580999999999E-2</v>
      </c>
      <c r="U31" s="36">
        <v>0.15069999999999997</v>
      </c>
      <c r="V31" s="36">
        <v>0.35620000000000002</v>
      </c>
      <c r="W31" s="36">
        <v>1.2516723553371127</v>
      </c>
      <c r="X31" s="36">
        <v>40.612083073040218</v>
      </c>
      <c r="Y31" s="36">
        <v>41.863755428377331</v>
      </c>
      <c r="Z31" s="36">
        <v>0.12751154540953163</v>
      </c>
      <c r="AA31" s="36">
        <v>5.5389276654632197E-2</v>
      </c>
      <c r="AB31" s="36">
        <v>5.4419624107896067E-2</v>
      </c>
      <c r="AC31" s="36">
        <v>3.1084072556613078E-4</v>
      </c>
      <c r="AD31" s="36">
        <v>0.45564738085187223</v>
      </c>
      <c r="AE31" s="36">
        <v>4.1008264276668482</v>
      </c>
      <c r="AF31" s="36">
        <v>4.5564738085187209</v>
      </c>
      <c r="AG31" s="36">
        <v>1.7476713718626073E-2</v>
      </c>
      <c r="AH31" s="36">
        <v>2.97305014983524E-2</v>
      </c>
      <c r="AI31" s="36">
        <v>9.5217957501479988E-2</v>
      </c>
      <c r="AJ31" s="36">
        <v>3.3015575257536022E-3</v>
      </c>
      <c r="AK31" s="36">
        <v>4.006383900872222E-3</v>
      </c>
      <c r="AL31" s="36">
        <v>1.0019793994556173E-2</v>
      </c>
      <c r="AM31" s="36">
        <v>2.1089111969945805E-2</v>
      </c>
      <c r="AN31" s="36">
        <v>0.48938426625109682</v>
      </c>
      <c r="AO31" s="36">
        <v>4.2060641791628841</v>
      </c>
      <c r="AP31" s="36">
        <v>1047.129459904</v>
      </c>
      <c r="AQ31" s="36">
        <v>563.83893994799996</v>
      </c>
      <c r="AR31" s="36">
        <v>1610.9683998519999</v>
      </c>
      <c r="AS31" s="36">
        <v>24.936162630999998</v>
      </c>
      <c r="AT31" s="36">
        <v>1973.4716377330001</v>
      </c>
      <c r="AU31" s="36">
        <v>4796.2682688519999</v>
      </c>
      <c r="AV31" s="36">
        <v>1391.448305245</v>
      </c>
      <c r="AW31" s="36">
        <v>3381.7356310519999</v>
      </c>
      <c r="AX31" s="36">
        <v>1302.0878231859999</v>
      </c>
      <c r="AY31" s="36">
        <v>3164.5565054980002</v>
      </c>
      <c r="AZ31" s="36">
        <v>4.8221902857142861E-2</v>
      </c>
      <c r="BA31" s="36">
        <v>9.6443807142857149E-2</v>
      </c>
      <c r="BB31" s="36">
        <v>7.4904909909999997</v>
      </c>
      <c r="BC31" s="36">
        <v>604.58891786599997</v>
      </c>
      <c r="BD31" s="36">
        <v>1469.3753824549999</v>
      </c>
      <c r="BE31" s="36">
        <v>6.6217211428571426E-2</v>
      </c>
      <c r="BF31" s="36">
        <v>0.13243442285714285</v>
      </c>
      <c r="BG31" s="36">
        <v>6.17386824</v>
      </c>
      <c r="BH31" s="36">
        <v>39.939183835000001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5.7944423570000003</v>
      </c>
      <c r="E32" s="36">
        <v>18</v>
      </c>
      <c r="F32" s="36">
        <v>3</v>
      </c>
      <c r="G32" s="36">
        <v>6</v>
      </c>
      <c r="H32" s="36">
        <v>9</v>
      </c>
      <c r="I32" s="36">
        <v>1.4107284693420516</v>
      </c>
      <c r="J32" s="36">
        <v>30.507986911933884</v>
      </c>
      <c r="K32" s="36">
        <v>0.82036846933952423</v>
      </c>
      <c r="L32" s="36">
        <v>0.59036000000252731</v>
      </c>
      <c r="M32" s="36">
        <v>18.024383881254568</v>
      </c>
      <c r="N32" s="36">
        <v>13.894331500021366</v>
      </c>
      <c r="O32" s="36">
        <v>0.119260348</v>
      </c>
      <c r="P32" s="36">
        <v>0.21752281199999998</v>
      </c>
      <c r="Q32" s="36">
        <v>0.110908567</v>
      </c>
      <c r="R32" s="36">
        <v>8.3517809999999991E-3</v>
      </c>
      <c r="S32" s="36">
        <v>0.20662918399999999</v>
      </c>
      <c r="T32" s="36">
        <v>1.0893627999999999E-2</v>
      </c>
      <c r="U32" s="36">
        <v>9.1299999999999978E-2</v>
      </c>
      <c r="V32" s="36">
        <v>0.21580000000000002</v>
      </c>
      <c r="W32" s="36">
        <v>1.6212888173420517</v>
      </c>
      <c r="X32" s="36">
        <v>30.941309723933884</v>
      </c>
      <c r="Y32" s="36">
        <v>32.562598541275932</v>
      </c>
      <c r="Z32" s="36">
        <v>0.24178048250196149</v>
      </c>
      <c r="AA32" s="36">
        <v>0.10307782492725813</v>
      </c>
      <c r="AB32" s="36">
        <v>0.103077825</v>
      </c>
      <c r="AC32" s="36">
        <v>1.2170911936788082E-2</v>
      </c>
      <c r="AD32" s="36">
        <v>0.4781165297536743</v>
      </c>
      <c r="AE32" s="36">
        <v>4.3030487677830704</v>
      </c>
      <c r="AF32" s="36">
        <v>4.7811652975367442</v>
      </c>
      <c r="AG32" s="36">
        <v>1.1069875042735041E-2</v>
      </c>
      <c r="AH32" s="36">
        <v>1.8831511566951571E-2</v>
      </c>
      <c r="AI32" s="36">
        <v>6.0311732991452996E-2</v>
      </c>
      <c r="AJ32" s="36">
        <v>6.1788818417188203E-3</v>
      </c>
      <c r="AK32" s="36">
        <v>7.4668232807987359E-3</v>
      </c>
      <c r="AL32" s="36">
        <v>1.8675132670005576E-2</v>
      </c>
      <c r="AM32" s="36">
        <v>2.9419668821241942E-2</v>
      </c>
      <c r="AN32" s="36">
        <v>0.5044148646014246</v>
      </c>
      <c r="AO32" s="36">
        <v>4.382035633444529</v>
      </c>
      <c r="AP32" s="36">
        <v>940.21180964899997</v>
      </c>
      <c r="AQ32" s="36">
        <v>506.26789750299997</v>
      </c>
      <c r="AR32" s="36">
        <v>1446.4797071519999</v>
      </c>
      <c r="AS32" s="36">
        <v>22.002795876</v>
      </c>
      <c r="AT32" s="36">
        <v>3791.1234451179998</v>
      </c>
      <c r="AU32" s="36">
        <v>9654.5492311720009</v>
      </c>
      <c r="AV32" s="36">
        <v>2287.8077122740001</v>
      </c>
      <c r="AW32" s="36">
        <v>5826.1759368590001</v>
      </c>
      <c r="AX32" s="36">
        <v>2183.0320301440001</v>
      </c>
      <c r="AY32" s="36">
        <v>5559.3521322529996</v>
      </c>
      <c r="AZ32" s="36">
        <v>4.386961857142857E-2</v>
      </c>
      <c r="BA32" s="36">
        <v>8.7739238571428582E-2</v>
      </c>
      <c r="BB32" s="36">
        <v>5.8252265120000004</v>
      </c>
      <c r="BC32" s="36">
        <v>466.36458007200002</v>
      </c>
      <c r="BD32" s="36">
        <v>1187.6531754160001</v>
      </c>
      <c r="BE32" s="36">
        <v>5.1495989999999998E-2</v>
      </c>
      <c r="BF32" s="36">
        <v>0.10299198142857142</v>
      </c>
      <c r="BG32" s="36">
        <v>4.0309259239999999</v>
      </c>
      <c r="BH32" s="36">
        <v>33.411207347999998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6.3916187710000001</v>
      </c>
      <c r="E33" s="36">
        <v>24</v>
      </c>
      <c r="F33" s="36">
        <v>9</v>
      </c>
      <c r="G33" s="36">
        <v>9</v>
      </c>
      <c r="H33" s="36">
        <v>6</v>
      </c>
      <c r="I33" s="36">
        <v>46.877479704897034</v>
      </c>
      <c r="J33" s="36">
        <v>339.66873203663778</v>
      </c>
      <c r="K33" s="36">
        <v>23.578169704949758</v>
      </c>
      <c r="L33" s="36">
        <v>23.299309999947276</v>
      </c>
      <c r="M33" s="36">
        <v>236.97343824150218</v>
      </c>
      <c r="N33" s="36">
        <v>149.57277350003264</v>
      </c>
      <c r="O33" s="36">
        <v>2.5624063619999999</v>
      </c>
      <c r="P33" s="36">
        <v>4.4679117149999996</v>
      </c>
      <c r="Q33" s="36">
        <v>2.218697648</v>
      </c>
      <c r="R33" s="36">
        <v>0.34370871400000003</v>
      </c>
      <c r="S33" s="36">
        <v>4.019596001</v>
      </c>
      <c r="T33" s="36">
        <v>0.44831571399999998</v>
      </c>
      <c r="U33" s="36">
        <v>1.4007999999999998</v>
      </c>
      <c r="V33" s="36">
        <v>3.3268999999999997</v>
      </c>
      <c r="W33" s="36">
        <v>50.840686066897028</v>
      </c>
      <c r="X33" s="36">
        <v>347.46354375163781</v>
      </c>
      <c r="Y33" s="36">
        <v>398.30422981853485</v>
      </c>
      <c r="Z33" s="36">
        <v>4.2654341015923816</v>
      </c>
      <c r="AA33" s="36">
        <v>2.0528148077518251</v>
      </c>
      <c r="AB33" s="36">
        <v>5.5344445094566046</v>
      </c>
      <c r="AC33" s="36">
        <v>0.35188883526390868</v>
      </c>
      <c r="AD33" s="36">
        <v>3.7013885886358424</v>
      </c>
      <c r="AE33" s="36">
        <v>33.531586565618831</v>
      </c>
      <c r="AF33" s="36">
        <v>37.232975154254667</v>
      </c>
      <c r="AG33" s="36">
        <v>0.16300256282882802</v>
      </c>
      <c r="AH33" s="36">
        <v>0.27729171607662695</v>
      </c>
      <c r="AI33" s="36">
        <v>0.88808292851568371</v>
      </c>
      <c r="AJ33" s="36">
        <v>0.19015852347923767</v>
      </c>
      <c r="AK33" s="36">
        <v>0.17004257660344277</v>
      </c>
      <c r="AL33" s="36">
        <v>0.4270790775194061</v>
      </c>
      <c r="AM33" s="36">
        <v>0.70504992157197444</v>
      </c>
      <c r="AN33" s="36">
        <v>4.148722881315912</v>
      </c>
      <c r="AO33" s="36">
        <v>34.846748571653926</v>
      </c>
      <c r="AP33" s="36">
        <v>4046.6971713540001</v>
      </c>
      <c r="AQ33" s="36">
        <v>2178.9907845749999</v>
      </c>
      <c r="AR33" s="36">
        <v>6225.6879559290001</v>
      </c>
      <c r="AS33" s="36">
        <v>158.218603307</v>
      </c>
      <c r="AT33" s="36">
        <v>11776.569142263001</v>
      </c>
      <c r="AU33" s="36">
        <v>30396.541131898</v>
      </c>
      <c r="AV33" s="36">
        <v>6771.3825896959997</v>
      </c>
      <c r="AW33" s="36">
        <v>17477.637750104001</v>
      </c>
      <c r="AX33" s="36">
        <v>6537.7678879690002</v>
      </c>
      <c r="AY33" s="36">
        <v>16874.654079370001</v>
      </c>
      <c r="AZ33" s="36">
        <v>0.31260283999999999</v>
      </c>
      <c r="BA33" s="36">
        <v>0.62520568142857147</v>
      </c>
      <c r="BB33" s="36">
        <v>13.513355735999999</v>
      </c>
      <c r="BC33" s="36">
        <v>1043.6350738399999</v>
      </c>
      <c r="BD33" s="36">
        <v>2693.7299026109999</v>
      </c>
      <c r="BE33" s="36">
        <v>0.11946035714285715</v>
      </c>
      <c r="BF33" s="36">
        <v>0.23892071571428572</v>
      </c>
      <c r="BG33" s="36">
        <v>16.922479256999999</v>
      </c>
      <c r="BH33" s="36">
        <v>100.151706698</v>
      </c>
      <c r="BI33" s="36">
        <v>1.2600000000000005</v>
      </c>
      <c r="BJ33" s="36">
        <v>1.7800000000000005</v>
      </c>
      <c r="BK33" s="36">
        <v>1.920000000000001</v>
      </c>
      <c r="BL33" s="36">
        <v>2.2299999999999995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6.2227010250000001</v>
      </c>
      <c r="E34" s="36">
        <v>38</v>
      </c>
      <c r="F34" s="36">
        <v>10</v>
      </c>
      <c r="G34" s="36">
        <v>18</v>
      </c>
      <c r="H34" s="36">
        <v>10</v>
      </c>
      <c r="I34" s="36">
        <v>74.676365755364884</v>
      </c>
      <c r="J34" s="36">
        <v>409.53709099807219</v>
      </c>
      <c r="K34" s="36">
        <v>48.979828755309441</v>
      </c>
      <c r="L34" s="36">
        <v>25.69653700005545</v>
      </c>
      <c r="M34" s="36">
        <v>356.92825525344847</v>
      </c>
      <c r="N34" s="36">
        <v>127.28520149998859</v>
      </c>
      <c r="O34" s="36">
        <v>1.985010266</v>
      </c>
      <c r="P34" s="36">
        <v>3.3811167690000001</v>
      </c>
      <c r="Q34" s="36">
        <v>1.817896239</v>
      </c>
      <c r="R34" s="36">
        <v>0.167114027</v>
      </c>
      <c r="S34" s="36">
        <v>3.1631419510000001</v>
      </c>
      <c r="T34" s="36">
        <v>0.21797481800000001</v>
      </c>
      <c r="U34" s="36">
        <v>0.83700000000000041</v>
      </c>
      <c r="V34" s="36">
        <v>1.9802999999999993</v>
      </c>
      <c r="W34" s="36">
        <v>77.498376021364891</v>
      </c>
      <c r="X34" s="36">
        <v>414.8985077670722</v>
      </c>
      <c r="Y34" s="36">
        <v>492.39688378843709</v>
      </c>
      <c r="Z34" s="36">
        <v>5.0605292657371397</v>
      </c>
      <c r="AA34" s="36">
        <v>2.4388635400176755</v>
      </c>
      <c r="AB34" s="36">
        <v>5.7308845687350711</v>
      </c>
      <c r="AC34" s="36">
        <v>0.72915000779124917</v>
      </c>
      <c r="AD34" s="36">
        <v>4.6013609513862033</v>
      </c>
      <c r="AE34" s="36">
        <v>41.413453780454688</v>
      </c>
      <c r="AF34" s="36">
        <v>46.014814731840886</v>
      </c>
      <c r="AG34" s="36">
        <v>9.3501622310187105E-2</v>
      </c>
      <c r="AH34" s="36">
        <v>0.15906023105641034</v>
      </c>
      <c r="AI34" s="36">
        <v>0.50942263189688142</v>
      </c>
      <c r="AJ34" s="36">
        <v>0.20048746279648183</v>
      </c>
      <c r="AK34" s="36">
        <v>0.18824627617810813</v>
      </c>
      <c r="AL34" s="36">
        <v>0.47243671152060812</v>
      </c>
      <c r="AM34" s="36">
        <v>1.023139092897918</v>
      </c>
      <c r="AN34" s="36">
        <v>4.9486674586207222</v>
      </c>
      <c r="AO34" s="36">
        <v>42.395313123872178</v>
      </c>
      <c r="AP34" s="36">
        <v>2106.193543161</v>
      </c>
      <c r="AQ34" s="36">
        <v>1134.104215548</v>
      </c>
      <c r="AR34" s="36">
        <v>3240.2977587089999</v>
      </c>
      <c r="AS34" s="36">
        <v>157.912958807</v>
      </c>
      <c r="AT34" s="36">
        <v>6194.2757918930001</v>
      </c>
      <c r="AU34" s="36">
        <v>15389.244622377</v>
      </c>
      <c r="AV34" s="36">
        <v>4484.0561074070001</v>
      </c>
      <c r="AW34" s="36">
        <v>11140.323527032</v>
      </c>
      <c r="AX34" s="36">
        <v>4417.5332103649998</v>
      </c>
      <c r="AY34" s="36">
        <v>10975.052045756</v>
      </c>
      <c r="AZ34" s="36">
        <v>0.50911460000000008</v>
      </c>
      <c r="BA34" s="36">
        <v>1.0182292000000002</v>
      </c>
      <c r="BB34" s="36">
        <v>9.6313995959999996</v>
      </c>
      <c r="BC34" s="36">
        <v>570.096409182</v>
      </c>
      <c r="BD34" s="36">
        <v>1416.364623405</v>
      </c>
      <c r="BE34" s="36">
        <v>8.5143207142857155E-2</v>
      </c>
      <c r="BF34" s="36">
        <v>0.17028641428571431</v>
      </c>
      <c r="BG34" s="36">
        <v>19.628742255999999</v>
      </c>
      <c r="BH34" s="36">
        <v>83.934764701000006</v>
      </c>
      <c r="BI34" s="36">
        <v>0.39000000000000012</v>
      </c>
      <c r="BJ34" s="36">
        <v>0.82000000000000028</v>
      </c>
      <c r="BK34" s="36">
        <v>4.3799999999999981</v>
      </c>
      <c r="BL34" s="36">
        <v>5.5599999999999898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6.1858982420000004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57.234088172598689</v>
      </c>
      <c r="J35" s="36">
        <v>245.51188272808875</v>
      </c>
      <c r="K35" s="36">
        <v>41.232733672577808</v>
      </c>
      <c r="L35" s="36">
        <v>16.001354500020881</v>
      </c>
      <c r="M35" s="36">
        <v>234.42243440067801</v>
      </c>
      <c r="N35" s="36">
        <v>68.323536500009439</v>
      </c>
      <c r="O35" s="36">
        <v>0.94902349799999997</v>
      </c>
      <c r="P35" s="36">
        <v>1.5482270569999999</v>
      </c>
      <c r="Q35" s="36">
        <v>0.85597802099999998</v>
      </c>
      <c r="R35" s="36">
        <v>9.3045477000000001E-2</v>
      </c>
      <c r="S35" s="36">
        <v>1.4268633909999999</v>
      </c>
      <c r="T35" s="36">
        <v>0.12136366600000001</v>
      </c>
      <c r="U35" s="36" t="s">
        <v>340</v>
      </c>
      <c r="V35" s="36" t="s">
        <v>340</v>
      </c>
      <c r="W35" s="36">
        <v>58.183111670598691</v>
      </c>
      <c r="X35" s="36">
        <v>247.06010978508874</v>
      </c>
      <c r="Y35" s="36">
        <v>305.24322145568743</v>
      </c>
      <c r="Z35" s="36">
        <v>3.1201877841963426</v>
      </c>
      <c r="AA35" s="36">
        <v>1.5039305119826372</v>
      </c>
      <c r="AB35" s="36">
        <v>1.5039305119999999</v>
      </c>
      <c r="AC35" s="36">
        <v>0.49604594637150551</v>
      </c>
      <c r="AD35" s="36">
        <v>1.4488572205632184</v>
      </c>
      <c r="AE35" s="36">
        <v>13.278875026846205</v>
      </c>
      <c r="AF35" s="36">
        <v>14.727732247409424</v>
      </c>
      <c r="AG35" s="36" t="s">
        <v>340</v>
      </c>
      <c r="AH35" s="36" t="s">
        <v>340</v>
      </c>
      <c r="AI35" s="36" t="s">
        <v>340</v>
      </c>
      <c r="AJ35" s="36">
        <v>8.6213588632411159E-2</v>
      </c>
      <c r="AK35" s="36">
        <v>0.10418368715895619</v>
      </c>
      <c r="AL35" s="36">
        <v>0.2605718799783534</v>
      </c>
      <c r="AM35" s="36">
        <v>0.5822595350039167</v>
      </c>
      <c r="AN35" s="36">
        <v>1.5530409077221745</v>
      </c>
      <c r="AO35" s="36">
        <v>13.539446906824558</v>
      </c>
      <c r="AP35" s="36">
        <v>430.53149190900001</v>
      </c>
      <c r="AQ35" s="36">
        <v>231.824649489</v>
      </c>
      <c r="AR35" s="36">
        <v>662.35614139799998</v>
      </c>
      <c r="AS35" s="36">
        <v>53.868781808000001</v>
      </c>
      <c r="AT35" s="36">
        <v>1008.795375634</v>
      </c>
      <c r="AU35" s="36">
        <v>2877.840302693</v>
      </c>
      <c r="AV35" s="36">
        <v>698.42334596199998</v>
      </c>
      <c r="AW35" s="36">
        <v>1992.426711996</v>
      </c>
      <c r="AX35" s="36">
        <v>686.28316786400001</v>
      </c>
      <c r="AY35" s="36">
        <v>1957.7938274139999</v>
      </c>
      <c r="AZ35" s="36">
        <v>0.11387690571428571</v>
      </c>
      <c r="BA35" s="36">
        <v>0.22775381142857143</v>
      </c>
      <c r="BB35" s="36">
        <v>0.77532377900000005</v>
      </c>
      <c r="BC35" s="36">
        <v>45.078269945999999</v>
      </c>
      <c r="BD35" s="36">
        <v>128.59700307899999</v>
      </c>
      <c r="BE35" s="36">
        <v>6.8539928571428573E-3</v>
      </c>
      <c r="BF35" s="36">
        <v>1.3707987142857144E-2</v>
      </c>
      <c r="BG35" s="36">
        <v>3.623822369</v>
      </c>
      <c r="BH35" s="36">
        <v>40.810550059999997</v>
      </c>
      <c r="BI35" s="36">
        <v>1.1099999999999999</v>
      </c>
      <c r="BJ35" s="36">
        <v>1.52</v>
      </c>
      <c r="BK35" s="36">
        <v>1.08</v>
      </c>
      <c r="BL35" s="36">
        <v>1.65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5.8274101309999997</v>
      </c>
      <c r="E36" s="36">
        <v>401</v>
      </c>
      <c r="F36" s="36">
        <v>91</v>
      </c>
      <c r="G36" s="36">
        <v>139</v>
      </c>
      <c r="H36" s="36">
        <v>171</v>
      </c>
      <c r="I36" s="36">
        <v>1.0407259592764182</v>
      </c>
      <c r="J36" s="36">
        <v>40.064425804038052</v>
      </c>
      <c r="K36" s="36">
        <v>0.41892395926883474</v>
      </c>
      <c r="L36" s="36">
        <v>0.62180200000758346</v>
      </c>
      <c r="M36" s="36">
        <v>22.785010263314085</v>
      </c>
      <c r="N36" s="36">
        <v>18.320141500000386</v>
      </c>
      <c r="O36" s="36">
        <v>0.55727923800000001</v>
      </c>
      <c r="P36" s="36">
        <v>0.83992937700000003</v>
      </c>
      <c r="Q36" s="36">
        <v>0.43826635000000003</v>
      </c>
      <c r="R36" s="36">
        <v>0.11901288800000001</v>
      </c>
      <c r="S36" s="36">
        <v>0.68469517499999999</v>
      </c>
      <c r="T36" s="36">
        <v>0.15523420200000002</v>
      </c>
      <c r="U36" s="36">
        <v>35.869149999999927</v>
      </c>
      <c r="V36" s="36">
        <v>84.852100000000092</v>
      </c>
      <c r="W36" s="36">
        <v>37.467155197276348</v>
      </c>
      <c r="X36" s="36">
        <v>125.75645518103815</v>
      </c>
      <c r="Y36" s="36">
        <v>163.2236103783145</v>
      </c>
      <c r="Z36" s="36">
        <v>0.22318036376181316</v>
      </c>
      <c r="AA36" s="36">
        <v>7.0690197587040857E-2</v>
      </c>
      <c r="AB36" s="36">
        <v>7.0690197999999996E-2</v>
      </c>
      <c r="AC36" s="36">
        <v>5.1938730278941452E-3</v>
      </c>
      <c r="AD36" s="36">
        <v>0.44763995914350496</v>
      </c>
      <c r="AE36" s="36">
        <v>4.0287596322915444</v>
      </c>
      <c r="AF36" s="36">
        <v>4.476399591435051</v>
      </c>
      <c r="AG36" s="36">
        <v>3.7005945415201005</v>
      </c>
      <c r="AH36" s="36">
        <v>6.2952642775284566</v>
      </c>
      <c r="AI36" s="36">
        <v>20.161859915868138</v>
      </c>
      <c r="AJ36" s="36">
        <v>4.1411719878319611E-3</v>
      </c>
      <c r="AK36" s="36">
        <v>5.0043681382169591E-3</v>
      </c>
      <c r="AL36" s="36">
        <v>1.251633196557362E-2</v>
      </c>
      <c r="AM36" s="36">
        <v>3.7099295865358268</v>
      </c>
      <c r="AN36" s="36">
        <v>6.7479086048101786</v>
      </c>
      <c r="AO36" s="36">
        <v>24.203135880125256</v>
      </c>
      <c r="AP36" s="36">
        <v>411.20831523300001</v>
      </c>
      <c r="AQ36" s="36">
        <v>221.419862048</v>
      </c>
      <c r="AR36" s="36">
        <v>632.62817728100003</v>
      </c>
      <c r="AS36" s="36">
        <v>5.8610893940000004</v>
      </c>
      <c r="AT36" s="36">
        <v>549.91207179499997</v>
      </c>
      <c r="AU36" s="36">
        <v>1214.5165414820001</v>
      </c>
      <c r="AV36" s="36">
        <v>471.34697027599998</v>
      </c>
      <c r="AW36" s="36">
        <v>1041.0004099529999</v>
      </c>
      <c r="AX36" s="36">
        <v>436.97091191999999</v>
      </c>
      <c r="AY36" s="36">
        <v>965.078651466</v>
      </c>
      <c r="AZ36" s="36">
        <v>0.28503367571428573</v>
      </c>
      <c r="BA36" s="36">
        <v>0.57006735142857146</v>
      </c>
      <c r="BB36" s="36">
        <v>7.4139604190000004</v>
      </c>
      <c r="BC36" s="36">
        <v>633.87605250700005</v>
      </c>
      <c r="BD36" s="36">
        <v>1399.9564485020001</v>
      </c>
      <c r="BE36" s="36">
        <v>0.81159938857142855</v>
      </c>
      <c r="BF36" s="36">
        <v>1.6231987771428571</v>
      </c>
      <c r="BG36" s="36">
        <v>7.5086810819999998</v>
      </c>
      <c r="BH36" s="36">
        <v>47.078580117999998</v>
      </c>
      <c r="BI36" s="36">
        <v>0.09</v>
      </c>
      <c r="BJ36" s="36">
        <v>0.09</v>
      </c>
      <c r="BK36" s="36">
        <v>0.09</v>
      </c>
      <c r="BL36" s="36">
        <v>0.09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4.6315538399999996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3.2041013477088947E-3</v>
      </c>
      <c r="AH37" s="36">
        <v>5.45065516621743E-3</v>
      </c>
      <c r="AI37" s="36">
        <v>1.7456828032345013E-2</v>
      </c>
      <c r="AJ37" s="36">
        <v>0</v>
      </c>
      <c r="AK37" s="36">
        <v>0</v>
      </c>
      <c r="AL37" s="36">
        <v>0</v>
      </c>
      <c r="AM37" s="36">
        <v>3.2041013477088947E-3</v>
      </c>
      <c r="AN37" s="36">
        <v>5.45065516621743E-3</v>
      </c>
      <c r="AO37" s="36">
        <v>1.7456828032345013E-2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5.0726372959999999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1.84217E-3</v>
      </c>
      <c r="P38" s="36">
        <v>2.8139019999999996E-3</v>
      </c>
      <c r="Q38" s="36">
        <v>1.751996E-3</v>
      </c>
      <c r="R38" s="36">
        <v>9.0174000000000008E-5</v>
      </c>
      <c r="S38" s="36">
        <v>2.6962839999999997E-3</v>
      </c>
      <c r="T38" s="36">
        <v>1.17618E-4</v>
      </c>
      <c r="U38" s="36">
        <v>0</v>
      </c>
      <c r="V38" s="36">
        <v>0</v>
      </c>
      <c r="W38" s="36">
        <v>1.84217E-3</v>
      </c>
      <c r="X38" s="36">
        <v>2.8139019999999996E-3</v>
      </c>
      <c r="Y38" s="36">
        <v>4.6560719999999998E-3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7.7170779999999996E-3</v>
      </c>
      <c r="AQ38" s="36">
        <v>4.1553500000000004E-3</v>
      </c>
      <c r="AR38" s="36">
        <v>1.1872428000000001E-2</v>
      </c>
      <c r="AS38" s="36">
        <v>1.193155E-3</v>
      </c>
      <c r="AT38" s="36">
        <v>1.5660299999999999E-3</v>
      </c>
      <c r="AU38" s="36">
        <v>3.1515319999999999E-3</v>
      </c>
      <c r="AV38" s="36">
        <v>1.0523630000000001E-2</v>
      </c>
      <c r="AW38" s="36">
        <v>2.1178117E-2</v>
      </c>
      <c r="AX38" s="36">
        <v>9.2951130000000007E-3</v>
      </c>
      <c r="AY38" s="36">
        <v>1.8705805999999998E-2</v>
      </c>
      <c r="AZ38" s="36">
        <v>3.2208571428571433E-5</v>
      </c>
      <c r="BA38" s="36">
        <v>6.4417142857142867E-5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5.0712306580000002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8.9246999999999994E-5</v>
      </c>
      <c r="P39" s="36">
        <v>1.44418E-4</v>
      </c>
      <c r="Q39" s="36">
        <v>8.4699999999999999E-5</v>
      </c>
      <c r="R39" s="36">
        <v>4.5469999999999998E-6</v>
      </c>
      <c r="S39" s="36">
        <v>1.3848699999999999E-4</v>
      </c>
      <c r="T39" s="36">
        <v>5.9309999999999996E-6</v>
      </c>
      <c r="U39" s="36">
        <v>0</v>
      </c>
      <c r="V39" s="36">
        <v>0</v>
      </c>
      <c r="W39" s="36">
        <v>8.9246999999999994E-5</v>
      </c>
      <c r="X39" s="36">
        <v>1.44418E-4</v>
      </c>
      <c r="Y39" s="36">
        <v>2.3366499999999998E-4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2.46264E-4</v>
      </c>
      <c r="AQ39" s="36">
        <v>1.3260400000000001E-4</v>
      </c>
      <c r="AR39" s="36">
        <v>3.7886799999999998E-4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7.8162528571428577E-3</v>
      </c>
      <c r="BF39" s="36">
        <v>1.5632507142857143E-2</v>
      </c>
      <c r="BG39" s="36">
        <v>0.50288422899999996</v>
      </c>
      <c r="BH39" s="36">
        <v>1.917123404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5.2193023170000004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1.2420786E-2</v>
      </c>
      <c r="P40" s="36">
        <v>1.9359636E-2</v>
      </c>
      <c r="Q40" s="36">
        <v>1.1530952000000001E-2</v>
      </c>
      <c r="R40" s="36">
        <v>8.8983399999999994E-4</v>
      </c>
      <c r="S40" s="36">
        <v>1.8198981999999999E-2</v>
      </c>
      <c r="T40" s="36">
        <v>1.1606540000000001E-3</v>
      </c>
      <c r="U40" s="36">
        <v>8.9499999999999996E-2</v>
      </c>
      <c r="V40" s="36">
        <v>0.2122</v>
      </c>
      <c r="W40" s="36">
        <v>0.101920786</v>
      </c>
      <c r="X40" s="36">
        <v>0.23155963600000001</v>
      </c>
      <c r="Y40" s="36">
        <v>0.333480422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9.814440420565812E-3</v>
      </c>
      <c r="AH40" s="36">
        <v>1.6695829680962532E-2</v>
      </c>
      <c r="AI40" s="36">
        <v>5.3471778843082698E-2</v>
      </c>
      <c r="AJ40" s="36">
        <v>0</v>
      </c>
      <c r="AK40" s="36">
        <v>0</v>
      </c>
      <c r="AL40" s="36">
        <v>0</v>
      </c>
      <c r="AM40" s="36">
        <v>9.814440420565812E-3</v>
      </c>
      <c r="AN40" s="36">
        <v>1.6695829680962532E-2</v>
      </c>
      <c r="AO40" s="36">
        <v>5.3471778843082698E-2</v>
      </c>
      <c r="AP40" s="36">
        <v>1.1061340980000001</v>
      </c>
      <c r="AQ40" s="36">
        <v>0.59561066799999995</v>
      </c>
      <c r="AR40" s="36">
        <v>1.701744766</v>
      </c>
      <c r="AS40" s="36">
        <v>0.211064482</v>
      </c>
      <c r="AT40" s="36">
        <v>1.115117892</v>
      </c>
      <c r="AU40" s="36">
        <v>2.6698748220000001</v>
      </c>
      <c r="AV40" s="36">
        <v>1.7063632259999999</v>
      </c>
      <c r="AW40" s="36">
        <v>4.0854659809999996</v>
      </c>
      <c r="AX40" s="36">
        <v>1.559066388</v>
      </c>
      <c r="AY40" s="36">
        <v>3.7328000239999999</v>
      </c>
      <c r="AZ40" s="36">
        <v>6.5651357142857145E-3</v>
      </c>
      <c r="BA40" s="36">
        <v>1.3130271428571429E-2</v>
      </c>
      <c r="BB40" s="36">
        <v>0.26625991500000001</v>
      </c>
      <c r="BC40" s="36">
        <v>12.042979115</v>
      </c>
      <c r="BD40" s="36">
        <v>28.833943873999999</v>
      </c>
      <c r="BE40" s="36">
        <v>2.914722571428572E-2</v>
      </c>
      <c r="BF40" s="36">
        <v>5.8294452857142867E-2</v>
      </c>
      <c r="BG40" s="36">
        <v>1.0686779740000001</v>
      </c>
      <c r="BH40" s="36">
        <v>15.870722650999999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4.9057418080000001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6.7408394200000004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4.9111700000000003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4.9636855290000002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0.50179519699999997</v>
      </c>
      <c r="BH43" s="36">
        <v>4.4933178280000003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4.9516237619999997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1.9572999999999997E-5</v>
      </c>
      <c r="P44" s="36">
        <v>3.1083999999999996E-5</v>
      </c>
      <c r="Q44" s="36">
        <v>1.8369999999999999E-5</v>
      </c>
      <c r="R44" s="36">
        <v>1.203E-6</v>
      </c>
      <c r="S44" s="36">
        <v>2.9514999999999998E-5</v>
      </c>
      <c r="T44" s="36">
        <v>1.5689999999999999E-6</v>
      </c>
      <c r="U44" s="36">
        <v>0.14400000000000002</v>
      </c>
      <c r="V44" s="36">
        <v>0.34559999999999991</v>
      </c>
      <c r="W44" s="36">
        <v>0.14401957300000001</v>
      </c>
      <c r="X44" s="36">
        <v>0.34563108399999992</v>
      </c>
      <c r="Y44" s="36">
        <v>0.48965065699999993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0.55349256499999999</v>
      </c>
      <c r="AQ44" s="36">
        <v>0.298034458</v>
      </c>
      <c r="AR44" s="36">
        <v>0.85152702300000005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6.3262955600000002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5.3369440150000003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3.3104510000000003E-3</v>
      </c>
      <c r="P45" s="36">
        <v>5.5976580000000001E-3</v>
      </c>
      <c r="Q45" s="36">
        <v>2.9315460000000002E-3</v>
      </c>
      <c r="R45" s="36">
        <v>3.7890500000000002E-4</v>
      </c>
      <c r="S45" s="36">
        <v>5.1034340000000004E-3</v>
      </c>
      <c r="T45" s="36">
        <v>4.9422400000000003E-4</v>
      </c>
      <c r="U45" s="36">
        <v>0</v>
      </c>
      <c r="V45" s="36">
        <v>0</v>
      </c>
      <c r="W45" s="36">
        <v>3.3104510000000003E-3</v>
      </c>
      <c r="X45" s="36">
        <v>5.5976580000000001E-3</v>
      </c>
      <c r="Y45" s="36">
        <v>8.9081090000000009E-3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0.83029104200000003</v>
      </c>
      <c r="AQ45" s="36">
        <v>0.44707979199999998</v>
      </c>
      <c r="AR45" s="36">
        <v>1.2773708340000001</v>
      </c>
      <c r="AS45" s="36">
        <v>0.119743066</v>
      </c>
      <c r="AT45" s="36">
        <v>0.60954726999999997</v>
      </c>
      <c r="AU45" s="36">
        <v>1.2703287969999999</v>
      </c>
      <c r="AV45" s="36">
        <v>1.033213902</v>
      </c>
      <c r="AW45" s="36">
        <v>2.153272496</v>
      </c>
      <c r="AX45" s="36">
        <v>0.93922026700000005</v>
      </c>
      <c r="AY45" s="36">
        <v>1.9573847820000001</v>
      </c>
      <c r="AZ45" s="36">
        <v>9.4864142857142863E-4</v>
      </c>
      <c r="BA45" s="36">
        <v>1.8972842857142857E-3</v>
      </c>
      <c r="BB45" s="36">
        <v>0.268440395</v>
      </c>
      <c r="BC45" s="36">
        <v>18.815536708</v>
      </c>
      <c r="BD45" s="36">
        <v>39.212575061999999</v>
      </c>
      <c r="BE45" s="36">
        <v>2.9385921428571434E-2</v>
      </c>
      <c r="BF45" s="36">
        <v>5.8771842857142868E-2</v>
      </c>
      <c r="BG45" s="36">
        <v>0.89482332600000003</v>
      </c>
      <c r="BH45" s="36">
        <v>7.2025606199999999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5.3383549370000001</v>
      </c>
      <c r="E46" s="36">
        <v>6</v>
      </c>
      <c r="F46" s="36">
        <v>0</v>
      </c>
      <c r="G46" s="36">
        <v>2</v>
      </c>
      <c r="H46" s="36">
        <v>4</v>
      </c>
      <c r="I46" s="36">
        <v>6.9142289760972156E-2</v>
      </c>
      <c r="J46" s="36">
        <v>8.8415255222473643</v>
      </c>
      <c r="K46" s="36">
        <v>6.9142289760972156E-2</v>
      </c>
      <c r="L46" s="36">
        <v>0</v>
      </c>
      <c r="M46" s="36">
        <v>4.3712123120348174</v>
      </c>
      <c r="N46" s="36">
        <v>4.5394554999735188</v>
      </c>
      <c r="O46" s="36">
        <v>4.0800703000000001E-2</v>
      </c>
      <c r="P46" s="36">
        <v>6.8878731999999998E-2</v>
      </c>
      <c r="Q46" s="36">
        <v>3.5445499999999998E-2</v>
      </c>
      <c r="R46" s="36">
        <v>5.3552030000000002E-3</v>
      </c>
      <c r="S46" s="36">
        <v>6.1893685000000004E-2</v>
      </c>
      <c r="T46" s="36">
        <v>6.9850469999999994E-3</v>
      </c>
      <c r="U46" s="36">
        <v>4.6800000000000001E-2</v>
      </c>
      <c r="V46" s="36">
        <v>0.1116</v>
      </c>
      <c r="W46" s="36">
        <v>0.15674299276097217</v>
      </c>
      <c r="X46" s="36">
        <v>9.0220042542473635</v>
      </c>
      <c r="Y46" s="36">
        <v>9.1787472470083351</v>
      </c>
      <c r="Z46" s="36">
        <v>2.5581723067065083E-2</v>
      </c>
      <c r="AA46" s="36">
        <v>5.4744887363519243E-3</v>
      </c>
      <c r="AB46" s="36">
        <v>5.4744889999999999E-3</v>
      </c>
      <c r="AC46" s="36">
        <v>8.4554682385090533E-4</v>
      </c>
      <c r="AD46" s="36">
        <v>0.12022045704394413</v>
      </c>
      <c r="AE46" s="36">
        <v>1.081984113395497</v>
      </c>
      <c r="AF46" s="36">
        <v>1.2022045704394411</v>
      </c>
      <c r="AG46" s="36">
        <v>4.5441576604640073E-3</v>
      </c>
      <c r="AH46" s="36">
        <v>7.7302911925134846E-3</v>
      </c>
      <c r="AI46" s="36">
        <v>2.4757824494941832E-2</v>
      </c>
      <c r="AJ46" s="36">
        <v>3.1382645985176259E-4</v>
      </c>
      <c r="AK46" s="36">
        <v>3.7924122476421104E-4</v>
      </c>
      <c r="AL46" s="36">
        <v>9.4851316551440232E-4</v>
      </c>
      <c r="AM46" s="36">
        <v>5.7035309441666746E-3</v>
      </c>
      <c r="AN46" s="36">
        <v>0.12832998946122182</v>
      </c>
      <c r="AO46" s="36">
        <v>1.1076904510559533</v>
      </c>
      <c r="AP46" s="36">
        <v>110.477436428</v>
      </c>
      <c r="AQ46" s="36">
        <v>59.487850383999998</v>
      </c>
      <c r="AR46" s="36">
        <v>169.96528681199999</v>
      </c>
      <c r="AS46" s="36">
        <v>3.6117279799999999</v>
      </c>
      <c r="AT46" s="36">
        <v>633.34504474200003</v>
      </c>
      <c r="AU46" s="36">
        <v>1355.5837599930001</v>
      </c>
      <c r="AV46" s="36">
        <v>409.59826521899998</v>
      </c>
      <c r="AW46" s="36">
        <v>876.68603561700002</v>
      </c>
      <c r="AX46" s="36">
        <v>384.01161660399998</v>
      </c>
      <c r="AY46" s="36">
        <v>821.92150303899996</v>
      </c>
      <c r="AZ46" s="36">
        <v>0.11198106714285716</v>
      </c>
      <c r="BA46" s="36">
        <v>0.22396213571428575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2.585469523</v>
      </c>
      <c r="BH46" s="36">
        <v>17.686994465000001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5.4031047169999997</v>
      </c>
      <c r="E47" s="36">
        <v>6</v>
      </c>
      <c r="F47" s="36">
        <v>0</v>
      </c>
      <c r="G47" s="36">
        <v>4</v>
      </c>
      <c r="H47" s="36">
        <v>2</v>
      </c>
      <c r="I47" s="36">
        <v>1.8660460137057654E-3</v>
      </c>
      <c r="J47" s="36">
        <v>0.75136543710881165</v>
      </c>
      <c r="K47" s="36">
        <v>1.8660460137057654E-3</v>
      </c>
      <c r="L47" s="36">
        <v>0</v>
      </c>
      <c r="M47" s="36">
        <v>0.26027148312245252</v>
      </c>
      <c r="N47" s="36">
        <v>0.4929600000000649</v>
      </c>
      <c r="O47" s="36">
        <v>4.0091795999999999E-2</v>
      </c>
      <c r="P47" s="36">
        <v>6.1586636E-2</v>
      </c>
      <c r="Q47" s="36">
        <v>3.5876351000000001E-2</v>
      </c>
      <c r="R47" s="36">
        <v>4.215445E-3</v>
      </c>
      <c r="S47" s="36">
        <v>5.6088229000000003E-2</v>
      </c>
      <c r="T47" s="36">
        <v>5.4984069999999994E-3</v>
      </c>
      <c r="U47" s="36">
        <v>1.2E-2</v>
      </c>
      <c r="V47" s="36">
        <v>2.8799999999999999E-2</v>
      </c>
      <c r="W47" s="36">
        <v>5.3957842013705765E-2</v>
      </c>
      <c r="X47" s="36">
        <v>0.84175207310881173</v>
      </c>
      <c r="Y47" s="36">
        <v>0.89570991512251752</v>
      </c>
      <c r="Z47" s="36">
        <v>1.4540183845610228E-3</v>
      </c>
      <c r="AA47" s="36">
        <v>3.111599342960589E-4</v>
      </c>
      <c r="AB47" s="36">
        <v>3.1116E-4</v>
      </c>
      <c r="AC47" s="36">
        <v>1.6366699161270561E-5</v>
      </c>
      <c r="AD47" s="36">
        <v>5.6688204649818262E-3</v>
      </c>
      <c r="AE47" s="36">
        <v>5.1019384184836425E-2</v>
      </c>
      <c r="AF47" s="36">
        <v>5.6688204649818247E-2</v>
      </c>
      <c r="AG47" s="36">
        <v>1.2721553378571022E-3</v>
      </c>
      <c r="AH47" s="36">
        <v>2.1641263218718518E-3</v>
      </c>
      <c r="AI47" s="36">
        <v>6.9310532200490393E-3</v>
      </c>
      <c r="AJ47" s="36">
        <v>1.78373253187511E-5</v>
      </c>
      <c r="AK47" s="36">
        <v>2.1555381606873609E-5</v>
      </c>
      <c r="AL47" s="36">
        <v>5.3911763560299684E-5</v>
      </c>
      <c r="AM47" s="36">
        <v>1.3063593623371238E-3</v>
      </c>
      <c r="AN47" s="36">
        <v>7.8545021684605521E-3</v>
      </c>
      <c r="AO47" s="36">
        <v>5.8004349168445768E-2</v>
      </c>
      <c r="AP47" s="36">
        <v>12.461942754000001</v>
      </c>
      <c r="AQ47" s="36">
        <v>6.7102768670000001</v>
      </c>
      <c r="AR47" s="36">
        <v>19.172219621</v>
      </c>
      <c r="AS47" s="36">
        <v>1.126588441</v>
      </c>
      <c r="AT47" s="36">
        <v>76.034859619000002</v>
      </c>
      <c r="AU47" s="36">
        <v>179.86740984900001</v>
      </c>
      <c r="AV47" s="36">
        <v>58.852170672</v>
      </c>
      <c r="AW47" s="36">
        <v>139.22018868399999</v>
      </c>
      <c r="AX47" s="36">
        <v>54.799651089000001</v>
      </c>
      <c r="AY47" s="36">
        <v>129.633583219</v>
      </c>
      <c r="AZ47" s="36">
        <v>3.994746285714286E-2</v>
      </c>
      <c r="BA47" s="36">
        <v>7.9894927142857147E-2</v>
      </c>
      <c r="BB47" s="36">
        <v>0.87653431299999995</v>
      </c>
      <c r="BC47" s="36">
        <v>39.413546615999998</v>
      </c>
      <c r="BD47" s="36">
        <v>93.236346831999995</v>
      </c>
      <c r="BE47" s="36">
        <v>9.5953400000000008E-2</v>
      </c>
      <c r="BF47" s="36">
        <v>0.19190680000000002</v>
      </c>
      <c r="BG47" s="36">
        <v>3.3744179110000001</v>
      </c>
      <c r="BH47" s="36">
        <v>20.572950394999999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5.3392798600000004</v>
      </c>
      <c r="E48" s="36">
        <v>13</v>
      </c>
      <c r="F48" s="36">
        <v>0</v>
      </c>
      <c r="G48" s="36">
        <v>2</v>
      </c>
      <c r="H48" s="36">
        <v>11</v>
      </c>
      <c r="I48" s="36">
        <v>3.887906948624723E-3</v>
      </c>
      <c r="J48" s="36">
        <v>1.0657879243713373</v>
      </c>
      <c r="K48" s="36">
        <v>3.887906948624723E-3</v>
      </c>
      <c r="L48" s="36">
        <v>0</v>
      </c>
      <c r="M48" s="36">
        <v>0.55595583131998261</v>
      </c>
      <c r="N48" s="36">
        <v>0.5137199999999793</v>
      </c>
      <c r="O48" s="36">
        <v>0.15837090700000001</v>
      </c>
      <c r="P48" s="36">
        <v>0.24692484099999998</v>
      </c>
      <c r="Q48" s="36">
        <v>0.15060853300000002</v>
      </c>
      <c r="R48" s="36">
        <v>7.7623740000000007E-3</v>
      </c>
      <c r="S48" s="36">
        <v>0.23680000499999998</v>
      </c>
      <c r="T48" s="36">
        <v>1.0124836E-2</v>
      </c>
      <c r="U48" s="36">
        <v>7.8600000000000003E-2</v>
      </c>
      <c r="V48" s="36">
        <v>0.18720000000000001</v>
      </c>
      <c r="W48" s="36">
        <v>0.24085881394862474</v>
      </c>
      <c r="X48" s="36">
        <v>1.4999127653713373</v>
      </c>
      <c r="Y48" s="36">
        <v>1.7407715793199621</v>
      </c>
      <c r="Z48" s="36">
        <v>3.1124154175114706E-3</v>
      </c>
      <c r="AA48" s="36">
        <v>6.6605689934745463E-4</v>
      </c>
      <c r="AB48" s="36">
        <v>6.6605699999999996E-4</v>
      </c>
      <c r="AC48" s="36">
        <v>4.0672743598963687E-5</v>
      </c>
      <c r="AD48" s="36">
        <v>1.0960847660622729E-2</v>
      </c>
      <c r="AE48" s="36">
        <v>9.8647628945604568E-2</v>
      </c>
      <c r="AF48" s="36">
        <v>0.1096084766062273</v>
      </c>
      <c r="AG48" s="36">
        <v>7.6687793163175491E-3</v>
      </c>
      <c r="AH48" s="36">
        <v>1.3045739526609163E-2</v>
      </c>
      <c r="AI48" s="36">
        <v>4.1781625240626646E-2</v>
      </c>
      <c r="AJ48" s="36">
        <v>3.818188517107458E-5</v>
      </c>
      <c r="AK48" s="36">
        <v>4.6140611926113305E-5</v>
      </c>
      <c r="AL48" s="36">
        <v>1.1540142531714399E-4</v>
      </c>
      <c r="AM48" s="36">
        <v>7.7476339450875875E-3</v>
      </c>
      <c r="AN48" s="36">
        <v>2.4052727799158007E-2</v>
      </c>
      <c r="AO48" s="36">
        <v>0.14054465561154836</v>
      </c>
      <c r="AP48" s="36">
        <v>7.702376729</v>
      </c>
      <c r="AQ48" s="36">
        <v>4.1474336230000004</v>
      </c>
      <c r="AR48" s="36">
        <v>11.849810352</v>
      </c>
      <c r="AS48" s="36">
        <v>0.263617457</v>
      </c>
      <c r="AT48" s="36">
        <v>16.989901496000002</v>
      </c>
      <c r="AU48" s="36">
        <v>36.615988076000001</v>
      </c>
      <c r="AV48" s="36">
        <v>23.851585993</v>
      </c>
      <c r="AW48" s="36">
        <v>51.404028945</v>
      </c>
      <c r="AX48" s="36">
        <v>21.826243805000001</v>
      </c>
      <c r="AY48" s="36">
        <v>47.039088665000001</v>
      </c>
      <c r="AZ48" s="36">
        <v>2.2387402857142857E-2</v>
      </c>
      <c r="BA48" s="36">
        <v>4.4774807142857143E-2</v>
      </c>
      <c r="BB48" s="36">
        <v>0.941145809</v>
      </c>
      <c r="BC48" s="36">
        <v>85.622873077999998</v>
      </c>
      <c r="BD48" s="36">
        <v>184.531152244</v>
      </c>
      <c r="BE48" s="36">
        <v>0.10302636000000001</v>
      </c>
      <c r="BF48" s="36">
        <v>0.20605272142857145</v>
      </c>
      <c r="BG48" s="36">
        <v>0.42961253700000002</v>
      </c>
      <c r="BH48" s="36">
        <v>5.9887497549999997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5.2670485280000001</v>
      </c>
      <c r="E49" s="36">
        <v>57</v>
      </c>
      <c r="F49" s="36">
        <v>3</v>
      </c>
      <c r="G49" s="36">
        <v>16</v>
      </c>
      <c r="H49" s="36">
        <v>38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7.0655960000000004E-3</v>
      </c>
      <c r="P49" s="36">
        <v>1.0472403999999999E-2</v>
      </c>
      <c r="Q49" s="36">
        <v>5.3861530000000003E-3</v>
      </c>
      <c r="R49" s="36">
        <v>1.6794430000000001E-3</v>
      </c>
      <c r="S49" s="36">
        <v>8.2818249999999996E-3</v>
      </c>
      <c r="T49" s="36">
        <v>2.1905789999999998E-3</v>
      </c>
      <c r="U49" s="36">
        <v>0.5938500000000001</v>
      </c>
      <c r="V49" s="36">
        <v>1.4138999999999999</v>
      </c>
      <c r="W49" s="36">
        <v>0.60091559600000011</v>
      </c>
      <c r="X49" s="36">
        <v>1.4243724039999999</v>
      </c>
      <c r="Y49" s="36">
        <v>2.0252879999999998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5.7868189977507895E-2</v>
      </c>
      <c r="AH49" s="36">
        <v>9.8442438122657044E-2</v>
      </c>
      <c r="AI49" s="36">
        <v>0.31528186263607744</v>
      </c>
      <c r="AJ49" s="36">
        <v>0</v>
      </c>
      <c r="AK49" s="36">
        <v>0</v>
      </c>
      <c r="AL49" s="36">
        <v>0</v>
      </c>
      <c r="AM49" s="36">
        <v>5.7868189977507895E-2</v>
      </c>
      <c r="AN49" s="36">
        <v>9.8442438122657044E-2</v>
      </c>
      <c r="AO49" s="36">
        <v>0.31528186263607744</v>
      </c>
      <c r="AP49" s="36">
        <v>1.89400795</v>
      </c>
      <c r="AQ49" s="36">
        <v>1.0198504349999999</v>
      </c>
      <c r="AR49" s="36">
        <v>2.9138583850000002</v>
      </c>
      <c r="AS49" s="36">
        <v>2.5047149999999998E-3</v>
      </c>
      <c r="AT49" s="36">
        <v>1.2192523E-2</v>
      </c>
      <c r="AU49" s="36">
        <v>2.5531228999999999E-2</v>
      </c>
      <c r="AV49" s="36">
        <v>5.9946713999999998E-2</v>
      </c>
      <c r="AW49" s="36">
        <v>0.125528842</v>
      </c>
      <c r="AX49" s="36">
        <v>5.3326796000000003E-2</v>
      </c>
      <c r="AY49" s="36">
        <v>0.111666687</v>
      </c>
      <c r="AZ49" s="36">
        <v>1.3621E-4</v>
      </c>
      <c r="BA49" s="36">
        <v>2.7242142857142858E-4</v>
      </c>
      <c r="BB49" s="36">
        <v>0.17591478999999999</v>
      </c>
      <c r="BC49" s="36">
        <v>6.7121789080000003</v>
      </c>
      <c r="BD49" s="36">
        <v>14.055349958000001</v>
      </c>
      <c r="BE49" s="36">
        <v>1.9257228571428572E-2</v>
      </c>
      <c r="BF49" s="36">
        <v>3.8514458571428573E-2</v>
      </c>
      <c r="BG49" s="36">
        <v>0.25931515799999999</v>
      </c>
      <c r="BH49" s="36">
        <v>0.96720868699999996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4.8897031919999998</v>
      </c>
      <c r="E50" s="36">
        <v>40</v>
      </c>
      <c r="F50" s="36">
        <v>0</v>
      </c>
      <c r="G50" s="36">
        <v>3</v>
      </c>
      <c r="H50" s="36">
        <v>37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5.0433499999999996E-4</v>
      </c>
      <c r="P50" s="36">
        <v>7.0804699999999995E-4</v>
      </c>
      <c r="Q50" s="36">
        <v>5.02134E-4</v>
      </c>
      <c r="R50" s="36">
        <v>2.2009999999999998E-6</v>
      </c>
      <c r="S50" s="36">
        <v>7.0517599999999996E-4</v>
      </c>
      <c r="T50" s="36">
        <v>2.8710000000000001E-6</v>
      </c>
      <c r="U50" s="36">
        <v>5.3999999999999999E-2</v>
      </c>
      <c r="V50" s="36">
        <v>0.12959999999999999</v>
      </c>
      <c r="W50" s="36">
        <v>5.4504335000000001E-2</v>
      </c>
      <c r="X50" s="36">
        <v>0.13030804699999998</v>
      </c>
      <c r="Y50" s="36">
        <v>0.184812382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5.6996797137745976E-3</v>
      </c>
      <c r="AH50" s="36">
        <v>9.6960068694096607E-3</v>
      </c>
      <c r="AI50" s="36">
        <v>3.1053427406082291E-2</v>
      </c>
      <c r="AJ50" s="36">
        <v>0</v>
      </c>
      <c r="AK50" s="36">
        <v>0</v>
      </c>
      <c r="AL50" s="36">
        <v>0</v>
      </c>
      <c r="AM50" s="36">
        <v>5.6996797137745976E-3</v>
      </c>
      <c r="AN50" s="36">
        <v>9.6960068694096607E-3</v>
      </c>
      <c r="AO50" s="36">
        <v>3.1053427406082291E-2</v>
      </c>
      <c r="AP50" s="36">
        <v>0.152796609</v>
      </c>
      <c r="AQ50" s="36">
        <v>8.2275097000000005E-2</v>
      </c>
      <c r="AR50" s="36">
        <v>0.23507170599999999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0.12192156799999999</v>
      </c>
      <c r="BH50" s="36">
        <v>0.66083353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5.2756198049999998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4.4816730000000003E-3</v>
      </c>
      <c r="P51" s="36">
        <v>7.7786280000000001E-3</v>
      </c>
      <c r="Q51" s="36">
        <v>4.3252389999999998E-3</v>
      </c>
      <c r="R51" s="36">
        <v>1.56434E-4</v>
      </c>
      <c r="S51" s="36">
        <v>7.5745830000000002E-3</v>
      </c>
      <c r="T51" s="36">
        <v>2.0404499999999998E-4</v>
      </c>
      <c r="U51" s="36">
        <v>3.9E-2</v>
      </c>
      <c r="V51" s="36">
        <v>9.3599999999999989E-2</v>
      </c>
      <c r="W51" s="36">
        <v>4.3481672999999998E-2</v>
      </c>
      <c r="X51" s="36">
        <v>0.10137862799999998</v>
      </c>
      <c r="Y51" s="36">
        <v>0.14486030099999997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0.482966322</v>
      </c>
      <c r="AQ51" s="36">
        <v>0.26005878900000001</v>
      </c>
      <c r="AR51" s="36">
        <v>0.74302511100000002</v>
      </c>
      <c r="AS51" s="36">
        <v>4.8058551999999997E-2</v>
      </c>
      <c r="AT51" s="36">
        <v>2.3209498069999999</v>
      </c>
      <c r="AU51" s="36">
        <v>4.9562360879999998</v>
      </c>
      <c r="AV51" s="36">
        <v>3.8728424929999998</v>
      </c>
      <c r="AW51" s="36">
        <v>8.2702011350000006</v>
      </c>
      <c r="AX51" s="36">
        <v>3.532220036</v>
      </c>
      <c r="AY51" s="36">
        <v>7.5428242169999997</v>
      </c>
      <c r="AZ51" s="36">
        <v>1.3488285714285714E-3</v>
      </c>
      <c r="BA51" s="36">
        <v>2.6976585714285719E-3</v>
      </c>
      <c r="BB51" s="36">
        <v>5.6500982999999998E-2</v>
      </c>
      <c r="BC51" s="36">
        <v>2.4661461010000001</v>
      </c>
      <c r="BD51" s="36">
        <v>5.2662932509999996</v>
      </c>
      <c r="BE51" s="36">
        <v>6.1851100000000006E-3</v>
      </c>
      <c r="BF51" s="36">
        <v>1.2370220000000001E-2</v>
      </c>
      <c r="BG51" s="36">
        <v>0.70050440700000005</v>
      </c>
      <c r="BH51" s="36">
        <v>3.1751267250000001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5.4687576409999998</v>
      </c>
      <c r="E52" s="36">
        <v>23</v>
      </c>
      <c r="F52" s="36">
        <v>3</v>
      </c>
      <c r="G52" s="36">
        <v>1</v>
      </c>
      <c r="H52" s="36">
        <v>19</v>
      </c>
      <c r="I52" s="36">
        <v>2.2678684014869756E-2</v>
      </c>
      <c r="J52" s="36">
        <v>1.2227258200992412</v>
      </c>
      <c r="K52" s="36">
        <v>2.2678684014869756E-2</v>
      </c>
      <c r="L52" s="36">
        <v>0</v>
      </c>
      <c r="M52" s="36">
        <v>1.0305410041145309</v>
      </c>
      <c r="N52" s="36">
        <v>0.21486349999958021</v>
      </c>
      <c r="O52" s="36">
        <v>2.0036739000000001E-2</v>
      </c>
      <c r="P52" s="36">
        <v>3.4304066000000001E-2</v>
      </c>
      <c r="Q52" s="36">
        <v>1.9422146000000001E-2</v>
      </c>
      <c r="R52" s="36">
        <v>6.1459299999999998E-4</v>
      </c>
      <c r="S52" s="36">
        <v>3.3502422000000004E-2</v>
      </c>
      <c r="T52" s="36">
        <v>8.0164400000000001E-4</v>
      </c>
      <c r="U52" s="36">
        <v>2.7714499999999993</v>
      </c>
      <c r="V52" s="36">
        <v>6.5507</v>
      </c>
      <c r="W52" s="36">
        <v>2.8141654230148689</v>
      </c>
      <c r="X52" s="36">
        <v>7.8077298860992412</v>
      </c>
      <c r="Y52" s="36">
        <v>10.621895309114111</v>
      </c>
      <c r="Z52" s="36">
        <v>6.1641869640619929E-3</v>
      </c>
      <c r="AA52" s="36">
        <v>1.3191360103092663E-3</v>
      </c>
      <c r="AB52" s="36">
        <v>1.319136E-3</v>
      </c>
      <c r="AC52" s="36">
        <v>2.2788441866195797E-4</v>
      </c>
      <c r="AD52" s="36">
        <v>7.3266198094150518E-3</v>
      </c>
      <c r="AE52" s="36">
        <v>6.593957828473547E-2</v>
      </c>
      <c r="AF52" s="36">
        <v>7.3266198094150511E-2</v>
      </c>
      <c r="AG52" s="36">
        <v>0.27742087410320992</v>
      </c>
      <c r="AH52" s="36">
        <v>0.47193436054339161</v>
      </c>
      <c r="AI52" s="36">
        <v>1.5114654520105921</v>
      </c>
      <c r="AJ52" s="36">
        <v>7.5619803225916113E-5</v>
      </c>
      <c r="AK52" s="36">
        <v>9.1382182386440518E-5</v>
      </c>
      <c r="AL52" s="36">
        <v>2.2855427476500671E-4</v>
      </c>
      <c r="AM52" s="36">
        <v>0.27772437832509778</v>
      </c>
      <c r="AN52" s="36">
        <v>0.47935236253519314</v>
      </c>
      <c r="AO52" s="36">
        <v>1.5776335845700926</v>
      </c>
      <c r="AP52" s="36">
        <v>42.905671441000003</v>
      </c>
      <c r="AQ52" s="36">
        <v>23.103053851999999</v>
      </c>
      <c r="AR52" s="36">
        <v>66.008725292999998</v>
      </c>
      <c r="AS52" s="36">
        <v>1.3058248079999999</v>
      </c>
      <c r="AT52" s="36">
        <v>173.64189331</v>
      </c>
      <c r="AU52" s="36">
        <v>381.92160888299998</v>
      </c>
      <c r="AV52" s="36">
        <v>100.36512726399999</v>
      </c>
      <c r="AW52" s="36">
        <v>220.750938324</v>
      </c>
      <c r="AX52" s="36">
        <v>94.975676843000002</v>
      </c>
      <c r="AY52" s="36">
        <v>208.89695806200001</v>
      </c>
      <c r="AZ52" s="36">
        <v>3.5440522857142859E-2</v>
      </c>
      <c r="BA52" s="36">
        <v>7.0881045714285718E-2</v>
      </c>
      <c r="BB52" s="36">
        <v>0.59260899099999997</v>
      </c>
      <c r="BC52" s="36">
        <v>29.978822840999999</v>
      </c>
      <c r="BD52" s="36">
        <v>65.937775923000004</v>
      </c>
      <c r="BE52" s="36">
        <v>6.4872357142857148E-2</v>
      </c>
      <c r="BF52" s="36">
        <v>0.12974471571428572</v>
      </c>
      <c r="BG52" s="36">
        <v>0.40752581100000002</v>
      </c>
      <c r="BH52" s="36">
        <v>4.4308994899999998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5.6276081219999998</v>
      </c>
      <c r="E53" s="36">
        <v>3</v>
      </c>
      <c r="F53" s="36">
        <v>2</v>
      </c>
      <c r="G53" s="36">
        <v>0</v>
      </c>
      <c r="H53" s="36">
        <v>1</v>
      </c>
      <c r="I53" s="36">
        <v>0.24465087160062157</v>
      </c>
      <c r="J53" s="36">
        <v>5.1939559227749026</v>
      </c>
      <c r="K53" s="36">
        <v>0.11684937160005868</v>
      </c>
      <c r="L53" s="36">
        <v>0.1278015000005629</v>
      </c>
      <c r="M53" s="36">
        <v>3.2419432943738675</v>
      </c>
      <c r="N53" s="36">
        <v>2.196663500001657</v>
      </c>
      <c r="O53" s="36">
        <v>4.2221179999999997E-2</v>
      </c>
      <c r="P53" s="36">
        <v>6.7198921999999994E-2</v>
      </c>
      <c r="Q53" s="36">
        <v>3.8174797999999996E-2</v>
      </c>
      <c r="R53" s="36">
        <v>4.0463820000000003E-3</v>
      </c>
      <c r="S53" s="36">
        <v>6.1921033E-2</v>
      </c>
      <c r="T53" s="36">
        <v>5.277889E-3</v>
      </c>
      <c r="U53" s="36">
        <v>0.51919999999999999</v>
      </c>
      <c r="V53" s="36">
        <v>1.2272000000000001</v>
      </c>
      <c r="W53" s="36">
        <v>0.80607205160062156</v>
      </c>
      <c r="X53" s="36">
        <v>6.4883548447749027</v>
      </c>
      <c r="Y53" s="36">
        <v>7.2944268963755245</v>
      </c>
      <c r="Z53" s="36">
        <v>3.7310009244988313E-2</v>
      </c>
      <c r="AA53" s="36">
        <v>1.5394487914577822E-2</v>
      </c>
      <c r="AB53" s="36">
        <v>1.5394488E-2</v>
      </c>
      <c r="AC53" s="36">
        <v>6.8155221585900578E-4</v>
      </c>
      <c r="AD53" s="36">
        <v>2.9901104932475518E-2</v>
      </c>
      <c r="AE53" s="36">
        <v>0.26910994439227964</v>
      </c>
      <c r="AF53" s="36">
        <v>0.2990110493247552</v>
      </c>
      <c r="AG53" s="36">
        <v>5.8171943050474864E-2</v>
      </c>
      <c r="AH53" s="36">
        <v>9.8959167488164135E-2</v>
      </c>
      <c r="AI53" s="36">
        <v>0.31693679317155271</v>
      </c>
      <c r="AJ53" s="36">
        <v>8.8249289948612525E-4</v>
      </c>
      <c r="AK53" s="36">
        <v>1.0664419060368831E-3</v>
      </c>
      <c r="AL53" s="36">
        <v>2.6672579932763554E-3</v>
      </c>
      <c r="AM53" s="36">
        <v>5.9735988165819993E-2</v>
      </c>
      <c r="AN53" s="36">
        <v>0.12992671432667655</v>
      </c>
      <c r="AO53" s="36">
        <v>0.58871399555710868</v>
      </c>
      <c r="AP53" s="36">
        <v>27.968344055999999</v>
      </c>
      <c r="AQ53" s="36">
        <v>15.059877567999999</v>
      </c>
      <c r="AR53" s="36">
        <v>43.028221623999997</v>
      </c>
      <c r="AS53" s="36">
        <v>2.1080561420000001</v>
      </c>
      <c r="AT53" s="36">
        <v>187.85243721099999</v>
      </c>
      <c r="AU53" s="36">
        <v>436.83651500500002</v>
      </c>
      <c r="AV53" s="36">
        <v>105.701619354</v>
      </c>
      <c r="AW53" s="36">
        <v>245.801053819</v>
      </c>
      <c r="AX53" s="36">
        <v>100.448174115</v>
      </c>
      <c r="AY53" s="36">
        <v>233.58456760199999</v>
      </c>
      <c r="AZ53" s="36">
        <v>5.9165502857142865E-2</v>
      </c>
      <c r="BA53" s="36">
        <v>0.11833100714285716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0.942557113</v>
      </c>
      <c r="BH53" s="36">
        <v>6.8437633880000002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5.6430764910000004</v>
      </c>
      <c r="E54" s="36">
        <v>31</v>
      </c>
      <c r="F54" s="36">
        <v>3</v>
      </c>
      <c r="G54" s="36">
        <v>7</v>
      </c>
      <c r="H54" s="36">
        <v>21</v>
      </c>
      <c r="I54" s="36">
        <v>0.98052764738301756</v>
      </c>
      <c r="J54" s="36">
        <v>31.278903950987885</v>
      </c>
      <c r="K54" s="36">
        <v>0.59287964739410159</v>
      </c>
      <c r="L54" s="36">
        <v>0.38764799998891603</v>
      </c>
      <c r="M54" s="36">
        <v>21.979051598376714</v>
      </c>
      <c r="N54" s="36">
        <v>10.280379999994189</v>
      </c>
      <c r="O54" s="36">
        <v>0.416686473</v>
      </c>
      <c r="P54" s="36">
        <v>0.67905310699999999</v>
      </c>
      <c r="Q54" s="36">
        <v>0.38761985599999998</v>
      </c>
      <c r="R54" s="36">
        <v>2.9066617000000003E-2</v>
      </c>
      <c r="S54" s="36">
        <v>0.641140127</v>
      </c>
      <c r="T54" s="36">
        <v>3.7912979999999999E-2</v>
      </c>
      <c r="U54" s="36">
        <v>1.1245499999999999</v>
      </c>
      <c r="V54" s="36">
        <v>2.6624999999999996</v>
      </c>
      <c r="W54" s="36">
        <v>2.5217641203830174</v>
      </c>
      <c r="X54" s="36">
        <v>34.620457057987885</v>
      </c>
      <c r="Y54" s="36">
        <v>37.142221178370903</v>
      </c>
      <c r="Z54" s="36">
        <v>0.19823631125235414</v>
      </c>
      <c r="AA54" s="36">
        <v>6.3797462975906036E-2</v>
      </c>
      <c r="AB54" s="36">
        <v>6.3797462999999999E-2</v>
      </c>
      <c r="AC54" s="36">
        <v>5.2769317345314438E-3</v>
      </c>
      <c r="AD54" s="36">
        <v>0.24259965086279395</v>
      </c>
      <c r="AE54" s="36">
        <v>2.1833968577651461</v>
      </c>
      <c r="AF54" s="36">
        <v>2.4259965086279398</v>
      </c>
      <c r="AG54" s="36">
        <v>0.11640534855919024</v>
      </c>
      <c r="AH54" s="36">
        <v>0.19802289180184085</v>
      </c>
      <c r="AI54" s="36">
        <v>0.63420845077076071</v>
      </c>
      <c r="AJ54" s="36">
        <v>3.6572056248669596E-3</v>
      </c>
      <c r="AK54" s="36">
        <v>4.4195226266724504E-3</v>
      </c>
      <c r="AL54" s="36">
        <v>1.1053585746892169E-2</v>
      </c>
      <c r="AM54" s="36">
        <v>0.12533948591858865</v>
      </c>
      <c r="AN54" s="36">
        <v>0.44504206529130724</v>
      </c>
      <c r="AO54" s="36">
        <v>2.8286588942827993</v>
      </c>
      <c r="AP54" s="36">
        <v>384.06673950499999</v>
      </c>
      <c r="AQ54" s="36">
        <v>206.80516742500001</v>
      </c>
      <c r="AR54" s="36">
        <v>590.87190693000002</v>
      </c>
      <c r="AS54" s="36">
        <v>11.936579875</v>
      </c>
      <c r="AT54" s="36">
        <v>2052.8536724589999</v>
      </c>
      <c r="AU54" s="36">
        <v>4667.4641239279999</v>
      </c>
      <c r="AV54" s="36">
        <v>1136.2070394059999</v>
      </c>
      <c r="AW54" s="36">
        <v>2583.3334664469999</v>
      </c>
      <c r="AX54" s="36">
        <v>1078.8864269579999</v>
      </c>
      <c r="AY54" s="36">
        <v>2453.006641036</v>
      </c>
      <c r="AZ54" s="36">
        <v>0.37615941714285717</v>
      </c>
      <c r="BA54" s="36">
        <v>0.75231883571428582</v>
      </c>
      <c r="BB54" s="36">
        <v>2.8211053590000001</v>
      </c>
      <c r="BC54" s="36">
        <v>211.09662138100001</v>
      </c>
      <c r="BD54" s="36">
        <v>479.95915159399999</v>
      </c>
      <c r="BE54" s="36">
        <v>0.30882379285714284</v>
      </c>
      <c r="BF54" s="36">
        <v>0.61764758714285717</v>
      </c>
      <c r="BG54" s="36">
        <v>1.704962026</v>
      </c>
      <c r="BH54" s="36">
        <v>20.271520426999999</v>
      </c>
      <c r="BI54" s="36">
        <v>0</v>
      </c>
      <c r="BJ54" s="36">
        <v>0</v>
      </c>
      <c r="BK54" s="36">
        <v>0.24</v>
      </c>
      <c r="BL54" s="36">
        <v>0.24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5.2694000250000004</v>
      </c>
      <c r="E55" s="36">
        <v>4</v>
      </c>
      <c r="F55" s="36">
        <v>0</v>
      </c>
      <c r="G55" s="36">
        <v>2</v>
      </c>
      <c r="H55" s="36">
        <v>2</v>
      </c>
      <c r="I55" s="36">
        <v>2.1808271595559229E-4</v>
      </c>
      <c r="J55" s="36">
        <v>0.22778959893556497</v>
      </c>
      <c r="K55" s="36">
        <v>2.1808271595559229E-4</v>
      </c>
      <c r="L55" s="36">
        <v>0</v>
      </c>
      <c r="M55" s="36">
        <v>3.9937681651524483E-2</v>
      </c>
      <c r="N55" s="36">
        <v>0.18806999999999607</v>
      </c>
      <c r="O55" s="36">
        <v>2.4313399999999999E-4</v>
      </c>
      <c r="P55" s="36">
        <v>3.95065E-4</v>
      </c>
      <c r="Q55" s="36">
        <v>1.9526099999999999E-4</v>
      </c>
      <c r="R55" s="36">
        <v>4.7873000000000001E-5</v>
      </c>
      <c r="S55" s="36">
        <v>3.3262100000000001E-4</v>
      </c>
      <c r="T55" s="36">
        <v>6.2444E-5</v>
      </c>
      <c r="U55" s="36">
        <v>3.0000000000000001E-3</v>
      </c>
      <c r="V55" s="36">
        <v>7.1999999999999998E-3</v>
      </c>
      <c r="W55" s="36">
        <v>3.4612167159555922E-3</v>
      </c>
      <c r="X55" s="36">
        <v>0.23538466393556498</v>
      </c>
      <c r="Y55" s="36">
        <v>0.23884588065152057</v>
      </c>
      <c r="Z55" s="36">
        <v>2.12671325148126E-4</v>
      </c>
      <c r="AA55" s="36">
        <v>4.5511663581698947E-5</v>
      </c>
      <c r="AB55" s="36">
        <v>4.55117E-5</v>
      </c>
      <c r="AC55" s="36">
        <v>1.0957851319977249E-6</v>
      </c>
      <c r="AD55" s="36">
        <v>1.9867903567716777E-3</v>
      </c>
      <c r="AE55" s="36">
        <v>1.7881113210945099E-2</v>
      </c>
      <c r="AF55" s="36">
        <v>1.9867903567716783E-2</v>
      </c>
      <c r="AG55" s="36">
        <v>2.7215413446004725E-4</v>
      </c>
      <c r="AH55" s="36">
        <v>4.6297484942628729E-4</v>
      </c>
      <c r="AI55" s="36">
        <v>1.4827708015409471E-3</v>
      </c>
      <c r="AJ55" s="36">
        <v>2.6089696577625692E-6</v>
      </c>
      <c r="AK55" s="36">
        <v>3.1527897579301639E-6</v>
      </c>
      <c r="AL55" s="36">
        <v>7.8853837563545797E-6</v>
      </c>
      <c r="AM55" s="36">
        <v>2.7585888924980755E-4</v>
      </c>
      <c r="AN55" s="36">
        <v>2.4529179959558952E-3</v>
      </c>
      <c r="AO55" s="36">
        <v>1.93717693962424E-2</v>
      </c>
      <c r="AP55" s="36">
        <v>1.0997142740000001</v>
      </c>
      <c r="AQ55" s="36">
        <v>0.59215384000000004</v>
      </c>
      <c r="AR55" s="36">
        <v>1.691868114</v>
      </c>
      <c r="AS55" s="36">
        <v>0.18637593399999999</v>
      </c>
      <c r="AT55" s="36">
        <v>4.0208944669999998</v>
      </c>
      <c r="AU55" s="36">
        <v>8.1133582529999995</v>
      </c>
      <c r="AV55" s="36">
        <v>4.8606655630000004</v>
      </c>
      <c r="AW55" s="36">
        <v>9.8078478269999998</v>
      </c>
      <c r="AX55" s="36">
        <v>4.4682128890000001</v>
      </c>
      <c r="AY55" s="36">
        <v>9.0159570769999995</v>
      </c>
      <c r="AZ55" s="36">
        <v>1.5295728571428574E-3</v>
      </c>
      <c r="BA55" s="36">
        <v>3.0591471428571431E-3</v>
      </c>
      <c r="BB55" s="36">
        <v>0.26955647999999999</v>
      </c>
      <c r="BC55" s="36">
        <v>6.5681854419999999</v>
      </c>
      <c r="BD55" s="36">
        <v>13.253280334999999</v>
      </c>
      <c r="BE55" s="36">
        <v>2.9508098571428575E-2</v>
      </c>
      <c r="BF55" s="36">
        <v>5.9016197142857149E-2</v>
      </c>
      <c r="BG55" s="36">
        <v>1.8057840270000001</v>
      </c>
      <c r="BH55" s="36">
        <v>6.408628727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5.0826631029999998</v>
      </c>
      <c r="E56" s="36">
        <v>318</v>
      </c>
      <c r="F56" s="36">
        <v>0</v>
      </c>
      <c r="G56" s="36">
        <v>3</v>
      </c>
      <c r="H56" s="36">
        <v>315</v>
      </c>
      <c r="I56" s="36">
        <v>1.4008388754695312E-5</v>
      </c>
      <c r="J56" s="36">
        <v>5.867084397576218E-2</v>
      </c>
      <c r="K56" s="36">
        <v>1.4008388754695312E-5</v>
      </c>
      <c r="L56" s="36">
        <v>0</v>
      </c>
      <c r="M56" s="36">
        <v>2.8748523645177526E-3</v>
      </c>
      <c r="N56" s="36">
        <v>5.5809999999999124E-2</v>
      </c>
      <c r="O56" s="36">
        <v>4.4514575000000001E-2</v>
      </c>
      <c r="P56" s="36">
        <v>7.3833751000000003E-2</v>
      </c>
      <c r="Q56" s="36">
        <v>3.5358101000000003E-2</v>
      </c>
      <c r="R56" s="36">
        <v>9.1564740000000013E-3</v>
      </c>
      <c r="S56" s="36">
        <v>6.1890524000000002E-2</v>
      </c>
      <c r="T56" s="36">
        <v>1.1943227000000001E-2</v>
      </c>
      <c r="U56" s="36">
        <v>0.14099999999999999</v>
      </c>
      <c r="V56" s="36">
        <v>0.3372</v>
      </c>
      <c r="W56" s="36">
        <v>0.18552858338875469</v>
      </c>
      <c r="X56" s="36">
        <v>0.46970459497576217</v>
      </c>
      <c r="Y56" s="36">
        <v>0.65523317836451689</v>
      </c>
      <c r="Z56" s="36">
        <v>3.0128011037324168E-5</v>
      </c>
      <c r="AA56" s="36">
        <v>6.4473943619873707E-6</v>
      </c>
      <c r="AB56" s="36">
        <v>6.4473899999999996E-6</v>
      </c>
      <c r="AC56" s="36">
        <v>2.1660014184869438E-7</v>
      </c>
      <c r="AD56" s="36">
        <v>1.7927853686001255E-3</v>
      </c>
      <c r="AE56" s="36">
        <v>1.6135068317401129E-2</v>
      </c>
      <c r="AF56" s="36">
        <v>1.7927853686001253E-2</v>
      </c>
      <c r="AG56" s="36">
        <v>1.3785794454627815E-2</v>
      </c>
      <c r="AH56" s="36">
        <v>2.3451696313619735E-2</v>
      </c>
      <c r="AI56" s="36">
        <v>7.5108811166592931E-2</v>
      </c>
      <c r="AJ56" s="36">
        <v>3.8648138902891301E-7</v>
      </c>
      <c r="AK56" s="36">
        <v>4.6704052741109896E-7</v>
      </c>
      <c r="AL56" s="36">
        <v>1.1681063664786023E-6</v>
      </c>
      <c r="AM56" s="36">
        <v>1.3786397536158693E-2</v>
      </c>
      <c r="AN56" s="36">
        <v>2.5244948722747271E-2</v>
      </c>
      <c r="AO56" s="36">
        <v>9.1245047590360548E-2</v>
      </c>
      <c r="AP56" s="36">
        <v>0.81776632299999996</v>
      </c>
      <c r="AQ56" s="36">
        <v>0.44033571199999999</v>
      </c>
      <c r="AR56" s="36">
        <v>1.2581020349999998</v>
      </c>
      <c r="AS56" s="36">
        <v>8.9140300000000003E-4</v>
      </c>
      <c r="AT56" s="36">
        <v>4.040999E-3</v>
      </c>
      <c r="AU56" s="36">
        <v>8.2934759999999993E-3</v>
      </c>
      <c r="AV56" s="36">
        <v>6.0322361999999997E-2</v>
      </c>
      <c r="AW56" s="36">
        <v>0.12380157999999999</v>
      </c>
      <c r="AX56" s="36">
        <v>5.2268253000000001E-2</v>
      </c>
      <c r="AY56" s="36">
        <v>0.10727186599999999</v>
      </c>
      <c r="AZ56" s="36">
        <v>1.4962857142857144E-5</v>
      </c>
      <c r="BA56" s="36">
        <v>2.9927142857142856E-5</v>
      </c>
      <c r="BB56" s="36">
        <v>4.3576660220000001</v>
      </c>
      <c r="BC56" s="36">
        <v>350.435035035</v>
      </c>
      <c r="BD56" s="36">
        <v>719.20941525000001</v>
      </c>
      <c r="BE56" s="36">
        <v>0.19689732714285715</v>
      </c>
      <c r="BF56" s="36">
        <v>0.39379465428571431</v>
      </c>
      <c r="BG56" s="36">
        <v>3.7064288680000002</v>
      </c>
      <c r="BH56" s="36">
        <v>19.728197380000001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5.4952450480000001</v>
      </c>
      <c r="E57" s="36">
        <v>22</v>
      </c>
      <c r="F57" s="36">
        <v>1</v>
      </c>
      <c r="G57" s="36">
        <v>3</v>
      </c>
      <c r="H57" s="36">
        <v>18</v>
      </c>
      <c r="I57" s="36">
        <v>0.22655002725607779</v>
      </c>
      <c r="J57" s="36">
        <v>28.539759938783252</v>
      </c>
      <c r="K57" s="36">
        <v>3.9820027271186741E-2</v>
      </c>
      <c r="L57" s="36">
        <v>0.18672999998489104</v>
      </c>
      <c r="M57" s="36">
        <v>2.9016789660673981</v>
      </c>
      <c r="N57" s="36">
        <v>25.864630999971933</v>
      </c>
      <c r="O57" s="36">
        <v>0.78924450299999993</v>
      </c>
      <c r="P57" s="36">
        <v>1.4273192109999999</v>
      </c>
      <c r="Q57" s="36">
        <v>0.73704299499999992</v>
      </c>
      <c r="R57" s="36">
        <v>5.2201508000000001E-2</v>
      </c>
      <c r="S57" s="36">
        <v>1.359230288</v>
      </c>
      <c r="T57" s="36">
        <v>6.8088922999999996E-2</v>
      </c>
      <c r="U57" s="36">
        <v>0.16445000000000001</v>
      </c>
      <c r="V57" s="36">
        <v>0.38869999999999999</v>
      </c>
      <c r="W57" s="36">
        <v>1.1802445302560778</v>
      </c>
      <c r="X57" s="36">
        <v>30.355779149783253</v>
      </c>
      <c r="Y57" s="36">
        <v>31.536023680039332</v>
      </c>
      <c r="Z57" s="36">
        <v>7.2925092134262764E-2</v>
      </c>
      <c r="AA57" s="36">
        <v>1.5605969716732233E-2</v>
      </c>
      <c r="AB57" s="36">
        <v>1.560597E-2</v>
      </c>
      <c r="AC57" s="36">
        <v>6.2485677525179735E-4</v>
      </c>
      <c r="AD57" s="36">
        <v>0.90941150565555717</v>
      </c>
      <c r="AE57" s="36">
        <v>8.1847035509000108</v>
      </c>
      <c r="AF57" s="36">
        <v>9.0941150565555713</v>
      </c>
      <c r="AG57" s="36">
        <v>1.6851519845441532E-2</v>
      </c>
      <c r="AH57" s="36">
        <v>2.8666953300291342E-2</v>
      </c>
      <c r="AI57" s="36">
        <v>9.1811728813095239E-2</v>
      </c>
      <c r="AJ57" s="36">
        <v>9.1422867150711858E-4</v>
      </c>
      <c r="AK57" s="36">
        <v>1.1047927611402323E-3</v>
      </c>
      <c r="AL57" s="36">
        <v>2.7631766028549383E-3</v>
      </c>
      <c r="AM57" s="36">
        <v>1.8390605292200449E-2</v>
      </c>
      <c r="AN57" s="36">
        <v>0.9391832517169888</v>
      </c>
      <c r="AO57" s="36">
        <v>8.2792784563159607</v>
      </c>
      <c r="AP57" s="36">
        <v>743.00743625999996</v>
      </c>
      <c r="AQ57" s="36">
        <v>400.08092721700001</v>
      </c>
      <c r="AR57" s="36">
        <v>1143.088363477</v>
      </c>
      <c r="AS57" s="36">
        <v>18.149550461</v>
      </c>
      <c r="AT57" s="36">
        <v>2324.1399837839999</v>
      </c>
      <c r="AU57" s="36">
        <v>5164.3893546999998</v>
      </c>
      <c r="AV57" s="36">
        <v>1935.64236224</v>
      </c>
      <c r="AW57" s="36">
        <v>4301.1225140509996</v>
      </c>
      <c r="AX57" s="36">
        <v>1797.6987474780001</v>
      </c>
      <c r="AY57" s="36">
        <v>3994.602880727</v>
      </c>
      <c r="AZ57" s="36">
        <v>0.51889597285714295</v>
      </c>
      <c r="BA57" s="36">
        <v>1.0377919471428572</v>
      </c>
      <c r="BB57" s="36">
        <v>19.615084115999998</v>
      </c>
      <c r="BC57" s="36">
        <v>980.04712024900005</v>
      </c>
      <c r="BD57" s="36">
        <v>2177.7280844679999</v>
      </c>
      <c r="BE57" s="36">
        <v>0.88629041857142854</v>
      </c>
      <c r="BF57" s="36">
        <v>1.7725808371428571</v>
      </c>
      <c r="BG57" s="36">
        <v>20.716355367999999</v>
      </c>
      <c r="BH57" s="36">
        <v>131.727713083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5.1429960809999997</v>
      </c>
      <c r="E58" s="36">
        <v>61</v>
      </c>
      <c r="F58" s="36">
        <v>0</v>
      </c>
      <c r="G58" s="36">
        <v>6</v>
      </c>
      <c r="H58" s="36">
        <v>55</v>
      </c>
      <c r="I58" s="36">
        <v>2.07050088677889E-4</v>
      </c>
      <c r="J58" s="36">
        <v>0.8672521445719128</v>
      </c>
      <c r="K58" s="36">
        <v>2.07050088677889E-4</v>
      </c>
      <c r="L58" s="36">
        <v>0</v>
      </c>
      <c r="M58" s="36">
        <v>6.6294194660609818E-2</v>
      </c>
      <c r="N58" s="36">
        <v>0.80116499999998092</v>
      </c>
      <c r="O58" s="36">
        <v>0.11676546500000001</v>
      </c>
      <c r="P58" s="36">
        <v>0.21408006099999999</v>
      </c>
      <c r="Q58" s="36">
        <v>0.11270406400000001</v>
      </c>
      <c r="R58" s="36">
        <v>4.0614010000000001E-3</v>
      </c>
      <c r="S58" s="36">
        <v>0.20878258199999999</v>
      </c>
      <c r="T58" s="36">
        <v>5.2974790000000008E-3</v>
      </c>
      <c r="U58" s="36">
        <v>0.46139999999999998</v>
      </c>
      <c r="V58" s="36">
        <v>1.0908</v>
      </c>
      <c r="W58" s="36">
        <v>0.57837251508867782</v>
      </c>
      <c r="X58" s="36">
        <v>2.1721322055719128</v>
      </c>
      <c r="Y58" s="36">
        <v>2.7505047206605906</v>
      </c>
      <c r="Z58" s="36">
        <v>4.1849471480812929E-4</v>
      </c>
      <c r="AA58" s="36">
        <v>8.9557868968939661E-5</v>
      </c>
      <c r="AB58" s="36">
        <v>8.9557900000000005E-5</v>
      </c>
      <c r="AC58" s="36">
        <v>2.8079285283472246E-6</v>
      </c>
      <c r="AD58" s="36">
        <v>2.5205559418411273E-2</v>
      </c>
      <c r="AE58" s="36">
        <v>0.22685003476570154</v>
      </c>
      <c r="AF58" s="36">
        <v>0.25205559418411277</v>
      </c>
      <c r="AG58" s="36">
        <v>5.057037543061503E-2</v>
      </c>
      <c r="AH58" s="36">
        <v>8.6027765100356604E-2</v>
      </c>
      <c r="AI58" s="36">
        <v>0.27552135579438536</v>
      </c>
      <c r="AJ58" s="36">
        <v>5.3684454625069205E-6</v>
      </c>
      <c r="AK58" s="36">
        <v>6.4874575370546012E-6</v>
      </c>
      <c r="AL58" s="36">
        <v>1.6225659244819072E-5</v>
      </c>
      <c r="AM58" s="36">
        <v>5.0578551804605881E-2</v>
      </c>
      <c r="AN58" s="36">
        <v>0.11123981197630493</v>
      </c>
      <c r="AO58" s="36">
        <v>0.5023876162193317</v>
      </c>
      <c r="AP58" s="36">
        <v>6.4253266059999996</v>
      </c>
      <c r="AQ58" s="36">
        <v>3.4597912489999998</v>
      </c>
      <c r="AR58" s="36">
        <v>9.885117854999999</v>
      </c>
      <c r="AS58" s="36">
        <v>0.14027156099999999</v>
      </c>
      <c r="AT58" s="36">
        <v>4.2246122220000002</v>
      </c>
      <c r="AU58" s="36">
        <v>9.6382735109999995</v>
      </c>
      <c r="AV58" s="36">
        <v>11.761696868</v>
      </c>
      <c r="AW58" s="36">
        <v>26.833812294000001</v>
      </c>
      <c r="AX58" s="36">
        <v>10.589432101</v>
      </c>
      <c r="AY58" s="36">
        <v>24.159339973000002</v>
      </c>
      <c r="AZ58" s="36">
        <v>2.3537142857142858E-3</v>
      </c>
      <c r="BA58" s="36">
        <v>4.7074285714285716E-3</v>
      </c>
      <c r="BB58" s="36">
        <v>4.0091861870000001</v>
      </c>
      <c r="BC58" s="36">
        <v>348.61023871899999</v>
      </c>
      <c r="BD58" s="36">
        <v>795.33946622400003</v>
      </c>
      <c r="BE58" s="36">
        <v>0.18115157000000001</v>
      </c>
      <c r="BF58" s="36">
        <v>0.36230314142857145</v>
      </c>
      <c r="BG58" s="36">
        <v>3.8022972419999999</v>
      </c>
      <c r="BH58" s="36">
        <v>26.058315575000002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5.1833841009999997</v>
      </c>
      <c r="E59" s="36">
        <v>58</v>
      </c>
      <c r="F59" s="36">
        <v>1</v>
      </c>
      <c r="G59" s="36">
        <v>14</v>
      </c>
      <c r="H59" s="36">
        <v>43</v>
      </c>
      <c r="I59" s="36">
        <v>1.9311683776189616E-4</v>
      </c>
      <c r="J59" s="36">
        <v>0.54825314194678798</v>
      </c>
      <c r="K59" s="36">
        <v>1.9311683776189616E-4</v>
      </c>
      <c r="L59" s="36">
        <v>0</v>
      </c>
      <c r="M59" s="36">
        <v>2.9601258784570886E-2</v>
      </c>
      <c r="N59" s="36">
        <v>0.51884499999997902</v>
      </c>
      <c r="O59" s="36">
        <v>3.9174494000000004E-2</v>
      </c>
      <c r="P59" s="36">
        <v>6.417748999999999E-2</v>
      </c>
      <c r="Q59" s="36">
        <v>3.6963594000000002E-2</v>
      </c>
      <c r="R59" s="36">
        <v>2.2109E-3</v>
      </c>
      <c r="S59" s="36">
        <v>6.1293706999999996E-2</v>
      </c>
      <c r="T59" s="36">
        <v>2.883783E-3</v>
      </c>
      <c r="U59" s="36">
        <v>0.13084999999999997</v>
      </c>
      <c r="V59" s="36">
        <v>0.30950000000000005</v>
      </c>
      <c r="W59" s="36">
        <v>0.17021761083776188</v>
      </c>
      <c r="X59" s="36">
        <v>0.92193063194678793</v>
      </c>
      <c r="Y59" s="36">
        <v>1.0921482427845497</v>
      </c>
      <c r="Z59" s="36">
        <v>3.0303492085030214E-4</v>
      </c>
      <c r="AA59" s="36">
        <v>6.4849473061964644E-5</v>
      </c>
      <c r="AB59" s="36">
        <v>6.4849499999999996E-5</v>
      </c>
      <c r="AC59" s="36">
        <v>2.3070203089680791E-6</v>
      </c>
      <c r="AD59" s="36">
        <v>6.5701136155300686E-3</v>
      </c>
      <c r="AE59" s="36">
        <v>5.9131022539770622E-2</v>
      </c>
      <c r="AF59" s="36">
        <v>6.5701136155300696E-2</v>
      </c>
      <c r="AG59" s="36">
        <v>1.367619014299061E-2</v>
      </c>
      <c r="AH59" s="36">
        <v>2.3265243001869083E-2</v>
      </c>
      <c r="AI59" s="36">
        <v>7.4511656641121221E-2</v>
      </c>
      <c r="AJ59" s="36">
        <v>3.7175139100730818E-6</v>
      </c>
      <c r="AK59" s="36">
        <v>4.4924017210276075E-6</v>
      </c>
      <c r="AL59" s="36">
        <v>1.123586229272289E-5</v>
      </c>
      <c r="AM59" s="36">
        <v>1.3682214677209651E-2</v>
      </c>
      <c r="AN59" s="36">
        <v>2.9839849019120179E-2</v>
      </c>
      <c r="AO59" s="36">
        <v>0.13365391504318458</v>
      </c>
      <c r="AP59" s="36">
        <v>4.0091078939999996</v>
      </c>
      <c r="AQ59" s="36">
        <v>2.1587504040000001</v>
      </c>
      <c r="AR59" s="36">
        <v>6.1678582979999996</v>
      </c>
      <c r="AS59" s="36">
        <v>0.17150781100000001</v>
      </c>
      <c r="AT59" s="36">
        <v>3.6675231739999998</v>
      </c>
      <c r="AU59" s="36">
        <v>8.2857072770000002</v>
      </c>
      <c r="AV59" s="36">
        <v>8.0885764190000007</v>
      </c>
      <c r="AW59" s="36">
        <v>18.273797688999998</v>
      </c>
      <c r="AX59" s="36">
        <v>7.3153126369999999</v>
      </c>
      <c r="AY59" s="36">
        <v>16.526831945000001</v>
      </c>
      <c r="AZ59" s="36">
        <v>2.0058385714285718E-3</v>
      </c>
      <c r="BA59" s="36">
        <v>4.0116771428571436E-3</v>
      </c>
      <c r="BB59" s="36">
        <v>2.4581823190000001</v>
      </c>
      <c r="BC59" s="36">
        <v>199.90973501799999</v>
      </c>
      <c r="BD59" s="36">
        <v>451.63819493599999</v>
      </c>
      <c r="BE59" s="36">
        <v>0.11107081714285716</v>
      </c>
      <c r="BF59" s="36">
        <v>0.22214163571428575</v>
      </c>
      <c r="BG59" s="36">
        <v>4.2430525450000003</v>
      </c>
      <c r="BH59" s="36">
        <v>29.53756134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5.1209778029999997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3.3722730000000003E-3</v>
      </c>
      <c r="P60" s="36">
        <v>5.4094130000000001E-3</v>
      </c>
      <c r="Q60" s="36">
        <v>3.2559850000000003E-3</v>
      </c>
      <c r="R60" s="36">
        <v>1.16288E-4</v>
      </c>
      <c r="S60" s="36">
        <v>5.2577309999999999E-3</v>
      </c>
      <c r="T60" s="36">
        <v>1.5168199999999999E-4</v>
      </c>
      <c r="U60" s="36">
        <v>7.8600000000000003E-2</v>
      </c>
      <c r="V60" s="36">
        <v>0.18599999999999997</v>
      </c>
      <c r="W60" s="36">
        <v>8.1972272999999998E-2</v>
      </c>
      <c r="X60" s="36">
        <v>0.19140941299999997</v>
      </c>
      <c r="Y60" s="36">
        <v>0.27338168599999996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0.47838205900000003</v>
      </c>
      <c r="AQ60" s="36">
        <v>0.257590339</v>
      </c>
      <c r="AR60" s="36">
        <v>0.73597239800000003</v>
      </c>
      <c r="AS60" s="36">
        <v>2.6581308000000001E-2</v>
      </c>
      <c r="AT60" s="36">
        <v>0.105220391</v>
      </c>
      <c r="AU60" s="36">
        <v>0.22471718900000001</v>
      </c>
      <c r="AV60" s="36">
        <v>0.34761341200000001</v>
      </c>
      <c r="AW60" s="36">
        <v>0.74239135899999997</v>
      </c>
      <c r="AX60" s="36">
        <v>0.31194478399999997</v>
      </c>
      <c r="AY60" s="36">
        <v>0.66621454700000005</v>
      </c>
      <c r="AZ60" s="36">
        <v>3.5302285714285722E-4</v>
      </c>
      <c r="BA60" s="36">
        <v>7.0604714285714279E-4</v>
      </c>
      <c r="BB60" s="36">
        <v>0.129413535</v>
      </c>
      <c r="BC60" s="36">
        <v>6.4656243299999998</v>
      </c>
      <c r="BD60" s="36">
        <v>13.808510998999999</v>
      </c>
      <c r="BE60" s="36">
        <v>5.8474371428571432E-3</v>
      </c>
      <c r="BF60" s="36">
        <v>1.1694874285714286E-2</v>
      </c>
      <c r="BG60" s="36">
        <v>1.0650747199999999</v>
      </c>
      <c r="BH60" s="36">
        <v>5.8354418920000004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5.1037792609999997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2.3420099999999999E-4</v>
      </c>
      <c r="P61" s="36">
        <v>4.0963499999999999E-4</v>
      </c>
      <c r="Q61" s="36">
        <v>2.11633E-4</v>
      </c>
      <c r="R61" s="36">
        <v>2.2567999999999998E-5</v>
      </c>
      <c r="S61" s="36">
        <v>3.8019799999999999E-4</v>
      </c>
      <c r="T61" s="36">
        <v>2.9437000000000003E-5</v>
      </c>
      <c r="U61" s="36">
        <v>0</v>
      </c>
      <c r="V61" s="36">
        <v>0</v>
      </c>
      <c r="W61" s="36">
        <v>2.3420099999999999E-4</v>
      </c>
      <c r="X61" s="36">
        <v>4.0963499999999999E-4</v>
      </c>
      <c r="Y61" s="36">
        <v>6.4383599999999995E-4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2.2350417000000001E-2</v>
      </c>
      <c r="AQ61" s="36">
        <v>1.2034839E-2</v>
      </c>
      <c r="AR61" s="36">
        <v>3.4385256000000003E-2</v>
      </c>
      <c r="AS61" s="36">
        <v>7.6003479999999998E-3</v>
      </c>
      <c r="AT61" s="36">
        <v>1.4699426E-2</v>
      </c>
      <c r="AU61" s="36">
        <v>3.3397873000000002E-2</v>
      </c>
      <c r="AV61" s="36">
        <v>6.8060222000000004E-2</v>
      </c>
      <c r="AW61" s="36">
        <v>0.154636415</v>
      </c>
      <c r="AX61" s="36">
        <v>6.0612767999999997E-2</v>
      </c>
      <c r="AY61" s="36">
        <v>0.13771540800000001</v>
      </c>
      <c r="AZ61" s="36">
        <v>1.0480285714285716E-4</v>
      </c>
      <c r="BA61" s="36">
        <v>2.0960571428571431E-4</v>
      </c>
      <c r="BB61" s="36">
        <v>7.4916686999999996E-2</v>
      </c>
      <c r="BC61" s="36">
        <v>1.589107829</v>
      </c>
      <c r="BD61" s="36">
        <v>3.6105368320000002</v>
      </c>
      <c r="BE61" s="36">
        <v>3.3850442857142858E-3</v>
      </c>
      <c r="BF61" s="36">
        <v>6.7700885714285716E-3</v>
      </c>
      <c r="BG61" s="36">
        <v>1.082058379</v>
      </c>
      <c r="BH61" s="36">
        <v>3.3629552739999999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5.3238043419999999</v>
      </c>
      <c r="E62" s="36">
        <v>35</v>
      </c>
      <c r="F62" s="36">
        <v>1</v>
      </c>
      <c r="G62" s="36">
        <v>14</v>
      </c>
      <c r="H62" s="36">
        <v>20</v>
      </c>
      <c r="I62" s="36">
        <v>2.3670470537700622E-4</v>
      </c>
      <c r="J62" s="36">
        <v>3.2636663798145413</v>
      </c>
      <c r="K62" s="36">
        <v>2.3670470537700622E-4</v>
      </c>
      <c r="L62" s="36">
        <v>0</v>
      </c>
      <c r="M62" s="36">
        <v>4.1684084516781413E-2</v>
      </c>
      <c r="N62" s="36">
        <v>3.2222190000031365</v>
      </c>
      <c r="O62" s="36">
        <v>8.8986255E-2</v>
      </c>
      <c r="P62" s="36">
        <v>0.15537791300000001</v>
      </c>
      <c r="Q62" s="36">
        <v>7.2946894999999998E-2</v>
      </c>
      <c r="R62" s="36">
        <v>1.6039359999999999E-2</v>
      </c>
      <c r="S62" s="36">
        <v>0.13445700900000002</v>
      </c>
      <c r="T62" s="36">
        <v>2.0920904000000001E-2</v>
      </c>
      <c r="U62" s="36">
        <v>0.54559999999999997</v>
      </c>
      <c r="V62" s="36">
        <v>1.2895999999999999</v>
      </c>
      <c r="W62" s="36">
        <v>0.63482295970537694</v>
      </c>
      <c r="X62" s="36">
        <v>4.7086442928145411</v>
      </c>
      <c r="Y62" s="36">
        <v>5.3434672525199183</v>
      </c>
      <c r="Z62" s="36">
        <v>3.540602196311902E-4</v>
      </c>
      <c r="AA62" s="36">
        <v>7.5768887001074678E-5</v>
      </c>
      <c r="AB62" s="36">
        <v>7.5768900000000006E-5</v>
      </c>
      <c r="AC62" s="36">
        <v>1.8568791051359398E-6</v>
      </c>
      <c r="AD62" s="36">
        <v>3.9952973929644003E-2</v>
      </c>
      <c r="AE62" s="36">
        <v>0.359576765366796</v>
      </c>
      <c r="AF62" s="36">
        <v>0.39952973929644009</v>
      </c>
      <c r="AG62" s="36">
        <v>5.5321547624516867E-2</v>
      </c>
      <c r="AH62" s="36">
        <v>9.4110218947454E-2</v>
      </c>
      <c r="AI62" s="36">
        <v>0.30140705257495393</v>
      </c>
      <c r="AJ62" s="36">
        <v>4.3434712634783047E-6</v>
      </c>
      <c r="AK62" s="36">
        <v>5.2488351762213841E-6</v>
      </c>
      <c r="AL62" s="36">
        <v>1.3127763922175058E-5</v>
      </c>
      <c r="AM62" s="36">
        <v>5.5327747974885481E-2</v>
      </c>
      <c r="AN62" s="36">
        <v>0.13406844171227422</v>
      </c>
      <c r="AO62" s="36">
        <v>0.66099694570567213</v>
      </c>
      <c r="AP62" s="36">
        <v>78.814984901000003</v>
      </c>
      <c r="AQ62" s="36">
        <v>42.438838023000002</v>
      </c>
      <c r="AR62" s="36">
        <v>121.253822924</v>
      </c>
      <c r="AS62" s="36">
        <v>4.7946769360000001</v>
      </c>
      <c r="AT62" s="36">
        <v>185.15617974599999</v>
      </c>
      <c r="AU62" s="36">
        <v>407.69711559799998</v>
      </c>
      <c r="AV62" s="36">
        <v>160.388577419</v>
      </c>
      <c r="AW62" s="36">
        <v>353.16110149999997</v>
      </c>
      <c r="AX62" s="36">
        <v>148.74642055300001</v>
      </c>
      <c r="AY62" s="36">
        <v>327.526127933</v>
      </c>
      <c r="AZ62" s="36">
        <v>5.2738271428571432E-2</v>
      </c>
      <c r="BA62" s="36">
        <v>0.10547654285714286</v>
      </c>
      <c r="BB62" s="36">
        <v>1.765126274</v>
      </c>
      <c r="BC62" s="36">
        <v>99.242639045999994</v>
      </c>
      <c r="BD62" s="36">
        <v>218.523290656</v>
      </c>
      <c r="BE62" s="36">
        <v>7.9755685714285721E-2</v>
      </c>
      <c r="BF62" s="36">
        <v>0.15951137285714287</v>
      </c>
      <c r="BG62" s="36">
        <v>6.9484116470000004</v>
      </c>
      <c r="BH62" s="36">
        <v>29.884873600999999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5.4154335969999998</v>
      </c>
      <c r="E63" s="36">
        <v>28</v>
      </c>
      <c r="F63" s="36">
        <v>1</v>
      </c>
      <c r="G63" s="36">
        <v>10</v>
      </c>
      <c r="H63" s="36">
        <v>17</v>
      </c>
      <c r="I63" s="36">
        <v>7.0427601495785842E-3</v>
      </c>
      <c r="J63" s="36">
        <v>6.4515807435127837</v>
      </c>
      <c r="K63" s="36">
        <v>7.0427601495785842E-3</v>
      </c>
      <c r="L63" s="36">
        <v>0</v>
      </c>
      <c r="M63" s="36">
        <v>0.46313300365707022</v>
      </c>
      <c r="N63" s="36">
        <v>5.9954905000052916</v>
      </c>
      <c r="O63" s="36">
        <v>7.1986180999999996E-2</v>
      </c>
      <c r="P63" s="36">
        <v>0.11603265400000001</v>
      </c>
      <c r="Q63" s="36">
        <v>6.3134500999999996E-2</v>
      </c>
      <c r="R63" s="36">
        <v>8.8516800000000007E-3</v>
      </c>
      <c r="S63" s="36">
        <v>0.104486984</v>
      </c>
      <c r="T63" s="36">
        <v>1.1545670000000001E-2</v>
      </c>
      <c r="U63" s="36">
        <v>0.12309999999999997</v>
      </c>
      <c r="V63" s="36">
        <v>0.29140000000000005</v>
      </c>
      <c r="W63" s="36">
        <v>0.20212894114957855</v>
      </c>
      <c r="X63" s="36">
        <v>6.8590133975127836</v>
      </c>
      <c r="Y63" s="36">
        <v>7.0611423386623624</v>
      </c>
      <c r="Z63" s="36">
        <v>4.2747435741868406E-3</v>
      </c>
      <c r="AA63" s="36">
        <v>9.1479512487598362E-4</v>
      </c>
      <c r="AB63" s="36">
        <v>9.1479500000000004E-4</v>
      </c>
      <c r="AC63" s="36">
        <v>4.2084980534668961E-5</v>
      </c>
      <c r="AD63" s="36">
        <v>2.7204527849631892E-2</v>
      </c>
      <c r="AE63" s="36">
        <v>0.24484075064668703</v>
      </c>
      <c r="AF63" s="36">
        <v>0.27204527849631893</v>
      </c>
      <c r="AG63" s="36">
        <v>1.3451556561085974E-2</v>
      </c>
      <c r="AH63" s="36">
        <v>2.2883107713111771E-2</v>
      </c>
      <c r="AI63" s="36">
        <v>7.3287790919020143E-2</v>
      </c>
      <c r="AJ63" s="36">
        <v>5.2440853628254582E-5</v>
      </c>
      <c r="AK63" s="36">
        <v>6.3371755100462613E-5</v>
      </c>
      <c r="AL63" s="36">
        <v>1.5849791665427547E-4</v>
      </c>
      <c r="AM63" s="36">
        <v>1.3546082395248897E-2</v>
      </c>
      <c r="AN63" s="36">
        <v>5.0151007317844123E-2</v>
      </c>
      <c r="AO63" s="36">
        <v>0.31828703948236148</v>
      </c>
      <c r="AP63" s="36">
        <v>85.603546678000001</v>
      </c>
      <c r="AQ63" s="36">
        <v>46.094217442000001</v>
      </c>
      <c r="AR63" s="36">
        <v>131.69776411999999</v>
      </c>
      <c r="AS63" s="36">
        <v>9.2582912440000005</v>
      </c>
      <c r="AT63" s="36">
        <v>345.67791216099999</v>
      </c>
      <c r="AU63" s="36">
        <v>833.63179428399997</v>
      </c>
      <c r="AV63" s="36">
        <v>197.064321138</v>
      </c>
      <c r="AW63" s="36">
        <v>475.23743299699998</v>
      </c>
      <c r="AX63" s="36">
        <v>186.11663271500001</v>
      </c>
      <c r="AY63" s="36">
        <v>448.83614780800002</v>
      </c>
      <c r="AZ63" s="36">
        <v>9.2151865714285713E-2</v>
      </c>
      <c r="BA63" s="36">
        <v>0.18430373142857143</v>
      </c>
      <c r="BB63" s="36">
        <v>0.51328069099999996</v>
      </c>
      <c r="BC63" s="36">
        <v>18.071881414</v>
      </c>
      <c r="BD63" s="36">
        <v>43.581884754000001</v>
      </c>
      <c r="BE63" s="36">
        <v>2.3192138571428572E-2</v>
      </c>
      <c r="BF63" s="36">
        <v>4.6384277142857144E-2</v>
      </c>
      <c r="BG63" s="36">
        <v>4.6285411449999998</v>
      </c>
      <c r="BH63" s="36">
        <v>27.593043420000001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5.1408124409999996</v>
      </c>
      <c r="E64" s="36">
        <v>16</v>
      </c>
      <c r="F64" s="36">
        <v>0</v>
      </c>
      <c r="G64" s="36">
        <v>3</v>
      </c>
      <c r="H64" s="36">
        <v>13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6.6571219999999997E-3</v>
      </c>
      <c r="P64" s="36">
        <v>1.1570047999999999E-2</v>
      </c>
      <c r="Q64" s="36">
        <v>6.2488099999999996E-3</v>
      </c>
      <c r="R64" s="36">
        <v>4.0831199999999998E-4</v>
      </c>
      <c r="S64" s="36">
        <v>1.1037465999999999E-2</v>
      </c>
      <c r="T64" s="36">
        <v>5.3258199999999998E-4</v>
      </c>
      <c r="U64" s="36">
        <v>1.32E-2</v>
      </c>
      <c r="V64" s="36">
        <v>3.1199999999999999E-2</v>
      </c>
      <c r="W64" s="36">
        <v>1.9857121999999998E-2</v>
      </c>
      <c r="X64" s="36">
        <v>4.2770047999999998E-2</v>
      </c>
      <c r="Y64" s="36">
        <v>6.2627169999999996E-2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1.3197509602883106E-3</v>
      </c>
      <c r="AH64" s="36">
        <v>2.2450935876168962E-3</v>
      </c>
      <c r="AI64" s="36">
        <v>7.1903673008811408E-3</v>
      </c>
      <c r="AJ64" s="36">
        <v>0</v>
      </c>
      <c r="AK64" s="36">
        <v>0</v>
      </c>
      <c r="AL64" s="36">
        <v>0</v>
      </c>
      <c r="AM64" s="36">
        <v>1.3197509602883106E-3</v>
      </c>
      <c r="AN64" s="36">
        <v>2.2450935876168962E-3</v>
      </c>
      <c r="AO64" s="36">
        <v>7.1903673008811408E-3</v>
      </c>
      <c r="AP64" s="36">
        <v>0.50956085500000003</v>
      </c>
      <c r="AQ64" s="36">
        <v>0.27437892200000003</v>
      </c>
      <c r="AR64" s="36">
        <v>0.78393977700000006</v>
      </c>
      <c r="AS64" s="36">
        <v>7.7831408000000005E-2</v>
      </c>
      <c r="AT64" s="36">
        <v>0.33117427199999999</v>
      </c>
      <c r="AU64" s="36">
        <v>0.70544146100000005</v>
      </c>
      <c r="AV64" s="36">
        <v>0.91396089000000003</v>
      </c>
      <c r="AW64" s="36">
        <v>1.9468478039999999</v>
      </c>
      <c r="AX64" s="36">
        <v>0.822696396</v>
      </c>
      <c r="AY64" s="36">
        <v>1.7524433370000001</v>
      </c>
      <c r="AZ64" s="36">
        <v>1.0923757142857144E-3</v>
      </c>
      <c r="BA64" s="36">
        <v>2.1847514285714287E-3</v>
      </c>
      <c r="BB64" s="36">
        <v>0.79076855300000004</v>
      </c>
      <c r="BC64" s="36">
        <v>31.841420960000001</v>
      </c>
      <c r="BD64" s="36">
        <v>67.826097508999993</v>
      </c>
      <c r="BE64" s="36">
        <v>3.5730184285714291E-2</v>
      </c>
      <c r="BF64" s="36">
        <v>7.1460370000000009E-2</v>
      </c>
      <c r="BG64" s="36">
        <v>1.2855341760000001</v>
      </c>
      <c r="BH64" s="36">
        <v>7.3006195250000001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5.4411721069999999</v>
      </c>
      <c r="E65" s="36">
        <v>5</v>
      </c>
      <c r="F65" s="36">
        <v>1</v>
      </c>
      <c r="G65" s="36">
        <v>2</v>
      </c>
      <c r="H65" s="36">
        <v>2</v>
      </c>
      <c r="I65" s="36">
        <v>3.0698133264873853E-4</v>
      </c>
      <c r="J65" s="36">
        <v>1.298901847391698</v>
      </c>
      <c r="K65" s="36">
        <v>3.0698133264873853E-4</v>
      </c>
      <c r="L65" s="36">
        <v>0</v>
      </c>
      <c r="M65" s="36">
        <v>4.6343828724294184E-2</v>
      </c>
      <c r="N65" s="36">
        <v>1.2528650000000527</v>
      </c>
      <c r="O65" s="36">
        <v>2.7583550000000001E-3</v>
      </c>
      <c r="P65" s="36">
        <v>4.7862480000000008E-3</v>
      </c>
      <c r="Q65" s="36">
        <v>2.528055E-3</v>
      </c>
      <c r="R65" s="36">
        <v>2.3030000000000001E-4</v>
      </c>
      <c r="S65" s="36">
        <v>4.4858550000000004E-3</v>
      </c>
      <c r="T65" s="36">
        <v>3.0039299999999998E-4</v>
      </c>
      <c r="U65" s="36">
        <v>4.5650000000000003E-2</v>
      </c>
      <c r="V65" s="36">
        <v>0.10790000000000001</v>
      </c>
      <c r="W65" s="36">
        <v>4.871533633264874E-2</v>
      </c>
      <c r="X65" s="36">
        <v>1.4115880953916982</v>
      </c>
      <c r="Y65" s="36">
        <v>1.4603034317243468</v>
      </c>
      <c r="Z65" s="36">
        <v>4.6295747427917383E-4</v>
      </c>
      <c r="AA65" s="36">
        <v>9.9072899495743178E-5</v>
      </c>
      <c r="AB65" s="36">
        <v>9.9072899999999998E-5</v>
      </c>
      <c r="AC65" s="36">
        <v>3.1306379621571123E-6</v>
      </c>
      <c r="AD65" s="36">
        <v>2.2883412392499546E-2</v>
      </c>
      <c r="AE65" s="36">
        <v>0.20595071153249594</v>
      </c>
      <c r="AF65" s="36">
        <v>0.2288341239249955</v>
      </c>
      <c r="AG65" s="36">
        <v>4.6723194020510082E-3</v>
      </c>
      <c r="AH65" s="36">
        <v>7.9483134655580368E-3</v>
      </c>
      <c r="AI65" s="36">
        <v>2.545608501807101E-2</v>
      </c>
      <c r="AJ65" s="36">
        <v>5.6793789290785559E-6</v>
      </c>
      <c r="AK65" s="36">
        <v>6.8632027458530298E-6</v>
      </c>
      <c r="AL65" s="36">
        <v>1.7165428589899775E-5</v>
      </c>
      <c r="AM65" s="36">
        <v>4.6811294189422438E-3</v>
      </c>
      <c r="AN65" s="36">
        <v>3.0838589060803435E-2</v>
      </c>
      <c r="AO65" s="36">
        <v>0.23142396197915685</v>
      </c>
      <c r="AP65" s="36">
        <v>21.971150835</v>
      </c>
      <c r="AQ65" s="36">
        <v>11.83061968</v>
      </c>
      <c r="AR65" s="36">
        <v>33.801770515000001</v>
      </c>
      <c r="AS65" s="36">
        <v>2.3858749810000002</v>
      </c>
      <c r="AT65" s="36">
        <v>59.174471939</v>
      </c>
      <c r="AU65" s="36">
        <v>133.284960324</v>
      </c>
      <c r="AV65" s="36">
        <v>56.863896803000003</v>
      </c>
      <c r="AW65" s="36">
        <v>128.08060606000001</v>
      </c>
      <c r="AX65" s="36">
        <v>52.569069736000003</v>
      </c>
      <c r="AY65" s="36">
        <v>118.406910014</v>
      </c>
      <c r="AZ65" s="36">
        <v>2.8238361428571432E-2</v>
      </c>
      <c r="BA65" s="36">
        <v>5.6476722857142864E-2</v>
      </c>
      <c r="BB65" s="36">
        <v>1.143535827</v>
      </c>
      <c r="BC65" s="36">
        <v>67.428866599000003</v>
      </c>
      <c r="BD65" s="36">
        <v>151.877211827</v>
      </c>
      <c r="BE65" s="36">
        <v>5.1669665714285717E-2</v>
      </c>
      <c r="BF65" s="36">
        <v>0.10333933142857143</v>
      </c>
      <c r="BG65" s="36">
        <v>4.1448540200000004</v>
      </c>
      <c r="BH65" s="36">
        <v>25.972490393000001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5.3736588620000001</v>
      </c>
      <c r="E66" s="36">
        <v>21</v>
      </c>
      <c r="F66" s="36">
        <v>1</v>
      </c>
      <c r="G66" s="36">
        <v>5</v>
      </c>
      <c r="H66" s="36">
        <v>15</v>
      </c>
      <c r="I66" s="36">
        <v>2.5038987319966097E-3</v>
      </c>
      <c r="J66" s="36">
        <v>1.8694032985579121</v>
      </c>
      <c r="K66" s="36">
        <v>2.5038987319966097E-3</v>
      </c>
      <c r="L66" s="36">
        <v>0</v>
      </c>
      <c r="M66" s="36">
        <v>0.18308719729554662</v>
      </c>
      <c r="N66" s="36">
        <v>1.6888199999943621</v>
      </c>
      <c r="O66" s="36">
        <v>3.3228500000000001E-2</v>
      </c>
      <c r="P66" s="36">
        <v>5.643652099999999E-2</v>
      </c>
      <c r="Q66" s="36">
        <v>3.0075432999999999E-2</v>
      </c>
      <c r="R66" s="36">
        <v>3.1530669999999998E-3</v>
      </c>
      <c r="S66" s="36">
        <v>5.2323823999999991E-2</v>
      </c>
      <c r="T66" s="36">
        <v>4.1126970000000002E-3</v>
      </c>
      <c r="U66" s="36">
        <v>5.825000000000001E-2</v>
      </c>
      <c r="V66" s="36">
        <v>0.13790000000000002</v>
      </c>
      <c r="W66" s="36">
        <v>9.3982398731996625E-2</v>
      </c>
      <c r="X66" s="36">
        <v>2.0637398195579122</v>
      </c>
      <c r="Y66" s="36">
        <v>2.157722218289909</v>
      </c>
      <c r="Z66" s="36">
        <v>1.772058727686078E-3</v>
      </c>
      <c r="AA66" s="36">
        <v>3.7922056772482065E-4</v>
      </c>
      <c r="AB66" s="36">
        <v>3.7922100000000001E-4</v>
      </c>
      <c r="AC66" s="36">
        <v>3.0002555250237497E-5</v>
      </c>
      <c r="AD66" s="36">
        <v>4.0813928561350903E-2</v>
      </c>
      <c r="AE66" s="36">
        <v>0.36732535705215813</v>
      </c>
      <c r="AF66" s="36">
        <v>0.4081392856135091</v>
      </c>
      <c r="AG66" s="36">
        <v>6.0621448507328229E-3</v>
      </c>
      <c r="AH66" s="36">
        <v>1.0312614228832846E-2</v>
      </c>
      <c r="AI66" s="36">
        <v>3.3028237462613304E-2</v>
      </c>
      <c r="AJ66" s="36">
        <v>2.1738939274656867E-5</v>
      </c>
      <c r="AK66" s="36">
        <v>2.627025764346387E-5</v>
      </c>
      <c r="AL66" s="36">
        <v>6.5704052221045135E-5</v>
      </c>
      <c r="AM66" s="36">
        <v>6.1138863452577172E-3</v>
      </c>
      <c r="AN66" s="36">
        <v>5.1152813047827213E-2</v>
      </c>
      <c r="AO66" s="36">
        <v>0.40041929856699249</v>
      </c>
      <c r="AP66" s="36">
        <v>33.049340078999997</v>
      </c>
      <c r="AQ66" s="36">
        <v>17.795798504</v>
      </c>
      <c r="AR66" s="36">
        <v>50.845138582999994</v>
      </c>
      <c r="AS66" s="36">
        <v>2.9048035140000001</v>
      </c>
      <c r="AT66" s="36">
        <v>195.50240777499999</v>
      </c>
      <c r="AU66" s="36">
        <v>448.43972688500003</v>
      </c>
      <c r="AV66" s="36">
        <v>132.15259615900001</v>
      </c>
      <c r="AW66" s="36">
        <v>303.12912665800002</v>
      </c>
      <c r="AX66" s="36">
        <v>123.65789940800001</v>
      </c>
      <c r="AY66" s="36">
        <v>283.64415184799998</v>
      </c>
      <c r="AZ66" s="36">
        <v>3.7488891428571432E-2</v>
      </c>
      <c r="BA66" s="36">
        <v>7.4977782857142863E-2</v>
      </c>
      <c r="BB66" s="36">
        <v>0.91928964999999996</v>
      </c>
      <c r="BC66" s="36">
        <v>48.593863837000001</v>
      </c>
      <c r="BD66" s="36">
        <v>111.46368617900001</v>
      </c>
      <c r="BE66" s="36">
        <v>4.1537298571428571E-2</v>
      </c>
      <c r="BF66" s="36">
        <v>8.3074597142857143E-2</v>
      </c>
      <c r="BG66" s="36">
        <v>7.4919905590000004</v>
      </c>
      <c r="BH66" s="36">
        <v>34.307275631000003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5.2923654359999999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0.16451955766989376</v>
      </c>
      <c r="K67" s="36">
        <v>1.6840168740077115E-5</v>
      </c>
      <c r="L67" s="36">
        <v>0</v>
      </c>
      <c r="M67" s="36">
        <v>4.5213978386279205E-3</v>
      </c>
      <c r="N67" s="36">
        <v>0.1600150000000059</v>
      </c>
      <c r="O67" s="36">
        <v>2.7732899000000002E-2</v>
      </c>
      <c r="P67" s="36">
        <v>4.7465506000000005E-2</v>
      </c>
      <c r="Q67" s="36">
        <v>2.4513457000000002E-2</v>
      </c>
      <c r="R67" s="36">
        <v>3.2194420000000003E-3</v>
      </c>
      <c r="S67" s="36">
        <v>4.3266231000000002E-2</v>
      </c>
      <c r="T67" s="36">
        <v>4.1992750000000006E-3</v>
      </c>
      <c r="U67" s="36">
        <v>0.1368</v>
      </c>
      <c r="V67" s="36">
        <v>0.3276</v>
      </c>
      <c r="W67" s="36">
        <v>0.16454973916874008</v>
      </c>
      <c r="X67" s="36">
        <v>0.53958506366989378</v>
      </c>
      <c r="Y67" s="36">
        <v>0.70413480283863383</v>
      </c>
      <c r="Z67" s="36">
        <v>3.3305859889104779E-5</v>
      </c>
      <c r="AA67" s="36">
        <v>7.1274540162684205E-6</v>
      </c>
      <c r="AB67" s="36">
        <v>7.1274499999999998E-6</v>
      </c>
      <c r="AC67" s="36">
        <v>1.3781052847889533E-7</v>
      </c>
      <c r="AD67" s="36">
        <v>1.9032520157584666E-3</v>
      </c>
      <c r="AE67" s="36">
        <v>1.7129268141826196E-2</v>
      </c>
      <c r="AF67" s="36">
        <v>1.9032520157584668E-2</v>
      </c>
      <c r="AG67" s="36">
        <v>1.3645728394560585E-2</v>
      </c>
      <c r="AH67" s="36">
        <v>2.3213423016034098E-2</v>
      </c>
      <c r="AI67" s="36">
        <v>7.4345692632433541E-2</v>
      </c>
      <c r="AJ67" s="36">
        <v>4.0858286522410177E-7</v>
      </c>
      <c r="AK67" s="36">
        <v>4.9374889006913264E-7</v>
      </c>
      <c r="AL67" s="36">
        <v>1.2349061549937589E-6</v>
      </c>
      <c r="AM67" s="36">
        <v>1.3646274787954287E-2</v>
      </c>
      <c r="AN67" s="36">
        <v>2.5117168780682632E-2</v>
      </c>
      <c r="AO67" s="36">
        <v>9.1476195680414721E-2</v>
      </c>
      <c r="AP67" s="36">
        <v>2.4463163739999998</v>
      </c>
      <c r="AQ67" s="36">
        <v>1.317247278</v>
      </c>
      <c r="AR67" s="36">
        <v>3.7635636519999998</v>
      </c>
      <c r="AS67" s="36">
        <v>0.28290436000000002</v>
      </c>
      <c r="AT67" s="36">
        <v>7.8589135130000001</v>
      </c>
      <c r="AU67" s="36">
        <v>17.134814933000001</v>
      </c>
      <c r="AV67" s="36">
        <v>9.0052767399999993</v>
      </c>
      <c r="AW67" s="36">
        <v>19.63423444</v>
      </c>
      <c r="AX67" s="36">
        <v>8.282293911</v>
      </c>
      <c r="AY67" s="36">
        <v>18.057912604999999</v>
      </c>
      <c r="AZ67" s="36">
        <v>1.825674E-2</v>
      </c>
      <c r="BA67" s="36">
        <v>3.6513480000000001E-2</v>
      </c>
      <c r="BB67" s="36">
        <v>1.074247116</v>
      </c>
      <c r="BC67" s="36">
        <v>57.767069994000003</v>
      </c>
      <c r="BD67" s="36">
        <v>125.94973234699999</v>
      </c>
      <c r="BE67" s="36">
        <v>0.39016239000000003</v>
      </c>
      <c r="BF67" s="36">
        <v>0.78032478142857142</v>
      </c>
      <c r="BG67" s="36">
        <v>3.7215190530000002</v>
      </c>
      <c r="BH67" s="36">
        <v>17.231358278999998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5.2431274019999998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5.2806520000000003E-3</v>
      </c>
      <c r="P68" s="36">
        <v>9.1574480000000003E-3</v>
      </c>
      <c r="Q68" s="36">
        <v>4.829814E-3</v>
      </c>
      <c r="R68" s="36">
        <v>4.5083799999999995E-4</v>
      </c>
      <c r="S68" s="36">
        <v>8.5693980000000006E-3</v>
      </c>
      <c r="T68" s="36">
        <v>5.8805000000000001E-4</v>
      </c>
      <c r="U68" s="36">
        <v>5.1000000000000004E-2</v>
      </c>
      <c r="V68" s="36">
        <v>0.12239999999999998</v>
      </c>
      <c r="W68" s="36">
        <v>5.6280652E-2</v>
      </c>
      <c r="X68" s="36">
        <v>0.13155744799999999</v>
      </c>
      <c r="Y68" s="36">
        <v>0.18783810000000001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5.2649657966577371E-3</v>
      </c>
      <c r="AH68" s="36">
        <v>8.9564935391418972E-3</v>
      </c>
      <c r="AI68" s="36">
        <v>2.8684986064549049E-2</v>
      </c>
      <c r="AJ68" s="36">
        <v>0</v>
      </c>
      <c r="AK68" s="36">
        <v>0</v>
      </c>
      <c r="AL68" s="36">
        <v>0</v>
      </c>
      <c r="AM68" s="36">
        <v>5.2649657966577371E-3</v>
      </c>
      <c r="AN68" s="36">
        <v>8.9564935391418972E-3</v>
      </c>
      <c r="AO68" s="36">
        <v>2.8684986064549049E-2</v>
      </c>
      <c r="AP68" s="36">
        <v>0.19439546699999999</v>
      </c>
      <c r="AQ68" s="36">
        <v>0.104674482</v>
      </c>
      <c r="AR68" s="36">
        <v>0.299069949</v>
      </c>
      <c r="AS68" s="36">
        <v>3.4733310000000001E-3</v>
      </c>
      <c r="AT68" s="36">
        <v>1.1106105E-2</v>
      </c>
      <c r="AU68" s="36">
        <v>2.4807182000000001E-2</v>
      </c>
      <c r="AV68" s="36">
        <v>6.8823247000000004E-2</v>
      </c>
      <c r="AW68" s="36">
        <v>0.15372722699999999</v>
      </c>
      <c r="AX68" s="36">
        <v>6.0901139E-2</v>
      </c>
      <c r="AY68" s="36">
        <v>0.13603199099999999</v>
      </c>
      <c r="AZ68" s="36">
        <v>8.905857142857144E-5</v>
      </c>
      <c r="BA68" s="36">
        <v>1.7811857142857143E-4</v>
      </c>
      <c r="BB68" s="36">
        <v>0.67048213700000003</v>
      </c>
      <c r="BC68" s="36">
        <v>21.455826012999999</v>
      </c>
      <c r="BD68" s="36">
        <v>47.924862517999998</v>
      </c>
      <c r="BE68" s="36">
        <v>0.24351651428571433</v>
      </c>
      <c r="BF68" s="36">
        <v>0.48703302857142866</v>
      </c>
      <c r="BG68" s="36">
        <v>2.6921819880000002</v>
      </c>
      <c r="BH68" s="36">
        <v>9.6845447950000008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5.0540107980000002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1.7690553999999997E-2</v>
      </c>
      <c r="P69" s="36">
        <v>3.0046335E-2</v>
      </c>
      <c r="Q69" s="36">
        <v>1.6224421999999999E-2</v>
      </c>
      <c r="R69" s="36">
        <v>1.466132E-3</v>
      </c>
      <c r="S69" s="36">
        <v>2.8133988000000002E-2</v>
      </c>
      <c r="T69" s="36">
        <v>1.912347E-3</v>
      </c>
      <c r="U69" s="36">
        <v>5.0450000000000002E-2</v>
      </c>
      <c r="V69" s="36">
        <v>0.11990000000000001</v>
      </c>
      <c r="W69" s="36">
        <v>6.8140553999999992E-2</v>
      </c>
      <c r="X69" s="36">
        <v>0.14994633500000001</v>
      </c>
      <c r="Y69" s="36">
        <v>0.21808688900000001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5.3914534853755965E-3</v>
      </c>
      <c r="AH69" s="36">
        <v>9.1716679981102105E-3</v>
      </c>
      <c r="AI69" s="36">
        <v>2.9374125885839458E-2</v>
      </c>
      <c r="AJ69" s="36">
        <v>0</v>
      </c>
      <c r="AK69" s="36">
        <v>0</v>
      </c>
      <c r="AL69" s="36">
        <v>0</v>
      </c>
      <c r="AM69" s="36">
        <v>5.3914534853755965E-3</v>
      </c>
      <c r="AN69" s="36">
        <v>9.1716679981102105E-3</v>
      </c>
      <c r="AO69" s="36">
        <v>2.9374125885839458E-2</v>
      </c>
      <c r="AP69" s="36">
        <v>0.200108127</v>
      </c>
      <c r="AQ69" s="36">
        <v>0.10775053</v>
      </c>
      <c r="AR69" s="36">
        <v>0.30785865699999998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0.22289361299999999</v>
      </c>
      <c r="BC69" s="36">
        <v>13.588675072999999</v>
      </c>
      <c r="BD69" s="36">
        <v>31.830927583000001</v>
      </c>
      <c r="BE69" s="36">
        <v>8.0954095714285718E-2</v>
      </c>
      <c r="BF69" s="36">
        <v>0.16190819285714289</v>
      </c>
      <c r="BG69" s="36">
        <v>1.1646008379999999</v>
      </c>
      <c r="BH69" s="36">
        <v>6.1304526959999999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4.8597628159999999</v>
      </c>
      <c r="E70" s="36">
        <v>77</v>
      </c>
      <c r="F70" s="36">
        <v>0</v>
      </c>
      <c r="G70" s="36">
        <v>4</v>
      </c>
      <c r="H70" s="36">
        <v>73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2.0479780000000002E-3</v>
      </c>
      <c r="P70" s="36">
        <v>3.2710600000000001E-3</v>
      </c>
      <c r="Q70" s="36">
        <v>1.9161040000000001E-3</v>
      </c>
      <c r="R70" s="36">
        <v>1.31874E-4</v>
      </c>
      <c r="S70" s="36">
        <v>3.0990499999999999E-3</v>
      </c>
      <c r="T70" s="36">
        <v>1.7201E-4</v>
      </c>
      <c r="U70" s="36">
        <v>0.30600000000000005</v>
      </c>
      <c r="V70" s="36">
        <v>0.73439999999999983</v>
      </c>
      <c r="W70" s="36">
        <v>0.30804797800000006</v>
      </c>
      <c r="X70" s="36">
        <v>0.73767105999999982</v>
      </c>
      <c r="Y70" s="36">
        <v>1.0457190379999999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3.0814596923076924E-2</v>
      </c>
      <c r="AH70" s="36">
        <v>5.2420233846153845E-2</v>
      </c>
      <c r="AI70" s="36">
        <v>0.16788642461538461</v>
      </c>
      <c r="AJ70" s="36">
        <v>0</v>
      </c>
      <c r="AK70" s="36">
        <v>0</v>
      </c>
      <c r="AL70" s="36">
        <v>0</v>
      </c>
      <c r="AM70" s="36">
        <v>3.0814596923076924E-2</v>
      </c>
      <c r="AN70" s="36">
        <v>5.2420233846153845E-2</v>
      </c>
      <c r="AO70" s="36">
        <v>0.16788642461538461</v>
      </c>
      <c r="AP70" s="36">
        <v>1.203014129</v>
      </c>
      <c r="AQ70" s="36">
        <v>0.64777683799999997</v>
      </c>
      <c r="AR70" s="36">
        <v>1.850790967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0.19497478500000001</v>
      </c>
      <c r="BC70" s="36">
        <v>12.368657005999999</v>
      </c>
      <c r="BD70" s="36">
        <v>27.023972893</v>
      </c>
      <c r="BE70" s="36">
        <v>7.0814085714285713E-2</v>
      </c>
      <c r="BF70" s="36">
        <v>0.14162817285714285</v>
      </c>
      <c r="BG70" s="36">
        <v>0.31799375600000002</v>
      </c>
      <c r="BH70" s="36">
        <v>1.8415722290000001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4.5566166219999999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3.2682695999999997E-2</v>
      </c>
      <c r="BC71" s="36">
        <v>1.6112185640000001</v>
      </c>
      <c r="BD71" s="36">
        <v>3.69271109</v>
      </c>
      <c r="BE71" s="36">
        <v>1.1870228571428571E-2</v>
      </c>
      <c r="BF71" s="36">
        <v>2.3740457142857142E-2</v>
      </c>
      <c r="BG71" s="36">
        <v>0</v>
      </c>
      <c r="BH71" s="36">
        <v>0.182353289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4.5996479829999997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4.9933076200000004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5.1257669999999998E-3</v>
      </c>
      <c r="P73" s="36">
        <v>7.9613879999999998E-3</v>
      </c>
      <c r="Q73" s="36">
        <v>4.8457209999999999E-3</v>
      </c>
      <c r="R73" s="36">
        <v>2.80046E-4</v>
      </c>
      <c r="S73" s="36">
        <v>7.5961090000000002E-3</v>
      </c>
      <c r="T73" s="36">
        <v>3.6527899999999998E-4</v>
      </c>
      <c r="U73" s="36">
        <v>8.6999999999999994E-2</v>
      </c>
      <c r="V73" s="36">
        <v>0.20880000000000001</v>
      </c>
      <c r="W73" s="36">
        <v>9.2125766999999997E-2</v>
      </c>
      <c r="X73" s="36">
        <v>0.216761388</v>
      </c>
      <c r="Y73" s="36">
        <v>0.30888715499999997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8.9334289560389721E-3</v>
      </c>
      <c r="AH73" s="36">
        <v>1.5197097534411123E-2</v>
      </c>
      <c r="AI73" s="36">
        <v>4.8671785346695064E-2</v>
      </c>
      <c r="AJ73" s="36">
        <v>0</v>
      </c>
      <c r="AK73" s="36">
        <v>0</v>
      </c>
      <c r="AL73" s="36">
        <v>0</v>
      </c>
      <c r="AM73" s="36">
        <v>8.9334289560389721E-3</v>
      </c>
      <c r="AN73" s="36">
        <v>1.5197097534411123E-2</v>
      </c>
      <c r="AO73" s="36">
        <v>4.8671785346695064E-2</v>
      </c>
      <c r="AP73" s="36">
        <v>0.371774031</v>
      </c>
      <c r="AQ73" s="36">
        <v>0.20018601599999999</v>
      </c>
      <c r="AR73" s="36">
        <v>0.57196004700000003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0.38609389142857142</v>
      </c>
      <c r="BF73" s="36">
        <v>0.77218778285714285</v>
      </c>
      <c r="BG73" s="36">
        <v>1.328698962</v>
      </c>
      <c r="BH73" s="36">
        <v>12.937355716000001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5.7106346190000004</v>
      </c>
      <c r="E92" s="36">
        <v>49</v>
      </c>
      <c r="F92" s="36">
        <v>3</v>
      </c>
      <c r="G92" s="36">
        <v>16</v>
      </c>
      <c r="H92" s="36">
        <v>30</v>
      </c>
      <c r="I92" s="36">
        <v>3.0962398874618911E-2</v>
      </c>
      <c r="J92" s="36">
        <v>12.325615234400784</v>
      </c>
      <c r="K92" s="36">
        <v>3.0962398874618911E-2</v>
      </c>
      <c r="L92" s="36">
        <v>0</v>
      </c>
      <c r="M92" s="36">
        <v>5.1141416332754952</v>
      </c>
      <c r="N92" s="36">
        <v>7.2424359999999091</v>
      </c>
      <c r="O92" s="36">
        <v>0.35708351000000005</v>
      </c>
      <c r="P92" s="36">
        <v>0.63622125900000004</v>
      </c>
      <c r="Q92" s="36">
        <v>0.33730388500000003</v>
      </c>
      <c r="R92" s="36">
        <v>1.9779625000000002E-2</v>
      </c>
      <c r="S92" s="36">
        <v>0.61042174900000001</v>
      </c>
      <c r="T92" s="36">
        <v>2.5799510000000001E-2</v>
      </c>
      <c r="U92" s="36">
        <v>1.2043500000000003</v>
      </c>
      <c r="V92" s="36">
        <v>2.8474000000000004</v>
      </c>
      <c r="W92" s="36">
        <v>1.5923959088746193</v>
      </c>
      <c r="X92" s="36">
        <v>15.809236493400785</v>
      </c>
      <c r="Y92" s="36">
        <v>17.401632402275403</v>
      </c>
      <c r="Z92" s="36">
        <v>2.7630227014665297E-2</v>
      </c>
      <c r="AA92" s="36">
        <v>5.9128685811383735E-3</v>
      </c>
      <c r="AB92" s="36">
        <v>5.9128690000000003E-3</v>
      </c>
      <c r="AC92" s="36">
        <v>4.8017389949358863E-4</v>
      </c>
      <c r="AD92" s="36">
        <v>0.23129096557697323</v>
      </c>
      <c r="AE92" s="36">
        <v>2.0816186901927587</v>
      </c>
      <c r="AF92" s="36">
        <v>2.3129096557697322</v>
      </c>
      <c r="AG92" s="36">
        <v>0.11621786173291761</v>
      </c>
      <c r="AH92" s="36">
        <v>0.19770394869507815</v>
      </c>
      <c r="AI92" s="36">
        <v>0.63318697082072362</v>
      </c>
      <c r="AJ92" s="36">
        <v>3.3900995912318753E-4</v>
      </c>
      <c r="AK92" s="36">
        <v>4.0967403502749811E-4</v>
      </c>
      <c r="AL92" s="36">
        <v>1.0246281005831747E-3</v>
      </c>
      <c r="AM92" s="36">
        <v>0.11703704559153438</v>
      </c>
      <c r="AN92" s="36">
        <v>0.42940458830707889</v>
      </c>
      <c r="AO92" s="36">
        <v>2.7158302891140655</v>
      </c>
      <c r="AP92" s="36">
        <v>41.995446555000001</v>
      </c>
      <c r="AQ92" s="36">
        <v>22.61293276</v>
      </c>
      <c r="AR92" s="36">
        <v>64.608379315000008</v>
      </c>
      <c r="AS92" s="36">
        <v>1.1030578630000001</v>
      </c>
      <c r="AT92" s="36">
        <v>36.716819303999998</v>
      </c>
      <c r="AU92" s="36">
        <v>80.203738814999994</v>
      </c>
      <c r="AV92" s="36">
        <v>49.230026015999997</v>
      </c>
      <c r="AW92" s="36">
        <v>107.537423537</v>
      </c>
      <c r="AX92" s="36">
        <v>45.010196034000003</v>
      </c>
      <c r="AY92" s="36">
        <v>98.319682236000006</v>
      </c>
      <c r="AZ92" s="36">
        <v>7.7802228571428574E-3</v>
      </c>
      <c r="BA92" s="36">
        <v>1.5560445714285715E-2</v>
      </c>
      <c r="BB92" s="36">
        <v>19.275132328000002</v>
      </c>
      <c r="BC92" s="36">
        <v>1932.8831534139999</v>
      </c>
      <c r="BD92" s="36">
        <v>4222.1646246660002</v>
      </c>
      <c r="BE92" s="36">
        <v>0.80318629000000008</v>
      </c>
      <c r="BF92" s="36">
        <v>1.6063725800000002</v>
      </c>
      <c r="BG92" s="36">
        <v>12.669082687</v>
      </c>
      <c r="BH92" s="36">
        <v>216.69607996400001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5.2648346909999999</v>
      </c>
      <c r="E93" s="36">
        <v>6</v>
      </c>
      <c r="F93" s="36">
        <v>0</v>
      </c>
      <c r="G93" s="36">
        <v>3</v>
      </c>
      <c r="H93" s="36">
        <v>3</v>
      </c>
      <c r="I93" s="36">
        <v>4.9893702539103996E-2</v>
      </c>
      <c r="J93" s="36">
        <v>7.6140640141600171</v>
      </c>
      <c r="K93" s="36">
        <v>4.9893702539103996E-2</v>
      </c>
      <c r="L93" s="36">
        <v>0</v>
      </c>
      <c r="M93" s="36">
        <v>3.365906716684854</v>
      </c>
      <c r="N93" s="36">
        <v>4.2980510000142669</v>
      </c>
      <c r="O93" s="36">
        <v>9.8941530999999999E-2</v>
      </c>
      <c r="P93" s="36">
        <v>0.16827709700000001</v>
      </c>
      <c r="Q93" s="36">
        <v>9.0210189999999996E-2</v>
      </c>
      <c r="R93" s="36">
        <v>8.7313410000000001E-3</v>
      </c>
      <c r="S93" s="36">
        <v>0.15688839100000002</v>
      </c>
      <c r="T93" s="36">
        <v>1.1388706E-2</v>
      </c>
      <c r="U93" s="36">
        <v>0</v>
      </c>
      <c r="V93" s="36">
        <v>0</v>
      </c>
      <c r="W93" s="36">
        <v>0.14883523353910399</v>
      </c>
      <c r="X93" s="36">
        <v>7.7823411111600169</v>
      </c>
      <c r="Y93" s="36">
        <v>7.9311763446991206</v>
      </c>
      <c r="Z93" s="36">
        <v>2.4181017651858719E-2</v>
      </c>
      <c r="AA93" s="36">
        <v>5.1747377774977663E-3</v>
      </c>
      <c r="AB93" s="36">
        <v>5.1747379999999999E-3</v>
      </c>
      <c r="AC93" s="36">
        <v>4.6345217673504261E-4</v>
      </c>
      <c r="AD93" s="36">
        <v>5.9724147908655434E-2</v>
      </c>
      <c r="AE93" s="36">
        <v>0.53751733117789879</v>
      </c>
      <c r="AF93" s="36">
        <v>0.59724147908655456</v>
      </c>
      <c r="AG93" s="36">
        <v>0</v>
      </c>
      <c r="AH93" s="36">
        <v>0</v>
      </c>
      <c r="AI93" s="36">
        <v>0</v>
      </c>
      <c r="AJ93" s="36">
        <v>2.9664315832796649E-4</v>
      </c>
      <c r="AK93" s="36">
        <v>3.5847619329473562E-4</v>
      </c>
      <c r="AL93" s="36">
        <v>8.9657813196586335E-4</v>
      </c>
      <c r="AM93" s="36">
        <v>7.6009533506300915E-4</v>
      </c>
      <c r="AN93" s="36">
        <v>6.0082624101950172E-2</v>
      </c>
      <c r="AO93" s="36">
        <v>0.53841390930986466</v>
      </c>
      <c r="AP93" s="36">
        <v>62.193328452999999</v>
      </c>
      <c r="AQ93" s="36">
        <v>33.488715321000001</v>
      </c>
      <c r="AR93" s="36">
        <v>95.682043773999993</v>
      </c>
      <c r="AS93" s="36">
        <v>2.0340260730000002</v>
      </c>
      <c r="AT93" s="36">
        <v>197.887301662</v>
      </c>
      <c r="AU93" s="36">
        <v>463.06674920099999</v>
      </c>
      <c r="AV93" s="36">
        <v>167.786770176</v>
      </c>
      <c r="AW93" s="36">
        <v>392.62991395500001</v>
      </c>
      <c r="AX93" s="36">
        <v>155.73367383600001</v>
      </c>
      <c r="AY93" s="36">
        <v>364.425031209</v>
      </c>
      <c r="AZ93" s="36">
        <v>2.0905791428571432E-2</v>
      </c>
      <c r="BA93" s="36">
        <v>4.1811582857142864E-2</v>
      </c>
      <c r="BB93" s="36">
        <v>2.9439295310000002</v>
      </c>
      <c r="BC93" s="36">
        <v>158.76382552000001</v>
      </c>
      <c r="BD93" s="36">
        <v>371.51574637099998</v>
      </c>
      <c r="BE93" s="36">
        <v>0.12267224857142858</v>
      </c>
      <c r="BF93" s="36">
        <v>0.24534449857142859</v>
      </c>
      <c r="BG93" s="36">
        <v>4.0187528869999998</v>
      </c>
      <c r="BH93" s="36">
        <v>49.141298233999997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5.1367793119999998</v>
      </c>
      <c r="E94" s="36">
        <v>3</v>
      </c>
      <c r="F94" s="36">
        <v>0</v>
      </c>
      <c r="G94" s="36">
        <v>0</v>
      </c>
      <c r="H94" s="36">
        <v>3</v>
      </c>
      <c r="I94" s="36">
        <v>6.8982489753207765E-4</v>
      </c>
      <c r="J94" s="36">
        <v>0.15521439122899905</v>
      </c>
      <c r="K94" s="36">
        <v>6.8982489753207765E-4</v>
      </c>
      <c r="L94" s="36">
        <v>0</v>
      </c>
      <c r="M94" s="36">
        <v>7.1894216126537402E-2</v>
      </c>
      <c r="N94" s="36">
        <v>8.4009999999993729E-2</v>
      </c>
      <c r="O94" s="36">
        <v>9.3285639999999993E-3</v>
      </c>
      <c r="P94" s="36">
        <v>1.5002990000000001E-2</v>
      </c>
      <c r="Q94" s="36">
        <v>7.8416309999999999E-3</v>
      </c>
      <c r="R94" s="36">
        <v>1.486933E-3</v>
      </c>
      <c r="S94" s="36">
        <v>1.3063513000000001E-2</v>
      </c>
      <c r="T94" s="36">
        <v>1.939477E-3</v>
      </c>
      <c r="U94" s="36">
        <v>0</v>
      </c>
      <c r="V94" s="36">
        <v>0</v>
      </c>
      <c r="W94" s="36">
        <v>1.0018388897532076E-2</v>
      </c>
      <c r="X94" s="36">
        <v>0.17021738122899904</v>
      </c>
      <c r="Y94" s="36">
        <v>0.18023577012653111</v>
      </c>
      <c r="Z94" s="36">
        <v>4.8233562853357054E-4</v>
      </c>
      <c r="AA94" s="36">
        <v>1.0321982450618407E-4</v>
      </c>
      <c r="AB94" s="36">
        <v>1.032198E-4</v>
      </c>
      <c r="AC94" s="36">
        <v>7.253591011910175E-6</v>
      </c>
      <c r="AD94" s="36">
        <v>2.2494667518384442E-3</v>
      </c>
      <c r="AE94" s="36">
        <v>2.0245200766545995E-2</v>
      </c>
      <c r="AF94" s="36">
        <v>2.2494667518384436E-2</v>
      </c>
      <c r="AG94" s="36">
        <v>0</v>
      </c>
      <c r="AH94" s="36">
        <v>0</v>
      </c>
      <c r="AI94" s="36">
        <v>0</v>
      </c>
      <c r="AJ94" s="36">
        <v>5.917101015350335E-6</v>
      </c>
      <c r="AK94" s="36">
        <v>7.1504762128331807E-6</v>
      </c>
      <c r="AL94" s="36">
        <v>1.7883922908926021E-5</v>
      </c>
      <c r="AM94" s="36">
        <v>1.3170692027260509E-5</v>
      </c>
      <c r="AN94" s="36">
        <v>2.2566172280512773E-3</v>
      </c>
      <c r="AO94" s="36">
        <v>2.0263084689454921E-2</v>
      </c>
      <c r="AP94" s="36">
        <v>2.6494902260000002</v>
      </c>
      <c r="AQ94" s="36">
        <v>1.426648583</v>
      </c>
      <c r="AR94" s="36">
        <v>4.0761388089999997</v>
      </c>
      <c r="AS94" s="36">
        <v>0.151868646</v>
      </c>
      <c r="AT94" s="36">
        <v>3.2474930419999999</v>
      </c>
      <c r="AU94" s="36">
        <v>7.1495669179999997</v>
      </c>
      <c r="AV94" s="36">
        <v>4.5725445389999999</v>
      </c>
      <c r="AW94" s="36">
        <v>10.066753876</v>
      </c>
      <c r="AX94" s="36">
        <v>4.1842570720000003</v>
      </c>
      <c r="AY94" s="36">
        <v>9.2119137910000006</v>
      </c>
      <c r="AZ94" s="36">
        <v>2.4823912857142857E-2</v>
      </c>
      <c r="BA94" s="36">
        <v>4.9647827142857141E-2</v>
      </c>
      <c r="BB94" s="36">
        <v>1.314096849</v>
      </c>
      <c r="BC94" s="36">
        <v>94.933121576999994</v>
      </c>
      <c r="BD94" s="36">
        <v>209.00143484399999</v>
      </c>
      <c r="BE94" s="36">
        <v>5.4757837142857139E-2</v>
      </c>
      <c r="BF94" s="36">
        <v>0.10951567571428571</v>
      </c>
      <c r="BG94" s="36">
        <v>2.9384520570000001</v>
      </c>
      <c r="BH94" s="36">
        <v>27.933729937999999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5.6454223280000004</v>
      </c>
      <c r="E95" s="36">
        <v>8</v>
      </c>
      <c r="F95" s="36">
        <v>4</v>
      </c>
      <c r="G95" s="36">
        <v>2</v>
      </c>
      <c r="H95" s="36">
        <v>2</v>
      </c>
      <c r="I95" s="36">
        <v>1.3400489440457448</v>
      </c>
      <c r="J95" s="36">
        <v>26.720063816793971</v>
      </c>
      <c r="K95" s="36">
        <v>0.51660494405693391</v>
      </c>
      <c r="L95" s="36">
        <v>0.8234439999888109</v>
      </c>
      <c r="M95" s="36">
        <v>16.02172526082925</v>
      </c>
      <c r="N95" s="36">
        <v>12.038387500010465</v>
      </c>
      <c r="O95" s="36">
        <v>0.75621471000000007</v>
      </c>
      <c r="P95" s="36">
        <v>1.3116554890000001</v>
      </c>
      <c r="Q95" s="36">
        <v>0.70568270300000002</v>
      </c>
      <c r="R95" s="36">
        <v>5.0532007000000004E-2</v>
      </c>
      <c r="S95" s="36">
        <v>1.245744175</v>
      </c>
      <c r="T95" s="36">
        <v>6.5911313999999999E-2</v>
      </c>
      <c r="U95" s="36">
        <v>0.18865000000000001</v>
      </c>
      <c r="V95" s="36">
        <v>0.44590000000000002</v>
      </c>
      <c r="W95" s="36">
        <v>2.2849136540457451</v>
      </c>
      <c r="X95" s="36">
        <v>28.477619305793972</v>
      </c>
      <c r="Y95" s="36">
        <v>30.762532959839717</v>
      </c>
      <c r="Z95" s="36">
        <v>0.21316769938451857</v>
      </c>
      <c r="AA95" s="36">
        <v>8.9765645541085154E-2</v>
      </c>
      <c r="AB95" s="36">
        <v>8.9765646000000004E-2</v>
      </c>
      <c r="AC95" s="36">
        <v>7.2826629941618827E-3</v>
      </c>
      <c r="AD95" s="36">
        <v>0.42839955371058774</v>
      </c>
      <c r="AE95" s="36">
        <v>3.8555959833952884</v>
      </c>
      <c r="AF95" s="36">
        <v>4.2839955371058771</v>
      </c>
      <c r="AG95" s="36">
        <v>1.9997829214784952E-2</v>
      </c>
      <c r="AH95" s="36">
        <v>3.4019295675726133E-2</v>
      </c>
      <c r="AI95" s="36">
        <v>0.10895369020469044</v>
      </c>
      <c r="AJ95" s="36">
        <v>5.1458382554733697E-3</v>
      </c>
      <c r="AK95" s="36">
        <v>6.2184495266664353E-3</v>
      </c>
      <c r="AL95" s="36">
        <v>1.5552848319159152E-2</v>
      </c>
      <c r="AM95" s="36">
        <v>3.2426330464420207E-2</v>
      </c>
      <c r="AN95" s="36">
        <v>0.46863729891298034</v>
      </c>
      <c r="AO95" s="36">
        <v>3.9801025219191377</v>
      </c>
      <c r="AP95" s="36">
        <v>503.17570738199998</v>
      </c>
      <c r="AQ95" s="36">
        <v>270.94076551299997</v>
      </c>
      <c r="AR95" s="36">
        <v>774.11647289500002</v>
      </c>
      <c r="AS95" s="36">
        <v>16.915727232999998</v>
      </c>
      <c r="AT95" s="36">
        <v>3070.1547634399999</v>
      </c>
      <c r="AU95" s="36">
        <v>7175.376222547</v>
      </c>
      <c r="AV95" s="36">
        <v>1675.973731308</v>
      </c>
      <c r="AW95" s="36">
        <v>3916.9823633810001</v>
      </c>
      <c r="AX95" s="36">
        <v>1605.201349508</v>
      </c>
      <c r="AY95" s="36">
        <v>3751.5775207229999</v>
      </c>
      <c r="AZ95" s="36">
        <v>0.18520599142857141</v>
      </c>
      <c r="BA95" s="36">
        <v>0.37041198285714283</v>
      </c>
      <c r="BB95" s="36">
        <v>3.1241722169999999</v>
      </c>
      <c r="BC95" s="36">
        <v>263.47652772200001</v>
      </c>
      <c r="BD95" s="36">
        <v>615.78107876800004</v>
      </c>
      <c r="BE95" s="36">
        <v>0.13018288285714288</v>
      </c>
      <c r="BF95" s="36">
        <v>0.26036576571428577</v>
      </c>
      <c r="BG95" s="36">
        <v>3.3480321850000001</v>
      </c>
      <c r="BH95" s="36">
        <v>60.215974170999999</v>
      </c>
      <c r="BI95" s="36">
        <v>0.18</v>
      </c>
      <c r="BJ95" s="36">
        <v>0.18</v>
      </c>
      <c r="BK95" s="36">
        <v>0.60000000000000031</v>
      </c>
      <c r="BL95" s="36">
        <v>0.60000000000000031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5.5203199869999997</v>
      </c>
      <c r="E96" s="36">
        <v>3</v>
      </c>
      <c r="F96" s="36">
        <v>1</v>
      </c>
      <c r="G96" s="36">
        <v>2</v>
      </c>
      <c r="H96" s="36">
        <v>0</v>
      </c>
      <c r="I96" s="36">
        <v>1.2531485830632929E-2</v>
      </c>
      <c r="J96" s="36">
        <v>1.9032582899966872</v>
      </c>
      <c r="K96" s="36">
        <v>5.367485830530397E-3</v>
      </c>
      <c r="L96" s="36">
        <v>7.1640000001025328E-3</v>
      </c>
      <c r="M96" s="36">
        <v>0.57204177582506399</v>
      </c>
      <c r="N96" s="36">
        <v>1.3437480000022561</v>
      </c>
      <c r="O96" s="36">
        <v>2.8815727999999999E-2</v>
      </c>
      <c r="P96" s="36">
        <v>4.6654969999999997E-2</v>
      </c>
      <c r="Q96" s="36">
        <v>2.4251450000000001E-2</v>
      </c>
      <c r="R96" s="36">
        <v>4.5642779999999997E-3</v>
      </c>
      <c r="S96" s="36">
        <v>4.0701562999999996E-2</v>
      </c>
      <c r="T96" s="36">
        <v>5.953407E-3</v>
      </c>
      <c r="U96" s="36">
        <v>8.9999999999999993E-3</v>
      </c>
      <c r="V96" s="36">
        <v>2.1599999999999998E-2</v>
      </c>
      <c r="W96" s="36">
        <v>5.0347213830632932E-2</v>
      </c>
      <c r="X96" s="36">
        <v>1.9715132599966874</v>
      </c>
      <c r="Y96" s="36">
        <v>2.0218604738273203</v>
      </c>
      <c r="Z96" s="36">
        <v>4.9559551018476611E-3</v>
      </c>
      <c r="AA96" s="36">
        <v>1.0605743917953992E-3</v>
      </c>
      <c r="AB96" s="36">
        <v>1.0605739999999999E-3</v>
      </c>
      <c r="AC96" s="36">
        <v>3.8118806469256464E-5</v>
      </c>
      <c r="AD96" s="36">
        <v>1.0888260360100358E-2</v>
      </c>
      <c r="AE96" s="36">
        <v>9.7994343240903226E-2</v>
      </c>
      <c r="AF96" s="36">
        <v>0.10888260360100359</v>
      </c>
      <c r="AG96" s="36">
        <v>7.0698471731795946E-3</v>
      </c>
      <c r="AH96" s="36">
        <v>1.2026866455523909E-2</v>
      </c>
      <c r="AI96" s="36">
        <v>3.8518477702150895E-2</v>
      </c>
      <c r="AJ96" s="36">
        <v>6.0797671495726591E-5</v>
      </c>
      <c r="AK96" s="36">
        <v>7.3470488791388251E-5</v>
      </c>
      <c r="AL96" s="36">
        <v>1.8375567144299164E-4</v>
      </c>
      <c r="AM96" s="36">
        <v>7.1687636511445774E-3</v>
      </c>
      <c r="AN96" s="36">
        <v>2.2988597304415655E-2</v>
      </c>
      <c r="AO96" s="36">
        <v>0.13669657661449711</v>
      </c>
      <c r="AP96" s="36">
        <v>15.54389055</v>
      </c>
      <c r="AQ96" s="36">
        <v>8.3697872189999991</v>
      </c>
      <c r="AR96" s="36">
        <v>23.913677769</v>
      </c>
      <c r="AS96" s="36">
        <v>1.3448616309999999</v>
      </c>
      <c r="AT96" s="36">
        <v>69.448847052999994</v>
      </c>
      <c r="AU96" s="36">
        <v>182.57092281800001</v>
      </c>
      <c r="AV96" s="36">
        <v>46.733877741999997</v>
      </c>
      <c r="AW96" s="36">
        <v>122.856570676</v>
      </c>
      <c r="AX96" s="36">
        <v>43.880004301</v>
      </c>
      <c r="AY96" s="36">
        <v>115.35415227999999</v>
      </c>
      <c r="AZ96" s="36">
        <v>1.6458434285714287E-2</v>
      </c>
      <c r="BA96" s="36">
        <v>3.2916868571428573E-2</v>
      </c>
      <c r="BB96" s="36">
        <v>0.89314687299999995</v>
      </c>
      <c r="BC96" s="36">
        <v>56.06108819</v>
      </c>
      <c r="BD96" s="36">
        <v>147.376451006</v>
      </c>
      <c r="BE96" s="36">
        <v>3.7217037142857144E-2</v>
      </c>
      <c r="BF96" s="36">
        <v>7.4434074285714288E-2</v>
      </c>
      <c r="BG96" s="36">
        <v>2.0647578289999999</v>
      </c>
      <c r="BH96" s="36">
        <v>18.445898227000001</v>
      </c>
      <c r="BI96" s="36">
        <v>0.03</v>
      </c>
      <c r="BJ96" s="36">
        <v>0.03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5.0470536629999998</v>
      </c>
      <c r="E97" s="36">
        <v>3</v>
      </c>
      <c r="F97" s="36">
        <v>0</v>
      </c>
      <c r="G97" s="36">
        <v>2</v>
      </c>
      <c r="H97" s="36">
        <v>1</v>
      </c>
      <c r="I97" s="36">
        <v>1.5230062941452702E-5</v>
      </c>
      <c r="J97" s="36">
        <v>1.3741841924217551E-2</v>
      </c>
      <c r="K97" s="36">
        <v>1.5230062941452702E-5</v>
      </c>
      <c r="L97" s="36">
        <v>0</v>
      </c>
      <c r="M97" s="36">
        <v>3.1070719871593849E-3</v>
      </c>
      <c r="N97" s="36">
        <v>1.0649999999999618E-2</v>
      </c>
      <c r="O97" s="36">
        <v>1.4166521999999999E-2</v>
      </c>
      <c r="P97" s="36">
        <v>2.3719675000000003E-2</v>
      </c>
      <c r="Q97" s="36">
        <v>1.2085571999999999E-2</v>
      </c>
      <c r="R97" s="36">
        <v>2.0809500000000002E-3</v>
      </c>
      <c r="S97" s="36">
        <v>2.1005392000000001E-2</v>
      </c>
      <c r="T97" s="36">
        <v>2.7142830000000001E-3</v>
      </c>
      <c r="U97" s="36">
        <v>3.0000000000000001E-3</v>
      </c>
      <c r="V97" s="36">
        <v>7.1999999999999998E-3</v>
      </c>
      <c r="W97" s="36">
        <v>1.7181752062941452E-2</v>
      </c>
      <c r="X97" s="36">
        <v>4.4661516924217548E-2</v>
      </c>
      <c r="Y97" s="36">
        <v>6.1843268987159E-2</v>
      </c>
      <c r="Z97" s="36">
        <v>1.9650785892980646E-5</v>
      </c>
      <c r="AA97" s="36">
        <v>4.2052681810978576E-6</v>
      </c>
      <c r="AB97" s="36">
        <v>4.2052699999999998E-6</v>
      </c>
      <c r="AC97" s="36">
        <v>1.2629331457767629E-7</v>
      </c>
      <c r="AD97" s="36">
        <v>4.0518362400215679E-5</v>
      </c>
      <c r="AE97" s="36">
        <v>3.6466526160194119E-4</v>
      </c>
      <c r="AF97" s="36">
        <v>4.0518362400215684E-4</v>
      </c>
      <c r="AG97" s="36">
        <v>3.7701578489595516E-4</v>
      </c>
      <c r="AH97" s="36">
        <v>6.4136018580001567E-4</v>
      </c>
      <c r="AI97" s="36">
        <v>2.0540860004676178E-3</v>
      </c>
      <c r="AJ97" s="36">
        <v>2.410681612134716E-7</v>
      </c>
      <c r="AK97" s="36">
        <v>2.9131700607384426E-7</v>
      </c>
      <c r="AL97" s="36">
        <v>7.2860753935988379E-7</v>
      </c>
      <c r="AM97" s="36">
        <v>3.7738314637174634E-4</v>
      </c>
      <c r="AN97" s="36">
        <v>6.8216986520630519E-4</v>
      </c>
      <c r="AO97" s="36">
        <v>2.4194798696089187E-3</v>
      </c>
      <c r="AP97" s="36">
        <v>5.0107828E-2</v>
      </c>
      <c r="AQ97" s="36">
        <v>2.6981138000000002E-2</v>
      </c>
      <c r="AR97" s="36">
        <v>7.7088966000000009E-2</v>
      </c>
      <c r="AS97" s="36">
        <v>6.5384500000000001E-4</v>
      </c>
      <c r="AT97" s="36">
        <v>2.048654E-3</v>
      </c>
      <c r="AU97" s="36">
        <v>5.6147619999999997E-3</v>
      </c>
      <c r="AV97" s="36">
        <v>1.4256886E-2</v>
      </c>
      <c r="AW97" s="36">
        <v>3.9073946999999998E-2</v>
      </c>
      <c r="AX97" s="36">
        <v>1.2578486E-2</v>
      </c>
      <c r="AY97" s="36">
        <v>3.4473943E-2</v>
      </c>
      <c r="AZ97" s="36">
        <v>1.0490000000000001E-5</v>
      </c>
      <c r="BA97" s="36">
        <v>2.0981428571428574E-5</v>
      </c>
      <c r="BB97" s="36">
        <v>0.574670189</v>
      </c>
      <c r="BC97" s="36">
        <v>40.541229547999997</v>
      </c>
      <c r="BD97" s="36">
        <v>111.111626989</v>
      </c>
      <c r="BE97" s="36">
        <v>2.3946252857142858E-2</v>
      </c>
      <c r="BF97" s="36">
        <v>4.7892507142857151E-2</v>
      </c>
      <c r="BG97" s="36">
        <v>0.25294344200000002</v>
      </c>
      <c r="BH97" s="36">
        <v>11.234046535999999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5.3146330180000003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5.3153059999999997E-3</v>
      </c>
      <c r="P98" s="36">
        <v>9.1742179999999996E-3</v>
      </c>
      <c r="Q98" s="36">
        <v>4.8457800000000001E-3</v>
      </c>
      <c r="R98" s="36">
        <v>4.6952599999999995E-4</v>
      </c>
      <c r="S98" s="36">
        <v>8.5617929999999998E-3</v>
      </c>
      <c r="T98" s="36">
        <v>6.1242499999999999E-4</v>
      </c>
      <c r="U98" s="36">
        <v>0</v>
      </c>
      <c r="V98" s="36">
        <v>0</v>
      </c>
      <c r="W98" s="36">
        <v>5.3153059999999997E-3</v>
      </c>
      <c r="X98" s="36">
        <v>9.1742179999999996E-3</v>
      </c>
      <c r="Y98" s="36">
        <v>1.4489524E-2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1.1432743E-2</v>
      </c>
      <c r="AQ98" s="36">
        <v>6.1560920000000002E-3</v>
      </c>
      <c r="AR98" s="36">
        <v>1.7588835000000001E-2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1.078263E-2</v>
      </c>
      <c r="BF98" s="36">
        <v>2.1565259999999999E-2</v>
      </c>
      <c r="BG98" s="36">
        <v>0.92042192300000003</v>
      </c>
      <c r="BH98" s="36">
        <v>11.237658218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4.9361425780000001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2.8773239999999997E-3</v>
      </c>
      <c r="P99" s="36">
        <v>4.9922910000000003E-3</v>
      </c>
      <c r="Q99" s="36">
        <v>2.5848189999999999E-3</v>
      </c>
      <c r="R99" s="36">
        <v>2.9250499999999998E-4</v>
      </c>
      <c r="S99" s="36">
        <v>4.6107630000000004E-3</v>
      </c>
      <c r="T99" s="36">
        <v>3.8152800000000001E-4</v>
      </c>
      <c r="U99" s="36" t="s">
        <v>340</v>
      </c>
      <c r="V99" s="36" t="s">
        <v>340</v>
      </c>
      <c r="W99" s="36">
        <v>2.8773239999999997E-3</v>
      </c>
      <c r="X99" s="36">
        <v>4.9922910000000003E-3</v>
      </c>
      <c r="Y99" s="36">
        <v>7.8696149999999999E-3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7.2070110000000001E-3</v>
      </c>
      <c r="AQ99" s="36">
        <v>3.8806980000000001E-3</v>
      </c>
      <c r="AR99" s="36">
        <v>1.1087709000000001E-2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5.2393841759999997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3.1005999999999994E-5</v>
      </c>
      <c r="P100" s="36">
        <v>4.930800000000001E-5</v>
      </c>
      <c r="Q100" s="36">
        <v>2.3815999999999997E-5</v>
      </c>
      <c r="R100" s="36">
        <v>7.1900000000000006E-6</v>
      </c>
      <c r="S100" s="36">
        <v>3.9930000000000006E-5</v>
      </c>
      <c r="T100" s="36">
        <v>9.3780000000000007E-6</v>
      </c>
      <c r="U100" s="36">
        <v>6.0000000000000001E-3</v>
      </c>
      <c r="V100" s="36">
        <v>1.44E-2</v>
      </c>
      <c r="W100" s="36">
        <v>6.0310060000000002E-3</v>
      </c>
      <c r="X100" s="36">
        <v>1.4449307999999999E-2</v>
      </c>
      <c r="Y100" s="36">
        <v>2.0480313999999999E-2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2.0186915E-2</v>
      </c>
      <c r="AQ100" s="36">
        <v>1.0869877E-2</v>
      </c>
      <c r="AR100" s="36">
        <v>3.1056792E-2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0.15683955399999999</v>
      </c>
      <c r="BC100" s="36">
        <v>7.3553320649999998</v>
      </c>
      <c r="BD100" s="36">
        <v>17.878774025999999</v>
      </c>
      <c r="BE100" s="36">
        <v>6.5354342857142861E-3</v>
      </c>
      <c r="BF100" s="36">
        <v>1.307087E-2</v>
      </c>
      <c r="BG100" s="36">
        <v>1.5725123830000001</v>
      </c>
      <c r="BH100" s="36">
        <v>6.9853740970000002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5.0749776630000003</v>
      </c>
      <c r="E101" s="36">
        <v>28</v>
      </c>
      <c r="F101" s="36">
        <v>0</v>
      </c>
      <c r="G101" s="36">
        <v>2</v>
      </c>
      <c r="H101" s="36">
        <v>26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6.0000000000000001E-3</v>
      </c>
      <c r="V101" s="36">
        <v>1.44E-2</v>
      </c>
      <c r="W101" s="36">
        <v>6.0000000000000001E-3</v>
      </c>
      <c r="X101" s="36">
        <v>1.44E-2</v>
      </c>
      <c r="Y101" s="36">
        <v>2.0400000000000001E-2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5.2537837068706379E-4</v>
      </c>
      <c r="AH101" s="36">
        <v>8.9374711335270631E-4</v>
      </c>
      <c r="AI101" s="36">
        <v>2.8624062954674514E-3</v>
      </c>
      <c r="AJ101" s="36">
        <v>0</v>
      </c>
      <c r="AK101" s="36">
        <v>0</v>
      </c>
      <c r="AL101" s="36">
        <v>0</v>
      </c>
      <c r="AM101" s="36">
        <v>5.2537837068706379E-4</v>
      </c>
      <c r="AN101" s="36">
        <v>8.9374711335270631E-4</v>
      </c>
      <c r="AO101" s="36">
        <v>2.8624062954674514E-3</v>
      </c>
      <c r="AP101" s="36">
        <v>1.2106565999999999E-2</v>
      </c>
      <c r="AQ101" s="36">
        <v>6.5189200000000001E-3</v>
      </c>
      <c r="AR101" s="36">
        <v>1.8625486E-2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9.8773999999999997E-4</v>
      </c>
      <c r="BC101" s="36">
        <v>8.5571341999999995E-2</v>
      </c>
      <c r="BD101" s="36">
        <v>0.16551740300000001</v>
      </c>
      <c r="BE101" s="36">
        <v>4.1158571428571427E-5</v>
      </c>
      <c r="BF101" s="36">
        <v>8.2317142857142855E-5</v>
      </c>
      <c r="BG101" s="36">
        <v>0.704634023</v>
      </c>
      <c r="BH101" s="36">
        <v>3.5744357839999998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5.0936387029999999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5.5209869999999998E-3</v>
      </c>
      <c r="P102" s="36">
        <v>9.6306389999999999E-3</v>
      </c>
      <c r="Q102" s="36">
        <v>5.1431630000000001E-3</v>
      </c>
      <c r="R102" s="36">
        <v>3.7782400000000002E-4</v>
      </c>
      <c r="S102" s="36">
        <v>9.1378250000000005E-3</v>
      </c>
      <c r="T102" s="36">
        <v>4.9281399999999995E-4</v>
      </c>
      <c r="U102" s="36">
        <v>0.11099999999999999</v>
      </c>
      <c r="V102" s="36">
        <v>0.26639999999999997</v>
      </c>
      <c r="W102" s="36">
        <v>0.11652098699999999</v>
      </c>
      <c r="X102" s="36">
        <v>0.27603063899999997</v>
      </c>
      <c r="Y102" s="36">
        <v>0.39255162599999993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0.47654000299999999</v>
      </c>
      <c r="AQ102" s="36">
        <v>0.256598463</v>
      </c>
      <c r="AR102" s="36">
        <v>0.73313846599999999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10.32252967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5.0466299389999998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6.4332920000000002E-3</v>
      </c>
      <c r="P103" s="36">
        <v>1.1451554000000001E-2</v>
      </c>
      <c r="Q103" s="36">
        <v>6.1235530000000003E-3</v>
      </c>
      <c r="R103" s="36">
        <v>3.0973899999999996E-4</v>
      </c>
      <c r="S103" s="36">
        <v>1.1047545000000001E-2</v>
      </c>
      <c r="T103" s="36">
        <v>4.0400899999999999E-4</v>
      </c>
      <c r="U103" s="36">
        <v>0</v>
      </c>
      <c r="V103" s="36">
        <v>0</v>
      </c>
      <c r="W103" s="36">
        <v>6.4332920000000002E-3</v>
      </c>
      <c r="X103" s="36">
        <v>1.1451554000000001E-2</v>
      </c>
      <c r="Y103" s="36">
        <v>1.7884846000000003E-2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1.8655009E-2</v>
      </c>
      <c r="AQ103" s="36">
        <v>1.0045004999999999E-2</v>
      </c>
      <c r="AR103" s="36">
        <v>2.8700013999999999E-2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1.4291476190000001</v>
      </c>
      <c r="BH103" s="36">
        <v>28.394437667999998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5.5649616489999998</v>
      </c>
      <c r="E104" s="36">
        <v>7</v>
      </c>
      <c r="F104" s="36">
        <v>0</v>
      </c>
      <c r="G104" s="36">
        <v>1</v>
      </c>
      <c r="H104" s="36">
        <v>6</v>
      </c>
      <c r="I104" s="36">
        <v>3.2974410452031038E-3</v>
      </c>
      <c r="J104" s="36">
        <v>0.64725688565939843</v>
      </c>
      <c r="K104" s="36">
        <v>3.2974410452031038E-3</v>
      </c>
      <c r="L104" s="36">
        <v>0</v>
      </c>
      <c r="M104" s="36">
        <v>0.27178732670424799</v>
      </c>
      <c r="N104" s="36">
        <v>0.37876700000035357</v>
      </c>
      <c r="O104" s="36">
        <v>9.7410876000000007E-2</v>
      </c>
      <c r="P104" s="36">
        <v>0.164115765</v>
      </c>
      <c r="Q104" s="36">
        <v>9.2428542000000002E-2</v>
      </c>
      <c r="R104" s="36">
        <v>4.9823339999999997E-3</v>
      </c>
      <c r="S104" s="36">
        <v>0.15761707</v>
      </c>
      <c r="T104" s="36">
        <v>6.4986949999999996E-3</v>
      </c>
      <c r="U104" s="36">
        <v>3.0000000000000001E-3</v>
      </c>
      <c r="V104" s="36">
        <v>7.1999999999999998E-3</v>
      </c>
      <c r="W104" s="36">
        <v>0.10370831704520311</v>
      </c>
      <c r="X104" s="36">
        <v>0.81857265065939844</v>
      </c>
      <c r="Y104" s="36">
        <v>0.92228096770460155</v>
      </c>
      <c r="Z104" s="36">
        <v>1.7206000902755679E-3</v>
      </c>
      <c r="AA104" s="36">
        <v>3.6820841931897144E-4</v>
      </c>
      <c r="AB104" s="36">
        <v>3.6820800000000002E-4</v>
      </c>
      <c r="AC104" s="36">
        <v>3.8522046945153068E-5</v>
      </c>
      <c r="AD104" s="36">
        <v>5.7130112254726141E-3</v>
      </c>
      <c r="AE104" s="36">
        <v>5.1417101029253537E-2</v>
      </c>
      <c r="AF104" s="36">
        <v>5.713011225472614E-2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2.1107616277692245E-5</v>
      </c>
      <c r="AK104" s="36">
        <v>2.550734011667219E-5</v>
      </c>
      <c r="AL104" s="36">
        <v>6.3795933400857523E-5</v>
      </c>
      <c r="AM104" s="36">
        <v>4.0861815263198699E-4</v>
      </c>
      <c r="AN104" s="36">
        <v>6.3322001337795496E-3</v>
      </c>
      <c r="AO104" s="36">
        <v>5.338228252564213E-2</v>
      </c>
      <c r="AP104" s="36">
        <v>12.566748409000001</v>
      </c>
      <c r="AQ104" s="36">
        <v>6.7667106820000003</v>
      </c>
      <c r="AR104" s="36">
        <v>19.333459091000002</v>
      </c>
      <c r="AS104" s="36">
        <v>1.0452473550000001</v>
      </c>
      <c r="AT104" s="36">
        <v>74.099855912999999</v>
      </c>
      <c r="AU104" s="36">
        <v>184.12332197399999</v>
      </c>
      <c r="AV104" s="36">
        <v>46.891120991999998</v>
      </c>
      <c r="AW104" s="36">
        <v>116.515057442</v>
      </c>
      <c r="AX104" s="36">
        <v>44.061369741999997</v>
      </c>
      <c r="AY104" s="36">
        <v>109.48369153500001</v>
      </c>
      <c r="AZ104" s="36">
        <v>5.8614642857142858E-3</v>
      </c>
      <c r="BA104" s="36">
        <v>1.1722930000000001E-2</v>
      </c>
      <c r="BB104" s="36">
        <v>0.56467712199999998</v>
      </c>
      <c r="BC104" s="36">
        <v>40.437135896999997</v>
      </c>
      <c r="BD104" s="36">
        <v>100.478195277</v>
      </c>
      <c r="BE104" s="36">
        <v>2.3529847142857146E-2</v>
      </c>
      <c r="BF104" s="36">
        <v>4.7059694285714292E-2</v>
      </c>
      <c r="BG104" s="36">
        <v>0.68402811100000005</v>
      </c>
      <c r="BH104" s="36">
        <v>18.453474360000001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5.6147814650000001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4.3795033974213103E-2</v>
      </c>
      <c r="J105" s="36">
        <v>3.8021184478237657</v>
      </c>
      <c r="K105" s="36">
        <v>4.3795033974213103E-2</v>
      </c>
      <c r="L105" s="36">
        <v>0</v>
      </c>
      <c r="M105" s="36">
        <v>2.5398619818032935</v>
      </c>
      <c r="N105" s="36">
        <v>1.3060514999946853</v>
      </c>
      <c r="O105" s="36">
        <v>0.157421114</v>
      </c>
      <c r="P105" s="36">
        <v>0.26462799800000003</v>
      </c>
      <c r="Q105" s="36">
        <v>0.148289581</v>
      </c>
      <c r="R105" s="36">
        <v>9.1315330000000007E-3</v>
      </c>
      <c r="S105" s="36">
        <v>0.252717303</v>
      </c>
      <c r="T105" s="36">
        <v>1.1910695000000001E-2</v>
      </c>
      <c r="U105" s="36" t="s">
        <v>340</v>
      </c>
      <c r="V105" s="36" t="s">
        <v>340</v>
      </c>
      <c r="W105" s="36">
        <v>0.20121614797421311</v>
      </c>
      <c r="X105" s="36">
        <v>4.0667464458237657</v>
      </c>
      <c r="Y105" s="36">
        <v>4.2679625937979786</v>
      </c>
      <c r="Z105" s="36">
        <v>1.3814358747593626E-2</v>
      </c>
      <c r="AA105" s="36">
        <v>2.9562727719850356E-3</v>
      </c>
      <c r="AB105" s="36">
        <v>2.9562730000000001E-3</v>
      </c>
      <c r="AC105" s="36">
        <v>5.6399922378889489E-4</v>
      </c>
      <c r="AD105" s="36">
        <v>5.3818316991123945E-2</v>
      </c>
      <c r="AE105" s="36">
        <v>0.48436485292011555</v>
      </c>
      <c r="AF105" s="36">
        <v>0.53818316991123949</v>
      </c>
      <c r="AG105" s="36" t="s">
        <v>340</v>
      </c>
      <c r="AH105" s="36" t="s">
        <v>340</v>
      </c>
      <c r="AI105" s="36" t="s">
        <v>340</v>
      </c>
      <c r="AJ105" s="36">
        <v>1.6946909382033019E-4</v>
      </c>
      <c r="AK105" s="36">
        <v>2.0479365165540904E-4</v>
      </c>
      <c r="AL105" s="36">
        <v>5.1220558875079655E-4</v>
      </c>
      <c r="AM105" s="36">
        <v>7.3346831760922509E-4</v>
      </c>
      <c r="AN105" s="36">
        <v>5.4023110642779357E-2</v>
      </c>
      <c r="AO105" s="36">
        <v>0.48487705850886637</v>
      </c>
      <c r="AP105" s="36">
        <v>218.647124195</v>
      </c>
      <c r="AQ105" s="36">
        <v>117.733066874</v>
      </c>
      <c r="AR105" s="36">
        <v>336.38019106900003</v>
      </c>
      <c r="AS105" s="36">
        <v>18.749783845</v>
      </c>
      <c r="AT105" s="36">
        <v>588.842499567</v>
      </c>
      <c r="AU105" s="36">
        <v>1588.0903776380001</v>
      </c>
      <c r="AV105" s="36">
        <v>318.18523289400002</v>
      </c>
      <c r="AW105" s="36">
        <v>858.13593114900004</v>
      </c>
      <c r="AX105" s="36">
        <v>303.212999088</v>
      </c>
      <c r="AY105" s="36">
        <v>817.75627027799999</v>
      </c>
      <c r="AZ105" s="36">
        <v>8.8304487142857158E-2</v>
      </c>
      <c r="BA105" s="36">
        <v>0.17660897571428574</v>
      </c>
      <c r="BB105" s="36">
        <v>0.53403626100000001</v>
      </c>
      <c r="BC105" s="36">
        <v>49.670121328999997</v>
      </c>
      <c r="BD105" s="36">
        <v>133.95881207100001</v>
      </c>
      <c r="BE105" s="36">
        <v>2.2253055714285715E-2</v>
      </c>
      <c r="BF105" s="36">
        <v>4.4506111428571429E-2</v>
      </c>
      <c r="BG105" s="36">
        <v>1.141352148</v>
      </c>
      <c r="BH105" s="36">
        <v>30.415558312000002</v>
      </c>
      <c r="BI105" s="36">
        <v>0.21</v>
      </c>
      <c r="BJ105" s="36">
        <v>0.21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5.3356593889999999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1.8548000000000003E-5</v>
      </c>
      <c r="P106" s="36">
        <v>2.6305E-5</v>
      </c>
      <c r="Q106" s="36">
        <v>1.7775000000000002E-5</v>
      </c>
      <c r="R106" s="36">
        <v>7.7299999999999995E-7</v>
      </c>
      <c r="S106" s="36">
        <v>2.5296999999999999E-5</v>
      </c>
      <c r="T106" s="36">
        <v>1.0079999999999999E-6</v>
      </c>
      <c r="U106" s="36">
        <v>0</v>
      </c>
      <c r="V106" s="36">
        <v>0</v>
      </c>
      <c r="W106" s="36">
        <v>1.8548000000000003E-5</v>
      </c>
      <c r="X106" s="36">
        <v>2.6305E-5</v>
      </c>
      <c r="Y106" s="36">
        <v>4.4852999999999999E-5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3.9267999999999997E-5</v>
      </c>
      <c r="AQ106" s="36">
        <v>2.1143999999999999E-5</v>
      </c>
      <c r="AR106" s="36">
        <v>6.0411999999999997E-5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7.8842545599999996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4.8924577640000004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1.8598999999999999E-5</v>
      </c>
      <c r="P107" s="36">
        <v>3.0450000000000002E-5</v>
      </c>
      <c r="Q107" s="36">
        <v>1.5603E-5</v>
      </c>
      <c r="R107" s="36">
        <v>2.9959999999999998E-6</v>
      </c>
      <c r="S107" s="36">
        <v>2.6541000000000002E-5</v>
      </c>
      <c r="T107" s="36">
        <v>3.9090000000000002E-6</v>
      </c>
      <c r="U107" s="36">
        <v>0</v>
      </c>
      <c r="V107" s="36">
        <v>0</v>
      </c>
      <c r="W107" s="36">
        <v>1.8598999999999999E-5</v>
      </c>
      <c r="X107" s="36">
        <v>3.0450000000000002E-5</v>
      </c>
      <c r="Y107" s="36">
        <v>4.9048999999999997E-5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2.4083E-5</v>
      </c>
      <c r="AQ107" s="36">
        <v>1.2967E-5</v>
      </c>
      <c r="AR107" s="36">
        <v>3.7049999999999999E-5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2.5683040949999998</v>
      </c>
      <c r="BH107" s="36">
        <v>3.5050540290000001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5.3892679320000001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3.9293857409309716E-3</v>
      </c>
      <c r="J108" s="36">
        <v>0.46178055641774618</v>
      </c>
      <c r="K108" s="36">
        <v>3.9293857409309716E-3</v>
      </c>
      <c r="L108" s="36">
        <v>0</v>
      </c>
      <c r="M108" s="36">
        <v>0.26311294215855724</v>
      </c>
      <c r="N108" s="36">
        <v>0.20259700000011993</v>
      </c>
      <c r="O108" s="36">
        <v>7.3797699999999999E-3</v>
      </c>
      <c r="P108" s="36">
        <v>1.1568706E-2</v>
      </c>
      <c r="Q108" s="36">
        <v>6.7087919999999999E-3</v>
      </c>
      <c r="R108" s="36">
        <v>6.7097800000000003E-4</v>
      </c>
      <c r="S108" s="36">
        <v>1.0693517E-2</v>
      </c>
      <c r="T108" s="36">
        <v>8.7518899999999996E-4</v>
      </c>
      <c r="U108" s="36" t="s">
        <v>340</v>
      </c>
      <c r="V108" s="36" t="s">
        <v>340</v>
      </c>
      <c r="W108" s="36">
        <v>1.1309155740930971E-2</v>
      </c>
      <c r="X108" s="36">
        <v>0.47334926241774616</v>
      </c>
      <c r="Y108" s="36">
        <v>0.48465841815867716</v>
      </c>
      <c r="Z108" s="36">
        <v>1.5876158952555148E-3</v>
      </c>
      <c r="AA108" s="36">
        <v>3.3974980158468006E-4</v>
      </c>
      <c r="AB108" s="36">
        <v>3.3974999999999999E-4</v>
      </c>
      <c r="AC108" s="36">
        <v>2.3386495582332031E-5</v>
      </c>
      <c r="AD108" s="36">
        <v>1.4028223965337656E-3</v>
      </c>
      <c r="AE108" s="36">
        <v>1.2625401568803891E-2</v>
      </c>
      <c r="AF108" s="36">
        <v>1.4028223965337656E-2</v>
      </c>
      <c r="AG108" s="36" t="s">
        <v>340</v>
      </c>
      <c r="AH108" s="36" t="s">
        <v>340</v>
      </c>
      <c r="AI108" s="36" t="s">
        <v>340</v>
      </c>
      <c r="AJ108" s="36">
        <v>1.9476254264834276E-5</v>
      </c>
      <c r="AK108" s="36">
        <v>2.3535932963540652E-5</v>
      </c>
      <c r="AL108" s="36">
        <v>5.8865283679174111E-5</v>
      </c>
      <c r="AM108" s="36">
        <v>4.2862749847166304E-5</v>
      </c>
      <c r="AN108" s="36">
        <v>1.4263583294973064E-3</v>
      </c>
      <c r="AO108" s="36">
        <v>1.2684266852483065E-2</v>
      </c>
      <c r="AP108" s="36">
        <v>22.343184226000002</v>
      </c>
      <c r="AQ108" s="36">
        <v>12.030945352</v>
      </c>
      <c r="AR108" s="36">
        <v>34.374129578000002</v>
      </c>
      <c r="AS108" s="36">
        <v>2.0132857909999999</v>
      </c>
      <c r="AT108" s="36">
        <v>23.842499865000001</v>
      </c>
      <c r="AU108" s="36">
        <v>55.339068836000003</v>
      </c>
      <c r="AV108" s="36">
        <v>16.700475436000001</v>
      </c>
      <c r="AW108" s="36">
        <v>38.762242424</v>
      </c>
      <c r="AX108" s="36">
        <v>15.604635211</v>
      </c>
      <c r="AY108" s="36">
        <v>36.218768461000003</v>
      </c>
      <c r="AZ108" s="36">
        <v>1.8288680000000002E-2</v>
      </c>
      <c r="BA108" s="36">
        <v>3.6577360000000003E-2</v>
      </c>
      <c r="BB108" s="36">
        <v>0.19778483899999999</v>
      </c>
      <c r="BC108" s="36">
        <v>10.334870196000001</v>
      </c>
      <c r="BD108" s="36">
        <v>23.987505356</v>
      </c>
      <c r="BE108" s="36">
        <v>8.2416071428571425E-3</v>
      </c>
      <c r="BF108" s="36">
        <v>1.6483214285714285E-2</v>
      </c>
      <c r="BG108" s="36">
        <v>2.9140126880000001</v>
      </c>
      <c r="BH108" s="36">
        <v>17.056318372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5.3345604609999997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6.5017568000039702E-3</v>
      </c>
      <c r="J109" s="36">
        <v>1.2270616910347678</v>
      </c>
      <c r="K109" s="36">
        <v>6.5017568000039702E-3</v>
      </c>
      <c r="L109" s="36">
        <v>0</v>
      </c>
      <c r="M109" s="36">
        <v>0.43521044783116486</v>
      </c>
      <c r="N109" s="36">
        <v>0.79835300000360676</v>
      </c>
      <c r="O109" s="36">
        <v>1.0464675E-2</v>
      </c>
      <c r="P109" s="36">
        <v>1.764462E-2</v>
      </c>
      <c r="Q109" s="36">
        <v>9.341809999999999E-3</v>
      </c>
      <c r="R109" s="36">
        <v>1.122865E-3</v>
      </c>
      <c r="S109" s="36">
        <v>1.6180013E-2</v>
      </c>
      <c r="T109" s="36">
        <v>1.4646069999999999E-3</v>
      </c>
      <c r="U109" s="36" t="s">
        <v>340</v>
      </c>
      <c r="V109" s="36" t="s">
        <v>340</v>
      </c>
      <c r="W109" s="36">
        <v>1.696643180000397E-2</v>
      </c>
      <c r="X109" s="36">
        <v>1.2447063110347678</v>
      </c>
      <c r="Y109" s="36">
        <v>1.2616727428347718</v>
      </c>
      <c r="Z109" s="36">
        <v>2.9274413732791544E-3</v>
      </c>
      <c r="AA109" s="36">
        <v>6.2647245388173893E-4</v>
      </c>
      <c r="AB109" s="36">
        <v>6.2647199999999999E-4</v>
      </c>
      <c r="AC109" s="36">
        <v>8.0452697692311566E-5</v>
      </c>
      <c r="AD109" s="36">
        <v>1.9914649507530868E-2</v>
      </c>
      <c r="AE109" s="36">
        <v>0.1792318455677778</v>
      </c>
      <c r="AF109" s="36">
        <v>0.19914649507530863</v>
      </c>
      <c r="AG109" s="36" t="s">
        <v>340</v>
      </c>
      <c r="AH109" s="36" t="s">
        <v>340</v>
      </c>
      <c r="AI109" s="36" t="s">
        <v>340</v>
      </c>
      <c r="AJ109" s="36">
        <v>3.5912665082607176E-5</v>
      </c>
      <c r="AK109" s="36">
        <v>4.3398389979500333E-5</v>
      </c>
      <c r="AL109" s="36">
        <v>1.08542905068608E-4</v>
      </c>
      <c r="AM109" s="36">
        <v>1.1636536277491875E-4</v>
      </c>
      <c r="AN109" s="36">
        <v>1.9958047897510368E-2</v>
      </c>
      <c r="AO109" s="36">
        <v>0.17934038847284642</v>
      </c>
      <c r="AP109" s="36">
        <v>31.662248004999999</v>
      </c>
      <c r="AQ109" s="36">
        <v>17.048902772000002</v>
      </c>
      <c r="AR109" s="36">
        <v>48.711150777</v>
      </c>
      <c r="AS109" s="36">
        <v>1.9703406880000001</v>
      </c>
      <c r="AT109" s="36">
        <v>139.61208812699999</v>
      </c>
      <c r="AU109" s="36">
        <v>356.408958052</v>
      </c>
      <c r="AV109" s="36">
        <v>87.537072409000004</v>
      </c>
      <c r="AW109" s="36">
        <v>223.46916507500001</v>
      </c>
      <c r="AX109" s="36">
        <v>82.205941409000005</v>
      </c>
      <c r="AY109" s="36">
        <v>209.85957818</v>
      </c>
      <c r="AZ109" s="36">
        <v>1.6708882857142858E-2</v>
      </c>
      <c r="BA109" s="36">
        <v>3.3417767142857144E-2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1.250169222</v>
      </c>
      <c r="BH109" s="36">
        <v>23.899353998999999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4.4622373160000004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4.9791955640000003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6.3002900000000005E-4</v>
      </c>
      <c r="P111" s="36">
        <v>1.0153950000000001E-3</v>
      </c>
      <c r="Q111" s="36">
        <v>5.1700800000000001E-4</v>
      </c>
      <c r="R111" s="36">
        <v>1.1302099999999999E-4</v>
      </c>
      <c r="S111" s="36">
        <v>8.6797700000000003E-4</v>
      </c>
      <c r="T111" s="36">
        <v>1.4741799999999999E-4</v>
      </c>
      <c r="U111" s="36" t="s">
        <v>340</v>
      </c>
      <c r="V111" s="36" t="s">
        <v>340</v>
      </c>
      <c r="W111" s="36">
        <v>6.3002900000000005E-4</v>
      </c>
      <c r="X111" s="36">
        <v>1.0153950000000001E-3</v>
      </c>
      <c r="Y111" s="36">
        <v>1.6454240000000001E-3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1.2536050000000001E-3</v>
      </c>
      <c r="AQ111" s="36">
        <v>6.7501799999999999E-4</v>
      </c>
      <c r="AR111" s="36">
        <v>1.928623E-3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8.2086350000000002E-2</v>
      </c>
      <c r="BC111" s="36">
        <v>5.5434319670000001</v>
      </c>
      <c r="BD111" s="36">
        <v>12.215939963</v>
      </c>
      <c r="BE111" s="36">
        <v>3.4205014285714286E-3</v>
      </c>
      <c r="BF111" s="36">
        <v>6.8410028571428572E-3</v>
      </c>
      <c r="BG111" s="36">
        <v>0.175004459</v>
      </c>
      <c r="BH111" s="36">
        <v>0.964156966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4.3993695089999996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4.8449989499999999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9.3807899999999997E-4</v>
      </c>
      <c r="P113" s="36">
        <v>1.2980420000000001E-3</v>
      </c>
      <c r="Q113" s="36">
        <v>8.4505799999999999E-4</v>
      </c>
      <c r="R113" s="36">
        <v>9.3021000000000003E-5</v>
      </c>
      <c r="S113" s="36">
        <v>1.1767100000000001E-3</v>
      </c>
      <c r="T113" s="36">
        <v>1.21332E-4</v>
      </c>
      <c r="U113" s="36">
        <v>0</v>
      </c>
      <c r="V113" s="36">
        <v>0</v>
      </c>
      <c r="W113" s="36">
        <v>9.3807899999999997E-4</v>
      </c>
      <c r="X113" s="36">
        <v>1.2980420000000001E-3</v>
      </c>
      <c r="Y113" s="36">
        <v>2.2361210000000002E-3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1.2842719999999999E-3</v>
      </c>
      <c r="AQ113" s="36">
        <v>6.91531E-4</v>
      </c>
      <c r="AR113" s="36">
        <v>1.9758029999999999E-3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5.5484441609999999</v>
      </c>
      <c r="E114" s="36">
        <v>5</v>
      </c>
      <c r="F114" s="36">
        <v>0</v>
      </c>
      <c r="G114" s="36">
        <v>0</v>
      </c>
      <c r="H114" s="36">
        <v>5</v>
      </c>
      <c r="I114" s="36">
        <v>4.6232270743043265E-2</v>
      </c>
      <c r="J114" s="36">
        <v>1.9843587100830411</v>
      </c>
      <c r="K114" s="36">
        <v>4.326727074370796E-2</v>
      </c>
      <c r="L114" s="36">
        <v>2.9649999993353049E-3</v>
      </c>
      <c r="M114" s="36">
        <v>1.6051334808250495</v>
      </c>
      <c r="N114" s="36">
        <v>0.42545750000103499</v>
      </c>
      <c r="O114" s="36">
        <v>1.2761539000000001E-2</v>
      </c>
      <c r="P114" s="36">
        <v>2.0029229999999999E-2</v>
      </c>
      <c r="Q114" s="36">
        <v>1.2174415000000001E-2</v>
      </c>
      <c r="R114" s="36">
        <v>5.8712399999999996E-4</v>
      </c>
      <c r="S114" s="36">
        <v>1.9263414999999999E-2</v>
      </c>
      <c r="T114" s="36">
        <v>7.6581499999999999E-4</v>
      </c>
      <c r="U114" s="36">
        <v>0</v>
      </c>
      <c r="V114" s="36">
        <v>0</v>
      </c>
      <c r="W114" s="36">
        <v>5.8993809743043267E-2</v>
      </c>
      <c r="X114" s="36">
        <v>2.0043879400830411</v>
      </c>
      <c r="Y114" s="36">
        <v>2.0633817498260845</v>
      </c>
      <c r="Z114" s="36">
        <v>1.1491474370332089E-2</v>
      </c>
      <c r="AA114" s="36">
        <v>3.0836247680914156E-3</v>
      </c>
      <c r="AB114" s="36">
        <v>3.083625E-3</v>
      </c>
      <c r="AC114" s="36">
        <v>5.4021235879440173E-4</v>
      </c>
      <c r="AD114" s="36">
        <v>1.9862247808674283E-2</v>
      </c>
      <c r="AE114" s="36">
        <v>0.17876023027806856</v>
      </c>
      <c r="AF114" s="36">
        <v>0.19862247808674283</v>
      </c>
      <c r="AG114" s="36">
        <v>0</v>
      </c>
      <c r="AH114" s="36">
        <v>0</v>
      </c>
      <c r="AI114" s="36">
        <v>0</v>
      </c>
      <c r="AJ114" s="36">
        <v>1.767695792781598E-4</v>
      </c>
      <c r="AK114" s="36">
        <v>2.1361586838763221E-4</v>
      </c>
      <c r="AL114" s="36">
        <v>5.3427067074376239E-4</v>
      </c>
      <c r="AM114" s="36">
        <v>7.1698193807256147E-4</v>
      </c>
      <c r="AN114" s="36">
        <v>2.0075863677061916E-2</v>
      </c>
      <c r="AO114" s="36">
        <v>0.17929450094881233</v>
      </c>
      <c r="AP114" s="36">
        <v>22.889971058</v>
      </c>
      <c r="AQ114" s="36">
        <v>12.325369030999999</v>
      </c>
      <c r="AR114" s="36">
        <v>35.215340089000001</v>
      </c>
      <c r="AS114" s="36">
        <v>4.107596193</v>
      </c>
      <c r="AT114" s="36">
        <v>239.778093942</v>
      </c>
      <c r="AU114" s="36">
        <v>507.36550289299998</v>
      </c>
      <c r="AV114" s="36">
        <v>126.050836809</v>
      </c>
      <c r="AW114" s="36">
        <v>266.72097169599999</v>
      </c>
      <c r="AX114" s="36">
        <v>120.428765015</v>
      </c>
      <c r="AY114" s="36">
        <v>254.82478370000001</v>
      </c>
      <c r="AZ114" s="36">
        <v>4.4202392857142857E-2</v>
      </c>
      <c r="BA114" s="36">
        <v>8.8404785714285714E-2</v>
      </c>
      <c r="BB114" s="36">
        <v>0.23022114199999999</v>
      </c>
      <c r="BC114" s="36">
        <v>15.611322134</v>
      </c>
      <c r="BD114" s="36">
        <v>33.033235753</v>
      </c>
      <c r="BE114" s="36">
        <v>9.5932128571428587E-3</v>
      </c>
      <c r="BF114" s="36">
        <v>1.9186427142857145E-2</v>
      </c>
      <c r="BG114" s="36">
        <v>4.6080374690000001</v>
      </c>
      <c r="BH114" s="36">
        <v>14.013030736999999</v>
      </c>
      <c r="BI114" s="36">
        <v>0.09</v>
      </c>
      <c r="BJ114" s="36">
        <v>0.09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6.4424753780000001</v>
      </c>
      <c r="E115" s="36">
        <v>102</v>
      </c>
      <c r="F115" s="36">
        <v>40</v>
      </c>
      <c r="G115" s="36">
        <v>40</v>
      </c>
      <c r="H115" s="36">
        <v>22</v>
      </c>
      <c r="I115" s="36">
        <v>25.35794440574578</v>
      </c>
      <c r="J115" s="36">
        <v>207.89446039425931</v>
      </c>
      <c r="K115" s="36">
        <v>19.589914905739054</v>
      </c>
      <c r="L115" s="36">
        <v>5.7680295000067261</v>
      </c>
      <c r="M115" s="36">
        <v>196.40092779999901</v>
      </c>
      <c r="N115" s="36">
        <v>36.851477000006057</v>
      </c>
      <c r="O115" s="36">
        <v>0.60745894099999997</v>
      </c>
      <c r="P115" s="36">
        <v>0.99922623900000007</v>
      </c>
      <c r="Q115" s="36">
        <v>0.57262210699999994</v>
      </c>
      <c r="R115" s="36">
        <v>3.4836834000000004E-2</v>
      </c>
      <c r="S115" s="36">
        <v>0.95378689000000005</v>
      </c>
      <c r="T115" s="36">
        <v>4.5439349000000004E-2</v>
      </c>
      <c r="U115" s="36">
        <v>8.9754499999999986</v>
      </c>
      <c r="V115" s="36">
        <v>21.284699999999987</v>
      </c>
      <c r="W115" s="36">
        <v>34.940853346745783</v>
      </c>
      <c r="X115" s="36">
        <v>230.17838663325929</v>
      </c>
      <c r="Y115" s="36">
        <v>265.11923998000509</v>
      </c>
      <c r="Z115" s="36">
        <v>2.0963190924720632</v>
      </c>
      <c r="AA115" s="36">
        <v>0.99577735166180115</v>
      </c>
      <c r="AB115" s="36">
        <v>3.2093207200315339</v>
      </c>
      <c r="AC115" s="36">
        <v>0.23928415991724972</v>
      </c>
      <c r="AD115" s="36">
        <v>2.3196718863155801</v>
      </c>
      <c r="AE115" s="36">
        <v>20.877046976840226</v>
      </c>
      <c r="AF115" s="36">
        <v>23.196718863155805</v>
      </c>
      <c r="AG115" s="36">
        <v>0.87698854501787704</v>
      </c>
      <c r="AH115" s="36">
        <v>1.4918885593407574</v>
      </c>
      <c r="AI115" s="36">
        <v>4.7780755211318802</v>
      </c>
      <c r="AJ115" s="36">
        <v>9.7883287852210774E-2</v>
      </c>
      <c r="AK115" s="36">
        <v>8.1956167535766289E-2</v>
      </c>
      <c r="AL115" s="36">
        <v>0.20606661590165651</v>
      </c>
      <c r="AM115" s="36">
        <v>1.2141559927873373</v>
      </c>
      <c r="AN115" s="36">
        <v>3.8935166131921042</v>
      </c>
      <c r="AO115" s="36">
        <v>25.861189113873763</v>
      </c>
      <c r="AP115" s="36">
        <v>1841.38354112</v>
      </c>
      <c r="AQ115" s="36">
        <v>991.51421444899995</v>
      </c>
      <c r="AR115" s="36">
        <v>2832.8977555689999</v>
      </c>
      <c r="AS115" s="36">
        <v>44.231844657000003</v>
      </c>
      <c r="AT115" s="36">
        <v>6526.9768961990003</v>
      </c>
      <c r="AU115" s="36">
        <v>13974.105854998001</v>
      </c>
      <c r="AV115" s="36">
        <v>4003.0161853979998</v>
      </c>
      <c r="AW115" s="36">
        <v>8570.3646272459991</v>
      </c>
      <c r="AX115" s="36">
        <v>3892.4961738820002</v>
      </c>
      <c r="AY115" s="36">
        <v>8333.7438509530002</v>
      </c>
      <c r="AZ115" s="36">
        <v>6.6773040028571433</v>
      </c>
      <c r="BA115" s="36">
        <v>13.354608007142858</v>
      </c>
      <c r="BB115" s="36">
        <v>3.952691256</v>
      </c>
      <c r="BC115" s="36">
        <v>365.30642550599998</v>
      </c>
      <c r="BD115" s="36">
        <v>782.112567689</v>
      </c>
      <c r="BE115" s="36">
        <v>2.5666826342857143</v>
      </c>
      <c r="BF115" s="36">
        <v>5.1333652685714286</v>
      </c>
      <c r="BG115" s="36">
        <v>8.9488417279999997</v>
      </c>
      <c r="BH115" s="36">
        <v>34.250477971000002</v>
      </c>
      <c r="BI115" s="36">
        <v>1.02</v>
      </c>
      <c r="BJ115" s="36">
        <v>1.56</v>
      </c>
      <c r="BK115" s="36">
        <v>0.39</v>
      </c>
      <c r="BL115" s="36">
        <v>0.48000000000000009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6.1436480270000002</v>
      </c>
      <c r="E116" s="36">
        <v>36</v>
      </c>
      <c r="F116" s="36">
        <v>10</v>
      </c>
      <c r="G116" s="36">
        <v>22</v>
      </c>
      <c r="H116" s="36">
        <v>4</v>
      </c>
      <c r="I116" s="36">
        <v>24.83031140271904</v>
      </c>
      <c r="J116" s="36">
        <v>208.9337464161419</v>
      </c>
      <c r="K116" s="36">
        <v>22.632223902715957</v>
      </c>
      <c r="L116" s="36">
        <v>2.1980875000030853</v>
      </c>
      <c r="M116" s="36">
        <v>221.27054731885892</v>
      </c>
      <c r="N116" s="36">
        <v>12.493510500002035</v>
      </c>
      <c r="O116" s="36">
        <v>0.43786358999999997</v>
      </c>
      <c r="P116" s="36">
        <v>0.62422925799999995</v>
      </c>
      <c r="Q116" s="36">
        <v>0.41595462999999999</v>
      </c>
      <c r="R116" s="36">
        <v>2.1908960000000002E-2</v>
      </c>
      <c r="S116" s="36">
        <v>0.59565235299999997</v>
      </c>
      <c r="T116" s="36">
        <v>2.8576905E-2</v>
      </c>
      <c r="U116" s="36">
        <v>3.0381000000000005</v>
      </c>
      <c r="V116" s="36">
        <v>7.2094999999999985</v>
      </c>
      <c r="W116" s="36">
        <v>28.30627499271904</v>
      </c>
      <c r="X116" s="36">
        <v>216.76747567414191</v>
      </c>
      <c r="Y116" s="36">
        <v>245.07375066686095</v>
      </c>
      <c r="Z116" s="36">
        <v>1.9126419334797895</v>
      </c>
      <c r="AA116" s="36">
        <v>0.92140805324024577</v>
      </c>
      <c r="AB116" s="36">
        <v>0.92140805299999995</v>
      </c>
      <c r="AC116" s="36">
        <v>0.13897098641580791</v>
      </c>
      <c r="AD116" s="36">
        <v>0.95955037262778198</v>
      </c>
      <c r="AE116" s="36">
        <v>8.6359533536500379</v>
      </c>
      <c r="AF116" s="36">
        <v>9.5955037262778227</v>
      </c>
      <c r="AG116" s="36">
        <v>0.30843371949461168</v>
      </c>
      <c r="AH116" s="36">
        <v>0.52469184465750029</v>
      </c>
      <c r="AI116" s="36">
        <v>1.6804319889706429</v>
      </c>
      <c r="AJ116" s="36">
        <v>5.2819960618112644E-2</v>
      </c>
      <c r="AK116" s="36">
        <v>6.3829869514273774E-2</v>
      </c>
      <c r="AL116" s="36">
        <v>0.15964369808423987</v>
      </c>
      <c r="AM116" s="36">
        <v>0.50022466652853226</v>
      </c>
      <c r="AN116" s="36">
        <v>1.5480720867995561</v>
      </c>
      <c r="AO116" s="36">
        <v>10.476029040704921</v>
      </c>
      <c r="AP116" s="36">
        <v>477.13340587300002</v>
      </c>
      <c r="AQ116" s="36">
        <v>256.91798777700001</v>
      </c>
      <c r="AR116" s="36">
        <v>734.05139365000002</v>
      </c>
      <c r="AS116" s="36">
        <v>35.624499464000003</v>
      </c>
      <c r="AT116" s="36">
        <v>1612.1269341059999</v>
      </c>
      <c r="AU116" s="36">
        <v>3601.4666674619998</v>
      </c>
      <c r="AV116" s="36">
        <v>997.60855833699998</v>
      </c>
      <c r="AW116" s="36">
        <v>2228.6421087660001</v>
      </c>
      <c r="AX116" s="36">
        <v>972.61699793100001</v>
      </c>
      <c r="AY116" s="36">
        <v>2172.811348877</v>
      </c>
      <c r="AZ116" s="36">
        <v>13.796040112857142</v>
      </c>
      <c r="BA116" s="36">
        <v>27.592080225714284</v>
      </c>
      <c r="BB116" s="36">
        <v>1.0508674200000001</v>
      </c>
      <c r="BC116" s="36">
        <v>78.738861740999994</v>
      </c>
      <c r="BD116" s="36">
        <v>175.901400811</v>
      </c>
      <c r="BE116" s="36">
        <v>0.68238144142857149</v>
      </c>
      <c r="BF116" s="36">
        <v>1.364762882857143</v>
      </c>
      <c r="BG116" s="36">
        <v>4.2532499499999998</v>
      </c>
      <c r="BH116" s="36">
        <v>16.636810125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5.903398492</v>
      </c>
      <c r="E117" s="36">
        <v>55</v>
      </c>
      <c r="F117" s="36">
        <v>2</v>
      </c>
      <c r="G117" s="36">
        <v>23</v>
      </c>
      <c r="H117" s="36">
        <v>30</v>
      </c>
      <c r="I117" s="36">
        <v>0.37236141312113319</v>
      </c>
      <c r="J117" s="36">
        <v>8.9375624930493416</v>
      </c>
      <c r="K117" s="36">
        <v>0.25396641312050361</v>
      </c>
      <c r="L117" s="36">
        <v>0.11839500000062959</v>
      </c>
      <c r="M117" s="36">
        <v>7.7258629061713506</v>
      </c>
      <c r="N117" s="36">
        <v>1.5840609999991242</v>
      </c>
      <c r="O117" s="36">
        <v>6.9024473000000003E-2</v>
      </c>
      <c r="P117" s="36">
        <v>0.11313783499999999</v>
      </c>
      <c r="Q117" s="36">
        <v>6.5599912999999996E-2</v>
      </c>
      <c r="R117" s="36">
        <v>3.4245600000000001E-3</v>
      </c>
      <c r="S117" s="36">
        <v>0.10867101799999999</v>
      </c>
      <c r="T117" s="36">
        <v>4.4668169999999997E-3</v>
      </c>
      <c r="U117" s="36">
        <v>0.73065000000000024</v>
      </c>
      <c r="V117" s="36">
        <v>1.7319999999999998</v>
      </c>
      <c r="W117" s="36">
        <v>1.1720358861211335</v>
      </c>
      <c r="X117" s="36">
        <v>10.782700328049341</v>
      </c>
      <c r="Y117" s="36">
        <v>11.954736214170474</v>
      </c>
      <c r="Z117" s="36">
        <v>6.8576983863936763E-2</v>
      </c>
      <c r="AA117" s="36">
        <v>2.8239096353116645E-2</v>
      </c>
      <c r="AB117" s="36">
        <v>2.8239096000000002E-2</v>
      </c>
      <c r="AC117" s="36">
        <v>2.1626797315925871E-3</v>
      </c>
      <c r="AD117" s="36">
        <v>5.7314650217426738E-2</v>
      </c>
      <c r="AE117" s="36">
        <v>0.51583185195684056</v>
      </c>
      <c r="AF117" s="36">
        <v>0.57314650217426732</v>
      </c>
      <c r="AG117" s="36">
        <v>7.9229975470085451E-2</v>
      </c>
      <c r="AH117" s="36">
        <v>0.13478202723646726</v>
      </c>
      <c r="AI117" s="36">
        <v>0.43166676290598283</v>
      </c>
      <c r="AJ117" s="36">
        <v>1.6188132865900128E-3</v>
      </c>
      <c r="AK117" s="36">
        <v>1.9562427385047504E-3</v>
      </c>
      <c r="AL117" s="36">
        <v>4.8927222866326156E-3</v>
      </c>
      <c r="AM117" s="36">
        <v>8.3011468488268056E-2</v>
      </c>
      <c r="AN117" s="36">
        <v>0.19405292019239875</v>
      </c>
      <c r="AO117" s="36">
        <v>0.95239133714945601</v>
      </c>
      <c r="AP117" s="36">
        <v>122.249096051</v>
      </c>
      <c r="AQ117" s="36">
        <v>65.826436334999997</v>
      </c>
      <c r="AR117" s="36">
        <v>188.07553238599999</v>
      </c>
      <c r="AS117" s="36">
        <v>14.602352736</v>
      </c>
      <c r="AT117" s="36">
        <v>717.39823814800002</v>
      </c>
      <c r="AU117" s="36">
        <v>1660.4840076850001</v>
      </c>
      <c r="AV117" s="36">
        <v>429.08304955800003</v>
      </c>
      <c r="AW117" s="36">
        <v>993.152065161</v>
      </c>
      <c r="AX117" s="36">
        <v>415.73115765699998</v>
      </c>
      <c r="AY117" s="36">
        <v>962.24788698600003</v>
      </c>
      <c r="AZ117" s="36">
        <v>3.1994557214285719</v>
      </c>
      <c r="BA117" s="36">
        <v>6.3989114428571439</v>
      </c>
      <c r="BB117" s="36">
        <v>0.92109741199999995</v>
      </c>
      <c r="BC117" s="36">
        <v>41.236143398000003</v>
      </c>
      <c r="BD117" s="36">
        <v>95.444835255000001</v>
      </c>
      <c r="BE117" s="36">
        <v>0.59811520142857144</v>
      </c>
      <c r="BF117" s="36">
        <v>1.1962304042857144</v>
      </c>
      <c r="BG117" s="36">
        <v>4.6310727399999996</v>
      </c>
      <c r="BH117" s="36">
        <v>23.602383045</v>
      </c>
      <c r="BI117" s="36">
        <v>0.12</v>
      </c>
      <c r="BJ117" s="36">
        <v>0.12</v>
      </c>
      <c r="BK117" s="36">
        <v>0.09</v>
      </c>
      <c r="BL117" s="36">
        <v>0.09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5.5151024169999996</v>
      </c>
      <c r="E118" s="36">
        <v>46</v>
      </c>
      <c r="F118" s="36">
        <v>1</v>
      </c>
      <c r="G118" s="36">
        <v>10</v>
      </c>
      <c r="H118" s="36">
        <v>35</v>
      </c>
      <c r="I118" s="36">
        <v>1.2500108668419135E-3</v>
      </c>
      <c r="J118" s="36">
        <v>0.37788592721354025</v>
      </c>
      <c r="K118" s="36">
        <v>1.2500108668419135E-3</v>
      </c>
      <c r="L118" s="36">
        <v>0</v>
      </c>
      <c r="M118" s="36">
        <v>0.15702093808038617</v>
      </c>
      <c r="N118" s="36">
        <v>0.22211499999999601</v>
      </c>
      <c r="O118" s="36">
        <v>1.5075135000000002E-2</v>
      </c>
      <c r="P118" s="36">
        <v>2.2355736000000001E-2</v>
      </c>
      <c r="Q118" s="36">
        <v>1.3570322000000001E-2</v>
      </c>
      <c r="R118" s="36">
        <v>1.504813E-3</v>
      </c>
      <c r="S118" s="36">
        <v>2.0392936E-2</v>
      </c>
      <c r="T118" s="36">
        <v>1.9627999999999998E-3</v>
      </c>
      <c r="U118" s="36">
        <v>0.24015</v>
      </c>
      <c r="V118" s="36">
        <v>0.56969999999999998</v>
      </c>
      <c r="W118" s="36">
        <v>0.25647514586684195</v>
      </c>
      <c r="X118" s="36">
        <v>0.96994166321354025</v>
      </c>
      <c r="Y118" s="36">
        <v>1.2264168090803822</v>
      </c>
      <c r="Z118" s="36">
        <v>9.3798185810476829E-4</v>
      </c>
      <c r="AA118" s="36">
        <v>2.0072811763442039E-4</v>
      </c>
      <c r="AB118" s="36">
        <v>2.0072800000000001E-4</v>
      </c>
      <c r="AC118" s="36">
        <v>1.3510465424635258E-5</v>
      </c>
      <c r="AD118" s="36">
        <v>2.4981986647593588E-3</v>
      </c>
      <c r="AE118" s="36">
        <v>2.2483787982834225E-2</v>
      </c>
      <c r="AF118" s="36">
        <v>2.4981986647593588E-2</v>
      </c>
      <c r="AG118" s="36">
        <v>2.5492547919028347E-2</v>
      </c>
      <c r="AH118" s="36">
        <v>4.3366633241565464E-2</v>
      </c>
      <c r="AI118" s="36">
        <v>0.13889043348987856</v>
      </c>
      <c r="AJ118" s="36">
        <v>1.1506783123095329E-5</v>
      </c>
      <c r="AK118" s="36">
        <v>1.3905285509655888E-5</v>
      </c>
      <c r="AL118" s="36">
        <v>3.4778250661819749E-5</v>
      </c>
      <c r="AM118" s="36">
        <v>2.5517565167576077E-2</v>
      </c>
      <c r="AN118" s="36">
        <v>4.5878737191834482E-2</v>
      </c>
      <c r="AO118" s="36">
        <v>0.16140899972337461</v>
      </c>
      <c r="AP118" s="36">
        <v>5.2204381550000001</v>
      </c>
      <c r="AQ118" s="36">
        <v>2.8110051600000001</v>
      </c>
      <c r="AR118" s="36">
        <v>8.0314433150000006</v>
      </c>
      <c r="AS118" s="36">
        <v>0.82759125899999997</v>
      </c>
      <c r="AT118" s="36">
        <v>5.8478484750000002</v>
      </c>
      <c r="AU118" s="36">
        <v>13.842863464000001</v>
      </c>
      <c r="AV118" s="36">
        <v>6.7505111810000002</v>
      </c>
      <c r="AW118" s="36">
        <v>15.979621392</v>
      </c>
      <c r="AX118" s="36">
        <v>6.2061917639999997</v>
      </c>
      <c r="AY118" s="36">
        <v>14.691123681000001</v>
      </c>
      <c r="AZ118" s="36">
        <v>0.12154477857142858</v>
      </c>
      <c r="BA118" s="36">
        <v>0.24308955857142858</v>
      </c>
      <c r="BB118" s="36">
        <v>0.50887648200000002</v>
      </c>
      <c r="BC118" s="36">
        <v>18.446191989999999</v>
      </c>
      <c r="BD118" s="36">
        <v>43.665310110999997</v>
      </c>
      <c r="BE118" s="36">
        <v>0.33043927428571429</v>
      </c>
      <c r="BF118" s="36">
        <v>0.66087854857142858</v>
      </c>
      <c r="BG118" s="36">
        <v>2.6279765510000002</v>
      </c>
      <c r="BH118" s="36">
        <v>16.927941438000001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5.2270958570000001</v>
      </c>
      <c r="E119" s="36">
        <v>11</v>
      </c>
      <c r="F119" s="36">
        <v>0</v>
      </c>
      <c r="G119" s="36">
        <v>0</v>
      </c>
      <c r="H119" s="36">
        <v>11</v>
      </c>
      <c r="I119" s="36">
        <v>2.3048482209438912E-3</v>
      </c>
      <c r="J119" s="36">
        <v>0.51006896457299411</v>
      </c>
      <c r="K119" s="36">
        <v>2.3048482209438912E-3</v>
      </c>
      <c r="L119" s="36">
        <v>0</v>
      </c>
      <c r="M119" s="36">
        <v>0.29257381279393296</v>
      </c>
      <c r="N119" s="36">
        <v>0.21980000000000505</v>
      </c>
      <c r="O119" s="36">
        <v>1.0059983000000002E-2</v>
      </c>
      <c r="P119" s="36">
        <v>1.7822166E-2</v>
      </c>
      <c r="Q119" s="36">
        <v>9.5547500000000007E-3</v>
      </c>
      <c r="R119" s="36">
        <v>5.0523300000000001E-4</v>
      </c>
      <c r="S119" s="36">
        <v>1.7163166000000001E-2</v>
      </c>
      <c r="T119" s="36">
        <v>6.5899999999999997E-4</v>
      </c>
      <c r="U119" s="36">
        <v>0</v>
      </c>
      <c r="V119" s="36">
        <v>0</v>
      </c>
      <c r="W119" s="36">
        <v>1.2364831220943893E-2</v>
      </c>
      <c r="X119" s="36">
        <v>0.52789113057299408</v>
      </c>
      <c r="Y119" s="36">
        <v>0.54025596179393798</v>
      </c>
      <c r="Z119" s="36">
        <v>1.701428597521662E-3</v>
      </c>
      <c r="AA119" s="36">
        <v>3.6410571986963578E-4</v>
      </c>
      <c r="AB119" s="36">
        <v>3.64106E-4</v>
      </c>
      <c r="AC119" s="36">
        <v>1.7190597362518747E-5</v>
      </c>
      <c r="AD119" s="36">
        <v>3.0789799365343938E-3</v>
      </c>
      <c r="AE119" s="36">
        <v>2.7710819428809538E-2</v>
      </c>
      <c r="AF119" s="36">
        <v>3.0789799365343935E-2</v>
      </c>
      <c r="AG119" s="36">
        <v>0</v>
      </c>
      <c r="AH119" s="36">
        <v>0</v>
      </c>
      <c r="AI119" s="36">
        <v>0</v>
      </c>
      <c r="AJ119" s="36">
        <v>2.0872468095221709E-5</v>
      </c>
      <c r="AK119" s="36">
        <v>2.5223177064379494E-5</v>
      </c>
      <c r="AL119" s="36">
        <v>6.3085218482087914E-5</v>
      </c>
      <c r="AM119" s="36">
        <v>3.8063065457740456E-5</v>
      </c>
      <c r="AN119" s="36">
        <v>3.1042031135987734E-3</v>
      </c>
      <c r="AO119" s="36">
        <v>2.7773904647291625E-2</v>
      </c>
      <c r="AP119" s="36">
        <v>0.98128468999999996</v>
      </c>
      <c r="AQ119" s="36">
        <v>0.52838406400000004</v>
      </c>
      <c r="AR119" s="36">
        <v>1.509668754</v>
      </c>
      <c r="AS119" s="36">
        <v>0.10358951399999999</v>
      </c>
      <c r="AT119" s="36">
        <v>1.8622613260000001</v>
      </c>
      <c r="AU119" s="36">
        <v>4.106051398</v>
      </c>
      <c r="AV119" s="36">
        <v>3.4836448180000001</v>
      </c>
      <c r="AW119" s="36">
        <v>7.6809975430000001</v>
      </c>
      <c r="AX119" s="36">
        <v>3.1654554529999999</v>
      </c>
      <c r="AY119" s="36">
        <v>6.9794301169999997</v>
      </c>
      <c r="AZ119" s="36">
        <v>1.8943715714285717E-2</v>
      </c>
      <c r="BA119" s="36">
        <v>3.7887431428571434E-2</v>
      </c>
      <c r="BB119" s="36">
        <v>0.88995020400000002</v>
      </c>
      <c r="BC119" s="36">
        <v>46.017741757000003</v>
      </c>
      <c r="BD119" s="36">
        <v>101.463317829</v>
      </c>
      <c r="BE119" s="36">
        <v>0.5778897428571429</v>
      </c>
      <c r="BF119" s="36">
        <v>1.1557794857142858</v>
      </c>
      <c r="BG119" s="36">
        <v>0.64088836299999996</v>
      </c>
      <c r="BH119" s="36">
        <v>15.423238814999999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5.163682852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5.25856E-4</v>
      </c>
      <c r="P120" s="36">
        <v>8.5105700000000001E-4</v>
      </c>
      <c r="Q120" s="36">
        <v>4.8273599999999999E-4</v>
      </c>
      <c r="R120" s="36">
        <v>4.3120000000000001E-5</v>
      </c>
      <c r="S120" s="36">
        <v>7.9481300000000001E-4</v>
      </c>
      <c r="T120" s="36">
        <v>5.6243999999999999E-5</v>
      </c>
      <c r="U120" s="36">
        <v>9.6000000000000009E-3</v>
      </c>
      <c r="V120" s="36">
        <v>2.2800000000000001E-2</v>
      </c>
      <c r="W120" s="36">
        <v>1.0125856000000001E-2</v>
      </c>
      <c r="X120" s="36">
        <v>2.3651057E-2</v>
      </c>
      <c r="Y120" s="36">
        <v>3.3776912999999999E-2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1.0025728816261458E-3</v>
      </c>
      <c r="AH120" s="36">
        <v>1.7055262813870068E-3</v>
      </c>
      <c r="AI120" s="36">
        <v>5.4622936309286566E-3</v>
      </c>
      <c r="AJ120" s="36">
        <v>0</v>
      </c>
      <c r="AK120" s="36">
        <v>0</v>
      </c>
      <c r="AL120" s="36">
        <v>0</v>
      </c>
      <c r="AM120" s="36">
        <v>1.0025728816261458E-3</v>
      </c>
      <c r="AN120" s="36">
        <v>1.7055262813870068E-3</v>
      </c>
      <c r="AO120" s="36">
        <v>5.4622936309286566E-3</v>
      </c>
      <c r="AP120" s="36">
        <v>3.4328606999999997E-2</v>
      </c>
      <c r="AQ120" s="36">
        <v>1.8484634E-2</v>
      </c>
      <c r="AR120" s="36">
        <v>5.2813240999999997E-2</v>
      </c>
      <c r="AS120" s="36">
        <v>9.7388599999999998E-4</v>
      </c>
      <c r="AT120" s="36">
        <v>3.6679270000000001E-3</v>
      </c>
      <c r="AU120" s="36">
        <v>8.1090599999999995E-3</v>
      </c>
      <c r="AV120" s="36">
        <v>2.8305983999999999E-2</v>
      </c>
      <c r="AW120" s="36">
        <v>6.2578909000000002E-2</v>
      </c>
      <c r="AX120" s="36">
        <v>2.4922974000000001E-2</v>
      </c>
      <c r="AY120" s="36">
        <v>5.5099746999999998E-2</v>
      </c>
      <c r="AZ120" s="36">
        <v>4.0144285714285714E-4</v>
      </c>
      <c r="BA120" s="36">
        <v>8.0288714285714296E-4</v>
      </c>
      <c r="BB120" s="36">
        <v>0.181725001</v>
      </c>
      <c r="BC120" s="36">
        <v>7.066116149</v>
      </c>
      <c r="BD120" s="36">
        <v>15.621779431</v>
      </c>
      <c r="BE120" s="36">
        <v>0.11800324714285716</v>
      </c>
      <c r="BF120" s="36">
        <v>0.23600649571428575</v>
      </c>
      <c r="BG120" s="36">
        <v>0.70690452599999998</v>
      </c>
      <c r="BH120" s="36">
        <v>4.6437487439999998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5.0394617339999996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1.857907E-3</v>
      </c>
      <c r="P121" s="36">
        <v>3.1393879999999999E-3</v>
      </c>
      <c r="Q121" s="36">
        <v>1.703855E-3</v>
      </c>
      <c r="R121" s="36">
        <v>1.5405200000000001E-4</v>
      </c>
      <c r="S121" s="36">
        <v>2.9384489999999997E-3</v>
      </c>
      <c r="T121" s="36">
        <v>2.0093900000000002E-4</v>
      </c>
      <c r="U121" s="36" t="s">
        <v>340</v>
      </c>
      <c r="V121" s="36" t="s">
        <v>340</v>
      </c>
      <c r="W121" s="36">
        <v>1.857907E-3</v>
      </c>
      <c r="X121" s="36">
        <v>3.1393879999999999E-3</v>
      </c>
      <c r="Y121" s="36">
        <v>4.9972949999999997E-3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4.1096500000000003E-3</v>
      </c>
      <c r="AQ121" s="36">
        <v>2.2128880000000001E-3</v>
      </c>
      <c r="AR121" s="36">
        <v>6.3225380000000008E-3</v>
      </c>
      <c r="AS121" s="36">
        <v>1.8536299999999999E-4</v>
      </c>
      <c r="AT121" s="36">
        <v>4.1989999999999999E-6</v>
      </c>
      <c r="AU121" s="36">
        <v>9.6609999999999995E-6</v>
      </c>
      <c r="AV121" s="36">
        <v>5.1066999999999997E-5</v>
      </c>
      <c r="AW121" s="36">
        <v>1.17482E-4</v>
      </c>
      <c r="AX121" s="36">
        <v>4.4501E-5</v>
      </c>
      <c r="AY121" s="36">
        <v>1.02377E-4</v>
      </c>
      <c r="AZ121" s="36">
        <v>2.6918571428571428E-5</v>
      </c>
      <c r="BA121" s="36">
        <v>5.3837142857142856E-5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1.086907174</v>
      </c>
      <c r="BH121" s="36">
        <v>5.4906219629999997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4.8729765340000002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6.2421899999999997E-4</v>
      </c>
      <c r="P122" s="36">
        <v>1.0099460000000001E-3</v>
      </c>
      <c r="Q122" s="36">
        <v>5.2101299999999997E-4</v>
      </c>
      <c r="R122" s="36">
        <v>1.03206E-4</v>
      </c>
      <c r="S122" s="36">
        <v>8.7532899999999999E-4</v>
      </c>
      <c r="T122" s="36">
        <v>1.3461699999999999E-4</v>
      </c>
      <c r="U122" s="36" t="s">
        <v>340</v>
      </c>
      <c r="V122" s="36" t="s">
        <v>340</v>
      </c>
      <c r="W122" s="36">
        <v>6.2421899999999997E-4</v>
      </c>
      <c r="X122" s="36">
        <v>1.0099460000000001E-3</v>
      </c>
      <c r="Y122" s="36">
        <v>1.6341649999999999E-3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7.6349600000000001E-4</v>
      </c>
      <c r="AQ122" s="36">
        <v>4.1111300000000001E-4</v>
      </c>
      <c r="AR122" s="36">
        <v>1.1746090000000001E-3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9.4214686650000008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4.5460164560000003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2.800068E-2</v>
      </c>
      <c r="BH123" s="36">
        <v>0.31612147800000001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4.6032937570000003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1.1658957142857145E-3</v>
      </c>
      <c r="BF124" s="36">
        <v>2.3317928571428572E-3</v>
      </c>
      <c r="BG124" s="36">
        <v>0.3927891</v>
      </c>
      <c r="BH124" s="36">
        <v>2.6315458060000001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4.6399154490000001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0.105004113</v>
      </c>
      <c r="BC125" s="36">
        <v>1.9580902570000001</v>
      </c>
      <c r="BD125" s="36">
        <v>4.2293908729999998</v>
      </c>
      <c r="BE125" s="36">
        <v>3.3334638571428571E-2</v>
      </c>
      <c r="BF125" s="36">
        <v>6.6669277142857142E-2</v>
      </c>
      <c r="BG125" s="36">
        <v>0.91780957200000002</v>
      </c>
      <c r="BH125" s="36">
        <v>5.72848896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4.1739664100000002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4.7361046030000002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0.39098223900000001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4.7299763710000002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5.3785167142857152E-2</v>
      </c>
      <c r="BF128" s="36">
        <v>0.10757033571428573</v>
      </c>
      <c r="BG128" s="36">
        <v>0.61872365600000001</v>
      </c>
      <c r="BH128" s="36">
        <v>10.123263022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4.1651713030000002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4.4118502270000004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4.7232195629999998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4.8131499010000001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7.1999999999999996E-8</v>
      </c>
      <c r="P132" s="36">
        <v>1.36E-7</v>
      </c>
      <c r="Q132" s="36">
        <v>6.8E-8</v>
      </c>
      <c r="R132" s="36">
        <v>4.0000000000000002E-9</v>
      </c>
      <c r="S132" s="36">
        <v>1.3E-7</v>
      </c>
      <c r="T132" s="36">
        <v>6E-9</v>
      </c>
      <c r="U132" s="36">
        <v>0</v>
      </c>
      <c r="V132" s="36">
        <v>0</v>
      </c>
      <c r="W132" s="36">
        <v>7.1999999999999996E-8</v>
      </c>
      <c r="X132" s="36">
        <v>1.36E-7</v>
      </c>
      <c r="Y132" s="36">
        <v>2.0800000000000001E-7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1.14E-7</v>
      </c>
      <c r="AQ132" s="36">
        <v>6.1000000000000004E-8</v>
      </c>
      <c r="AR132" s="36">
        <v>1.7500000000000002E-7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4.5656446739999996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6.7502766000000006E-2</v>
      </c>
      <c r="BH133" s="36">
        <v>2.7735090410000001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4.5274316600000004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1.7363554E-2</v>
      </c>
      <c r="BC134" s="36">
        <v>0.117574733</v>
      </c>
      <c r="BD134" s="36">
        <v>0.25390128299999998</v>
      </c>
      <c r="BE134" s="36">
        <v>1.2496257142857144E-3</v>
      </c>
      <c r="BF134" s="36">
        <v>2.4992514285714289E-3</v>
      </c>
      <c r="BG134" s="36">
        <v>6.3157991999999996E-2</v>
      </c>
      <c r="BH134" s="36">
        <v>0.13100874000000001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4.7592070800000004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4.4729839780000002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4.0717454550000003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4.3795394749999996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4.316728049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4.4608146680000003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4.1158714600000001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4.2515549300000002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4.6047062600000004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4.521502431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0.177278715</v>
      </c>
      <c r="BH144" s="36">
        <v>0.47158465900000002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4.7289431029999998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0.21906611200000001</v>
      </c>
      <c r="BC145" s="36">
        <v>11.389883397</v>
      </c>
      <c r="BD145" s="36">
        <v>27.990638448999999</v>
      </c>
      <c r="BE145" s="36">
        <v>1.5765822857142859E-2</v>
      </c>
      <c r="BF145" s="36">
        <v>3.1531645714285718E-2</v>
      </c>
      <c r="BG145" s="36">
        <v>0.40106308499999999</v>
      </c>
      <c r="BH145" s="36">
        <v>5.1216200819999997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4.3794579130000004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4.5191140230000002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4.2513721350000004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4.7799076280000001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1.6892999999999999E-5</v>
      </c>
      <c r="P149" s="36">
        <v>2.7724000000000001E-5</v>
      </c>
      <c r="Q149" s="36">
        <v>1.1768999999999999E-5</v>
      </c>
      <c r="R149" s="36">
        <v>5.1240000000000004E-6</v>
      </c>
      <c r="S149" s="36">
        <v>2.1040000000000002E-5</v>
      </c>
      <c r="T149" s="36">
        <v>6.6839999999999999E-6</v>
      </c>
      <c r="U149" s="36">
        <v>0</v>
      </c>
      <c r="V149" s="36">
        <v>0</v>
      </c>
      <c r="W149" s="36">
        <v>1.6892999999999999E-5</v>
      </c>
      <c r="X149" s="36">
        <v>2.7724000000000001E-5</v>
      </c>
      <c r="Y149" s="36">
        <v>4.4616999999999997E-5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2.8759999999999999E-5</v>
      </c>
      <c r="AQ149" s="36">
        <v>1.5486E-5</v>
      </c>
      <c r="AR149" s="36">
        <v>4.4245999999999996E-5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1.1226224E-2</v>
      </c>
      <c r="BC149" s="36">
        <v>0.44520967</v>
      </c>
      <c r="BD149" s="36">
        <v>0.97242112199999997</v>
      </c>
      <c r="BE149" s="36">
        <v>8.0793142857142858E-4</v>
      </c>
      <c r="BF149" s="36">
        <v>1.6158642857142858E-3</v>
      </c>
      <c r="BG149" s="36">
        <v>0.14199682299999999</v>
      </c>
      <c r="BH149" s="36">
        <v>0.23827020900000001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4.5002107560000004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3.9060779999999999E-3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4.9318416999999997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3.3289890000000001E-3</v>
      </c>
      <c r="P151" s="36">
        <v>5.5556609999999999E-3</v>
      </c>
      <c r="Q151" s="36">
        <v>2.473327E-3</v>
      </c>
      <c r="R151" s="36">
        <v>8.5566199999999998E-4</v>
      </c>
      <c r="S151" s="36">
        <v>4.4395800000000003E-3</v>
      </c>
      <c r="T151" s="36">
        <v>1.1160810000000001E-3</v>
      </c>
      <c r="U151" s="36">
        <v>0</v>
      </c>
      <c r="V151" s="36">
        <v>0</v>
      </c>
      <c r="W151" s="36">
        <v>3.3289890000000001E-3</v>
      </c>
      <c r="X151" s="36">
        <v>5.5556609999999999E-3</v>
      </c>
      <c r="Y151" s="36">
        <v>8.8846500000000009E-3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1.1252211E-2</v>
      </c>
      <c r="AQ151" s="36">
        <v>6.0588830000000002E-3</v>
      </c>
      <c r="AR151" s="36">
        <v>1.7311093999999999E-2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2.1856445099999999</v>
      </c>
      <c r="BC151" s="36">
        <v>139.590818834</v>
      </c>
      <c r="BD151" s="36">
        <v>302.795510036</v>
      </c>
      <c r="BE151" s="36">
        <v>0.15444431714285714</v>
      </c>
      <c r="BF151" s="36">
        <v>0.30888863571428571</v>
      </c>
      <c r="BG151" s="36">
        <v>0.96143808900000005</v>
      </c>
      <c r="BH151" s="36">
        <v>16.343282626000001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4.9215907850000002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7.7554550000000005E-3</v>
      </c>
      <c r="P152" s="36">
        <v>1.3619763999999998E-2</v>
      </c>
      <c r="Q152" s="36">
        <v>7.1288340000000006E-3</v>
      </c>
      <c r="R152" s="36">
        <v>6.2662100000000006E-4</v>
      </c>
      <c r="S152" s="36">
        <v>1.2802432999999998E-2</v>
      </c>
      <c r="T152" s="36">
        <v>8.1733100000000003E-4</v>
      </c>
      <c r="U152" s="36">
        <v>0.12300000000000001</v>
      </c>
      <c r="V152" s="36">
        <v>0.29520000000000002</v>
      </c>
      <c r="W152" s="36">
        <v>0.13075545500000002</v>
      </c>
      <c r="X152" s="36">
        <v>0.308819764</v>
      </c>
      <c r="Y152" s="36">
        <v>0.43957521900000002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1.3972414537851729E-2</v>
      </c>
      <c r="AH152" s="36">
        <v>2.3769164960943171E-2</v>
      </c>
      <c r="AI152" s="36">
        <v>7.6125568861399082E-2</v>
      </c>
      <c r="AJ152" s="36">
        <v>0</v>
      </c>
      <c r="AK152" s="36">
        <v>0</v>
      </c>
      <c r="AL152" s="36">
        <v>0</v>
      </c>
      <c r="AM152" s="36">
        <v>1.3972414537851729E-2</v>
      </c>
      <c r="AN152" s="36">
        <v>2.3769164960943171E-2</v>
      </c>
      <c r="AO152" s="36">
        <v>7.6125568861399082E-2</v>
      </c>
      <c r="AP152" s="36">
        <v>0.490289527</v>
      </c>
      <c r="AQ152" s="36">
        <v>0.26400205300000001</v>
      </c>
      <c r="AR152" s="36">
        <v>0.75429158000000007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0.87587970599999998</v>
      </c>
      <c r="BC152" s="36">
        <v>64.579484535000006</v>
      </c>
      <c r="BD152" s="36">
        <v>160.81284841600001</v>
      </c>
      <c r="BE152" s="36">
        <v>6.1892335714285721E-2</v>
      </c>
      <c r="BF152" s="36">
        <v>0.12378467142857144</v>
      </c>
      <c r="BG152" s="36">
        <v>2.9085500460000002</v>
      </c>
      <c r="BH152" s="36">
        <v>23.178735373999999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4.628163238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3.6151912020000001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4.4873541850000001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4.7040323199999996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0.30117066199999998</v>
      </c>
      <c r="BC155" s="36">
        <v>15.244854426</v>
      </c>
      <c r="BD155" s="36">
        <v>36.543208911000001</v>
      </c>
      <c r="BE155" s="36">
        <v>2.1281638571428573E-2</v>
      </c>
      <c r="BF155" s="36">
        <v>4.2563277142857146E-2</v>
      </c>
      <c r="BG155" s="36">
        <v>1.354129581</v>
      </c>
      <c r="BH155" s="36">
        <v>15.456970622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5.207845678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1.302376354</v>
      </c>
      <c r="BH156" s="36">
        <v>17.566274474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4.791280843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3.673417578</v>
      </c>
      <c r="BH157" s="36">
        <v>20.677385173000001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5.0109341030000003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2.2004120000000001E-3</v>
      </c>
      <c r="P158" s="36">
        <v>3.342987E-3</v>
      </c>
      <c r="Q158" s="36">
        <v>1.3499380000000002E-3</v>
      </c>
      <c r="R158" s="36">
        <v>8.5047400000000004E-4</v>
      </c>
      <c r="S158" s="36">
        <v>2.2336719999999999E-3</v>
      </c>
      <c r="T158" s="36">
        <v>1.109315E-3</v>
      </c>
      <c r="U158" s="36">
        <v>0</v>
      </c>
      <c r="V158" s="36">
        <v>0</v>
      </c>
      <c r="W158" s="36">
        <v>2.2004120000000001E-3</v>
      </c>
      <c r="X158" s="36">
        <v>3.342987E-3</v>
      </c>
      <c r="Y158" s="36">
        <v>5.5433990000000001E-3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3.2251139999999998E-3</v>
      </c>
      <c r="AQ158" s="36">
        <v>1.7365989999999999E-3</v>
      </c>
      <c r="AR158" s="36">
        <v>4.9617129999999995E-3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0.446106689</v>
      </c>
      <c r="BC158" s="36">
        <v>22.652312895000001</v>
      </c>
      <c r="BD158" s="36">
        <v>59.551906768999999</v>
      </c>
      <c r="BE158" s="36">
        <v>3.1523261428571432E-2</v>
      </c>
      <c r="BF158" s="36">
        <v>6.3046522857142864E-2</v>
      </c>
      <c r="BG158" s="36">
        <v>3.6594484349999998</v>
      </c>
      <c r="BH158" s="36">
        <v>24.313611945000002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4.5144205680000002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5.8833555000000003E-2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4.4261750859999998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4.7698497470000003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4.44363682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4.9296035250000001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4.1331153000000002E-2</v>
      </c>
      <c r="P163" s="36">
        <v>7.5498440999999999E-2</v>
      </c>
      <c r="Q163" s="36">
        <v>3.9362776000000002E-2</v>
      </c>
      <c r="R163" s="36">
        <v>1.9683769999999999E-3</v>
      </c>
      <c r="S163" s="36">
        <v>7.2930992E-2</v>
      </c>
      <c r="T163" s="36">
        <v>2.5674490000000003E-3</v>
      </c>
      <c r="U163" s="36">
        <v>1.8000000000000002E-2</v>
      </c>
      <c r="V163" s="36">
        <v>4.3200000000000002E-2</v>
      </c>
      <c r="W163" s="36">
        <v>5.9331153000000005E-2</v>
      </c>
      <c r="X163" s="36">
        <v>0.118698441</v>
      </c>
      <c r="Y163" s="36">
        <v>0.17802959400000001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2.0525563910980416E-3</v>
      </c>
      <c r="AH163" s="36">
        <v>3.491705125086324E-3</v>
      </c>
      <c r="AI163" s="36">
        <v>1.118289344115485E-2</v>
      </c>
      <c r="AJ163" s="36">
        <v>0</v>
      </c>
      <c r="AK163" s="36">
        <v>0</v>
      </c>
      <c r="AL163" s="36">
        <v>0</v>
      </c>
      <c r="AM163" s="36">
        <v>2.0525563910980416E-3</v>
      </c>
      <c r="AN163" s="36">
        <v>3.491705125086324E-3</v>
      </c>
      <c r="AO163" s="36">
        <v>1.118289344115485E-2</v>
      </c>
      <c r="AP163" s="36">
        <v>0.211965552</v>
      </c>
      <c r="AQ163" s="36">
        <v>0.114135297</v>
      </c>
      <c r="AR163" s="36">
        <v>0.32610084900000003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0.48121433499999999</v>
      </c>
      <c r="BC163" s="36">
        <v>33.480150393999999</v>
      </c>
      <c r="BD163" s="36">
        <v>84.428768349999999</v>
      </c>
      <c r="BE163" s="36">
        <v>3.4004074285714288E-2</v>
      </c>
      <c r="BF163" s="36">
        <v>6.8008150000000003E-2</v>
      </c>
      <c r="BG163" s="36">
        <v>1.3004129179999999</v>
      </c>
      <c r="BH163" s="36">
        <v>15.280370814999999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4.8284260720000001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2.3685010000000003E-3</v>
      </c>
      <c r="P164" s="36">
        <v>3.9282089999999993E-3</v>
      </c>
      <c r="Q164" s="36">
        <v>2.0285440000000002E-3</v>
      </c>
      <c r="R164" s="36">
        <v>3.39957E-4</v>
      </c>
      <c r="S164" s="36">
        <v>3.4847869999999996E-3</v>
      </c>
      <c r="T164" s="36">
        <v>4.4342200000000001E-4</v>
      </c>
      <c r="U164" s="36">
        <v>0</v>
      </c>
      <c r="V164" s="36">
        <v>0</v>
      </c>
      <c r="W164" s="36">
        <v>2.3685010000000003E-3</v>
      </c>
      <c r="X164" s="36">
        <v>3.9282089999999993E-3</v>
      </c>
      <c r="Y164" s="36">
        <v>6.2967099999999996E-3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3.316921E-3</v>
      </c>
      <c r="AQ164" s="36">
        <v>1.7860339999999999E-3</v>
      </c>
      <c r="AR164" s="36">
        <v>5.1029550000000002E-3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4.8066828480000003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5.1570999999999998E-5</v>
      </c>
      <c r="P165" s="36">
        <v>9.1107000000000007E-5</v>
      </c>
      <c r="Q165" s="36">
        <v>5.0142999999999997E-5</v>
      </c>
      <c r="R165" s="36">
        <v>1.4279999999999999E-6</v>
      </c>
      <c r="S165" s="36">
        <v>8.9245000000000004E-5</v>
      </c>
      <c r="T165" s="36">
        <v>1.8620000000000001E-6</v>
      </c>
      <c r="U165" s="36">
        <v>0</v>
      </c>
      <c r="V165" s="36">
        <v>0</v>
      </c>
      <c r="W165" s="36">
        <v>5.1570999999999998E-5</v>
      </c>
      <c r="X165" s="36">
        <v>9.1107000000000007E-5</v>
      </c>
      <c r="Y165" s="36">
        <v>1.4267800000000001E-4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1.54353E-4</v>
      </c>
      <c r="AQ165" s="36">
        <v>8.3113000000000002E-5</v>
      </c>
      <c r="AR165" s="36">
        <v>2.3746600000000001E-4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10.823146525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4.6745955529999996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4.6764581400000003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4.0729858549999998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4.7133886159999996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1.219914763</v>
      </c>
      <c r="BH169" s="36">
        <v>5.6457193339999998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6.8679111160000001</v>
      </c>
      <c r="E185" s="41">
        <f>IF(E4="－","－",SUM(E4:E27))</f>
        <v>539</v>
      </c>
      <c r="F185" s="41">
        <f t="shared" ref="F185:BL185" si="0">IF(F4="－","－",SUM(F4:F27))</f>
        <v>103</v>
      </c>
      <c r="G185" s="41">
        <f t="shared" si="0"/>
        <v>193</v>
      </c>
      <c r="H185" s="41">
        <f t="shared" si="0"/>
        <v>243</v>
      </c>
      <c r="I185" s="41">
        <f t="shared" si="0"/>
        <v>1941.2235130211441</v>
      </c>
      <c r="J185" s="41">
        <f t="shared" si="0"/>
        <v>6225.3009549063045</v>
      </c>
      <c r="K185" s="41">
        <f t="shared" si="0"/>
        <v>1548.1526164858387</v>
      </c>
      <c r="L185" s="41">
        <f t="shared" si="0"/>
        <v>393.07089653530562</v>
      </c>
      <c r="M185" s="41">
        <f t="shared" si="0"/>
        <v>6477.6359545631685</v>
      </c>
      <c r="N185" s="41">
        <f t="shared" si="0"/>
        <v>1688.8885133642827</v>
      </c>
      <c r="O185" s="41">
        <f t="shared" si="0"/>
        <v>20.813839291999997</v>
      </c>
      <c r="P185" s="41">
        <f t="shared" si="0"/>
        <v>33.816217962000003</v>
      </c>
      <c r="Q185" s="41">
        <f t="shared" si="0"/>
        <v>18.700315063000001</v>
      </c>
      <c r="R185" s="41">
        <f t="shared" si="0"/>
        <v>2.1135242289999998</v>
      </c>
      <c r="S185" s="41">
        <f t="shared" si="0"/>
        <v>31.059447223000006</v>
      </c>
      <c r="T185" s="41">
        <f t="shared" si="0"/>
        <v>2.7567707390000002</v>
      </c>
      <c r="U185" s="41">
        <f t="shared" si="0"/>
        <v>29.356750000000005</v>
      </c>
      <c r="V185" s="41">
        <f t="shared" si="0"/>
        <v>69.642600000000016</v>
      </c>
      <c r="W185" s="41">
        <f t="shared" si="0"/>
        <v>1991.3941023131445</v>
      </c>
      <c r="X185" s="41">
        <f t="shared" si="0"/>
        <v>6328.7597728683058</v>
      </c>
      <c r="Y185" s="41">
        <f t="shared" si="0"/>
        <v>8320.1538751814496</v>
      </c>
      <c r="Z185" s="41">
        <f t="shared" si="0"/>
        <v>91.977382644020068</v>
      </c>
      <c r="AA185" s="41">
        <f t="shared" si="0"/>
        <v>44.73275785816017</v>
      </c>
      <c r="AB185" s="41">
        <f t="shared" si="0"/>
        <v>88.864481309253904</v>
      </c>
      <c r="AC185" s="41">
        <f t="shared" si="0"/>
        <v>18.188857827614353</v>
      </c>
      <c r="AD185" s="41">
        <f t="shared" si="0"/>
        <v>55.7717369349702</v>
      </c>
      <c r="AE185" s="41">
        <f t="shared" si="0"/>
        <v>569.42319949065654</v>
      </c>
      <c r="AF185" s="41">
        <f t="shared" si="0"/>
        <v>625.19493642562657</v>
      </c>
      <c r="AG185" s="41">
        <f t="shared" si="0"/>
        <v>2.793464492785958</v>
      </c>
      <c r="AH185" s="41">
        <f t="shared" si="0"/>
        <v>4.7521005164634671</v>
      </c>
      <c r="AI185" s="41">
        <f t="shared" si="0"/>
        <v>15.219565167592458</v>
      </c>
      <c r="AJ185" s="41">
        <f t="shared" si="0"/>
        <v>3.4217427089522676</v>
      </c>
      <c r="AK185" s="41">
        <f t="shared" si="0"/>
        <v>3.3899424291588014</v>
      </c>
      <c r="AL185" s="41">
        <f t="shared" si="0"/>
        <v>8.5008223064842081</v>
      </c>
      <c r="AM185" s="41">
        <f t="shared" si="0"/>
        <v>24.40406502935258</v>
      </c>
      <c r="AN185" s="41">
        <f t="shared" si="0"/>
        <v>63.913779880592486</v>
      </c>
      <c r="AO185" s="41">
        <f t="shared" si="0"/>
        <v>593.14358696473312</v>
      </c>
      <c r="AP185" s="41">
        <f t="shared" si="0"/>
        <v>27161.933321147</v>
      </c>
      <c r="AQ185" s="41">
        <f t="shared" si="0"/>
        <v>14625.656403688999</v>
      </c>
      <c r="AR185" s="41">
        <f t="shared" si="0"/>
        <v>41787.589724836005</v>
      </c>
      <c r="AS185" s="41">
        <f t="shared" si="0"/>
        <v>2381.6179650119998</v>
      </c>
      <c r="AT185" s="41">
        <f t="shared" si="0"/>
        <v>75906.608338466976</v>
      </c>
      <c r="AU185" s="41">
        <f t="shared" si="0"/>
        <v>176959.39543570302</v>
      </c>
      <c r="AV185" s="41">
        <f t="shared" si="0"/>
        <v>48937.773874307008</v>
      </c>
      <c r="AW185" s="41">
        <f t="shared" si="0"/>
        <v>114346.51438748701</v>
      </c>
      <c r="AX185" s="41">
        <f t="shared" si="0"/>
        <v>47758.263832468001</v>
      </c>
      <c r="AY185" s="41">
        <f t="shared" si="0"/>
        <v>111616.59230973199</v>
      </c>
      <c r="AZ185" s="41">
        <f t="shared" si="0"/>
        <v>62.562300320000006</v>
      </c>
      <c r="BA185" s="41">
        <f t="shared" si="0"/>
        <v>125.12460065714291</v>
      </c>
      <c r="BB185" s="41">
        <f t="shared" si="0"/>
        <v>113.15969930200001</v>
      </c>
      <c r="BC185" s="41">
        <f t="shared" si="0"/>
        <v>6119.9329390880011</v>
      </c>
      <c r="BD185" s="41">
        <f t="shared" si="0"/>
        <v>14168.687020826002</v>
      </c>
      <c r="BE185" s="41">
        <f t="shared" si="0"/>
        <v>9.5843900985714292</v>
      </c>
      <c r="BF185" s="41">
        <f t="shared" si="0"/>
        <v>19.168780215714285</v>
      </c>
      <c r="BG185" s="41">
        <f t="shared" si="0"/>
        <v>136.74617841599999</v>
      </c>
      <c r="BH185" s="41">
        <f t="shared" si="0"/>
        <v>978.52806397099971</v>
      </c>
      <c r="BI185" s="41">
        <f t="shared" si="0"/>
        <v>19.630000000000006</v>
      </c>
      <c r="BJ185" s="41">
        <f t="shared" si="0"/>
        <v>26.189999999999991</v>
      </c>
      <c r="BK185" s="41">
        <f t="shared" si="0"/>
        <v>32.780000000000015</v>
      </c>
      <c r="BL185" s="41">
        <f t="shared" si="0"/>
        <v>42.079999999999956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6.3916187710000001</v>
      </c>
      <c r="E186" s="41">
        <f>IF(E28="－","－",SUM(E28:E35))</f>
        <v>627</v>
      </c>
      <c r="F186" s="41">
        <f t="shared" ref="F186:BL186" si="1">IF(F28="－","－",SUM(F28:F35))</f>
        <v>52</v>
      </c>
      <c r="G186" s="41">
        <f t="shared" si="1"/>
        <v>158</v>
      </c>
      <c r="H186" s="41">
        <f t="shared" si="1"/>
        <v>417</v>
      </c>
      <c r="I186" s="41">
        <f t="shared" si="1"/>
        <v>861.94227615929401</v>
      </c>
      <c r="J186" s="41">
        <f t="shared" si="1"/>
        <v>6549.8965785715081</v>
      </c>
      <c r="K186" s="41">
        <f t="shared" si="1"/>
        <v>623.58983815923989</v>
      </c>
      <c r="L186" s="41">
        <f t="shared" si="1"/>
        <v>238.35243800005421</v>
      </c>
      <c r="M186" s="41">
        <f t="shared" si="1"/>
        <v>5863.593572231116</v>
      </c>
      <c r="N186" s="41">
        <f t="shared" si="1"/>
        <v>1548.2452824996858</v>
      </c>
      <c r="O186" s="41">
        <f t="shared" si="1"/>
        <v>19.921945276999995</v>
      </c>
      <c r="P186" s="41">
        <f t="shared" si="1"/>
        <v>35.002097739999996</v>
      </c>
      <c r="Q186" s="41">
        <f t="shared" si="1"/>
        <v>18.224445959999997</v>
      </c>
      <c r="R186" s="41">
        <f t="shared" si="1"/>
        <v>1.6974993169999999</v>
      </c>
      <c r="S186" s="41">
        <f t="shared" si="1"/>
        <v>32.787968191999994</v>
      </c>
      <c r="T186" s="41">
        <f t="shared" si="1"/>
        <v>2.2141295480000003</v>
      </c>
      <c r="U186" s="41">
        <f t="shared" si="1"/>
        <v>14.55605000000001</v>
      </c>
      <c r="V186" s="41">
        <f t="shared" si="1"/>
        <v>34.439099999999975</v>
      </c>
      <c r="W186" s="41">
        <f t="shared" si="1"/>
        <v>896.42027143629389</v>
      </c>
      <c r="X186" s="41">
        <f t="shared" si="1"/>
        <v>6619.3377763115095</v>
      </c>
      <c r="Y186" s="41">
        <f t="shared" si="1"/>
        <v>7515.7580477478041</v>
      </c>
      <c r="Z186" s="41">
        <f t="shared" si="1"/>
        <v>73.65422197716299</v>
      </c>
      <c r="AA186" s="41">
        <f t="shared" si="1"/>
        <v>35.047498804795616</v>
      </c>
      <c r="AB186" s="41">
        <f t="shared" si="1"/>
        <v>313.21262566851215</v>
      </c>
      <c r="AC186" s="41">
        <f t="shared" si="1"/>
        <v>13.05490357882616</v>
      </c>
      <c r="AD186" s="41">
        <f t="shared" si="1"/>
        <v>133.08660238163287</v>
      </c>
      <c r="AE186" s="41">
        <f t="shared" si="1"/>
        <v>1198.2562618614372</v>
      </c>
      <c r="AF186" s="41">
        <f t="shared" si="1"/>
        <v>1331.3428642430692</v>
      </c>
      <c r="AG186" s="41">
        <f t="shared" si="1"/>
        <v>1.4998765445400633</v>
      </c>
      <c r="AH186" s="41">
        <f t="shared" si="1"/>
        <v>2.5515141217463126</v>
      </c>
      <c r="AI186" s="41">
        <f t="shared" si="1"/>
        <v>8.1717411737010295</v>
      </c>
      <c r="AJ186" s="41">
        <f t="shared" si="1"/>
        <v>7.155815463464454</v>
      </c>
      <c r="AK186" s="41">
        <f t="shared" si="1"/>
        <v>4.0738109517711276</v>
      </c>
      <c r="AL186" s="41">
        <f t="shared" si="1"/>
        <v>10.325846455444907</v>
      </c>
      <c r="AM186" s="41">
        <f t="shared" si="1"/>
        <v>21.710595586830671</v>
      </c>
      <c r="AN186" s="41">
        <f t="shared" si="1"/>
        <v>139.71192745515029</v>
      </c>
      <c r="AO186" s="41">
        <f t="shared" si="1"/>
        <v>1216.7538494905832</v>
      </c>
      <c r="AP186" s="41">
        <f t="shared" si="1"/>
        <v>63418.048598576002</v>
      </c>
      <c r="AQ186" s="41">
        <f t="shared" si="1"/>
        <v>34148.180014615995</v>
      </c>
      <c r="AR186" s="41">
        <f t="shared" si="1"/>
        <v>97566.228613192012</v>
      </c>
      <c r="AS186" s="41">
        <f t="shared" si="1"/>
        <v>962.41185812499998</v>
      </c>
      <c r="AT186" s="41">
        <f t="shared" si="1"/>
        <v>225290.28975242699</v>
      </c>
      <c r="AU186" s="41">
        <f t="shared" si="1"/>
        <v>494894.41204712697</v>
      </c>
      <c r="AV186" s="41">
        <f t="shared" si="1"/>
        <v>128533.61464648999</v>
      </c>
      <c r="AW186" s="41">
        <f t="shared" si="1"/>
        <v>283109.626353823</v>
      </c>
      <c r="AX186" s="41">
        <f t="shared" si="1"/>
        <v>122862.140664142</v>
      </c>
      <c r="AY186" s="41">
        <f t="shared" si="1"/>
        <v>270754.50553619798</v>
      </c>
      <c r="AZ186" s="41">
        <f t="shared" si="1"/>
        <v>2.8067021085714288</v>
      </c>
      <c r="BA186" s="41">
        <f t="shared" si="1"/>
        <v>5.6134042228571435</v>
      </c>
      <c r="BB186" s="41">
        <f t="shared" si="1"/>
        <v>177.87752862199997</v>
      </c>
      <c r="BC186" s="41">
        <f t="shared" si="1"/>
        <v>22804.984178853996</v>
      </c>
      <c r="BD186" s="41">
        <f t="shared" si="1"/>
        <v>50025.707235747002</v>
      </c>
      <c r="BE186" s="41">
        <f t="shared" si="1"/>
        <v>1.5724675385714291</v>
      </c>
      <c r="BF186" s="41">
        <f t="shared" si="1"/>
        <v>3.1449350842857147</v>
      </c>
      <c r="BG186" s="41">
        <f t="shared" si="1"/>
        <v>126.17891489799999</v>
      </c>
      <c r="BH186" s="41">
        <f t="shared" si="1"/>
        <v>1110.7413564199999</v>
      </c>
      <c r="BI186" s="41">
        <f t="shared" si="1"/>
        <v>6.7199999999999935</v>
      </c>
      <c r="BJ186" s="41">
        <f t="shared" si="1"/>
        <v>8.0999999999999943</v>
      </c>
      <c r="BK186" s="41">
        <f t="shared" si="1"/>
        <v>15.120000000000006</v>
      </c>
      <c r="BL186" s="41">
        <f t="shared" si="1"/>
        <v>17.179999999999996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5.8274101309999997</v>
      </c>
      <c r="E187" s="41">
        <f>IF(E36="－","－",SUM(E36:E55))</f>
        <v>776</v>
      </c>
      <c r="F187" s="41">
        <f t="shared" ref="F187:BL187" si="2">IF(F36="－","－",SUM(F36:F55))</f>
        <v>105</v>
      </c>
      <c r="G187" s="41">
        <f t="shared" si="2"/>
        <v>195</v>
      </c>
      <c r="H187" s="41">
        <f t="shared" si="2"/>
        <v>476</v>
      </c>
      <c r="I187" s="41">
        <f t="shared" si="2"/>
        <v>2.3636974877141852</v>
      </c>
      <c r="J187" s="41">
        <f t="shared" si="2"/>
        <v>88.646479980563157</v>
      </c>
      <c r="K187" s="41">
        <f t="shared" si="2"/>
        <v>1.2264459877171232</v>
      </c>
      <c r="L187" s="41">
        <f t="shared" si="2"/>
        <v>1.1372514999970624</v>
      </c>
      <c r="M187" s="41">
        <f t="shared" si="2"/>
        <v>54.263923468307972</v>
      </c>
      <c r="N187" s="41">
        <f t="shared" si="2"/>
        <v>36.746253999969369</v>
      </c>
      <c r="O187" s="41">
        <f t="shared" si="2"/>
        <v>1.305464001</v>
      </c>
      <c r="P187" s="41">
        <f t="shared" si="2"/>
        <v>2.0451765230000003</v>
      </c>
      <c r="Q187" s="41">
        <f t="shared" si="2"/>
        <v>1.132139885</v>
      </c>
      <c r="R187" s="41">
        <f t="shared" si="2"/>
        <v>0.173324116</v>
      </c>
      <c r="S187" s="41">
        <f t="shared" si="2"/>
        <v>1.8191015830000001</v>
      </c>
      <c r="T187" s="41">
        <f t="shared" si="2"/>
        <v>0.22607494</v>
      </c>
      <c r="U187" s="41">
        <f t="shared" si="2"/>
        <v>41.381099999999932</v>
      </c>
      <c r="V187" s="41">
        <f t="shared" si="2"/>
        <v>97.908600000000078</v>
      </c>
      <c r="W187" s="41">
        <f t="shared" si="2"/>
        <v>45.050261488714128</v>
      </c>
      <c r="X187" s="41">
        <f t="shared" si="2"/>
        <v>188.60025650356329</v>
      </c>
      <c r="Y187" s="41">
        <f t="shared" si="2"/>
        <v>233.65051799227734</v>
      </c>
      <c r="Z187" s="41">
        <f t="shared" si="2"/>
        <v>0.4952516994175033</v>
      </c>
      <c r="AA187" s="41">
        <f t="shared" si="2"/>
        <v>0.15769850172141109</v>
      </c>
      <c r="AB187" s="41">
        <f t="shared" si="2"/>
        <v>0.15769850269999999</v>
      </c>
      <c r="AC187" s="41">
        <f t="shared" si="2"/>
        <v>1.2283923448689688E-2</v>
      </c>
      <c r="AD187" s="41">
        <f t="shared" si="2"/>
        <v>0.86630425027450997</v>
      </c>
      <c r="AE187" s="41">
        <f t="shared" si="2"/>
        <v>7.7967382524705879</v>
      </c>
      <c r="AF187" s="41">
        <f t="shared" si="2"/>
        <v>8.6630425027450997</v>
      </c>
      <c r="AG187" s="41">
        <f t="shared" si="2"/>
        <v>4.2604975632933018</v>
      </c>
      <c r="AH187" s="41">
        <f t="shared" si="2"/>
        <v>7.2477429812345946</v>
      </c>
      <c r="AI187" s="41">
        <f t="shared" si="2"/>
        <v>23.212366034494558</v>
      </c>
      <c r="AJ187" s="41">
        <f t="shared" si="2"/>
        <v>9.1289449554103116E-3</v>
      </c>
      <c r="AK187" s="41">
        <f t="shared" si="2"/>
        <v>1.103180486136786E-2</v>
      </c>
      <c r="AL187" s="41">
        <f t="shared" si="2"/>
        <v>2.7591441718655355E-2</v>
      </c>
      <c r="AM187" s="41">
        <f t="shared" si="2"/>
        <v>4.2819104316974039</v>
      </c>
      <c r="AN187" s="41">
        <f t="shared" si="2"/>
        <v>8.1250790363704724</v>
      </c>
      <c r="AO187" s="41">
        <f t="shared" si="2"/>
        <v>31.036695728683803</v>
      </c>
      <c r="AP187" s="41">
        <f t="shared" si="2"/>
        <v>1003.026376061</v>
      </c>
      <c r="AQ187" s="41">
        <f t="shared" si="2"/>
        <v>540.09112556800005</v>
      </c>
      <c r="AR187" s="41">
        <f t="shared" si="2"/>
        <v>1543.1175016289999</v>
      </c>
      <c r="AS187" s="41">
        <f t="shared" si="2"/>
        <v>26.782424001000003</v>
      </c>
      <c r="AT187" s="41">
        <f t="shared" si="2"/>
        <v>3698.7101486209995</v>
      </c>
      <c r="AU187" s="41">
        <f t="shared" si="2"/>
        <v>8289.8444279369996</v>
      </c>
      <c r="AV187" s="41">
        <f t="shared" si="2"/>
        <v>2317.4663337120001</v>
      </c>
      <c r="AW187" s="41">
        <f t="shared" si="2"/>
        <v>5182.6596161870002</v>
      </c>
      <c r="AX187" s="41">
        <f t="shared" si="2"/>
        <v>2182.4800428230001</v>
      </c>
      <c r="AY187" s="41">
        <f t="shared" si="2"/>
        <v>4881.5403316820002</v>
      </c>
      <c r="AZ187" s="41">
        <f t="shared" si="2"/>
        <v>0.9406756485714286</v>
      </c>
      <c r="BA187" s="41">
        <f t="shared" si="2"/>
        <v>1.8813513100000003</v>
      </c>
      <c r="BB187" s="41">
        <f t="shared" si="2"/>
        <v>15.835232767000003</v>
      </c>
      <c r="BC187" s="41">
        <f t="shared" si="2"/>
        <v>1207.9679569050002</v>
      </c>
      <c r="BD187" s="41">
        <f t="shared" si="2"/>
        <v>2671.5948381700009</v>
      </c>
      <c r="BE187" s="41">
        <f t="shared" si="2"/>
        <v>1.7334682728571431</v>
      </c>
      <c r="BF187" s="41">
        <f t="shared" si="2"/>
        <v>3.4669365571428576</v>
      </c>
      <c r="BG187" s="41">
        <f t="shared" si="2"/>
        <v>26.909714403000002</v>
      </c>
      <c r="BH187" s="41">
        <f t="shared" si="2"/>
        <v>184.05861740099999</v>
      </c>
      <c r="BI187" s="41">
        <f t="shared" si="2"/>
        <v>0.12</v>
      </c>
      <c r="BJ187" s="41">
        <f t="shared" si="2"/>
        <v>0.12</v>
      </c>
      <c r="BK187" s="41">
        <f t="shared" si="2"/>
        <v>0.39</v>
      </c>
      <c r="BL187" s="41">
        <f t="shared" si="2"/>
        <v>0.39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5.4952450480000001</v>
      </c>
      <c r="E188" s="41">
        <f>IF(E56="－","－",SUM(E56:E66))</f>
        <v>590</v>
      </c>
      <c r="F188" s="41">
        <f t="shared" ref="F188:BL188" si="3">IF(F56="－","－",SUM(F56:F66))</f>
        <v>6</v>
      </c>
      <c r="G188" s="41">
        <f t="shared" si="3"/>
        <v>63</v>
      </c>
      <c r="H188" s="41">
        <f t="shared" si="3"/>
        <v>521</v>
      </c>
      <c r="I188" s="41">
        <f t="shared" si="3"/>
        <v>0.23705454749087321</v>
      </c>
      <c r="J188" s="41">
        <f t="shared" si="3"/>
        <v>42.897488338554652</v>
      </c>
      <c r="K188" s="41">
        <f t="shared" si="3"/>
        <v>5.0324547505982156E-2</v>
      </c>
      <c r="L188" s="41">
        <f t="shared" si="3"/>
        <v>0.18672999998489104</v>
      </c>
      <c r="M188" s="41">
        <f t="shared" si="3"/>
        <v>3.7346973860707897</v>
      </c>
      <c r="N188" s="41">
        <f t="shared" si="3"/>
        <v>39.399845499974731</v>
      </c>
      <c r="O188" s="41">
        <f t="shared" si="3"/>
        <v>1.1969219240000002</v>
      </c>
      <c r="P188" s="41">
        <f t="shared" si="3"/>
        <v>2.1294329449999996</v>
      </c>
      <c r="Q188" s="41">
        <f t="shared" si="3"/>
        <v>1.100470066</v>
      </c>
      <c r="R188" s="41">
        <f t="shared" si="3"/>
        <v>9.6451858000000015E-2</v>
      </c>
      <c r="S188" s="41">
        <f t="shared" si="3"/>
        <v>2.0036261680000003</v>
      </c>
      <c r="T188" s="41">
        <f t="shared" si="3"/>
        <v>0.12580677700000001</v>
      </c>
      <c r="U188" s="41">
        <f t="shared" si="3"/>
        <v>1.7621</v>
      </c>
      <c r="V188" s="41">
        <f t="shared" si="3"/>
        <v>4.1702000000000004</v>
      </c>
      <c r="W188" s="41">
        <f t="shared" si="3"/>
        <v>3.1960764714908727</v>
      </c>
      <c r="X188" s="41">
        <f t="shared" si="3"/>
        <v>49.197121283554644</v>
      </c>
      <c r="Y188" s="41">
        <f t="shared" si="3"/>
        <v>52.393197755045534</v>
      </c>
      <c r="Z188" s="41">
        <f t="shared" si="3"/>
        <v>8.0540569776741816E-2</v>
      </c>
      <c r="AA188" s="41">
        <f t="shared" si="3"/>
        <v>1.7235681932222746E-2</v>
      </c>
      <c r="AB188" s="41">
        <f t="shared" si="3"/>
        <v>1.7235682589999995E-2</v>
      </c>
      <c r="AC188" s="41">
        <f t="shared" si="3"/>
        <v>7.0726337708316089E-4</v>
      </c>
      <c r="AD188" s="41">
        <f t="shared" si="3"/>
        <v>1.0738348067912249</v>
      </c>
      <c r="AE188" s="41">
        <f t="shared" si="3"/>
        <v>9.6645132611210229</v>
      </c>
      <c r="AF188" s="41">
        <f t="shared" si="3"/>
        <v>10.738348067912252</v>
      </c>
      <c r="AG188" s="41">
        <f t="shared" si="3"/>
        <v>0.1837769734034041</v>
      </c>
      <c r="AH188" s="41">
        <f t="shared" si="3"/>
        <v>0.31263209268625058</v>
      </c>
      <c r="AI188" s="41">
        <f t="shared" si="3"/>
        <v>1.0012676481978571</v>
      </c>
      <c r="AJ188" s="41">
        <f t="shared" si="3"/>
        <v>1.0079037553641958E-3</v>
      </c>
      <c r="AK188" s="41">
        <f t="shared" si="3"/>
        <v>1.2179937115917266E-3</v>
      </c>
      <c r="AL188" s="41">
        <f t="shared" si="3"/>
        <v>3.0463013921463544E-3</v>
      </c>
      <c r="AM188" s="41">
        <f t="shared" si="3"/>
        <v>0.18549214053585147</v>
      </c>
      <c r="AN188" s="41">
        <f t="shared" si="3"/>
        <v>1.3876848931890673</v>
      </c>
      <c r="AO188" s="41">
        <f t="shared" si="3"/>
        <v>10.668827210711028</v>
      </c>
      <c r="AP188" s="41">
        <f t="shared" si="3"/>
        <v>974.70895290699991</v>
      </c>
      <c r="AQ188" s="41">
        <f t="shared" si="3"/>
        <v>524.84328233099995</v>
      </c>
      <c r="AR188" s="41">
        <f t="shared" si="3"/>
        <v>1499.5522352379999</v>
      </c>
      <c r="AS188" s="41">
        <f t="shared" si="3"/>
        <v>37.917880975000003</v>
      </c>
      <c r="AT188" s="41">
        <f t="shared" si="3"/>
        <v>3117.9982258889995</v>
      </c>
      <c r="AU188" s="41">
        <f t="shared" si="3"/>
        <v>7006.3387825780001</v>
      </c>
      <c r="AV188" s="41">
        <f t="shared" si="3"/>
        <v>2503.3519839320002</v>
      </c>
      <c r="AW188" s="41">
        <f t="shared" si="3"/>
        <v>5608.8060684069997</v>
      </c>
      <c r="AX188" s="41">
        <f t="shared" si="3"/>
        <v>2327.9410368290005</v>
      </c>
      <c r="AY188" s="41">
        <f t="shared" si="3"/>
        <v>5216.3660354059984</v>
      </c>
      <c r="AZ188" s="41">
        <f t="shared" si="3"/>
        <v>0.73543808000000011</v>
      </c>
      <c r="BA188" s="41">
        <f t="shared" si="3"/>
        <v>1.4708761642857142</v>
      </c>
      <c r="BB188" s="41">
        <f t="shared" si="3"/>
        <v>35.776449861000003</v>
      </c>
      <c r="BC188" s="41">
        <f t="shared" si="3"/>
        <v>2152.2355330360006</v>
      </c>
      <c r="BD188" s="41">
        <f t="shared" si="3"/>
        <v>4754.6063796340013</v>
      </c>
      <c r="BE188" s="41">
        <f t="shared" si="3"/>
        <v>1.6165275871428573</v>
      </c>
      <c r="BF188" s="41">
        <f t="shared" si="3"/>
        <v>3.23305518</v>
      </c>
      <c r="BG188" s="41">
        <f t="shared" si="3"/>
        <v>59.114598669000003</v>
      </c>
      <c r="BH188" s="41">
        <f t="shared" si="3"/>
        <v>341.308487114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5.2923654359999999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29</v>
      </c>
      <c r="H189" s="41">
        <f t="shared" si="4"/>
        <v>272</v>
      </c>
      <c r="I189" s="41">
        <f t="shared" si="4"/>
        <v>1.6840168740077115E-5</v>
      </c>
      <c r="J189" s="41">
        <f t="shared" si="4"/>
        <v>0.16451955766989376</v>
      </c>
      <c r="K189" s="41">
        <f t="shared" si="4"/>
        <v>1.6840168740077115E-5</v>
      </c>
      <c r="L189" s="41">
        <f t="shared" si="4"/>
        <v>0</v>
      </c>
      <c r="M189" s="41">
        <f t="shared" si="4"/>
        <v>4.5213978386279205E-3</v>
      </c>
      <c r="N189" s="41">
        <f t="shared" si="4"/>
        <v>0.1600150000000059</v>
      </c>
      <c r="O189" s="41">
        <f t="shared" si="4"/>
        <v>5.7877849999999995E-2</v>
      </c>
      <c r="P189" s="41">
        <f t="shared" si="4"/>
        <v>9.7901737000000016E-2</v>
      </c>
      <c r="Q189" s="41">
        <f t="shared" si="4"/>
        <v>5.2329518000000005E-2</v>
      </c>
      <c r="R189" s="41">
        <f t="shared" si="4"/>
        <v>5.5483319999999996E-3</v>
      </c>
      <c r="S189" s="41">
        <f t="shared" si="4"/>
        <v>9.0664776000000016E-2</v>
      </c>
      <c r="T189" s="41">
        <f t="shared" si="4"/>
        <v>7.2369610000000001E-3</v>
      </c>
      <c r="U189" s="41">
        <f t="shared" si="4"/>
        <v>0.63125000000000009</v>
      </c>
      <c r="V189" s="41">
        <f t="shared" si="4"/>
        <v>1.5130999999999999</v>
      </c>
      <c r="W189" s="41">
        <f t="shared" si="4"/>
        <v>0.68914469016874014</v>
      </c>
      <c r="X189" s="41">
        <f t="shared" si="4"/>
        <v>1.7755212946698937</v>
      </c>
      <c r="Y189" s="41">
        <f t="shared" si="4"/>
        <v>2.4646659848386339</v>
      </c>
      <c r="Z189" s="41">
        <f t="shared" si="4"/>
        <v>3.3305859889104779E-5</v>
      </c>
      <c r="AA189" s="41">
        <f t="shared" si="4"/>
        <v>7.1274540162684205E-6</v>
      </c>
      <c r="AB189" s="41">
        <f t="shared" si="4"/>
        <v>7.1274499999999998E-6</v>
      </c>
      <c r="AC189" s="41">
        <f t="shared" si="4"/>
        <v>1.3781052847889533E-7</v>
      </c>
      <c r="AD189" s="41">
        <f t="shared" si="4"/>
        <v>1.9032520157584666E-3</v>
      </c>
      <c r="AE189" s="41">
        <f t="shared" si="4"/>
        <v>1.7129268141826196E-2</v>
      </c>
      <c r="AF189" s="41">
        <f t="shared" si="4"/>
        <v>1.9032520157584668E-2</v>
      </c>
      <c r="AG189" s="41">
        <f t="shared" si="4"/>
        <v>6.4050173555709813E-2</v>
      </c>
      <c r="AH189" s="41">
        <f t="shared" si="4"/>
        <v>0.10895891593385118</v>
      </c>
      <c r="AI189" s="41">
        <f t="shared" si="4"/>
        <v>0.34896301454490175</v>
      </c>
      <c r="AJ189" s="41">
        <f t="shared" si="4"/>
        <v>4.0858286522410177E-7</v>
      </c>
      <c r="AK189" s="41">
        <f t="shared" si="4"/>
        <v>4.9374889006913264E-7</v>
      </c>
      <c r="AL189" s="41">
        <f t="shared" si="4"/>
        <v>1.2349061549937589E-6</v>
      </c>
      <c r="AM189" s="41">
        <f t="shared" si="4"/>
        <v>6.4050719949103524E-2</v>
      </c>
      <c r="AN189" s="41">
        <f t="shared" si="4"/>
        <v>0.1108626616984997</v>
      </c>
      <c r="AO189" s="41">
        <f t="shared" si="4"/>
        <v>0.36609351759288294</v>
      </c>
      <c r="AP189" s="41">
        <f t="shared" si="4"/>
        <v>4.4156081279999997</v>
      </c>
      <c r="AQ189" s="41">
        <f t="shared" si="4"/>
        <v>2.3776351440000001</v>
      </c>
      <c r="AR189" s="41">
        <f t="shared" si="4"/>
        <v>6.7932432719999998</v>
      </c>
      <c r="AS189" s="41">
        <f t="shared" si="4"/>
        <v>0.28637769100000005</v>
      </c>
      <c r="AT189" s="41">
        <f t="shared" si="4"/>
        <v>7.8700196179999997</v>
      </c>
      <c r="AU189" s="41">
        <f t="shared" si="4"/>
        <v>17.159622115000001</v>
      </c>
      <c r="AV189" s="41">
        <f t="shared" si="4"/>
        <v>9.0740999869999985</v>
      </c>
      <c r="AW189" s="41">
        <f t="shared" si="4"/>
        <v>19.787961667000001</v>
      </c>
      <c r="AX189" s="41">
        <f t="shared" si="4"/>
        <v>8.3431950500000003</v>
      </c>
      <c r="AY189" s="41">
        <f t="shared" si="4"/>
        <v>18.193944595999998</v>
      </c>
      <c r="AZ189" s="41">
        <f t="shared" si="4"/>
        <v>1.8345798571428571E-2</v>
      </c>
      <c r="BA189" s="41">
        <f t="shared" si="4"/>
        <v>3.669159857142857E-2</v>
      </c>
      <c r="BB189" s="41">
        <f t="shared" si="4"/>
        <v>3.2583255280000003</v>
      </c>
      <c r="BC189" s="41">
        <f t="shared" si="4"/>
        <v>172.49787963</v>
      </c>
      <c r="BD189" s="41">
        <f t="shared" si="4"/>
        <v>383.13082541300003</v>
      </c>
      <c r="BE189" s="41">
        <f t="shared" si="4"/>
        <v>1.1834112057142858</v>
      </c>
      <c r="BF189" s="41">
        <f t="shared" si="4"/>
        <v>2.3668224157142861</v>
      </c>
      <c r="BG189" s="41">
        <f t="shared" si="4"/>
        <v>9.328738373000002</v>
      </c>
      <c r="BH189" s="41">
        <f t="shared" si="4"/>
        <v>48.027173249999997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5.7106346190000004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35</v>
      </c>
      <c r="H192" s="41">
        <f t="shared" si="7"/>
        <v>116</v>
      </c>
      <c r="I192" s="41">
        <f t="shared" si="7"/>
        <v>1.5378974745539686</v>
      </c>
      <c r="J192" s="41">
        <f t="shared" si="7"/>
        <v>56.854533879523387</v>
      </c>
      <c r="K192" s="41">
        <f t="shared" si="7"/>
        <v>0.70432447456571989</v>
      </c>
      <c r="L192" s="41">
        <f t="shared" si="7"/>
        <v>0.83357299998824874</v>
      </c>
      <c r="M192" s="41">
        <f t="shared" si="7"/>
        <v>30.263922854050673</v>
      </c>
      <c r="N192" s="41">
        <f t="shared" si="7"/>
        <v>28.128508500026694</v>
      </c>
      <c r="O192" s="41">
        <f t="shared" si="7"/>
        <v>1.5717717089999999</v>
      </c>
      <c r="P192" s="41">
        <f t="shared" si="7"/>
        <v>2.7171860010000009</v>
      </c>
      <c r="Q192" s="41">
        <f t="shared" si="7"/>
        <v>1.4664351459999998</v>
      </c>
      <c r="R192" s="41">
        <f t="shared" si="7"/>
        <v>0.10533656300000002</v>
      </c>
      <c r="S192" s="41">
        <f t="shared" si="7"/>
        <v>2.5797904819999999</v>
      </c>
      <c r="T192" s="41">
        <f t="shared" si="7"/>
        <v>0.13739551900000002</v>
      </c>
      <c r="U192" s="41">
        <f t="shared" si="7"/>
        <v>1.5309999999999999</v>
      </c>
      <c r="V192" s="41">
        <f t="shared" si="7"/>
        <v>3.6245000000000007</v>
      </c>
      <c r="W192" s="41">
        <f t="shared" si="7"/>
        <v>4.6406691835539684</v>
      </c>
      <c r="X192" s="41">
        <f t="shared" si="7"/>
        <v>63.196219880523401</v>
      </c>
      <c r="Y192" s="41">
        <f t="shared" si="7"/>
        <v>67.836889064077354</v>
      </c>
      <c r="Z192" s="41">
        <f t="shared" si="7"/>
        <v>0.30197837604405281</v>
      </c>
      <c r="AA192" s="41">
        <f t="shared" si="7"/>
        <v>0.10939557959906582</v>
      </c>
      <c r="AB192" s="41">
        <f t="shared" si="7"/>
        <v>0.10939558007</v>
      </c>
      <c r="AC192" s="41">
        <f t="shared" si="7"/>
        <v>9.5183605839893517E-3</v>
      </c>
      <c r="AD192" s="41">
        <f t="shared" si="7"/>
        <v>0.83330396059989109</v>
      </c>
      <c r="AE192" s="41">
        <f t="shared" si="7"/>
        <v>7.4997356453990154</v>
      </c>
      <c r="AF192" s="41">
        <f t="shared" si="7"/>
        <v>8.3330396059989091</v>
      </c>
      <c r="AG192" s="41">
        <f t="shared" si="7"/>
        <v>0.15821650342654317</v>
      </c>
      <c r="AH192" s="41">
        <f t="shared" si="7"/>
        <v>0.26914991387503895</v>
      </c>
      <c r="AI192" s="41">
        <f t="shared" si="7"/>
        <v>0.86200715659978711</v>
      </c>
      <c r="AJ192" s="41">
        <f t="shared" si="7"/>
        <v>6.2711824223204374E-3</v>
      </c>
      <c r="AK192" s="41">
        <f t="shared" si="7"/>
        <v>7.5783632201017184E-3</v>
      </c>
      <c r="AL192" s="41">
        <f t="shared" si="7"/>
        <v>1.8954103135242668E-2</v>
      </c>
      <c r="AM192" s="41">
        <f t="shared" si="7"/>
        <v>0.17400604643285297</v>
      </c>
      <c r="AN192" s="41">
        <f t="shared" si="7"/>
        <v>1.1100322376950313</v>
      </c>
      <c r="AO192" s="41">
        <f t="shared" si="7"/>
        <v>8.3806969051340463</v>
      </c>
      <c r="AP192" s="41">
        <f t="shared" si="7"/>
        <v>934.26597636199983</v>
      </c>
      <c r="AQ192" s="41">
        <f t="shared" si="7"/>
        <v>503.06629495999988</v>
      </c>
      <c r="AR192" s="41">
        <f t="shared" si="7"/>
        <v>1437.332271322</v>
      </c>
      <c r="AS192" s="41">
        <f t="shared" si="7"/>
        <v>49.436449162999999</v>
      </c>
      <c r="AT192" s="41">
        <f t="shared" si="7"/>
        <v>4443.6323105689999</v>
      </c>
      <c r="AU192" s="41">
        <f t="shared" si="7"/>
        <v>10599.700044453999</v>
      </c>
      <c r="AV192" s="41">
        <f t="shared" si="7"/>
        <v>2539.675945207</v>
      </c>
      <c r="AW192" s="41">
        <f t="shared" si="7"/>
        <v>6053.715467158001</v>
      </c>
      <c r="AX192" s="41">
        <f t="shared" si="7"/>
        <v>2419.5357697019999</v>
      </c>
      <c r="AY192" s="41">
        <f t="shared" si="7"/>
        <v>5767.0658663359991</v>
      </c>
      <c r="AZ192" s="41">
        <f t="shared" si="7"/>
        <v>0.42855074999999992</v>
      </c>
      <c r="BA192" s="41">
        <f t="shared" si="7"/>
        <v>0.85710150714285727</v>
      </c>
      <c r="BB192" s="41">
        <f t="shared" si="7"/>
        <v>32.220919139999992</v>
      </c>
      <c r="BC192" s="41">
        <f t="shared" si="7"/>
        <v>2799.4441694719999</v>
      </c>
      <c r="BD192" s="41">
        <f t="shared" si="7"/>
        <v>6299.0046789670005</v>
      </c>
      <c r="BE192" s="41">
        <f t="shared" si="7"/>
        <v>1.3426315228571426</v>
      </c>
      <c r="BF192" s="41">
        <f t="shared" si="7"/>
        <v>2.6852630585714286</v>
      </c>
      <c r="BG192" s="41">
        <f t="shared" si="7"/>
        <v>47.550750399000009</v>
      </c>
      <c r="BH192" s="41">
        <f t="shared" si="7"/>
        <v>574.58553024600008</v>
      </c>
      <c r="BI192" s="41">
        <f t="shared" si="7"/>
        <v>0.51</v>
      </c>
      <c r="BJ192" s="41">
        <f t="shared" si="7"/>
        <v>0.51</v>
      </c>
      <c r="BK192" s="41">
        <f t="shared" si="7"/>
        <v>0.66000000000000036</v>
      </c>
      <c r="BL192" s="41">
        <f t="shared" si="7"/>
        <v>0.66000000000000036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6.4424753780000001</v>
      </c>
      <c r="E193" s="41">
        <f>IF(E115="－","－",SUM(E115:E122))</f>
        <v>264</v>
      </c>
      <c r="F193" s="41">
        <f t="shared" ref="F193:BL193" si="8">IF(F115="－","－",SUM(F115:F122))</f>
        <v>53</v>
      </c>
      <c r="G193" s="41">
        <f t="shared" si="8"/>
        <v>97</v>
      </c>
      <c r="H193" s="41">
        <f t="shared" si="8"/>
        <v>114</v>
      </c>
      <c r="I193" s="41">
        <f t="shared" si="8"/>
        <v>50.564172080673735</v>
      </c>
      <c r="J193" s="41">
        <f t="shared" si="8"/>
        <v>426.65372419523703</v>
      </c>
      <c r="K193" s="41">
        <f t="shared" si="8"/>
        <v>42.479660080663301</v>
      </c>
      <c r="L193" s="41">
        <f t="shared" si="8"/>
        <v>8.0845120000104416</v>
      </c>
      <c r="M193" s="41">
        <f t="shared" si="8"/>
        <v>425.84693277590361</v>
      </c>
      <c r="N193" s="41">
        <f t="shared" si="8"/>
        <v>51.370963500007214</v>
      </c>
      <c r="O193" s="41">
        <f t="shared" si="8"/>
        <v>1.1424901040000004</v>
      </c>
      <c r="P193" s="41">
        <f t="shared" si="8"/>
        <v>1.781771625</v>
      </c>
      <c r="Q193" s="41">
        <f t="shared" si="8"/>
        <v>1.0800093259999997</v>
      </c>
      <c r="R193" s="41">
        <f t="shared" si="8"/>
        <v>6.2480778000000008E-2</v>
      </c>
      <c r="S193" s="41">
        <f t="shared" si="8"/>
        <v>1.7002749539999999</v>
      </c>
      <c r="T193" s="41">
        <f t="shared" si="8"/>
        <v>8.1496671000000007E-2</v>
      </c>
      <c r="U193" s="41">
        <f t="shared" si="8"/>
        <v>12.99395</v>
      </c>
      <c r="V193" s="41">
        <f t="shared" si="8"/>
        <v>30.818699999999986</v>
      </c>
      <c r="W193" s="41">
        <f t="shared" si="8"/>
        <v>64.700612184673759</v>
      </c>
      <c r="X193" s="41">
        <f t="shared" si="8"/>
        <v>459.25419582023704</v>
      </c>
      <c r="Y193" s="41">
        <f t="shared" si="8"/>
        <v>523.95480800491089</v>
      </c>
      <c r="Z193" s="41">
        <f t="shared" si="8"/>
        <v>4.0801774202714158</v>
      </c>
      <c r="AA193" s="41">
        <f t="shared" si="8"/>
        <v>1.9459893350926676</v>
      </c>
      <c r="AB193" s="41">
        <f t="shared" si="8"/>
        <v>4.1595327030315339</v>
      </c>
      <c r="AC193" s="41">
        <f t="shared" si="8"/>
        <v>0.38044852712743732</v>
      </c>
      <c r="AD193" s="41">
        <f t="shared" si="8"/>
        <v>3.342114087762083</v>
      </c>
      <c r="AE193" s="41">
        <f t="shared" si="8"/>
        <v>30.079026789858748</v>
      </c>
      <c r="AF193" s="41">
        <f t="shared" si="8"/>
        <v>33.421140877620836</v>
      </c>
      <c r="AG193" s="41">
        <f t="shared" si="8"/>
        <v>1.2911473607832287</v>
      </c>
      <c r="AH193" s="41">
        <f t="shared" si="8"/>
        <v>2.1964345907576779</v>
      </c>
      <c r="AI193" s="41">
        <f t="shared" si="8"/>
        <v>7.0345270001293132</v>
      </c>
      <c r="AJ193" s="41">
        <f t="shared" si="8"/>
        <v>0.15235444100813175</v>
      </c>
      <c r="AK193" s="41">
        <f t="shared" si="8"/>
        <v>0.14778140825111885</v>
      </c>
      <c r="AL193" s="41">
        <f t="shared" si="8"/>
        <v>0.37070089974167292</v>
      </c>
      <c r="AM193" s="41">
        <f t="shared" si="8"/>
        <v>1.8239503289187977</v>
      </c>
      <c r="AN193" s="41">
        <f t="shared" si="8"/>
        <v>5.6863300867708793</v>
      </c>
      <c r="AO193" s="41">
        <f t="shared" si="8"/>
        <v>37.484254689729738</v>
      </c>
      <c r="AP193" s="41">
        <f t="shared" si="8"/>
        <v>2447.0069676420003</v>
      </c>
      <c r="AQ193" s="41">
        <f t="shared" si="8"/>
        <v>1317.6191364199997</v>
      </c>
      <c r="AR193" s="41">
        <f t="shared" si="8"/>
        <v>3764.6261040619997</v>
      </c>
      <c r="AS193" s="41">
        <f t="shared" si="8"/>
        <v>95.391036879000012</v>
      </c>
      <c r="AT193" s="41">
        <f t="shared" si="8"/>
        <v>8864.2158503799983</v>
      </c>
      <c r="AU193" s="41">
        <f t="shared" si="8"/>
        <v>19254.013563728</v>
      </c>
      <c r="AV193" s="41">
        <f t="shared" si="8"/>
        <v>5439.9703063429997</v>
      </c>
      <c r="AW193" s="41">
        <f t="shared" si="8"/>
        <v>11815.882116499002</v>
      </c>
      <c r="AX193" s="41">
        <f t="shared" si="8"/>
        <v>5290.2409441620002</v>
      </c>
      <c r="AY193" s="41">
        <f t="shared" si="8"/>
        <v>11490.528842738</v>
      </c>
      <c r="AZ193" s="41">
        <f t="shared" si="8"/>
        <v>23.813716692857142</v>
      </c>
      <c r="BA193" s="41">
        <f t="shared" si="8"/>
        <v>47.627433389999993</v>
      </c>
      <c r="BB193" s="41">
        <f t="shared" si="8"/>
        <v>7.7990120529999993</v>
      </c>
      <c r="BC193" s="41">
        <f t="shared" si="8"/>
        <v>573.64814376599998</v>
      </c>
      <c r="BD193" s="41">
        <f t="shared" si="8"/>
        <v>1252.8922395330001</v>
      </c>
      <c r="BE193" s="41">
        <f t="shared" si="8"/>
        <v>5.0642935385714285</v>
      </c>
      <c r="BF193" s="41">
        <f t="shared" si="8"/>
        <v>10.128587082857141</v>
      </c>
      <c r="BG193" s="41">
        <f t="shared" si="8"/>
        <v>25.316810677999996</v>
      </c>
      <c r="BH193" s="41">
        <f t="shared" si="8"/>
        <v>126.39669076600002</v>
      </c>
      <c r="BI193" s="41">
        <f t="shared" si="8"/>
        <v>1.3199999999999998</v>
      </c>
      <c r="BJ193" s="41">
        <f t="shared" si="8"/>
        <v>1.9</v>
      </c>
      <c r="BK193" s="41">
        <f t="shared" si="8"/>
        <v>1.1100000000000005</v>
      </c>
      <c r="BL193" s="41">
        <f t="shared" si="8"/>
        <v>1.2400000000000004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4.8131499010000001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7.1999999999999996E-8</v>
      </c>
      <c r="P194" s="41">
        <f t="shared" si="9"/>
        <v>1.36E-7</v>
      </c>
      <c r="Q194" s="41">
        <f t="shared" si="9"/>
        <v>6.8E-8</v>
      </c>
      <c r="R194" s="41">
        <f t="shared" si="9"/>
        <v>4.0000000000000002E-9</v>
      </c>
      <c r="S194" s="41">
        <f t="shared" si="9"/>
        <v>1.3E-7</v>
      </c>
      <c r="T194" s="41">
        <f t="shared" si="9"/>
        <v>6E-9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3.0000719999999999E-3</v>
      </c>
      <c r="X194" s="41">
        <f t="shared" si="9"/>
        <v>7.2001360000000002E-3</v>
      </c>
      <c r="Y194" s="41">
        <f t="shared" si="9"/>
        <v>1.0200208000000001E-2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3.1521890631482866E-4</v>
      </c>
      <c r="AH194" s="41">
        <f t="shared" si="9"/>
        <v>5.3623446131717989E-4</v>
      </c>
      <c r="AI194" s="41">
        <f t="shared" si="9"/>
        <v>1.7173995585428598E-3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3.1521890631482866E-4</v>
      </c>
      <c r="AN194" s="41">
        <f t="shared" si="9"/>
        <v>5.3623446131717989E-4</v>
      </c>
      <c r="AO194" s="41">
        <f t="shared" si="9"/>
        <v>1.7173995585428598E-3</v>
      </c>
      <c r="AP194" s="41">
        <f t="shared" si="9"/>
        <v>1.1125550000000001E-2</v>
      </c>
      <c r="AQ194" s="41">
        <f t="shared" si="9"/>
        <v>5.99068E-3</v>
      </c>
      <c r="AR194" s="41">
        <f t="shared" si="9"/>
        <v>1.7116230000000003E-2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0.40381368299999998</v>
      </c>
      <c r="BC194" s="41">
        <f t="shared" si="9"/>
        <v>17.638533205999998</v>
      </c>
      <c r="BD194" s="41">
        <f t="shared" si="9"/>
        <v>38.896050185</v>
      </c>
      <c r="BE194" s="41">
        <f t="shared" si="9"/>
        <v>0.12819481714285716</v>
      </c>
      <c r="BF194" s="41">
        <f t="shared" si="9"/>
        <v>0.2563896385714286</v>
      </c>
      <c r="BG194" s="41">
        <f t="shared" si="9"/>
        <v>3.4352940179999996</v>
      </c>
      <c r="BH194" s="41">
        <f t="shared" si="9"/>
        <v>29.177472154999997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4.7799076280000001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1.6892999999999999E-5</v>
      </c>
      <c r="P195" s="41">
        <f t="shared" si="10"/>
        <v>2.7724000000000001E-5</v>
      </c>
      <c r="Q195" s="41">
        <f t="shared" si="10"/>
        <v>1.1768999999999999E-5</v>
      </c>
      <c r="R195" s="41">
        <f t="shared" si="10"/>
        <v>5.1240000000000004E-6</v>
      </c>
      <c r="S195" s="41">
        <f t="shared" si="10"/>
        <v>2.1040000000000002E-5</v>
      </c>
      <c r="T195" s="41">
        <f t="shared" si="10"/>
        <v>6.6839999999999999E-6</v>
      </c>
      <c r="U195" s="41">
        <f t="shared" si="10"/>
        <v>0</v>
      </c>
      <c r="V195" s="41">
        <f t="shared" si="10"/>
        <v>0</v>
      </c>
      <c r="W195" s="41">
        <f t="shared" si="10"/>
        <v>1.6892999999999999E-5</v>
      </c>
      <c r="X195" s="41">
        <f t="shared" si="10"/>
        <v>2.7724000000000001E-5</v>
      </c>
      <c r="Y195" s="41">
        <f t="shared" si="10"/>
        <v>4.4616999999999997E-5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2.8759999999999999E-5</v>
      </c>
      <c r="AQ195" s="41">
        <f t="shared" si="10"/>
        <v>1.5486E-5</v>
      </c>
      <c r="AR195" s="41">
        <f t="shared" si="10"/>
        <v>4.4245999999999996E-5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0.43268016599999998</v>
      </c>
      <c r="BC195" s="41">
        <f t="shared" si="10"/>
        <v>22.604296952999999</v>
      </c>
      <c r="BD195" s="41">
        <f t="shared" si="10"/>
        <v>51.76534882</v>
      </c>
      <c r="BE195" s="41">
        <f t="shared" si="10"/>
        <v>3.1139268571428572E-2</v>
      </c>
      <c r="BF195" s="41">
        <f t="shared" si="10"/>
        <v>6.2278538571428572E-2</v>
      </c>
      <c r="BG195" s="41">
        <f t="shared" si="10"/>
        <v>1.3252137639999999</v>
      </c>
      <c r="BH195" s="41">
        <f t="shared" si="10"/>
        <v>11.425345367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5.207845678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9</v>
      </c>
      <c r="H196" s="41">
        <f t="shared" si="11"/>
        <v>170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5.7036081000000009E-2</v>
      </c>
      <c r="P196" s="41">
        <f t="shared" si="11"/>
        <v>0.102036169</v>
      </c>
      <c r="Q196" s="41">
        <f t="shared" si="11"/>
        <v>5.2393562000000005E-2</v>
      </c>
      <c r="R196" s="41">
        <f t="shared" si="11"/>
        <v>4.6425190000000003E-3</v>
      </c>
      <c r="S196" s="41">
        <f t="shared" si="11"/>
        <v>9.5980708999999997E-2</v>
      </c>
      <c r="T196" s="41">
        <f t="shared" si="11"/>
        <v>6.0554600000000004E-3</v>
      </c>
      <c r="U196" s="41">
        <f t="shared" si="11"/>
        <v>0.14100000000000001</v>
      </c>
      <c r="V196" s="41">
        <f t="shared" si="11"/>
        <v>0.33840000000000003</v>
      </c>
      <c r="W196" s="41">
        <f t="shared" si="11"/>
        <v>0.19803608100000003</v>
      </c>
      <c r="X196" s="41">
        <f t="shared" si="11"/>
        <v>0.44043616899999999</v>
      </c>
      <c r="Y196" s="41">
        <f t="shared" si="11"/>
        <v>0.63847224999999996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1.6024970928949771E-2</v>
      </c>
      <c r="AH196" s="41">
        <f t="shared" si="11"/>
        <v>2.7260870086029496E-2</v>
      </c>
      <c r="AI196" s="41">
        <f t="shared" si="11"/>
        <v>8.730846230255393E-2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1.6024970928949771E-2</v>
      </c>
      <c r="AN196" s="41">
        <f t="shared" si="11"/>
        <v>2.7260870086029496E-2</v>
      </c>
      <c r="AO196" s="41">
        <f t="shared" si="11"/>
        <v>8.730846230255393E-2</v>
      </c>
      <c r="AP196" s="41">
        <f t="shared" si="11"/>
        <v>0.72020367800000007</v>
      </c>
      <c r="AQ196" s="41">
        <f t="shared" si="11"/>
        <v>0.38780197900000007</v>
      </c>
      <c r="AR196" s="41">
        <f t="shared" si="11"/>
        <v>1.1080056569999999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6.1850904369999995</v>
      </c>
      <c r="BC196" s="41">
        <f t="shared" si="11"/>
        <v>363.31245948600002</v>
      </c>
      <c r="BD196" s="41">
        <f t="shared" si="11"/>
        <v>842.00657983999997</v>
      </c>
      <c r="BE196" s="41">
        <f t="shared" si="11"/>
        <v>0.43705738</v>
      </c>
      <c r="BF196" s="41">
        <f t="shared" si="11"/>
        <v>0.8741147657142857</v>
      </c>
      <c r="BG196" s="41">
        <f t="shared" si="11"/>
        <v>18.577323788999998</v>
      </c>
      <c r="BH196" s="41">
        <f t="shared" si="11"/>
        <v>161.02355726100004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6.8679111160000001</v>
      </c>
      <c r="E199" s="41">
        <f>SUM(E185:E198)</f>
        <v>4079</v>
      </c>
      <c r="F199" s="41">
        <f t="shared" ref="F199:AY199" si="14">SUM(F185:F198)</f>
        <v>328</v>
      </c>
      <c r="G199" s="41">
        <f t="shared" si="14"/>
        <v>780</v>
      </c>
      <c r="H199" s="41">
        <f t="shared" si="14"/>
        <v>2971</v>
      </c>
      <c r="I199" s="41">
        <f t="shared" si="14"/>
        <v>2857.8686276110398</v>
      </c>
      <c r="J199" s="41">
        <f t="shared" si="14"/>
        <v>13390.41427942936</v>
      </c>
      <c r="K199" s="41">
        <f t="shared" si="14"/>
        <v>2216.2032265756993</v>
      </c>
      <c r="L199" s="41">
        <f t="shared" si="14"/>
        <v>641.66540103534055</v>
      </c>
      <c r="M199" s="41">
        <f t="shared" si="14"/>
        <v>12855.343524676457</v>
      </c>
      <c r="N199" s="41">
        <f t="shared" si="14"/>
        <v>3392.9393823639466</v>
      </c>
      <c r="O199" s="41">
        <f t="shared" si="14"/>
        <v>46.067363202999985</v>
      </c>
      <c r="P199" s="41">
        <f t="shared" si="14"/>
        <v>77.691848562000018</v>
      </c>
      <c r="Q199" s="41">
        <f t="shared" si="14"/>
        <v>41.808550363000002</v>
      </c>
      <c r="R199" s="41">
        <f t="shared" si="14"/>
        <v>4.25881284</v>
      </c>
      <c r="S199" s="41">
        <f t="shared" si="14"/>
        <v>72.136875257</v>
      </c>
      <c r="T199" s="41">
        <f t="shared" si="14"/>
        <v>5.5549733050000007</v>
      </c>
      <c r="U199" s="41">
        <f t="shared" si="14"/>
        <v>102.35619999999996</v>
      </c>
      <c r="V199" s="41">
        <f t="shared" si="14"/>
        <v>242.46240000000006</v>
      </c>
      <c r="W199" s="41">
        <f t="shared" si="14"/>
        <v>3006.2921908140397</v>
      </c>
      <c r="X199" s="41">
        <f t="shared" si="14"/>
        <v>13710.568527991363</v>
      </c>
      <c r="Y199" s="41">
        <f t="shared" si="14"/>
        <v>16716.860718805405</v>
      </c>
      <c r="Z199" s="41">
        <f t="shared" si="14"/>
        <v>170.58958599255263</v>
      </c>
      <c r="AA199" s="41">
        <f t="shared" si="14"/>
        <v>82.010582888755167</v>
      </c>
      <c r="AB199" s="41">
        <f t="shared" si="14"/>
        <v>406.52097657360753</v>
      </c>
      <c r="AC199" s="41">
        <f t="shared" si="14"/>
        <v>31.646719618788239</v>
      </c>
      <c r="AD199" s="41">
        <f t="shared" si="14"/>
        <v>194.9757996740465</v>
      </c>
      <c r="AE199" s="41">
        <f t="shared" si="14"/>
        <v>1822.7366045690849</v>
      </c>
      <c r="AF199" s="41">
        <f t="shared" si="14"/>
        <v>2017.7124042431308</v>
      </c>
      <c r="AG199" s="41">
        <f t="shared" si="14"/>
        <v>10.267369801623472</v>
      </c>
      <c r="AH199" s="41">
        <f t="shared" si="14"/>
        <v>17.466330237244538</v>
      </c>
      <c r="AI199" s="41">
        <f t="shared" si="14"/>
        <v>55.939463057121003</v>
      </c>
      <c r="AJ199" s="41">
        <f t="shared" si="14"/>
        <v>10.746321053140814</v>
      </c>
      <c r="AK199" s="41">
        <f t="shared" si="14"/>
        <v>7.6313634447229983</v>
      </c>
      <c r="AL199" s="41">
        <f t="shared" si="14"/>
        <v>19.246962742822987</v>
      </c>
      <c r="AM199" s="41">
        <f t="shared" si="14"/>
        <v>52.660410473552524</v>
      </c>
      <c r="AN199" s="41">
        <f t="shared" si="14"/>
        <v>220.07349335601407</v>
      </c>
      <c r="AO199" s="41">
        <f t="shared" si="14"/>
        <v>1897.9230303690292</v>
      </c>
      <c r="AP199" s="41">
        <f t="shared" si="14"/>
        <v>95944.137158811005</v>
      </c>
      <c r="AQ199" s="41">
        <f t="shared" si="14"/>
        <v>51662.227700872994</v>
      </c>
      <c r="AR199" s="41">
        <f t="shared" si="14"/>
        <v>147606.36485968399</v>
      </c>
      <c r="AS199" s="41">
        <f t="shared" si="14"/>
        <v>3553.8439918459999</v>
      </c>
      <c r="AT199" s="41">
        <f t="shared" si="14"/>
        <v>321329.32464597101</v>
      </c>
      <c r="AU199" s="41">
        <f t="shared" si="14"/>
        <v>717020.86392364185</v>
      </c>
      <c r="AV199" s="41">
        <f t="shared" si="14"/>
        <v>190280.92718997799</v>
      </c>
      <c r="AW199" s="41">
        <f t="shared" si="14"/>
        <v>426136.99197122804</v>
      </c>
      <c r="AX199" s="41">
        <f t="shared" si="14"/>
        <v>182848.94548517599</v>
      </c>
      <c r="AY199" s="41">
        <f t="shared" si="14"/>
        <v>409744.79286668799</v>
      </c>
      <c r="AZ199" s="52">
        <f>MAX(AZ185:AZ198)</f>
        <v>62.562300320000006</v>
      </c>
      <c r="BA199" s="52">
        <f>MAX(BA185:BA198)</f>
        <v>125.12460065714291</v>
      </c>
      <c r="BB199" s="41">
        <f t="shared" ref="BB199:BD199" si="15">SUM(BB185:BB198)</f>
        <v>392.94875155899996</v>
      </c>
      <c r="BC199" s="41">
        <f t="shared" si="15"/>
        <v>36234.266090395991</v>
      </c>
      <c r="BD199" s="41">
        <f t="shared" si="15"/>
        <v>80488.291197135011</v>
      </c>
      <c r="BE199" s="52">
        <f>MAX(BE185:BE198)</f>
        <v>9.5843900985714292</v>
      </c>
      <c r="BF199" s="52">
        <f>MAX(BF185:BF198)</f>
        <v>19.168780215714285</v>
      </c>
      <c r="BG199" s="41">
        <f t="shared" ref="BG199:BL199" si="16">SUM(BG185:BG198)</f>
        <v>454.48353740700003</v>
      </c>
      <c r="BH199" s="41">
        <f t="shared" si="16"/>
        <v>3565.2722939509995</v>
      </c>
      <c r="BI199" s="41">
        <f t="shared" si="16"/>
        <v>28.300000000000004</v>
      </c>
      <c r="BJ199" s="41">
        <f t="shared" si="16"/>
        <v>36.819999999999979</v>
      </c>
      <c r="BK199" s="41">
        <f t="shared" si="16"/>
        <v>50.060000000000024</v>
      </c>
      <c r="BL199" s="41">
        <f t="shared" si="16"/>
        <v>61.549999999999955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増毛45_3（PT3）</v>
      </c>
    </row>
    <row r="204" spans="1:64" s="37" customFormat="1" x14ac:dyDescent="0.2">
      <c r="A204" s="7" t="s">
        <v>332</v>
      </c>
      <c r="B204" s="37">
        <f ca="1">VLOOKUP(B203,$B$207:$C$260,2,0)</f>
        <v>13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4.877374112</v>
      </c>
      <c r="E4" s="36">
        <v>191</v>
      </c>
      <c r="F4" s="36">
        <v>0</v>
      </c>
      <c r="G4" s="36">
        <v>28</v>
      </c>
      <c r="H4" s="36">
        <v>163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7.6839999999999996E-6</v>
      </c>
      <c r="P4" s="36">
        <v>1.2167999999999999E-5</v>
      </c>
      <c r="Q4" s="36">
        <v>6.4500000000000001E-6</v>
      </c>
      <c r="R4" s="36">
        <v>1.234E-6</v>
      </c>
      <c r="S4" s="36">
        <v>1.0558E-5</v>
      </c>
      <c r="T4" s="36">
        <v>1.6099999999999998E-6</v>
      </c>
      <c r="U4" s="36">
        <v>0.38700000000000007</v>
      </c>
      <c r="V4" s="36">
        <v>0.92879999999999985</v>
      </c>
      <c r="W4" s="36">
        <v>0.38700768400000007</v>
      </c>
      <c r="X4" s="36">
        <v>0.92881216799999988</v>
      </c>
      <c r="Y4" s="36">
        <v>1.315819852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6.0884851800592332E-2</v>
      </c>
      <c r="AH4" s="36">
        <v>0.10357423064928353</v>
      </c>
      <c r="AI4" s="36">
        <v>0.33171746843081351</v>
      </c>
      <c r="AJ4" s="36">
        <v>0</v>
      </c>
      <c r="AK4" s="36">
        <v>0</v>
      </c>
      <c r="AL4" s="36">
        <v>0</v>
      </c>
      <c r="AM4" s="36">
        <v>6.0884851800592332E-2</v>
      </c>
      <c r="AN4" s="36">
        <v>0.10357423064928353</v>
      </c>
      <c r="AO4" s="36">
        <v>0.33171746843081351</v>
      </c>
      <c r="AP4" s="36">
        <v>1.4731196010000001</v>
      </c>
      <c r="AQ4" s="36">
        <v>0.79321824600000002</v>
      </c>
      <c r="AR4" s="36">
        <v>2.266337847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0.83870581899999996</v>
      </c>
      <c r="BH4" s="36">
        <v>3.0962476269999999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6.3443805810000002</v>
      </c>
      <c r="E5" s="36">
        <v>19</v>
      </c>
      <c r="F5" s="36">
        <v>1</v>
      </c>
      <c r="G5" s="36">
        <v>9</v>
      </c>
      <c r="H5" s="36">
        <v>9</v>
      </c>
      <c r="I5" s="36">
        <v>46.168678783354302</v>
      </c>
      <c r="J5" s="36">
        <v>357.45009805313856</v>
      </c>
      <c r="K5" s="36">
        <v>24.890023283330063</v>
      </c>
      <c r="L5" s="36">
        <v>21.278655500024239</v>
      </c>
      <c r="M5" s="36">
        <v>269.15852733650036</v>
      </c>
      <c r="N5" s="36">
        <v>134.4602494999925</v>
      </c>
      <c r="O5" s="36">
        <v>2.0405968510000001</v>
      </c>
      <c r="P5" s="36">
        <v>3.6049097470000002</v>
      </c>
      <c r="Q5" s="36">
        <v>1.8642005830000001</v>
      </c>
      <c r="R5" s="36">
        <v>0.17639626799999999</v>
      </c>
      <c r="S5" s="36">
        <v>3.3748276590000001</v>
      </c>
      <c r="T5" s="36">
        <v>0.23008208800000002</v>
      </c>
      <c r="U5" s="36">
        <v>0.17899999999999999</v>
      </c>
      <c r="V5" s="36">
        <v>0.42699999999999999</v>
      </c>
      <c r="W5" s="36">
        <v>48.388275634354301</v>
      </c>
      <c r="X5" s="36">
        <v>361.4820078001386</v>
      </c>
      <c r="Y5" s="36">
        <v>409.87028343449288</v>
      </c>
      <c r="Z5" s="36">
        <v>0.43642761210859793</v>
      </c>
      <c r="AA5" s="36">
        <v>0.20944052257549065</v>
      </c>
      <c r="AB5" s="36">
        <v>0.20944052299999999</v>
      </c>
      <c r="AC5" s="36">
        <v>0.55164161919918042</v>
      </c>
      <c r="AD5" s="36">
        <v>5.4734294164189068</v>
      </c>
      <c r="AE5" s="36">
        <v>50.010038383076207</v>
      </c>
      <c r="AF5" s="36">
        <v>55.483467799495109</v>
      </c>
      <c r="AG5" s="36">
        <v>3.4888703228117365E-2</v>
      </c>
      <c r="AH5" s="36">
        <v>5.9350897445532985E-2</v>
      </c>
      <c r="AI5" s="36">
        <v>0.1900832796566394</v>
      </c>
      <c r="AJ5" s="36">
        <v>2.0937537447795092E-2</v>
      </c>
      <c r="AK5" s="36">
        <v>2.5301809482843267E-2</v>
      </c>
      <c r="AL5" s="36">
        <v>6.3281884559715687E-2</v>
      </c>
      <c r="AM5" s="36">
        <v>0.60746785987509289</v>
      </c>
      <c r="AN5" s="36">
        <v>5.5580821233472832</v>
      </c>
      <c r="AO5" s="36">
        <v>50.263403547292562</v>
      </c>
      <c r="AP5" s="36">
        <v>4295.2964204979999</v>
      </c>
      <c r="AQ5" s="36">
        <v>2312.8519187289999</v>
      </c>
      <c r="AR5" s="36">
        <v>6608.1483392270002</v>
      </c>
      <c r="AS5" s="36">
        <v>195.828746483</v>
      </c>
      <c r="AT5" s="36">
        <v>12426.370814659</v>
      </c>
      <c r="AU5" s="36">
        <v>29474.180866580999</v>
      </c>
      <c r="AV5" s="36">
        <v>6957.9343006589997</v>
      </c>
      <c r="AW5" s="36">
        <v>16503.564644433998</v>
      </c>
      <c r="AX5" s="36">
        <v>6694.2319599009998</v>
      </c>
      <c r="AY5" s="36">
        <v>15878.087535922001</v>
      </c>
      <c r="AZ5" s="36">
        <v>5.2483435785714283</v>
      </c>
      <c r="BA5" s="36">
        <v>10.496687158571429</v>
      </c>
      <c r="BB5" s="36">
        <v>18.012400943999999</v>
      </c>
      <c r="BC5" s="36">
        <v>1243.539451996</v>
      </c>
      <c r="BD5" s="36">
        <v>2949.558424542</v>
      </c>
      <c r="BE5" s="36">
        <v>1.5256127271428572</v>
      </c>
      <c r="BF5" s="36">
        <v>3.0512254557142859</v>
      </c>
      <c r="BG5" s="36">
        <v>21.143154521</v>
      </c>
      <c r="BH5" s="36">
        <v>171.30197378599999</v>
      </c>
      <c r="BI5" s="36">
        <v>2.3700000000000006</v>
      </c>
      <c r="BJ5" s="36">
        <v>2.5599999999999996</v>
      </c>
      <c r="BK5" s="36">
        <v>2.9699999999999984</v>
      </c>
      <c r="BL5" s="36">
        <v>3.579999999999997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6.3276503819999999</v>
      </c>
      <c r="E6" s="36">
        <v>8</v>
      </c>
      <c r="F6" s="36">
        <v>3</v>
      </c>
      <c r="G6" s="36">
        <v>3</v>
      </c>
      <c r="H6" s="36">
        <v>2</v>
      </c>
      <c r="I6" s="36">
        <v>97.436339969682138</v>
      </c>
      <c r="J6" s="36">
        <v>425.21893903667075</v>
      </c>
      <c r="K6" s="36">
        <v>78.123844187049869</v>
      </c>
      <c r="L6" s="36">
        <v>19.312495782632276</v>
      </c>
      <c r="M6" s="36">
        <v>431.86058377126591</v>
      </c>
      <c r="N6" s="36">
        <v>90.794695235086976</v>
      </c>
      <c r="O6" s="36">
        <v>0.93127290100000004</v>
      </c>
      <c r="P6" s="36">
        <v>1.3223422979999999</v>
      </c>
      <c r="Q6" s="36">
        <v>0.82940317900000005</v>
      </c>
      <c r="R6" s="36">
        <v>0.101869722</v>
      </c>
      <c r="S6" s="36">
        <v>1.1894687469999998</v>
      </c>
      <c r="T6" s="36">
        <v>0.13287355100000001</v>
      </c>
      <c r="U6" s="36">
        <v>0.11714999999999998</v>
      </c>
      <c r="V6" s="36">
        <v>0.27690000000000003</v>
      </c>
      <c r="W6" s="36">
        <v>98.484762870682133</v>
      </c>
      <c r="X6" s="36">
        <v>426.81818133467078</v>
      </c>
      <c r="Y6" s="36">
        <v>525.3029442053529</v>
      </c>
      <c r="Z6" s="36">
        <v>0.56215147156053824</v>
      </c>
      <c r="AA6" s="36">
        <v>0.26895927786090179</v>
      </c>
      <c r="AB6" s="36">
        <v>0.25792744265379336</v>
      </c>
      <c r="AC6" s="36">
        <v>0.70262197205319343</v>
      </c>
      <c r="AD6" s="36">
        <v>3.3556378246397007</v>
      </c>
      <c r="AE6" s="36">
        <v>32.107588073137364</v>
      </c>
      <c r="AF6" s="36">
        <v>35.463225897777065</v>
      </c>
      <c r="AG6" s="36">
        <v>2.1976131952608897E-2</v>
      </c>
      <c r="AH6" s="36">
        <v>3.7384684241219726E-2</v>
      </c>
      <c r="AI6" s="36">
        <v>0.11973202925904156</v>
      </c>
      <c r="AJ6" s="36">
        <v>2.7089102214078849E-2</v>
      </c>
      <c r="AK6" s="36">
        <v>3.305798965510006E-2</v>
      </c>
      <c r="AL6" s="36">
        <v>8.2671071963569903E-2</v>
      </c>
      <c r="AM6" s="36">
        <v>0.75168720621988128</v>
      </c>
      <c r="AN6" s="36">
        <v>3.4260804985360203</v>
      </c>
      <c r="AO6" s="36">
        <v>32.309991174359972</v>
      </c>
      <c r="AP6" s="36">
        <v>2048.0661783770001</v>
      </c>
      <c r="AQ6" s="36">
        <v>1102.8048652790001</v>
      </c>
      <c r="AR6" s="36">
        <v>3150.8710436560004</v>
      </c>
      <c r="AS6" s="36">
        <v>147.95015837</v>
      </c>
      <c r="AT6" s="36">
        <v>3625.956124667</v>
      </c>
      <c r="AU6" s="36">
        <v>8192.1102517470008</v>
      </c>
      <c r="AV6" s="36">
        <v>2255.9843943360002</v>
      </c>
      <c r="AW6" s="36">
        <v>5096.93781425</v>
      </c>
      <c r="AX6" s="36">
        <v>2183.729909745</v>
      </c>
      <c r="AY6" s="36">
        <v>4933.6935047200004</v>
      </c>
      <c r="AZ6" s="36">
        <v>3.0455383357142858</v>
      </c>
      <c r="BA6" s="36">
        <v>6.0910766728571435</v>
      </c>
      <c r="BB6" s="36">
        <v>6.2974656769999999</v>
      </c>
      <c r="BC6" s="36">
        <v>299.609426928</v>
      </c>
      <c r="BD6" s="36">
        <v>676.90655194800001</v>
      </c>
      <c r="BE6" s="36">
        <v>0.53338218571428575</v>
      </c>
      <c r="BF6" s="36">
        <v>1.0667643714285715</v>
      </c>
      <c r="BG6" s="36">
        <v>11.382854604</v>
      </c>
      <c r="BH6" s="36">
        <v>81.529008652000002</v>
      </c>
      <c r="BI6" s="36">
        <v>1.8000000000000003</v>
      </c>
      <c r="BJ6" s="36">
        <v>2.4099999999999988</v>
      </c>
      <c r="BK6" s="36">
        <v>3.6299999999999977</v>
      </c>
      <c r="BL6" s="36">
        <v>4.719999999999998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5.5471707160000001</v>
      </c>
      <c r="E7" s="36">
        <v>38</v>
      </c>
      <c r="F7" s="36">
        <v>3</v>
      </c>
      <c r="G7" s="36">
        <v>15</v>
      </c>
      <c r="H7" s="36">
        <v>20</v>
      </c>
      <c r="I7" s="36">
        <v>8.271386026045411E-3</v>
      </c>
      <c r="J7" s="36">
        <v>1.7398307705806855</v>
      </c>
      <c r="K7" s="36">
        <v>8.271386026045411E-3</v>
      </c>
      <c r="L7" s="36">
        <v>0</v>
      </c>
      <c r="M7" s="36">
        <v>0.87576115660636045</v>
      </c>
      <c r="N7" s="36">
        <v>0.8723410000003704</v>
      </c>
      <c r="O7" s="36">
        <v>5.9691679999999995E-3</v>
      </c>
      <c r="P7" s="36">
        <v>9.7338609999999999E-3</v>
      </c>
      <c r="Q7" s="36">
        <v>5.5307899999999998E-3</v>
      </c>
      <c r="R7" s="36">
        <v>4.3837800000000001E-4</v>
      </c>
      <c r="S7" s="36">
        <v>9.1620620000000003E-3</v>
      </c>
      <c r="T7" s="36">
        <v>5.7179900000000001E-4</v>
      </c>
      <c r="U7" s="36">
        <v>0.23054999999999995</v>
      </c>
      <c r="V7" s="36">
        <v>0.54690000000000005</v>
      </c>
      <c r="W7" s="36">
        <v>0.24479055402604535</v>
      </c>
      <c r="X7" s="36">
        <v>2.2964646315806854</v>
      </c>
      <c r="Y7" s="36">
        <v>2.5412551856067309</v>
      </c>
      <c r="Z7" s="36">
        <v>4.4218115774430594E-4</v>
      </c>
      <c r="AA7" s="36">
        <v>9.4626767757281427E-5</v>
      </c>
      <c r="AB7" s="36">
        <v>9.46268E-5</v>
      </c>
      <c r="AC7" s="36">
        <v>1.0019273498964614E-4</v>
      </c>
      <c r="AD7" s="36">
        <v>2.0335892449846103E-2</v>
      </c>
      <c r="AE7" s="36">
        <v>0.18302303204861498</v>
      </c>
      <c r="AF7" s="36">
        <v>0.20335892449846105</v>
      </c>
      <c r="AG7" s="36">
        <v>4.0446785437832616E-2</v>
      </c>
      <c r="AH7" s="36">
        <v>6.8806025802289963E-2</v>
      </c>
      <c r="AI7" s="36">
        <v>0.22036524479922592</v>
      </c>
      <c r="AJ7" s="36">
        <v>9.6580157807966571E-6</v>
      </c>
      <c r="AK7" s="36">
        <v>1.1671156521512367E-5</v>
      </c>
      <c r="AL7" s="36">
        <v>2.9190512250656704E-5</v>
      </c>
      <c r="AM7" s="36">
        <v>4.0556636188603057E-2</v>
      </c>
      <c r="AN7" s="36">
        <v>8.9153589408657571E-2</v>
      </c>
      <c r="AO7" s="36">
        <v>0.40341746736009154</v>
      </c>
      <c r="AP7" s="36">
        <v>10.758065088</v>
      </c>
      <c r="AQ7" s="36">
        <v>5.7928042780000002</v>
      </c>
      <c r="AR7" s="36">
        <v>16.550869366000001</v>
      </c>
      <c r="AS7" s="36">
        <v>0.76124504699999995</v>
      </c>
      <c r="AT7" s="36">
        <v>30.942742017</v>
      </c>
      <c r="AU7" s="36">
        <v>65.935494699000003</v>
      </c>
      <c r="AV7" s="36">
        <v>22.335853159999999</v>
      </c>
      <c r="AW7" s="36">
        <v>47.595184899000003</v>
      </c>
      <c r="AX7" s="36">
        <v>20.831458954999999</v>
      </c>
      <c r="AY7" s="36">
        <v>44.389490457000001</v>
      </c>
      <c r="AZ7" s="36">
        <v>1.2112318571428572E-2</v>
      </c>
      <c r="BA7" s="36">
        <v>2.4224638571428574E-2</v>
      </c>
      <c r="BB7" s="36">
        <v>2.1101138669999999</v>
      </c>
      <c r="BC7" s="36">
        <v>83.014140787000002</v>
      </c>
      <c r="BD7" s="36">
        <v>176.89377485399999</v>
      </c>
      <c r="BE7" s="36">
        <v>0.17872223571428572</v>
      </c>
      <c r="BF7" s="36">
        <v>0.35744447142857144</v>
      </c>
      <c r="BG7" s="36">
        <v>3.9929068870000002</v>
      </c>
      <c r="BH7" s="36">
        <v>18.951516968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5.6122891900000003</v>
      </c>
      <c r="E8" s="36">
        <v>56</v>
      </c>
      <c r="F8" s="36">
        <v>1</v>
      </c>
      <c r="G8" s="36">
        <v>34</v>
      </c>
      <c r="H8" s="36">
        <v>21</v>
      </c>
      <c r="I8" s="36">
        <v>0.22672886906390649</v>
      </c>
      <c r="J8" s="36">
        <v>11.598417201382693</v>
      </c>
      <c r="K8" s="36">
        <v>0.16529286906616553</v>
      </c>
      <c r="L8" s="36">
        <v>6.1435999997740964E-2</v>
      </c>
      <c r="M8" s="36">
        <v>7.080877070438742</v>
      </c>
      <c r="N8" s="36">
        <v>4.7442690000078587</v>
      </c>
      <c r="O8" s="36">
        <v>2.4723333E-2</v>
      </c>
      <c r="P8" s="36">
        <v>3.9652609999999998E-2</v>
      </c>
      <c r="Q8" s="36">
        <v>2.2832938000000001E-2</v>
      </c>
      <c r="R8" s="36">
        <v>1.890395E-3</v>
      </c>
      <c r="S8" s="36">
        <v>3.7186878E-2</v>
      </c>
      <c r="T8" s="36">
        <v>2.465732E-3</v>
      </c>
      <c r="U8" s="36">
        <v>0.59499999999999997</v>
      </c>
      <c r="V8" s="36">
        <v>1.4069</v>
      </c>
      <c r="W8" s="36">
        <v>0.84645220206390648</v>
      </c>
      <c r="X8" s="36">
        <v>13.044969811382693</v>
      </c>
      <c r="Y8" s="36">
        <v>13.891422013446599</v>
      </c>
      <c r="Z8" s="36">
        <v>5.842438566035944E-3</v>
      </c>
      <c r="AA8" s="36">
        <v>1.2502818531316909E-3</v>
      </c>
      <c r="AB8" s="36">
        <v>1.2502819999999999E-3</v>
      </c>
      <c r="AC8" s="36">
        <v>1.8872631548816033E-3</v>
      </c>
      <c r="AD8" s="36">
        <v>0.15307552636815283</v>
      </c>
      <c r="AE8" s="36">
        <v>1.3776797373133758</v>
      </c>
      <c r="AF8" s="36">
        <v>1.5307552636815283</v>
      </c>
      <c r="AG8" s="36">
        <v>0.1066593491058926</v>
      </c>
      <c r="AH8" s="36">
        <v>0.18144349043301272</v>
      </c>
      <c r="AI8" s="36">
        <v>0.58110955719762158</v>
      </c>
      <c r="AJ8" s="36">
        <v>1.2760912644725473E-4</v>
      </c>
      <c r="AK8" s="36">
        <v>1.5420828896284692E-4</v>
      </c>
      <c r="AL8" s="36">
        <v>3.8568748005613174E-4</v>
      </c>
      <c r="AM8" s="36">
        <v>0.10867422138722146</v>
      </c>
      <c r="AN8" s="36">
        <v>0.33467322509012842</v>
      </c>
      <c r="AO8" s="36">
        <v>1.9591749819910533</v>
      </c>
      <c r="AP8" s="36">
        <v>128.96668182400001</v>
      </c>
      <c r="AQ8" s="36">
        <v>69.443597905000004</v>
      </c>
      <c r="AR8" s="36">
        <v>198.41027972900002</v>
      </c>
      <c r="AS8" s="36">
        <v>4.2708989109999997</v>
      </c>
      <c r="AT8" s="36">
        <v>575.14514049900004</v>
      </c>
      <c r="AU8" s="36">
        <v>1204.623316899</v>
      </c>
      <c r="AV8" s="36">
        <v>353.62785458299999</v>
      </c>
      <c r="AW8" s="36">
        <v>740.66236353199997</v>
      </c>
      <c r="AX8" s="36">
        <v>332.822716055</v>
      </c>
      <c r="AY8" s="36">
        <v>697.08665851800004</v>
      </c>
      <c r="AZ8" s="36">
        <v>8.7771828571428581E-2</v>
      </c>
      <c r="BA8" s="36">
        <v>0.17554365857142859</v>
      </c>
      <c r="BB8" s="36">
        <v>2.2174262570000001</v>
      </c>
      <c r="BC8" s="36">
        <v>111.457172187</v>
      </c>
      <c r="BD8" s="36">
        <v>233.44352407400001</v>
      </c>
      <c r="BE8" s="36">
        <v>0.18781137000000001</v>
      </c>
      <c r="BF8" s="36">
        <v>0.37562274142857149</v>
      </c>
      <c r="BG8" s="36">
        <v>1.3358003860000001</v>
      </c>
      <c r="BH8" s="36">
        <v>13.832553501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5.7328889150000002</v>
      </c>
      <c r="E9" s="36">
        <v>40</v>
      </c>
      <c r="F9" s="36">
        <v>13</v>
      </c>
      <c r="G9" s="36">
        <v>11</v>
      </c>
      <c r="H9" s="36">
        <v>16</v>
      </c>
      <c r="I9" s="36">
        <v>7.5930846813286046E-2</v>
      </c>
      <c r="J9" s="36">
        <v>3.1595241337263595</v>
      </c>
      <c r="K9" s="36">
        <v>2.7601346808958937E-2</v>
      </c>
      <c r="L9" s="36">
        <v>4.8329500004327106E-2</v>
      </c>
      <c r="M9" s="36">
        <v>1.2489124805353378</v>
      </c>
      <c r="N9" s="36">
        <v>1.9865425000043082</v>
      </c>
      <c r="O9" s="36">
        <v>8.1911516000000004E-2</v>
      </c>
      <c r="P9" s="36">
        <v>0.14588380300000001</v>
      </c>
      <c r="Q9" s="36">
        <v>7.6166395999999997E-2</v>
      </c>
      <c r="R9" s="36">
        <v>5.7451200000000003E-3</v>
      </c>
      <c r="S9" s="36">
        <v>0.13839016700000001</v>
      </c>
      <c r="T9" s="36">
        <v>7.4936359999999997E-3</v>
      </c>
      <c r="U9" s="36">
        <v>1.2094500000000001</v>
      </c>
      <c r="V9" s="36">
        <v>2.859900000000001</v>
      </c>
      <c r="W9" s="36">
        <v>1.3672923628132863</v>
      </c>
      <c r="X9" s="36">
        <v>6.1653079367263608</v>
      </c>
      <c r="Y9" s="36">
        <v>7.5326002995396468</v>
      </c>
      <c r="Z9" s="36">
        <v>1.8806918640397014E-3</v>
      </c>
      <c r="AA9" s="36">
        <v>7.7288624974602418E-4</v>
      </c>
      <c r="AB9" s="36">
        <v>7.7288599999999997E-4</v>
      </c>
      <c r="AC9" s="36">
        <v>6.2541295569001724E-4</v>
      </c>
      <c r="AD9" s="36">
        <v>6.1075554235868877E-2</v>
      </c>
      <c r="AE9" s="36">
        <v>0.54967998812281982</v>
      </c>
      <c r="AF9" s="36">
        <v>0.61075554235868867</v>
      </c>
      <c r="AG9" s="36">
        <v>0.20506420384373797</v>
      </c>
      <c r="AH9" s="36">
        <v>0.34884485251578407</v>
      </c>
      <c r="AI9" s="36">
        <v>1.1172463519762279</v>
      </c>
      <c r="AJ9" s="36">
        <v>7.888404960090792E-5</v>
      </c>
      <c r="AK9" s="36">
        <v>9.5326836364387321E-5</v>
      </c>
      <c r="AL9" s="36">
        <v>2.3842017537696573E-4</v>
      </c>
      <c r="AM9" s="36">
        <v>0.2057685008490289</v>
      </c>
      <c r="AN9" s="36">
        <v>0.41001573358801729</v>
      </c>
      <c r="AO9" s="36">
        <v>1.6671647602744246</v>
      </c>
      <c r="AP9" s="36">
        <v>23.217905669</v>
      </c>
      <c r="AQ9" s="36">
        <v>12.501949206000001</v>
      </c>
      <c r="AR9" s="36">
        <v>35.719854875000003</v>
      </c>
      <c r="AS9" s="36">
        <v>1.6369356900000001</v>
      </c>
      <c r="AT9" s="36">
        <v>99.830109383000007</v>
      </c>
      <c r="AU9" s="36">
        <v>205.54983890700001</v>
      </c>
      <c r="AV9" s="36">
        <v>69.195375197000004</v>
      </c>
      <c r="AW9" s="36">
        <v>142.47303055899999</v>
      </c>
      <c r="AX9" s="36">
        <v>64.698235776999994</v>
      </c>
      <c r="AY9" s="36">
        <v>133.213436543</v>
      </c>
      <c r="AZ9" s="36">
        <v>8.5549698571428578E-2</v>
      </c>
      <c r="BA9" s="36">
        <v>0.17109939857142858</v>
      </c>
      <c r="BB9" s="36">
        <v>1.89433509</v>
      </c>
      <c r="BC9" s="36">
        <v>88.670731411000006</v>
      </c>
      <c r="BD9" s="36">
        <v>182.572719492</v>
      </c>
      <c r="BE9" s="36">
        <v>0.16044622428571431</v>
      </c>
      <c r="BF9" s="36">
        <v>0.32089244857142862</v>
      </c>
      <c r="BG9" s="36">
        <v>4.8039772799999998</v>
      </c>
      <c r="BH9" s="36">
        <v>16.204591647000001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6.4633960850000003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77.612793773579568</v>
      </c>
      <c r="J10" s="36">
        <v>504.12873185142735</v>
      </c>
      <c r="K10" s="36">
        <v>55.917469273556399</v>
      </c>
      <c r="L10" s="36">
        <v>21.695324500023172</v>
      </c>
      <c r="M10" s="36">
        <v>454.44799362500402</v>
      </c>
      <c r="N10" s="36">
        <v>127.29353200000288</v>
      </c>
      <c r="O10" s="36">
        <v>1.9624934540000001</v>
      </c>
      <c r="P10" s="36">
        <v>3.1085585960000004</v>
      </c>
      <c r="Q10" s="36">
        <v>1.776252666</v>
      </c>
      <c r="R10" s="36">
        <v>0.18624078799999999</v>
      </c>
      <c r="S10" s="36">
        <v>2.8656358280000003</v>
      </c>
      <c r="T10" s="36">
        <v>0.24292276800000001</v>
      </c>
      <c r="U10" s="36" t="s">
        <v>340</v>
      </c>
      <c r="V10" s="36" t="s">
        <v>340</v>
      </c>
      <c r="W10" s="36">
        <v>79.575287227579565</v>
      </c>
      <c r="X10" s="36">
        <v>507.23729044742737</v>
      </c>
      <c r="Y10" s="36">
        <v>586.81257767500688</v>
      </c>
      <c r="Z10" s="36">
        <v>0.62416879962892047</v>
      </c>
      <c r="AA10" s="36">
        <v>0.30084936142113977</v>
      </c>
      <c r="AB10" s="36">
        <v>0.30084936099999998</v>
      </c>
      <c r="AC10" s="36">
        <v>0.92652327572089155</v>
      </c>
      <c r="AD10" s="36">
        <v>8.2656336488823552</v>
      </c>
      <c r="AE10" s="36">
        <v>74.613763082031298</v>
      </c>
      <c r="AF10" s="36">
        <v>82.879396730913626</v>
      </c>
      <c r="AG10" s="36" t="s">
        <v>340</v>
      </c>
      <c r="AH10" s="36" t="s">
        <v>340</v>
      </c>
      <c r="AI10" s="36" t="s">
        <v>340</v>
      </c>
      <c r="AJ10" s="36">
        <v>3.070597381379284E-2</v>
      </c>
      <c r="AK10" s="36">
        <v>3.7106400952245856E-2</v>
      </c>
      <c r="AL10" s="36">
        <v>9.2806128473886265E-2</v>
      </c>
      <c r="AM10" s="36">
        <v>0.95722924953468436</v>
      </c>
      <c r="AN10" s="36">
        <v>8.3027400498346005</v>
      </c>
      <c r="AO10" s="36">
        <v>74.70656921050518</v>
      </c>
      <c r="AP10" s="36">
        <v>4212.7635841729998</v>
      </c>
      <c r="AQ10" s="36">
        <v>2268.4111607079999</v>
      </c>
      <c r="AR10" s="36">
        <v>6481.1747448810002</v>
      </c>
      <c r="AS10" s="36">
        <v>183.917644104</v>
      </c>
      <c r="AT10" s="36">
        <v>13083.067946436</v>
      </c>
      <c r="AU10" s="36">
        <v>28838.507480715001</v>
      </c>
      <c r="AV10" s="36">
        <v>7895.8973930669999</v>
      </c>
      <c r="AW10" s="36">
        <v>17404.625350046001</v>
      </c>
      <c r="AX10" s="36">
        <v>7680.6050575689997</v>
      </c>
      <c r="AY10" s="36">
        <v>16930.064669537001</v>
      </c>
      <c r="AZ10" s="36">
        <v>3.6843727771428574</v>
      </c>
      <c r="BA10" s="36">
        <v>7.3687455542857148</v>
      </c>
      <c r="BB10" s="36">
        <v>16.179650029000001</v>
      </c>
      <c r="BC10" s="36">
        <v>1040.949778253</v>
      </c>
      <c r="BD10" s="36">
        <v>2294.525878035</v>
      </c>
      <c r="BE10" s="36">
        <v>1.3703825542857144</v>
      </c>
      <c r="BF10" s="36">
        <v>2.7407651085714289</v>
      </c>
      <c r="BG10" s="36">
        <v>5.5220225259999998</v>
      </c>
      <c r="BH10" s="36">
        <v>56.390997386000002</v>
      </c>
      <c r="BI10" s="36">
        <v>0.69000000000000006</v>
      </c>
      <c r="BJ10" s="36">
        <v>0.90000000000000013</v>
      </c>
      <c r="BK10" s="36">
        <v>2.0700000000000007</v>
      </c>
      <c r="BL10" s="36">
        <v>2.2600000000000007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6.2131465380000002</v>
      </c>
      <c r="E11" s="36">
        <v>8</v>
      </c>
      <c r="F11" s="36">
        <v>1</v>
      </c>
      <c r="G11" s="36">
        <v>6</v>
      </c>
      <c r="H11" s="36">
        <v>1</v>
      </c>
      <c r="I11" s="36">
        <v>25.567122473433844</v>
      </c>
      <c r="J11" s="36">
        <v>151.70457262851392</v>
      </c>
      <c r="K11" s="36">
        <v>15.283128473436994</v>
      </c>
      <c r="L11" s="36">
        <v>10.28399399999685</v>
      </c>
      <c r="M11" s="36">
        <v>119.17403960194433</v>
      </c>
      <c r="N11" s="36">
        <v>58.097655500003427</v>
      </c>
      <c r="O11" s="36">
        <v>0.50068772499999992</v>
      </c>
      <c r="P11" s="36">
        <v>0.77991262400000005</v>
      </c>
      <c r="Q11" s="36">
        <v>0.40823297599999997</v>
      </c>
      <c r="R11" s="36">
        <v>9.2454749000000003E-2</v>
      </c>
      <c r="S11" s="36">
        <v>0.65931947300000004</v>
      </c>
      <c r="T11" s="36">
        <v>0.12059315100000001</v>
      </c>
      <c r="U11" s="36">
        <v>0.48659999999999992</v>
      </c>
      <c r="V11" s="36">
        <v>1.1553</v>
      </c>
      <c r="W11" s="36">
        <v>26.554410198433843</v>
      </c>
      <c r="X11" s="36">
        <v>153.63978525251392</v>
      </c>
      <c r="Y11" s="36">
        <v>180.19419545094775</v>
      </c>
      <c r="Z11" s="36">
        <v>0.1899662872997408</v>
      </c>
      <c r="AA11" s="36">
        <v>8.9102655529592012E-2</v>
      </c>
      <c r="AB11" s="36">
        <v>8.9102656000000002E-2</v>
      </c>
      <c r="AC11" s="36">
        <v>0.2229149306592354</v>
      </c>
      <c r="AD11" s="36">
        <v>2.0630395128775501</v>
      </c>
      <c r="AE11" s="36">
        <v>18.573051576469563</v>
      </c>
      <c r="AF11" s="36">
        <v>20.636091089347122</v>
      </c>
      <c r="AG11" s="36">
        <v>9.301632280904984E-2</v>
      </c>
      <c r="AH11" s="36">
        <v>0.15823466408895837</v>
      </c>
      <c r="AI11" s="36">
        <v>0.50677858633896122</v>
      </c>
      <c r="AJ11" s="36">
        <v>9.0941982956815517E-3</v>
      </c>
      <c r="AK11" s="36">
        <v>1.0989815196735735E-2</v>
      </c>
      <c r="AL11" s="36">
        <v>2.7486422150321585E-2</v>
      </c>
      <c r="AM11" s="36">
        <v>0.32502545176396674</v>
      </c>
      <c r="AN11" s="36">
        <v>2.2322639921632441</v>
      </c>
      <c r="AO11" s="36">
        <v>19.107316584958845</v>
      </c>
      <c r="AP11" s="36">
        <v>733.35355828299998</v>
      </c>
      <c r="AQ11" s="36">
        <v>394.882685229</v>
      </c>
      <c r="AR11" s="36">
        <v>1128.2362435119999</v>
      </c>
      <c r="AS11" s="36">
        <v>23.226695242000002</v>
      </c>
      <c r="AT11" s="36">
        <v>2045.139686814</v>
      </c>
      <c r="AU11" s="36">
        <v>4492.8256338299998</v>
      </c>
      <c r="AV11" s="36">
        <v>1185.52721554</v>
      </c>
      <c r="AW11" s="36">
        <v>2604.4025735380001</v>
      </c>
      <c r="AX11" s="36">
        <v>1131.713132803</v>
      </c>
      <c r="AY11" s="36">
        <v>2486.1821449079998</v>
      </c>
      <c r="AZ11" s="36">
        <v>1.7973439757142857</v>
      </c>
      <c r="BA11" s="36">
        <v>3.5946879528571434</v>
      </c>
      <c r="BB11" s="36">
        <v>5.2446782049999996</v>
      </c>
      <c r="BC11" s="36">
        <v>264.98194012499999</v>
      </c>
      <c r="BD11" s="36">
        <v>582.12045894599999</v>
      </c>
      <c r="BE11" s="36">
        <v>0.4442132857142857</v>
      </c>
      <c r="BF11" s="36">
        <v>0.88842657285714299</v>
      </c>
      <c r="BG11" s="36">
        <v>3.436555882</v>
      </c>
      <c r="BH11" s="36">
        <v>30.214099826999998</v>
      </c>
      <c r="BI11" s="36">
        <v>0.42000000000000015</v>
      </c>
      <c r="BJ11" s="36">
        <v>0.53000000000000025</v>
      </c>
      <c r="BK11" s="36">
        <v>0.06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5.4432424109999999</v>
      </c>
      <c r="E12" s="36">
        <v>115</v>
      </c>
      <c r="F12" s="36">
        <v>5</v>
      </c>
      <c r="G12" s="36">
        <v>27</v>
      </c>
      <c r="H12" s="36">
        <v>83</v>
      </c>
      <c r="I12" s="36">
        <v>1.6459643032176612E-3</v>
      </c>
      <c r="J12" s="36">
        <v>0.80155006433361675</v>
      </c>
      <c r="K12" s="36">
        <v>1.6459643032176612E-3</v>
      </c>
      <c r="L12" s="36">
        <v>0</v>
      </c>
      <c r="M12" s="36">
        <v>0.26723102863681547</v>
      </c>
      <c r="N12" s="36">
        <v>0.5359650000000189</v>
      </c>
      <c r="O12" s="36">
        <v>2.2445619999999999E-3</v>
      </c>
      <c r="P12" s="36">
        <v>3.6992490000000004E-3</v>
      </c>
      <c r="Q12" s="36">
        <v>2.0416269999999999E-3</v>
      </c>
      <c r="R12" s="36">
        <v>2.0293500000000001E-4</v>
      </c>
      <c r="S12" s="36">
        <v>3.4345500000000002E-3</v>
      </c>
      <c r="T12" s="36">
        <v>2.6469900000000002E-4</v>
      </c>
      <c r="U12" s="36">
        <v>1.7384499999999996</v>
      </c>
      <c r="V12" s="36">
        <v>4.1131000000000011</v>
      </c>
      <c r="W12" s="36">
        <v>1.7423405263032172</v>
      </c>
      <c r="X12" s="36">
        <v>4.9183493133336178</v>
      </c>
      <c r="Y12" s="36">
        <v>6.6606898396368353</v>
      </c>
      <c r="Z12" s="36">
        <v>1.414632580056808E-4</v>
      </c>
      <c r="AA12" s="36">
        <v>3.0273137213215687E-5</v>
      </c>
      <c r="AB12" s="36">
        <v>3.02731E-5</v>
      </c>
      <c r="AC12" s="36">
        <v>2.4796797994770426E-5</v>
      </c>
      <c r="AD12" s="36">
        <v>1.5525212292895489E-2</v>
      </c>
      <c r="AE12" s="36">
        <v>0.13972691063605941</v>
      </c>
      <c r="AF12" s="36">
        <v>0.15525212292895485</v>
      </c>
      <c r="AG12" s="36">
        <v>0.30223468306303414</v>
      </c>
      <c r="AH12" s="36">
        <v>0.51414635739458669</v>
      </c>
      <c r="AI12" s="36">
        <v>1.6466579284123926</v>
      </c>
      <c r="AJ12" s="36">
        <v>3.0898020173316321E-6</v>
      </c>
      <c r="AK12" s="36">
        <v>3.733848005970782E-6</v>
      </c>
      <c r="AL12" s="36">
        <v>9.338657720808011E-6</v>
      </c>
      <c r="AM12" s="36">
        <v>0.30226256966304627</v>
      </c>
      <c r="AN12" s="36">
        <v>0.5296753035354882</v>
      </c>
      <c r="AO12" s="36">
        <v>1.7863941777061729</v>
      </c>
      <c r="AP12" s="36">
        <v>25.830828223000001</v>
      </c>
      <c r="AQ12" s="36">
        <v>13.908907505</v>
      </c>
      <c r="AR12" s="36">
        <v>39.739735727999999</v>
      </c>
      <c r="AS12" s="36">
        <v>1.1441501759999999</v>
      </c>
      <c r="AT12" s="36">
        <v>69.084225212000007</v>
      </c>
      <c r="AU12" s="36">
        <v>141.07871868500001</v>
      </c>
      <c r="AV12" s="36">
        <v>58.546663508000002</v>
      </c>
      <c r="AW12" s="36">
        <v>119.55968595900001</v>
      </c>
      <c r="AX12" s="36">
        <v>54.345446995000003</v>
      </c>
      <c r="AY12" s="36">
        <v>110.980270893</v>
      </c>
      <c r="AZ12" s="36">
        <v>1.7736961428571427E-2</v>
      </c>
      <c r="BA12" s="36">
        <v>3.5473924285714289E-2</v>
      </c>
      <c r="BB12" s="36">
        <v>1.0012920839999999</v>
      </c>
      <c r="BC12" s="36">
        <v>38.718389836</v>
      </c>
      <c r="BD12" s="36">
        <v>79.067845241000001</v>
      </c>
      <c r="BE12" s="36">
        <v>8.4807347142857148E-2</v>
      </c>
      <c r="BF12" s="36">
        <v>0.1696146942857143</v>
      </c>
      <c r="BG12" s="36">
        <v>1.071609222</v>
      </c>
      <c r="BH12" s="36">
        <v>4.6643897929999998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6.3885121639999998</v>
      </c>
      <c r="E13" s="36">
        <v>1</v>
      </c>
      <c r="F13" s="36">
        <v>1</v>
      </c>
      <c r="G13" s="36">
        <v>0</v>
      </c>
      <c r="H13" s="36">
        <v>0</v>
      </c>
      <c r="I13" s="36">
        <v>451.17983884517184</v>
      </c>
      <c r="J13" s="36">
        <v>1513.2482173011397</v>
      </c>
      <c r="K13" s="36">
        <v>351.53419084501871</v>
      </c>
      <c r="L13" s="36">
        <v>99.64564800015313</v>
      </c>
      <c r="M13" s="36">
        <v>1558.4956191463598</v>
      </c>
      <c r="N13" s="36">
        <v>405.93243699995185</v>
      </c>
      <c r="O13" s="36">
        <v>3.0522850340000001</v>
      </c>
      <c r="P13" s="36">
        <v>4.9862738069999999</v>
      </c>
      <c r="Q13" s="36">
        <v>2.6602666180000001</v>
      </c>
      <c r="R13" s="36">
        <v>0.39201841599999998</v>
      </c>
      <c r="S13" s="36">
        <v>4.4749454379999998</v>
      </c>
      <c r="T13" s="36">
        <v>0.511328369</v>
      </c>
      <c r="U13" s="36">
        <v>4.7199999999999999E-2</v>
      </c>
      <c r="V13" s="36">
        <v>0.11209999999999999</v>
      </c>
      <c r="W13" s="36">
        <v>454.27932387917184</v>
      </c>
      <c r="X13" s="36">
        <v>1518.3465911081398</v>
      </c>
      <c r="Y13" s="36">
        <v>1972.6259149873117</v>
      </c>
      <c r="Z13" s="36">
        <v>2.4755801498212944</v>
      </c>
      <c r="AA13" s="36">
        <v>1.1929996753069869</v>
      </c>
      <c r="AB13" s="36">
        <v>1.9502830266404052</v>
      </c>
      <c r="AC13" s="36">
        <v>4.8924481073584722</v>
      </c>
      <c r="AD13" s="36">
        <v>17.17626851021345</v>
      </c>
      <c r="AE13" s="36">
        <v>163.10959846026097</v>
      </c>
      <c r="AF13" s="36">
        <v>180.28586697047447</v>
      </c>
      <c r="AG13" s="36">
        <v>8.8052842460015213E-3</v>
      </c>
      <c r="AH13" s="36">
        <v>1.4979104234577302E-2</v>
      </c>
      <c r="AI13" s="36">
        <v>4.797361761614622E-2</v>
      </c>
      <c r="AJ13" s="36">
        <v>0.14661460228021017</v>
      </c>
      <c r="AK13" s="36">
        <v>0.15504604810448525</v>
      </c>
      <c r="AL13" s="36">
        <v>0.3884452381454484</v>
      </c>
      <c r="AM13" s="36">
        <v>5.047867993884684</v>
      </c>
      <c r="AN13" s="36">
        <v>17.346293662552512</v>
      </c>
      <c r="AO13" s="36">
        <v>163.54601731602256</v>
      </c>
      <c r="AP13" s="36">
        <v>3552.9837278230002</v>
      </c>
      <c r="AQ13" s="36">
        <v>1913.145084212</v>
      </c>
      <c r="AR13" s="36">
        <v>5466.128812035</v>
      </c>
      <c r="AS13" s="36">
        <v>306.43385573799998</v>
      </c>
      <c r="AT13" s="36">
        <v>9251.9057917669998</v>
      </c>
      <c r="AU13" s="36">
        <v>20580.095354313999</v>
      </c>
      <c r="AV13" s="36">
        <v>7364.8046847739997</v>
      </c>
      <c r="AW13" s="36">
        <v>16382.395810106</v>
      </c>
      <c r="AX13" s="36">
        <v>7295.141736519</v>
      </c>
      <c r="AY13" s="36">
        <v>16227.436372557</v>
      </c>
      <c r="AZ13" s="36">
        <v>4.8876035099999999</v>
      </c>
      <c r="BA13" s="36">
        <v>9.7752070214285727</v>
      </c>
      <c r="BB13" s="36">
        <v>17.668955988</v>
      </c>
      <c r="BC13" s="36">
        <v>1007.061244868</v>
      </c>
      <c r="BD13" s="36">
        <v>2240.1240256320002</v>
      </c>
      <c r="BE13" s="36">
        <v>1.4965236571428571</v>
      </c>
      <c r="BF13" s="36">
        <v>2.9930473157142856</v>
      </c>
      <c r="BG13" s="36">
        <v>23.346420298999998</v>
      </c>
      <c r="BH13" s="36">
        <v>110.02098007399999</v>
      </c>
      <c r="BI13" s="36">
        <v>3.0000000000000013</v>
      </c>
      <c r="BJ13" s="36">
        <v>4.0199999999999987</v>
      </c>
      <c r="BK13" s="36">
        <v>5.7300000000000066</v>
      </c>
      <c r="BL13" s="36">
        <v>7.1999999999999886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5.7070176500000001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2.9892045132235836</v>
      </c>
      <c r="J14" s="36">
        <v>41.002632014621355</v>
      </c>
      <c r="K14" s="36">
        <v>0.70863451323962645</v>
      </c>
      <c r="L14" s="36">
        <v>2.2805699999839573</v>
      </c>
      <c r="M14" s="36">
        <v>19.866922527826702</v>
      </c>
      <c r="N14" s="36">
        <v>24.124914000018233</v>
      </c>
      <c r="O14" s="36">
        <v>0.166174343</v>
      </c>
      <c r="P14" s="36">
        <v>0.26547082999999999</v>
      </c>
      <c r="Q14" s="36">
        <v>0.13451774</v>
      </c>
      <c r="R14" s="36">
        <v>3.1656602999999998E-2</v>
      </c>
      <c r="S14" s="36">
        <v>0.224179609</v>
      </c>
      <c r="T14" s="36">
        <v>4.1291221000000003E-2</v>
      </c>
      <c r="U14" s="36" t="s">
        <v>340</v>
      </c>
      <c r="V14" s="36" t="s">
        <v>340</v>
      </c>
      <c r="W14" s="36">
        <v>3.1553788562235834</v>
      </c>
      <c r="X14" s="36">
        <v>41.268102844621353</v>
      </c>
      <c r="Y14" s="36">
        <v>44.423481700844938</v>
      </c>
      <c r="Z14" s="36">
        <v>4.8128876495189821E-2</v>
      </c>
      <c r="AA14" s="36">
        <v>2.0525971398180312E-2</v>
      </c>
      <c r="AB14" s="36">
        <v>2.0525971E-2</v>
      </c>
      <c r="AC14" s="36">
        <v>5.3112292020315735E-3</v>
      </c>
      <c r="AD14" s="36">
        <v>0.23010589527455136</v>
      </c>
      <c r="AE14" s="36">
        <v>2.070953057470962</v>
      </c>
      <c r="AF14" s="36">
        <v>2.3010589527455125</v>
      </c>
      <c r="AG14" s="36" t="s">
        <v>340</v>
      </c>
      <c r="AH14" s="36" t="s">
        <v>340</v>
      </c>
      <c r="AI14" s="36" t="s">
        <v>340</v>
      </c>
      <c r="AJ14" s="36">
        <v>2.0949683589698773E-3</v>
      </c>
      <c r="AK14" s="36">
        <v>2.5316487538099533E-3</v>
      </c>
      <c r="AL14" s="36">
        <v>6.3318595570401228E-3</v>
      </c>
      <c r="AM14" s="36">
        <v>7.4061975610014508E-3</v>
      </c>
      <c r="AN14" s="36">
        <v>0.23263754402836131</v>
      </c>
      <c r="AO14" s="36">
        <v>2.0772849170280021</v>
      </c>
      <c r="AP14" s="36">
        <v>301.48192389299999</v>
      </c>
      <c r="AQ14" s="36">
        <v>162.33642055799999</v>
      </c>
      <c r="AR14" s="36">
        <v>463.81834445099997</v>
      </c>
      <c r="AS14" s="36">
        <v>23.362206891</v>
      </c>
      <c r="AT14" s="36">
        <v>1300.3955629709999</v>
      </c>
      <c r="AU14" s="36">
        <v>3615.5678926400001</v>
      </c>
      <c r="AV14" s="36">
        <v>686.78110783700004</v>
      </c>
      <c r="AW14" s="36">
        <v>1909.498765971</v>
      </c>
      <c r="AX14" s="36">
        <v>657.31192474399995</v>
      </c>
      <c r="AY14" s="36">
        <v>1827.563826136</v>
      </c>
      <c r="AZ14" s="36">
        <v>0.93117345428571441</v>
      </c>
      <c r="BA14" s="36">
        <v>1.8623469085714288</v>
      </c>
      <c r="BB14" s="36">
        <v>2.6983243610000001</v>
      </c>
      <c r="BC14" s="36">
        <v>122.70830841900001</v>
      </c>
      <c r="BD14" s="36">
        <v>341.173280433</v>
      </c>
      <c r="BE14" s="36">
        <v>0.22854243571428573</v>
      </c>
      <c r="BF14" s="36">
        <v>0.45708487142857146</v>
      </c>
      <c r="BG14" s="36">
        <v>1.496903718</v>
      </c>
      <c r="BH14" s="36">
        <v>45.205742749999999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6.2059747300000003</v>
      </c>
      <c r="E15" s="36">
        <v>2</v>
      </c>
      <c r="F15" s="36">
        <v>0</v>
      </c>
      <c r="G15" s="36">
        <v>1</v>
      </c>
      <c r="H15" s="36">
        <v>1</v>
      </c>
      <c r="I15" s="36">
        <v>23.3012059319915</v>
      </c>
      <c r="J15" s="36">
        <v>122.18224410954859</v>
      </c>
      <c r="K15" s="36">
        <v>13.216005431979886</v>
      </c>
      <c r="L15" s="36">
        <v>10.085200500011615</v>
      </c>
      <c r="M15" s="36">
        <v>95.839586541538878</v>
      </c>
      <c r="N15" s="36">
        <v>49.64386350000121</v>
      </c>
      <c r="O15" s="36">
        <v>0.24576406099999998</v>
      </c>
      <c r="P15" s="36">
        <v>0.40470793500000002</v>
      </c>
      <c r="Q15" s="36">
        <v>0.189572462</v>
      </c>
      <c r="R15" s="36">
        <v>5.6191598999999995E-2</v>
      </c>
      <c r="S15" s="36">
        <v>0.33141454400000003</v>
      </c>
      <c r="T15" s="36">
        <v>7.3293390999999999E-2</v>
      </c>
      <c r="U15" s="36">
        <v>0</v>
      </c>
      <c r="V15" s="36">
        <v>0</v>
      </c>
      <c r="W15" s="36">
        <v>23.5469699929915</v>
      </c>
      <c r="X15" s="36">
        <v>122.5869520445486</v>
      </c>
      <c r="Y15" s="36">
        <v>146.13392203754009</v>
      </c>
      <c r="Z15" s="36">
        <v>0.16676986341014241</v>
      </c>
      <c r="AA15" s="36">
        <v>8.0165435296017426E-2</v>
      </c>
      <c r="AB15" s="36">
        <v>8.0165434999999993E-2</v>
      </c>
      <c r="AC15" s="36">
        <v>0.23227923907402695</v>
      </c>
      <c r="AD15" s="36">
        <v>2.0248032691884008</v>
      </c>
      <c r="AE15" s="36">
        <v>18.282370722272724</v>
      </c>
      <c r="AF15" s="36">
        <v>20.307173991461131</v>
      </c>
      <c r="AG15" s="36">
        <v>0</v>
      </c>
      <c r="AH15" s="36">
        <v>0</v>
      </c>
      <c r="AI15" s="36">
        <v>0</v>
      </c>
      <c r="AJ15" s="36">
        <v>8.1820282296834346E-3</v>
      </c>
      <c r="AK15" s="36">
        <v>9.8875090302126423E-3</v>
      </c>
      <c r="AL15" s="36">
        <v>2.4729464722961399E-2</v>
      </c>
      <c r="AM15" s="36">
        <v>0.2404612673037104</v>
      </c>
      <c r="AN15" s="36">
        <v>2.0346907782186134</v>
      </c>
      <c r="AO15" s="36">
        <v>18.307100186995687</v>
      </c>
      <c r="AP15" s="36">
        <v>595.26388543600001</v>
      </c>
      <c r="AQ15" s="36">
        <v>320.526707542</v>
      </c>
      <c r="AR15" s="36">
        <v>915.79059297799995</v>
      </c>
      <c r="AS15" s="36">
        <v>49.170624383000003</v>
      </c>
      <c r="AT15" s="36">
        <v>1930.2173451010001</v>
      </c>
      <c r="AU15" s="36">
        <v>4360.9161696470001</v>
      </c>
      <c r="AV15" s="36">
        <v>1332.106220911</v>
      </c>
      <c r="AW15" s="36">
        <v>3009.6111058179999</v>
      </c>
      <c r="AX15" s="36">
        <v>1307.494469837</v>
      </c>
      <c r="AY15" s="36">
        <v>2954.006081082</v>
      </c>
      <c r="AZ15" s="36">
        <v>1.345780062857143</v>
      </c>
      <c r="BA15" s="36">
        <v>2.691560125714286</v>
      </c>
      <c r="BB15" s="36">
        <v>4.58973326</v>
      </c>
      <c r="BC15" s="36">
        <v>129.179898732</v>
      </c>
      <c r="BD15" s="36">
        <v>291.85454715999998</v>
      </c>
      <c r="BE15" s="36">
        <v>0.38874081714285719</v>
      </c>
      <c r="BF15" s="36">
        <v>0.77748163571428575</v>
      </c>
      <c r="BG15" s="36">
        <v>4.2546591449999998</v>
      </c>
      <c r="BH15" s="36">
        <v>23.740735748999999</v>
      </c>
      <c r="BI15" s="36">
        <v>0.60000000000000009</v>
      </c>
      <c r="BJ15" s="36">
        <v>0.70000000000000018</v>
      </c>
      <c r="BK15" s="36">
        <v>0.84</v>
      </c>
      <c r="BL15" s="36">
        <v>0.95000000000000007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5.4073266059999998</v>
      </c>
      <c r="E16" s="36">
        <v>45</v>
      </c>
      <c r="F16" s="36">
        <v>9</v>
      </c>
      <c r="G16" s="36">
        <v>14</v>
      </c>
      <c r="H16" s="36">
        <v>22</v>
      </c>
      <c r="I16" s="36">
        <v>4.0789331619292208E-3</v>
      </c>
      <c r="J16" s="36">
        <v>1.1271729038918612</v>
      </c>
      <c r="K16" s="36">
        <v>4.0789331619292208E-3</v>
      </c>
      <c r="L16" s="36">
        <v>0</v>
      </c>
      <c r="M16" s="36">
        <v>0.58692183705373735</v>
      </c>
      <c r="N16" s="36">
        <v>0.54433000000005305</v>
      </c>
      <c r="O16" s="36">
        <v>3.4248630000000002E-3</v>
      </c>
      <c r="P16" s="36">
        <v>4.7903319999999996E-3</v>
      </c>
      <c r="Q16" s="36">
        <v>3.2273670000000001E-3</v>
      </c>
      <c r="R16" s="36">
        <v>1.9749599999999999E-4</v>
      </c>
      <c r="S16" s="36">
        <v>4.5327279999999998E-3</v>
      </c>
      <c r="T16" s="36">
        <v>2.5760399999999998E-4</v>
      </c>
      <c r="U16" s="36">
        <v>2.12575</v>
      </c>
      <c r="V16" s="36">
        <v>5.0245000000000006</v>
      </c>
      <c r="W16" s="36">
        <v>2.1332537961619291</v>
      </c>
      <c r="X16" s="36">
        <v>6.1564632358918621</v>
      </c>
      <c r="Y16" s="36">
        <v>8.2897170320537903</v>
      </c>
      <c r="Z16" s="36">
        <v>2.9478861100632641E-4</v>
      </c>
      <c r="AA16" s="36">
        <v>6.308476275535384E-5</v>
      </c>
      <c r="AB16" s="36">
        <v>6.3084799999999996E-5</v>
      </c>
      <c r="AC16" s="36">
        <v>4.683067281084428E-5</v>
      </c>
      <c r="AD16" s="36">
        <v>1.6798588036264425E-2</v>
      </c>
      <c r="AE16" s="36">
        <v>0.15118729232637979</v>
      </c>
      <c r="AF16" s="36">
        <v>0.16798588036264425</v>
      </c>
      <c r="AG16" s="36">
        <v>0.34660588624911415</v>
      </c>
      <c r="AH16" s="36">
        <v>0.58962840419389551</v>
      </c>
      <c r="AI16" s="36">
        <v>1.8884044837020713</v>
      </c>
      <c r="AJ16" s="36">
        <v>6.438704404338068E-6</v>
      </c>
      <c r="AK16" s="36">
        <v>7.780803904689826E-6</v>
      </c>
      <c r="AL16" s="36">
        <v>1.9460423761875369E-5</v>
      </c>
      <c r="AM16" s="36">
        <v>0.34665915562632937</v>
      </c>
      <c r="AN16" s="36">
        <v>0.60643477303406468</v>
      </c>
      <c r="AO16" s="36">
        <v>2.0396112364522128</v>
      </c>
      <c r="AP16" s="36">
        <v>24.313338784999999</v>
      </c>
      <c r="AQ16" s="36">
        <v>13.091797807000001</v>
      </c>
      <c r="AR16" s="36">
        <v>37.405136591999998</v>
      </c>
      <c r="AS16" s="36">
        <v>0.77789402799999996</v>
      </c>
      <c r="AT16" s="36">
        <v>61.386195811999997</v>
      </c>
      <c r="AU16" s="36">
        <v>124.598237446</v>
      </c>
      <c r="AV16" s="36">
        <v>53.002348310000002</v>
      </c>
      <c r="AW16" s="36">
        <v>107.58117672100001</v>
      </c>
      <c r="AX16" s="36">
        <v>49.172904658</v>
      </c>
      <c r="AY16" s="36">
        <v>99.808388018000002</v>
      </c>
      <c r="AZ16" s="36">
        <v>4.3711654285714288E-2</v>
      </c>
      <c r="BA16" s="36">
        <v>8.7423310000000004E-2</v>
      </c>
      <c r="BB16" s="36">
        <v>0.62141181199999995</v>
      </c>
      <c r="BC16" s="36">
        <v>37.958879306</v>
      </c>
      <c r="BD16" s="36">
        <v>77.046791944000006</v>
      </c>
      <c r="BE16" s="36">
        <v>5.2632281428571431E-2</v>
      </c>
      <c r="BF16" s="36">
        <v>0.10526456428571429</v>
      </c>
      <c r="BG16" s="36">
        <v>0.58292823999999999</v>
      </c>
      <c r="BH16" s="36">
        <v>2.0584477309999998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5.4503370520000001</v>
      </c>
      <c r="E17" s="36">
        <v>3</v>
      </c>
      <c r="F17" s="36">
        <v>0</v>
      </c>
      <c r="G17" s="36">
        <v>1</v>
      </c>
      <c r="H17" s="36">
        <v>2</v>
      </c>
      <c r="I17" s="36">
        <v>2.0078086890697726E-2</v>
      </c>
      <c r="J17" s="36">
        <v>3.6741467624426414</v>
      </c>
      <c r="K17" s="36">
        <v>2.0078086890697726E-2</v>
      </c>
      <c r="L17" s="36">
        <v>0</v>
      </c>
      <c r="M17" s="36">
        <v>1.3619918493284169</v>
      </c>
      <c r="N17" s="36">
        <v>2.3322330000049223</v>
      </c>
      <c r="O17" s="36">
        <v>2.3671482000000001E-2</v>
      </c>
      <c r="P17" s="36">
        <v>3.5823230999999997E-2</v>
      </c>
      <c r="Q17" s="36">
        <v>2.0562865999999999E-2</v>
      </c>
      <c r="R17" s="36">
        <v>3.1086160000000002E-3</v>
      </c>
      <c r="S17" s="36">
        <v>3.1768514999999997E-2</v>
      </c>
      <c r="T17" s="36">
        <v>4.0547159999999999E-3</v>
      </c>
      <c r="U17" s="36">
        <v>3.0000000000000001E-3</v>
      </c>
      <c r="V17" s="36">
        <v>7.1999999999999998E-3</v>
      </c>
      <c r="W17" s="36">
        <v>4.6749568890697729E-2</v>
      </c>
      <c r="X17" s="36">
        <v>3.7171699934426417</v>
      </c>
      <c r="Y17" s="36">
        <v>3.7639195623333395</v>
      </c>
      <c r="Z17" s="36">
        <v>9.2746300139099724E-4</v>
      </c>
      <c r="AA17" s="36">
        <v>1.9847708229767336E-4</v>
      </c>
      <c r="AB17" s="36">
        <v>1.9847699999999999E-4</v>
      </c>
      <c r="AC17" s="36">
        <v>2.3225403446328475E-4</v>
      </c>
      <c r="AD17" s="36">
        <v>3.7882502235136381E-2</v>
      </c>
      <c r="AE17" s="36">
        <v>0.3409425201162275</v>
      </c>
      <c r="AF17" s="36">
        <v>0.37882502235136384</v>
      </c>
      <c r="AG17" s="36">
        <v>6.2714714632872289E-4</v>
      </c>
      <c r="AH17" s="36">
        <v>1.0668710075477125E-3</v>
      </c>
      <c r="AI17" s="36">
        <v>3.4168706593082146E-3</v>
      </c>
      <c r="AJ17" s="36">
        <v>2.0257411199842618E-5</v>
      </c>
      <c r="AK17" s="36">
        <v>2.4479916185691685E-5</v>
      </c>
      <c r="AL17" s="36">
        <v>6.122626253845201E-5</v>
      </c>
      <c r="AM17" s="36">
        <v>8.7965859199185025E-4</v>
      </c>
      <c r="AN17" s="36">
        <v>3.8973853158869781E-2</v>
      </c>
      <c r="AO17" s="36">
        <v>0.34442061703807419</v>
      </c>
      <c r="AP17" s="36">
        <v>34.386098871999998</v>
      </c>
      <c r="AQ17" s="36">
        <v>18.515591700000002</v>
      </c>
      <c r="AR17" s="36">
        <v>52.901690572</v>
      </c>
      <c r="AS17" s="36">
        <v>4.1353552980000003</v>
      </c>
      <c r="AT17" s="36">
        <v>194.090746577</v>
      </c>
      <c r="AU17" s="36">
        <v>499.570456901</v>
      </c>
      <c r="AV17" s="36">
        <v>118.927234864</v>
      </c>
      <c r="AW17" s="36">
        <v>306.10698401000002</v>
      </c>
      <c r="AX17" s="36">
        <v>111.79633687800001</v>
      </c>
      <c r="AY17" s="36">
        <v>287.75275523900001</v>
      </c>
      <c r="AZ17" s="36">
        <v>5.8573031428571433E-2</v>
      </c>
      <c r="BA17" s="36">
        <v>0.11714606428571429</v>
      </c>
      <c r="BB17" s="36">
        <v>0.87158168599999997</v>
      </c>
      <c r="BC17" s="36">
        <v>35.179312328000002</v>
      </c>
      <c r="BD17" s="36">
        <v>90.548083528000006</v>
      </c>
      <c r="BE17" s="36">
        <v>7.3821147142857146E-2</v>
      </c>
      <c r="BF17" s="36">
        <v>0.14764229571428572</v>
      </c>
      <c r="BG17" s="36">
        <v>2.3556957729999999</v>
      </c>
      <c r="BH17" s="36">
        <v>13.493360418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5.5829199300000001</v>
      </c>
      <c r="E18" s="36">
        <v>1</v>
      </c>
      <c r="F18" s="36">
        <v>0</v>
      </c>
      <c r="G18" s="36">
        <v>1</v>
      </c>
      <c r="H18" s="36">
        <v>0</v>
      </c>
      <c r="I18" s="36">
        <v>0.33008990681527517</v>
      </c>
      <c r="J18" s="36">
        <v>13.412905959959353</v>
      </c>
      <c r="K18" s="36">
        <v>0.21146890682116815</v>
      </c>
      <c r="L18" s="36">
        <v>0.11862099999410702</v>
      </c>
      <c r="M18" s="36">
        <v>7.7660158667752039</v>
      </c>
      <c r="N18" s="36">
        <v>5.9769799999994238</v>
      </c>
      <c r="O18" s="36">
        <v>0.16740155200000001</v>
      </c>
      <c r="P18" s="36">
        <v>0.28508564699999994</v>
      </c>
      <c r="Q18" s="36">
        <v>0.15443757399999999</v>
      </c>
      <c r="R18" s="36">
        <v>1.2963978000000001E-2</v>
      </c>
      <c r="S18" s="36">
        <v>0.26817610999999997</v>
      </c>
      <c r="T18" s="36">
        <v>1.6909536999999999E-2</v>
      </c>
      <c r="U18" s="36">
        <v>0</v>
      </c>
      <c r="V18" s="36">
        <v>0</v>
      </c>
      <c r="W18" s="36">
        <v>0.49749145881527518</v>
      </c>
      <c r="X18" s="36">
        <v>13.697991606959354</v>
      </c>
      <c r="Y18" s="36">
        <v>14.19548306577463</v>
      </c>
      <c r="Z18" s="36">
        <v>8.1357468406381781E-3</v>
      </c>
      <c r="AA18" s="36">
        <v>1.74104982389657E-3</v>
      </c>
      <c r="AB18" s="36">
        <v>1.7410500000000001E-3</v>
      </c>
      <c r="AC18" s="36">
        <v>3.6392306081420162E-3</v>
      </c>
      <c r="AD18" s="36">
        <v>0.24820032291567906</v>
      </c>
      <c r="AE18" s="36">
        <v>2.2338029062411127</v>
      </c>
      <c r="AF18" s="36">
        <v>2.4820032291567919</v>
      </c>
      <c r="AG18" s="36">
        <v>0</v>
      </c>
      <c r="AH18" s="36">
        <v>0</v>
      </c>
      <c r="AI18" s="36">
        <v>0</v>
      </c>
      <c r="AJ18" s="36">
        <v>1.7769900678732826E-4</v>
      </c>
      <c r="AK18" s="36">
        <v>2.1473902807427818E-4</v>
      </c>
      <c r="AL18" s="36">
        <v>5.3707978452199445E-4</v>
      </c>
      <c r="AM18" s="36">
        <v>3.8169296149293446E-3</v>
      </c>
      <c r="AN18" s="36">
        <v>0.24841506194375335</v>
      </c>
      <c r="AO18" s="36">
        <v>2.2343399860256348</v>
      </c>
      <c r="AP18" s="36">
        <v>181.14345880799999</v>
      </c>
      <c r="AQ18" s="36">
        <v>97.538785512000004</v>
      </c>
      <c r="AR18" s="36">
        <v>278.68224432</v>
      </c>
      <c r="AS18" s="36">
        <v>15.897630231000001</v>
      </c>
      <c r="AT18" s="36">
        <v>657.739149408</v>
      </c>
      <c r="AU18" s="36">
        <v>1722.671964402</v>
      </c>
      <c r="AV18" s="36">
        <v>389.06515328900002</v>
      </c>
      <c r="AW18" s="36">
        <v>1018.993065109</v>
      </c>
      <c r="AX18" s="36">
        <v>366.66628198799998</v>
      </c>
      <c r="AY18" s="36">
        <v>960.32861179199995</v>
      </c>
      <c r="AZ18" s="36">
        <v>0.38847880714285715</v>
      </c>
      <c r="BA18" s="36">
        <v>0.77695761571428579</v>
      </c>
      <c r="BB18" s="36">
        <v>1.2613229880000001</v>
      </c>
      <c r="BC18" s="36">
        <v>74.730227252999995</v>
      </c>
      <c r="BD18" s="36">
        <v>195.72450187699999</v>
      </c>
      <c r="BE18" s="36">
        <v>0.10683142142857144</v>
      </c>
      <c r="BF18" s="36">
        <v>0.21366284285714288</v>
      </c>
      <c r="BG18" s="36">
        <v>5.5452417479999996</v>
      </c>
      <c r="BH18" s="36">
        <v>53.805857762000002</v>
      </c>
      <c r="BI18" s="36">
        <v>0.03</v>
      </c>
      <c r="BJ18" s="36">
        <v>0.03</v>
      </c>
      <c r="BK18" s="36">
        <v>0.12</v>
      </c>
      <c r="BL18" s="36">
        <v>0.12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5.487293706</v>
      </c>
      <c r="E19" s="36">
        <v>6</v>
      </c>
      <c r="F19" s="36">
        <v>0</v>
      </c>
      <c r="G19" s="36">
        <v>1</v>
      </c>
      <c r="H19" s="36">
        <v>5</v>
      </c>
      <c r="I19" s="36">
        <v>5.9728824290411556E-2</v>
      </c>
      <c r="J19" s="36">
        <v>7.1454680201721192</v>
      </c>
      <c r="K19" s="36">
        <v>5.9456824290473012E-2</v>
      </c>
      <c r="L19" s="36">
        <v>2.7199999993854362E-4</v>
      </c>
      <c r="M19" s="36">
        <v>3.480431844456485</v>
      </c>
      <c r="N19" s="36">
        <v>3.7247650000060455</v>
      </c>
      <c r="O19" s="36">
        <v>0.42814105499999999</v>
      </c>
      <c r="P19" s="36">
        <v>0.72717469300000004</v>
      </c>
      <c r="Q19" s="36">
        <v>0.39829302999999999</v>
      </c>
      <c r="R19" s="36">
        <v>2.9848025E-2</v>
      </c>
      <c r="S19" s="36">
        <v>0.68824248600000004</v>
      </c>
      <c r="T19" s="36">
        <v>3.8932206999999996E-2</v>
      </c>
      <c r="U19" s="36">
        <v>2.64E-2</v>
      </c>
      <c r="V19" s="36">
        <v>6.2399999999999997E-2</v>
      </c>
      <c r="W19" s="36">
        <v>0.51426987929041157</v>
      </c>
      <c r="X19" s="36">
        <v>7.9350427131721197</v>
      </c>
      <c r="Y19" s="36">
        <v>8.4493125924625314</v>
      </c>
      <c r="Z19" s="36">
        <v>2.5116855909282755E-3</v>
      </c>
      <c r="AA19" s="36">
        <v>5.3750071645865065E-4</v>
      </c>
      <c r="AB19" s="36">
        <v>5.3750100000000002E-4</v>
      </c>
      <c r="AC19" s="36">
        <v>1.0520155310418601E-3</v>
      </c>
      <c r="AD19" s="36">
        <v>9.8051033826428588E-2</v>
      </c>
      <c r="AE19" s="36">
        <v>0.88245930443785703</v>
      </c>
      <c r="AF19" s="36">
        <v>0.98051033826428569</v>
      </c>
      <c r="AG19" s="36">
        <v>5.0863599468851097E-3</v>
      </c>
      <c r="AH19" s="36">
        <v>8.6526583004482328E-3</v>
      </c>
      <c r="AI19" s="36">
        <v>2.7711892124408527E-2</v>
      </c>
      <c r="AJ19" s="36">
        <v>5.485965012233626E-5</v>
      </c>
      <c r="AK19" s="36">
        <v>6.6294731529222369E-5</v>
      </c>
      <c r="AL19" s="36">
        <v>1.6580851857233081E-4</v>
      </c>
      <c r="AM19" s="36">
        <v>6.1932351280493065E-3</v>
      </c>
      <c r="AN19" s="36">
        <v>0.10676998685840604</v>
      </c>
      <c r="AO19" s="36">
        <v>0.91033700508083781</v>
      </c>
      <c r="AP19" s="36">
        <v>109.828762778</v>
      </c>
      <c r="AQ19" s="36">
        <v>59.138564572</v>
      </c>
      <c r="AR19" s="36">
        <v>168.96732735000001</v>
      </c>
      <c r="AS19" s="36">
        <v>7.6428527549999998</v>
      </c>
      <c r="AT19" s="36">
        <v>552.98697171200001</v>
      </c>
      <c r="AU19" s="36">
        <v>1302.5083655880001</v>
      </c>
      <c r="AV19" s="36">
        <v>349.26692268300002</v>
      </c>
      <c r="AW19" s="36">
        <v>822.66511127599995</v>
      </c>
      <c r="AX19" s="36">
        <v>328.01431551100001</v>
      </c>
      <c r="AY19" s="36">
        <v>772.60661071799996</v>
      </c>
      <c r="AZ19" s="36">
        <v>0.13620770714285715</v>
      </c>
      <c r="BA19" s="36">
        <v>0.27241541428571431</v>
      </c>
      <c r="BB19" s="36">
        <v>1.632534274</v>
      </c>
      <c r="BC19" s="36">
        <v>94.472280592000004</v>
      </c>
      <c r="BD19" s="36">
        <v>222.52049701499999</v>
      </c>
      <c r="BE19" s="36">
        <v>0.13827224142857145</v>
      </c>
      <c r="BF19" s="36">
        <v>0.27654448428571432</v>
      </c>
      <c r="BG19" s="36">
        <v>2.0147613600000001</v>
      </c>
      <c r="BH19" s="36">
        <v>27.319918396999999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6.3876955070000001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86.759460060153117</v>
      </c>
      <c r="J20" s="36">
        <v>304.2213042848856</v>
      </c>
      <c r="K20" s="36">
        <v>74.827572560138847</v>
      </c>
      <c r="L20" s="36">
        <v>11.931887500014275</v>
      </c>
      <c r="M20" s="36">
        <v>342.27160784503928</v>
      </c>
      <c r="N20" s="36">
        <v>48.709156499999445</v>
      </c>
      <c r="O20" s="36">
        <v>0.88841571000000008</v>
      </c>
      <c r="P20" s="36">
        <v>1.3776149959999999</v>
      </c>
      <c r="Q20" s="36">
        <v>0.84124257700000005</v>
      </c>
      <c r="R20" s="36">
        <v>4.7173132999999999E-2</v>
      </c>
      <c r="S20" s="36">
        <v>1.316084823</v>
      </c>
      <c r="T20" s="36">
        <v>6.1530173000000001E-2</v>
      </c>
      <c r="U20" s="36" t="s">
        <v>340</v>
      </c>
      <c r="V20" s="36" t="s">
        <v>340</v>
      </c>
      <c r="W20" s="36">
        <v>87.647875770153121</v>
      </c>
      <c r="X20" s="36">
        <v>305.59891928088558</v>
      </c>
      <c r="Y20" s="36">
        <v>393.2467950510387</v>
      </c>
      <c r="Z20" s="36">
        <v>0.44144200553887009</v>
      </c>
      <c r="AA20" s="36">
        <v>0.21277504666973546</v>
      </c>
      <c r="AB20" s="36">
        <v>0.21277504699999999</v>
      </c>
      <c r="AC20" s="36">
        <v>0.68936318326416834</v>
      </c>
      <c r="AD20" s="36">
        <v>2.3161626366512995</v>
      </c>
      <c r="AE20" s="36">
        <v>24.758470211210323</v>
      </c>
      <c r="AF20" s="36">
        <v>27.074632847861622</v>
      </c>
      <c r="AG20" s="36" t="s">
        <v>340</v>
      </c>
      <c r="AH20" s="36" t="s">
        <v>340</v>
      </c>
      <c r="AI20" s="36" t="s">
        <v>340</v>
      </c>
      <c r="AJ20" s="36">
        <v>2.1716746783267862E-2</v>
      </c>
      <c r="AK20" s="36">
        <v>2.6243420229883609E-2</v>
      </c>
      <c r="AL20" s="36">
        <v>6.5636929665671417E-2</v>
      </c>
      <c r="AM20" s="36">
        <v>0.71107993004743619</v>
      </c>
      <c r="AN20" s="36">
        <v>2.3424060568811833</v>
      </c>
      <c r="AO20" s="36">
        <v>24.824107140875995</v>
      </c>
      <c r="AP20" s="36">
        <v>517.07429445599996</v>
      </c>
      <c r="AQ20" s="36">
        <v>278.42462009100001</v>
      </c>
      <c r="AR20" s="36">
        <v>795.49891454699991</v>
      </c>
      <c r="AS20" s="36">
        <v>44.926573820999998</v>
      </c>
      <c r="AT20" s="36">
        <v>1213.8061554020001</v>
      </c>
      <c r="AU20" s="36">
        <v>2798.8845514710001</v>
      </c>
      <c r="AV20" s="36">
        <v>856.64356627899997</v>
      </c>
      <c r="AW20" s="36">
        <v>1975.3124772890001</v>
      </c>
      <c r="AX20" s="36">
        <v>842.74291553700004</v>
      </c>
      <c r="AY20" s="36">
        <v>1943.2593224709999</v>
      </c>
      <c r="AZ20" s="36">
        <v>0.91460467000000012</v>
      </c>
      <c r="BA20" s="36">
        <v>1.8292093400000002</v>
      </c>
      <c r="BB20" s="36">
        <v>2.0226686580000002</v>
      </c>
      <c r="BC20" s="36">
        <v>113.71830651000001</v>
      </c>
      <c r="BD20" s="36">
        <v>262.22013283899997</v>
      </c>
      <c r="BE20" s="36">
        <v>0.17131580857142858</v>
      </c>
      <c r="BF20" s="36">
        <v>0.3426316185714286</v>
      </c>
      <c r="BG20" s="36">
        <v>3.4253438310000002</v>
      </c>
      <c r="BH20" s="36">
        <v>24.144576325999999</v>
      </c>
      <c r="BI20" s="36">
        <v>0.69000000000000006</v>
      </c>
      <c r="BJ20" s="36">
        <v>0.8500000000000002</v>
      </c>
      <c r="BK20" s="36">
        <v>1.3200000000000003</v>
      </c>
      <c r="BL20" s="36">
        <v>1.7000000000000002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6.3678248589999997</v>
      </c>
      <c r="E21" s="36">
        <v>3</v>
      </c>
      <c r="F21" s="36">
        <v>2</v>
      </c>
      <c r="G21" s="36">
        <v>1</v>
      </c>
      <c r="H21" s="36">
        <v>0</v>
      </c>
      <c r="I21" s="36">
        <v>15.212081389234122</v>
      </c>
      <c r="J21" s="36">
        <v>83.46928631082767</v>
      </c>
      <c r="K21" s="36">
        <v>9.9643423892066725</v>
      </c>
      <c r="L21" s="36">
        <v>5.2477390000274493</v>
      </c>
      <c r="M21" s="36">
        <v>73.331187700059687</v>
      </c>
      <c r="N21" s="36">
        <v>25.350180000002119</v>
      </c>
      <c r="O21" s="36">
        <v>0.55603734900000001</v>
      </c>
      <c r="P21" s="36">
        <v>0.85850633799999998</v>
      </c>
      <c r="Q21" s="36">
        <v>0.485877842</v>
      </c>
      <c r="R21" s="36">
        <v>7.0159506999999996E-2</v>
      </c>
      <c r="S21" s="36">
        <v>0.76699393699999996</v>
      </c>
      <c r="T21" s="36">
        <v>9.1512400999999993E-2</v>
      </c>
      <c r="U21" s="36">
        <v>0.104</v>
      </c>
      <c r="V21" s="36">
        <v>0.247</v>
      </c>
      <c r="W21" s="36">
        <v>15.872118738234121</v>
      </c>
      <c r="X21" s="36">
        <v>84.574792648827668</v>
      </c>
      <c r="Y21" s="36">
        <v>100.44691138706179</v>
      </c>
      <c r="Z21" s="36">
        <v>0.10786879906010424</v>
      </c>
      <c r="AA21" s="36">
        <v>5.199276114697024E-2</v>
      </c>
      <c r="AB21" s="36">
        <v>5.1992760999999998E-2</v>
      </c>
      <c r="AC21" s="36">
        <v>0.13600239379875989</v>
      </c>
      <c r="AD21" s="36">
        <v>1.0958171399533927</v>
      </c>
      <c r="AE21" s="36">
        <v>9.8623542595805347</v>
      </c>
      <c r="AF21" s="36">
        <v>10.958171399533928</v>
      </c>
      <c r="AG21" s="36">
        <v>1.9818032608695652E-2</v>
      </c>
      <c r="AH21" s="36">
        <v>3.3713434782608694E-2</v>
      </c>
      <c r="AI21" s="36">
        <v>0.10797410869565216</v>
      </c>
      <c r="AJ21" s="36">
        <v>5.3066045066370443E-3</v>
      </c>
      <c r="AK21" s="36">
        <v>6.4127250590380715E-3</v>
      </c>
      <c r="AL21" s="36">
        <v>1.6038747235624224E-2</v>
      </c>
      <c r="AM21" s="36">
        <v>0.16112703091409258</v>
      </c>
      <c r="AN21" s="36">
        <v>1.1359432997950394</v>
      </c>
      <c r="AO21" s="36">
        <v>9.9863671155118112</v>
      </c>
      <c r="AP21" s="36">
        <v>280.2784489</v>
      </c>
      <c r="AQ21" s="36">
        <v>150.919164792</v>
      </c>
      <c r="AR21" s="36">
        <v>431.197613692</v>
      </c>
      <c r="AS21" s="36">
        <v>50.561214243000002</v>
      </c>
      <c r="AT21" s="36">
        <v>780.20729002500002</v>
      </c>
      <c r="AU21" s="36">
        <v>1841.731151942</v>
      </c>
      <c r="AV21" s="36">
        <v>544.88953345000004</v>
      </c>
      <c r="AW21" s="36">
        <v>1286.247950965</v>
      </c>
      <c r="AX21" s="36">
        <v>535.79045392900002</v>
      </c>
      <c r="AY21" s="36">
        <v>1264.7689691329999</v>
      </c>
      <c r="AZ21" s="36">
        <v>1.7547789</v>
      </c>
      <c r="BA21" s="36">
        <v>3.5095578000000001</v>
      </c>
      <c r="BB21" s="36">
        <v>1.3319869040000001</v>
      </c>
      <c r="BC21" s="36">
        <v>34.522077885999998</v>
      </c>
      <c r="BD21" s="36">
        <v>81.491658801</v>
      </c>
      <c r="BE21" s="36">
        <v>0.11281650714285715</v>
      </c>
      <c r="BF21" s="36">
        <v>0.22563301571428573</v>
      </c>
      <c r="BG21" s="36">
        <v>1.476361716</v>
      </c>
      <c r="BH21" s="36">
        <v>25.059020617000002</v>
      </c>
      <c r="BI21" s="36">
        <v>0.60000000000000009</v>
      </c>
      <c r="BJ21" s="36">
        <v>0.75000000000000022</v>
      </c>
      <c r="BK21" s="36">
        <v>0.93000000000000027</v>
      </c>
      <c r="BL21" s="36">
        <v>1.0900000000000003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6.4955664799999999</v>
      </c>
      <c r="E22" s="36">
        <v>2</v>
      </c>
      <c r="F22" s="36">
        <v>1</v>
      </c>
      <c r="G22" s="36">
        <v>1</v>
      </c>
      <c r="H22" s="36">
        <v>0</v>
      </c>
      <c r="I22" s="36">
        <v>57.873168518824819</v>
      </c>
      <c r="J22" s="36">
        <v>228.92011212295782</v>
      </c>
      <c r="K22" s="36">
        <v>41.318933518822945</v>
      </c>
      <c r="L22" s="36">
        <v>16.554235000001874</v>
      </c>
      <c r="M22" s="36">
        <v>216.86884464175569</v>
      </c>
      <c r="N22" s="36">
        <v>69.92443600002693</v>
      </c>
      <c r="O22" s="36">
        <v>1.1845056839999999</v>
      </c>
      <c r="P22" s="36">
        <v>2.0381807920000004</v>
      </c>
      <c r="Q22" s="36">
        <v>1.062812224</v>
      </c>
      <c r="R22" s="36">
        <v>0.12169346</v>
      </c>
      <c r="S22" s="36">
        <v>1.8794501920000002</v>
      </c>
      <c r="T22" s="36">
        <v>0.1587306</v>
      </c>
      <c r="U22" s="36">
        <v>0.15279999999999999</v>
      </c>
      <c r="V22" s="36">
        <v>0.36169999999999997</v>
      </c>
      <c r="W22" s="36">
        <v>59.21047420282482</v>
      </c>
      <c r="X22" s="36">
        <v>231.31999291495782</v>
      </c>
      <c r="Y22" s="36">
        <v>290.53046711778262</v>
      </c>
      <c r="Z22" s="36">
        <v>0.35176343477522209</v>
      </c>
      <c r="AA22" s="36">
        <v>0.16954997556165702</v>
      </c>
      <c r="AB22" s="36">
        <v>0.16954997599999999</v>
      </c>
      <c r="AC22" s="36">
        <v>0.88239293125448659</v>
      </c>
      <c r="AD22" s="36">
        <v>4.5896354327111357</v>
      </c>
      <c r="AE22" s="36">
        <v>42.761496051422014</v>
      </c>
      <c r="AF22" s="36">
        <v>47.351131484133155</v>
      </c>
      <c r="AG22" s="36">
        <v>3.2598801158319528E-2</v>
      </c>
      <c r="AH22" s="36">
        <v>5.5455431855532075E-2</v>
      </c>
      <c r="AI22" s="36">
        <v>0.17760726148325812</v>
      </c>
      <c r="AJ22" s="36">
        <v>1.7305007323489958E-2</v>
      </c>
      <c r="AK22" s="36">
        <v>2.0912091586259549E-2</v>
      </c>
      <c r="AL22" s="36">
        <v>5.2302842868263019E-2</v>
      </c>
      <c r="AM22" s="36">
        <v>0.93229673973629601</v>
      </c>
      <c r="AN22" s="36">
        <v>4.6660029561529273</v>
      </c>
      <c r="AO22" s="36">
        <v>42.991406155773539</v>
      </c>
      <c r="AP22" s="36">
        <v>1054.2314173140001</v>
      </c>
      <c r="AQ22" s="36">
        <v>567.66307086100005</v>
      </c>
      <c r="AR22" s="36">
        <v>1621.8944881750001</v>
      </c>
      <c r="AS22" s="36">
        <v>188.73636381700001</v>
      </c>
      <c r="AT22" s="36">
        <v>2497.4170460579999</v>
      </c>
      <c r="AU22" s="36">
        <v>6377.3328141120001</v>
      </c>
      <c r="AV22" s="36">
        <v>1854.0964239269999</v>
      </c>
      <c r="AW22" s="36">
        <v>4734.5676540109998</v>
      </c>
      <c r="AX22" s="36">
        <v>1829.6323766099999</v>
      </c>
      <c r="AY22" s="36">
        <v>4672.0969617540004</v>
      </c>
      <c r="AZ22" s="36">
        <v>8.4079646071428584</v>
      </c>
      <c r="BA22" s="36">
        <v>16.815929215714288</v>
      </c>
      <c r="BB22" s="36">
        <v>4.825678344</v>
      </c>
      <c r="BC22" s="36">
        <v>223.209289141</v>
      </c>
      <c r="BD22" s="36">
        <v>569.98086334899995</v>
      </c>
      <c r="BE22" s="36">
        <v>0.40872487285714287</v>
      </c>
      <c r="BF22" s="36">
        <v>0.81744974714285723</v>
      </c>
      <c r="BG22" s="36">
        <v>6.3293101109999998</v>
      </c>
      <c r="BH22" s="36">
        <v>53.427194274999998</v>
      </c>
      <c r="BI22" s="36">
        <v>2.0400000000000005</v>
      </c>
      <c r="BJ22" s="36">
        <v>2.5999999999999988</v>
      </c>
      <c r="BK22" s="36">
        <v>2.16</v>
      </c>
      <c r="BL22" s="36">
        <v>3.0299999999999976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6.4970831999999996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362.26765943632438</v>
      </c>
      <c r="J23" s="36">
        <v>573.82174259962972</v>
      </c>
      <c r="K23" s="36">
        <v>322.21187793636699</v>
      </c>
      <c r="L23" s="36">
        <v>40.055781499957369</v>
      </c>
      <c r="M23" s="36">
        <v>809.47875953598543</v>
      </c>
      <c r="N23" s="36">
        <v>126.61064249996869</v>
      </c>
      <c r="O23" s="36">
        <v>1.2220725750000001</v>
      </c>
      <c r="P23" s="36">
        <v>1.8661514750000001</v>
      </c>
      <c r="Q23" s="36">
        <v>1.092287451</v>
      </c>
      <c r="R23" s="36">
        <v>0.129785124</v>
      </c>
      <c r="S23" s="36">
        <v>1.6968665300000001</v>
      </c>
      <c r="T23" s="36">
        <v>0.16928494499999999</v>
      </c>
      <c r="U23" s="36" t="s">
        <v>340</v>
      </c>
      <c r="V23" s="36" t="s">
        <v>340</v>
      </c>
      <c r="W23" s="36">
        <v>363.48973201132441</v>
      </c>
      <c r="X23" s="36">
        <v>575.68789407462975</v>
      </c>
      <c r="Y23" s="36">
        <v>939.17762608595422</v>
      </c>
      <c r="Z23" s="36">
        <v>1.3645819867149231</v>
      </c>
      <c r="AA23" s="36">
        <v>0.65772851759659301</v>
      </c>
      <c r="AB23" s="36">
        <v>0.65772851799999998</v>
      </c>
      <c r="AC23" s="36">
        <v>4.8161050040741786</v>
      </c>
      <c r="AD23" s="36">
        <v>4.4995434889461432</v>
      </c>
      <c r="AE23" s="36">
        <v>80.025349074026167</v>
      </c>
      <c r="AF23" s="36">
        <v>84.524892562972312</v>
      </c>
      <c r="AG23" s="36" t="s">
        <v>340</v>
      </c>
      <c r="AH23" s="36" t="s">
        <v>340</v>
      </c>
      <c r="AI23" s="36" t="s">
        <v>340</v>
      </c>
      <c r="AJ23" s="36">
        <v>6.7131244466916998E-2</v>
      </c>
      <c r="AK23" s="36">
        <v>8.1123450039950237E-2</v>
      </c>
      <c r="AL23" s="36">
        <v>0.20289635031814751</v>
      </c>
      <c r="AM23" s="36">
        <v>4.8832362485410954</v>
      </c>
      <c r="AN23" s="36">
        <v>4.5806669389860932</v>
      </c>
      <c r="AO23" s="36">
        <v>80.228245424344308</v>
      </c>
      <c r="AP23" s="36">
        <v>847.88152007500003</v>
      </c>
      <c r="AQ23" s="36">
        <v>456.55158773199997</v>
      </c>
      <c r="AR23" s="36">
        <v>1304.4331078069999</v>
      </c>
      <c r="AS23" s="36">
        <v>257.75092425700001</v>
      </c>
      <c r="AT23" s="36">
        <v>1271.077952202</v>
      </c>
      <c r="AU23" s="36">
        <v>3200.952094661</v>
      </c>
      <c r="AV23" s="36">
        <v>1152.417368787</v>
      </c>
      <c r="AW23" s="36">
        <v>2902.1294753420002</v>
      </c>
      <c r="AX23" s="36">
        <v>1148.7493526170001</v>
      </c>
      <c r="AY23" s="36">
        <v>2892.8923203569998</v>
      </c>
      <c r="AZ23" s="36">
        <v>3.7935056285714288</v>
      </c>
      <c r="BA23" s="36">
        <v>7.5870112571428576</v>
      </c>
      <c r="BB23" s="36">
        <v>2.4903839099999998</v>
      </c>
      <c r="BC23" s="36">
        <v>135.15322775999999</v>
      </c>
      <c r="BD23" s="36">
        <v>340.35599999999999</v>
      </c>
      <c r="BE23" s="36">
        <v>0.21093031285714287</v>
      </c>
      <c r="BF23" s="36">
        <v>0.42186062714285721</v>
      </c>
      <c r="BG23" s="36">
        <v>3.0410148239999999</v>
      </c>
      <c r="BH23" s="36">
        <v>35.250829203000002</v>
      </c>
      <c r="BI23" s="36">
        <v>0.84</v>
      </c>
      <c r="BJ23" s="36">
        <v>1.23</v>
      </c>
      <c r="BK23" s="36">
        <v>1.9200000000000008</v>
      </c>
      <c r="BL23" s="36">
        <v>3.0199999999999996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6.5161820349999999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171.90691126514466</v>
      </c>
      <c r="J24" s="36">
        <v>350.91983730521326</v>
      </c>
      <c r="K24" s="36">
        <v>147.76678076515526</v>
      </c>
      <c r="L24" s="36">
        <v>24.140130499989404</v>
      </c>
      <c r="M24" s="36">
        <v>441.58785807036884</v>
      </c>
      <c r="N24" s="36">
        <v>81.238890499989154</v>
      </c>
      <c r="O24" s="36">
        <v>2.1379252419999997</v>
      </c>
      <c r="P24" s="36">
        <v>3.2606961229999998</v>
      </c>
      <c r="Q24" s="36">
        <v>1.9052893929999999</v>
      </c>
      <c r="R24" s="36">
        <v>0.23263584900000001</v>
      </c>
      <c r="S24" s="36">
        <v>2.9572580589999999</v>
      </c>
      <c r="T24" s="36">
        <v>0.30343806400000001</v>
      </c>
      <c r="U24" s="36" t="s">
        <v>340</v>
      </c>
      <c r="V24" s="36" t="s">
        <v>340</v>
      </c>
      <c r="W24" s="36">
        <v>174.04483650714465</v>
      </c>
      <c r="X24" s="36">
        <v>354.18053342821327</v>
      </c>
      <c r="Y24" s="36">
        <v>528.22536993535789</v>
      </c>
      <c r="Z24" s="36">
        <v>0.70836094205029143</v>
      </c>
      <c r="AA24" s="36">
        <v>0.34142997406824038</v>
      </c>
      <c r="AB24" s="36">
        <v>0.34142997400000002</v>
      </c>
      <c r="AC24" s="36">
        <v>1.8020755332306586</v>
      </c>
      <c r="AD24" s="36">
        <v>3.141799944252448</v>
      </c>
      <c r="AE24" s="36">
        <v>39.589650026606435</v>
      </c>
      <c r="AF24" s="36">
        <v>42.731449970858876</v>
      </c>
      <c r="AG24" s="36" t="s">
        <v>340</v>
      </c>
      <c r="AH24" s="36" t="s">
        <v>340</v>
      </c>
      <c r="AI24" s="36" t="s">
        <v>340</v>
      </c>
      <c r="AJ24" s="36">
        <v>3.4847980426185921E-2</v>
      </c>
      <c r="AK24" s="36">
        <v>4.2111565303802917E-2</v>
      </c>
      <c r="AL24" s="36">
        <v>0.10532445183381878</v>
      </c>
      <c r="AM24" s="36">
        <v>1.8369235136568445</v>
      </c>
      <c r="AN24" s="36">
        <v>3.1839115095562511</v>
      </c>
      <c r="AO24" s="36">
        <v>39.694974478440251</v>
      </c>
      <c r="AP24" s="36">
        <v>588.10232581399998</v>
      </c>
      <c r="AQ24" s="36">
        <v>316.67048312999998</v>
      </c>
      <c r="AR24" s="36">
        <v>904.77280894399996</v>
      </c>
      <c r="AS24" s="36">
        <v>194.802772807</v>
      </c>
      <c r="AT24" s="36">
        <v>1013.53595466</v>
      </c>
      <c r="AU24" s="36">
        <v>2560.6659105170002</v>
      </c>
      <c r="AV24" s="36">
        <v>894.76175548699996</v>
      </c>
      <c r="AW24" s="36">
        <v>2260.5867258819999</v>
      </c>
      <c r="AX24" s="36">
        <v>890.84570739799994</v>
      </c>
      <c r="AY24" s="36">
        <v>2250.6929566489998</v>
      </c>
      <c r="AZ24" s="36">
        <v>2.0942802485714287</v>
      </c>
      <c r="BA24" s="36">
        <v>4.1885604985714293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4.0131602800000001</v>
      </c>
      <c r="BH24" s="36">
        <v>24.871992666000001</v>
      </c>
      <c r="BI24" s="36">
        <v>0.57000000000000006</v>
      </c>
      <c r="BJ24" s="36">
        <v>1.2100000000000002</v>
      </c>
      <c r="BK24" s="36">
        <v>1.1700000000000002</v>
      </c>
      <c r="BL24" s="36">
        <v>1.8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6.5064874680000004</v>
      </c>
      <c r="E25" s="36">
        <v>1</v>
      </c>
      <c r="F25" s="36">
        <v>1</v>
      </c>
      <c r="G25" s="36">
        <v>0</v>
      </c>
      <c r="H25" s="36">
        <v>0</v>
      </c>
      <c r="I25" s="36">
        <v>28.25188678040481</v>
      </c>
      <c r="J25" s="36">
        <v>96.282791554590318</v>
      </c>
      <c r="K25" s="36">
        <v>24.659973280396915</v>
      </c>
      <c r="L25" s="36">
        <v>3.5919135000078963</v>
      </c>
      <c r="M25" s="36">
        <v>109.92924783499659</v>
      </c>
      <c r="N25" s="36">
        <v>14.605430499998546</v>
      </c>
      <c r="O25" s="36">
        <v>0.71023069499999991</v>
      </c>
      <c r="P25" s="36">
        <v>1.1659889889999999</v>
      </c>
      <c r="Q25" s="36">
        <v>0.66675445099999997</v>
      </c>
      <c r="R25" s="36">
        <v>4.3476243999999997E-2</v>
      </c>
      <c r="S25" s="36">
        <v>1.1092808439999999</v>
      </c>
      <c r="T25" s="36">
        <v>5.6708145000000001E-2</v>
      </c>
      <c r="U25" s="36">
        <v>6.4899999999999999E-2</v>
      </c>
      <c r="V25" s="36">
        <v>0.15340000000000001</v>
      </c>
      <c r="W25" s="36">
        <v>29.027017475404811</v>
      </c>
      <c r="X25" s="36">
        <v>97.602180543590322</v>
      </c>
      <c r="Y25" s="36">
        <v>126.62919801899514</v>
      </c>
      <c r="Z25" s="36">
        <v>0.14769315620237844</v>
      </c>
      <c r="AA25" s="36">
        <v>7.118810128954639E-2</v>
      </c>
      <c r="AB25" s="36">
        <v>7.1188101000000004E-2</v>
      </c>
      <c r="AC25" s="36">
        <v>0.50502643967525518</v>
      </c>
      <c r="AD25" s="36">
        <v>1.5382635538010296</v>
      </c>
      <c r="AE25" s="36">
        <v>17.364316406471893</v>
      </c>
      <c r="AF25" s="36">
        <v>18.902579960272924</v>
      </c>
      <c r="AG25" s="36">
        <v>1.4688670275314604E-2</v>
      </c>
      <c r="AH25" s="36">
        <v>2.4987622997086911E-2</v>
      </c>
      <c r="AI25" s="36">
        <v>8.0027927706886465E-2</v>
      </c>
      <c r="AJ25" s="36">
        <v>7.2657697849985593E-3</v>
      </c>
      <c r="AK25" s="36">
        <v>8.7802553741670539E-3</v>
      </c>
      <c r="AL25" s="36">
        <v>2.1960133221682304E-2</v>
      </c>
      <c r="AM25" s="36">
        <v>0.5269808797355684</v>
      </c>
      <c r="AN25" s="36">
        <v>1.5720314321722837</v>
      </c>
      <c r="AO25" s="36">
        <v>17.466304467400462</v>
      </c>
      <c r="AP25" s="36">
        <v>440.67986633700002</v>
      </c>
      <c r="AQ25" s="36">
        <v>237.28915879600001</v>
      </c>
      <c r="AR25" s="36">
        <v>677.96902513300006</v>
      </c>
      <c r="AS25" s="36">
        <v>102.864301587</v>
      </c>
      <c r="AT25" s="36">
        <v>950.74835253599997</v>
      </c>
      <c r="AU25" s="36">
        <v>2402.4093621010002</v>
      </c>
      <c r="AV25" s="36">
        <v>690.29524138700003</v>
      </c>
      <c r="AW25" s="36">
        <v>1744.280435614</v>
      </c>
      <c r="AX25" s="36">
        <v>680.31406672799994</v>
      </c>
      <c r="AY25" s="36">
        <v>1719.0593901279999</v>
      </c>
      <c r="AZ25" s="36">
        <v>3.232229538571429</v>
      </c>
      <c r="BA25" s="36">
        <v>6.4644590771428581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1.5407223720000001</v>
      </c>
      <c r="BH25" s="36">
        <v>20.984079784999999</v>
      </c>
      <c r="BI25" s="36">
        <v>0.3</v>
      </c>
      <c r="BJ25" s="36">
        <v>0.45999999999999996</v>
      </c>
      <c r="BK25" s="36">
        <v>0.69000000000000017</v>
      </c>
      <c r="BL25" s="36">
        <v>0.77000000000000013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6.5800966150000004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310.69963441208506</v>
      </c>
      <c r="J26" s="36">
        <v>472.61637428849701</v>
      </c>
      <c r="K26" s="36">
        <v>274.32506441211609</v>
      </c>
      <c r="L26" s="36">
        <v>36.374569999968969</v>
      </c>
      <c r="M26" s="36">
        <v>672.4859197005951</v>
      </c>
      <c r="N26" s="36">
        <v>110.83008899998694</v>
      </c>
      <c r="O26" s="36">
        <v>0.84133391400000002</v>
      </c>
      <c r="P26" s="36">
        <v>1.212839134</v>
      </c>
      <c r="Q26" s="36">
        <v>0.74873895899999998</v>
      </c>
      <c r="R26" s="36">
        <v>9.2594955000000007E-2</v>
      </c>
      <c r="S26" s="36">
        <v>1.0920631059999999</v>
      </c>
      <c r="T26" s="36">
        <v>0.12077602799999999</v>
      </c>
      <c r="U26" s="36" t="s">
        <v>340</v>
      </c>
      <c r="V26" s="36" t="s">
        <v>340</v>
      </c>
      <c r="W26" s="36">
        <v>311.54096832608508</v>
      </c>
      <c r="X26" s="36">
        <v>473.82921342249699</v>
      </c>
      <c r="Y26" s="36">
        <v>785.37018174858213</v>
      </c>
      <c r="Z26" s="36">
        <v>1.1406203856812136</v>
      </c>
      <c r="AA26" s="36">
        <v>0.54977902589834482</v>
      </c>
      <c r="AB26" s="36">
        <v>0.54977902599999995</v>
      </c>
      <c r="AC26" s="36">
        <v>3.2518909673482757</v>
      </c>
      <c r="AD26" s="36">
        <v>2.4241356530173057</v>
      </c>
      <c r="AE26" s="36">
        <v>39.213519457135149</v>
      </c>
      <c r="AF26" s="36">
        <v>41.637655110152451</v>
      </c>
      <c r="AG26" s="36" t="s">
        <v>340</v>
      </c>
      <c r="AH26" s="36" t="s">
        <v>340</v>
      </c>
      <c r="AI26" s="36" t="s">
        <v>340</v>
      </c>
      <c r="AJ26" s="36">
        <v>5.6113262578991976E-2</v>
      </c>
      <c r="AK26" s="36">
        <v>6.7809088595309319E-2</v>
      </c>
      <c r="AL26" s="36">
        <v>0.16959604883190715</v>
      </c>
      <c r="AM26" s="36">
        <v>3.3080042299272678</v>
      </c>
      <c r="AN26" s="36">
        <v>2.491944741612615</v>
      </c>
      <c r="AO26" s="36">
        <v>39.383115505967055</v>
      </c>
      <c r="AP26" s="36">
        <v>532.52771937700004</v>
      </c>
      <c r="AQ26" s="36">
        <v>286.74569504900001</v>
      </c>
      <c r="AR26" s="36">
        <v>819.27341442600004</v>
      </c>
      <c r="AS26" s="36">
        <v>129.19574327999999</v>
      </c>
      <c r="AT26" s="36">
        <v>765.18185988300002</v>
      </c>
      <c r="AU26" s="36">
        <v>2009.9158965890001</v>
      </c>
      <c r="AV26" s="36">
        <v>694.28961073400001</v>
      </c>
      <c r="AW26" s="36">
        <v>1823.7020486389999</v>
      </c>
      <c r="AX26" s="36">
        <v>692.07693971200001</v>
      </c>
      <c r="AY26" s="36">
        <v>1817.8899889249999</v>
      </c>
      <c r="AZ26" s="36">
        <v>1.7452197728571428</v>
      </c>
      <c r="BA26" s="36">
        <v>3.4904395471428575</v>
      </c>
      <c r="BB26" s="36">
        <v>2.0610821270000002</v>
      </c>
      <c r="BC26" s="36">
        <v>77.209886850000004</v>
      </c>
      <c r="BD26" s="36">
        <v>202.80849179800001</v>
      </c>
      <c r="BE26" s="36">
        <v>0.17456935000000001</v>
      </c>
      <c r="BF26" s="36">
        <v>0.34913870000000002</v>
      </c>
      <c r="BG26" s="36">
        <v>8.6104894919999992</v>
      </c>
      <c r="BH26" s="36">
        <v>25.480497633999999</v>
      </c>
      <c r="BI26" s="36">
        <v>0.72000000000000008</v>
      </c>
      <c r="BJ26" s="36">
        <v>1.3300000000000005</v>
      </c>
      <c r="BK26" s="36">
        <v>1.5800000000000005</v>
      </c>
      <c r="BL26" s="36">
        <v>1.8599999999999999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6.5115397169999998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28.610060224369171</v>
      </c>
      <c r="J27" s="36">
        <v>111.70618233850786</v>
      </c>
      <c r="K27" s="36">
        <v>24.346280724360543</v>
      </c>
      <c r="L27" s="36">
        <v>4.263779500008626</v>
      </c>
      <c r="M27" s="36">
        <v>121.40011906287883</v>
      </c>
      <c r="N27" s="36">
        <v>18.916123499998182</v>
      </c>
      <c r="O27" s="36">
        <v>0.477992056</v>
      </c>
      <c r="P27" s="36">
        <v>0.80117665599999999</v>
      </c>
      <c r="Q27" s="36">
        <v>0.44224024299999998</v>
      </c>
      <c r="R27" s="36">
        <v>3.5751813E-2</v>
      </c>
      <c r="S27" s="36">
        <v>0.75454385700000004</v>
      </c>
      <c r="T27" s="36">
        <v>4.6632798999999996E-2</v>
      </c>
      <c r="U27" s="36" t="s">
        <v>340</v>
      </c>
      <c r="V27" s="36" t="s">
        <v>340</v>
      </c>
      <c r="W27" s="36">
        <v>29.088052280369173</v>
      </c>
      <c r="X27" s="36">
        <v>112.50735899450785</v>
      </c>
      <c r="Y27" s="36">
        <v>141.59541127487702</v>
      </c>
      <c r="Z27" s="36">
        <v>0.16311838288560437</v>
      </c>
      <c r="AA27" s="36">
        <v>7.862306055086131E-2</v>
      </c>
      <c r="AB27" s="36">
        <v>7.8623060999999994E-2</v>
      </c>
      <c r="AC27" s="36">
        <v>0.47556745864323358</v>
      </c>
      <c r="AD27" s="36">
        <v>1.9774643217699104</v>
      </c>
      <c r="AE27" s="36">
        <v>18.934517294936374</v>
      </c>
      <c r="AF27" s="36">
        <v>20.911981616706285</v>
      </c>
      <c r="AG27" s="36" t="s">
        <v>340</v>
      </c>
      <c r="AH27" s="36" t="s">
        <v>340</v>
      </c>
      <c r="AI27" s="36" t="s">
        <v>340</v>
      </c>
      <c r="AJ27" s="36">
        <v>8.0246118722670044E-3</v>
      </c>
      <c r="AK27" s="36">
        <v>9.6972744627464372E-3</v>
      </c>
      <c r="AL27" s="36">
        <v>2.425367258857564E-2</v>
      </c>
      <c r="AM27" s="36">
        <v>0.48359207051550057</v>
      </c>
      <c r="AN27" s="36">
        <v>1.9871615962326568</v>
      </c>
      <c r="AO27" s="36">
        <v>18.958770967524949</v>
      </c>
      <c r="AP27" s="36">
        <v>454.08354156399997</v>
      </c>
      <c r="AQ27" s="36">
        <v>244.50652238000001</v>
      </c>
      <c r="AR27" s="36">
        <v>698.59006394400001</v>
      </c>
      <c r="AS27" s="36">
        <v>83.555493189000003</v>
      </c>
      <c r="AT27" s="36">
        <v>1150.619568052</v>
      </c>
      <c r="AU27" s="36">
        <v>2753.5850209619998</v>
      </c>
      <c r="AV27" s="36">
        <v>778.69942727399996</v>
      </c>
      <c r="AW27" s="36">
        <v>1863.5308648590001</v>
      </c>
      <c r="AX27" s="36">
        <v>764.12206872199999</v>
      </c>
      <c r="AY27" s="36">
        <v>1828.6453151349999</v>
      </c>
      <c r="AZ27" s="36">
        <v>1.7917423771428573</v>
      </c>
      <c r="BA27" s="36">
        <v>3.5834847557142862</v>
      </c>
      <c r="BB27" s="36">
        <v>1.9130213599999999</v>
      </c>
      <c r="BC27" s="36">
        <v>84.162417836000003</v>
      </c>
      <c r="BD27" s="36">
        <v>201.411812833</v>
      </c>
      <c r="BE27" s="36">
        <v>0.16202891142857145</v>
      </c>
      <c r="BF27" s="36">
        <v>0.32405782428571434</v>
      </c>
      <c r="BG27" s="36">
        <v>3.4137282940000002</v>
      </c>
      <c r="BH27" s="36">
        <v>28.336644580000002</v>
      </c>
      <c r="BI27" s="36">
        <v>0.62000000000000011</v>
      </c>
      <c r="BJ27" s="36">
        <v>0.87000000000000022</v>
      </c>
      <c r="BK27" s="36">
        <v>2.0300000000000007</v>
      </c>
      <c r="BL27" s="36">
        <v>2.3599999999999994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5.7672732660000001</v>
      </c>
      <c r="E28" s="36">
        <v>519</v>
      </c>
      <c r="F28" s="36">
        <v>3</v>
      </c>
      <c r="G28" s="36">
        <v>33</v>
      </c>
      <c r="H28" s="36">
        <v>483</v>
      </c>
      <c r="I28" s="36">
        <v>68.126194718573913</v>
      </c>
      <c r="J28" s="36">
        <v>1090.8065073867431</v>
      </c>
      <c r="K28" s="36">
        <v>41.246764718778344</v>
      </c>
      <c r="L28" s="36">
        <v>26.879429999795569</v>
      </c>
      <c r="M28" s="36">
        <v>905.16242360521562</v>
      </c>
      <c r="N28" s="36">
        <v>253.77027850010151</v>
      </c>
      <c r="O28" s="36">
        <v>5.272777456</v>
      </c>
      <c r="P28" s="36">
        <v>9.4525887120000007</v>
      </c>
      <c r="Q28" s="36">
        <v>4.9625592669999996</v>
      </c>
      <c r="R28" s="36">
        <v>0.31021818899999998</v>
      </c>
      <c r="S28" s="36">
        <v>9.0479562910000002</v>
      </c>
      <c r="T28" s="36">
        <v>0.40463242100000002</v>
      </c>
      <c r="U28" s="36">
        <v>2.604649999999999</v>
      </c>
      <c r="V28" s="36">
        <v>6.1691000000000003</v>
      </c>
      <c r="W28" s="36">
        <v>76.003622174573906</v>
      </c>
      <c r="X28" s="36">
        <v>1106.4281960987432</v>
      </c>
      <c r="Y28" s="36">
        <v>1182.431818273317</v>
      </c>
      <c r="Z28" s="36">
        <v>1.1382084068404703</v>
      </c>
      <c r="AA28" s="36">
        <v>0.53150256485810365</v>
      </c>
      <c r="AB28" s="36">
        <v>0.53150256500000004</v>
      </c>
      <c r="AC28" s="36">
        <v>1.1924125836133825</v>
      </c>
      <c r="AD28" s="36">
        <v>31.736468113775373</v>
      </c>
      <c r="AE28" s="36">
        <v>285.62821302397816</v>
      </c>
      <c r="AF28" s="36">
        <v>317.36468113775356</v>
      </c>
      <c r="AG28" s="36">
        <v>0.45237974297341044</v>
      </c>
      <c r="AH28" s="36">
        <v>0.76956553977085895</v>
      </c>
      <c r="AI28" s="36">
        <v>2.4646896341309943</v>
      </c>
      <c r="AJ28" s="36">
        <v>5.3600702654402151E-2</v>
      </c>
      <c r="AK28" s="36">
        <v>6.4773365909718134E-2</v>
      </c>
      <c r="AL28" s="36">
        <v>0.16200345935030677</v>
      </c>
      <c r="AM28" s="36">
        <v>1.6983930292411951</v>
      </c>
      <c r="AN28" s="36">
        <v>32.570807019455948</v>
      </c>
      <c r="AO28" s="36">
        <v>288.25490611745948</v>
      </c>
      <c r="AP28" s="36">
        <v>12832.674223066</v>
      </c>
      <c r="AQ28" s="36">
        <v>6909.901504728</v>
      </c>
      <c r="AR28" s="36">
        <v>19742.575727793999</v>
      </c>
      <c r="AS28" s="36">
        <v>103.181766552</v>
      </c>
      <c r="AT28" s="36">
        <v>53108.466076725002</v>
      </c>
      <c r="AU28" s="36">
        <v>112267.90579018601</v>
      </c>
      <c r="AV28" s="36">
        <v>32604.990462905</v>
      </c>
      <c r="AW28" s="36">
        <v>68924.867690411993</v>
      </c>
      <c r="AX28" s="36">
        <v>30645.480219837998</v>
      </c>
      <c r="AY28" s="36">
        <v>64782.588170501003</v>
      </c>
      <c r="AZ28" s="36">
        <v>0.47792155142857146</v>
      </c>
      <c r="BA28" s="36">
        <v>0.95584310285714291</v>
      </c>
      <c r="BB28" s="36">
        <v>94.507223800999995</v>
      </c>
      <c r="BC28" s="36">
        <v>15016.668062184001</v>
      </c>
      <c r="BD28" s="36">
        <v>31744.277322038</v>
      </c>
      <c r="BE28" s="36">
        <v>0.83545989857142855</v>
      </c>
      <c r="BF28" s="36">
        <v>1.6709197971428571</v>
      </c>
      <c r="BG28" s="36">
        <v>38.633765920999998</v>
      </c>
      <c r="BH28" s="36">
        <v>587.31464364700003</v>
      </c>
      <c r="BI28" s="36">
        <v>2.100000000000001</v>
      </c>
      <c r="BJ28" s="36">
        <v>2.100000000000001</v>
      </c>
      <c r="BK28" s="36">
        <v>4.8599999999999959</v>
      </c>
      <c r="BL28" s="36">
        <v>4.8599999999999959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5.7553488240000004</v>
      </c>
      <c r="E29" s="36">
        <v>2</v>
      </c>
      <c r="F29" s="36">
        <v>1</v>
      </c>
      <c r="G29" s="36">
        <v>0</v>
      </c>
      <c r="H29" s="36">
        <v>1</v>
      </c>
      <c r="I29" s="36">
        <v>10.985779774109263</v>
      </c>
      <c r="J29" s="36">
        <v>149.27126131704844</v>
      </c>
      <c r="K29" s="36">
        <v>3.2584217740238568</v>
      </c>
      <c r="L29" s="36">
        <v>7.7273580000854061</v>
      </c>
      <c r="M29" s="36">
        <v>74.727467091080371</v>
      </c>
      <c r="N29" s="36">
        <v>85.529574000077332</v>
      </c>
      <c r="O29" s="36">
        <v>0.93001485000000006</v>
      </c>
      <c r="P29" s="36">
        <v>1.570565116</v>
      </c>
      <c r="Q29" s="36">
        <v>0.77753401500000008</v>
      </c>
      <c r="R29" s="36">
        <v>0.15248083500000001</v>
      </c>
      <c r="S29" s="36">
        <v>1.371677069</v>
      </c>
      <c r="T29" s="36">
        <v>0.19888804699999998</v>
      </c>
      <c r="U29" s="36">
        <v>6.4899999999999999E-2</v>
      </c>
      <c r="V29" s="36">
        <v>0.15340000000000001</v>
      </c>
      <c r="W29" s="36">
        <v>11.980694624109264</v>
      </c>
      <c r="X29" s="36">
        <v>150.99522643304846</v>
      </c>
      <c r="Y29" s="36">
        <v>162.97592105715773</v>
      </c>
      <c r="Z29" s="36">
        <v>0.15585317922741995</v>
      </c>
      <c r="AA29" s="36">
        <v>7.0594367851066431E-2</v>
      </c>
      <c r="AB29" s="36">
        <v>7.0594368000000005E-2</v>
      </c>
      <c r="AC29" s="36">
        <v>5.6667769289564268E-2</v>
      </c>
      <c r="AD29" s="36">
        <v>1.9515962593388354</v>
      </c>
      <c r="AE29" s="36">
        <v>17.564366334049524</v>
      </c>
      <c r="AF29" s="36">
        <v>19.515962593388359</v>
      </c>
      <c r="AG29" s="36">
        <v>1.2546309418055117E-2</v>
      </c>
      <c r="AH29" s="36">
        <v>2.1343147056001811E-2</v>
      </c>
      <c r="AI29" s="36">
        <v>6.8355754760438231E-2</v>
      </c>
      <c r="AJ29" s="36">
        <v>7.2546222095338699E-3</v>
      </c>
      <c r="AK29" s="36">
        <v>8.766793637180189E-3</v>
      </c>
      <c r="AL29" s="36">
        <v>2.1926464321971643E-2</v>
      </c>
      <c r="AM29" s="36">
        <v>7.6468700917153257E-2</v>
      </c>
      <c r="AN29" s="36">
        <v>1.9817062000320174</v>
      </c>
      <c r="AO29" s="36">
        <v>17.654648553131935</v>
      </c>
      <c r="AP29" s="36">
        <v>3562.8453007540002</v>
      </c>
      <c r="AQ29" s="36">
        <v>1918.4551619440001</v>
      </c>
      <c r="AR29" s="36">
        <v>5481.300462698</v>
      </c>
      <c r="AS29" s="36">
        <v>80.349555417000005</v>
      </c>
      <c r="AT29" s="36">
        <v>10582.321598818</v>
      </c>
      <c r="AU29" s="36">
        <v>25125.197051054001</v>
      </c>
      <c r="AV29" s="36">
        <v>6156.6525597689997</v>
      </c>
      <c r="AW29" s="36">
        <v>14617.502151547</v>
      </c>
      <c r="AX29" s="36">
        <v>5872.8154063290003</v>
      </c>
      <c r="AY29" s="36">
        <v>13943.598571506</v>
      </c>
      <c r="AZ29" s="36">
        <v>0.11553526285714287</v>
      </c>
      <c r="BA29" s="36">
        <v>0.23107052571428574</v>
      </c>
      <c r="BB29" s="36">
        <v>13.988620155</v>
      </c>
      <c r="BC29" s="36">
        <v>1229.816147929</v>
      </c>
      <c r="BD29" s="36">
        <v>2919.904934353</v>
      </c>
      <c r="BE29" s="36">
        <v>0.12366177571428572</v>
      </c>
      <c r="BF29" s="36">
        <v>0.24732355285714286</v>
      </c>
      <c r="BG29" s="36">
        <v>19.159871225</v>
      </c>
      <c r="BH29" s="36">
        <v>98.517952590999997</v>
      </c>
      <c r="BI29" s="36">
        <v>0.4800000000000002</v>
      </c>
      <c r="BJ29" s="36">
        <v>0.4800000000000002</v>
      </c>
      <c r="BK29" s="36">
        <v>0.99000000000000066</v>
      </c>
      <c r="BL29" s="36">
        <v>0.99000000000000066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5.3614814959999997</v>
      </c>
      <c r="E30" s="36">
        <v>16</v>
      </c>
      <c r="F30" s="36">
        <v>0</v>
      </c>
      <c r="G30" s="36">
        <v>5</v>
      </c>
      <c r="H30" s="36">
        <v>11</v>
      </c>
      <c r="I30" s="36">
        <v>1.6451851102838389E-5</v>
      </c>
      <c r="J30" s="36">
        <v>0.1988929262503604</v>
      </c>
      <c r="K30" s="36">
        <v>1.6451851102838389E-5</v>
      </c>
      <c r="L30" s="36">
        <v>0</v>
      </c>
      <c r="M30" s="36">
        <v>2.7543781014574497E-3</v>
      </c>
      <c r="N30" s="36">
        <v>0.19615500000000577</v>
      </c>
      <c r="O30" s="36">
        <v>5.2292570000000002E-3</v>
      </c>
      <c r="P30" s="36">
        <v>8.7945899999999997E-3</v>
      </c>
      <c r="Q30" s="36">
        <v>4.7320950000000004E-3</v>
      </c>
      <c r="R30" s="36">
        <v>4.9716199999999999E-4</v>
      </c>
      <c r="S30" s="36">
        <v>8.1461169999999996E-3</v>
      </c>
      <c r="T30" s="36">
        <v>6.48473E-4</v>
      </c>
      <c r="U30" s="36">
        <v>0.20100000000000004</v>
      </c>
      <c r="V30" s="36">
        <v>0.4824</v>
      </c>
      <c r="W30" s="36">
        <v>0.20624570885110288</v>
      </c>
      <c r="X30" s="36">
        <v>0.69008751625036036</v>
      </c>
      <c r="Y30" s="36">
        <v>0.89633322510146329</v>
      </c>
      <c r="Z30" s="36">
        <v>2.8198793450586721E-6</v>
      </c>
      <c r="AA30" s="36">
        <v>6.0345417984255568E-7</v>
      </c>
      <c r="AB30" s="36">
        <v>6.0345400000000002E-7</v>
      </c>
      <c r="AC30" s="36">
        <v>1.9263916915154352E-7</v>
      </c>
      <c r="AD30" s="36">
        <v>4.9380581546211435E-3</v>
      </c>
      <c r="AE30" s="36">
        <v>4.4442523391590279E-2</v>
      </c>
      <c r="AF30" s="36">
        <v>4.9380581546211437E-2</v>
      </c>
      <c r="AG30" s="36">
        <v>3.8383112017132605E-2</v>
      </c>
      <c r="AH30" s="36">
        <v>6.5295408948685352E-2</v>
      </c>
      <c r="AI30" s="36">
        <v>0.20912178271403281</v>
      </c>
      <c r="AJ30" s="36">
        <v>6.0326628612939122E-8</v>
      </c>
      <c r="AK30" s="36">
        <v>7.2901260562931759E-8</v>
      </c>
      <c r="AL30" s="36">
        <v>1.8233198532023657E-7</v>
      </c>
      <c r="AM30" s="36">
        <v>3.8383364982930372E-2</v>
      </c>
      <c r="AN30" s="36">
        <v>7.0233540004567052E-2</v>
      </c>
      <c r="AO30" s="36">
        <v>0.25356448843760843</v>
      </c>
      <c r="AP30" s="36">
        <v>4.930687968</v>
      </c>
      <c r="AQ30" s="36">
        <v>2.6549858290000001</v>
      </c>
      <c r="AR30" s="36">
        <v>7.5856737970000001</v>
      </c>
      <c r="AS30" s="36">
        <v>0.18779627099999999</v>
      </c>
      <c r="AT30" s="36">
        <v>0.57241159500000005</v>
      </c>
      <c r="AU30" s="36">
        <v>1.3292675899999999</v>
      </c>
      <c r="AV30" s="36">
        <v>1.068817739</v>
      </c>
      <c r="AW30" s="36">
        <v>2.4820335440000001</v>
      </c>
      <c r="AX30" s="36">
        <v>0.96958045400000004</v>
      </c>
      <c r="AY30" s="36">
        <v>2.2515824000000002</v>
      </c>
      <c r="AZ30" s="36">
        <v>4.8253428571428574E-4</v>
      </c>
      <c r="BA30" s="36">
        <v>9.6506857142857148E-4</v>
      </c>
      <c r="BB30" s="36">
        <v>4.9303142129999999</v>
      </c>
      <c r="BC30" s="36">
        <v>402.71224033499999</v>
      </c>
      <c r="BD30" s="36">
        <v>935.18778008000004</v>
      </c>
      <c r="BE30" s="36">
        <v>4.3584814285714292E-2</v>
      </c>
      <c r="BF30" s="36">
        <v>8.7169628571428584E-2</v>
      </c>
      <c r="BG30" s="36">
        <v>7.1007858260000001</v>
      </c>
      <c r="BH30" s="36">
        <v>37.229499062000002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5.464636509</v>
      </c>
      <c r="E31" s="36">
        <v>10</v>
      </c>
      <c r="F31" s="36">
        <v>0</v>
      </c>
      <c r="G31" s="36">
        <v>3</v>
      </c>
      <c r="H31" s="36">
        <v>7</v>
      </c>
      <c r="I31" s="36">
        <v>5.5226053873088862E-3</v>
      </c>
      <c r="J31" s="36">
        <v>3.3388905371554913</v>
      </c>
      <c r="K31" s="36">
        <v>1.1196053900125668E-3</v>
      </c>
      <c r="L31" s="36">
        <v>4.4029999972963196E-3</v>
      </c>
      <c r="M31" s="36">
        <v>0.1031486425401598</v>
      </c>
      <c r="N31" s="36">
        <v>3.2412645000026403</v>
      </c>
      <c r="O31" s="36">
        <v>2.4749784000000004E-2</v>
      </c>
      <c r="P31" s="36">
        <v>3.6282188999999999E-2</v>
      </c>
      <c r="Q31" s="36">
        <v>1.7254100000000001E-2</v>
      </c>
      <c r="R31" s="36">
        <v>7.4956840000000007E-3</v>
      </c>
      <c r="S31" s="36">
        <v>2.6505209999999998E-2</v>
      </c>
      <c r="T31" s="36">
        <v>9.7769789999999999E-3</v>
      </c>
      <c r="U31" s="36">
        <v>6.0000000000000001E-3</v>
      </c>
      <c r="V31" s="36">
        <v>1.44E-2</v>
      </c>
      <c r="W31" s="36">
        <v>3.6272389387308888E-2</v>
      </c>
      <c r="X31" s="36">
        <v>3.3895727261554915</v>
      </c>
      <c r="Y31" s="36">
        <v>3.4258451155428005</v>
      </c>
      <c r="Z31" s="36">
        <v>2.2925226961556896E-4</v>
      </c>
      <c r="AA31" s="36">
        <v>4.9059985697731742E-5</v>
      </c>
      <c r="AB31" s="36">
        <v>4.9060000000000001E-5</v>
      </c>
      <c r="AC31" s="36">
        <v>5.1032161451398453E-6</v>
      </c>
      <c r="AD31" s="36">
        <v>2.9669089488459133E-2</v>
      </c>
      <c r="AE31" s="36">
        <v>0.26702180539613218</v>
      </c>
      <c r="AF31" s="36">
        <v>0.29669089488459133</v>
      </c>
      <c r="AG31" s="36">
        <v>1.1845121708486204E-3</v>
      </c>
      <c r="AH31" s="36">
        <v>2.0150321986850098E-3</v>
      </c>
      <c r="AI31" s="36">
        <v>6.4535490687614499E-3</v>
      </c>
      <c r="AJ31" s="36">
        <v>4.9044739114344984E-6</v>
      </c>
      <c r="AK31" s="36">
        <v>5.9267746062126232E-6</v>
      </c>
      <c r="AL31" s="36">
        <v>1.4823345606808155E-5</v>
      </c>
      <c r="AM31" s="36">
        <v>1.1945198609051946E-3</v>
      </c>
      <c r="AN31" s="36">
        <v>3.1690048461750359E-2</v>
      </c>
      <c r="AO31" s="36">
        <v>0.27349017781050045</v>
      </c>
      <c r="AP31" s="36">
        <v>100.741149562</v>
      </c>
      <c r="AQ31" s="36">
        <v>54.245234379999999</v>
      </c>
      <c r="AR31" s="36">
        <v>154.986383942</v>
      </c>
      <c r="AS31" s="36">
        <v>3.1554319770000001</v>
      </c>
      <c r="AT31" s="36">
        <v>44.676535420999997</v>
      </c>
      <c r="AU31" s="36">
        <v>108.58055677500001</v>
      </c>
      <c r="AV31" s="36">
        <v>26.490805177999999</v>
      </c>
      <c r="AW31" s="36">
        <v>64.382485090000003</v>
      </c>
      <c r="AX31" s="36">
        <v>24.991344272999999</v>
      </c>
      <c r="AY31" s="36">
        <v>60.738238766999999</v>
      </c>
      <c r="AZ31" s="36">
        <v>4.5763771428571432E-3</v>
      </c>
      <c r="BA31" s="36">
        <v>9.1527557142857142E-3</v>
      </c>
      <c r="BB31" s="36">
        <v>3.9867584869999999</v>
      </c>
      <c r="BC31" s="36">
        <v>321.74127500499998</v>
      </c>
      <c r="BD31" s="36">
        <v>781.95066936000001</v>
      </c>
      <c r="BE31" s="36">
        <v>3.5243621428571431E-2</v>
      </c>
      <c r="BF31" s="36">
        <v>7.0487242857142862E-2</v>
      </c>
      <c r="BG31" s="36">
        <v>3.8266500450000001</v>
      </c>
      <c r="BH31" s="36">
        <v>28.714394802000001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5.4999173069999996</v>
      </c>
      <c r="E32" s="36">
        <v>18</v>
      </c>
      <c r="F32" s="36">
        <v>0</v>
      </c>
      <c r="G32" s="36">
        <v>6</v>
      </c>
      <c r="H32" s="36">
        <v>12</v>
      </c>
      <c r="I32" s="36">
        <v>4.1007599021871038E-2</v>
      </c>
      <c r="J32" s="36">
        <v>3.4915875094495461</v>
      </c>
      <c r="K32" s="36">
        <v>3.9557599022007645E-2</v>
      </c>
      <c r="L32" s="36">
        <v>1.4499999998633939E-3</v>
      </c>
      <c r="M32" s="36">
        <v>1.8622636084680584</v>
      </c>
      <c r="N32" s="36">
        <v>1.6703315000033589</v>
      </c>
      <c r="O32" s="36">
        <v>4.6617639999999995E-2</v>
      </c>
      <c r="P32" s="36">
        <v>8.5068500999999991E-2</v>
      </c>
      <c r="Q32" s="36">
        <v>4.3406774999999995E-2</v>
      </c>
      <c r="R32" s="36">
        <v>3.2108650000000002E-3</v>
      </c>
      <c r="S32" s="36">
        <v>8.0880414999999997E-2</v>
      </c>
      <c r="T32" s="36">
        <v>4.1880859999999997E-3</v>
      </c>
      <c r="U32" s="36">
        <v>1.26E-2</v>
      </c>
      <c r="V32" s="36">
        <v>0.03</v>
      </c>
      <c r="W32" s="36">
        <v>0.10022523902187103</v>
      </c>
      <c r="X32" s="36">
        <v>3.6066560104495458</v>
      </c>
      <c r="Y32" s="36">
        <v>3.706881249471417</v>
      </c>
      <c r="Z32" s="36">
        <v>1.6801491422454671E-3</v>
      </c>
      <c r="AA32" s="36">
        <v>3.595519164405298E-4</v>
      </c>
      <c r="AB32" s="36">
        <v>3.5955200000000002E-4</v>
      </c>
      <c r="AC32" s="36">
        <v>8.9573173382270787E-4</v>
      </c>
      <c r="AD32" s="36">
        <v>6.4292587751131391E-2</v>
      </c>
      <c r="AE32" s="36">
        <v>0.57863328976018225</v>
      </c>
      <c r="AF32" s="36">
        <v>0.64292587751131369</v>
      </c>
      <c r="AG32" s="36">
        <v>2.5860944380911594E-3</v>
      </c>
      <c r="AH32" s="36">
        <v>4.3993330670976053E-3</v>
      </c>
      <c r="AI32" s="36">
        <v>1.408975590408287E-2</v>
      </c>
      <c r="AJ32" s="36">
        <v>3.5944015568776134E-5</v>
      </c>
      <c r="AK32" s="36">
        <v>4.3436275238747682E-5</v>
      </c>
      <c r="AL32" s="36">
        <v>1.0863765918506085E-4</v>
      </c>
      <c r="AM32" s="36">
        <v>3.5177701874826435E-3</v>
      </c>
      <c r="AN32" s="36">
        <v>6.8735357093467744E-2</v>
      </c>
      <c r="AO32" s="36">
        <v>0.59283168332345015</v>
      </c>
      <c r="AP32" s="36">
        <v>119.778392888</v>
      </c>
      <c r="AQ32" s="36">
        <v>64.496057708999999</v>
      </c>
      <c r="AR32" s="36">
        <v>184.274450597</v>
      </c>
      <c r="AS32" s="36">
        <v>3.5431660979999999</v>
      </c>
      <c r="AT32" s="36">
        <v>755.97006100999999</v>
      </c>
      <c r="AU32" s="36">
        <v>1925.1681663689999</v>
      </c>
      <c r="AV32" s="36">
        <v>427.61986150199999</v>
      </c>
      <c r="AW32" s="36">
        <v>1088.9851161189999</v>
      </c>
      <c r="AX32" s="36">
        <v>405.22380022900001</v>
      </c>
      <c r="AY32" s="36">
        <v>1031.950867755</v>
      </c>
      <c r="AZ32" s="36">
        <v>5.9456142857142865E-3</v>
      </c>
      <c r="BA32" s="36">
        <v>1.1891228571428573E-2</v>
      </c>
      <c r="BB32" s="36">
        <v>3.2272928250000001</v>
      </c>
      <c r="BC32" s="36">
        <v>256.55227064799999</v>
      </c>
      <c r="BD32" s="36">
        <v>653.34103813700006</v>
      </c>
      <c r="BE32" s="36">
        <v>2.8529815714285717E-2</v>
      </c>
      <c r="BF32" s="36">
        <v>5.7059631428571435E-2</v>
      </c>
      <c r="BG32" s="36">
        <v>2.8157561709999999</v>
      </c>
      <c r="BH32" s="36">
        <v>23.420856935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6.3339036330000003</v>
      </c>
      <c r="E33" s="36">
        <v>24</v>
      </c>
      <c r="F33" s="36">
        <v>5</v>
      </c>
      <c r="G33" s="36">
        <v>9</v>
      </c>
      <c r="H33" s="36">
        <v>10</v>
      </c>
      <c r="I33" s="36">
        <v>13.299422931283031</v>
      </c>
      <c r="J33" s="36">
        <v>120.54901292936032</v>
      </c>
      <c r="K33" s="36">
        <v>9.9825614312832869</v>
      </c>
      <c r="L33" s="36">
        <v>3.3168614999997437</v>
      </c>
      <c r="M33" s="36">
        <v>88.229402860627744</v>
      </c>
      <c r="N33" s="36">
        <v>45.619033000015612</v>
      </c>
      <c r="O33" s="36">
        <v>1.1651644890000001</v>
      </c>
      <c r="P33" s="36">
        <v>1.9949279869999998</v>
      </c>
      <c r="Q33" s="36">
        <v>1.0213343960000001</v>
      </c>
      <c r="R33" s="36">
        <v>0.14383009299999999</v>
      </c>
      <c r="S33" s="36">
        <v>1.8073235179999998</v>
      </c>
      <c r="T33" s="36">
        <v>0.187604469</v>
      </c>
      <c r="U33" s="36">
        <v>0.83159999999999989</v>
      </c>
      <c r="V33" s="36">
        <v>1.9732000000000001</v>
      </c>
      <c r="W33" s="36">
        <v>15.296187420283031</v>
      </c>
      <c r="X33" s="36">
        <v>124.51714091636032</v>
      </c>
      <c r="Y33" s="36">
        <v>139.81332833664334</v>
      </c>
      <c r="Z33" s="36">
        <v>0.12270393280189536</v>
      </c>
      <c r="AA33" s="36">
        <v>5.2774661156244719E-2</v>
      </c>
      <c r="AB33" s="36">
        <v>5.2774660000000001E-2</v>
      </c>
      <c r="AC33" s="36">
        <v>0.13808450200988487</v>
      </c>
      <c r="AD33" s="36">
        <v>1.4438995525546923</v>
      </c>
      <c r="AE33" s="36">
        <v>13.021991233226537</v>
      </c>
      <c r="AF33" s="36">
        <v>14.46589078578123</v>
      </c>
      <c r="AG33" s="36">
        <v>0.17358554962991635</v>
      </c>
      <c r="AH33" s="36">
        <v>0.29529495799112204</v>
      </c>
      <c r="AI33" s="36">
        <v>0.94574196005264766</v>
      </c>
      <c r="AJ33" s="36">
        <v>5.2758243645683704E-3</v>
      </c>
      <c r="AK33" s="36">
        <v>6.375530263748575E-3</v>
      </c>
      <c r="AL33" s="36">
        <v>1.5945720025719402E-2</v>
      </c>
      <c r="AM33" s="36">
        <v>0.31694587600436958</v>
      </c>
      <c r="AN33" s="36">
        <v>1.7455700408095629</v>
      </c>
      <c r="AO33" s="36">
        <v>13.983678913304903</v>
      </c>
      <c r="AP33" s="36">
        <v>1979.601069865</v>
      </c>
      <c r="AQ33" s="36">
        <v>1065.9390376199999</v>
      </c>
      <c r="AR33" s="36">
        <v>3045.5401074849997</v>
      </c>
      <c r="AS33" s="36">
        <v>70.216427785999997</v>
      </c>
      <c r="AT33" s="36">
        <v>4467.0930846299998</v>
      </c>
      <c r="AU33" s="36">
        <v>11530.028571706</v>
      </c>
      <c r="AV33" s="36">
        <v>2652.1560739179999</v>
      </c>
      <c r="AW33" s="36">
        <v>6845.488717063</v>
      </c>
      <c r="AX33" s="36">
        <v>2525.3602708560002</v>
      </c>
      <c r="AY33" s="36">
        <v>6518.2156550560003</v>
      </c>
      <c r="AZ33" s="36">
        <v>0.13291740142857145</v>
      </c>
      <c r="BA33" s="36">
        <v>0.26583480428571432</v>
      </c>
      <c r="BB33" s="36">
        <v>7.8321791889999997</v>
      </c>
      <c r="BC33" s="36">
        <v>582.66807696299998</v>
      </c>
      <c r="BD33" s="36">
        <v>1503.9264792409999</v>
      </c>
      <c r="BE33" s="36">
        <v>6.9237792857142863E-2</v>
      </c>
      <c r="BF33" s="36">
        <v>0.13847558571428573</v>
      </c>
      <c r="BG33" s="36">
        <v>14.596936519</v>
      </c>
      <c r="BH33" s="36">
        <v>81.316331605000002</v>
      </c>
      <c r="BI33" s="36">
        <v>0.39000000000000012</v>
      </c>
      <c r="BJ33" s="36">
        <v>0.5900000000000003</v>
      </c>
      <c r="BK33" s="36">
        <v>0.81000000000000028</v>
      </c>
      <c r="BL33" s="36">
        <v>0.87000000000000033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6.1947228000000001</v>
      </c>
      <c r="E34" s="36">
        <v>38</v>
      </c>
      <c r="F34" s="36">
        <v>9</v>
      </c>
      <c r="G34" s="36">
        <v>16</v>
      </c>
      <c r="H34" s="36">
        <v>13</v>
      </c>
      <c r="I34" s="36">
        <v>12.886453142692563</v>
      </c>
      <c r="J34" s="36">
        <v>129.15218229577331</v>
      </c>
      <c r="K34" s="36">
        <v>6.3647951426863401</v>
      </c>
      <c r="L34" s="36">
        <v>6.521658000006223</v>
      </c>
      <c r="M34" s="36">
        <v>92.773251438469202</v>
      </c>
      <c r="N34" s="36">
        <v>49.265383999996693</v>
      </c>
      <c r="O34" s="36">
        <v>0.95031778100000008</v>
      </c>
      <c r="P34" s="36">
        <v>1.616327847</v>
      </c>
      <c r="Q34" s="36">
        <v>0.87047547200000008</v>
      </c>
      <c r="R34" s="36">
        <v>7.9842309E-2</v>
      </c>
      <c r="S34" s="36">
        <v>1.512185704</v>
      </c>
      <c r="T34" s="36">
        <v>0.10414214299999999</v>
      </c>
      <c r="U34" s="36">
        <v>0.68930000000000058</v>
      </c>
      <c r="V34" s="36">
        <v>1.6326999999999996</v>
      </c>
      <c r="W34" s="36">
        <v>14.526070923692565</v>
      </c>
      <c r="X34" s="36">
        <v>132.40121014277332</v>
      </c>
      <c r="Y34" s="36">
        <v>146.92728106646589</v>
      </c>
      <c r="Z34" s="36">
        <v>0.14605866379461718</v>
      </c>
      <c r="AA34" s="36">
        <v>6.9756465144531418E-2</v>
      </c>
      <c r="AB34" s="36">
        <v>6.9756465000000004E-2</v>
      </c>
      <c r="AC34" s="36">
        <v>8.478864329604642E-2</v>
      </c>
      <c r="AD34" s="36">
        <v>1.5567549125259024</v>
      </c>
      <c r="AE34" s="36">
        <v>14.010794212733121</v>
      </c>
      <c r="AF34" s="36">
        <v>15.567549125259021</v>
      </c>
      <c r="AG34" s="36">
        <v>0.13865577068607068</v>
      </c>
      <c r="AH34" s="36">
        <v>0.23587418461538462</v>
      </c>
      <c r="AI34" s="36">
        <v>0.75543488856548835</v>
      </c>
      <c r="AJ34" s="36">
        <v>7.1196431037744562E-3</v>
      </c>
      <c r="AK34" s="36">
        <v>8.6036790993925527E-3</v>
      </c>
      <c r="AL34" s="36">
        <v>2.1518501588820568E-2</v>
      </c>
      <c r="AM34" s="36">
        <v>0.23056405708589156</v>
      </c>
      <c r="AN34" s="36">
        <v>1.8012327762406797</v>
      </c>
      <c r="AO34" s="36">
        <v>14.78774760288743</v>
      </c>
      <c r="AP34" s="36">
        <v>1230.393505197</v>
      </c>
      <c r="AQ34" s="36">
        <v>662.51957972100001</v>
      </c>
      <c r="AR34" s="36">
        <v>1892.9130849180001</v>
      </c>
      <c r="AS34" s="36">
        <v>69.612275780999994</v>
      </c>
      <c r="AT34" s="36">
        <v>4818.0468262040004</v>
      </c>
      <c r="AU34" s="36">
        <v>11970.100089436</v>
      </c>
      <c r="AV34" s="36">
        <v>2841.584769434</v>
      </c>
      <c r="AW34" s="36">
        <v>7059.7184563970004</v>
      </c>
      <c r="AX34" s="36">
        <v>2760.359439068</v>
      </c>
      <c r="AY34" s="36">
        <v>6857.919808658</v>
      </c>
      <c r="AZ34" s="36">
        <v>0.27984734285714286</v>
      </c>
      <c r="BA34" s="36">
        <v>0.55969468571428571</v>
      </c>
      <c r="BB34" s="36">
        <v>5.385700516</v>
      </c>
      <c r="BC34" s="36">
        <v>313.05161318400002</v>
      </c>
      <c r="BD34" s="36">
        <v>777.75482018800005</v>
      </c>
      <c r="BE34" s="36">
        <v>4.7610505714285711E-2</v>
      </c>
      <c r="BF34" s="36">
        <v>9.5221012857142878E-2</v>
      </c>
      <c r="BG34" s="36">
        <v>18.009644785999999</v>
      </c>
      <c r="BH34" s="36">
        <v>74.571093757</v>
      </c>
      <c r="BI34" s="36">
        <v>0.30000000000000004</v>
      </c>
      <c r="BJ34" s="36">
        <v>0.40000000000000013</v>
      </c>
      <c r="BK34" s="36">
        <v>2.1000000000000005</v>
      </c>
      <c r="BL34" s="36">
        <v>2.2200000000000006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6.094371003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13.516599079950089</v>
      </c>
      <c r="J35" s="36">
        <v>95.813505979182196</v>
      </c>
      <c r="K35" s="36">
        <v>8.1407910799414243</v>
      </c>
      <c r="L35" s="36">
        <v>5.3758080000086643</v>
      </c>
      <c r="M35" s="36">
        <v>78.8295650591335</v>
      </c>
      <c r="N35" s="36">
        <v>30.500539999998775</v>
      </c>
      <c r="O35" s="36">
        <v>0.47960074199999997</v>
      </c>
      <c r="P35" s="36">
        <v>0.77624175299999998</v>
      </c>
      <c r="Q35" s="36">
        <v>0.43132832399999999</v>
      </c>
      <c r="R35" s="36">
        <v>4.8272418000000004E-2</v>
      </c>
      <c r="S35" s="36">
        <v>0.71327772999999994</v>
      </c>
      <c r="T35" s="36">
        <v>6.2964022999999994E-2</v>
      </c>
      <c r="U35" s="36" t="s">
        <v>340</v>
      </c>
      <c r="V35" s="36" t="s">
        <v>340</v>
      </c>
      <c r="W35" s="36">
        <v>13.996199821950089</v>
      </c>
      <c r="X35" s="36">
        <v>96.58974773218219</v>
      </c>
      <c r="Y35" s="36">
        <v>110.58594755413228</v>
      </c>
      <c r="Z35" s="36">
        <v>0.11072449007178752</v>
      </c>
      <c r="AA35" s="36">
        <v>5.3369204214601562E-2</v>
      </c>
      <c r="AB35" s="36">
        <v>5.3369204000000003E-2</v>
      </c>
      <c r="AC35" s="36">
        <v>8.21415103232956E-2</v>
      </c>
      <c r="AD35" s="36">
        <v>0.61655731375709333</v>
      </c>
      <c r="AE35" s="36">
        <v>5.5494533901245866</v>
      </c>
      <c r="AF35" s="36">
        <v>6.1660107038816783</v>
      </c>
      <c r="AG35" s="36" t="s">
        <v>340</v>
      </c>
      <c r="AH35" s="36" t="s">
        <v>340</v>
      </c>
      <c r="AI35" s="36" t="s">
        <v>340</v>
      </c>
      <c r="AJ35" s="36">
        <v>5.4470893463218952E-3</v>
      </c>
      <c r="AK35" s="36">
        <v>6.5824938950965681E-3</v>
      </c>
      <c r="AL35" s="36">
        <v>1.6463352910272747E-2</v>
      </c>
      <c r="AM35" s="36">
        <v>8.758859966961749E-2</v>
      </c>
      <c r="AN35" s="36">
        <v>0.6231398076521899</v>
      </c>
      <c r="AO35" s="36">
        <v>5.5659167430348591</v>
      </c>
      <c r="AP35" s="36">
        <v>247.85467836699999</v>
      </c>
      <c r="AQ35" s="36">
        <v>133.46021142800001</v>
      </c>
      <c r="AR35" s="36">
        <v>381.314889795</v>
      </c>
      <c r="AS35" s="36">
        <v>26.020512400000001</v>
      </c>
      <c r="AT35" s="36">
        <v>757.06230768700004</v>
      </c>
      <c r="AU35" s="36">
        <v>2159.708969069</v>
      </c>
      <c r="AV35" s="36">
        <v>439.00320452300002</v>
      </c>
      <c r="AW35" s="36">
        <v>1252.366084841</v>
      </c>
      <c r="AX35" s="36">
        <v>425.50516677399997</v>
      </c>
      <c r="AY35" s="36">
        <v>1213.8595670879999</v>
      </c>
      <c r="AZ35" s="36">
        <v>5.3696335714285719E-2</v>
      </c>
      <c r="BA35" s="36">
        <v>0.10739267142857144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34.306652741000001</v>
      </c>
      <c r="BI35" s="36">
        <v>0.30000000000000004</v>
      </c>
      <c r="BJ35" s="36">
        <v>0.30000000000000004</v>
      </c>
      <c r="BK35" s="36">
        <v>0.27</v>
      </c>
      <c r="BL35" s="36">
        <v>0.35000000000000009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5.550070539</v>
      </c>
      <c r="E36" s="36">
        <v>401</v>
      </c>
      <c r="F36" s="36">
        <v>10</v>
      </c>
      <c r="G36" s="36">
        <v>86</v>
      </c>
      <c r="H36" s="36">
        <v>305</v>
      </c>
      <c r="I36" s="36">
        <v>9.1952307733810575E-3</v>
      </c>
      <c r="J36" s="36">
        <v>3.4140605384982385</v>
      </c>
      <c r="K36" s="36">
        <v>9.1952307733810575E-3</v>
      </c>
      <c r="L36" s="36">
        <v>0</v>
      </c>
      <c r="M36" s="36">
        <v>0.91583676926621882</v>
      </c>
      <c r="N36" s="36">
        <v>2.5074190000054006</v>
      </c>
      <c r="O36" s="36">
        <v>0.19449497099999999</v>
      </c>
      <c r="P36" s="36">
        <v>0.29172227000000001</v>
      </c>
      <c r="Q36" s="36">
        <v>0.15170233299999999</v>
      </c>
      <c r="R36" s="36">
        <v>4.2792638000000001E-2</v>
      </c>
      <c r="S36" s="36">
        <v>0.23590578600000001</v>
      </c>
      <c r="T36" s="36">
        <v>5.5816484E-2</v>
      </c>
      <c r="U36" s="36">
        <v>4.3971999999999989</v>
      </c>
      <c r="V36" s="36">
        <v>10.470399999999993</v>
      </c>
      <c r="W36" s="36">
        <v>4.6008902017733799</v>
      </c>
      <c r="X36" s="36">
        <v>14.176182808498231</v>
      </c>
      <c r="Y36" s="36">
        <v>18.777073010271611</v>
      </c>
      <c r="Z36" s="36">
        <v>6.4120558015335607E-4</v>
      </c>
      <c r="AA36" s="36">
        <v>1.3721799415281814E-4</v>
      </c>
      <c r="AB36" s="36">
        <v>1.3721800000000001E-4</v>
      </c>
      <c r="AC36" s="36">
        <v>1.6946606657933404E-4</v>
      </c>
      <c r="AD36" s="36">
        <v>2.8037550311926177E-2</v>
      </c>
      <c r="AE36" s="36">
        <v>0.25233795280733562</v>
      </c>
      <c r="AF36" s="36">
        <v>0.28037550311926179</v>
      </c>
      <c r="AG36" s="36">
        <v>0.80788582946385823</v>
      </c>
      <c r="AH36" s="36">
        <v>1.374334514490243</v>
      </c>
      <c r="AI36" s="36">
        <v>4.4015848639755015</v>
      </c>
      <c r="AJ36" s="36">
        <v>1.4101192182179785E-5</v>
      </c>
      <c r="AK36" s="36">
        <v>1.7040479621640512E-5</v>
      </c>
      <c r="AL36" s="36">
        <v>4.2619626275743477E-5</v>
      </c>
      <c r="AM36" s="36">
        <v>0.80806939672261968</v>
      </c>
      <c r="AN36" s="36">
        <v>1.4023891052817907</v>
      </c>
      <c r="AO36" s="36">
        <v>4.6539654364091136</v>
      </c>
      <c r="AP36" s="36">
        <v>47.003679147</v>
      </c>
      <c r="AQ36" s="36">
        <v>25.309673387</v>
      </c>
      <c r="AR36" s="36">
        <v>72.313352534000003</v>
      </c>
      <c r="AS36" s="36">
        <v>0.90906093300000002</v>
      </c>
      <c r="AT36" s="36">
        <v>35.260516463999998</v>
      </c>
      <c r="AU36" s="36">
        <v>77.875141687999999</v>
      </c>
      <c r="AV36" s="36">
        <v>48.745809489000003</v>
      </c>
      <c r="AW36" s="36">
        <v>107.658287551</v>
      </c>
      <c r="AX36" s="36">
        <v>44.619627850000001</v>
      </c>
      <c r="AY36" s="36">
        <v>98.545347298999999</v>
      </c>
      <c r="AZ36" s="36">
        <v>4.4033988571428574E-2</v>
      </c>
      <c r="BA36" s="36">
        <v>8.8067978571428576E-2</v>
      </c>
      <c r="BB36" s="36">
        <v>3.5300001679999999</v>
      </c>
      <c r="BC36" s="36">
        <v>290.14020090000002</v>
      </c>
      <c r="BD36" s="36">
        <v>640.79348575100005</v>
      </c>
      <c r="BE36" s="36">
        <v>0.38642585285714287</v>
      </c>
      <c r="BF36" s="36">
        <v>0.77285170571428574</v>
      </c>
      <c r="BG36" s="36">
        <v>3.7815169559999999</v>
      </c>
      <c r="BH36" s="36">
        <v>29.292799615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4.2905259109999996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4.739121484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4.7366642040000002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4.8793164060000001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2.19543E-4</v>
      </c>
      <c r="P40" s="36">
        <v>3.4234400000000001E-4</v>
      </c>
      <c r="Q40" s="36">
        <v>2.0029599999999998E-4</v>
      </c>
      <c r="R40" s="36">
        <v>1.9247000000000001E-5</v>
      </c>
      <c r="S40" s="36">
        <v>3.1723900000000003E-4</v>
      </c>
      <c r="T40" s="36">
        <v>2.5105000000000001E-5</v>
      </c>
      <c r="U40" s="36">
        <v>6.0000000000000001E-3</v>
      </c>
      <c r="V40" s="36">
        <v>1.44E-2</v>
      </c>
      <c r="W40" s="36">
        <v>6.2195430000000001E-3</v>
      </c>
      <c r="X40" s="36">
        <v>1.4742343999999999E-2</v>
      </c>
      <c r="Y40" s="36">
        <v>2.0961886999999998E-2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1.6751187000000001E-2</v>
      </c>
      <c r="AQ40" s="36">
        <v>9.0198699999999993E-3</v>
      </c>
      <c r="AR40" s="36">
        <v>2.5771057E-2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0.201780296</v>
      </c>
      <c r="BH40" s="36">
        <v>2.7707991380000001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4.5529796219999996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5.4538800000000004E-3</v>
      </c>
      <c r="BH41" s="36">
        <v>0.109750995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4.568386394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1.0696628571428572E-3</v>
      </c>
      <c r="BF42" s="36">
        <v>2.1393257142857144E-3</v>
      </c>
      <c r="BG42" s="36">
        <v>9.3078926000000006E-2</v>
      </c>
      <c r="BH42" s="36">
        <v>0.49274956800000003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4.6224854300000002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2.7921886999999999E-2</v>
      </c>
      <c r="BC43" s="36">
        <v>0.99913175600000004</v>
      </c>
      <c r="BD43" s="36">
        <v>2.2160084580000001</v>
      </c>
      <c r="BE43" s="36">
        <v>3.0565828571428571E-3</v>
      </c>
      <c r="BF43" s="36">
        <v>6.1131657142857142E-3</v>
      </c>
      <c r="BG43" s="36">
        <v>7.3845048999999996E-2</v>
      </c>
      <c r="BH43" s="36">
        <v>0.25492726199999999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4.6162648280000003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0.14784925199999999</v>
      </c>
      <c r="BH44" s="36">
        <v>0.52299715899999999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5.0099452759999998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6.2125000000000006E-5</v>
      </c>
      <c r="P45" s="36">
        <v>9.8249000000000014E-5</v>
      </c>
      <c r="Q45" s="36">
        <v>5.0963E-5</v>
      </c>
      <c r="R45" s="36">
        <v>1.1162000000000001E-5</v>
      </c>
      <c r="S45" s="36">
        <v>8.3690000000000007E-5</v>
      </c>
      <c r="T45" s="36">
        <v>1.4559000000000001E-5</v>
      </c>
      <c r="U45" s="36">
        <v>0</v>
      </c>
      <c r="V45" s="36">
        <v>0</v>
      </c>
      <c r="W45" s="36">
        <v>6.2125000000000006E-5</v>
      </c>
      <c r="X45" s="36">
        <v>9.8249000000000014E-5</v>
      </c>
      <c r="Y45" s="36">
        <v>1.6037400000000002E-4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9.7658000000000006E-5</v>
      </c>
      <c r="AQ45" s="36">
        <v>5.2584999999999999E-5</v>
      </c>
      <c r="AR45" s="36">
        <v>1.5024299999999999E-4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0.15340949400000001</v>
      </c>
      <c r="BC45" s="36">
        <v>10.938110962</v>
      </c>
      <c r="BD45" s="36">
        <v>22.795602581000001</v>
      </c>
      <c r="BE45" s="36">
        <v>1.6793594285714288E-2</v>
      </c>
      <c r="BF45" s="36">
        <v>3.3587190000000003E-2</v>
      </c>
      <c r="BG45" s="36">
        <v>0.21166467999999999</v>
      </c>
      <c r="BH45" s="36">
        <v>1.567249965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5.0111785629999996</v>
      </c>
      <c r="E46" s="36">
        <v>6</v>
      </c>
      <c r="F46" s="36">
        <v>0</v>
      </c>
      <c r="G46" s="36">
        <v>1</v>
      </c>
      <c r="H46" s="36">
        <v>5</v>
      </c>
      <c r="I46" s="36">
        <v>3.5554433071729227E-5</v>
      </c>
      <c r="J46" s="36">
        <v>1.3164342502370049E-2</v>
      </c>
      <c r="K46" s="36">
        <v>3.5554433071729227E-5</v>
      </c>
      <c r="L46" s="36">
        <v>0</v>
      </c>
      <c r="M46" s="36">
        <v>4.1998969354425627E-3</v>
      </c>
      <c r="N46" s="36">
        <v>8.999999999999217E-3</v>
      </c>
      <c r="O46" s="36">
        <v>1.2739083999999999E-2</v>
      </c>
      <c r="P46" s="36">
        <v>2.1501815000000001E-2</v>
      </c>
      <c r="Q46" s="36">
        <v>1.1065713E-2</v>
      </c>
      <c r="R46" s="36">
        <v>1.6733709999999999E-3</v>
      </c>
      <c r="S46" s="36">
        <v>1.9319157E-2</v>
      </c>
      <c r="T46" s="36">
        <v>2.1826579999999996E-3</v>
      </c>
      <c r="U46" s="36">
        <v>2.7000000000000003E-2</v>
      </c>
      <c r="V46" s="36">
        <v>6.4799999999999996E-2</v>
      </c>
      <c r="W46" s="36">
        <v>3.9774638433071732E-2</v>
      </c>
      <c r="X46" s="36">
        <v>9.9466157502370048E-2</v>
      </c>
      <c r="Y46" s="36">
        <v>0.13924079593544178</v>
      </c>
      <c r="Z46" s="36">
        <v>4.3810060340648113E-6</v>
      </c>
      <c r="AA46" s="36">
        <v>9.3753529128986964E-7</v>
      </c>
      <c r="AB46" s="36">
        <v>9.3753500000000004E-7</v>
      </c>
      <c r="AC46" s="36">
        <v>7.7722620566106795E-7</v>
      </c>
      <c r="AD46" s="36">
        <v>2.0176629397302952E-4</v>
      </c>
      <c r="AE46" s="36">
        <v>1.8158966457572658E-3</v>
      </c>
      <c r="AF46" s="36">
        <v>2.0176629397302952E-3</v>
      </c>
      <c r="AG46" s="36">
        <v>4.7383875398046039E-3</v>
      </c>
      <c r="AH46" s="36">
        <v>8.0607052401273725E-3</v>
      </c>
      <c r="AI46" s="36">
        <v>2.5816042458245776E-2</v>
      </c>
      <c r="AJ46" s="36">
        <v>9.5688830490401566E-8</v>
      </c>
      <c r="AK46" s="36">
        <v>1.1563444742288756E-7</v>
      </c>
      <c r="AL46" s="36">
        <v>2.8921116325311051E-7</v>
      </c>
      <c r="AM46" s="36">
        <v>4.7392604548407557E-3</v>
      </c>
      <c r="AN46" s="36">
        <v>8.2625871685478251E-3</v>
      </c>
      <c r="AO46" s="36">
        <v>2.7632228315166294E-2</v>
      </c>
      <c r="AP46" s="36">
        <v>0.15636196399999999</v>
      </c>
      <c r="AQ46" s="36">
        <v>8.4194904000000001E-2</v>
      </c>
      <c r="AR46" s="36">
        <v>0.24055686799999998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0.60348702200000004</v>
      </c>
      <c r="BC46" s="36">
        <v>52.569840255999999</v>
      </c>
      <c r="BD46" s="36">
        <v>112.518164164</v>
      </c>
      <c r="BE46" s="36">
        <v>6.6063165714285721E-2</v>
      </c>
      <c r="BF46" s="36">
        <v>0.13212633142857144</v>
      </c>
      <c r="BG46" s="36">
        <v>0.99072561299999995</v>
      </c>
      <c r="BH46" s="36">
        <v>8.1672482179999992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5.0785710899999996</v>
      </c>
      <c r="E47" s="36">
        <v>6</v>
      </c>
      <c r="F47" s="36">
        <v>0</v>
      </c>
      <c r="G47" s="36">
        <v>3</v>
      </c>
      <c r="H47" s="36">
        <v>3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1.1764597000000002E-2</v>
      </c>
      <c r="P47" s="36">
        <v>1.8056381E-2</v>
      </c>
      <c r="Q47" s="36">
        <v>1.0526902000000001E-2</v>
      </c>
      <c r="R47" s="36">
        <v>1.237695E-3</v>
      </c>
      <c r="S47" s="36">
        <v>1.6441997E-2</v>
      </c>
      <c r="T47" s="36">
        <v>1.614384E-3</v>
      </c>
      <c r="U47" s="36">
        <v>1.2E-2</v>
      </c>
      <c r="V47" s="36">
        <v>2.8799999999999999E-2</v>
      </c>
      <c r="W47" s="36">
        <v>2.3764597000000002E-2</v>
      </c>
      <c r="X47" s="36">
        <v>4.6856381000000003E-2</v>
      </c>
      <c r="Y47" s="36">
        <v>7.0620978000000001E-2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9.0846109999999994E-2</v>
      </c>
      <c r="AQ47" s="36">
        <v>4.8917136E-2</v>
      </c>
      <c r="AR47" s="36">
        <v>0.13976324600000001</v>
      </c>
      <c r="AS47" s="36">
        <v>6.1421389999999996E-3</v>
      </c>
      <c r="AT47" s="36">
        <v>3.9185691000000002E-2</v>
      </c>
      <c r="AU47" s="36">
        <v>9.2697333000000007E-2</v>
      </c>
      <c r="AV47" s="36">
        <v>0.176415234</v>
      </c>
      <c r="AW47" s="36">
        <v>0.41732636099999998</v>
      </c>
      <c r="AX47" s="36">
        <v>0.15700746800000001</v>
      </c>
      <c r="AY47" s="36">
        <v>0.37141551699999997</v>
      </c>
      <c r="AZ47" s="36">
        <v>2.3706857142857143E-4</v>
      </c>
      <c r="BA47" s="36">
        <v>4.7413714285714285E-4</v>
      </c>
      <c r="BB47" s="36">
        <v>0.388560287</v>
      </c>
      <c r="BC47" s="36">
        <v>17.648409880999999</v>
      </c>
      <c r="BD47" s="36">
        <v>41.748926599999997</v>
      </c>
      <c r="BE47" s="36">
        <v>4.2535334285714287E-2</v>
      </c>
      <c r="BF47" s="36">
        <v>8.5070670000000001E-2</v>
      </c>
      <c r="BG47" s="36">
        <v>1.876670074</v>
      </c>
      <c r="BH47" s="36">
        <v>13.670397446000001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5.0120232470000001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2.8335396999999998E-2</v>
      </c>
      <c r="P48" s="36">
        <v>4.4384359999999998E-2</v>
      </c>
      <c r="Q48" s="36">
        <v>2.6870024999999999E-2</v>
      </c>
      <c r="R48" s="36">
        <v>1.4653720000000002E-3</v>
      </c>
      <c r="S48" s="36">
        <v>4.2473005000000001E-2</v>
      </c>
      <c r="T48" s="36">
        <v>1.911355E-3</v>
      </c>
      <c r="U48" s="36">
        <v>0</v>
      </c>
      <c r="V48" s="36">
        <v>0</v>
      </c>
      <c r="W48" s="36">
        <v>2.8335396999999998E-2</v>
      </c>
      <c r="X48" s="36">
        <v>4.4384359999999998E-2</v>
      </c>
      <c r="Y48" s="36">
        <v>7.2719756999999996E-2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5.9076771E-2</v>
      </c>
      <c r="AQ48" s="36">
        <v>3.1810568999999997E-2</v>
      </c>
      <c r="AR48" s="36">
        <v>9.0887339999999997E-2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0.64361563300000002</v>
      </c>
      <c r="BC48" s="36">
        <v>66.638394648000002</v>
      </c>
      <c r="BD48" s="36">
        <v>143.616527991</v>
      </c>
      <c r="BE48" s="36">
        <v>7.0456007142857144E-2</v>
      </c>
      <c r="BF48" s="36">
        <v>0.14091201571428572</v>
      </c>
      <c r="BG48" s="36">
        <v>0.27665347200000001</v>
      </c>
      <c r="BH48" s="36">
        <v>3.7738909920000001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4.943502778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8.0397200000000002E-4</v>
      </c>
      <c r="P49" s="36">
        <v>1.1935659999999999E-3</v>
      </c>
      <c r="Q49" s="36">
        <v>6.0162500000000005E-4</v>
      </c>
      <c r="R49" s="36">
        <v>2.0234699999999999E-4</v>
      </c>
      <c r="S49" s="36">
        <v>9.2963499999999994E-4</v>
      </c>
      <c r="T49" s="36">
        <v>2.6393099999999996E-4</v>
      </c>
      <c r="U49" s="36">
        <v>4.8000000000000001E-2</v>
      </c>
      <c r="V49" s="36">
        <v>0.1152</v>
      </c>
      <c r="W49" s="36">
        <v>4.8803972000000001E-2</v>
      </c>
      <c r="X49" s="36">
        <v>0.11639356599999999</v>
      </c>
      <c r="Y49" s="36">
        <v>0.16519753799999998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8.4633071225071223E-3</v>
      </c>
      <c r="AH49" s="36">
        <v>1.439735004748338E-2</v>
      </c>
      <c r="AI49" s="36">
        <v>4.6110431908831906E-2</v>
      </c>
      <c r="AJ49" s="36">
        <v>0</v>
      </c>
      <c r="AK49" s="36">
        <v>0</v>
      </c>
      <c r="AL49" s="36">
        <v>0</v>
      </c>
      <c r="AM49" s="36">
        <v>8.4633071225071223E-3</v>
      </c>
      <c r="AN49" s="36">
        <v>1.439735004748338E-2</v>
      </c>
      <c r="AO49" s="36">
        <v>4.6110431908831906E-2</v>
      </c>
      <c r="AP49" s="36">
        <v>0.152873492</v>
      </c>
      <c r="AQ49" s="36">
        <v>8.2316496000000003E-2</v>
      </c>
      <c r="AR49" s="36">
        <v>0.23518998800000002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3.3505209000000001E-2</v>
      </c>
      <c r="BC49" s="36">
        <v>1.2393304489999999</v>
      </c>
      <c r="BD49" s="36">
        <v>2.595166699</v>
      </c>
      <c r="BE49" s="36">
        <v>3.6677828571428572E-3</v>
      </c>
      <c r="BF49" s="36">
        <v>7.335567142857144E-3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4.6728395520000001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5.1064286240000003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1.783481E-3</v>
      </c>
      <c r="P51" s="36">
        <v>3.0918619999999999E-3</v>
      </c>
      <c r="Q51" s="36">
        <v>1.720538E-3</v>
      </c>
      <c r="R51" s="36">
        <v>6.2942999999999997E-5</v>
      </c>
      <c r="S51" s="36">
        <v>3.009762E-3</v>
      </c>
      <c r="T51" s="36">
        <v>8.209999999999999E-5</v>
      </c>
      <c r="U51" s="36">
        <v>3.9E-2</v>
      </c>
      <c r="V51" s="36">
        <v>9.3599999999999989E-2</v>
      </c>
      <c r="W51" s="36">
        <v>4.0783480999999996E-2</v>
      </c>
      <c r="X51" s="36">
        <v>9.669186199999999E-2</v>
      </c>
      <c r="Y51" s="36">
        <v>0.13747534299999997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0.12632876300000001</v>
      </c>
      <c r="AQ51" s="36">
        <v>6.8023180000000003E-2</v>
      </c>
      <c r="AR51" s="36">
        <v>0.19435194300000003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0.30653145900000001</v>
      </c>
      <c r="BH51" s="36">
        <v>1.637361987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5.2164086709999999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0.18662360556821839</v>
      </c>
      <c r="K52" s="36">
        <v>8.0065033835389457E-4</v>
      </c>
      <c r="L52" s="36">
        <v>0</v>
      </c>
      <c r="M52" s="36">
        <v>0.13184925590657057</v>
      </c>
      <c r="N52" s="36">
        <v>5.5575000000001706E-2</v>
      </c>
      <c r="O52" s="36">
        <v>8.0368360000000003E-3</v>
      </c>
      <c r="P52" s="36">
        <v>1.3778429999999999E-2</v>
      </c>
      <c r="Q52" s="36">
        <v>7.7907289999999997E-3</v>
      </c>
      <c r="R52" s="36">
        <v>2.4610700000000002E-4</v>
      </c>
      <c r="S52" s="36">
        <v>1.3457420999999999E-2</v>
      </c>
      <c r="T52" s="36">
        <v>3.2100899999999998E-4</v>
      </c>
      <c r="U52" s="36">
        <v>0.255</v>
      </c>
      <c r="V52" s="36">
        <v>0.61199999999999999</v>
      </c>
      <c r="W52" s="36">
        <v>0.26383748633835391</v>
      </c>
      <c r="X52" s="36">
        <v>0.81240203556821844</v>
      </c>
      <c r="Y52" s="36">
        <v>1.0762395219065723</v>
      </c>
      <c r="Z52" s="36">
        <v>5.6879151507303179E-5</v>
      </c>
      <c r="AA52" s="36">
        <v>1.2172138422562878E-5</v>
      </c>
      <c r="AB52" s="36">
        <v>1.21721E-5</v>
      </c>
      <c r="AC52" s="36">
        <v>1.1686894799279364E-5</v>
      </c>
      <c r="AD52" s="36">
        <v>1.4054004708727794E-3</v>
      </c>
      <c r="AE52" s="36">
        <v>1.2648604237855013E-2</v>
      </c>
      <c r="AF52" s="36">
        <v>1.4054004708727792E-2</v>
      </c>
      <c r="AG52" s="36">
        <v>4.642285320997222E-2</v>
      </c>
      <c r="AH52" s="36">
        <v>7.8972210058343553E-2</v>
      </c>
      <c r="AI52" s="36">
        <v>0.25292451059226245</v>
      </c>
      <c r="AJ52" s="36">
        <v>1.2423365672878541E-6</v>
      </c>
      <c r="AK52" s="36">
        <v>1.5012922797294283E-6</v>
      </c>
      <c r="AL52" s="36">
        <v>3.7548541656932125E-6</v>
      </c>
      <c r="AM52" s="36">
        <v>4.6435782441338787E-2</v>
      </c>
      <c r="AN52" s="36">
        <v>8.0379111821496055E-2</v>
      </c>
      <c r="AO52" s="36">
        <v>0.26557686968428318</v>
      </c>
      <c r="AP52" s="36">
        <v>3.9386377819999998</v>
      </c>
      <c r="AQ52" s="36">
        <v>2.120804959</v>
      </c>
      <c r="AR52" s="36">
        <v>6.0594427409999998</v>
      </c>
      <c r="AS52" s="36">
        <v>0.15935876800000001</v>
      </c>
      <c r="AT52" s="36">
        <v>10.830732382000001</v>
      </c>
      <c r="AU52" s="36">
        <v>23.821962880000001</v>
      </c>
      <c r="AV52" s="36">
        <v>10.573886958999999</v>
      </c>
      <c r="AW52" s="36">
        <v>23.257036896999999</v>
      </c>
      <c r="AX52" s="36">
        <v>9.7739216869999996</v>
      </c>
      <c r="AY52" s="36">
        <v>21.497530489999999</v>
      </c>
      <c r="AZ52" s="36">
        <v>3.6049242857142858E-3</v>
      </c>
      <c r="BA52" s="36">
        <v>7.2098485714285716E-3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2.8329270019999999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5.3294191590000004</v>
      </c>
      <c r="E53" s="36">
        <v>3</v>
      </c>
      <c r="F53" s="36">
        <v>0</v>
      </c>
      <c r="G53" s="36">
        <v>2</v>
      </c>
      <c r="H53" s="36">
        <v>1</v>
      </c>
      <c r="I53" s="36">
        <v>4.3803300927323981E-3</v>
      </c>
      <c r="J53" s="36">
        <v>0.6499045351332754</v>
      </c>
      <c r="K53" s="36">
        <v>4.3803300927323981E-3</v>
      </c>
      <c r="L53" s="36">
        <v>0</v>
      </c>
      <c r="M53" s="36">
        <v>0.31409186522649013</v>
      </c>
      <c r="N53" s="36">
        <v>0.34019299999951763</v>
      </c>
      <c r="O53" s="36">
        <v>1.5137665E-2</v>
      </c>
      <c r="P53" s="36">
        <v>2.4109312000000001E-2</v>
      </c>
      <c r="Q53" s="36">
        <v>1.3701820999999999E-2</v>
      </c>
      <c r="R53" s="36">
        <v>1.4358440000000001E-3</v>
      </c>
      <c r="S53" s="36">
        <v>2.2236472E-2</v>
      </c>
      <c r="T53" s="36">
        <v>1.8728399999999997E-3</v>
      </c>
      <c r="U53" s="36">
        <v>4.8000000000000001E-2</v>
      </c>
      <c r="V53" s="36">
        <v>0.11519999999999998</v>
      </c>
      <c r="W53" s="36">
        <v>6.7517995092732402E-2</v>
      </c>
      <c r="X53" s="36">
        <v>0.78921384713327536</v>
      </c>
      <c r="Y53" s="36">
        <v>0.85673184222600773</v>
      </c>
      <c r="Z53" s="36">
        <v>1.9807217666438514E-4</v>
      </c>
      <c r="AA53" s="36">
        <v>4.2387445806178417E-5</v>
      </c>
      <c r="AB53" s="36">
        <v>4.23874E-5</v>
      </c>
      <c r="AC53" s="36">
        <v>2.9600368694050128E-5</v>
      </c>
      <c r="AD53" s="36">
        <v>5.5443674211161382E-3</v>
      </c>
      <c r="AE53" s="36">
        <v>4.9899306790045221E-2</v>
      </c>
      <c r="AF53" s="36">
        <v>5.5443674211161371E-2</v>
      </c>
      <c r="AG53" s="36">
        <v>9.7809195046971321E-3</v>
      </c>
      <c r="AH53" s="36">
        <v>1.663880559419742E-2</v>
      </c>
      <c r="AI53" s="36">
        <v>5.328914764628092E-2</v>
      </c>
      <c r="AJ53" s="36">
        <v>4.3262392694980675E-6</v>
      </c>
      <c r="AK53" s="36">
        <v>5.2280113027171297E-6</v>
      </c>
      <c r="AL53" s="36">
        <v>1.3075681719909011E-5</v>
      </c>
      <c r="AM53" s="36">
        <v>9.8148461126606797E-3</v>
      </c>
      <c r="AN53" s="36">
        <v>2.2188401026616275E-2</v>
      </c>
      <c r="AO53" s="36">
        <v>0.10320153011804604</v>
      </c>
      <c r="AP53" s="36">
        <v>4.2608751360000001</v>
      </c>
      <c r="AQ53" s="36">
        <v>2.2943173809999999</v>
      </c>
      <c r="AR53" s="36">
        <v>6.5551925170000001</v>
      </c>
      <c r="AS53" s="36">
        <v>0.42468961399999999</v>
      </c>
      <c r="AT53" s="36">
        <v>22.229925931</v>
      </c>
      <c r="AU53" s="36">
        <v>51.693997250999999</v>
      </c>
      <c r="AV53" s="36">
        <v>17.722174941999999</v>
      </c>
      <c r="AW53" s="36">
        <v>41.211566138000002</v>
      </c>
      <c r="AX53" s="36">
        <v>16.483455705000001</v>
      </c>
      <c r="AY53" s="36">
        <v>38.331019028999997</v>
      </c>
      <c r="AZ53" s="36">
        <v>1.1919498571428572E-2</v>
      </c>
      <c r="BA53" s="36">
        <v>2.3838998571428571E-2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4.5778977220000003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5.345435889</v>
      </c>
      <c r="E54" s="36">
        <v>31</v>
      </c>
      <c r="F54" s="36">
        <v>1</v>
      </c>
      <c r="G54" s="36">
        <v>4</v>
      </c>
      <c r="H54" s="36">
        <v>26</v>
      </c>
      <c r="I54" s="36">
        <v>1.7267699020727573E-2</v>
      </c>
      <c r="J54" s="36">
        <v>3.646071556982371</v>
      </c>
      <c r="K54" s="36">
        <v>1.7267699020727573E-2</v>
      </c>
      <c r="L54" s="36">
        <v>0</v>
      </c>
      <c r="M54" s="36">
        <v>1.7260522559993825</v>
      </c>
      <c r="N54" s="36">
        <v>1.9372870000037161</v>
      </c>
      <c r="O54" s="36">
        <v>0.14263339799999999</v>
      </c>
      <c r="P54" s="36">
        <v>0.23199847300000001</v>
      </c>
      <c r="Q54" s="36">
        <v>0.13250956899999999</v>
      </c>
      <c r="R54" s="36">
        <v>1.0123829000000001E-2</v>
      </c>
      <c r="S54" s="36">
        <v>0.21879347700000001</v>
      </c>
      <c r="T54" s="36">
        <v>1.3204996E-2</v>
      </c>
      <c r="U54" s="36">
        <v>0.15190000000000001</v>
      </c>
      <c r="V54" s="36">
        <v>0.36220000000000002</v>
      </c>
      <c r="W54" s="36">
        <v>0.31180109702072756</v>
      </c>
      <c r="X54" s="36">
        <v>4.240270029982371</v>
      </c>
      <c r="Y54" s="36">
        <v>4.5520711270030985</v>
      </c>
      <c r="Z54" s="36">
        <v>1.158147705765504E-3</v>
      </c>
      <c r="AA54" s="36">
        <v>2.4784360903381782E-4</v>
      </c>
      <c r="AB54" s="36">
        <v>2.4784399999999999E-4</v>
      </c>
      <c r="AC54" s="36">
        <v>2.1480927464574194E-4</v>
      </c>
      <c r="AD54" s="36">
        <v>4.0883391266437807E-2</v>
      </c>
      <c r="AE54" s="36">
        <v>0.36795052139794021</v>
      </c>
      <c r="AF54" s="36">
        <v>0.40883391266437796</v>
      </c>
      <c r="AG54" s="36">
        <v>2.8432116051774991E-2</v>
      </c>
      <c r="AH54" s="36">
        <v>4.8367277881180441E-2</v>
      </c>
      <c r="AI54" s="36">
        <v>0.15490601159242923</v>
      </c>
      <c r="AJ54" s="36">
        <v>2.5296018286318226E-5</v>
      </c>
      <c r="AK54" s="36">
        <v>3.0568783018317336E-5</v>
      </c>
      <c r="AL54" s="36">
        <v>7.6455013994468384E-5</v>
      </c>
      <c r="AM54" s="36">
        <v>2.8672221344707052E-2</v>
      </c>
      <c r="AN54" s="36">
        <v>8.9281237930636567E-2</v>
      </c>
      <c r="AO54" s="36">
        <v>0.52293298800436383</v>
      </c>
      <c r="AP54" s="36">
        <v>42.781885412000001</v>
      </c>
      <c r="AQ54" s="36">
        <v>23.036399837000001</v>
      </c>
      <c r="AR54" s="36">
        <v>65.818285248999999</v>
      </c>
      <c r="AS54" s="36">
        <v>1.6765585620000001</v>
      </c>
      <c r="AT54" s="36">
        <v>171.541125413</v>
      </c>
      <c r="AU54" s="36">
        <v>390.02392590800002</v>
      </c>
      <c r="AV54" s="36">
        <v>143.430776579</v>
      </c>
      <c r="AW54" s="36">
        <v>326.11092204599998</v>
      </c>
      <c r="AX54" s="36">
        <v>133.155465298</v>
      </c>
      <c r="AY54" s="36">
        <v>302.74849372900002</v>
      </c>
      <c r="AZ54" s="36">
        <v>5.2807164285714282E-2</v>
      </c>
      <c r="BA54" s="36">
        <v>0.10561432999999999</v>
      </c>
      <c r="BB54" s="36">
        <v>1.971899039</v>
      </c>
      <c r="BC54" s="36">
        <v>141.784705433</v>
      </c>
      <c r="BD54" s="36">
        <v>322.36833769899999</v>
      </c>
      <c r="BE54" s="36">
        <v>0.21586196285714288</v>
      </c>
      <c r="BF54" s="36">
        <v>0.43172392714285718</v>
      </c>
      <c r="BG54" s="36">
        <v>1.2018768740000001</v>
      </c>
      <c r="BH54" s="36">
        <v>15.669421409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4.9459428360000004</v>
      </c>
      <c r="E55" s="36">
        <v>4</v>
      </c>
      <c r="F55" s="36">
        <v>0</v>
      </c>
      <c r="G55" s="36">
        <v>1</v>
      </c>
      <c r="H55" s="36">
        <v>3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3.2329999999999998E-6</v>
      </c>
      <c r="P55" s="36">
        <v>5.3329999999999996E-6</v>
      </c>
      <c r="Q55" s="36">
        <v>2.5859999999999999E-6</v>
      </c>
      <c r="R55" s="36">
        <v>6.4700000000000001E-7</v>
      </c>
      <c r="S55" s="36">
        <v>4.4880000000000001E-6</v>
      </c>
      <c r="T55" s="36">
        <v>8.4499999999999996E-7</v>
      </c>
      <c r="U55" s="36">
        <v>3.0000000000000001E-3</v>
      </c>
      <c r="V55" s="36">
        <v>7.1999999999999998E-3</v>
      </c>
      <c r="W55" s="36">
        <v>3.0032330000000001E-3</v>
      </c>
      <c r="X55" s="36">
        <v>7.2053329999999995E-3</v>
      </c>
      <c r="Y55" s="36">
        <v>1.0208565999999999E-2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8.0038320000000007E-3</v>
      </c>
      <c r="AQ55" s="36">
        <v>4.3097550000000002E-3</v>
      </c>
      <c r="AR55" s="36">
        <v>1.2313587000000001E-2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0.17083262499999999</v>
      </c>
      <c r="BC55" s="36">
        <v>4.0483276349999997</v>
      </c>
      <c r="BD55" s="36">
        <v>8.1687128829999995</v>
      </c>
      <c r="BE55" s="36">
        <v>1.8700888571428573E-2</v>
      </c>
      <c r="BF55" s="36">
        <v>3.7401778571428575E-2</v>
      </c>
      <c r="BG55" s="36">
        <v>0.96359168500000003</v>
      </c>
      <c r="BH55" s="36">
        <v>3.5317848770000002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4.7260703130000001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1.2400276619999999</v>
      </c>
      <c r="BC56" s="36">
        <v>108.04103301799999</v>
      </c>
      <c r="BD56" s="36">
        <v>221.73618620100001</v>
      </c>
      <c r="BE56" s="36">
        <v>5.6029564285714289E-2</v>
      </c>
      <c r="BF56" s="36">
        <v>0.11205913000000001</v>
      </c>
      <c r="BG56" s="36">
        <v>0.604454571</v>
      </c>
      <c r="BH56" s="36">
        <v>5.967945845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5.1684553019999999</v>
      </c>
      <c r="E57" s="36">
        <v>22</v>
      </c>
      <c r="F57" s="36">
        <v>1</v>
      </c>
      <c r="G57" s="36">
        <v>2</v>
      </c>
      <c r="H57" s="36">
        <v>19</v>
      </c>
      <c r="I57" s="36">
        <v>9.3148500423322501E-4</v>
      </c>
      <c r="J57" s="36">
        <v>3.1353226513910433</v>
      </c>
      <c r="K57" s="36">
        <v>9.3148500423322501E-4</v>
      </c>
      <c r="L57" s="36">
        <v>0</v>
      </c>
      <c r="M57" s="36">
        <v>0.11846913639489848</v>
      </c>
      <c r="N57" s="36">
        <v>3.0177850000003779</v>
      </c>
      <c r="O57" s="36">
        <v>0.18939241400000001</v>
      </c>
      <c r="P57" s="36">
        <v>0.34755466900000004</v>
      </c>
      <c r="Q57" s="36">
        <v>0.178955963</v>
      </c>
      <c r="R57" s="36">
        <v>1.0436450999999999E-2</v>
      </c>
      <c r="S57" s="36">
        <v>0.33394190700000004</v>
      </c>
      <c r="T57" s="36">
        <v>1.3612762E-2</v>
      </c>
      <c r="U57" s="36">
        <v>0.16444999999999999</v>
      </c>
      <c r="V57" s="36">
        <v>0.38869999999999999</v>
      </c>
      <c r="W57" s="36">
        <v>0.35477389900423323</v>
      </c>
      <c r="X57" s="36">
        <v>3.8715773203910433</v>
      </c>
      <c r="Y57" s="36">
        <v>4.2263512193952764</v>
      </c>
      <c r="Z57" s="36">
        <v>1.6662806592185718E-4</v>
      </c>
      <c r="AA57" s="36">
        <v>3.5658406107277462E-5</v>
      </c>
      <c r="AB57" s="36">
        <v>3.5658399999999997E-5</v>
      </c>
      <c r="AC57" s="36">
        <v>2.2874611665670616E-5</v>
      </c>
      <c r="AD57" s="36">
        <v>0.14842154309527134</v>
      </c>
      <c r="AE57" s="36">
        <v>1.335793887857442</v>
      </c>
      <c r="AF57" s="36">
        <v>1.4842154309527136</v>
      </c>
      <c r="AG57" s="36">
        <v>2.9871732960773438E-2</v>
      </c>
      <c r="AH57" s="36">
        <v>5.0816281358557105E-2</v>
      </c>
      <c r="AI57" s="36">
        <v>0.16274944164835181</v>
      </c>
      <c r="AJ57" s="36">
        <v>3.6644314252433314E-6</v>
      </c>
      <c r="AK57" s="36">
        <v>4.4282545915281222E-6</v>
      </c>
      <c r="AL57" s="36">
        <v>1.1075425101597249E-5</v>
      </c>
      <c r="AM57" s="36">
        <v>2.9898272003864353E-2</v>
      </c>
      <c r="AN57" s="36">
        <v>0.19924225270841994</v>
      </c>
      <c r="AO57" s="36">
        <v>1.4985544049308956</v>
      </c>
      <c r="AP57" s="36">
        <v>29.367214941</v>
      </c>
      <c r="AQ57" s="36">
        <v>15.813115737</v>
      </c>
      <c r="AR57" s="36">
        <v>45.180330678000004</v>
      </c>
      <c r="AS57" s="36">
        <v>1.016944463</v>
      </c>
      <c r="AT57" s="36">
        <v>26.084695615000001</v>
      </c>
      <c r="AU57" s="36">
        <v>57.961880651999998</v>
      </c>
      <c r="AV57" s="36">
        <v>68.691844877999998</v>
      </c>
      <c r="AW57" s="36">
        <v>152.63772187500001</v>
      </c>
      <c r="AX57" s="36">
        <v>61.944706214999997</v>
      </c>
      <c r="AY57" s="36">
        <v>137.64514340299999</v>
      </c>
      <c r="AZ57" s="36">
        <v>2.9325105714285715E-2</v>
      </c>
      <c r="BA57" s="36">
        <v>5.8650211428571429E-2</v>
      </c>
      <c r="BB57" s="36">
        <v>16.830820751000001</v>
      </c>
      <c r="BC57" s="36">
        <v>842.37266789399996</v>
      </c>
      <c r="BD57" s="36">
        <v>1871.806547419</v>
      </c>
      <c r="BE57" s="36">
        <v>0.76048591285714284</v>
      </c>
      <c r="BF57" s="36">
        <v>1.5209718271428574</v>
      </c>
      <c r="BG57" s="36">
        <v>18.241598575000001</v>
      </c>
      <c r="BH57" s="36">
        <v>119.42547730299999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4.8099460709999997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1.6313059999999999E-3</v>
      </c>
      <c r="P58" s="36">
        <v>2.9719350000000002E-3</v>
      </c>
      <c r="Q58" s="36">
        <v>1.5643039999999999E-3</v>
      </c>
      <c r="R58" s="36">
        <v>6.7002000000000007E-5</v>
      </c>
      <c r="S58" s="36">
        <v>2.884541E-3</v>
      </c>
      <c r="T58" s="36">
        <v>8.7393999999999997E-5</v>
      </c>
      <c r="U58" s="36">
        <v>0</v>
      </c>
      <c r="V58" s="36">
        <v>0</v>
      </c>
      <c r="W58" s="36">
        <v>1.6313059999999999E-3</v>
      </c>
      <c r="X58" s="36">
        <v>2.9719350000000002E-3</v>
      </c>
      <c r="Y58" s="36">
        <v>4.6032410000000001E-3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5.3698239999999996E-3</v>
      </c>
      <c r="AQ58" s="36">
        <v>2.891444E-3</v>
      </c>
      <c r="AR58" s="36">
        <v>8.2612679999999987E-3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1.8910432509999999</v>
      </c>
      <c r="BC58" s="36">
        <v>163.318686536</v>
      </c>
      <c r="BD58" s="36">
        <v>372.60465283899998</v>
      </c>
      <c r="BE58" s="36">
        <v>8.5445134285714291E-2</v>
      </c>
      <c r="BF58" s="36">
        <v>0.17089027000000001</v>
      </c>
      <c r="BG58" s="36">
        <v>1.1647684</v>
      </c>
      <c r="BH58" s="36">
        <v>11.719266021999999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4.8348303259999996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9.8250000000000008E-4</v>
      </c>
      <c r="P59" s="36">
        <v>1.6024820000000001E-3</v>
      </c>
      <c r="Q59" s="36">
        <v>9.0793200000000007E-4</v>
      </c>
      <c r="R59" s="36">
        <v>7.4567999999999995E-5</v>
      </c>
      <c r="S59" s="36">
        <v>1.50522E-3</v>
      </c>
      <c r="T59" s="36">
        <v>9.7262000000000005E-5</v>
      </c>
      <c r="U59" s="36">
        <v>3.0000000000000001E-3</v>
      </c>
      <c r="V59" s="36">
        <v>7.1999999999999998E-3</v>
      </c>
      <c r="W59" s="36">
        <v>3.9824999999999999E-3</v>
      </c>
      <c r="X59" s="36">
        <v>8.8024820000000004E-3</v>
      </c>
      <c r="Y59" s="36">
        <v>1.2784982E-2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1.4694492999999999E-2</v>
      </c>
      <c r="AQ59" s="36">
        <v>7.9124190000000004E-3</v>
      </c>
      <c r="AR59" s="36">
        <v>2.2606912E-2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0.53631207999999997</v>
      </c>
      <c r="BC59" s="36">
        <v>46.710074618999997</v>
      </c>
      <c r="BD59" s="36">
        <v>105.52789629999999</v>
      </c>
      <c r="BE59" s="36">
        <v>2.4232791428571428E-2</v>
      </c>
      <c r="BF59" s="36">
        <v>4.8465584285714285E-2</v>
      </c>
      <c r="BG59" s="36">
        <v>0.73415967100000001</v>
      </c>
      <c r="BH59" s="36">
        <v>6.4678746379999996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4.7687375320000003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1.6495699999999999E-3</v>
      </c>
      <c r="BF60" s="36">
        <v>3.2991399999999999E-3</v>
      </c>
      <c r="BG60" s="36">
        <v>3.0862247999999998E-2</v>
      </c>
      <c r="BH60" s="36">
        <v>1.3334271740000001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4.7524403560000001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4.994839829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1.8064864999999999E-2</v>
      </c>
      <c r="P62" s="36">
        <v>3.1820968999999998E-2</v>
      </c>
      <c r="Q62" s="36">
        <v>1.5151880999999999E-2</v>
      </c>
      <c r="R62" s="36">
        <v>2.912984E-3</v>
      </c>
      <c r="S62" s="36">
        <v>2.8021424E-2</v>
      </c>
      <c r="T62" s="36">
        <v>3.7995449999999997E-3</v>
      </c>
      <c r="U62" s="36">
        <v>1.2E-2</v>
      </c>
      <c r="V62" s="36">
        <v>2.8799999999999999E-2</v>
      </c>
      <c r="W62" s="36">
        <v>3.0064865E-2</v>
      </c>
      <c r="X62" s="36">
        <v>6.0620968999999997E-2</v>
      </c>
      <c r="Y62" s="36">
        <v>9.0685833999999993E-2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6.5106219000000007E-2</v>
      </c>
      <c r="AQ62" s="36">
        <v>3.5057194999999999E-2</v>
      </c>
      <c r="AR62" s="36">
        <v>0.10016341400000001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0.86419601700000004</v>
      </c>
      <c r="BC62" s="36">
        <v>47.452931745999997</v>
      </c>
      <c r="BD62" s="36">
        <v>104.4870521</v>
      </c>
      <c r="BE62" s="36">
        <v>3.9047940000000003E-2</v>
      </c>
      <c r="BF62" s="36">
        <v>7.8095881428571434E-2</v>
      </c>
      <c r="BG62" s="36">
        <v>2.859821379</v>
      </c>
      <c r="BH62" s="36">
        <v>13.593427379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5.0780273730000003</v>
      </c>
      <c r="E63" s="36">
        <v>28</v>
      </c>
      <c r="F63" s="36">
        <v>0</v>
      </c>
      <c r="G63" s="36">
        <v>7</v>
      </c>
      <c r="H63" s="36">
        <v>21</v>
      </c>
      <c r="I63" s="36">
        <v>5.8251776187120188E-5</v>
      </c>
      <c r="J63" s="36">
        <v>0.51815467725073949</v>
      </c>
      <c r="K63" s="36">
        <v>5.8251776187120188E-5</v>
      </c>
      <c r="L63" s="36">
        <v>0</v>
      </c>
      <c r="M63" s="36">
        <v>1.5822929026939554E-2</v>
      </c>
      <c r="N63" s="36">
        <v>0.50238999999998701</v>
      </c>
      <c r="O63" s="36">
        <v>2.1936313000000002E-2</v>
      </c>
      <c r="P63" s="36">
        <v>3.5353779999999994E-2</v>
      </c>
      <c r="Q63" s="36">
        <v>1.9267112000000003E-2</v>
      </c>
      <c r="R63" s="36">
        <v>2.669201E-3</v>
      </c>
      <c r="S63" s="36">
        <v>3.1872211999999997E-2</v>
      </c>
      <c r="T63" s="36">
        <v>3.481568E-3</v>
      </c>
      <c r="U63" s="36">
        <v>4.1399999999999999E-2</v>
      </c>
      <c r="V63" s="36">
        <v>9.8400000000000001E-2</v>
      </c>
      <c r="W63" s="36">
        <v>6.3394564776187129E-2</v>
      </c>
      <c r="X63" s="36">
        <v>0.65190845725073954</v>
      </c>
      <c r="Y63" s="36">
        <v>0.71530302202692664</v>
      </c>
      <c r="Z63" s="36">
        <v>1.1860545344700304E-5</v>
      </c>
      <c r="AA63" s="36">
        <v>2.538156703765865E-6</v>
      </c>
      <c r="AB63" s="36">
        <v>2.5381599999999999E-6</v>
      </c>
      <c r="AC63" s="36">
        <v>3.7621772807172546E-7</v>
      </c>
      <c r="AD63" s="36">
        <v>3.3581194865400861E-3</v>
      </c>
      <c r="AE63" s="36">
        <v>3.0223075378860785E-2</v>
      </c>
      <c r="AF63" s="36">
        <v>3.3581194865400871E-2</v>
      </c>
      <c r="AG63" s="36">
        <v>8.1629072398190037E-3</v>
      </c>
      <c r="AH63" s="36">
        <v>1.3886324959692102E-2</v>
      </c>
      <c r="AI63" s="36">
        <v>4.4473770479013887E-2</v>
      </c>
      <c r="AJ63" s="36">
        <v>2.5905546139346008E-7</v>
      </c>
      <c r="AK63" s="36">
        <v>3.1305362367365089E-7</v>
      </c>
      <c r="AL63" s="36">
        <v>7.8297258888736415E-7</v>
      </c>
      <c r="AM63" s="36">
        <v>8.1635425130084684E-3</v>
      </c>
      <c r="AN63" s="36">
        <v>1.7244757499855861E-2</v>
      </c>
      <c r="AO63" s="36">
        <v>7.4697628830463561E-2</v>
      </c>
      <c r="AP63" s="36">
        <v>0.82949317</v>
      </c>
      <c r="AQ63" s="36">
        <v>0.44665016800000001</v>
      </c>
      <c r="AR63" s="36">
        <v>1.276143338</v>
      </c>
      <c r="AS63" s="36">
        <v>0.12390644000000001</v>
      </c>
      <c r="AT63" s="36">
        <v>0.55882812900000001</v>
      </c>
      <c r="AU63" s="36">
        <v>1.3476617390000001</v>
      </c>
      <c r="AV63" s="36">
        <v>1.6330855230000001</v>
      </c>
      <c r="AW63" s="36">
        <v>3.9383251490000002</v>
      </c>
      <c r="AX63" s="36">
        <v>1.469442712</v>
      </c>
      <c r="AY63" s="36">
        <v>3.543686541</v>
      </c>
      <c r="AZ63" s="36">
        <v>1.0291914285714286E-3</v>
      </c>
      <c r="BA63" s="36">
        <v>2.0583828571428572E-3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4.0218710519999998</v>
      </c>
      <c r="BH63" s="36">
        <v>23.378167305000002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4.7955733550000001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7.1512000000000002E-5</v>
      </c>
      <c r="P64" s="36">
        <v>1.16863E-4</v>
      </c>
      <c r="Q64" s="36">
        <v>6.5569999999999997E-5</v>
      </c>
      <c r="R64" s="36">
        <v>5.942E-6</v>
      </c>
      <c r="S64" s="36">
        <v>1.0911199999999999E-4</v>
      </c>
      <c r="T64" s="36">
        <v>7.7509999999999991E-6</v>
      </c>
      <c r="U64" s="36">
        <v>0</v>
      </c>
      <c r="V64" s="36">
        <v>0</v>
      </c>
      <c r="W64" s="36">
        <v>7.1512000000000002E-5</v>
      </c>
      <c r="X64" s="36">
        <v>1.16863E-4</v>
      </c>
      <c r="Y64" s="36">
        <v>1.8837500000000001E-4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1.51846E-4</v>
      </c>
      <c r="AQ64" s="36">
        <v>8.1762999999999996E-5</v>
      </c>
      <c r="AR64" s="36">
        <v>2.3360899999999999E-4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5.111112554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2.0709400000000001E-4</v>
      </c>
      <c r="P65" s="36">
        <v>3.6327899999999999E-4</v>
      </c>
      <c r="Q65" s="36">
        <v>1.88013E-4</v>
      </c>
      <c r="R65" s="36">
        <v>1.9080999999999999E-5</v>
      </c>
      <c r="S65" s="36">
        <v>3.3838999999999999E-4</v>
      </c>
      <c r="T65" s="36">
        <v>2.4888999999999998E-5</v>
      </c>
      <c r="U65" s="36">
        <v>3.0000000000000001E-3</v>
      </c>
      <c r="V65" s="36">
        <v>7.1999999999999998E-3</v>
      </c>
      <c r="W65" s="36">
        <v>3.2070940000000002E-3</v>
      </c>
      <c r="X65" s="36">
        <v>7.563279E-3</v>
      </c>
      <c r="Y65" s="36">
        <v>1.0770373E-2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4.0780205E-2</v>
      </c>
      <c r="AQ65" s="36">
        <v>2.1958571E-2</v>
      </c>
      <c r="AR65" s="36">
        <v>6.2738775999999996E-2</v>
      </c>
      <c r="AS65" s="36">
        <v>8.4924809999999996E-3</v>
      </c>
      <c r="AT65" s="36">
        <v>6.9789831999999996E-2</v>
      </c>
      <c r="AU65" s="36">
        <v>0.15719506499999999</v>
      </c>
      <c r="AV65" s="36">
        <v>0.213322972</v>
      </c>
      <c r="AW65" s="36">
        <v>0.48049003099999998</v>
      </c>
      <c r="AX65" s="36">
        <v>0.19155478000000001</v>
      </c>
      <c r="AY65" s="36">
        <v>0.43145921700000001</v>
      </c>
      <c r="AZ65" s="36">
        <v>1.3615714285714287E-4</v>
      </c>
      <c r="BA65" s="36">
        <v>2.7231428571428574E-4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2.3028357800000001</v>
      </c>
      <c r="BH65" s="36">
        <v>15.120224275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5.032078941</v>
      </c>
      <c r="E66" s="36">
        <v>21</v>
      </c>
      <c r="F66" s="36">
        <v>0</v>
      </c>
      <c r="G66" s="36">
        <v>1</v>
      </c>
      <c r="H66" s="36">
        <v>20</v>
      </c>
      <c r="I66" s="36">
        <v>3.7659665382158009E-7</v>
      </c>
      <c r="J66" s="36">
        <v>1.2077327917644293E-2</v>
      </c>
      <c r="K66" s="36">
        <v>3.7659665382158009E-7</v>
      </c>
      <c r="L66" s="36">
        <v>0</v>
      </c>
      <c r="M66" s="36">
        <v>7.7704514298603162E-5</v>
      </c>
      <c r="N66" s="36">
        <v>1.1999999999999511E-2</v>
      </c>
      <c r="O66" s="36">
        <v>9.3524949999999989E-3</v>
      </c>
      <c r="P66" s="36">
        <v>1.5919989000000002E-2</v>
      </c>
      <c r="Q66" s="36">
        <v>8.5169949999999994E-3</v>
      </c>
      <c r="R66" s="36">
        <v>8.3550000000000009E-4</v>
      </c>
      <c r="S66" s="36">
        <v>1.4830205000000001E-2</v>
      </c>
      <c r="T66" s="36">
        <v>1.0897839999999999E-3</v>
      </c>
      <c r="U66" s="36">
        <v>3.0000000000000001E-3</v>
      </c>
      <c r="V66" s="36">
        <v>7.1999999999999998E-3</v>
      </c>
      <c r="W66" s="36">
        <v>1.2352871596653821E-2</v>
      </c>
      <c r="X66" s="36">
        <v>3.5197316917644293E-2</v>
      </c>
      <c r="Y66" s="36">
        <v>4.7550188514298111E-2</v>
      </c>
      <c r="Z66" s="36">
        <v>1.2102151162619649E-7</v>
      </c>
      <c r="AA66" s="36">
        <v>2.5898603488006047E-8</v>
      </c>
      <c r="AB66" s="36">
        <v>2.5898600000000001E-8</v>
      </c>
      <c r="AC66" s="36">
        <v>1.6390226243617455E-8</v>
      </c>
      <c r="AD66" s="36">
        <v>6.6921191246706714E-4</v>
      </c>
      <c r="AE66" s="36">
        <v>6.0229072122036037E-3</v>
      </c>
      <c r="AF66" s="36">
        <v>6.6921191246706703E-3</v>
      </c>
      <c r="AG66" s="36">
        <v>5.6718906761601213E-4</v>
      </c>
      <c r="AH66" s="36">
        <v>9.6487335640425061E-4</v>
      </c>
      <c r="AI66" s="36">
        <v>3.0902025063217213E-3</v>
      </c>
      <c r="AJ66" s="36">
        <v>2.6433218443457723E-9</v>
      </c>
      <c r="AK66" s="36">
        <v>3.1943023994052443E-9</v>
      </c>
      <c r="AL66" s="36">
        <v>7.9892102509527727E-9</v>
      </c>
      <c r="AM66" s="36">
        <v>5.6720810116410014E-4</v>
      </c>
      <c r="AN66" s="36">
        <v>1.6340884631737172E-3</v>
      </c>
      <c r="AO66" s="36">
        <v>9.1131177077355772E-3</v>
      </c>
      <c r="AP66" s="36">
        <v>3.9015275000000002E-2</v>
      </c>
      <c r="AQ66" s="36">
        <v>2.1008224999999998E-2</v>
      </c>
      <c r="AR66" s="36">
        <v>6.00235E-2</v>
      </c>
      <c r="AS66" s="36">
        <v>3.6998000000000001E-5</v>
      </c>
      <c r="AT66" s="36">
        <v>1.285E-6</v>
      </c>
      <c r="AU66" s="36">
        <v>2.948E-6</v>
      </c>
      <c r="AV66" s="36">
        <v>7.7186000000000003E-5</v>
      </c>
      <c r="AW66" s="36">
        <v>1.7704799999999999E-4</v>
      </c>
      <c r="AX66" s="36">
        <v>6.4863999999999994E-5</v>
      </c>
      <c r="AY66" s="36">
        <v>1.4878499999999999E-4</v>
      </c>
      <c r="AZ66" s="36">
        <v>1.0000000000000001E-7</v>
      </c>
      <c r="BA66" s="36">
        <v>2.0000000000000002E-7</v>
      </c>
      <c r="BB66" s="36">
        <v>0.37121053100000001</v>
      </c>
      <c r="BC66" s="36">
        <v>19.328270694</v>
      </c>
      <c r="BD66" s="36">
        <v>44.334821908000002</v>
      </c>
      <c r="BE66" s="36">
        <v>1.677282285714286E-2</v>
      </c>
      <c r="BF66" s="36">
        <v>3.354564571428572E-2</v>
      </c>
      <c r="BG66" s="36">
        <v>2.452120071</v>
      </c>
      <c r="BH66" s="36">
        <v>13.470575199000001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4.9519562109999997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5.2354820000000005E-3</v>
      </c>
      <c r="P67" s="36">
        <v>9.1721859999999988E-3</v>
      </c>
      <c r="Q67" s="36">
        <v>4.5359990000000006E-3</v>
      </c>
      <c r="R67" s="36">
        <v>6.9948299999999998E-4</v>
      </c>
      <c r="S67" s="36">
        <v>8.2598169999999992E-3</v>
      </c>
      <c r="T67" s="36">
        <v>9.123689999999999E-4</v>
      </c>
      <c r="U67" s="36">
        <v>0</v>
      </c>
      <c r="V67" s="36">
        <v>0</v>
      </c>
      <c r="W67" s="36">
        <v>5.2354820000000005E-3</v>
      </c>
      <c r="X67" s="36">
        <v>9.1721859999999988E-3</v>
      </c>
      <c r="Y67" s="36">
        <v>1.4407667999999998E-2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7.0009759999999999E-3</v>
      </c>
      <c r="AQ67" s="36">
        <v>3.769756E-3</v>
      </c>
      <c r="AR67" s="36">
        <v>1.0770732E-2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0.381978084</v>
      </c>
      <c r="BC67" s="36">
        <v>23.008905837</v>
      </c>
      <c r="BD67" s="36">
        <v>50.166392930000001</v>
      </c>
      <c r="BE67" s="36">
        <v>0.13873295999999999</v>
      </c>
      <c r="BF67" s="36">
        <v>0.27746591999999998</v>
      </c>
      <c r="BG67" s="36">
        <v>0.82715252500000003</v>
      </c>
      <c r="BH67" s="36">
        <v>3.4945108249999999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4.9004958199999997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1.3887510000000001E-3</v>
      </c>
      <c r="P68" s="36">
        <v>2.4087450000000003E-3</v>
      </c>
      <c r="Q68" s="36">
        <v>1.269881E-3</v>
      </c>
      <c r="R68" s="36">
        <v>1.1887000000000001E-4</v>
      </c>
      <c r="S68" s="36">
        <v>2.2536970000000003E-3</v>
      </c>
      <c r="T68" s="36">
        <v>1.55048E-4</v>
      </c>
      <c r="U68" s="36">
        <v>0</v>
      </c>
      <c r="V68" s="36">
        <v>0</v>
      </c>
      <c r="W68" s="36">
        <v>1.3887510000000001E-3</v>
      </c>
      <c r="X68" s="36">
        <v>2.4087450000000003E-3</v>
      </c>
      <c r="Y68" s="36">
        <v>3.7974960000000005E-3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3.3564710000000002E-3</v>
      </c>
      <c r="AQ68" s="36">
        <v>1.80733E-3</v>
      </c>
      <c r="AR68" s="36">
        <v>5.163801E-3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5.5972916999999997E-2</v>
      </c>
      <c r="BC68" s="36">
        <v>2.2479547420000001</v>
      </c>
      <c r="BD68" s="36">
        <v>5.0211500549999997</v>
      </c>
      <c r="BE68" s="36">
        <v>2.0329145714285714E-2</v>
      </c>
      <c r="BF68" s="36">
        <v>4.0658292857142855E-2</v>
      </c>
      <c r="BG68" s="36">
        <v>3.8763967000000003E-2</v>
      </c>
      <c r="BH68" s="36">
        <v>0.39603053900000001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5.2300000000000001E-7</v>
      </c>
      <c r="P69" s="36">
        <v>9.1200000000000012E-7</v>
      </c>
      <c r="Q69" s="36">
        <v>4.4200000000000001E-7</v>
      </c>
      <c r="R69" s="36">
        <v>8.0999999999999997E-8</v>
      </c>
      <c r="S69" s="36">
        <v>8.0700000000000007E-7</v>
      </c>
      <c r="T69" s="36">
        <v>1.05E-7</v>
      </c>
      <c r="U69" s="36">
        <v>3.0000000000000001E-3</v>
      </c>
      <c r="V69" s="36">
        <v>7.1999999999999998E-3</v>
      </c>
      <c r="W69" s="36">
        <v>3.0005230000000002E-3</v>
      </c>
      <c r="X69" s="36">
        <v>7.2009119999999994E-3</v>
      </c>
      <c r="Y69" s="36">
        <v>1.0201435E-2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1.0499981E-2</v>
      </c>
      <c r="AQ69" s="36">
        <v>5.6538359999999998E-3</v>
      </c>
      <c r="AR69" s="36">
        <v>1.6153817000000001E-2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2.927754285714286E-2</v>
      </c>
      <c r="BF69" s="36">
        <v>5.8555087142857148E-2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4.5316652949999998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4.3021791660000002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4.6422785009999998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6.0838378630000003</v>
      </c>
      <c r="E92" s="36">
        <v>49</v>
      </c>
      <c r="F92" s="36">
        <v>10</v>
      </c>
      <c r="G92" s="36">
        <v>25</v>
      </c>
      <c r="H92" s="36">
        <v>14</v>
      </c>
      <c r="I92" s="36">
        <v>5.7108508051642719</v>
      </c>
      <c r="J92" s="36">
        <v>304.09042461866267</v>
      </c>
      <c r="K92" s="36">
        <v>4.7915683052388607</v>
      </c>
      <c r="L92" s="36">
        <v>0.91928249992541167</v>
      </c>
      <c r="M92" s="36">
        <v>198.71840542386286</v>
      </c>
      <c r="N92" s="36">
        <v>111.08286999996406</v>
      </c>
      <c r="O92" s="36">
        <v>1.4918523430000001</v>
      </c>
      <c r="P92" s="36">
        <v>2.6609078910000004</v>
      </c>
      <c r="Q92" s="36">
        <v>1.4094687130000001</v>
      </c>
      <c r="R92" s="36">
        <v>8.2383629999999999E-2</v>
      </c>
      <c r="S92" s="36">
        <v>2.5534509820000002</v>
      </c>
      <c r="T92" s="36">
        <v>0.107456909</v>
      </c>
      <c r="U92" s="36">
        <v>2.9028000000000005</v>
      </c>
      <c r="V92" s="36">
        <v>6.8861000000000017</v>
      </c>
      <c r="W92" s="36">
        <v>10.105503148164273</v>
      </c>
      <c r="X92" s="36">
        <v>313.63743250966269</v>
      </c>
      <c r="Y92" s="36">
        <v>323.74293565782693</v>
      </c>
      <c r="Z92" s="36">
        <v>0.16250918703471451</v>
      </c>
      <c r="AA92" s="36">
        <v>3.7475952019872777E-2</v>
      </c>
      <c r="AB92" s="36">
        <v>3.7475952E-2</v>
      </c>
      <c r="AC92" s="36">
        <v>0.10997238161113268</v>
      </c>
      <c r="AD92" s="36">
        <v>5.9968470156623503</v>
      </c>
      <c r="AE92" s="36">
        <v>53.971623140961192</v>
      </c>
      <c r="AF92" s="36">
        <v>59.968470156623503</v>
      </c>
      <c r="AG92" s="36">
        <v>0.51435190646756102</v>
      </c>
      <c r="AH92" s="36">
        <v>0.87498945008274709</v>
      </c>
      <c r="AI92" s="36">
        <v>2.8023310766163676</v>
      </c>
      <c r="AJ92" s="36">
        <v>3.7793559080710635E-3</v>
      </c>
      <c r="AK92" s="36">
        <v>4.5671342182723668E-3</v>
      </c>
      <c r="AL92" s="36">
        <v>1.1422774350009107E-2</v>
      </c>
      <c r="AM92" s="36">
        <v>0.62810364398676477</v>
      </c>
      <c r="AN92" s="36">
        <v>6.8764035999633704</v>
      </c>
      <c r="AO92" s="36">
        <v>56.785376991927571</v>
      </c>
      <c r="AP92" s="36">
        <v>5368.0496642970002</v>
      </c>
      <c r="AQ92" s="36">
        <v>2890.488280775</v>
      </c>
      <c r="AR92" s="36">
        <v>8258.5379450719993</v>
      </c>
      <c r="AS92" s="36">
        <v>107.662912119</v>
      </c>
      <c r="AT92" s="36">
        <v>23838.300505978001</v>
      </c>
      <c r="AU92" s="36">
        <v>52072.071159967003</v>
      </c>
      <c r="AV92" s="36">
        <v>14308.738022813</v>
      </c>
      <c r="AW92" s="36">
        <v>31255.819782388</v>
      </c>
      <c r="AX92" s="36">
        <v>13475.439857240999</v>
      </c>
      <c r="AY92" s="36">
        <v>29435.574192133001</v>
      </c>
      <c r="AZ92" s="36">
        <v>1.0705581099999999</v>
      </c>
      <c r="BA92" s="36">
        <v>2.1411162199999998</v>
      </c>
      <c r="BB92" s="36">
        <v>30.515106195000001</v>
      </c>
      <c r="BC92" s="36">
        <v>3029.9913119530001</v>
      </c>
      <c r="BD92" s="36">
        <v>6618.6733056129997</v>
      </c>
      <c r="BE92" s="36">
        <v>1.2715510600000002</v>
      </c>
      <c r="BF92" s="36">
        <v>2.5431021200000004</v>
      </c>
      <c r="BG92" s="36">
        <v>17.855343471000001</v>
      </c>
      <c r="BH92" s="36">
        <v>309.92601317100002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5.5819110490000003</v>
      </c>
      <c r="E93" s="36">
        <v>6</v>
      </c>
      <c r="F93" s="36">
        <v>2</v>
      </c>
      <c r="G93" s="36">
        <v>1</v>
      </c>
      <c r="H93" s="36">
        <v>3</v>
      </c>
      <c r="I93" s="36">
        <v>3.4367507532290373</v>
      </c>
      <c r="J93" s="36">
        <v>62.823122549147669</v>
      </c>
      <c r="K93" s="36">
        <v>1.7096482532455275</v>
      </c>
      <c r="L93" s="36">
        <v>1.7271024999835096</v>
      </c>
      <c r="M93" s="36">
        <v>44.504693802338707</v>
      </c>
      <c r="N93" s="36">
        <v>21.755179500037997</v>
      </c>
      <c r="O93" s="36">
        <v>0.28559712500000001</v>
      </c>
      <c r="P93" s="36">
        <v>0.48380337200000001</v>
      </c>
      <c r="Q93" s="36">
        <v>0.26029644899999999</v>
      </c>
      <c r="R93" s="36">
        <v>2.5300676000000001E-2</v>
      </c>
      <c r="S93" s="36">
        <v>0.45080248900000003</v>
      </c>
      <c r="T93" s="36">
        <v>3.3000883000000002E-2</v>
      </c>
      <c r="U93" s="36">
        <v>0</v>
      </c>
      <c r="V93" s="36">
        <v>0</v>
      </c>
      <c r="W93" s="36">
        <v>3.7223478782290371</v>
      </c>
      <c r="X93" s="36">
        <v>63.306925921147666</v>
      </c>
      <c r="Y93" s="36">
        <v>67.02927379937671</v>
      </c>
      <c r="Z93" s="36">
        <v>5.8361766280936832E-2</v>
      </c>
      <c r="AA93" s="36">
        <v>2.6952439536914195E-2</v>
      </c>
      <c r="AB93" s="36">
        <v>2.6952440000000001E-2</v>
      </c>
      <c r="AC93" s="36">
        <v>2.1435660300862112E-2</v>
      </c>
      <c r="AD93" s="36">
        <v>0.65395134101403263</v>
      </c>
      <c r="AE93" s="36">
        <v>5.8855620691262924</v>
      </c>
      <c r="AF93" s="36">
        <v>6.5395134101403256</v>
      </c>
      <c r="AG93" s="36">
        <v>0</v>
      </c>
      <c r="AH93" s="36">
        <v>0</v>
      </c>
      <c r="AI93" s="36">
        <v>0</v>
      </c>
      <c r="AJ93" s="36">
        <v>2.7508812606857908E-3</v>
      </c>
      <c r="AK93" s="36">
        <v>3.3242817666524786E-3</v>
      </c>
      <c r="AL93" s="36">
        <v>8.3142992260658716E-3</v>
      </c>
      <c r="AM93" s="36">
        <v>2.4186541561547904E-2</v>
      </c>
      <c r="AN93" s="36">
        <v>0.65727562278068508</v>
      </c>
      <c r="AO93" s="36">
        <v>5.8938763683523581</v>
      </c>
      <c r="AP93" s="36">
        <v>498.19438235000001</v>
      </c>
      <c r="AQ93" s="36">
        <v>268.25851357300002</v>
      </c>
      <c r="AR93" s="36">
        <v>766.45289592300003</v>
      </c>
      <c r="AS93" s="36">
        <v>13.204756144999999</v>
      </c>
      <c r="AT93" s="36">
        <v>2166.5610248910002</v>
      </c>
      <c r="AU93" s="36">
        <v>5069.867355376</v>
      </c>
      <c r="AV93" s="36">
        <v>1164.831007474</v>
      </c>
      <c r="AW93" s="36">
        <v>2725.7661480450001</v>
      </c>
      <c r="AX93" s="36">
        <v>1112.45446431</v>
      </c>
      <c r="AY93" s="36">
        <v>2603.2022676259999</v>
      </c>
      <c r="AZ93" s="36">
        <v>0.13645837285714285</v>
      </c>
      <c r="BA93" s="36">
        <v>0.2729167457142857</v>
      </c>
      <c r="BB93" s="36">
        <v>6.0601231550000003</v>
      </c>
      <c r="BC93" s="36">
        <v>324.71032966199999</v>
      </c>
      <c r="BD93" s="36">
        <v>759.83934050100004</v>
      </c>
      <c r="BE93" s="36">
        <v>0.25252266714285715</v>
      </c>
      <c r="BF93" s="36">
        <v>0.5050453342857143</v>
      </c>
      <c r="BG93" s="36">
        <v>6.5651511569999998</v>
      </c>
      <c r="BH93" s="36">
        <v>70.132929183000002</v>
      </c>
      <c r="BI93" s="36">
        <v>0.21</v>
      </c>
      <c r="BJ93" s="36">
        <v>0.21</v>
      </c>
      <c r="BK93" s="36">
        <v>0.69000000000000039</v>
      </c>
      <c r="BL93" s="36">
        <v>0.69000000000000039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5.4659578279999996</v>
      </c>
      <c r="E94" s="36">
        <v>3</v>
      </c>
      <c r="F94" s="36">
        <v>0</v>
      </c>
      <c r="G94" s="36">
        <v>1</v>
      </c>
      <c r="H94" s="36">
        <v>2</v>
      </c>
      <c r="I94" s="36">
        <v>3.3688299858859724E-2</v>
      </c>
      <c r="J94" s="36">
        <v>3.1365734804537468</v>
      </c>
      <c r="K94" s="36">
        <v>3.1189299860394242E-2</v>
      </c>
      <c r="L94" s="36">
        <v>2.4989999984654787E-3</v>
      </c>
      <c r="M94" s="36">
        <v>1.5637942803093514</v>
      </c>
      <c r="N94" s="36">
        <v>1.6064675000032549</v>
      </c>
      <c r="O94" s="36">
        <v>5.0890291999999997E-2</v>
      </c>
      <c r="P94" s="36">
        <v>8.3513355999999997E-2</v>
      </c>
      <c r="Q94" s="36">
        <v>4.4224145999999999E-2</v>
      </c>
      <c r="R94" s="36">
        <v>6.6661459999999995E-3</v>
      </c>
      <c r="S94" s="36">
        <v>7.4818383000000002E-2</v>
      </c>
      <c r="T94" s="36">
        <v>8.6949729999999999E-3</v>
      </c>
      <c r="U94" s="36">
        <v>3.0000000000000001E-3</v>
      </c>
      <c r="V94" s="36">
        <v>7.1999999999999998E-3</v>
      </c>
      <c r="W94" s="36">
        <v>8.7578591858859717E-2</v>
      </c>
      <c r="X94" s="36">
        <v>3.227286836453747</v>
      </c>
      <c r="Y94" s="36">
        <v>3.3148654283126069</v>
      </c>
      <c r="Z94" s="36">
        <v>1.1146795196997894E-3</v>
      </c>
      <c r="AA94" s="36">
        <v>2.3854141721575494E-4</v>
      </c>
      <c r="AB94" s="36">
        <v>2.3854099999999999E-4</v>
      </c>
      <c r="AC94" s="36">
        <v>5.668526618573986E-4</v>
      </c>
      <c r="AD94" s="36">
        <v>5.2680624007733101E-2</v>
      </c>
      <c r="AE94" s="36">
        <v>0.47412561606959785</v>
      </c>
      <c r="AF94" s="36">
        <v>0.52680624007733101</v>
      </c>
      <c r="AG94" s="36">
        <v>5.5044431317858048E-4</v>
      </c>
      <c r="AH94" s="36">
        <v>9.3638802701643588E-4</v>
      </c>
      <c r="AI94" s="36">
        <v>2.9989724649039907E-3</v>
      </c>
      <c r="AJ94" s="36">
        <v>2.4346514331744065E-5</v>
      </c>
      <c r="AK94" s="36">
        <v>2.9421362106697903E-5</v>
      </c>
      <c r="AL94" s="36">
        <v>7.358522091821663E-5</v>
      </c>
      <c r="AM94" s="36">
        <v>1.1416434893677231E-3</v>
      </c>
      <c r="AN94" s="36">
        <v>5.3646433396856236E-2</v>
      </c>
      <c r="AO94" s="36">
        <v>0.47719817375542006</v>
      </c>
      <c r="AP94" s="36">
        <v>124.949535301</v>
      </c>
      <c r="AQ94" s="36">
        <v>67.280519007999999</v>
      </c>
      <c r="AR94" s="36">
        <v>192.230054309</v>
      </c>
      <c r="AS94" s="36">
        <v>4.3138715210000003</v>
      </c>
      <c r="AT94" s="36">
        <v>284.16489181700001</v>
      </c>
      <c r="AU94" s="36">
        <v>625.60747118799998</v>
      </c>
      <c r="AV94" s="36">
        <v>169.02872252500001</v>
      </c>
      <c r="AW94" s="36">
        <v>372.12771423300001</v>
      </c>
      <c r="AX94" s="36">
        <v>159.81821588700001</v>
      </c>
      <c r="AY94" s="36">
        <v>351.85018547300001</v>
      </c>
      <c r="AZ94" s="36">
        <v>0.46578272428571438</v>
      </c>
      <c r="BA94" s="36">
        <v>0.93156545000000013</v>
      </c>
      <c r="BB94" s="36">
        <v>2.0351646849999998</v>
      </c>
      <c r="BC94" s="36">
        <v>135.05347147500001</v>
      </c>
      <c r="BD94" s="36">
        <v>297.32899171600002</v>
      </c>
      <c r="BE94" s="36">
        <v>8.480441714285715E-2</v>
      </c>
      <c r="BF94" s="36">
        <v>0.1696088342857143</v>
      </c>
      <c r="BG94" s="36">
        <v>4.7767786289999998</v>
      </c>
      <c r="BH94" s="36">
        <v>48.570917412999997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5.4913348700000002</v>
      </c>
      <c r="E95" s="36">
        <v>8</v>
      </c>
      <c r="F95" s="36">
        <v>0</v>
      </c>
      <c r="G95" s="36">
        <v>4</v>
      </c>
      <c r="H95" s="36">
        <v>4</v>
      </c>
      <c r="I95" s="36">
        <v>7.6932930898571658E-2</v>
      </c>
      <c r="J95" s="36">
        <v>8.347152826642704</v>
      </c>
      <c r="K95" s="36">
        <v>6.829193090333506E-2</v>
      </c>
      <c r="L95" s="36">
        <v>8.6409999952365979E-3</v>
      </c>
      <c r="M95" s="36">
        <v>3.763827257537518</v>
      </c>
      <c r="N95" s="36">
        <v>4.6602585000037573</v>
      </c>
      <c r="O95" s="36">
        <v>0.39342270000000001</v>
      </c>
      <c r="P95" s="36">
        <v>0.68270387199999993</v>
      </c>
      <c r="Q95" s="36">
        <v>0.36717173400000003</v>
      </c>
      <c r="R95" s="36">
        <v>2.6250966000000001E-2</v>
      </c>
      <c r="S95" s="36">
        <v>0.64846348099999995</v>
      </c>
      <c r="T95" s="36">
        <v>3.4240391000000002E-2</v>
      </c>
      <c r="U95" s="36">
        <v>1.4999999999999999E-2</v>
      </c>
      <c r="V95" s="36">
        <v>3.5999999999999997E-2</v>
      </c>
      <c r="W95" s="36">
        <v>0.4853556308985717</v>
      </c>
      <c r="X95" s="36">
        <v>9.0658566986427029</v>
      </c>
      <c r="Y95" s="36">
        <v>9.5512123295412739</v>
      </c>
      <c r="Z95" s="36">
        <v>2.949654309091481E-3</v>
      </c>
      <c r="AA95" s="36">
        <v>6.3122602214557696E-4</v>
      </c>
      <c r="AB95" s="36">
        <v>6.3122600000000003E-4</v>
      </c>
      <c r="AC95" s="36">
        <v>1.5356680784349172E-3</v>
      </c>
      <c r="AD95" s="36">
        <v>0.19414944371085607</v>
      </c>
      <c r="AE95" s="36">
        <v>1.7473449933977045</v>
      </c>
      <c r="AF95" s="36">
        <v>1.9414944371085607</v>
      </c>
      <c r="AG95" s="36">
        <v>2.8918573453877204E-3</v>
      </c>
      <c r="AH95" s="36">
        <v>4.9194814611193405E-3</v>
      </c>
      <c r="AI95" s="36">
        <v>1.5755636571422753E-2</v>
      </c>
      <c r="AJ95" s="36">
        <v>6.4425624339524274E-5</v>
      </c>
      <c r="AK95" s="36">
        <v>7.785466111554194E-5</v>
      </c>
      <c r="AL95" s="36">
        <v>1.947208432065021E-4</v>
      </c>
      <c r="AM95" s="36">
        <v>4.4919510481621619E-3</v>
      </c>
      <c r="AN95" s="36">
        <v>0.19914677983309095</v>
      </c>
      <c r="AO95" s="36">
        <v>1.7632953508123337</v>
      </c>
      <c r="AP95" s="36">
        <v>173.97412467000001</v>
      </c>
      <c r="AQ95" s="36">
        <v>93.678374821999995</v>
      </c>
      <c r="AR95" s="36">
        <v>267.652499492</v>
      </c>
      <c r="AS95" s="36">
        <v>6.3938239540000001</v>
      </c>
      <c r="AT95" s="36">
        <v>1187.866224629</v>
      </c>
      <c r="AU95" s="36">
        <v>2776.2076248630001</v>
      </c>
      <c r="AV95" s="36">
        <v>682.35627861499995</v>
      </c>
      <c r="AW95" s="36">
        <v>1594.7609792139999</v>
      </c>
      <c r="AX95" s="36">
        <v>644.72254459199996</v>
      </c>
      <c r="AY95" s="36">
        <v>1506.805738816</v>
      </c>
      <c r="AZ95" s="36">
        <v>7.0886364285714293E-2</v>
      </c>
      <c r="BA95" s="36">
        <v>0.14177272857142859</v>
      </c>
      <c r="BB95" s="36">
        <v>2.013098415</v>
      </c>
      <c r="BC95" s="36">
        <v>166.388938158</v>
      </c>
      <c r="BD95" s="36">
        <v>388.87395670400002</v>
      </c>
      <c r="BE95" s="36">
        <v>8.3884925714285727E-2</v>
      </c>
      <c r="BF95" s="36">
        <v>0.16776985142857145</v>
      </c>
      <c r="BG95" s="36">
        <v>2.4829502410000002</v>
      </c>
      <c r="BH95" s="36">
        <v>43.677193162999998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5.8999763590000001</v>
      </c>
      <c r="E96" s="36">
        <v>3</v>
      </c>
      <c r="F96" s="36">
        <v>2</v>
      </c>
      <c r="G96" s="36">
        <v>1</v>
      </c>
      <c r="H96" s="36">
        <v>0</v>
      </c>
      <c r="I96" s="36">
        <v>1.2871241458907707</v>
      </c>
      <c r="J96" s="36">
        <v>32.391945058298504</v>
      </c>
      <c r="K96" s="36">
        <v>0.50396964589307347</v>
      </c>
      <c r="L96" s="36">
        <v>0.78315449999769726</v>
      </c>
      <c r="M96" s="36">
        <v>16.809199204220953</v>
      </c>
      <c r="N96" s="36">
        <v>16.869869999968319</v>
      </c>
      <c r="O96" s="36">
        <v>0.11148821899999999</v>
      </c>
      <c r="P96" s="36">
        <v>0.18072665300000001</v>
      </c>
      <c r="Q96" s="36">
        <v>9.3605223999999987E-2</v>
      </c>
      <c r="R96" s="36">
        <v>1.7882994999999999E-2</v>
      </c>
      <c r="S96" s="36">
        <v>0.15740100700000001</v>
      </c>
      <c r="T96" s="36">
        <v>2.3325646000000002E-2</v>
      </c>
      <c r="U96" s="36">
        <v>9.7350000000000006E-2</v>
      </c>
      <c r="V96" s="36">
        <v>0.2301</v>
      </c>
      <c r="W96" s="36">
        <v>1.4959623648907707</v>
      </c>
      <c r="X96" s="36">
        <v>32.802771711298504</v>
      </c>
      <c r="Y96" s="36">
        <v>34.298734076189277</v>
      </c>
      <c r="Z96" s="36">
        <v>2.4092534050594111E-2</v>
      </c>
      <c r="AA96" s="36">
        <v>7.6042172215120803E-3</v>
      </c>
      <c r="AB96" s="36">
        <v>7.6042169999999999E-3</v>
      </c>
      <c r="AC96" s="36">
        <v>3.9507445422241371E-3</v>
      </c>
      <c r="AD96" s="36">
        <v>0.20203049782618354</v>
      </c>
      <c r="AE96" s="36">
        <v>1.8182744804356517</v>
      </c>
      <c r="AF96" s="36">
        <v>2.0203049782618345</v>
      </c>
      <c r="AG96" s="36">
        <v>3.1512840446885342E-2</v>
      </c>
      <c r="AH96" s="36">
        <v>5.3608050415391163E-2</v>
      </c>
      <c r="AI96" s="36">
        <v>0.17169064795199598</v>
      </c>
      <c r="AJ96" s="36">
        <v>7.7611889856098377E-4</v>
      </c>
      <c r="AK96" s="36">
        <v>9.3789504485563494E-4</v>
      </c>
      <c r="AL96" s="36">
        <v>2.3457518324106067E-3</v>
      </c>
      <c r="AM96" s="36">
        <v>3.6239703887670463E-2</v>
      </c>
      <c r="AN96" s="36">
        <v>0.25657644328643037</v>
      </c>
      <c r="AO96" s="36">
        <v>1.9923108802200582</v>
      </c>
      <c r="AP96" s="36">
        <v>205.417861593</v>
      </c>
      <c r="AQ96" s="36">
        <v>110.609617781</v>
      </c>
      <c r="AR96" s="36">
        <v>316.027479374</v>
      </c>
      <c r="AS96" s="36">
        <v>13.837020818999999</v>
      </c>
      <c r="AT96" s="36">
        <v>678.68727440299995</v>
      </c>
      <c r="AU96" s="36">
        <v>1784.170180652</v>
      </c>
      <c r="AV96" s="36">
        <v>389.71524836200001</v>
      </c>
      <c r="AW96" s="36">
        <v>1024.504733324</v>
      </c>
      <c r="AX96" s="36">
        <v>371.10690307499999</v>
      </c>
      <c r="AY96" s="36">
        <v>975.58609874299998</v>
      </c>
      <c r="AZ96" s="36">
        <v>0.15657085714285715</v>
      </c>
      <c r="BA96" s="36">
        <v>0.3131417142857143</v>
      </c>
      <c r="BB96" s="36">
        <v>1.004442608</v>
      </c>
      <c r="BC96" s="36">
        <v>61.458894979</v>
      </c>
      <c r="BD96" s="36">
        <v>161.56650035199999</v>
      </c>
      <c r="BE96" s="36">
        <v>4.1854681428571433E-2</v>
      </c>
      <c r="BF96" s="36">
        <v>8.3709362857142866E-2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5.3834297419999997</v>
      </c>
      <c r="E97" s="36">
        <v>3</v>
      </c>
      <c r="F97" s="36">
        <v>1</v>
      </c>
      <c r="G97" s="36">
        <v>2</v>
      </c>
      <c r="H97" s="36">
        <v>0</v>
      </c>
      <c r="I97" s="36">
        <v>2.6317736098567801E-2</v>
      </c>
      <c r="J97" s="36">
        <v>6.9173044855511003</v>
      </c>
      <c r="K97" s="36">
        <v>2.6317736098567801E-2</v>
      </c>
      <c r="L97" s="36">
        <v>0</v>
      </c>
      <c r="M97" s="36">
        <v>1.9903697216543588</v>
      </c>
      <c r="N97" s="36">
        <v>4.9532524999953091</v>
      </c>
      <c r="O97" s="36">
        <v>5.0758162000000009E-2</v>
      </c>
      <c r="P97" s="36">
        <v>8.5035945000000002E-2</v>
      </c>
      <c r="Q97" s="36">
        <v>4.3299155000000006E-2</v>
      </c>
      <c r="R97" s="36">
        <v>7.4590070000000001E-3</v>
      </c>
      <c r="S97" s="36">
        <v>7.5306805000000004E-2</v>
      </c>
      <c r="T97" s="36">
        <v>9.729139999999999E-3</v>
      </c>
      <c r="U97" s="36">
        <v>5.2249999999999998E-2</v>
      </c>
      <c r="V97" s="36">
        <v>0.1235</v>
      </c>
      <c r="W97" s="36">
        <v>0.12932589809856782</v>
      </c>
      <c r="X97" s="36">
        <v>7.1258404305511007</v>
      </c>
      <c r="Y97" s="36">
        <v>7.2551663286496684</v>
      </c>
      <c r="Z97" s="36">
        <v>1.3399773472050781E-3</v>
      </c>
      <c r="AA97" s="36">
        <v>2.8675515230188657E-4</v>
      </c>
      <c r="AB97" s="36">
        <v>2.8675499999999997E-4</v>
      </c>
      <c r="AC97" s="36">
        <v>2.3873695240835625E-4</v>
      </c>
      <c r="AD97" s="36">
        <v>4.5935743943302972E-2</v>
      </c>
      <c r="AE97" s="36">
        <v>0.41342169548972685</v>
      </c>
      <c r="AF97" s="36">
        <v>0.45935743943302987</v>
      </c>
      <c r="AG97" s="36">
        <v>1.1688112371080455E-2</v>
      </c>
      <c r="AH97" s="36">
        <v>1.9883225642757556E-2</v>
      </c>
      <c r="AI97" s="36">
        <v>6.3680060504507308E-2</v>
      </c>
      <c r="AJ97" s="36">
        <v>2.9267441308619926E-5</v>
      </c>
      <c r="AK97" s="36">
        <v>3.5368019296079739E-5</v>
      </c>
      <c r="AL97" s="36">
        <v>8.8458294483561355E-5</v>
      </c>
      <c r="AM97" s="36">
        <v>1.1956116764797431E-2</v>
      </c>
      <c r="AN97" s="36">
        <v>6.5854337605356611E-2</v>
      </c>
      <c r="AO97" s="36">
        <v>0.47719021428871772</v>
      </c>
      <c r="AP97" s="36">
        <v>190.366057076</v>
      </c>
      <c r="AQ97" s="36">
        <v>102.504799964</v>
      </c>
      <c r="AR97" s="36">
        <v>292.87085704000003</v>
      </c>
      <c r="AS97" s="36">
        <v>2.930685188</v>
      </c>
      <c r="AT97" s="36">
        <v>560.83266555900002</v>
      </c>
      <c r="AU97" s="36">
        <v>1537.0779483920001</v>
      </c>
      <c r="AV97" s="36">
        <v>330.71697775500002</v>
      </c>
      <c r="AW97" s="36">
        <v>906.39829825000004</v>
      </c>
      <c r="AX97" s="36">
        <v>311.49847221800002</v>
      </c>
      <c r="AY97" s="36">
        <v>853.72600778599997</v>
      </c>
      <c r="AZ97" s="36">
        <v>4.299483285714286E-2</v>
      </c>
      <c r="BA97" s="36">
        <v>8.5989667142857149E-2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18.391204083000002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5.6812801610000001</v>
      </c>
      <c r="E98" s="36">
        <v>2</v>
      </c>
      <c r="F98" s="36">
        <v>0</v>
      </c>
      <c r="G98" s="36">
        <v>1</v>
      </c>
      <c r="H98" s="36">
        <v>1</v>
      </c>
      <c r="I98" s="36">
        <v>1.8747811812034477E-2</v>
      </c>
      <c r="J98" s="36">
        <v>3.78485283548026</v>
      </c>
      <c r="K98" s="36">
        <v>1.8747811812034477E-2</v>
      </c>
      <c r="L98" s="36">
        <v>0</v>
      </c>
      <c r="M98" s="36">
        <v>1.5335456472839666</v>
      </c>
      <c r="N98" s="36">
        <v>2.2700550000083277</v>
      </c>
      <c r="O98" s="36">
        <v>2.4392558999999998E-2</v>
      </c>
      <c r="P98" s="36">
        <v>4.2054169999999995E-2</v>
      </c>
      <c r="Q98" s="36">
        <v>2.2217584999999998E-2</v>
      </c>
      <c r="R98" s="36">
        <v>2.1749740000000001E-3</v>
      </c>
      <c r="S98" s="36">
        <v>3.9217245999999997E-2</v>
      </c>
      <c r="T98" s="36">
        <v>2.8369239999999998E-3</v>
      </c>
      <c r="U98" s="36">
        <v>0</v>
      </c>
      <c r="V98" s="36">
        <v>0</v>
      </c>
      <c r="W98" s="36">
        <v>4.3140370812034479E-2</v>
      </c>
      <c r="X98" s="36">
        <v>3.8269070054802601</v>
      </c>
      <c r="Y98" s="36">
        <v>3.8700473762922947</v>
      </c>
      <c r="Z98" s="36">
        <v>1.0171410836088102E-3</v>
      </c>
      <c r="AA98" s="36">
        <v>2.1766819189228542E-4</v>
      </c>
      <c r="AB98" s="36">
        <v>2.1766799999999999E-4</v>
      </c>
      <c r="AC98" s="36">
        <v>3.0905236583342782E-4</v>
      </c>
      <c r="AD98" s="36">
        <v>4.5636501194497442E-2</v>
      </c>
      <c r="AE98" s="36">
        <v>0.41072851075047706</v>
      </c>
      <c r="AF98" s="36">
        <v>0.45636501194497447</v>
      </c>
      <c r="AG98" s="36">
        <v>0</v>
      </c>
      <c r="AH98" s="36">
        <v>0</v>
      </c>
      <c r="AI98" s="36">
        <v>0</v>
      </c>
      <c r="AJ98" s="36">
        <v>2.221612671013613E-5</v>
      </c>
      <c r="AK98" s="36">
        <v>2.6846911210402902E-5</v>
      </c>
      <c r="AL98" s="36">
        <v>6.7146309719613723E-5</v>
      </c>
      <c r="AM98" s="36">
        <v>3.3126849254356395E-4</v>
      </c>
      <c r="AN98" s="36">
        <v>4.5663348105707845E-2</v>
      </c>
      <c r="AO98" s="36">
        <v>0.41079565706019666</v>
      </c>
      <c r="AP98" s="36">
        <v>37.973183751999997</v>
      </c>
      <c r="AQ98" s="36">
        <v>20.447098943</v>
      </c>
      <c r="AR98" s="36">
        <v>58.420282694999997</v>
      </c>
      <c r="AS98" s="36">
        <v>4.3126742489999996</v>
      </c>
      <c r="AT98" s="36">
        <v>166.26475848000001</v>
      </c>
      <c r="AU98" s="36">
        <v>417.81841755599999</v>
      </c>
      <c r="AV98" s="36">
        <v>120.778385199</v>
      </c>
      <c r="AW98" s="36">
        <v>303.51250764299999</v>
      </c>
      <c r="AX98" s="36">
        <v>112.686579591</v>
      </c>
      <c r="AY98" s="36">
        <v>283.17803962099998</v>
      </c>
      <c r="AZ98" s="36">
        <v>3.0807297142857144E-2</v>
      </c>
      <c r="BA98" s="36">
        <v>6.1614594285714287E-2</v>
      </c>
      <c r="BB98" s="36">
        <v>0.54357819399999996</v>
      </c>
      <c r="BC98" s="36">
        <v>39.911525339999997</v>
      </c>
      <c r="BD98" s="36">
        <v>100.296482024</v>
      </c>
      <c r="BE98" s="36">
        <v>2.2650664285714286E-2</v>
      </c>
      <c r="BF98" s="36">
        <v>4.5301328571428573E-2</v>
      </c>
      <c r="BG98" s="36">
        <v>1.676981418</v>
      </c>
      <c r="BH98" s="36">
        <v>19.897458299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5.3255364160000003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1.1290453937644255E-2</v>
      </c>
      <c r="J99" s="36">
        <v>2.2370032573452181</v>
      </c>
      <c r="K99" s="36">
        <v>1.1290453937644255E-2</v>
      </c>
      <c r="L99" s="36">
        <v>0</v>
      </c>
      <c r="M99" s="36">
        <v>0.93051271127616297</v>
      </c>
      <c r="N99" s="36">
        <v>1.3177810000066994</v>
      </c>
      <c r="O99" s="36">
        <v>1.3510887000000001E-2</v>
      </c>
      <c r="P99" s="36">
        <v>2.3434350999999999E-2</v>
      </c>
      <c r="Q99" s="36">
        <v>1.2134626000000001E-2</v>
      </c>
      <c r="R99" s="36">
        <v>1.3762609999999999E-3</v>
      </c>
      <c r="S99" s="36">
        <v>2.1639226000000001E-2</v>
      </c>
      <c r="T99" s="36">
        <v>1.7951249999999998E-3</v>
      </c>
      <c r="U99" s="36" t="s">
        <v>340</v>
      </c>
      <c r="V99" s="36" t="s">
        <v>340</v>
      </c>
      <c r="W99" s="36">
        <v>2.4801340937644255E-2</v>
      </c>
      <c r="X99" s="36">
        <v>2.2604376083452182</v>
      </c>
      <c r="Y99" s="36">
        <v>2.2852389492828626</v>
      </c>
      <c r="Z99" s="36">
        <v>5.8496362400179466E-4</v>
      </c>
      <c r="AA99" s="36">
        <v>1.2518221553638401E-4</v>
      </c>
      <c r="AB99" s="36">
        <v>1.25182E-4</v>
      </c>
      <c r="AC99" s="36">
        <v>1.6799044061600616E-4</v>
      </c>
      <c r="AD99" s="36">
        <v>3.9824228766868655E-2</v>
      </c>
      <c r="AE99" s="36">
        <v>0.35841805890181788</v>
      </c>
      <c r="AF99" s="36">
        <v>0.39824228766868647</v>
      </c>
      <c r="AG99" s="36" t="s">
        <v>340</v>
      </c>
      <c r="AH99" s="36" t="s">
        <v>340</v>
      </c>
      <c r="AI99" s="36" t="s">
        <v>340</v>
      </c>
      <c r="AJ99" s="36">
        <v>1.2776610130237573E-5</v>
      </c>
      <c r="AK99" s="36">
        <v>1.5439798404637595E-5</v>
      </c>
      <c r="AL99" s="36">
        <v>3.8616192289728781E-5</v>
      </c>
      <c r="AM99" s="36">
        <v>1.8076705074624374E-4</v>
      </c>
      <c r="AN99" s="36">
        <v>3.9839668565273295E-2</v>
      </c>
      <c r="AO99" s="36">
        <v>0.35845667509410761</v>
      </c>
      <c r="AP99" s="36">
        <v>38.490357263999996</v>
      </c>
      <c r="AQ99" s="36">
        <v>20.725576988</v>
      </c>
      <c r="AR99" s="36">
        <v>59.215934251999997</v>
      </c>
      <c r="AS99" s="36">
        <v>4.2218865689999996</v>
      </c>
      <c r="AT99" s="36">
        <v>149.10485200700001</v>
      </c>
      <c r="AU99" s="36">
        <v>362.463323011</v>
      </c>
      <c r="AV99" s="36">
        <v>101.19311989800001</v>
      </c>
      <c r="AW99" s="36">
        <v>245.99329941600001</v>
      </c>
      <c r="AX99" s="36">
        <v>94.656329263000003</v>
      </c>
      <c r="AY99" s="36">
        <v>230.10282487000001</v>
      </c>
      <c r="AZ99" s="36">
        <v>5.5985750000000008E-2</v>
      </c>
      <c r="BA99" s="36">
        <v>0.11197150142857144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12.210500077000001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5.598854394</v>
      </c>
      <c r="E100" s="36">
        <v>5</v>
      </c>
      <c r="F100" s="36">
        <v>0</v>
      </c>
      <c r="G100" s="36">
        <v>3</v>
      </c>
      <c r="H100" s="36">
        <v>2</v>
      </c>
      <c r="I100" s="36">
        <v>7.4730395014102776E-4</v>
      </c>
      <c r="J100" s="36">
        <v>0.32483331124655618</v>
      </c>
      <c r="K100" s="36">
        <v>7.4730395014102776E-4</v>
      </c>
      <c r="L100" s="36">
        <v>0</v>
      </c>
      <c r="M100" s="36">
        <v>9.1980615196678564E-2</v>
      </c>
      <c r="N100" s="36">
        <v>0.23360000000001865</v>
      </c>
      <c r="O100" s="36">
        <v>2.8529159999999996E-3</v>
      </c>
      <c r="P100" s="36">
        <v>4.8313390000000005E-3</v>
      </c>
      <c r="Q100" s="36">
        <v>2.4869699999999998E-3</v>
      </c>
      <c r="R100" s="36">
        <v>3.6594599999999997E-4</v>
      </c>
      <c r="S100" s="36">
        <v>4.3540180000000003E-3</v>
      </c>
      <c r="T100" s="36">
        <v>4.7732100000000001E-4</v>
      </c>
      <c r="U100" s="36">
        <v>1.26E-2</v>
      </c>
      <c r="V100" s="36">
        <v>0.03</v>
      </c>
      <c r="W100" s="36">
        <v>1.6200219950141027E-2</v>
      </c>
      <c r="X100" s="36">
        <v>0.35966465024655614</v>
      </c>
      <c r="Y100" s="36">
        <v>0.37586487019669718</v>
      </c>
      <c r="Z100" s="36">
        <v>6.1174188598189672E-5</v>
      </c>
      <c r="AA100" s="36">
        <v>1.3091276360012588E-5</v>
      </c>
      <c r="AB100" s="36">
        <v>1.3091299999999999E-5</v>
      </c>
      <c r="AC100" s="36">
        <v>3.5724545636885092E-6</v>
      </c>
      <c r="AD100" s="36">
        <v>2.4698340413245984E-3</v>
      </c>
      <c r="AE100" s="36">
        <v>2.2228506371921385E-2</v>
      </c>
      <c r="AF100" s="36">
        <v>2.4698340413245982E-2</v>
      </c>
      <c r="AG100" s="36">
        <v>2.50625025025025E-3</v>
      </c>
      <c r="AH100" s="36">
        <v>4.263506172839506E-3</v>
      </c>
      <c r="AI100" s="36">
        <v>1.3654742742742742E-2</v>
      </c>
      <c r="AJ100" s="36">
        <v>1.3361540492877548E-6</v>
      </c>
      <c r="AK100" s="36">
        <v>1.6146653101454857E-6</v>
      </c>
      <c r="AL100" s="36">
        <v>4.038409340979745E-6</v>
      </c>
      <c r="AM100" s="36">
        <v>2.5111588588632265E-3</v>
      </c>
      <c r="AN100" s="36">
        <v>6.7349548794742491E-3</v>
      </c>
      <c r="AO100" s="36">
        <v>3.5887287524005107E-2</v>
      </c>
      <c r="AP100" s="36">
        <v>1.2051658460000001</v>
      </c>
      <c r="AQ100" s="36">
        <v>0.64893545500000005</v>
      </c>
      <c r="AR100" s="36">
        <v>1.854101301</v>
      </c>
      <c r="AS100" s="36">
        <v>0.16748801699999999</v>
      </c>
      <c r="AT100" s="36">
        <v>2.5514100380000002</v>
      </c>
      <c r="AU100" s="36">
        <v>6.201770786</v>
      </c>
      <c r="AV100" s="36">
        <v>2.8323041799999999</v>
      </c>
      <c r="AW100" s="36">
        <v>6.884546608</v>
      </c>
      <c r="AX100" s="36">
        <v>2.6071313260000002</v>
      </c>
      <c r="AY100" s="36">
        <v>6.3372137950000003</v>
      </c>
      <c r="AZ100" s="36">
        <v>1.6955285714285715E-3</v>
      </c>
      <c r="BA100" s="36">
        <v>3.3910571428571431E-3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2.8312637939999998</v>
      </c>
      <c r="BH100" s="36">
        <v>12.452655956999999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5.3507417540000004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2.2863000000000001E-4</v>
      </c>
      <c r="P101" s="36">
        <v>3.4834599999999997E-4</v>
      </c>
      <c r="Q101" s="36">
        <v>2.13938E-4</v>
      </c>
      <c r="R101" s="36">
        <v>1.4692000000000001E-5</v>
      </c>
      <c r="S101" s="36">
        <v>3.2918299999999998E-4</v>
      </c>
      <c r="T101" s="36">
        <v>1.9162999999999999E-5</v>
      </c>
      <c r="U101" s="36">
        <v>0.192</v>
      </c>
      <c r="V101" s="36">
        <v>0.46079999999999999</v>
      </c>
      <c r="W101" s="36">
        <v>0.19222863000000001</v>
      </c>
      <c r="X101" s="36">
        <v>0.46114834599999999</v>
      </c>
      <c r="Y101" s="36">
        <v>0.653376976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3.0249057706224877E-2</v>
      </c>
      <c r="AH101" s="36">
        <v>5.1458167132428526E-2</v>
      </c>
      <c r="AI101" s="36">
        <v>0.16480521095115622</v>
      </c>
      <c r="AJ101" s="36">
        <v>0</v>
      </c>
      <c r="AK101" s="36">
        <v>0</v>
      </c>
      <c r="AL101" s="36">
        <v>0</v>
      </c>
      <c r="AM101" s="36">
        <v>3.0249057706224877E-2</v>
      </c>
      <c r="AN101" s="36">
        <v>5.1458167132428526E-2</v>
      </c>
      <c r="AO101" s="36">
        <v>0.16480521095115622</v>
      </c>
      <c r="AP101" s="36">
        <v>0.38771555000000002</v>
      </c>
      <c r="AQ101" s="36">
        <v>0.208769911</v>
      </c>
      <c r="AR101" s="36">
        <v>0.59648546099999999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2.9946197400000001</v>
      </c>
      <c r="BH101" s="36">
        <v>9.4338674519999994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5.346354109</v>
      </c>
      <c r="E102" s="36">
        <v>7</v>
      </c>
      <c r="F102" s="36">
        <v>1</v>
      </c>
      <c r="G102" s="36">
        <v>5</v>
      </c>
      <c r="H102" s="36">
        <v>1</v>
      </c>
      <c r="I102" s="36">
        <v>8.5799316131992022E-3</v>
      </c>
      <c r="J102" s="36">
        <v>1.7671834637384092</v>
      </c>
      <c r="K102" s="36">
        <v>8.5799316131992022E-3</v>
      </c>
      <c r="L102" s="36">
        <v>0</v>
      </c>
      <c r="M102" s="36">
        <v>0.74455839534867163</v>
      </c>
      <c r="N102" s="36">
        <v>1.0312050000029367</v>
      </c>
      <c r="O102" s="36">
        <v>1.9794313000000001E-2</v>
      </c>
      <c r="P102" s="36">
        <v>3.4493111E-2</v>
      </c>
      <c r="Q102" s="36">
        <v>1.8443837000000001E-2</v>
      </c>
      <c r="R102" s="36">
        <v>1.350476E-3</v>
      </c>
      <c r="S102" s="36">
        <v>3.2731621000000002E-2</v>
      </c>
      <c r="T102" s="36">
        <v>1.7614899999999999E-3</v>
      </c>
      <c r="U102" s="36">
        <v>0.11099999999999999</v>
      </c>
      <c r="V102" s="36">
        <v>0.26639999999999997</v>
      </c>
      <c r="W102" s="36">
        <v>0.13937424461319919</v>
      </c>
      <c r="X102" s="36">
        <v>2.0680765747384093</v>
      </c>
      <c r="Y102" s="36">
        <v>2.2074508193516085</v>
      </c>
      <c r="Z102" s="36">
        <v>5.4567556730636207E-4</v>
      </c>
      <c r="AA102" s="36">
        <v>1.1677457140356145E-4</v>
      </c>
      <c r="AB102" s="36">
        <v>1.1677500000000001E-4</v>
      </c>
      <c r="AC102" s="36">
        <v>1.7415562856761552E-4</v>
      </c>
      <c r="AD102" s="36">
        <v>3.0005266114186784E-2</v>
      </c>
      <c r="AE102" s="36">
        <v>0.27004739502768105</v>
      </c>
      <c r="AF102" s="36">
        <v>0.30005266114186785</v>
      </c>
      <c r="AG102" s="36">
        <v>2.3412709292830312E-2</v>
      </c>
      <c r="AH102" s="36">
        <v>3.9828516957918232E-2</v>
      </c>
      <c r="AI102" s="36">
        <v>0.12755889890576516</v>
      </c>
      <c r="AJ102" s="36">
        <v>1.191855576646985E-5</v>
      </c>
      <c r="AK102" s="36">
        <v>1.4402889063136518E-5</v>
      </c>
      <c r="AL102" s="36">
        <v>3.6022797643695412E-5</v>
      </c>
      <c r="AM102" s="36">
        <v>2.35987834771644E-2</v>
      </c>
      <c r="AN102" s="36">
        <v>6.9848185961168152E-2</v>
      </c>
      <c r="AO102" s="36">
        <v>0.39764231673108991</v>
      </c>
      <c r="AP102" s="36">
        <v>1.550734756</v>
      </c>
      <c r="AQ102" s="36">
        <v>0.83501102199999999</v>
      </c>
      <c r="AR102" s="36">
        <v>2.385745778</v>
      </c>
      <c r="AS102" s="36">
        <v>0</v>
      </c>
      <c r="AT102" s="36">
        <v>1.3381443740000001</v>
      </c>
      <c r="AU102" s="36">
        <v>3.3758245929999999</v>
      </c>
      <c r="AV102" s="36">
        <v>0.91140528099999996</v>
      </c>
      <c r="AW102" s="36">
        <v>2.2992618899999999</v>
      </c>
      <c r="AX102" s="36">
        <v>0.85236340600000005</v>
      </c>
      <c r="AY102" s="36">
        <v>2.150313079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18.783125328000001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5.3051308419999996</v>
      </c>
      <c r="E103" s="36">
        <v>7</v>
      </c>
      <c r="F103" s="36">
        <v>0</v>
      </c>
      <c r="G103" s="36">
        <v>6</v>
      </c>
      <c r="H103" s="36">
        <v>1</v>
      </c>
      <c r="I103" s="36">
        <v>6.9086275855880421E-3</v>
      </c>
      <c r="J103" s="36">
        <v>1.7686521615463202</v>
      </c>
      <c r="K103" s="36">
        <v>6.9086275855880421E-3</v>
      </c>
      <c r="L103" s="36">
        <v>0</v>
      </c>
      <c r="M103" s="36">
        <v>0.84281278913185076</v>
      </c>
      <c r="N103" s="36">
        <v>0.93274800000005742</v>
      </c>
      <c r="O103" s="36">
        <v>1.4992253000000001E-2</v>
      </c>
      <c r="P103" s="36">
        <v>2.6596656999999999E-2</v>
      </c>
      <c r="Q103" s="36">
        <v>1.4273734E-2</v>
      </c>
      <c r="R103" s="36">
        <v>7.1851900000000004E-4</v>
      </c>
      <c r="S103" s="36">
        <v>2.5659458E-2</v>
      </c>
      <c r="T103" s="36">
        <v>9.37199E-4</v>
      </c>
      <c r="U103" s="36">
        <v>1.9799999999999998E-2</v>
      </c>
      <c r="V103" s="36">
        <v>4.6799999999999994E-2</v>
      </c>
      <c r="W103" s="36">
        <v>4.1700880585588039E-2</v>
      </c>
      <c r="X103" s="36">
        <v>1.8420488185463202</v>
      </c>
      <c r="Y103" s="36">
        <v>1.8837496991319083</v>
      </c>
      <c r="Z103" s="36">
        <v>5.1075650322536005E-4</v>
      </c>
      <c r="AA103" s="36">
        <v>1.0930189169022704E-4</v>
      </c>
      <c r="AB103" s="36">
        <v>1.09302E-4</v>
      </c>
      <c r="AC103" s="36">
        <v>1.3491479687852888E-4</v>
      </c>
      <c r="AD103" s="36">
        <v>4.1045660392931262E-2</v>
      </c>
      <c r="AE103" s="36">
        <v>0.36941094353638132</v>
      </c>
      <c r="AF103" s="36">
        <v>0.41045660392931255</v>
      </c>
      <c r="AG103" s="36">
        <v>3.9947771001377129E-3</v>
      </c>
      <c r="AH103" s="36">
        <v>6.7957127680503635E-3</v>
      </c>
      <c r="AI103" s="36">
        <v>2.1764647649026161E-2</v>
      </c>
      <c r="AJ103" s="36">
        <v>1.115582943598066E-5</v>
      </c>
      <c r="AK103" s="36">
        <v>1.348117816637934E-5</v>
      </c>
      <c r="AL103" s="36">
        <v>3.3717523682733431E-5</v>
      </c>
      <c r="AM103" s="36">
        <v>4.1408477264522226E-3</v>
      </c>
      <c r="AN103" s="36">
        <v>4.7854854339148004E-2</v>
      </c>
      <c r="AO103" s="36">
        <v>0.39120930870909021</v>
      </c>
      <c r="AP103" s="36">
        <v>19.737331130000001</v>
      </c>
      <c r="AQ103" s="36">
        <v>10.627793685</v>
      </c>
      <c r="AR103" s="36">
        <v>30.365124815000001</v>
      </c>
      <c r="AS103" s="36">
        <v>2.027581385</v>
      </c>
      <c r="AT103" s="36">
        <v>48.398142618999998</v>
      </c>
      <c r="AU103" s="36">
        <v>121.463652868</v>
      </c>
      <c r="AV103" s="36">
        <v>53.101099943999998</v>
      </c>
      <c r="AW103" s="36">
        <v>133.26655159500001</v>
      </c>
      <c r="AX103" s="36">
        <v>48.926014918</v>
      </c>
      <c r="AY103" s="36">
        <v>122.788441261</v>
      </c>
      <c r="AZ103" s="36">
        <v>1.3238999999999999E-2</v>
      </c>
      <c r="BA103" s="36">
        <v>2.6478001428571433E-2</v>
      </c>
      <c r="BB103" s="36">
        <v>1.482025194</v>
      </c>
      <c r="BC103" s="36">
        <v>74.250903545</v>
      </c>
      <c r="BD103" s="36">
        <v>186.34570430100001</v>
      </c>
      <c r="BE103" s="36">
        <v>6.1755337142857143E-2</v>
      </c>
      <c r="BF103" s="36">
        <v>0.12351067571428573</v>
      </c>
      <c r="BG103" s="36">
        <v>2.1980241180000002</v>
      </c>
      <c r="BH103" s="36">
        <v>42.051226512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5.4933927489999999</v>
      </c>
      <c r="E104" s="36">
        <v>7</v>
      </c>
      <c r="F104" s="36">
        <v>0</v>
      </c>
      <c r="G104" s="36">
        <v>1</v>
      </c>
      <c r="H104" s="36">
        <v>6</v>
      </c>
      <c r="I104" s="36">
        <v>3.3250663101817577E-3</v>
      </c>
      <c r="J104" s="36">
        <v>0.68268917380039307</v>
      </c>
      <c r="K104" s="36">
        <v>3.3250663101817577E-3</v>
      </c>
      <c r="L104" s="36">
        <v>0</v>
      </c>
      <c r="M104" s="36">
        <v>0.30706724011055281</v>
      </c>
      <c r="N104" s="36">
        <v>0.37894700000002213</v>
      </c>
      <c r="O104" s="36">
        <v>9.7473515999999996E-2</v>
      </c>
      <c r="P104" s="36">
        <v>0.16436873500000002</v>
      </c>
      <c r="Q104" s="36">
        <v>9.2490386999999993E-2</v>
      </c>
      <c r="R104" s="36">
        <v>4.9831290000000002E-3</v>
      </c>
      <c r="S104" s="36">
        <v>0.15786900200000001</v>
      </c>
      <c r="T104" s="36">
        <v>6.4997330000000006E-3</v>
      </c>
      <c r="U104" s="36">
        <v>3.0000000000000001E-3</v>
      </c>
      <c r="V104" s="36">
        <v>7.1999999999999998E-3</v>
      </c>
      <c r="W104" s="36">
        <v>0.10379858231018176</v>
      </c>
      <c r="X104" s="36">
        <v>0.8542579088003931</v>
      </c>
      <c r="Y104" s="36">
        <v>0.95805649111057489</v>
      </c>
      <c r="Z104" s="36">
        <v>1.8359105528825231E-4</v>
      </c>
      <c r="AA104" s="36">
        <v>3.9288485831685992E-5</v>
      </c>
      <c r="AB104" s="36">
        <v>3.9288500000000002E-5</v>
      </c>
      <c r="AC104" s="36">
        <v>5.1409135793347536E-5</v>
      </c>
      <c r="AD104" s="36">
        <v>7.3229080173986792E-3</v>
      </c>
      <c r="AE104" s="36">
        <v>6.5906172156588116E-2</v>
      </c>
      <c r="AF104" s="36">
        <v>7.3229080173986799E-2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4.0099522862849348E-6</v>
      </c>
      <c r="AK104" s="36">
        <v>4.845796677003117E-6</v>
      </c>
      <c r="AL104" s="36">
        <v>1.2119731836645919E-5</v>
      </c>
      <c r="AM104" s="36">
        <v>6.8333398379683799E-4</v>
      </c>
      <c r="AN104" s="36">
        <v>8.3959308780543768E-3</v>
      </c>
      <c r="AO104" s="36">
        <v>6.9339345458194368E-2</v>
      </c>
      <c r="AP104" s="36">
        <v>11.122666505</v>
      </c>
      <c r="AQ104" s="36">
        <v>5.989128118</v>
      </c>
      <c r="AR104" s="36">
        <v>17.111794623000002</v>
      </c>
      <c r="AS104" s="36">
        <v>0.93644464900000002</v>
      </c>
      <c r="AT104" s="36">
        <v>75.253951555</v>
      </c>
      <c r="AU104" s="36">
        <v>186.991018825</v>
      </c>
      <c r="AV104" s="36">
        <v>47.211550109999997</v>
      </c>
      <c r="AW104" s="36">
        <v>117.31125971500001</v>
      </c>
      <c r="AX104" s="36">
        <v>44.381681491000002</v>
      </c>
      <c r="AY104" s="36">
        <v>110.27960217099999</v>
      </c>
      <c r="AZ104" s="36">
        <v>5.6527085714285713E-3</v>
      </c>
      <c r="BA104" s="36">
        <v>1.1305417142857143E-2</v>
      </c>
      <c r="BB104" s="36">
        <v>0.56675044500000005</v>
      </c>
      <c r="BC104" s="36">
        <v>40.646661201000001</v>
      </c>
      <c r="BD104" s="36">
        <v>100.998823754</v>
      </c>
      <c r="BE104" s="36">
        <v>2.3616241428571431E-2</v>
      </c>
      <c r="BF104" s="36">
        <v>4.7232482857142863E-2</v>
      </c>
      <c r="BG104" s="36">
        <v>0.88020446200000002</v>
      </c>
      <c r="BH104" s="36">
        <v>19.432337002000001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5.4831333539999996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1.17085512007592E-2</v>
      </c>
      <c r="J105" s="36">
        <v>1.7875941092691856</v>
      </c>
      <c r="K105" s="36">
        <v>1.17085512007592E-2</v>
      </c>
      <c r="L105" s="36">
        <v>0</v>
      </c>
      <c r="M105" s="36">
        <v>1.0158711604664097</v>
      </c>
      <c r="N105" s="36">
        <v>0.78343150000353523</v>
      </c>
      <c r="O105" s="36">
        <v>0.10919032500000002</v>
      </c>
      <c r="P105" s="36">
        <v>0.183649853</v>
      </c>
      <c r="Q105" s="36">
        <v>0.10284688500000001</v>
      </c>
      <c r="R105" s="36">
        <v>6.3434400000000005E-3</v>
      </c>
      <c r="S105" s="36">
        <v>0.1753758</v>
      </c>
      <c r="T105" s="36">
        <v>8.274053E-3</v>
      </c>
      <c r="U105" s="36" t="s">
        <v>340</v>
      </c>
      <c r="V105" s="36" t="s">
        <v>340</v>
      </c>
      <c r="W105" s="36">
        <v>0.12089887620075922</v>
      </c>
      <c r="X105" s="36">
        <v>1.9712439622691855</v>
      </c>
      <c r="Y105" s="36">
        <v>2.0921428384699445</v>
      </c>
      <c r="Z105" s="36">
        <v>5.8687464717687788E-4</v>
      </c>
      <c r="AA105" s="36">
        <v>1.2559117449585186E-4</v>
      </c>
      <c r="AB105" s="36">
        <v>1.2559100000000001E-4</v>
      </c>
      <c r="AC105" s="36">
        <v>2.4817893329472535E-4</v>
      </c>
      <c r="AD105" s="36">
        <v>3.6072298603402657E-2</v>
      </c>
      <c r="AE105" s="36">
        <v>0.32465068743062381</v>
      </c>
      <c r="AF105" s="36">
        <v>0.36072298603402653</v>
      </c>
      <c r="AG105" s="36" t="s">
        <v>340</v>
      </c>
      <c r="AH105" s="36" t="s">
        <v>340</v>
      </c>
      <c r="AI105" s="36" t="s">
        <v>340</v>
      </c>
      <c r="AJ105" s="36">
        <v>1.2818354418899407E-5</v>
      </c>
      <c r="AK105" s="36">
        <v>1.5490243976265283E-5</v>
      </c>
      <c r="AL105" s="36">
        <v>3.8742360769594099E-5</v>
      </c>
      <c r="AM105" s="36">
        <v>2.6099728771362474E-4</v>
      </c>
      <c r="AN105" s="36">
        <v>3.608778884737892E-2</v>
      </c>
      <c r="AO105" s="36">
        <v>0.32468942979139342</v>
      </c>
      <c r="AP105" s="36">
        <v>132.11797945500001</v>
      </c>
      <c r="AQ105" s="36">
        <v>71.140450475999998</v>
      </c>
      <c r="AR105" s="36">
        <v>203.25842993100002</v>
      </c>
      <c r="AS105" s="36">
        <v>11.141424669999999</v>
      </c>
      <c r="AT105" s="36">
        <v>304.64104486700001</v>
      </c>
      <c r="AU105" s="36">
        <v>821.60766647000003</v>
      </c>
      <c r="AV105" s="36">
        <v>175.93272035999999</v>
      </c>
      <c r="AW105" s="36">
        <v>474.48521552400001</v>
      </c>
      <c r="AX105" s="36">
        <v>166.152880923</v>
      </c>
      <c r="AY105" s="36">
        <v>448.10928491999999</v>
      </c>
      <c r="AZ105" s="36">
        <v>5.4241467142857151E-2</v>
      </c>
      <c r="BA105" s="36">
        <v>0.1084829342857143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1.0213627009999999</v>
      </c>
      <c r="BH105" s="36">
        <v>24.453655001000001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5.0901069290000001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0.106499924</v>
      </c>
      <c r="BH106" s="36">
        <v>2.9532984359999999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4.5439817199999997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3.0831305999999999E-2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5.7259553729999997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0.25831266126918356</v>
      </c>
      <c r="J108" s="36">
        <v>8.2817341098597694</v>
      </c>
      <c r="K108" s="36">
        <v>0.1564726612705663</v>
      </c>
      <c r="L108" s="36">
        <v>0.10183999999861726</v>
      </c>
      <c r="M108" s="36">
        <v>5.4996417711212651</v>
      </c>
      <c r="N108" s="36">
        <v>3.040405000007687</v>
      </c>
      <c r="O108" s="36">
        <v>2.5359932000000002E-2</v>
      </c>
      <c r="P108" s="36">
        <v>4.0059909999999997E-2</v>
      </c>
      <c r="Q108" s="36">
        <v>2.3034575000000002E-2</v>
      </c>
      <c r="R108" s="36">
        <v>2.3253570000000001E-3</v>
      </c>
      <c r="S108" s="36">
        <v>3.7026836E-2</v>
      </c>
      <c r="T108" s="36">
        <v>3.0330739999999998E-3</v>
      </c>
      <c r="U108" s="36" t="s">
        <v>340</v>
      </c>
      <c r="V108" s="36" t="s">
        <v>340</v>
      </c>
      <c r="W108" s="36">
        <v>0.28367259326918359</v>
      </c>
      <c r="X108" s="36">
        <v>8.3217940198597695</v>
      </c>
      <c r="Y108" s="36">
        <v>8.6054666131289537</v>
      </c>
      <c r="Z108" s="36">
        <v>4.7437304361047008E-3</v>
      </c>
      <c r="AA108" s="36">
        <v>1.6165385734523165E-3</v>
      </c>
      <c r="AB108" s="36">
        <v>1.616539E-3</v>
      </c>
      <c r="AC108" s="36">
        <v>1.4835560533830641E-3</v>
      </c>
      <c r="AD108" s="36">
        <v>5.4284766382514602E-2</v>
      </c>
      <c r="AE108" s="36">
        <v>0.48856289744263143</v>
      </c>
      <c r="AF108" s="36">
        <v>0.54284766382514604</v>
      </c>
      <c r="AG108" s="36" t="s">
        <v>340</v>
      </c>
      <c r="AH108" s="36" t="s">
        <v>340</v>
      </c>
      <c r="AI108" s="36" t="s">
        <v>340</v>
      </c>
      <c r="AJ108" s="36">
        <v>1.6499088178435081E-4</v>
      </c>
      <c r="AK108" s="36">
        <v>1.9938199000842341E-4</v>
      </c>
      <c r="AL108" s="36">
        <v>4.9867058257453852E-4</v>
      </c>
      <c r="AM108" s="36">
        <v>1.6485469351674149E-3</v>
      </c>
      <c r="AN108" s="36">
        <v>5.4484148372523022E-2</v>
      </c>
      <c r="AO108" s="36">
        <v>0.48906156802520595</v>
      </c>
      <c r="AP108" s="36">
        <v>142.899314218</v>
      </c>
      <c r="AQ108" s="36">
        <v>76.945784579000005</v>
      </c>
      <c r="AR108" s="36">
        <v>219.84509879699999</v>
      </c>
      <c r="AS108" s="36">
        <v>11.606009787</v>
      </c>
      <c r="AT108" s="36">
        <v>319.272308065</v>
      </c>
      <c r="AU108" s="36">
        <v>741.03941842200004</v>
      </c>
      <c r="AV108" s="36">
        <v>185.264668548</v>
      </c>
      <c r="AW108" s="36">
        <v>430.00416499200003</v>
      </c>
      <c r="AX108" s="36">
        <v>175.92342249000001</v>
      </c>
      <c r="AY108" s="36">
        <v>408.32288737800002</v>
      </c>
      <c r="AZ108" s="36">
        <v>0.11155259000000002</v>
      </c>
      <c r="BA108" s="36">
        <v>0.22310518142857147</v>
      </c>
      <c r="BB108" s="36">
        <v>0.44443779100000003</v>
      </c>
      <c r="BC108" s="36">
        <v>23.016383246</v>
      </c>
      <c r="BD108" s="36">
        <v>53.421630452000002</v>
      </c>
      <c r="BE108" s="36">
        <v>1.8519527142857144E-2</v>
      </c>
      <c r="BF108" s="36">
        <v>3.7039054285714287E-2</v>
      </c>
      <c r="BG108" s="36">
        <v>5.1494369750000004</v>
      </c>
      <c r="BH108" s="36">
        <v>28.735245367000001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5.6659676699999997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0.64672005587007331</v>
      </c>
      <c r="J109" s="36">
        <v>8.2725319526618453</v>
      </c>
      <c r="K109" s="36">
        <v>0.18865205587786404</v>
      </c>
      <c r="L109" s="36">
        <v>0.45806799999220926</v>
      </c>
      <c r="M109" s="36">
        <v>4.9406030085251258</v>
      </c>
      <c r="N109" s="36">
        <v>3.9786490000067927</v>
      </c>
      <c r="O109" s="36">
        <v>2.8980287999999996E-2</v>
      </c>
      <c r="P109" s="36">
        <v>4.8880484999999994E-2</v>
      </c>
      <c r="Q109" s="36">
        <v>2.5892377999999997E-2</v>
      </c>
      <c r="R109" s="36">
        <v>3.0879100000000001E-3</v>
      </c>
      <c r="S109" s="36">
        <v>4.4852775999999997E-2</v>
      </c>
      <c r="T109" s="36">
        <v>4.027709E-3</v>
      </c>
      <c r="U109" s="36" t="s">
        <v>340</v>
      </c>
      <c r="V109" s="36" t="s">
        <v>340</v>
      </c>
      <c r="W109" s="36">
        <v>0.67570034387007327</v>
      </c>
      <c r="X109" s="36">
        <v>8.321412437661845</v>
      </c>
      <c r="Y109" s="36">
        <v>8.9971127815319178</v>
      </c>
      <c r="Z109" s="36">
        <v>9.033312150858468E-3</v>
      </c>
      <c r="AA109" s="36">
        <v>4.0301234036130658E-3</v>
      </c>
      <c r="AB109" s="36">
        <v>4.030123E-3</v>
      </c>
      <c r="AC109" s="36">
        <v>2.6659739834154852E-3</v>
      </c>
      <c r="AD109" s="36">
        <v>0.18196028723770993</v>
      </c>
      <c r="AE109" s="36">
        <v>1.6376425851393894</v>
      </c>
      <c r="AF109" s="36">
        <v>1.8196028723770989</v>
      </c>
      <c r="AG109" s="36" t="s">
        <v>340</v>
      </c>
      <c r="AH109" s="36" t="s">
        <v>340</v>
      </c>
      <c r="AI109" s="36" t="s">
        <v>340</v>
      </c>
      <c r="AJ109" s="36">
        <v>4.1133158436190069E-4</v>
      </c>
      <c r="AK109" s="36">
        <v>4.9707055859383369E-4</v>
      </c>
      <c r="AL109" s="36">
        <v>1.2432139182890403E-3</v>
      </c>
      <c r="AM109" s="36">
        <v>3.0773055677773857E-3</v>
      </c>
      <c r="AN109" s="36">
        <v>0.18245735779630376</v>
      </c>
      <c r="AO109" s="36">
        <v>1.6388857990576784</v>
      </c>
      <c r="AP109" s="36">
        <v>157.36376862399999</v>
      </c>
      <c r="AQ109" s="36">
        <v>84.734336951000003</v>
      </c>
      <c r="AR109" s="36">
        <v>242.09810557499998</v>
      </c>
      <c r="AS109" s="36">
        <v>9.3857269510000005</v>
      </c>
      <c r="AT109" s="36">
        <v>647.22874344499996</v>
      </c>
      <c r="AU109" s="36">
        <v>1652.279005112</v>
      </c>
      <c r="AV109" s="36">
        <v>364.87168784400001</v>
      </c>
      <c r="AW109" s="36">
        <v>931.46331260800002</v>
      </c>
      <c r="AX109" s="36">
        <v>351.83115464000002</v>
      </c>
      <c r="AY109" s="36">
        <v>898.17276510600004</v>
      </c>
      <c r="AZ109" s="36">
        <v>7.991294142857143E-2</v>
      </c>
      <c r="BA109" s="36">
        <v>0.15982588428571429</v>
      </c>
      <c r="BB109" s="36">
        <v>0.90071042999999995</v>
      </c>
      <c r="BC109" s="36">
        <v>41.607854619000001</v>
      </c>
      <c r="BD109" s="36">
        <v>106.218682856</v>
      </c>
      <c r="BE109" s="36">
        <v>3.7532207142857148E-2</v>
      </c>
      <c r="BF109" s="36">
        <v>7.5064414285714295E-2</v>
      </c>
      <c r="BG109" s="36">
        <v>1.6971946899999999</v>
      </c>
      <c r="BH109" s="36">
        <v>32.427403433000002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4.8194665810000004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2.0578799999999999E-4</v>
      </c>
      <c r="P110" s="36">
        <v>3.2889100000000005E-4</v>
      </c>
      <c r="Q110" s="36">
        <v>1.96744E-4</v>
      </c>
      <c r="R110" s="36">
        <v>9.0440000000000001E-6</v>
      </c>
      <c r="S110" s="36">
        <v>3.1709400000000002E-4</v>
      </c>
      <c r="T110" s="36">
        <v>1.1796999999999999E-5</v>
      </c>
      <c r="U110" s="36">
        <v>0</v>
      </c>
      <c r="V110" s="36">
        <v>0</v>
      </c>
      <c r="W110" s="36">
        <v>2.0578799999999999E-4</v>
      </c>
      <c r="X110" s="36">
        <v>3.2889100000000005E-4</v>
      </c>
      <c r="Y110" s="36">
        <v>5.3467900000000004E-4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3.9486300000000002E-4</v>
      </c>
      <c r="AQ110" s="36">
        <v>2.12618E-4</v>
      </c>
      <c r="AR110" s="36">
        <v>6.0748099999999999E-4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2.4768208220000001</v>
      </c>
      <c r="BH110" s="36">
        <v>10.555840841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5.2998703870000003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5.8254940000000005E-3</v>
      </c>
      <c r="P111" s="36">
        <v>9.6382870000000006E-3</v>
      </c>
      <c r="Q111" s="36">
        <v>5.2145630000000002E-3</v>
      </c>
      <c r="R111" s="36">
        <v>6.10931E-4</v>
      </c>
      <c r="S111" s="36">
        <v>8.8414210000000003E-3</v>
      </c>
      <c r="T111" s="36">
        <v>7.9686599999999992E-4</v>
      </c>
      <c r="U111" s="36" t="s">
        <v>340</v>
      </c>
      <c r="V111" s="36" t="s">
        <v>340</v>
      </c>
      <c r="W111" s="36">
        <v>5.8254940000000005E-3</v>
      </c>
      <c r="X111" s="36">
        <v>9.6382870000000006E-3</v>
      </c>
      <c r="Y111" s="36">
        <v>1.5463781000000001E-2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7.9337891999999993E-2</v>
      </c>
      <c r="AQ111" s="36">
        <v>4.2720402999999997E-2</v>
      </c>
      <c r="AR111" s="36">
        <v>0.12205829499999998</v>
      </c>
      <c r="AS111" s="36">
        <v>1.8801702E-2</v>
      </c>
      <c r="AT111" s="36">
        <v>5.7655237999999998E-2</v>
      </c>
      <c r="AU111" s="36">
        <v>0.12705358999999999</v>
      </c>
      <c r="AV111" s="36">
        <v>0.19965037599999999</v>
      </c>
      <c r="AW111" s="36">
        <v>0.43996517400000001</v>
      </c>
      <c r="AX111" s="36">
        <v>0.179031103</v>
      </c>
      <c r="AY111" s="36">
        <v>0.39452693300000002</v>
      </c>
      <c r="AZ111" s="36">
        <v>4.8961428571428577E-5</v>
      </c>
      <c r="BA111" s="36">
        <v>9.7924285714285733E-5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2.9848378420000001</v>
      </c>
      <c r="BH111" s="36">
        <v>10.060395387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4.7489937329999998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0.89469970600000004</v>
      </c>
      <c r="BH112" s="36">
        <v>4.2710636080000004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5.1696910699999998</v>
      </c>
      <c r="E113" s="36">
        <v>3</v>
      </c>
      <c r="F113" s="36">
        <v>0</v>
      </c>
      <c r="G113" s="36">
        <v>1</v>
      </c>
      <c r="H113" s="36">
        <v>2</v>
      </c>
      <c r="I113" s="36">
        <v>1.6947520162949995E-4</v>
      </c>
      <c r="J113" s="36">
        <v>0.15494137154076357</v>
      </c>
      <c r="K113" s="36">
        <v>1.6947520162949995E-4</v>
      </c>
      <c r="L113" s="36">
        <v>0</v>
      </c>
      <c r="M113" s="36">
        <v>5.6495846742394829E-2</v>
      </c>
      <c r="N113" s="36">
        <v>9.8614999999998232E-2</v>
      </c>
      <c r="O113" s="36">
        <v>1.5465787999999999E-2</v>
      </c>
      <c r="P113" s="36">
        <v>2.209382E-2</v>
      </c>
      <c r="Q113" s="36">
        <v>1.3621109999999999E-2</v>
      </c>
      <c r="R113" s="36">
        <v>1.844678E-3</v>
      </c>
      <c r="S113" s="36">
        <v>1.9687717E-2</v>
      </c>
      <c r="T113" s="36">
        <v>2.4061029999999997E-3</v>
      </c>
      <c r="U113" s="36">
        <v>0</v>
      </c>
      <c r="V113" s="36">
        <v>0</v>
      </c>
      <c r="W113" s="36">
        <v>1.5635263201629498E-2</v>
      </c>
      <c r="X113" s="36">
        <v>0.17703519154076358</v>
      </c>
      <c r="Y113" s="36">
        <v>0.19267045474239308</v>
      </c>
      <c r="Z113" s="36">
        <v>1.9736451051365249E-5</v>
      </c>
      <c r="AA113" s="36">
        <v>4.223600524992163E-6</v>
      </c>
      <c r="AB113" s="36">
        <v>4.2235999999999997E-6</v>
      </c>
      <c r="AC113" s="36">
        <v>8.2691092618469755E-7</v>
      </c>
      <c r="AD113" s="36">
        <v>4.16550448989688E-4</v>
      </c>
      <c r="AE113" s="36">
        <v>3.7489540409071922E-3</v>
      </c>
      <c r="AF113" s="36">
        <v>4.1655044898968804E-3</v>
      </c>
      <c r="AG113" s="36">
        <v>0</v>
      </c>
      <c r="AH113" s="36">
        <v>0</v>
      </c>
      <c r="AI113" s="36">
        <v>0</v>
      </c>
      <c r="AJ113" s="36">
        <v>4.3107867381938814E-7</v>
      </c>
      <c r="AK113" s="36">
        <v>5.2093378074984703E-7</v>
      </c>
      <c r="AL113" s="36">
        <v>1.3028977788731487E-6</v>
      </c>
      <c r="AM113" s="36">
        <v>1.2579896000040857E-6</v>
      </c>
      <c r="AN113" s="36">
        <v>4.1707138277043783E-4</v>
      </c>
      <c r="AO113" s="36">
        <v>3.7502569386860655E-3</v>
      </c>
      <c r="AP113" s="36">
        <v>1.766375064</v>
      </c>
      <c r="AQ113" s="36">
        <v>0.95112503400000004</v>
      </c>
      <c r="AR113" s="36">
        <v>2.7175000979999999</v>
      </c>
      <c r="AS113" s="36">
        <v>0.39151514999999998</v>
      </c>
      <c r="AT113" s="36">
        <v>1.1180723990000001</v>
      </c>
      <c r="AU113" s="36">
        <v>2.2496303210000002</v>
      </c>
      <c r="AV113" s="36">
        <v>1.565743506</v>
      </c>
      <c r="AW113" s="36">
        <v>3.1503720780000002</v>
      </c>
      <c r="AX113" s="36">
        <v>1.4340904459999999</v>
      </c>
      <c r="AY113" s="36">
        <v>2.8854780369999999</v>
      </c>
      <c r="AZ113" s="36">
        <v>1.4666652857142859E-2</v>
      </c>
      <c r="BA113" s="36">
        <v>2.9333307142857146E-2</v>
      </c>
      <c r="BB113" s="36">
        <v>0.32325718599999997</v>
      </c>
      <c r="BC113" s="36">
        <v>14.961700814</v>
      </c>
      <c r="BD113" s="36">
        <v>30.103860738000002</v>
      </c>
      <c r="BE113" s="36">
        <v>1.3469984285714286E-2</v>
      </c>
      <c r="BF113" s="36">
        <v>2.6939968571428573E-2</v>
      </c>
      <c r="BG113" s="36">
        <v>3.6096412010000001</v>
      </c>
      <c r="BH113" s="36">
        <v>16.535454684000001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5.866748071</v>
      </c>
      <c r="E114" s="36">
        <v>5</v>
      </c>
      <c r="F114" s="36">
        <v>0</v>
      </c>
      <c r="G114" s="36">
        <v>0</v>
      </c>
      <c r="H114" s="36">
        <v>5</v>
      </c>
      <c r="I114" s="36">
        <v>1.2664480595455119</v>
      </c>
      <c r="J114" s="36">
        <v>14.633439891891959</v>
      </c>
      <c r="K114" s="36">
        <v>1.0222365595456264</v>
      </c>
      <c r="L114" s="36">
        <v>0.2442114999998854</v>
      </c>
      <c r="M114" s="36">
        <v>14.08508245143898</v>
      </c>
      <c r="N114" s="36">
        <v>1.8148054999984906</v>
      </c>
      <c r="O114" s="36">
        <v>3.3230773999999998E-2</v>
      </c>
      <c r="P114" s="36">
        <v>5.1995756000000004E-2</v>
      </c>
      <c r="Q114" s="36">
        <v>3.1698250999999997E-2</v>
      </c>
      <c r="R114" s="36">
        <v>1.532523E-3</v>
      </c>
      <c r="S114" s="36">
        <v>4.9996813000000001E-2</v>
      </c>
      <c r="T114" s="36">
        <v>1.998943E-3</v>
      </c>
      <c r="U114" s="36">
        <v>0</v>
      </c>
      <c r="V114" s="36">
        <v>0</v>
      </c>
      <c r="W114" s="36">
        <v>1.2996788335455118</v>
      </c>
      <c r="X114" s="36">
        <v>14.685435647891959</v>
      </c>
      <c r="Y114" s="36">
        <v>15.985114481437471</v>
      </c>
      <c r="Z114" s="36">
        <v>1.4377077814285971E-2</v>
      </c>
      <c r="AA114" s="36">
        <v>6.9035231619601015E-3</v>
      </c>
      <c r="AB114" s="36">
        <v>6.903523E-3</v>
      </c>
      <c r="AC114" s="36">
        <v>1.9723410127810245E-2</v>
      </c>
      <c r="AD114" s="36">
        <v>0.2075163406715427</v>
      </c>
      <c r="AE114" s="36">
        <v>1.867647066043884</v>
      </c>
      <c r="AF114" s="36">
        <v>2.0751634067154265</v>
      </c>
      <c r="AG114" s="36">
        <v>0</v>
      </c>
      <c r="AH114" s="36">
        <v>0</v>
      </c>
      <c r="AI114" s="36">
        <v>0</v>
      </c>
      <c r="AJ114" s="36">
        <v>7.0460307479038411E-4</v>
      </c>
      <c r="AK114" s="36">
        <v>8.5147228356935467E-4</v>
      </c>
      <c r="AL114" s="36">
        <v>2.1296014734112361E-3</v>
      </c>
      <c r="AM114" s="36">
        <v>2.0428013202600629E-2</v>
      </c>
      <c r="AN114" s="36">
        <v>0.20836781295511206</v>
      </c>
      <c r="AO114" s="36">
        <v>1.8697766675172953</v>
      </c>
      <c r="AP114" s="36">
        <v>83.012080518999994</v>
      </c>
      <c r="AQ114" s="36">
        <v>44.698812586999999</v>
      </c>
      <c r="AR114" s="36">
        <v>127.71089310599999</v>
      </c>
      <c r="AS114" s="36">
        <v>14.347954567</v>
      </c>
      <c r="AT114" s="36">
        <v>470.66342999400001</v>
      </c>
      <c r="AU114" s="36">
        <v>995.91411344699998</v>
      </c>
      <c r="AV114" s="36">
        <v>300.679197526</v>
      </c>
      <c r="AW114" s="36">
        <v>636.23098238199998</v>
      </c>
      <c r="AX114" s="36">
        <v>293.66531264999998</v>
      </c>
      <c r="AY114" s="36">
        <v>621.38974659999997</v>
      </c>
      <c r="AZ114" s="36">
        <v>0.15275758571428572</v>
      </c>
      <c r="BA114" s="36">
        <v>0.30551517285714286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6.5815070980000003</v>
      </c>
      <c r="BH114" s="36">
        <v>21.390217618000001</v>
      </c>
      <c r="BI114" s="36">
        <v>0.12</v>
      </c>
      <c r="BJ114" s="36">
        <v>0.12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6.5037253560000003</v>
      </c>
      <c r="E115" s="36">
        <v>102</v>
      </c>
      <c r="F115" s="36">
        <v>64</v>
      </c>
      <c r="G115" s="36">
        <v>38</v>
      </c>
      <c r="H115" s="36">
        <v>0</v>
      </c>
      <c r="I115" s="36">
        <v>204.48389587416938</v>
      </c>
      <c r="J115" s="36">
        <v>737.36759170085884</v>
      </c>
      <c r="K115" s="36">
        <v>177.48473087414189</v>
      </c>
      <c r="L115" s="36">
        <v>26.999165000027489</v>
      </c>
      <c r="M115" s="36">
        <v>831.13758157503435</v>
      </c>
      <c r="N115" s="36">
        <v>110.7139059999939</v>
      </c>
      <c r="O115" s="36">
        <v>1.6086979429999999</v>
      </c>
      <c r="P115" s="36">
        <v>2.6844594749999997</v>
      </c>
      <c r="Q115" s="36">
        <v>1.519117713</v>
      </c>
      <c r="R115" s="36">
        <v>8.9580229999999997E-2</v>
      </c>
      <c r="S115" s="36">
        <v>2.5676156959999998</v>
      </c>
      <c r="T115" s="36">
        <v>0.11684377899999999</v>
      </c>
      <c r="U115" s="36">
        <v>24.208600000000011</v>
      </c>
      <c r="V115" s="36">
        <v>57.424299999999974</v>
      </c>
      <c r="W115" s="36">
        <v>230.30119381716941</v>
      </c>
      <c r="X115" s="36">
        <v>797.47635117585889</v>
      </c>
      <c r="Y115" s="36">
        <v>1027.7775449930282</v>
      </c>
      <c r="Z115" s="36">
        <v>1.1217871300425413</v>
      </c>
      <c r="AA115" s="36">
        <v>0.54070139668050454</v>
      </c>
      <c r="AB115" s="36">
        <v>0.54070139699999997</v>
      </c>
      <c r="AC115" s="36">
        <v>3.835877647905205</v>
      </c>
      <c r="AD115" s="36">
        <v>13.656517076878609</v>
      </c>
      <c r="AE115" s="36">
        <v>134.29326545936877</v>
      </c>
      <c r="AF115" s="36">
        <v>147.94978253624737</v>
      </c>
      <c r="AG115" s="36">
        <v>4.2567461515642959</v>
      </c>
      <c r="AH115" s="36">
        <v>7.2413612693277623</v>
      </c>
      <c r="AI115" s="36">
        <v>23.191927308522715</v>
      </c>
      <c r="AJ115" s="36">
        <v>5.5186349113939909E-2</v>
      </c>
      <c r="AK115" s="36">
        <v>6.6689464673722415E-2</v>
      </c>
      <c r="AL115" s="36">
        <v>0.16679577828982589</v>
      </c>
      <c r="AM115" s="36">
        <v>8.1478101485834404</v>
      </c>
      <c r="AN115" s="36">
        <v>20.964567810880094</v>
      </c>
      <c r="AO115" s="36">
        <v>157.65198854618131</v>
      </c>
      <c r="AP115" s="36">
        <v>3507.6929676290001</v>
      </c>
      <c r="AQ115" s="36">
        <v>1888.7577518000001</v>
      </c>
      <c r="AR115" s="36">
        <v>5396.4507194289999</v>
      </c>
      <c r="AS115" s="36">
        <v>122.449406514</v>
      </c>
      <c r="AT115" s="36">
        <v>9422.1564766079991</v>
      </c>
      <c r="AU115" s="36">
        <v>20172.618055866002</v>
      </c>
      <c r="AV115" s="36">
        <v>6933.508479655</v>
      </c>
      <c r="AW115" s="36">
        <v>14844.480527832</v>
      </c>
      <c r="AX115" s="36">
        <v>6837.960106089</v>
      </c>
      <c r="AY115" s="36">
        <v>14639.913680465001</v>
      </c>
      <c r="AZ115" s="36">
        <v>18.495624377142857</v>
      </c>
      <c r="BA115" s="36">
        <v>36.991248754285714</v>
      </c>
      <c r="BB115" s="36">
        <v>8.7140606260000002</v>
      </c>
      <c r="BC115" s="36">
        <v>807.49543224399997</v>
      </c>
      <c r="BD115" s="36">
        <v>1728.828955129</v>
      </c>
      <c r="BE115" s="36">
        <v>5.6584809257142865</v>
      </c>
      <c r="BF115" s="36">
        <v>11.316961851428573</v>
      </c>
      <c r="BG115" s="36">
        <v>10.171093204</v>
      </c>
      <c r="BH115" s="36">
        <v>39.888815782999998</v>
      </c>
      <c r="BI115" s="36">
        <v>1.8000000000000005</v>
      </c>
      <c r="BJ115" s="36">
        <v>2.8199999999999994</v>
      </c>
      <c r="BK115" s="36">
        <v>0.39</v>
      </c>
      <c r="BL115" s="36">
        <v>0.72000000000000008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6.3913894239999998</v>
      </c>
      <c r="E116" s="36">
        <v>36</v>
      </c>
      <c r="F116" s="36">
        <v>11</v>
      </c>
      <c r="G116" s="36">
        <v>21</v>
      </c>
      <c r="H116" s="36">
        <v>4</v>
      </c>
      <c r="I116" s="36">
        <v>108.5294235411928</v>
      </c>
      <c r="J116" s="36">
        <v>479.2341523258404</v>
      </c>
      <c r="K116" s="36">
        <v>103.21233454118678</v>
      </c>
      <c r="L116" s="36">
        <v>5.3170890000060158</v>
      </c>
      <c r="M116" s="36">
        <v>563.84868736702811</v>
      </c>
      <c r="N116" s="36">
        <v>23.914888500005048</v>
      </c>
      <c r="O116" s="36">
        <v>0.73207438400000002</v>
      </c>
      <c r="P116" s="36">
        <v>1.0454515309999999</v>
      </c>
      <c r="Q116" s="36">
        <v>0.69708928400000003</v>
      </c>
      <c r="R116" s="36">
        <v>3.4985099999999998E-2</v>
      </c>
      <c r="S116" s="36">
        <v>0.99981879299999998</v>
      </c>
      <c r="T116" s="36">
        <v>4.5632737999999999E-2</v>
      </c>
      <c r="U116" s="36">
        <v>3.2584000000000004</v>
      </c>
      <c r="V116" s="36">
        <v>7.7253000000000007</v>
      </c>
      <c r="W116" s="36">
        <v>112.51989792519279</v>
      </c>
      <c r="X116" s="36">
        <v>488.00490385684043</v>
      </c>
      <c r="Y116" s="36">
        <v>600.52480178203325</v>
      </c>
      <c r="Z116" s="36">
        <v>0.61910830356057711</v>
      </c>
      <c r="AA116" s="36">
        <v>0.2983635512588928</v>
      </c>
      <c r="AB116" s="36">
        <v>0.298363551</v>
      </c>
      <c r="AC116" s="36">
        <v>0.7650345564443235</v>
      </c>
      <c r="AD116" s="36">
        <v>3.1234611642607439</v>
      </c>
      <c r="AE116" s="36">
        <v>28.851679505992898</v>
      </c>
      <c r="AF116" s="36">
        <v>31.975140670253634</v>
      </c>
      <c r="AG116" s="36">
        <v>0.59480968503421894</v>
      </c>
      <c r="AH116" s="36">
        <v>1.011860153851315</v>
      </c>
      <c r="AI116" s="36">
        <v>3.2406872494967791</v>
      </c>
      <c r="AJ116" s="36">
        <v>3.0452269498023102E-2</v>
      </c>
      <c r="AK116" s="36">
        <v>3.6799804115062937E-2</v>
      </c>
      <c r="AL116" s="36">
        <v>9.20393048334609E-2</v>
      </c>
      <c r="AM116" s="36">
        <v>1.3902965109765655</v>
      </c>
      <c r="AN116" s="36">
        <v>4.1721211222271215</v>
      </c>
      <c r="AO116" s="36">
        <v>32.184406060323141</v>
      </c>
      <c r="AP116" s="36">
        <v>701.35160807700004</v>
      </c>
      <c r="AQ116" s="36">
        <v>377.65086588700001</v>
      </c>
      <c r="AR116" s="36">
        <v>1079.002473964</v>
      </c>
      <c r="AS116" s="36">
        <v>64.591995800000007</v>
      </c>
      <c r="AT116" s="36">
        <v>1866.092011382</v>
      </c>
      <c r="AU116" s="36">
        <v>4168.8207269719996</v>
      </c>
      <c r="AV116" s="36">
        <v>1315.47438891</v>
      </c>
      <c r="AW116" s="36">
        <v>2938.7494640340001</v>
      </c>
      <c r="AX116" s="36">
        <v>1294.015280783</v>
      </c>
      <c r="AY116" s="36">
        <v>2890.8101479699999</v>
      </c>
      <c r="AZ116" s="36">
        <v>24.480356739999998</v>
      </c>
      <c r="BA116" s="36">
        <v>48.960713481428577</v>
      </c>
      <c r="BB116" s="36">
        <v>2.1426356809999998</v>
      </c>
      <c r="BC116" s="36">
        <v>159.12085530300001</v>
      </c>
      <c r="BD116" s="36">
        <v>355.47353272800001</v>
      </c>
      <c r="BE116" s="36">
        <v>1.3913218700000001</v>
      </c>
      <c r="BF116" s="36">
        <v>2.7826437414285716</v>
      </c>
      <c r="BG116" s="36">
        <v>4.6393107770000004</v>
      </c>
      <c r="BH116" s="36">
        <v>19.537995092999999</v>
      </c>
      <c r="BI116" s="36">
        <v>0.6</v>
      </c>
      <c r="BJ116" s="36">
        <v>0.88000000000000012</v>
      </c>
      <c r="BK116" s="36">
        <v>2.1000000000000005</v>
      </c>
      <c r="BL116" s="36">
        <v>2.4999999999999987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6.1823230349999996</v>
      </c>
      <c r="E117" s="36">
        <v>55</v>
      </c>
      <c r="F117" s="36">
        <v>5</v>
      </c>
      <c r="G117" s="36">
        <v>34</v>
      </c>
      <c r="H117" s="36">
        <v>16</v>
      </c>
      <c r="I117" s="36">
        <v>4.6364002450654791</v>
      </c>
      <c r="J117" s="36">
        <v>52.517987913983312</v>
      </c>
      <c r="K117" s="36">
        <v>3.8233027450640327</v>
      </c>
      <c r="L117" s="36">
        <v>0.81309750000144654</v>
      </c>
      <c r="M117" s="36">
        <v>51.43020165905294</v>
      </c>
      <c r="N117" s="36">
        <v>5.7241864999958496</v>
      </c>
      <c r="O117" s="36">
        <v>0.18226625700000001</v>
      </c>
      <c r="P117" s="36">
        <v>0.29473975099999999</v>
      </c>
      <c r="Q117" s="36">
        <v>0.17339549700000001</v>
      </c>
      <c r="R117" s="36">
        <v>8.8707600000000001E-3</v>
      </c>
      <c r="S117" s="36">
        <v>0.28316919499999998</v>
      </c>
      <c r="T117" s="36">
        <v>1.1570555999999999E-2</v>
      </c>
      <c r="U117" s="36">
        <v>0.9652000000000005</v>
      </c>
      <c r="V117" s="36">
        <v>2.2879999999999994</v>
      </c>
      <c r="W117" s="36">
        <v>5.7838665020654796</v>
      </c>
      <c r="X117" s="36">
        <v>55.10072766498331</v>
      </c>
      <c r="Y117" s="36">
        <v>60.884594167048789</v>
      </c>
      <c r="Z117" s="36">
        <v>5.0002377772048745E-2</v>
      </c>
      <c r="AA117" s="36">
        <v>2.3484472413728003E-2</v>
      </c>
      <c r="AB117" s="36">
        <v>2.3484471999999999E-2</v>
      </c>
      <c r="AC117" s="36">
        <v>4.5110857895869695E-2</v>
      </c>
      <c r="AD117" s="36">
        <v>0.44996121764953617</v>
      </c>
      <c r="AE117" s="36">
        <v>4.0496509588458265</v>
      </c>
      <c r="AF117" s="36">
        <v>4.4996121764953623</v>
      </c>
      <c r="AG117" s="36">
        <v>0.1883160235042734</v>
      </c>
      <c r="AH117" s="36">
        <v>0.32035369515669521</v>
      </c>
      <c r="AI117" s="36">
        <v>1.0259976452991446</v>
      </c>
      <c r="AJ117" s="36">
        <v>2.3969256288190717E-3</v>
      </c>
      <c r="AK117" s="36">
        <v>2.8965467345094045E-3</v>
      </c>
      <c r="AL117" s="36">
        <v>7.2444991019056373E-3</v>
      </c>
      <c r="AM117" s="36">
        <v>0.23582380702896216</v>
      </c>
      <c r="AN117" s="36">
        <v>0.77321145954074089</v>
      </c>
      <c r="AO117" s="36">
        <v>5.0828931032468772</v>
      </c>
      <c r="AP117" s="36">
        <v>302.986357903</v>
      </c>
      <c r="AQ117" s="36">
        <v>163.146500409</v>
      </c>
      <c r="AR117" s="36">
        <v>466.132858312</v>
      </c>
      <c r="AS117" s="36">
        <v>44.459419685</v>
      </c>
      <c r="AT117" s="36">
        <v>1174.884536712</v>
      </c>
      <c r="AU117" s="36">
        <v>2719.3779972510001</v>
      </c>
      <c r="AV117" s="36">
        <v>814.08972389400003</v>
      </c>
      <c r="AW117" s="36">
        <v>1884.285318062</v>
      </c>
      <c r="AX117" s="36">
        <v>799.57695354700002</v>
      </c>
      <c r="AY117" s="36">
        <v>1850.694180272</v>
      </c>
      <c r="AZ117" s="36">
        <v>9.5490314999999999</v>
      </c>
      <c r="BA117" s="36">
        <v>19.098063</v>
      </c>
      <c r="BB117" s="36">
        <v>1.3171549309999999</v>
      </c>
      <c r="BC117" s="36">
        <v>58.680329147000002</v>
      </c>
      <c r="BD117" s="36">
        <v>135.821002803</v>
      </c>
      <c r="BE117" s="36">
        <v>0.85529540857142872</v>
      </c>
      <c r="BF117" s="36">
        <v>1.7105908185714287</v>
      </c>
      <c r="BG117" s="36">
        <v>5.8223657590000002</v>
      </c>
      <c r="BH117" s="36">
        <v>29.086150012000001</v>
      </c>
      <c r="BI117" s="36">
        <v>0.42000000000000015</v>
      </c>
      <c r="BJ117" s="36">
        <v>0.46000000000000019</v>
      </c>
      <c r="BK117" s="36">
        <v>0.21</v>
      </c>
      <c r="BL117" s="36">
        <v>0.21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5.8078114530000002</v>
      </c>
      <c r="E118" s="36">
        <v>46</v>
      </c>
      <c r="F118" s="36">
        <v>5</v>
      </c>
      <c r="G118" s="36">
        <v>19</v>
      </c>
      <c r="H118" s="36">
        <v>22</v>
      </c>
      <c r="I118" s="36">
        <v>5.6913292853423281E-2</v>
      </c>
      <c r="J118" s="36">
        <v>4.6724785257025614</v>
      </c>
      <c r="K118" s="36">
        <v>4.9212292853539674E-2</v>
      </c>
      <c r="L118" s="36">
        <v>7.7009999998836065E-3</v>
      </c>
      <c r="M118" s="36">
        <v>2.7259218185547711</v>
      </c>
      <c r="N118" s="36">
        <v>2.0034700000012133</v>
      </c>
      <c r="O118" s="36">
        <v>4.1951795E-2</v>
      </c>
      <c r="P118" s="36">
        <v>6.3062371000000006E-2</v>
      </c>
      <c r="Q118" s="36">
        <v>3.7927674000000001E-2</v>
      </c>
      <c r="R118" s="36">
        <v>4.0241209999999994E-3</v>
      </c>
      <c r="S118" s="36">
        <v>5.7813518000000001E-2</v>
      </c>
      <c r="T118" s="36">
        <v>5.2488529999999995E-3</v>
      </c>
      <c r="U118" s="36">
        <v>0.94490000000000041</v>
      </c>
      <c r="V118" s="36">
        <v>2.2334000000000001</v>
      </c>
      <c r="W118" s="36">
        <v>1.0437650878534237</v>
      </c>
      <c r="X118" s="36">
        <v>6.968940896702561</v>
      </c>
      <c r="Y118" s="36">
        <v>8.0127059845559856</v>
      </c>
      <c r="Z118" s="36">
        <v>1.8805726953083101E-3</v>
      </c>
      <c r="AA118" s="36">
        <v>4.0244255679597844E-4</v>
      </c>
      <c r="AB118" s="36">
        <v>4.02443E-4</v>
      </c>
      <c r="AC118" s="36">
        <v>8.6346692247623452E-4</v>
      </c>
      <c r="AD118" s="36">
        <v>3.7110062082482555E-2</v>
      </c>
      <c r="AE118" s="36">
        <v>0.33399055874234301</v>
      </c>
      <c r="AF118" s="36">
        <v>0.37110062082482553</v>
      </c>
      <c r="AG118" s="36">
        <v>0.18000858931623934</v>
      </c>
      <c r="AH118" s="36">
        <v>0.30622150826210826</v>
      </c>
      <c r="AI118" s="36">
        <v>0.98073645213675242</v>
      </c>
      <c r="AJ118" s="36">
        <v>4.1075053207770718E-5</v>
      </c>
      <c r="AK118" s="36">
        <v>4.9636839077164199E-5</v>
      </c>
      <c r="AL118" s="36">
        <v>1.2414577394238247E-4</v>
      </c>
      <c r="AM118" s="36">
        <v>0.18091313129192335</v>
      </c>
      <c r="AN118" s="36">
        <v>0.34338120718366799</v>
      </c>
      <c r="AO118" s="36">
        <v>1.3148511566530379</v>
      </c>
      <c r="AP118" s="36">
        <v>70.120144392</v>
      </c>
      <c r="AQ118" s="36">
        <v>37.757000826000002</v>
      </c>
      <c r="AR118" s="36">
        <v>107.87714521800001</v>
      </c>
      <c r="AS118" s="36">
        <v>9.3258835050000002</v>
      </c>
      <c r="AT118" s="36">
        <v>239.402205288</v>
      </c>
      <c r="AU118" s="36">
        <v>566.70620909199999</v>
      </c>
      <c r="AV118" s="36">
        <v>141.41314938599999</v>
      </c>
      <c r="AW118" s="36">
        <v>334.74925474399998</v>
      </c>
      <c r="AX118" s="36">
        <v>133.24818226599999</v>
      </c>
      <c r="AY118" s="36">
        <v>315.421372787</v>
      </c>
      <c r="AZ118" s="36">
        <v>1.4366698785714287</v>
      </c>
      <c r="BA118" s="36">
        <v>2.8733397585714289</v>
      </c>
      <c r="BB118" s="36">
        <v>0.78457463699999996</v>
      </c>
      <c r="BC118" s="36">
        <v>27.317457252000001</v>
      </c>
      <c r="BD118" s="36">
        <v>64.665121287999995</v>
      </c>
      <c r="BE118" s="36">
        <v>0.50946404999999995</v>
      </c>
      <c r="BF118" s="36">
        <v>1.0189280999999999</v>
      </c>
      <c r="BG118" s="36">
        <v>4.2135730410000001</v>
      </c>
      <c r="BH118" s="36">
        <v>22.255269847000001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5.5340613809999999</v>
      </c>
      <c r="E119" s="36">
        <v>11</v>
      </c>
      <c r="F119" s="36">
        <v>0</v>
      </c>
      <c r="G119" s="36">
        <v>7</v>
      </c>
      <c r="H119" s="36">
        <v>4</v>
      </c>
      <c r="I119" s="36">
        <v>0.10730381179747989</v>
      </c>
      <c r="J119" s="36">
        <v>8.0825675877625489</v>
      </c>
      <c r="K119" s="36">
        <v>0.1032838117981934</v>
      </c>
      <c r="L119" s="36">
        <v>4.0199999992864832E-3</v>
      </c>
      <c r="M119" s="36">
        <v>5.209039899559011</v>
      </c>
      <c r="N119" s="36">
        <v>2.9808315000010177</v>
      </c>
      <c r="O119" s="36">
        <v>3.8059190999999999E-2</v>
      </c>
      <c r="P119" s="36">
        <v>6.6661310000000001E-2</v>
      </c>
      <c r="Q119" s="36">
        <v>3.5992609000000002E-2</v>
      </c>
      <c r="R119" s="36">
        <v>2.066582E-3</v>
      </c>
      <c r="S119" s="36">
        <v>6.3965767000000007E-2</v>
      </c>
      <c r="T119" s="36">
        <v>2.6955429999999999E-3</v>
      </c>
      <c r="U119" s="36">
        <v>0.22439999999999996</v>
      </c>
      <c r="V119" s="36">
        <v>0.53039999999999987</v>
      </c>
      <c r="W119" s="36">
        <v>0.36976300279747987</v>
      </c>
      <c r="X119" s="36">
        <v>8.6796288977625498</v>
      </c>
      <c r="Y119" s="36">
        <v>9.0493919005600301</v>
      </c>
      <c r="Z119" s="36">
        <v>3.6386391589118879E-3</v>
      </c>
      <c r="AA119" s="36">
        <v>7.7866878000714367E-4</v>
      </c>
      <c r="AB119" s="36">
        <v>7.7866899999999995E-4</v>
      </c>
      <c r="AC119" s="36">
        <v>1.045786099788687E-3</v>
      </c>
      <c r="AD119" s="36">
        <v>6.8746494598177679E-2</v>
      </c>
      <c r="AE119" s="36">
        <v>0.61871845138359927</v>
      </c>
      <c r="AF119" s="36">
        <v>0.6874649459817771</v>
      </c>
      <c r="AG119" s="36">
        <v>4.0052749931072516E-2</v>
      </c>
      <c r="AH119" s="36">
        <v>6.8135712526422199E-2</v>
      </c>
      <c r="AI119" s="36">
        <v>0.21821843065894678</v>
      </c>
      <c r="AJ119" s="36">
        <v>7.9474287305742936E-5</v>
      </c>
      <c r="AK119" s="36">
        <v>9.6040104679113233E-5</v>
      </c>
      <c r="AL119" s="36">
        <v>2.4020411747735954E-4</v>
      </c>
      <c r="AM119" s="36">
        <v>4.1178010318166945E-2</v>
      </c>
      <c r="AN119" s="36">
        <v>0.13697824722927898</v>
      </c>
      <c r="AO119" s="36">
        <v>0.8371770861600234</v>
      </c>
      <c r="AP119" s="36">
        <v>72.440001991000003</v>
      </c>
      <c r="AQ119" s="36">
        <v>39.006154918</v>
      </c>
      <c r="AR119" s="36">
        <v>111.446156909</v>
      </c>
      <c r="AS119" s="36">
        <v>4.8477740799999998</v>
      </c>
      <c r="AT119" s="36">
        <v>312.71837661199999</v>
      </c>
      <c r="AU119" s="36">
        <v>689.50458726800002</v>
      </c>
      <c r="AV119" s="36">
        <v>191.26218980300001</v>
      </c>
      <c r="AW119" s="36">
        <v>421.70901073700003</v>
      </c>
      <c r="AX119" s="36">
        <v>179.96842615400001</v>
      </c>
      <c r="AY119" s="36">
        <v>396.80768601199998</v>
      </c>
      <c r="AZ119" s="36">
        <v>1.2647064585714285</v>
      </c>
      <c r="BA119" s="36">
        <v>2.5294129185714289</v>
      </c>
      <c r="BB119" s="36">
        <v>1.231730585</v>
      </c>
      <c r="BC119" s="36">
        <v>67.202231608000005</v>
      </c>
      <c r="BD119" s="36">
        <v>148.17244663</v>
      </c>
      <c r="BE119" s="36">
        <v>0.79982505428571427</v>
      </c>
      <c r="BF119" s="36">
        <v>1.59965011</v>
      </c>
      <c r="BG119" s="36">
        <v>0.79992201900000004</v>
      </c>
      <c r="BH119" s="36">
        <v>24.182591663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5.4738203429999999</v>
      </c>
      <c r="E120" s="36">
        <v>14</v>
      </c>
      <c r="F120" s="36">
        <v>1</v>
      </c>
      <c r="G120" s="36">
        <v>6</v>
      </c>
      <c r="H120" s="36">
        <v>7</v>
      </c>
      <c r="I120" s="36">
        <v>7.4761290827963622E-4</v>
      </c>
      <c r="J120" s="36">
        <v>0.24245400436756831</v>
      </c>
      <c r="K120" s="36">
        <v>7.4761290827963622E-4</v>
      </c>
      <c r="L120" s="36">
        <v>0</v>
      </c>
      <c r="M120" s="36">
        <v>9.8881617275838329E-2</v>
      </c>
      <c r="N120" s="36">
        <v>0.14432000000000961</v>
      </c>
      <c r="O120" s="36">
        <v>1.8334169999999999E-3</v>
      </c>
      <c r="P120" s="36">
        <v>2.9274619999999996E-3</v>
      </c>
      <c r="Q120" s="36">
        <v>1.664504E-3</v>
      </c>
      <c r="R120" s="36">
        <v>1.68913E-4</v>
      </c>
      <c r="S120" s="36">
        <v>2.7071399999999998E-3</v>
      </c>
      <c r="T120" s="36">
        <v>2.2032200000000001E-4</v>
      </c>
      <c r="U120" s="36">
        <v>5.8850000000000006E-2</v>
      </c>
      <c r="V120" s="36">
        <v>0.1391</v>
      </c>
      <c r="W120" s="36">
        <v>6.1431029908279644E-2</v>
      </c>
      <c r="X120" s="36">
        <v>0.3844814663675683</v>
      </c>
      <c r="Y120" s="36">
        <v>0.44591249627584795</v>
      </c>
      <c r="Z120" s="36">
        <v>5.6978988256294218E-5</v>
      </c>
      <c r="AA120" s="36">
        <v>1.2193503486846961E-5</v>
      </c>
      <c r="AB120" s="36">
        <v>1.2193499999999999E-5</v>
      </c>
      <c r="AC120" s="36">
        <v>1.1624570774842552E-5</v>
      </c>
      <c r="AD120" s="36">
        <v>2.6519454793942875E-3</v>
      </c>
      <c r="AE120" s="36">
        <v>2.3867509314548584E-2</v>
      </c>
      <c r="AF120" s="36">
        <v>2.6519454793942875E-2</v>
      </c>
      <c r="AG120" s="36">
        <v>1.1020876404204122E-2</v>
      </c>
      <c r="AH120" s="36">
        <v>1.874815756117483E-2</v>
      </c>
      <c r="AI120" s="36">
        <v>6.0044774891870746E-2</v>
      </c>
      <c r="AJ120" s="36">
        <v>1.2445207427826362E-6</v>
      </c>
      <c r="AK120" s="36">
        <v>1.5039317301764514E-6</v>
      </c>
      <c r="AL120" s="36">
        <v>3.761455646057803E-6</v>
      </c>
      <c r="AM120" s="36">
        <v>1.1033745495721748E-2</v>
      </c>
      <c r="AN120" s="36">
        <v>2.1401606972299293E-2</v>
      </c>
      <c r="AO120" s="36">
        <v>8.3916045662065383E-2</v>
      </c>
      <c r="AP120" s="36">
        <v>2.5736710299999999</v>
      </c>
      <c r="AQ120" s="36">
        <v>1.3858228619999999</v>
      </c>
      <c r="AR120" s="36">
        <v>3.9594938919999998</v>
      </c>
      <c r="AS120" s="36">
        <v>0.58149460600000002</v>
      </c>
      <c r="AT120" s="36">
        <v>76.792463585999997</v>
      </c>
      <c r="AU120" s="36">
        <v>169.77288552100001</v>
      </c>
      <c r="AV120" s="36">
        <v>41.909320225000002</v>
      </c>
      <c r="AW120" s="36">
        <v>92.653183564000003</v>
      </c>
      <c r="AX120" s="36">
        <v>39.679846695999998</v>
      </c>
      <c r="AY120" s="36">
        <v>87.724260379</v>
      </c>
      <c r="AZ120" s="36">
        <v>0.25139323142857145</v>
      </c>
      <c r="BA120" s="36">
        <v>0.5027864628571429</v>
      </c>
      <c r="BB120" s="36">
        <v>0.25324076400000001</v>
      </c>
      <c r="BC120" s="36">
        <v>9.2678511730000004</v>
      </c>
      <c r="BD120" s="36">
        <v>20.489378290000001</v>
      </c>
      <c r="BE120" s="36">
        <v>0.16444205428571429</v>
      </c>
      <c r="BF120" s="36">
        <v>0.32888410857142858</v>
      </c>
      <c r="BG120" s="36">
        <v>1.3247646319999999</v>
      </c>
      <c r="BH120" s="36">
        <v>9.0103633470000002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5.359709015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3.8591275566545874E-3</v>
      </c>
      <c r="J121" s="36">
        <v>0.62231831898757661</v>
      </c>
      <c r="K121" s="36">
        <v>3.8591275566545874E-3</v>
      </c>
      <c r="L121" s="36">
        <v>0</v>
      </c>
      <c r="M121" s="36">
        <v>0.33033444654316435</v>
      </c>
      <c r="N121" s="36">
        <v>0.29584300000106689</v>
      </c>
      <c r="O121" s="36">
        <v>7.2294919999999997E-3</v>
      </c>
      <c r="P121" s="36">
        <v>1.2133102999999999E-2</v>
      </c>
      <c r="Q121" s="36">
        <v>6.5922519999999998E-3</v>
      </c>
      <c r="R121" s="36">
        <v>6.3724000000000007E-4</v>
      </c>
      <c r="S121" s="36">
        <v>1.130192E-2</v>
      </c>
      <c r="T121" s="36">
        <v>8.3118299999999999E-4</v>
      </c>
      <c r="U121" s="36" t="s">
        <v>340</v>
      </c>
      <c r="V121" s="36" t="s">
        <v>340</v>
      </c>
      <c r="W121" s="36">
        <v>1.1088619556654588E-2</v>
      </c>
      <c r="X121" s="36">
        <v>0.63445142198757665</v>
      </c>
      <c r="Y121" s="36">
        <v>0.64554004154423128</v>
      </c>
      <c r="Z121" s="36">
        <v>2.248859484125858E-4</v>
      </c>
      <c r="AA121" s="36">
        <v>4.8125592960293358E-5</v>
      </c>
      <c r="AB121" s="36">
        <v>4.8125599999999999E-5</v>
      </c>
      <c r="AC121" s="36">
        <v>7.3724912887248095E-5</v>
      </c>
      <c r="AD121" s="36">
        <v>9.1463104665247714E-3</v>
      </c>
      <c r="AE121" s="36">
        <v>8.2316794198722967E-2</v>
      </c>
      <c r="AF121" s="36">
        <v>9.1463104665247749E-2</v>
      </c>
      <c r="AG121" s="36" t="s">
        <v>340</v>
      </c>
      <c r="AH121" s="36" t="s">
        <v>340</v>
      </c>
      <c r="AI121" s="36" t="s">
        <v>340</v>
      </c>
      <c r="AJ121" s="36">
        <v>4.9119044949244686E-6</v>
      </c>
      <c r="AK121" s="36">
        <v>5.9357540389371254E-6</v>
      </c>
      <c r="AL121" s="36">
        <v>1.4845803898791933E-5</v>
      </c>
      <c r="AM121" s="36">
        <v>7.8636817382172564E-5</v>
      </c>
      <c r="AN121" s="36">
        <v>9.152246220563709E-3</v>
      </c>
      <c r="AO121" s="36">
        <v>8.2331640002621762E-2</v>
      </c>
      <c r="AP121" s="36">
        <v>9.0979674910000004</v>
      </c>
      <c r="AQ121" s="36">
        <v>4.8989055720000003</v>
      </c>
      <c r="AR121" s="36">
        <v>13.996873063000001</v>
      </c>
      <c r="AS121" s="36">
        <v>1.179243654</v>
      </c>
      <c r="AT121" s="36">
        <v>41.552179756000001</v>
      </c>
      <c r="AU121" s="36">
        <v>95.592370493999994</v>
      </c>
      <c r="AV121" s="36">
        <v>34.477260831999999</v>
      </c>
      <c r="AW121" s="36">
        <v>79.316250324999999</v>
      </c>
      <c r="AX121" s="36">
        <v>32.022473015999999</v>
      </c>
      <c r="AY121" s="36">
        <v>73.668917554000004</v>
      </c>
      <c r="AZ121" s="36">
        <v>0.14905537285714288</v>
      </c>
      <c r="BA121" s="36">
        <v>0.29811074571428575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2.559786194</v>
      </c>
      <c r="BH121" s="36">
        <v>14.935335923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5.2172872650000004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1.0161722283909817E-4</v>
      </c>
      <c r="J122" s="36">
        <v>9.6650826827095609E-2</v>
      </c>
      <c r="K122" s="36">
        <v>1.0161722283909817E-4</v>
      </c>
      <c r="L122" s="36">
        <v>0</v>
      </c>
      <c r="M122" s="36">
        <v>2.206744404993408E-2</v>
      </c>
      <c r="N122" s="36">
        <v>7.4685000000000626E-2</v>
      </c>
      <c r="O122" s="36">
        <v>1.9624577000000001E-2</v>
      </c>
      <c r="P122" s="36">
        <v>3.1760385000000002E-2</v>
      </c>
      <c r="Q122" s="36">
        <v>1.6592840000000001E-2</v>
      </c>
      <c r="R122" s="36">
        <v>3.0317370000000001E-3</v>
      </c>
      <c r="S122" s="36">
        <v>2.7805944999999999E-2</v>
      </c>
      <c r="T122" s="36">
        <v>3.95444E-3</v>
      </c>
      <c r="U122" s="36" t="s">
        <v>340</v>
      </c>
      <c r="V122" s="36" t="s">
        <v>340</v>
      </c>
      <c r="W122" s="36">
        <v>1.97261942228391E-2</v>
      </c>
      <c r="X122" s="36">
        <v>0.12841121182709561</v>
      </c>
      <c r="Y122" s="36">
        <v>0.14813740604993472</v>
      </c>
      <c r="Z122" s="36">
        <v>1.2323198519985175E-5</v>
      </c>
      <c r="AA122" s="36">
        <v>2.6371644832768272E-6</v>
      </c>
      <c r="AB122" s="36">
        <v>2.6371600000000001E-6</v>
      </c>
      <c r="AC122" s="36">
        <v>8.220375929130522E-7</v>
      </c>
      <c r="AD122" s="36">
        <v>3.5029278004357567E-4</v>
      </c>
      <c r="AE122" s="36">
        <v>3.1526350203921814E-3</v>
      </c>
      <c r="AF122" s="36">
        <v>3.502927800435757E-3</v>
      </c>
      <c r="AG122" s="36" t="s">
        <v>340</v>
      </c>
      <c r="AH122" s="36" t="s">
        <v>340</v>
      </c>
      <c r="AI122" s="36" t="s">
        <v>340</v>
      </c>
      <c r="AJ122" s="36">
        <v>2.6915982466368441E-7</v>
      </c>
      <c r="AK122" s="36">
        <v>3.2526416546128108E-7</v>
      </c>
      <c r="AL122" s="36">
        <v>8.1351214758336794E-7</v>
      </c>
      <c r="AM122" s="36">
        <v>1.0911974175767366E-6</v>
      </c>
      <c r="AN122" s="36">
        <v>3.5061804420903695E-4</v>
      </c>
      <c r="AO122" s="36">
        <v>3.153448532539765E-3</v>
      </c>
      <c r="AP122" s="36">
        <v>1.8279691119999999</v>
      </c>
      <c r="AQ122" s="36">
        <v>0.98429106</v>
      </c>
      <c r="AR122" s="36">
        <v>2.8122601719999998</v>
      </c>
      <c r="AS122" s="36">
        <v>0.519608442</v>
      </c>
      <c r="AT122" s="36">
        <v>1.3793824079999999</v>
      </c>
      <c r="AU122" s="36">
        <v>3.1618366839999998</v>
      </c>
      <c r="AV122" s="36">
        <v>2.644066236</v>
      </c>
      <c r="AW122" s="36">
        <v>6.0607599280000004</v>
      </c>
      <c r="AX122" s="36">
        <v>2.4015797700000001</v>
      </c>
      <c r="AY122" s="36">
        <v>5.5049295789999997</v>
      </c>
      <c r="AZ122" s="36">
        <v>9.6441334285714303E-2</v>
      </c>
      <c r="BA122" s="36">
        <v>0.19288266857142861</v>
      </c>
      <c r="BB122" s="36">
        <v>0.37163327299999999</v>
      </c>
      <c r="BC122" s="36">
        <v>17.937289582999998</v>
      </c>
      <c r="BD122" s="36">
        <v>41.116067524999998</v>
      </c>
      <c r="BE122" s="36">
        <v>0.24132030714285715</v>
      </c>
      <c r="BF122" s="36">
        <v>0.48264061428571431</v>
      </c>
      <c r="BG122" s="36">
        <v>4.893402203</v>
      </c>
      <c r="BH122" s="36">
        <v>24.838105938999998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4.9032523790000004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1.7641309999999999E-3</v>
      </c>
      <c r="P123" s="36">
        <v>3.0175599999999999E-3</v>
      </c>
      <c r="Q123" s="36">
        <v>1.6410649999999999E-3</v>
      </c>
      <c r="R123" s="36">
        <v>1.2306600000000002E-4</v>
      </c>
      <c r="S123" s="36">
        <v>2.857039E-3</v>
      </c>
      <c r="T123" s="36">
        <v>1.60521E-4</v>
      </c>
      <c r="U123" s="36">
        <v>6.0000000000000001E-3</v>
      </c>
      <c r="V123" s="36">
        <v>1.44E-2</v>
      </c>
      <c r="W123" s="36">
        <v>7.7641310000000005E-3</v>
      </c>
      <c r="X123" s="36">
        <v>1.7417559999999999E-2</v>
      </c>
      <c r="Y123" s="36">
        <v>2.5181690999999999E-2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1.0966853249001667E-3</v>
      </c>
      <c r="AH123" s="36">
        <v>1.8656256101749963E-3</v>
      </c>
      <c r="AI123" s="36">
        <v>5.9750441839388395E-3</v>
      </c>
      <c r="AJ123" s="36">
        <v>0</v>
      </c>
      <c r="AK123" s="36">
        <v>0</v>
      </c>
      <c r="AL123" s="36">
        <v>0</v>
      </c>
      <c r="AM123" s="36">
        <v>1.0966853249001667E-3</v>
      </c>
      <c r="AN123" s="36">
        <v>1.8656256101749963E-3</v>
      </c>
      <c r="AO123" s="36">
        <v>5.9750441839388395E-3</v>
      </c>
      <c r="AP123" s="36">
        <v>2.7697001999999998E-2</v>
      </c>
      <c r="AQ123" s="36">
        <v>1.491377E-2</v>
      </c>
      <c r="AR123" s="36">
        <v>4.2610771999999998E-2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0.40998305200000001</v>
      </c>
      <c r="BC123" s="36">
        <v>39.301168507</v>
      </c>
      <c r="BD123" s="36">
        <v>88.078651106999999</v>
      </c>
      <c r="BE123" s="36">
        <v>0.13015335000000003</v>
      </c>
      <c r="BF123" s="36">
        <v>0.26030670000000006</v>
      </c>
      <c r="BG123" s="36">
        <v>2.6461030230000002</v>
      </c>
      <c r="BH123" s="36">
        <v>9.2130078859999998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4.9604741150000002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4.9640199999999995E-4</v>
      </c>
      <c r="P124" s="36">
        <v>8.061670000000001E-4</v>
      </c>
      <c r="Q124" s="36">
        <v>4.2452499999999998E-4</v>
      </c>
      <c r="R124" s="36">
        <v>7.1877000000000003E-5</v>
      </c>
      <c r="S124" s="36">
        <v>7.1241300000000007E-4</v>
      </c>
      <c r="T124" s="36">
        <v>9.3753999999999997E-5</v>
      </c>
      <c r="U124" s="36">
        <v>0</v>
      </c>
      <c r="V124" s="36">
        <v>0</v>
      </c>
      <c r="W124" s="36">
        <v>4.9640199999999995E-4</v>
      </c>
      <c r="X124" s="36">
        <v>8.061670000000001E-4</v>
      </c>
      <c r="Y124" s="36">
        <v>1.3025689999999999E-3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8.4228099999999995E-4</v>
      </c>
      <c r="AQ124" s="36">
        <v>4.5353599999999999E-4</v>
      </c>
      <c r="AR124" s="36">
        <v>1.2958169999999999E-3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4.7179791999999998E-2</v>
      </c>
      <c r="BC124" s="36">
        <v>2.279897128</v>
      </c>
      <c r="BD124" s="36">
        <v>5.2186807829999999</v>
      </c>
      <c r="BE124" s="36">
        <v>1.4977711428571431E-2</v>
      </c>
      <c r="BF124" s="36">
        <v>2.9955422857142863E-2</v>
      </c>
      <c r="BG124" s="36">
        <v>0.61281391600000001</v>
      </c>
      <c r="BH124" s="36">
        <v>6.554098572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4.9958003340000001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1.2010739999999999E-3</v>
      </c>
      <c r="P125" s="36">
        <v>1.8956420000000001E-3</v>
      </c>
      <c r="Q125" s="36">
        <v>9.8554799999999994E-4</v>
      </c>
      <c r="R125" s="36">
        <v>2.1552600000000001E-4</v>
      </c>
      <c r="S125" s="36">
        <v>1.6145220000000002E-3</v>
      </c>
      <c r="T125" s="36">
        <v>2.8111999999999999E-4</v>
      </c>
      <c r="U125" s="36" t="s">
        <v>340</v>
      </c>
      <c r="V125" s="36" t="s">
        <v>340</v>
      </c>
      <c r="W125" s="36">
        <v>1.2010739999999999E-3</v>
      </c>
      <c r="X125" s="36">
        <v>1.8956420000000001E-3</v>
      </c>
      <c r="Y125" s="36">
        <v>3.0967160000000002E-3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1.9749300000000002E-3</v>
      </c>
      <c r="AQ125" s="36">
        <v>1.0634240000000001E-3</v>
      </c>
      <c r="AR125" s="36">
        <v>3.0383540000000001E-3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0.13023141799999999</v>
      </c>
      <c r="BC125" s="36">
        <v>3.404707948</v>
      </c>
      <c r="BD125" s="36">
        <v>7.3540229650000004</v>
      </c>
      <c r="BE125" s="36">
        <v>4.1343307142857146E-2</v>
      </c>
      <c r="BF125" s="36">
        <v>8.2686614285714291E-2</v>
      </c>
      <c r="BG125" s="36">
        <v>1.417976914</v>
      </c>
      <c r="BH125" s="36">
        <v>7.0823479689999997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4.5476728770000001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0.11167988700000001</v>
      </c>
      <c r="BC126" s="36">
        <v>4.6094709629999997</v>
      </c>
      <c r="BD126" s="36">
        <v>10.126094884</v>
      </c>
      <c r="BE126" s="36">
        <v>3.5453931428571429E-2</v>
      </c>
      <c r="BF126" s="36">
        <v>7.09078642857143E-2</v>
      </c>
      <c r="BG126" s="36">
        <v>0.327316249</v>
      </c>
      <c r="BH126" s="36">
        <v>1.3839169739999999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5.0858807849999996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1.5796699999999999E-4</v>
      </c>
      <c r="P127" s="36">
        <v>2.73742E-4</v>
      </c>
      <c r="Q127" s="36">
        <v>1.3196599999999999E-4</v>
      </c>
      <c r="R127" s="36">
        <v>2.6000999999999997E-5</v>
      </c>
      <c r="S127" s="36">
        <v>2.3982800000000001E-4</v>
      </c>
      <c r="T127" s="36">
        <v>3.3914000000000001E-5</v>
      </c>
      <c r="U127" s="36">
        <v>0</v>
      </c>
      <c r="V127" s="36">
        <v>0</v>
      </c>
      <c r="W127" s="36">
        <v>1.5796699999999999E-4</v>
      </c>
      <c r="X127" s="36">
        <v>2.73742E-4</v>
      </c>
      <c r="Y127" s="36">
        <v>4.3170899999999996E-4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7.8055799999999999E-4</v>
      </c>
      <c r="AQ127" s="36">
        <v>4.2030000000000002E-4</v>
      </c>
      <c r="AR127" s="36">
        <v>1.200858E-3</v>
      </c>
      <c r="AS127" s="36">
        <v>3.8951699999999998E-4</v>
      </c>
      <c r="AT127" s="36">
        <v>1.0691E-5</v>
      </c>
      <c r="AU127" s="36">
        <v>2.4278999999999999E-5</v>
      </c>
      <c r="AV127" s="36">
        <v>1.4533499999999999E-4</v>
      </c>
      <c r="AW127" s="36">
        <v>3.3003200000000001E-4</v>
      </c>
      <c r="AX127" s="36">
        <v>1.2631599999999999E-4</v>
      </c>
      <c r="AY127" s="36">
        <v>2.8684400000000002E-4</v>
      </c>
      <c r="AZ127" s="36">
        <v>5.6784285714285724E-5</v>
      </c>
      <c r="BA127" s="36">
        <v>1.1356857142857145E-4</v>
      </c>
      <c r="BB127" s="36">
        <v>0.266129958</v>
      </c>
      <c r="BC127" s="36">
        <v>10.346494485999999</v>
      </c>
      <c r="BD127" s="36">
        <v>23.495219173999999</v>
      </c>
      <c r="BE127" s="36">
        <v>8.4485700000000011E-2</v>
      </c>
      <c r="BF127" s="36">
        <v>0.16897140142857145</v>
      </c>
      <c r="BG127" s="36">
        <v>1.6205861859999999</v>
      </c>
      <c r="BH127" s="36">
        <v>6.7589222949999996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5.0840612610000004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9.4526079999999995E-3</v>
      </c>
      <c r="P128" s="36">
        <v>1.6656136000000002E-2</v>
      </c>
      <c r="Q128" s="36">
        <v>8.336600999999999E-3</v>
      </c>
      <c r="R128" s="36">
        <v>1.116007E-3</v>
      </c>
      <c r="S128" s="36">
        <v>1.5200474E-2</v>
      </c>
      <c r="T128" s="36">
        <v>1.4556619999999999E-3</v>
      </c>
      <c r="U128" s="36">
        <v>3.0000000000000001E-3</v>
      </c>
      <c r="V128" s="36">
        <v>7.1999999999999998E-3</v>
      </c>
      <c r="W128" s="36">
        <v>1.2452608E-2</v>
      </c>
      <c r="X128" s="36">
        <v>2.3856136E-2</v>
      </c>
      <c r="Y128" s="36">
        <v>3.6308744000000004E-2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3.0146817999999999E-2</v>
      </c>
      <c r="AQ128" s="36">
        <v>1.6232902E-2</v>
      </c>
      <c r="AR128" s="36">
        <v>4.6379719999999999E-2</v>
      </c>
      <c r="AS128" s="36">
        <v>2.3173700000000001E-4</v>
      </c>
      <c r="AT128" s="36">
        <v>2.5752999999999999E-5</v>
      </c>
      <c r="AU128" s="36">
        <v>5.9079999999999997E-5</v>
      </c>
      <c r="AV128" s="36">
        <v>5.2545999999999995E-4</v>
      </c>
      <c r="AW128" s="36">
        <v>1.2054349999999999E-3</v>
      </c>
      <c r="AX128" s="36">
        <v>4.5250100000000001E-4</v>
      </c>
      <c r="AY128" s="36">
        <v>1.0380630000000001E-3</v>
      </c>
      <c r="AZ128" s="36">
        <v>2.7828571428571431E-5</v>
      </c>
      <c r="BA128" s="36">
        <v>5.5657142857142862E-5</v>
      </c>
      <c r="BB128" s="36">
        <v>0.25395632699999998</v>
      </c>
      <c r="BC128" s="36">
        <v>12.940534414</v>
      </c>
      <c r="BD128" s="36">
        <v>29.686285434999999</v>
      </c>
      <c r="BE128" s="36">
        <v>8.0621055714285711E-2</v>
      </c>
      <c r="BF128" s="36">
        <v>0.16124211142857142</v>
      </c>
      <c r="BG128" s="36">
        <v>1.981053138</v>
      </c>
      <c r="BH128" s="36">
        <v>16.175328768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4.5267211310000004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4.7697536520000003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5.1967799999999998E-4</v>
      </c>
      <c r="P130" s="36">
        <v>8.7523199999999998E-4</v>
      </c>
      <c r="Q130" s="36">
        <v>5.05033E-4</v>
      </c>
      <c r="R130" s="36">
        <v>1.4645E-5</v>
      </c>
      <c r="S130" s="36">
        <v>8.5612999999999998E-4</v>
      </c>
      <c r="T130" s="36">
        <v>1.9102000000000001E-5</v>
      </c>
      <c r="U130" s="36">
        <v>0</v>
      </c>
      <c r="V130" s="36">
        <v>0</v>
      </c>
      <c r="W130" s="36">
        <v>5.1967799999999998E-4</v>
      </c>
      <c r="X130" s="36">
        <v>8.7523199999999998E-4</v>
      </c>
      <c r="Y130" s="36">
        <v>1.3949100000000001E-3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7.2100599999999995E-4</v>
      </c>
      <c r="AQ130" s="36">
        <v>3.88234E-4</v>
      </c>
      <c r="AR130" s="36">
        <v>1.1092400000000001E-3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3.3892729999999999E-3</v>
      </c>
      <c r="BC130" s="36">
        <v>7.3759221E-2</v>
      </c>
      <c r="BD130" s="36">
        <v>0.14360654</v>
      </c>
      <c r="BE130" s="36">
        <v>1.0759585714285715E-3</v>
      </c>
      <c r="BF130" s="36">
        <v>2.1519185714285716E-3</v>
      </c>
      <c r="BG130" s="36">
        <v>2.6831910000000001E-3</v>
      </c>
      <c r="BH130" s="36">
        <v>3.9591600999999997E-2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5.0722452730000001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1.0777124305375191E-4</v>
      </c>
      <c r="P131" s="36">
        <v>1.1893131702663294E-4</v>
      </c>
      <c r="Q131" s="36">
        <v>1.07771E-4</v>
      </c>
      <c r="R131" s="36">
        <v>2.43053751914627E-10</v>
      </c>
      <c r="S131" s="36">
        <v>1.18931E-4</v>
      </c>
      <c r="T131" s="36">
        <v>3.1702663293212301E-10</v>
      </c>
      <c r="U131" s="36">
        <v>0</v>
      </c>
      <c r="V131" s="36">
        <v>0</v>
      </c>
      <c r="W131" s="36">
        <v>1.0777124305375191E-4</v>
      </c>
      <c r="X131" s="36">
        <v>1.1893131702663294E-4</v>
      </c>
      <c r="Y131" s="36">
        <v>2.2670256008038486E-4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2.6822199999999999E-3</v>
      </c>
      <c r="AQ131" s="36">
        <v>1.4442719999999999E-3</v>
      </c>
      <c r="AR131" s="36">
        <v>4.1264919999999998E-3</v>
      </c>
      <c r="AS131" s="36">
        <v>5.9776600000000001E-4</v>
      </c>
      <c r="AT131" s="36">
        <v>4.7817699999999999E-4</v>
      </c>
      <c r="AU131" s="36">
        <v>1.0347609999999999E-3</v>
      </c>
      <c r="AV131" s="36">
        <v>2.5826130000000001E-3</v>
      </c>
      <c r="AW131" s="36">
        <v>5.5886989999999999E-3</v>
      </c>
      <c r="AX131" s="36">
        <v>2.2925010000000002E-3</v>
      </c>
      <c r="AY131" s="36">
        <v>4.9609049999999998E-3</v>
      </c>
      <c r="AZ131" s="36">
        <v>5.2322857142857144E-5</v>
      </c>
      <c r="BA131" s="36">
        <v>1.0464571428571429E-4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7.3412519999999995E-2</v>
      </c>
      <c r="BH131" s="36">
        <v>0.111210948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5.1632796980000002</v>
      </c>
      <c r="E132" s="36">
        <v>7</v>
      </c>
      <c r="F132" s="36">
        <v>0</v>
      </c>
      <c r="G132" s="36">
        <v>1</v>
      </c>
      <c r="H132" s="36">
        <v>6</v>
      </c>
      <c r="I132" s="36">
        <v>1.5394093452567219E-4</v>
      </c>
      <c r="J132" s="36">
        <v>7.4492513896715462E-2</v>
      </c>
      <c r="K132" s="36">
        <v>1.5394093452567219E-4</v>
      </c>
      <c r="L132" s="36">
        <v>0</v>
      </c>
      <c r="M132" s="36">
        <v>3.7186454831242041E-2</v>
      </c>
      <c r="N132" s="36">
        <v>3.7459999999999091E-2</v>
      </c>
      <c r="O132" s="36">
        <v>1.3157367999999999E-2</v>
      </c>
      <c r="P132" s="36">
        <v>2.1489939000000003E-2</v>
      </c>
      <c r="Q132" s="36">
        <v>1.0143875E-2</v>
      </c>
      <c r="R132" s="36">
        <v>3.0134929999999999E-3</v>
      </c>
      <c r="S132" s="36">
        <v>1.7559295000000003E-2</v>
      </c>
      <c r="T132" s="36">
        <v>3.9306439999999996E-3</v>
      </c>
      <c r="U132" s="36">
        <v>0</v>
      </c>
      <c r="V132" s="36">
        <v>0</v>
      </c>
      <c r="W132" s="36">
        <v>1.3311308934525671E-2</v>
      </c>
      <c r="X132" s="36">
        <v>9.5982452896715462E-2</v>
      </c>
      <c r="Y132" s="36">
        <v>0.10929376183124113</v>
      </c>
      <c r="Z132" s="36">
        <v>1.7216130116681534E-5</v>
      </c>
      <c r="AA132" s="36">
        <v>3.6842518449698479E-6</v>
      </c>
      <c r="AB132" s="36">
        <v>3.6842499999999999E-6</v>
      </c>
      <c r="AC132" s="36">
        <v>3.1020691811955861E-6</v>
      </c>
      <c r="AD132" s="36">
        <v>1.0097508305817202E-3</v>
      </c>
      <c r="AE132" s="36">
        <v>9.0877574752354813E-3</v>
      </c>
      <c r="AF132" s="36">
        <v>1.0097508305817201E-2</v>
      </c>
      <c r="AG132" s="36">
        <v>0</v>
      </c>
      <c r="AH132" s="36">
        <v>0</v>
      </c>
      <c r="AI132" s="36">
        <v>0</v>
      </c>
      <c r="AJ132" s="36">
        <v>3.7603030685175691E-7</v>
      </c>
      <c r="AK132" s="36">
        <v>4.5441099576844969E-7</v>
      </c>
      <c r="AL132" s="36">
        <v>1.1365188800581015E-6</v>
      </c>
      <c r="AM132" s="36">
        <v>3.4780994880473428E-6</v>
      </c>
      <c r="AN132" s="36">
        <v>1.0102052415774886E-3</v>
      </c>
      <c r="AO132" s="36">
        <v>9.0888939941155388E-3</v>
      </c>
      <c r="AP132" s="36">
        <v>0.30304472399999999</v>
      </c>
      <c r="AQ132" s="36">
        <v>0.163177928</v>
      </c>
      <c r="AR132" s="36">
        <v>0.46622265200000002</v>
      </c>
      <c r="AS132" s="36">
        <v>0.10457198600000001</v>
      </c>
      <c r="AT132" s="36">
        <v>0.10149870900000001</v>
      </c>
      <c r="AU132" s="36">
        <v>0.213300559</v>
      </c>
      <c r="AV132" s="36">
        <v>0.33467482900000001</v>
      </c>
      <c r="AW132" s="36">
        <v>0.70332252200000001</v>
      </c>
      <c r="AX132" s="36">
        <v>0.30030954199999998</v>
      </c>
      <c r="AY132" s="36">
        <v>0.63110352599999997</v>
      </c>
      <c r="AZ132" s="36">
        <v>1.4662267142857142E-2</v>
      </c>
      <c r="BA132" s="36">
        <v>2.9324534285714285E-2</v>
      </c>
      <c r="BB132" s="36">
        <v>0.27003048899999998</v>
      </c>
      <c r="BC132" s="36">
        <v>15.640797053</v>
      </c>
      <c r="BD132" s="36">
        <v>32.869292465000001</v>
      </c>
      <c r="BE132" s="36">
        <v>8.5723964285714285E-2</v>
      </c>
      <c r="BF132" s="36">
        <v>0.17144793</v>
      </c>
      <c r="BG132" s="36">
        <v>2.3422769940000001</v>
      </c>
      <c r="BH132" s="36">
        <v>21.397666490999999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1.63914E-4</v>
      </c>
      <c r="P133" s="36">
        <v>2.4915400000000002E-4</v>
      </c>
      <c r="Q133" s="36">
        <v>1.15235E-4</v>
      </c>
      <c r="R133" s="36">
        <v>4.8678999999999999E-5</v>
      </c>
      <c r="S133" s="36">
        <v>1.8565900000000002E-4</v>
      </c>
      <c r="T133" s="36">
        <v>6.3495000000000001E-5</v>
      </c>
      <c r="U133" s="36">
        <v>0.03</v>
      </c>
      <c r="V133" s="36">
        <v>7.1999999999999995E-2</v>
      </c>
      <c r="W133" s="36">
        <v>3.0163914E-2</v>
      </c>
      <c r="X133" s="36">
        <v>7.2249153999999996E-2</v>
      </c>
      <c r="Y133" s="36">
        <v>0.102413068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0.128571778</v>
      </c>
      <c r="AQ133" s="36">
        <v>6.9230956999999996E-2</v>
      </c>
      <c r="AR133" s="36">
        <v>0.19780273500000001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0.12633751300000001</v>
      </c>
      <c r="BC133" s="36">
        <v>9.7572475359999995</v>
      </c>
      <c r="BD133" s="36">
        <v>21.407387477</v>
      </c>
      <c r="BE133" s="36">
        <v>9.0922999999999993E-3</v>
      </c>
      <c r="BF133" s="36">
        <v>1.8184599999999999E-2</v>
      </c>
      <c r="BG133" s="36">
        <v>0.845092226</v>
      </c>
      <c r="BH133" s="36">
        <v>6.6556546069999998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4.7601730609999997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5.4366600129111169E-4</v>
      </c>
      <c r="AH134" s="36">
        <v>9.2485710564464989E-4</v>
      </c>
      <c r="AI134" s="36">
        <v>2.9620423518619192E-3</v>
      </c>
      <c r="AJ134" s="36">
        <v>0</v>
      </c>
      <c r="AK134" s="36">
        <v>0</v>
      </c>
      <c r="AL134" s="36">
        <v>0</v>
      </c>
      <c r="AM134" s="36">
        <v>5.4366600129111169E-4</v>
      </c>
      <c r="AN134" s="36">
        <v>9.2485710564464989E-4</v>
      </c>
      <c r="AO134" s="36">
        <v>2.9620423518619192E-3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0.18021943000000001</v>
      </c>
      <c r="BC134" s="36">
        <v>4.2455088170000002</v>
      </c>
      <c r="BD134" s="36">
        <v>9.1681274049999999</v>
      </c>
      <c r="BE134" s="36">
        <v>1.2970091428571428E-2</v>
      </c>
      <c r="BF134" s="36">
        <v>2.5940182857142856E-2</v>
      </c>
      <c r="BG134" s="36">
        <v>1.09763634</v>
      </c>
      <c r="BH134" s="36">
        <v>2.240597079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5.1085429370000002</v>
      </c>
      <c r="E135" s="36">
        <v>3</v>
      </c>
      <c r="F135" s="36">
        <v>0</v>
      </c>
      <c r="G135" s="36">
        <v>0</v>
      </c>
      <c r="H135" s="36">
        <v>3</v>
      </c>
      <c r="I135" s="36">
        <v>6.4764964118161055E-4</v>
      </c>
      <c r="J135" s="36">
        <v>0.13008701602183634</v>
      </c>
      <c r="K135" s="36">
        <v>6.4764964118161055E-4</v>
      </c>
      <c r="L135" s="36">
        <v>0</v>
      </c>
      <c r="M135" s="36">
        <v>5.3904665663020379E-2</v>
      </c>
      <c r="N135" s="36">
        <v>7.6829999999997581E-2</v>
      </c>
      <c r="O135" s="36">
        <v>1.0993701E-2</v>
      </c>
      <c r="P135" s="36">
        <v>1.8168518000000002E-2</v>
      </c>
      <c r="Q135" s="36">
        <v>9.8255059999999995E-3</v>
      </c>
      <c r="R135" s="36">
        <v>1.1681949999999999E-3</v>
      </c>
      <c r="S135" s="36">
        <v>1.6644785000000002E-2</v>
      </c>
      <c r="T135" s="36">
        <v>1.523733E-3</v>
      </c>
      <c r="U135" s="36">
        <v>0</v>
      </c>
      <c r="V135" s="36">
        <v>0</v>
      </c>
      <c r="W135" s="36">
        <v>1.164135064118161E-2</v>
      </c>
      <c r="X135" s="36">
        <v>0.14825553402183633</v>
      </c>
      <c r="Y135" s="36">
        <v>0.15989688466301794</v>
      </c>
      <c r="Z135" s="36">
        <v>4.5872943433088776E-5</v>
      </c>
      <c r="AA135" s="36">
        <v>9.8168098946809953E-6</v>
      </c>
      <c r="AB135" s="36">
        <v>9.8168099999999996E-6</v>
      </c>
      <c r="AC135" s="36">
        <v>9.8424329935844889E-6</v>
      </c>
      <c r="AD135" s="36">
        <v>9.4574121419571514E-4</v>
      </c>
      <c r="AE135" s="36">
        <v>8.5116709277614343E-3</v>
      </c>
      <c r="AF135" s="36">
        <v>9.457412141957151E-3</v>
      </c>
      <c r="AG135" s="36">
        <v>0</v>
      </c>
      <c r="AH135" s="36">
        <v>0</v>
      </c>
      <c r="AI135" s="36">
        <v>0</v>
      </c>
      <c r="AJ135" s="36">
        <v>1.0019455999471794E-6</v>
      </c>
      <c r="AK135" s="36">
        <v>1.2107936234972314E-6</v>
      </c>
      <c r="AL135" s="36">
        <v>3.0282933858840126E-6</v>
      </c>
      <c r="AM135" s="36">
        <v>1.0844378593531669E-5</v>
      </c>
      <c r="AN135" s="36">
        <v>9.4695200781921233E-4</v>
      </c>
      <c r="AO135" s="36">
        <v>8.514699221147318E-3</v>
      </c>
      <c r="AP135" s="36">
        <v>0.56474603700000003</v>
      </c>
      <c r="AQ135" s="36">
        <v>0.30409402000000002</v>
      </c>
      <c r="AR135" s="36">
        <v>0.86884005700000011</v>
      </c>
      <c r="AS135" s="36">
        <v>2.7342227E-2</v>
      </c>
      <c r="AT135" s="36">
        <v>0.58891624300000001</v>
      </c>
      <c r="AU135" s="36">
        <v>1.2466742630000001</v>
      </c>
      <c r="AV135" s="36">
        <v>1.2298849380000001</v>
      </c>
      <c r="AW135" s="36">
        <v>2.6035381379999998</v>
      </c>
      <c r="AX135" s="36">
        <v>1.1152757090000001</v>
      </c>
      <c r="AY135" s="36">
        <v>2.360922355</v>
      </c>
      <c r="AZ135" s="36">
        <v>1.0385171428571431E-3</v>
      </c>
      <c r="BA135" s="36">
        <v>2.0770357142857144E-3</v>
      </c>
      <c r="BB135" s="36">
        <v>0.63855300100000001</v>
      </c>
      <c r="BC135" s="36">
        <v>32.219894617999998</v>
      </c>
      <c r="BD135" s="36">
        <v>68.206156411999999</v>
      </c>
      <c r="BE135" s="36">
        <v>4.5955594285714288E-2</v>
      </c>
      <c r="BF135" s="36">
        <v>9.1911190000000004E-2</v>
      </c>
      <c r="BG135" s="36">
        <v>2.1202690620000002</v>
      </c>
      <c r="BH135" s="36">
        <v>10.894949628999999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4.679899389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0.205906639</v>
      </c>
      <c r="BC136" s="36">
        <v>6.6032005649999999</v>
      </c>
      <c r="BD136" s="36">
        <v>15.854512252999999</v>
      </c>
      <c r="BE136" s="36">
        <v>1.4818757142857143E-2</v>
      </c>
      <c r="BF136" s="36">
        <v>2.9637514285714286E-2</v>
      </c>
      <c r="BG136" s="36">
        <v>1.1999245890000001</v>
      </c>
      <c r="BH136" s="36">
        <v>1.9720329249999999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4.2220269520000002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4.5582142320000001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0.135106059</v>
      </c>
      <c r="BH138" s="36">
        <v>1.0070752270000001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4.4829039560000004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4.6614493059999997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1.515766301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4.3262109640000004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4.880391521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1.47E-5</v>
      </c>
      <c r="P143" s="36">
        <v>2.279E-5</v>
      </c>
      <c r="Q143" s="36">
        <v>1.3114E-5</v>
      </c>
      <c r="R143" s="36">
        <v>1.5860000000000001E-6</v>
      </c>
      <c r="S143" s="36">
        <v>2.0721E-5</v>
      </c>
      <c r="T143" s="36">
        <v>2.069E-6</v>
      </c>
      <c r="U143" s="36">
        <v>0</v>
      </c>
      <c r="V143" s="36">
        <v>0</v>
      </c>
      <c r="W143" s="36">
        <v>1.47E-5</v>
      </c>
      <c r="X143" s="36">
        <v>2.279E-5</v>
      </c>
      <c r="Y143" s="36">
        <v>3.7490000000000002E-5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1.4898E-5</v>
      </c>
      <c r="AQ143" s="36">
        <v>8.0220000000000004E-6</v>
      </c>
      <c r="AR143" s="36">
        <v>2.2920000000000001E-5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5.2168132999999998E-2</v>
      </c>
      <c r="BC143" s="36">
        <v>2.2654752189999998</v>
      </c>
      <c r="BD143" s="36">
        <v>5.3676797560000002</v>
      </c>
      <c r="BE143" s="36">
        <v>3.7544528571428577E-3</v>
      </c>
      <c r="BF143" s="36">
        <v>7.5089071428571432E-3</v>
      </c>
      <c r="BG143" s="36">
        <v>0.29061953699999998</v>
      </c>
      <c r="BH143" s="36">
        <v>0.69865496000000005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4.850921617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5.0555865869999996</v>
      </c>
      <c r="E145" s="36">
        <v>1</v>
      </c>
      <c r="F145" s="36">
        <v>0</v>
      </c>
      <c r="G145" s="36">
        <v>0</v>
      </c>
      <c r="H145" s="36">
        <v>1</v>
      </c>
      <c r="I145" s="36">
        <v>2.9347798587923306E-4</v>
      </c>
      <c r="J145" s="36">
        <v>0.18768174044345456</v>
      </c>
      <c r="K145" s="36">
        <v>2.9347798587923306E-4</v>
      </c>
      <c r="L145" s="36">
        <v>0</v>
      </c>
      <c r="M145" s="36">
        <v>5.4645218429336721E-2</v>
      </c>
      <c r="N145" s="36">
        <v>0.13332999999999706</v>
      </c>
      <c r="O145" s="36">
        <v>4.8471520000000004E-3</v>
      </c>
      <c r="P145" s="36">
        <v>8.0459370000000013E-3</v>
      </c>
      <c r="Q145" s="36">
        <v>4.1728800000000003E-3</v>
      </c>
      <c r="R145" s="36">
        <v>6.7427200000000007E-4</v>
      </c>
      <c r="S145" s="36">
        <v>7.1664530000000006E-3</v>
      </c>
      <c r="T145" s="36">
        <v>8.7948400000000004E-4</v>
      </c>
      <c r="U145" s="36">
        <v>0</v>
      </c>
      <c r="V145" s="36">
        <v>0</v>
      </c>
      <c r="W145" s="36">
        <v>5.1406299858792331E-3</v>
      </c>
      <c r="X145" s="36">
        <v>0.19572767744345457</v>
      </c>
      <c r="Y145" s="36">
        <v>0.20086830742933381</v>
      </c>
      <c r="Z145" s="36">
        <v>3.6313827949767586E-5</v>
      </c>
      <c r="AA145" s="36">
        <v>7.7711591812502638E-6</v>
      </c>
      <c r="AB145" s="36">
        <v>7.77116E-6</v>
      </c>
      <c r="AC145" s="36">
        <v>2.7596493443049391E-6</v>
      </c>
      <c r="AD145" s="36">
        <v>2.1949181340391133E-3</v>
      </c>
      <c r="AE145" s="36">
        <v>1.9754263206352023E-2</v>
      </c>
      <c r="AF145" s="36">
        <v>2.1949181340391134E-2</v>
      </c>
      <c r="AG145" s="36">
        <v>0</v>
      </c>
      <c r="AH145" s="36">
        <v>0</v>
      </c>
      <c r="AI145" s="36">
        <v>0</v>
      </c>
      <c r="AJ145" s="36">
        <v>7.931578148589534E-7</v>
      </c>
      <c r="AK145" s="36">
        <v>9.5848559513495179E-7</v>
      </c>
      <c r="AL145" s="36">
        <v>2.3972504743034043E-6</v>
      </c>
      <c r="AM145" s="36">
        <v>3.5528071591638927E-6</v>
      </c>
      <c r="AN145" s="36">
        <v>2.1958766196342482E-3</v>
      </c>
      <c r="AO145" s="36">
        <v>1.9756660456826326E-2</v>
      </c>
      <c r="AP145" s="36">
        <v>9.1804768999999994E-2</v>
      </c>
      <c r="AQ145" s="36">
        <v>4.9433337000000001E-2</v>
      </c>
      <c r="AR145" s="36">
        <v>0.141238106</v>
      </c>
      <c r="AS145" s="36">
        <v>2.9564E-5</v>
      </c>
      <c r="AT145" s="36">
        <v>1.0569E-5</v>
      </c>
      <c r="AU145" s="36">
        <v>2.5975000000000001E-5</v>
      </c>
      <c r="AV145" s="36">
        <v>3.2131800000000002E-4</v>
      </c>
      <c r="AW145" s="36">
        <v>7.8963899999999997E-4</v>
      </c>
      <c r="AX145" s="36">
        <v>2.7401999999999998E-4</v>
      </c>
      <c r="AY145" s="36">
        <v>6.7340599999999998E-4</v>
      </c>
      <c r="AZ145" s="36">
        <v>1.742857142857143E-7</v>
      </c>
      <c r="BA145" s="36">
        <v>3.4857142857142859E-7</v>
      </c>
      <c r="BB145" s="36">
        <v>0.63584567199999997</v>
      </c>
      <c r="BC145" s="36">
        <v>32.279757083</v>
      </c>
      <c r="BD145" s="36">
        <v>79.327503032999999</v>
      </c>
      <c r="BE145" s="36">
        <v>4.5760752857142858E-2</v>
      </c>
      <c r="BF145" s="36">
        <v>9.1521507142857145E-2</v>
      </c>
      <c r="BG145" s="36">
        <v>0.92441146900000004</v>
      </c>
      <c r="BH145" s="36">
        <v>11.644228353999999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4.7500726950000001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0.90295246600000001</v>
      </c>
      <c r="BH146" s="36">
        <v>1.824630102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4.879957246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2.15567E-4</v>
      </c>
      <c r="P147" s="36">
        <v>3.7307599999999996E-4</v>
      </c>
      <c r="Q147" s="36">
        <v>1.9425599999999999E-4</v>
      </c>
      <c r="R147" s="36">
        <v>2.1311E-5</v>
      </c>
      <c r="S147" s="36">
        <v>3.4527799999999997E-4</v>
      </c>
      <c r="T147" s="36">
        <v>2.7798E-5</v>
      </c>
      <c r="U147" s="36">
        <v>0</v>
      </c>
      <c r="V147" s="36">
        <v>0</v>
      </c>
      <c r="W147" s="36">
        <v>2.15567E-4</v>
      </c>
      <c r="X147" s="36">
        <v>3.7307599999999996E-4</v>
      </c>
      <c r="Y147" s="36">
        <v>5.8864300000000002E-4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3.6391400000000001E-4</v>
      </c>
      <c r="AQ147" s="36">
        <v>1.9595300000000001E-4</v>
      </c>
      <c r="AR147" s="36">
        <v>5.5986700000000003E-4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1.5843172857142859E-2</v>
      </c>
      <c r="BF147" s="36">
        <v>3.1686347142857146E-2</v>
      </c>
      <c r="BG147" s="36">
        <v>0.96480595099999999</v>
      </c>
      <c r="BH147" s="36">
        <v>5.7421605500000004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4.6140592219999998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2.0840574000000001E-2</v>
      </c>
      <c r="BC148" s="36">
        <v>0.57167402499999997</v>
      </c>
      <c r="BD148" s="36">
        <v>1.0905608609999999</v>
      </c>
      <c r="BE148" s="36">
        <v>1.4998614285714287E-3</v>
      </c>
      <c r="BF148" s="36">
        <v>2.9997228571428574E-3</v>
      </c>
      <c r="BG148" s="36">
        <v>0.47100700699999998</v>
      </c>
      <c r="BH148" s="36">
        <v>2.3558373370000001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5.1314804650000001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4.615882E-3</v>
      </c>
      <c r="P149" s="36">
        <v>7.9260100000000007E-3</v>
      </c>
      <c r="Q149" s="36">
        <v>4.0320190000000004E-3</v>
      </c>
      <c r="R149" s="36">
        <v>5.83863E-4</v>
      </c>
      <c r="S149" s="36">
        <v>7.1644500000000002E-3</v>
      </c>
      <c r="T149" s="36">
        <v>7.6155999999999999E-4</v>
      </c>
      <c r="U149" s="36">
        <v>0</v>
      </c>
      <c r="V149" s="36">
        <v>0</v>
      </c>
      <c r="W149" s="36">
        <v>4.615882E-3</v>
      </c>
      <c r="X149" s="36">
        <v>7.9260100000000007E-3</v>
      </c>
      <c r="Y149" s="36">
        <v>1.2541892000000001E-2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8.0229930000000008E-3</v>
      </c>
      <c r="AQ149" s="36">
        <v>4.3200729999999998E-3</v>
      </c>
      <c r="AR149" s="36">
        <v>1.2343066E-2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0.27764319700000001</v>
      </c>
      <c r="BC149" s="36">
        <v>11.677836689999999</v>
      </c>
      <c r="BD149" s="36">
        <v>25.506577711999999</v>
      </c>
      <c r="BE149" s="36">
        <v>1.9981517142857144E-2</v>
      </c>
      <c r="BF149" s="36">
        <v>3.9963035714285715E-2</v>
      </c>
      <c r="BG149" s="36">
        <v>1.668530252</v>
      </c>
      <c r="BH149" s="36">
        <v>3.3550836679999998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4.7122935100000003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5.6243824999999997E-2</v>
      </c>
      <c r="BC150" s="36">
        <v>2.38181807</v>
      </c>
      <c r="BD150" s="36">
        <v>6.2278223749999997</v>
      </c>
      <c r="BE150" s="36">
        <v>4.0477742857142861E-3</v>
      </c>
      <c r="BF150" s="36">
        <v>8.0955485714285721E-3</v>
      </c>
      <c r="BG150" s="36">
        <v>0.35823249699999998</v>
      </c>
      <c r="BH150" s="36">
        <v>5.3307085179999998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4.7855277379999999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1.4075E-5</v>
      </c>
      <c r="P151" s="36">
        <v>2.4782000000000001E-5</v>
      </c>
      <c r="Q151" s="36">
        <v>1.3497E-5</v>
      </c>
      <c r="R151" s="36">
        <v>5.7800000000000001E-7</v>
      </c>
      <c r="S151" s="36">
        <v>2.4028000000000001E-5</v>
      </c>
      <c r="T151" s="36">
        <v>7.539999999999999E-7</v>
      </c>
      <c r="U151" s="36">
        <v>0</v>
      </c>
      <c r="V151" s="36">
        <v>0</v>
      </c>
      <c r="W151" s="36">
        <v>1.4075E-5</v>
      </c>
      <c r="X151" s="36">
        <v>2.4782000000000001E-5</v>
      </c>
      <c r="Y151" s="36">
        <v>3.8856999999999997E-5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4.8769E-5</v>
      </c>
      <c r="AQ151" s="36">
        <v>2.6259999999999999E-5</v>
      </c>
      <c r="AR151" s="36">
        <v>7.5029000000000003E-5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4.7801049679999998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3.0526400000000002E-4</v>
      </c>
      <c r="P152" s="36">
        <v>4.5297100000000004E-4</v>
      </c>
      <c r="Q152" s="36">
        <v>2.6795600000000002E-4</v>
      </c>
      <c r="R152" s="36">
        <v>3.7308000000000003E-5</v>
      </c>
      <c r="S152" s="36">
        <v>4.0430900000000005E-4</v>
      </c>
      <c r="T152" s="36">
        <v>4.8661999999999996E-5</v>
      </c>
      <c r="U152" s="36">
        <v>0</v>
      </c>
      <c r="V152" s="36">
        <v>0</v>
      </c>
      <c r="W152" s="36">
        <v>3.0526400000000002E-4</v>
      </c>
      <c r="X152" s="36">
        <v>4.5297100000000004E-4</v>
      </c>
      <c r="Y152" s="36">
        <v>7.5823500000000012E-4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6.0484099999999995E-4</v>
      </c>
      <c r="AQ152" s="36">
        <v>3.2568300000000001E-4</v>
      </c>
      <c r="AR152" s="36">
        <v>9.3052399999999996E-4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0.20782715600000001</v>
      </c>
      <c r="BH152" s="36">
        <v>1.4269074799999999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4.5694274909999999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3.1560864139999998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4.5146255279999998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4.6230401739999998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0.26762183299999998</v>
      </c>
      <c r="BH155" s="36">
        <v>1.909154445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5.2055320710000004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0.23404709700000001</v>
      </c>
      <c r="BC156" s="36">
        <v>16.600268945</v>
      </c>
      <c r="BD156" s="36">
        <v>34.145137740000003</v>
      </c>
      <c r="BE156" s="36">
        <v>1.6538482857142857E-2</v>
      </c>
      <c r="BF156" s="36">
        <v>3.3076965714285714E-2</v>
      </c>
      <c r="BG156" s="36">
        <v>0.33179782600000002</v>
      </c>
      <c r="BH156" s="36">
        <v>6.9155656820000004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4.5942530259999996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1.1491754999999999E-2</v>
      </c>
      <c r="BH157" s="36">
        <v>1.127098937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4.8103612340000002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2.1466500000000001E-4</v>
      </c>
      <c r="P158" s="36">
        <v>3.2032300000000002E-4</v>
      </c>
      <c r="Q158" s="36">
        <v>1.5972300000000002E-4</v>
      </c>
      <c r="R158" s="36">
        <v>5.4942000000000004E-5</v>
      </c>
      <c r="S158" s="36">
        <v>2.4865999999999999E-4</v>
      </c>
      <c r="T158" s="36">
        <v>7.1663000000000008E-5</v>
      </c>
      <c r="U158" s="36">
        <v>0</v>
      </c>
      <c r="V158" s="36">
        <v>0</v>
      </c>
      <c r="W158" s="36">
        <v>2.1466500000000001E-4</v>
      </c>
      <c r="X158" s="36">
        <v>3.2032300000000002E-4</v>
      </c>
      <c r="Y158" s="36">
        <v>5.3498800000000002E-4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3.1220400000000001E-4</v>
      </c>
      <c r="AQ158" s="36">
        <v>1.6810999999999999E-4</v>
      </c>
      <c r="AR158" s="36">
        <v>4.8031400000000002E-4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4.2644928320000002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4.1734021720000003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4.5895291560000002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0.11095350499999999</v>
      </c>
      <c r="BH161" s="36">
        <v>0.70715925400000001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4.2098633039999998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4.778551394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7.212290000000001E-4</v>
      </c>
      <c r="P163" s="36">
        <v>1.3398989999999999E-3</v>
      </c>
      <c r="Q163" s="36">
        <v>7.0469300000000005E-4</v>
      </c>
      <c r="R163" s="36">
        <v>1.6535999999999999E-5</v>
      </c>
      <c r="S163" s="36">
        <v>1.3183299999999999E-3</v>
      </c>
      <c r="T163" s="36">
        <v>2.1569E-5</v>
      </c>
      <c r="U163" s="36">
        <v>9.0000000000000011E-3</v>
      </c>
      <c r="V163" s="36">
        <v>2.1600000000000001E-2</v>
      </c>
      <c r="W163" s="36">
        <v>9.7212290000000014E-3</v>
      </c>
      <c r="X163" s="36">
        <v>2.2939899E-2</v>
      </c>
      <c r="Y163" s="36">
        <v>3.2661127999999998E-2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4.1186687E-2</v>
      </c>
      <c r="AQ163" s="36">
        <v>2.2177446E-2</v>
      </c>
      <c r="AR163" s="36">
        <v>6.3364133000000003E-2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1.150494669</v>
      </c>
      <c r="BH163" s="36">
        <v>13.641790825999999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4.720593934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2.3588597142857146E-2</v>
      </c>
      <c r="BF164" s="36">
        <v>4.7177194285714291E-2</v>
      </c>
      <c r="BG164" s="36">
        <v>1.027512601</v>
      </c>
      <c r="BH164" s="36">
        <v>7.0683261770000003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4.6876643199999997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0.13006279100000001</v>
      </c>
      <c r="BC165" s="36">
        <v>5.7253568069999998</v>
      </c>
      <c r="BD165" s="36">
        <v>13.90086631</v>
      </c>
      <c r="BE165" s="36">
        <v>9.1906328571428574E-3</v>
      </c>
      <c r="BF165" s="36">
        <v>1.8381267142857146E-2</v>
      </c>
      <c r="BG165" s="36">
        <v>0.8263104</v>
      </c>
      <c r="BH165" s="36">
        <v>8.9567264600000005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4.6461543839999999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4.6930395559999996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4.1981012209999999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4.6029479909999997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3.0194942857142857E-3</v>
      </c>
      <c r="BF169" s="36">
        <v>6.0389885714285715E-3</v>
      </c>
      <c r="BG169" s="36">
        <v>0.47304866400000001</v>
      </c>
      <c r="BH169" s="36">
        <v>1.9460493240000001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6.5800966150000004</v>
      </c>
      <c r="E185" s="41">
        <f>IF(E4="－","－",SUM(E4:E27))</f>
        <v>539</v>
      </c>
      <c r="F185" s="41">
        <f t="shared" ref="F185:BL185" si="0">IF(F4="－","－",SUM(F4:F27))</f>
        <v>41</v>
      </c>
      <c r="G185" s="41">
        <f t="shared" si="0"/>
        <v>153</v>
      </c>
      <c r="H185" s="41">
        <f t="shared" si="0"/>
        <v>345</v>
      </c>
      <c r="I185" s="41">
        <f t="shared" si="0"/>
        <v>1786.5625991943418</v>
      </c>
      <c r="J185" s="41">
        <f t="shared" si="0"/>
        <v>5379.5520816166591</v>
      </c>
      <c r="K185" s="41">
        <f t="shared" si="0"/>
        <v>1459.5920159115446</v>
      </c>
      <c r="L185" s="41">
        <f t="shared" si="0"/>
        <v>326.97058328279724</v>
      </c>
      <c r="M185" s="41">
        <f t="shared" si="0"/>
        <v>5758.8649600759509</v>
      </c>
      <c r="N185" s="41">
        <f t="shared" si="0"/>
        <v>1407.24972073505</v>
      </c>
      <c r="O185" s="41">
        <f t="shared" si="0"/>
        <v>17.655282808999996</v>
      </c>
      <c r="P185" s="41">
        <f t="shared" si="0"/>
        <v>28.305185933999997</v>
      </c>
      <c r="Q185" s="41">
        <f t="shared" si="0"/>
        <v>15.790788402000002</v>
      </c>
      <c r="R185" s="41">
        <f t="shared" si="0"/>
        <v>1.864494407</v>
      </c>
      <c r="S185" s="41">
        <f t="shared" si="0"/>
        <v>25.873236700000007</v>
      </c>
      <c r="T185" s="41">
        <f t="shared" si="0"/>
        <v>2.4319492340000002</v>
      </c>
      <c r="U185" s="41">
        <f t="shared" si="0"/>
        <v>7.4672499999999991</v>
      </c>
      <c r="V185" s="41">
        <f t="shared" si="0"/>
        <v>17.683100000000003</v>
      </c>
      <c r="W185" s="41">
        <f t="shared" si="0"/>
        <v>1811.6851320033418</v>
      </c>
      <c r="X185" s="41">
        <f t="shared" si="0"/>
        <v>5425.5403675506586</v>
      </c>
      <c r="Y185" s="41">
        <f t="shared" si="0"/>
        <v>7237.2254995540006</v>
      </c>
      <c r="Z185" s="41">
        <f t="shared" si="0"/>
        <v>8.948818612122821</v>
      </c>
      <c r="AA185" s="41">
        <f t="shared" si="0"/>
        <v>4.299797542563514</v>
      </c>
      <c r="AB185" s="41">
        <f t="shared" si="0"/>
        <v>5.0460490599941998</v>
      </c>
      <c r="AC185" s="41">
        <f t="shared" si="0"/>
        <v>20.099772281046057</v>
      </c>
      <c r="AD185" s="41">
        <f t="shared" si="0"/>
        <v>60.822684880957844</v>
      </c>
      <c r="AE185" s="41">
        <f t="shared" si="0"/>
        <v>637.13553782735039</v>
      </c>
      <c r="AF185" s="41">
        <f t="shared" si="0"/>
        <v>697.9582227083082</v>
      </c>
      <c r="AG185" s="41">
        <f t="shared" si="0"/>
        <v>1.2934012128715253</v>
      </c>
      <c r="AH185" s="41">
        <f t="shared" si="0"/>
        <v>2.2002687299423642</v>
      </c>
      <c r="AI185" s="41">
        <f t="shared" si="0"/>
        <v>7.0468066080586542</v>
      </c>
      <c r="AJ185" s="41">
        <f t="shared" si="0"/>
        <v>0.46290813414932724</v>
      </c>
      <c r="AK185" s="41">
        <f t="shared" si="0"/>
        <v>0.53758932643613866</v>
      </c>
      <c r="AL185" s="41">
        <f t="shared" si="0"/>
        <v>1.3452074579514328</v>
      </c>
      <c r="AM185" s="41">
        <f t="shared" si="0"/>
        <v>21.85608162806691</v>
      </c>
      <c r="AN185" s="41">
        <f t="shared" si="0"/>
        <v>63.560542937336351</v>
      </c>
      <c r="AO185" s="41">
        <f t="shared" si="0"/>
        <v>645.52755189336062</v>
      </c>
      <c r="AP185" s="41">
        <f t="shared" si="0"/>
        <v>20993.986671967999</v>
      </c>
      <c r="AQ185" s="41">
        <f t="shared" si="0"/>
        <v>11304.454361818995</v>
      </c>
      <c r="AR185" s="41">
        <f t="shared" si="0"/>
        <v>32298.441033786992</v>
      </c>
      <c r="AS185" s="41">
        <f t="shared" si="0"/>
        <v>2018.5502803479999</v>
      </c>
      <c r="AT185" s="41">
        <f t="shared" si="0"/>
        <v>55546.85273185301</v>
      </c>
      <c r="AU185" s="41">
        <f t="shared" si="0"/>
        <v>128766.21684535599</v>
      </c>
      <c r="AV185" s="41">
        <f t="shared" si="0"/>
        <v>36559.095650043004</v>
      </c>
      <c r="AW185" s="41">
        <f t="shared" si="0"/>
        <v>84807.030298829006</v>
      </c>
      <c r="AX185" s="41">
        <f t="shared" si="0"/>
        <v>35662.849769188004</v>
      </c>
      <c r="AY185" s="41">
        <f t="shared" si="0"/>
        <v>82732.505581591991</v>
      </c>
      <c r="AZ185" s="41">
        <f t="shared" si="0"/>
        <v>45.504623444285734</v>
      </c>
      <c r="BA185" s="41">
        <f t="shared" si="0"/>
        <v>91.009246910000016</v>
      </c>
      <c r="BB185" s="41">
        <f t="shared" si="0"/>
        <v>99.966523102000025</v>
      </c>
      <c r="BC185" s="41">
        <f t="shared" si="0"/>
        <v>5514.2352680109998</v>
      </c>
      <c r="BD185" s="41">
        <f t="shared" si="0"/>
        <v>12724.552449343</v>
      </c>
      <c r="BE185" s="41">
        <f t="shared" si="0"/>
        <v>8.4669556385714273</v>
      </c>
      <c r="BF185" s="41">
        <f t="shared" si="0"/>
        <v>16.933911297142863</v>
      </c>
      <c r="BG185" s="41">
        <f t="shared" si="0"/>
        <v>124.97432832999999</v>
      </c>
      <c r="BH185" s="41">
        <f t="shared" si="0"/>
        <v>909.38525715399987</v>
      </c>
      <c r="BI185" s="41">
        <f t="shared" si="0"/>
        <v>15.410000000000004</v>
      </c>
      <c r="BJ185" s="41">
        <f t="shared" si="0"/>
        <v>20.57</v>
      </c>
      <c r="BK185" s="41">
        <f t="shared" si="0"/>
        <v>27.730000000000008</v>
      </c>
      <c r="BL185" s="41">
        <f t="shared" si="0"/>
        <v>35.129999999999981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6.3339036330000003</v>
      </c>
      <c r="E186" s="41">
        <f>IF(E28="－","－",SUM(E28:E35))</f>
        <v>627</v>
      </c>
      <c r="F186" s="41">
        <f t="shared" ref="F186:BL186" si="1">IF(F28="－","－",SUM(F28:F35))</f>
        <v>18</v>
      </c>
      <c r="G186" s="41">
        <f t="shared" si="1"/>
        <v>72</v>
      </c>
      <c r="H186" s="41">
        <f t="shared" si="1"/>
        <v>537</v>
      </c>
      <c r="I186" s="41">
        <f t="shared" si="1"/>
        <v>118.86099630286914</v>
      </c>
      <c r="J186" s="41">
        <f t="shared" si="1"/>
        <v>1592.6218408809627</v>
      </c>
      <c r="K186" s="41">
        <f t="shared" si="1"/>
        <v>69.034027802976382</v>
      </c>
      <c r="L186" s="41">
        <f t="shared" si="1"/>
        <v>49.826968499892772</v>
      </c>
      <c r="M186" s="41">
        <f t="shared" si="1"/>
        <v>1241.6902766836363</v>
      </c>
      <c r="N186" s="41">
        <f t="shared" si="1"/>
        <v>469.79256050019598</v>
      </c>
      <c r="O186" s="41">
        <f t="shared" si="1"/>
        <v>8.8744719990000007</v>
      </c>
      <c r="P186" s="41">
        <f t="shared" si="1"/>
        <v>15.540796695000004</v>
      </c>
      <c r="Q186" s="41">
        <f t="shared" si="1"/>
        <v>8.1286244439999997</v>
      </c>
      <c r="R186" s="41">
        <f t="shared" si="1"/>
        <v>0.745847555</v>
      </c>
      <c r="S186" s="41">
        <f t="shared" si="1"/>
        <v>14.567952054000001</v>
      </c>
      <c r="T186" s="41">
        <f t="shared" si="1"/>
        <v>0.97284464100000012</v>
      </c>
      <c r="U186" s="41">
        <f t="shared" si="1"/>
        <v>4.4100499999999991</v>
      </c>
      <c r="V186" s="41">
        <f t="shared" si="1"/>
        <v>10.455200000000001</v>
      </c>
      <c r="W186" s="41">
        <f t="shared" si="1"/>
        <v>132.14551830186912</v>
      </c>
      <c r="X186" s="41">
        <f t="shared" si="1"/>
        <v>1618.6178375759628</v>
      </c>
      <c r="Y186" s="41">
        <f t="shared" si="1"/>
        <v>1750.7633558778318</v>
      </c>
      <c r="Z186" s="41">
        <f t="shared" si="1"/>
        <v>1.6754608940273967</v>
      </c>
      <c r="AA186" s="41">
        <f t="shared" si="1"/>
        <v>0.77840647858086587</v>
      </c>
      <c r="AB186" s="41">
        <f t="shared" si="1"/>
        <v>0.77840647745400005</v>
      </c>
      <c r="AC186" s="41">
        <f t="shared" si="1"/>
        <v>1.5549960361213109</v>
      </c>
      <c r="AD186" s="41">
        <f t="shared" si="1"/>
        <v>37.404175887346106</v>
      </c>
      <c r="AE186" s="41">
        <f t="shared" si="1"/>
        <v>336.66491581265984</v>
      </c>
      <c r="AF186" s="41">
        <f t="shared" si="1"/>
        <v>374.06909170000591</v>
      </c>
      <c r="AG186" s="41">
        <f t="shared" si="1"/>
        <v>0.81932109133352504</v>
      </c>
      <c r="AH186" s="41">
        <f t="shared" si="1"/>
        <v>1.3937876036478354</v>
      </c>
      <c r="AI186" s="41">
        <f t="shared" si="1"/>
        <v>4.4638873251964455</v>
      </c>
      <c r="AJ186" s="41">
        <f t="shared" si="1"/>
        <v>7.8738790494709568E-2</v>
      </c>
      <c r="AK186" s="41">
        <f t="shared" si="1"/>
        <v>9.5151298756241537E-2</v>
      </c>
      <c r="AL186" s="41">
        <f t="shared" si="1"/>
        <v>0.23798114153386835</v>
      </c>
      <c r="AM186" s="41">
        <f t="shared" si="1"/>
        <v>2.4530559179495448</v>
      </c>
      <c r="AN186" s="41">
        <f t="shared" si="1"/>
        <v>38.893114789750172</v>
      </c>
      <c r="AO186" s="41">
        <f t="shared" si="1"/>
        <v>341.36678427939017</v>
      </c>
      <c r="AP186" s="41">
        <f t="shared" si="1"/>
        <v>20078.819007667</v>
      </c>
      <c r="AQ186" s="41">
        <f t="shared" si="1"/>
        <v>10811.671773358999</v>
      </c>
      <c r="AR186" s="41">
        <f t="shared" si="1"/>
        <v>30890.490781025997</v>
      </c>
      <c r="AS186" s="41">
        <f t="shared" si="1"/>
        <v>356.26693228199997</v>
      </c>
      <c r="AT186" s="41">
        <f t="shared" si="1"/>
        <v>74534.208902089988</v>
      </c>
      <c r="AU186" s="41">
        <f t="shared" si="1"/>
        <v>165088.01846218499</v>
      </c>
      <c r="AV186" s="41">
        <f t="shared" si="1"/>
        <v>45149.566554967983</v>
      </c>
      <c r="AW186" s="41">
        <f t="shared" si="1"/>
        <v>99855.792735012976</v>
      </c>
      <c r="AX186" s="41">
        <f t="shared" si="1"/>
        <v>42660.705227821003</v>
      </c>
      <c r="AY186" s="41">
        <f t="shared" si="1"/>
        <v>94411.122461731007</v>
      </c>
      <c r="AZ186" s="41">
        <f t="shared" si="1"/>
        <v>1.07092242</v>
      </c>
      <c r="BA186" s="41">
        <f t="shared" si="1"/>
        <v>2.141844842857143</v>
      </c>
      <c r="BB186" s="41">
        <f t="shared" si="1"/>
        <v>134.45885642599998</v>
      </c>
      <c r="BC186" s="41">
        <f t="shared" si="1"/>
        <v>18154.745580399998</v>
      </c>
      <c r="BD186" s="41">
        <f t="shared" si="1"/>
        <v>39406.307043396999</v>
      </c>
      <c r="BE186" s="41">
        <f t="shared" si="1"/>
        <v>1.1886391085714285</v>
      </c>
      <c r="BF186" s="41">
        <f t="shared" si="1"/>
        <v>2.37727822</v>
      </c>
      <c r="BG186" s="41">
        <f t="shared" si="1"/>
        <v>107.30553598699998</v>
      </c>
      <c r="BH186" s="41">
        <f t="shared" si="1"/>
        <v>965.39142513999991</v>
      </c>
      <c r="BI186" s="41">
        <f t="shared" si="1"/>
        <v>3.5700000000000012</v>
      </c>
      <c r="BJ186" s="41">
        <f t="shared" si="1"/>
        <v>3.870000000000001</v>
      </c>
      <c r="BK186" s="41">
        <f t="shared" si="1"/>
        <v>9.0299999999999976</v>
      </c>
      <c r="BL186" s="41">
        <f t="shared" si="1"/>
        <v>9.2899999999999974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5.550070539</v>
      </c>
      <c r="E187" s="41">
        <f>IF(E36="－","－",SUM(E36:E55))</f>
        <v>776</v>
      </c>
      <c r="F187" s="41">
        <f t="shared" ref="F187:BL187" si="2">IF(F36="－","－",SUM(F36:F55))</f>
        <v>11</v>
      </c>
      <c r="G187" s="41">
        <f t="shared" si="2"/>
        <v>111</v>
      </c>
      <c r="H187" s="41">
        <f t="shared" si="2"/>
        <v>654</v>
      </c>
      <c r="I187" s="41">
        <f t="shared" si="2"/>
        <v>3.1679464658266654E-2</v>
      </c>
      <c r="J187" s="41">
        <f t="shared" si="2"/>
        <v>7.9098245786844732</v>
      </c>
      <c r="K187" s="41">
        <f t="shared" si="2"/>
        <v>3.1679464658266654E-2</v>
      </c>
      <c r="L187" s="41">
        <f t="shared" si="2"/>
        <v>0</v>
      </c>
      <c r="M187" s="41">
        <f t="shared" si="2"/>
        <v>3.0920300433341046</v>
      </c>
      <c r="N187" s="41">
        <f t="shared" si="2"/>
        <v>4.8494740000086347</v>
      </c>
      <c r="O187" s="41">
        <f t="shared" si="2"/>
        <v>0.41601430199999995</v>
      </c>
      <c r="P187" s="41">
        <f t="shared" si="2"/>
        <v>0.65028239500000007</v>
      </c>
      <c r="Q187" s="41">
        <f t="shared" si="2"/>
        <v>0.35674309999999998</v>
      </c>
      <c r="R187" s="41">
        <f t="shared" si="2"/>
        <v>5.9271202000000002E-2</v>
      </c>
      <c r="S187" s="41">
        <f t="shared" si="2"/>
        <v>0.57297212899999994</v>
      </c>
      <c r="T187" s="41">
        <f t="shared" si="2"/>
        <v>7.7310265999999989E-2</v>
      </c>
      <c r="U187" s="41">
        <f t="shared" si="2"/>
        <v>4.987099999999999</v>
      </c>
      <c r="V187" s="41">
        <f t="shared" si="2"/>
        <v>11.883799999999992</v>
      </c>
      <c r="W187" s="41">
        <f t="shared" si="2"/>
        <v>5.4347937666582675</v>
      </c>
      <c r="X187" s="41">
        <f t="shared" si="2"/>
        <v>20.44390697368447</v>
      </c>
      <c r="Y187" s="41">
        <f t="shared" si="2"/>
        <v>25.878700740342733</v>
      </c>
      <c r="Z187" s="41">
        <f t="shared" si="2"/>
        <v>2.0586856201246133E-3</v>
      </c>
      <c r="AA187" s="41">
        <f t="shared" si="2"/>
        <v>4.4055872270666715E-4</v>
      </c>
      <c r="AB187" s="41">
        <f t="shared" si="2"/>
        <v>4.40559035E-4</v>
      </c>
      <c r="AC187" s="41">
        <f t="shared" si="2"/>
        <v>4.263398309240665E-4</v>
      </c>
      <c r="AD187" s="41">
        <f t="shared" si="2"/>
        <v>7.6072475764325936E-2</v>
      </c>
      <c r="AE187" s="41">
        <f t="shared" si="2"/>
        <v>0.68465228187893334</v>
      </c>
      <c r="AF187" s="41">
        <f t="shared" si="2"/>
        <v>0.7607247576432592</v>
      </c>
      <c r="AG187" s="41">
        <f t="shared" si="2"/>
        <v>0.91638179512756146</v>
      </c>
      <c r="AH187" s="41">
        <f t="shared" si="2"/>
        <v>1.5589023641250486</v>
      </c>
      <c r="AI187" s="41">
        <f t="shared" si="2"/>
        <v>4.9927008148329195</v>
      </c>
      <c r="AJ187" s="41">
        <f t="shared" si="2"/>
        <v>4.5061475135774334E-5</v>
      </c>
      <c r="AK187" s="41">
        <f t="shared" si="2"/>
        <v>5.445420066982729E-5</v>
      </c>
      <c r="AL187" s="41">
        <f t="shared" si="2"/>
        <v>1.3619438731906719E-4</v>
      </c>
      <c r="AM187" s="41">
        <f t="shared" si="2"/>
        <v>0.91685319643362129</v>
      </c>
      <c r="AN187" s="41">
        <f t="shared" si="2"/>
        <v>1.6350292940900439</v>
      </c>
      <c r="AO187" s="41">
        <f t="shared" si="2"/>
        <v>5.6774892910991719</v>
      </c>
      <c r="AP187" s="41">
        <f t="shared" si="2"/>
        <v>98.595417253999997</v>
      </c>
      <c r="AQ187" s="41">
        <f t="shared" si="2"/>
        <v>53.089840059000004</v>
      </c>
      <c r="AR187" s="41">
        <f t="shared" si="2"/>
        <v>151.68525731299997</v>
      </c>
      <c r="AS187" s="41">
        <f t="shared" si="2"/>
        <v>3.1758100160000002</v>
      </c>
      <c r="AT187" s="41">
        <f t="shared" si="2"/>
        <v>239.90148588099999</v>
      </c>
      <c r="AU187" s="41">
        <f t="shared" si="2"/>
        <v>543.50772505999998</v>
      </c>
      <c r="AV187" s="41">
        <f t="shared" si="2"/>
        <v>220.649063203</v>
      </c>
      <c r="AW187" s="41">
        <f t="shared" si="2"/>
        <v>498.65513899299998</v>
      </c>
      <c r="AX187" s="41">
        <f t="shared" si="2"/>
        <v>204.18947800799998</v>
      </c>
      <c r="AY187" s="41">
        <f t="shared" si="2"/>
        <v>461.49380606400001</v>
      </c>
      <c r="AZ187" s="41">
        <f t="shared" si="2"/>
        <v>0.11260264428571429</v>
      </c>
      <c r="BA187" s="41">
        <f t="shared" si="2"/>
        <v>0.22520529285714286</v>
      </c>
      <c r="BB187" s="41">
        <f t="shared" si="2"/>
        <v>7.9352616630000004</v>
      </c>
      <c r="BC187" s="41">
        <f t="shared" si="2"/>
        <v>607.12348860100008</v>
      </c>
      <c r="BD187" s="41">
        <f t="shared" si="2"/>
        <v>1343.3431033460001</v>
      </c>
      <c r="BE187" s="41">
        <f t="shared" si="2"/>
        <v>0.86866574571428579</v>
      </c>
      <c r="BF187" s="41">
        <f t="shared" si="2"/>
        <v>1.7373315014285717</v>
      </c>
      <c r="BG187" s="41">
        <f t="shared" si="2"/>
        <v>11.262821775999999</v>
      </c>
      <c r="BH187" s="41">
        <f t="shared" si="2"/>
        <v>90.07536308200001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5.1684553019999999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13</v>
      </c>
      <c r="H188" s="41">
        <f t="shared" si="3"/>
        <v>576</v>
      </c>
      <c r="I188" s="41">
        <f t="shared" si="3"/>
        <v>9.9011337707416696E-4</v>
      </c>
      <c r="J188" s="41">
        <f t="shared" si="3"/>
        <v>3.665554656559427</v>
      </c>
      <c r="K188" s="41">
        <f t="shared" si="3"/>
        <v>9.9011337707416696E-4</v>
      </c>
      <c r="L188" s="41">
        <f t="shared" si="3"/>
        <v>0</v>
      </c>
      <c r="M188" s="41">
        <f t="shared" si="3"/>
        <v>0.13436976993613664</v>
      </c>
      <c r="N188" s="41">
        <f t="shared" si="3"/>
        <v>3.5321750000003647</v>
      </c>
      <c r="O188" s="41">
        <f t="shared" si="3"/>
        <v>0.24163849899999998</v>
      </c>
      <c r="P188" s="41">
        <f t="shared" si="3"/>
        <v>0.43570396600000005</v>
      </c>
      <c r="Q188" s="41">
        <f t="shared" si="3"/>
        <v>0.22461776999999997</v>
      </c>
      <c r="R188" s="41">
        <f t="shared" si="3"/>
        <v>1.7020728999999998E-2</v>
      </c>
      <c r="S188" s="41">
        <f t="shared" si="3"/>
        <v>0.41350301100000009</v>
      </c>
      <c r="T188" s="41">
        <f t="shared" si="3"/>
        <v>2.2200955000000001E-2</v>
      </c>
      <c r="U188" s="41">
        <f t="shared" si="3"/>
        <v>0.22685</v>
      </c>
      <c r="V188" s="41">
        <f t="shared" si="3"/>
        <v>0.53749999999999998</v>
      </c>
      <c r="W188" s="41">
        <f t="shared" si="3"/>
        <v>0.46947861237707422</v>
      </c>
      <c r="X188" s="41">
        <f t="shared" si="3"/>
        <v>4.6387586225594273</v>
      </c>
      <c r="Y188" s="41">
        <f t="shared" si="3"/>
        <v>5.1082372349365004</v>
      </c>
      <c r="Z188" s="41">
        <f t="shared" si="3"/>
        <v>1.7860963277818368E-4</v>
      </c>
      <c r="AA188" s="41">
        <f t="shared" si="3"/>
        <v>3.8222461414531333E-5</v>
      </c>
      <c r="AB188" s="41">
        <f t="shared" si="3"/>
        <v>3.8222458599999997E-5</v>
      </c>
      <c r="AC188" s="41">
        <f t="shared" si="3"/>
        <v>2.3267219619985957E-5</v>
      </c>
      <c r="AD188" s="41">
        <f t="shared" si="3"/>
        <v>0.15244887449427849</v>
      </c>
      <c r="AE188" s="41">
        <f t="shared" si="3"/>
        <v>1.3720398704485064</v>
      </c>
      <c r="AF188" s="41">
        <f t="shared" si="3"/>
        <v>1.5244887449427851</v>
      </c>
      <c r="AG188" s="41">
        <f t="shared" si="3"/>
        <v>4.1943135509596614E-2</v>
      </c>
      <c r="AH188" s="41">
        <f t="shared" si="3"/>
        <v>7.1351540866899987E-2</v>
      </c>
      <c r="AI188" s="41">
        <f t="shared" si="3"/>
        <v>0.22851777277642293</v>
      </c>
      <c r="AJ188" s="41">
        <f t="shared" si="3"/>
        <v>3.9261302084811375E-6</v>
      </c>
      <c r="AK188" s="41">
        <f t="shared" si="3"/>
        <v>4.744502517601178E-6</v>
      </c>
      <c r="AL188" s="41">
        <f t="shared" si="3"/>
        <v>1.1866386900735565E-5</v>
      </c>
      <c r="AM188" s="41">
        <f t="shared" si="3"/>
        <v>4.1970328859425088E-2</v>
      </c>
      <c r="AN188" s="41">
        <f t="shared" si="3"/>
        <v>0.22380515986369606</v>
      </c>
      <c r="AO188" s="41">
        <f t="shared" si="3"/>
        <v>1.6005695096118302</v>
      </c>
      <c r="AP188" s="41">
        <f t="shared" si="3"/>
        <v>30.361825973000002</v>
      </c>
      <c r="AQ188" s="41">
        <f t="shared" si="3"/>
        <v>16.348675522000001</v>
      </c>
      <c r="AR188" s="41">
        <f t="shared" si="3"/>
        <v>46.710501495000003</v>
      </c>
      <c r="AS188" s="41">
        <f t="shared" si="3"/>
        <v>1.1493803819999999</v>
      </c>
      <c r="AT188" s="41">
        <f t="shared" si="3"/>
        <v>26.713314861000001</v>
      </c>
      <c r="AU188" s="41">
        <f t="shared" si="3"/>
        <v>59.466740404000006</v>
      </c>
      <c r="AV188" s="41">
        <f t="shared" si="3"/>
        <v>70.538330559000002</v>
      </c>
      <c r="AW188" s="41">
        <f t="shared" si="3"/>
        <v>157.05671410300002</v>
      </c>
      <c r="AX188" s="41">
        <f t="shared" si="3"/>
        <v>63.605768570999999</v>
      </c>
      <c r="AY188" s="41">
        <f t="shared" si="3"/>
        <v>141.62043794599998</v>
      </c>
      <c r="AZ188" s="41">
        <f t="shared" si="3"/>
        <v>3.0490554285714285E-2</v>
      </c>
      <c r="BA188" s="41">
        <f t="shared" si="3"/>
        <v>6.098110857142857E-2</v>
      </c>
      <c r="BB188" s="41">
        <f t="shared" si="3"/>
        <v>23.129547840000001</v>
      </c>
      <c r="BC188" s="41">
        <f t="shared" si="3"/>
        <v>1291.7495503509999</v>
      </c>
      <c r="BD188" s="41">
        <f t="shared" si="3"/>
        <v>2866.3084903419995</v>
      </c>
      <c r="BE188" s="41">
        <f t="shared" si="3"/>
        <v>1.0450883785714284</v>
      </c>
      <c r="BF188" s="41">
        <f t="shared" si="3"/>
        <v>2.0901767685714288</v>
      </c>
      <c r="BG188" s="41">
        <f t="shared" si="3"/>
        <v>33.156412159000006</v>
      </c>
      <c r="BH188" s="41">
        <f t="shared" si="3"/>
        <v>213.69678001400001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4.9519562109999997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6.6247559999999999E-3</v>
      </c>
      <c r="P189" s="41">
        <f t="shared" si="4"/>
        <v>1.1581843E-2</v>
      </c>
      <c r="Q189" s="41">
        <f t="shared" si="4"/>
        <v>5.8063220000000009E-3</v>
      </c>
      <c r="R189" s="41">
        <f t="shared" si="4"/>
        <v>8.1843399999999994E-4</v>
      </c>
      <c r="S189" s="41">
        <f t="shared" si="4"/>
        <v>1.0514321E-2</v>
      </c>
      <c r="T189" s="41">
        <f t="shared" si="4"/>
        <v>1.067522E-3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9.6247559999999999E-3</v>
      </c>
      <c r="X189" s="41">
        <f t="shared" si="4"/>
        <v>1.8781842999999999E-2</v>
      </c>
      <c r="Y189" s="41">
        <f t="shared" si="4"/>
        <v>2.8406598999999998E-2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5.8083607138255389E-4</v>
      </c>
      <c r="AH189" s="41">
        <f t="shared" si="4"/>
        <v>9.8808894901859746E-4</v>
      </c>
      <c r="AI189" s="41">
        <f t="shared" si="4"/>
        <v>3.1645551475325351E-3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5.8083607138255389E-4</v>
      </c>
      <c r="AN189" s="41">
        <f t="shared" si="4"/>
        <v>9.8808894901859746E-4</v>
      </c>
      <c r="AO189" s="41">
        <f t="shared" si="4"/>
        <v>3.1645551475325351E-3</v>
      </c>
      <c r="AP189" s="41">
        <f t="shared" si="4"/>
        <v>2.0857428000000001E-2</v>
      </c>
      <c r="AQ189" s="41">
        <f t="shared" si="4"/>
        <v>1.1230922000000001E-2</v>
      </c>
      <c r="AR189" s="41">
        <f t="shared" si="4"/>
        <v>3.2088350000000002E-2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0.52241064700000006</v>
      </c>
      <c r="BC189" s="41">
        <f t="shared" si="4"/>
        <v>29.616994802000001</v>
      </c>
      <c r="BD189" s="41">
        <f t="shared" si="4"/>
        <v>65.391527506000003</v>
      </c>
      <c r="BE189" s="41">
        <f t="shared" si="4"/>
        <v>0.18973752142857139</v>
      </c>
      <c r="BF189" s="41">
        <f t="shared" si="4"/>
        <v>0.37947504571428564</v>
      </c>
      <c r="BG189" s="41">
        <f t="shared" si="4"/>
        <v>1.0592010220000001</v>
      </c>
      <c r="BH189" s="41">
        <f t="shared" si="4"/>
        <v>4.7054688179999999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6.0838378630000003</v>
      </c>
      <c r="E192" s="41">
        <f>IF(E92="－","－",SUM(E92:E114))</f>
        <v>159</v>
      </c>
      <c r="F192" s="41">
        <f t="shared" ref="F192:BL192" si="7">IF(F92="－","－",SUM(F92:F114))</f>
        <v>16</v>
      </c>
      <c r="G192" s="41">
        <f t="shared" si="7"/>
        <v>62</v>
      </c>
      <c r="H192" s="41">
        <f t="shared" si="7"/>
        <v>81</v>
      </c>
      <c r="I192" s="41">
        <f t="shared" si="7"/>
        <v>12.804622669436021</v>
      </c>
      <c r="J192" s="41">
        <f t="shared" si="7"/>
        <v>461.40197865713708</v>
      </c>
      <c r="K192" s="41">
        <f t="shared" si="7"/>
        <v>8.5598236695449952</v>
      </c>
      <c r="L192" s="41">
        <f t="shared" si="7"/>
        <v>4.2447989998910316</v>
      </c>
      <c r="M192" s="41">
        <f t="shared" si="7"/>
        <v>297.39846132656584</v>
      </c>
      <c r="N192" s="41">
        <f t="shared" si="7"/>
        <v>176.80814000000726</v>
      </c>
      <c r="O192" s="41">
        <f t="shared" si="7"/>
        <v>2.7755123040000012</v>
      </c>
      <c r="P192" s="41">
        <f t="shared" si="7"/>
        <v>4.8294647999999993</v>
      </c>
      <c r="Q192" s="41">
        <f t="shared" si="7"/>
        <v>2.5828310039999995</v>
      </c>
      <c r="R192" s="41">
        <f t="shared" si="7"/>
        <v>0.1926813</v>
      </c>
      <c r="S192" s="41">
        <f t="shared" si="7"/>
        <v>4.578141357999999</v>
      </c>
      <c r="T192" s="41">
        <f t="shared" si="7"/>
        <v>0.25132344200000001</v>
      </c>
      <c r="U192" s="41">
        <f t="shared" si="7"/>
        <v>3.4088000000000012</v>
      </c>
      <c r="V192" s="41">
        <f t="shared" si="7"/>
        <v>8.094100000000001</v>
      </c>
      <c r="W192" s="41">
        <f t="shared" si="7"/>
        <v>18.988934973436024</v>
      </c>
      <c r="X192" s="41">
        <f t="shared" si="7"/>
        <v>474.32554345713703</v>
      </c>
      <c r="Y192" s="41">
        <f t="shared" si="7"/>
        <v>493.3144784305731</v>
      </c>
      <c r="Z192" s="41">
        <f t="shared" si="7"/>
        <v>0.28203183206374788</v>
      </c>
      <c r="AA192" s="41">
        <f t="shared" si="7"/>
        <v>8.6490437916722784E-2</v>
      </c>
      <c r="AB192" s="41">
        <f t="shared" si="7"/>
        <v>8.6490437399999995E-2</v>
      </c>
      <c r="AC192" s="41">
        <f t="shared" si="7"/>
        <v>0.16266308497800192</v>
      </c>
      <c r="AD192" s="41">
        <f t="shared" si="7"/>
        <v>7.7921493080358246</v>
      </c>
      <c r="AE192" s="41">
        <f t="shared" si="7"/>
        <v>70.129343772322457</v>
      </c>
      <c r="AF192" s="41">
        <f t="shared" si="7"/>
        <v>77.921493080358246</v>
      </c>
      <c r="AG192" s="41">
        <f t="shared" si="7"/>
        <v>0.62178587018925358</v>
      </c>
      <c r="AH192" s="41">
        <f t="shared" si="7"/>
        <v>1.057750675724247</v>
      </c>
      <c r="AI192" s="41">
        <f t="shared" si="7"/>
        <v>3.3876609479276572</v>
      </c>
      <c r="AJ192" s="41">
        <f t="shared" si="7"/>
        <v>8.781983849705478E-3</v>
      </c>
      <c r="AK192" s="41">
        <f t="shared" si="7"/>
        <v>1.061252232105913E-2</v>
      </c>
      <c r="AL192" s="41">
        <f t="shared" si="7"/>
        <v>2.6542781964430544E-2</v>
      </c>
      <c r="AM192" s="41">
        <f t="shared" si="7"/>
        <v>0.79323093901696096</v>
      </c>
      <c r="AN192" s="41">
        <f t="shared" si="7"/>
        <v>8.8605125060811325</v>
      </c>
      <c r="AO192" s="41">
        <f t="shared" si="7"/>
        <v>73.543547502214551</v>
      </c>
      <c r="AP192" s="41">
        <f t="shared" si="7"/>
        <v>7188.6580307249988</v>
      </c>
      <c r="AQ192" s="41">
        <f t="shared" si="7"/>
        <v>3870.8158626929999</v>
      </c>
      <c r="AR192" s="41">
        <f t="shared" si="7"/>
        <v>11059.473893417999</v>
      </c>
      <c r="AS192" s="41">
        <f t="shared" si="7"/>
        <v>206.90057744200001</v>
      </c>
      <c r="AT192" s="41">
        <f t="shared" si="7"/>
        <v>30902.305100358004</v>
      </c>
      <c r="AU192" s="41">
        <f t="shared" si="7"/>
        <v>69176.532635438998</v>
      </c>
      <c r="AV192" s="41">
        <f t="shared" si="7"/>
        <v>18399.927790315993</v>
      </c>
      <c r="AW192" s="41">
        <f t="shared" si="7"/>
        <v>41164.419095079014</v>
      </c>
      <c r="AX192" s="41">
        <f t="shared" si="7"/>
        <v>17368.336449570001</v>
      </c>
      <c r="AY192" s="41">
        <f t="shared" si="7"/>
        <v>38860.855614348002</v>
      </c>
      <c r="AZ192" s="41">
        <f t="shared" si="7"/>
        <v>2.4638117442857141</v>
      </c>
      <c r="BA192" s="41">
        <f t="shared" si="7"/>
        <v>4.9276235014285712</v>
      </c>
      <c r="BB192" s="41">
        <f t="shared" si="7"/>
        <v>50.45155493099999</v>
      </c>
      <c r="BC192" s="41">
        <f t="shared" si="7"/>
        <v>4232.4643756570003</v>
      </c>
      <c r="BD192" s="41">
        <f t="shared" si="7"/>
        <v>9497.3987143739996</v>
      </c>
      <c r="BE192" s="41">
        <f t="shared" si="7"/>
        <v>2.1022941057142863</v>
      </c>
      <c r="BF192" s="41">
        <f t="shared" si="7"/>
        <v>4.2045882142857156</v>
      </c>
      <c r="BG192" s="41">
        <f t="shared" si="7"/>
        <v>73.576950614999987</v>
      </c>
      <c r="BH192" s="41">
        <f t="shared" si="7"/>
        <v>800.54697772199984</v>
      </c>
      <c r="BI192" s="41">
        <f t="shared" si="7"/>
        <v>1.35</v>
      </c>
      <c r="BJ192" s="41">
        <f t="shared" si="7"/>
        <v>1.35</v>
      </c>
      <c r="BK192" s="41">
        <f t="shared" si="7"/>
        <v>2.9700000000000015</v>
      </c>
      <c r="BL192" s="41">
        <f t="shared" si="7"/>
        <v>2.9700000000000015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6.5037253560000003</v>
      </c>
      <c r="E193" s="41">
        <f>IF(E115="－","－",SUM(E115:E122))</f>
        <v>264</v>
      </c>
      <c r="F193" s="41">
        <f t="shared" ref="F193:BL193" si="8">IF(F115="－","－",SUM(F115:F122))</f>
        <v>86</v>
      </c>
      <c r="G193" s="41">
        <f t="shared" si="8"/>
        <v>125</v>
      </c>
      <c r="H193" s="41">
        <f t="shared" si="8"/>
        <v>53</v>
      </c>
      <c r="I193" s="41">
        <f t="shared" si="8"/>
        <v>317.81864512276638</v>
      </c>
      <c r="J193" s="41">
        <f t="shared" si="8"/>
        <v>1282.8362012043297</v>
      </c>
      <c r="K193" s="41">
        <f t="shared" si="8"/>
        <v>284.67757262273227</v>
      </c>
      <c r="L193" s="41">
        <f t="shared" si="8"/>
        <v>33.14107250003412</v>
      </c>
      <c r="M193" s="41">
        <f t="shared" si="8"/>
        <v>1454.8027158270982</v>
      </c>
      <c r="N193" s="41">
        <f t="shared" si="8"/>
        <v>145.85213049999811</v>
      </c>
      <c r="O193" s="41">
        <f t="shared" si="8"/>
        <v>2.631737056</v>
      </c>
      <c r="P193" s="41">
        <f t="shared" si="8"/>
        <v>4.2011953879999995</v>
      </c>
      <c r="Q193" s="41">
        <f t="shared" si="8"/>
        <v>2.4883723729999998</v>
      </c>
      <c r="R193" s="41">
        <f t="shared" si="8"/>
        <v>0.14336468300000002</v>
      </c>
      <c r="S193" s="41">
        <f t="shared" si="8"/>
        <v>4.0141979740000009</v>
      </c>
      <c r="T193" s="41">
        <f t="shared" si="8"/>
        <v>0.186997414</v>
      </c>
      <c r="U193" s="41">
        <f t="shared" si="8"/>
        <v>29.660350000000012</v>
      </c>
      <c r="V193" s="41">
        <f t="shared" si="8"/>
        <v>70.340499999999977</v>
      </c>
      <c r="W193" s="41">
        <f t="shared" si="8"/>
        <v>350.1107321787664</v>
      </c>
      <c r="X193" s="41">
        <f t="shared" si="8"/>
        <v>1357.37789659233</v>
      </c>
      <c r="Y193" s="41">
        <f t="shared" si="8"/>
        <v>1707.4886287710965</v>
      </c>
      <c r="Z193" s="41">
        <f t="shared" si="8"/>
        <v>1.7967112113645765</v>
      </c>
      <c r="AA193" s="41">
        <f t="shared" si="8"/>
        <v>0.86379348795085875</v>
      </c>
      <c r="AB193" s="41">
        <f t="shared" si="8"/>
        <v>0.86379348826000013</v>
      </c>
      <c r="AC193" s="41">
        <f t="shared" si="8"/>
        <v>4.648018486788918</v>
      </c>
      <c r="AD193" s="41">
        <f t="shared" si="8"/>
        <v>17.347944564195512</v>
      </c>
      <c r="AE193" s="41">
        <f t="shared" si="8"/>
        <v>168.25664187286711</v>
      </c>
      <c r="AF193" s="41">
        <f t="shared" si="8"/>
        <v>185.60458643706261</v>
      </c>
      <c r="AG193" s="41">
        <f t="shared" si="8"/>
        <v>5.2709540757543039</v>
      </c>
      <c r="AH193" s="41">
        <f t="shared" si="8"/>
        <v>8.9666804966854787</v>
      </c>
      <c r="AI193" s="41">
        <f t="shared" si="8"/>
        <v>28.717611861006212</v>
      </c>
      <c r="AJ193" s="41">
        <f t="shared" si="8"/>
        <v>8.8162519166357964E-2</v>
      </c>
      <c r="AK193" s="41">
        <f t="shared" si="8"/>
        <v>0.10653925741698562</v>
      </c>
      <c r="AL193" s="41">
        <f t="shared" si="8"/>
        <v>0.26646335288830458</v>
      </c>
      <c r="AM193" s="41">
        <f t="shared" si="8"/>
        <v>10.007135081709578</v>
      </c>
      <c r="AN193" s="41">
        <f t="shared" si="8"/>
        <v>26.421164318297976</v>
      </c>
      <c r="AO193" s="41">
        <f t="shared" si="8"/>
        <v>197.24071708676163</v>
      </c>
      <c r="AP193" s="41">
        <f t="shared" si="8"/>
        <v>4668.0906876250001</v>
      </c>
      <c r="AQ193" s="41">
        <f t="shared" si="8"/>
        <v>2513.5872933340002</v>
      </c>
      <c r="AR193" s="41">
        <f t="shared" si="8"/>
        <v>7181.6779809589998</v>
      </c>
      <c r="AS193" s="41">
        <f t="shared" si="8"/>
        <v>247.95482628600001</v>
      </c>
      <c r="AT193" s="41">
        <f t="shared" si="8"/>
        <v>13134.977632351996</v>
      </c>
      <c r="AU193" s="41">
        <f t="shared" si="8"/>
        <v>28585.554669148001</v>
      </c>
      <c r="AV193" s="41">
        <f t="shared" si="8"/>
        <v>9474.7785789409991</v>
      </c>
      <c r="AW193" s="41">
        <f t="shared" si="8"/>
        <v>20602.003769226001</v>
      </c>
      <c r="AX193" s="41">
        <f t="shared" si="8"/>
        <v>9318.8728483210016</v>
      </c>
      <c r="AY193" s="41">
        <f t="shared" si="8"/>
        <v>20260.545175018007</v>
      </c>
      <c r="AZ193" s="41">
        <f t="shared" si="8"/>
        <v>55.723278892857138</v>
      </c>
      <c r="BA193" s="41">
        <f t="shared" si="8"/>
        <v>111.44655779</v>
      </c>
      <c r="BB193" s="41">
        <f t="shared" si="8"/>
        <v>15.180589292999999</v>
      </c>
      <c r="BC193" s="41">
        <f t="shared" si="8"/>
        <v>1171.8356414309999</v>
      </c>
      <c r="BD193" s="41">
        <f t="shared" si="8"/>
        <v>2551.6525043929996</v>
      </c>
      <c r="BE193" s="41">
        <f t="shared" si="8"/>
        <v>9.8575255114285731</v>
      </c>
      <c r="BF193" s="41">
        <f t="shared" si="8"/>
        <v>19.715051027142859</v>
      </c>
      <c r="BG193" s="41">
        <f t="shared" si="8"/>
        <v>34.424217829</v>
      </c>
      <c r="BH193" s="41">
        <f t="shared" si="8"/>
        <v>183.73462760700002</v>
      </c>
      <c r="BI193" s="41">
        <f t="shared" si="8"/>
        <v>2.8200000000000003</v>
      </c>
      <c r="BJ193" s="41">
        <f t="shared" si="8"/>
        <v>4.1599999999999993</v>
      </c>
      <c r="BK193" s="41">
        <f t="shared" si="8"/>
        <v>2.7900000000000005</v>
      </c>
      <c r="BL193" s="41">
        <f t="shared" si="8"/>
        <v>3.5199999999999987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5.1632796980000002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1.5394093452567219E-4</v>
      </c>
      <c r="J194" s="41">
        <f t="shared" si="9"/>
        <v>7.4492513896715462E-2</v>
      </c>
      <c r="K194" s="41">
        <f t="shared" si="9"/>
        <v>1.5394093452567219E-4</v>
      </c>
      <c r="L194" s="41">
        <f t="shared" si="9"/>
        <v>0</v>
      </c>
      <c r="M194" s="41">
        <f t="shared" si="9"/>
        <v>3.7186454831242041E-2</v>
      </c>
      <c r="N194" s="41">
        <f t="shared" si="9"/>
        <v>3.7459999999999091E-2</v>
      </c>
      <c r="O194" s="41">
        <f t="shared" si="9"/>
        <v>2.685699924305375E-2</v>
      </c>
      <c r="P194" s="41">
        <f t="shared" si="9"/>
        <v>4.5133349317026644E-2</v>
      </c>
      <c r="Q194" s="41">
        <f t="shared" si="9"/>
        <v>2.2276383999999996E-2</v>
      </c>
      <c r="R194" s="41">
        <f t="shared" si="9"/>
        <v>4.5806152430537522E-3</v>
      </c>
      <c r="S194" s="41">
        <f t="shared" si="9"/>
        <v>3.9158631999999999E-2</v>
      </c>
      <c r="T194" s="41">
        <f t="shared" si="9"/>
        <v>5.9747173170266324E-3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3.6010940177579422E-2</v>
      </c>
      <c r="X194" s="41">
        <f t="shared" si="9"/>
        <v>0.14122586321374209</v>
      </c>
      <c r="Y194" s="41">
        <f t="shared" si="9"/>
        <v>0.17723680339132153</v>
      </c>
      <c r="Z194" s="41">
        <f t="shared" si="9"/>
        <v>1.7216130116681534E-5</v>
      </c>
      <c r="AA194" s="41">
        <f t="shared" si="9"/>
        <v>3.6842518449698479E-6</v>
      </c>
      <c r="AB194" s="41">
        <f t="shared" si="9"/>
        <v>3.6842499999999999E-6</v>
      </c>
      <c r="AC194" s="41">
        <f t="shared" si="9"/>
        <v>3.1020691811955861E-6</v>
      </c>
      <c r="AD194" s="41">
        <f t="shared" si="9"/>
        <v>1.0097508305817202E-3</v>
      </c>
      <c r="AE194" s="41">
        <f t="shared" si="9"/>
        <v>9.0877574752354813E-3</v>
      </c>
      <c r="AF194" s="41">
        <f t="shared" si="9"/>
        <v>1.0097508305817201E-2</v>
      </c>
      <c r="AG194" s="41">
        <f t="shared" si="9"/>
        <v>1.6638405540651048E-3</v>
      </c>
      <c r="AH194" s="41">
        <f t="shared" si="9"/>
        <v>2.8304414023176492E-3</v>
      </c>
      <c r="AI194" s="41">
        <f t="shared" si="9"/>
        <v>9.0650623290443634E-3</v>
      </c>
      <c r="AJ194" s="41">
        <f t="shared" si="9"/>
        <v>3.7603030685175691E-7</v>
      </c>
      <c r="AK194" s="41">
        <f t="shared" si="9"/>
        <v>4.5441099576844969E-7</v>
      </c>
      <c r="AL194" s="41">
        <f t="shared" si="9"/>
        <v>1.1365188800581015E-6</v>
      </c>
      <c r="AM194" s="41">
        <f t="shared" si="9"/>
        <v>1.667318653553152E-3</v>
      </c>
      <c r="AN194" s="41">
        <f t="shared" si="9"/>
        <v>3.8406466438951378E-3</v>
      </c>
      <c r="AO194" s="41">
        <f t="shared" si="9"/>
        <v>1.81539563231599E-2</v>
      </c>
      <c r="AP194" s="41">
        <f t="shared" si="9"/>
        <v>0.36788953899999999</v>
      </c>
      <c r="AQ194" s="41">
        <f t="shared" si="9"/>
        <v>0.19809436599999999</v>
      </c>
      <c r="AR194" s="41">
        <f t="shared" si="9"/>
        <v>0.56598390499999995</v>
      </c>
      <c r="AS194" s="41">
        <f t="shared" si="9"/>
        <v>0.10579100600000001</v>
      </c>
      <c r="AT194" s="41">
        <f t="shared" si="9"/>
        <v>0.10201333000000001</v>
      </c>
      <c r="AU194" s="41">
        <f t="shared" si="9"/>
        <v>0.214418679</v>
      </c>
      <c r="AV194" s="41">
        <f t="shared" si="9"/>
        <v>0.33792823700000002</v>
      </c>
      <c r="AW194" s="41">
        <f t="shared" si="9"/>
        <v>0.71044668799999999</v>
      </c>
      <c r="AX194" s="41">
        <f t="shared" si="9"/>
        <v>0.30318086</v>
      </c>
      <c r="AY194" s="41">
        <f t="shared" si="9"/>
        <v>0.63738933799999997</v>
      </c>
      <c r="AZ194" s="41">
        <f t="shared" si="9"/>
        <v>1.4799202857142858E-2</v>
      </c>
      <c r="BA194" s="41">
        <f t="shared" si="9"/>
        <v>2.9598405714285715E-2</v>
      </c>
      <c r="BB194" s="41">
        <f t="shared" si="9"/>
        <v>1.492580196</v>
      </c>
      <c r="BC194" s="41">
        <f t="shared" si="9"/>
        <v>88.596829720000002</v>
      </c>
      <c r="BD194" s="41">
        <f t="shared" si="9"/>
        <v>196.971853353</v>
      </c>
      <c r="BE194" s="41">
        <f t="shared" si="9"/>
        <v>0.47383497857142859</v>
      </c>
      <c r="BF194" s="41">
        <f t="shared" si="9"/>
        <v>0.94766996285714311</v>
      </c>
      <c r="BG194" s="41">
        <f t="shared" si="9"/>
        <v>11.024222130999998</v>
      </c>
      <c r="BH194" s="41">
        <f t="shared" si="9"/>
        <v>68.731840849999998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5.1314804650000001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9.4112762706084362E-4</v>
      </c>
      <c r="J195" s="41">
        <f t="shared" si="10"/>
        <v>0.3177687564652909</v>
      </c>
      <c r="K195" s="41">
        <f t="shared" si="10"/>
        <v>9.4112762706084362E-4</v>
      </c>
      <c r="L195" s="41">
        <f t="shared" si="10"/>
        <v>0</v>
      </c>
      <c r="M195" s="41">
        <f t="shared" si="10"/>
        <v>0.10854988409235711</v>
      </c>
      <c r="N195" s="41">
        <f t="shared" si="10"/>
        <v>0.21015999999999463</v>
      </c>
      <c r="O195" s="41">
        <f t="shared" si="10"/>
        <v>2.0850915999999997E-2</v>
      </c>
      <c r="P195" s="41">
        <f t="shared" si="10"/>
        <v>3.4785485000000005E-2</v>
      </c>
      <c r="Q195" s="41">
        <f t="shared" si="10"/>
        <v>1.8353009999999999E-2</v>
      </c>
      <c r="R195" s="41">
        <f t="shared" si="10"/>
        <v>2.4979060000000003E-3</v>
      </c>
      <c r="S195" s="41">
        <f t="shared" si="10"/>
        <v>3.1527346000000005E-2</v>
      </c>
      <c r="T195" s="41">
        <f t="shared" si="10"/>
        <v>3.2581389999999997E-3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5.4792043627060846E-2</v>
      </c>
      <c r="X195" s="41">
        <f t="shared" si="10"/>
        <v>0.4317542414652909</v>
      </c>
      <c r="Y195" s="41">
        <f t="shared" si="10"/>
        <v>0.4865462850923517</v>
      </c>
      <c r="Z195" s="41">
        <f t="shared" si="10"/>
        <v>8.2186771382856369E-5</v>
      </c>
      <c r="AA195" s="41">
        <f t="shared" si="10"/>
        <v>1.7587969075931259E-5</v>
      </c>
      <c r="AB195" s="41">
        <f t="shared" si="10"/>
        <v>1.758797E-5</v>
      </c>
      <c r="AC195" s="41">
        <f t="shared" si="10"/>
        <v>1.2602082337889428E-5</v>
      </c>
      <c r="AD195" s="41">
        <f t="shared" si="10"/>
        <v>3.1406593482348286E-3</v>
      </c>
      <c r="AE195" s="41">
        <f t="shared" si="10"/>
        <v>2.8265934134113456E-2</v>
      </c>
      <c r="AF195" s="41">
        <f t="shared" si="10"/>
        <v>3.1406593482348283E-2</v>
      </c>
      <c r="AG195" s="41">
        <f t="shared" si="10"/>
        <v>5.9332110209480704E-3</v>
      </c>
      <c r="AH195" s="41">
        <f t="shared" si="10"/>
        <v>1.009327851839442E-2</v>
      </c>
      <c r="AI195" s="41">
        <f t="shared" si="10"/>
        <v>3.2325770389992937E-2</v>
      </c>
      <c r="AJ195" s="41">
        <f t="shared" si="10"/>
        <v>1.7951034148061328E-6</v>
      </c>
      <c r="AK195" s="41">
        <f t="shared" si="10"/>
        <v>2.1692792186321834E-6</v>
      </c>
      <c r="AL195" s="41">
        <f t="shared" si="10"/>
        <v>5.4255438601874165E-6</v>
      </c>
      <c r="AM195" s="41">
        <f t="shared" si="10"/>
        <v>5.9476082067007659E-3</v>
      </c>
      <c r="AN195" s="41">
        <f t="shared" si="10"/>
        <v>1.3236107145847881E-2</v>
      </c>
      <c r="AO195" s="41">
        <f t="shared" si="10"/>
        <v>6.0597130067966576E-2</v>
      </c>
      <c r="AP195" s="41">
        <f t="shared" si="10"/>
        <v>0.80775686700000005</v>
      </c>
      <c r="AQ195" s="41">
        <f t="shared" si="10"/>
        <v>0.43494600400000005</v>
      </c>
      <c r="AR195" s="41">
        <f t="shared" si="10"/>
        <v>1.2427028710000001</v>
      </c>
      <c r="AS195" s="41">
        <f t="shared" si="10"/>
        <v>2.7371790999999999E-2</v>
      </c>
      <c r="AT195" s="41">
        <f t="shared" si="10"/>
        <v>0.58892681199999997</v>
      </c>
      <c r="AU195" s="41">
        <f t="shared" si="10"/>
        <v>1.2467002380000001</v>
      </c>
      <c r="AV195" s="41">
        <f t="shared" si="10"/>
        <v>1.230206256</v>
      </c>
      <c r="AW195" s="41">
        <f t="shared" si="10"/>
        <v>2.604327777</v>
      </c>
      <c r="AX195" s="41">
        <f t="shared" si="10"/>
        <v>1.115549729</v>
      </c>
      <c r="AY195" s="41">
        <f t="shared" si="10"/>
        <v>2.3615957610000002</v>
      </c>
      <c r="AZ195" s="41">
        <f t="shared" si="10"/>
        <v>1.0386914285714288E-3</v>
      </c>
      <c r="BA195" s="41">
        <f t="shared" si="10"/>
        <v>2.0773842857142858E-3</v>
      </c>
      <c r="BB195" s="41">
        <f t="shared" si="10"/>
        <v>2.5331218120000005</v>
      </c>
      <c r="BC195" s="41">
        <f t="shared" si="10"/>
        <v>118.66659775799998</v>
      </c>
      <c r="BD195" s="41">
        <f t="shared" si="10"/>
        <v>268.80918230900005</v>
      </c>
      <c r="BE195" s="41">
        <f t="shared" si="10"/>
        <v>0.18230454857142858</v>
      </c>
      <c r="BF195" s="41">
        <f t="shared" si="10"/>
        <v>0.3646091042857143</v>
      </c>
      <c r="BG195" s="41">
        <f t="shared" si="10"/>
        <v>12.253046594000001</v>
      </c>
      <c r="BH195" s="41">
        <f t="shared" si="10"/>
        <v>56.897745754999995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5.2055320710000004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1.2552330000000001E-3</v>
      </c>
      <c r="P196" s="41">
        <f t="shared" si="11"/>
        <v>2.1379749999999999E-3</v>
      </c>
      <c r="Q196" s="41">
        <f t="shared" si="11"/>
        <v>1.1458690000000001E-3</v>
      </c>
      <c r="R196" s="41">
        <f t="shared" si="11"/>
        <v>1.0936400000000001E-4</v>
      </c>
      <c r="S196" s="41">
        <f t="shared" si="11"/>
        <v>1.9953269999999999E-3</v>
      </c>
      <c r="T196" s="41">
        <f t="shared" si="11"/>
        <v>1.4264800000000002E-4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1.0255233000000001E-2</v>
      </c>
      <c r="X196" s="41">
        <f t="shared" si="11"/>
        <v>2.3737975000000001E-2</v>
      </c>
      <c r="Y196" s="41">
        <f t="shared" si="11"/>
        <v>3.3993207999999997E-2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1.8465232685067608E-3</v>
      </c>
      <c r="AH196" s="41">
        <f t="shared" si="11"/>
        <v>3.1412119970000074E-3</v>
      </c>
      <c r="AI196" s="41">
        <f t="shared" si="11"/>
        <v>1.0060368152554077E-2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1.8465232685067608E-3</v>
      </c>
      <c r="AN196" s="41">
        <f t="shared" si="11"/>
        <v>3.1412119970000074E-3</v>
      </c>
      <c r="AO196" s="41">
        <f t="shared" si="11"/>
        <v>1.0060368152554077E-2</v>
      </c>
      <c r="AP196" s="41">
        <f t="shared" si="11"/>
        <v>4.2152501000000002E-2</v>
      </c>
      <c r="AQ196" s="41">
        <f t="shared" si="11"/>
        <v>2.2697498999999999E-2</v>
      </c>
      <c r="AR196" s="41">
        <f t="shared" si="11"/>
        <v>6.4850000000000005E-2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1.1900137390000001</v>
      </c>
      <c r="BC196" s="41">
        <f t="shared" si="11"/>
        <v>69.122102955000003</v>
      </c>
      <c r="BD196" s="41">
        <f t="shared" si="11"/>
        <v>163.05306710099998</v>
      </c>
      <c r="BE196" s="41">
        <f t="shared" si="11"/>
        <v>8.409000142857144E-2</v>
      </c>
      <c r="BF196" s="41">
        <f t="shared" si="11"/>
        <v>0.16818000857142859</v>
      </c>
      <c r="BG196" s="41">
        <f t="shared" si="11"/>
        <v>4.7364735279999994</v>
      </c>
      <c r="BH196" s="41">
        <f t="shared" si="11"/>
        <v>47.480441274999997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6.5800966150000004</v>
      </c>
      <c r="E199" s="41">
        <f>SUM(E185:E198)</f>
        <v>4079</v>
      </c>
      <c r="F199" s="41">
        <f t="shared" ref="F199:AY199" si="14">SUM(F185:F198)</f>
        <v>173</v>
      </c>
      <c r="G199" s="41">
        <f t="shared" si="14"/>
        <v>545</v>
      </c>
      <c r="H199" s="41">
        <f t="shared" si="14"/>
        <v>3361</v>
      </c>
      <c r="I199" s="41">
        <f t="shared" si="14"/>
        <v>2236.0806279360099</v>
      </c>
      <c r="J199" s="41">
        <f t="shared" si="14"/>
        <v>8728.3797428646958</v>
      </c>
      <c r="K199" s="41">
        <f t="shared" si="14"/>
        <v>1821.8972046533954</v>
      </c>
      <c r="L199" s="41">
        <f t="shared" si="14"/>
        <v>414.18342328261514</v>
      </c>
      <c r="M199" s="41">
        <f t="shared" si="14"/>
        <v>8756.1285500654449</v>
      </c>
      <c r="N199" s="41">
        <f t="shared" si="14"/>
        <v>2208.3318207352604</v>
      </c>
      <c r="O199" s="41">
        <f t="shared" si="14"/>
        <v>32.650244873243054</v>
      </c>
      <c r="P199" s="41">
        <f t="shared" si="14"/>
        <v>54.056267830317026</v>
      </c>
      <c r="Q199" s="41">
        <f t="shared" si="14"/>
        <v>29.619558677999997</v>
      </c>
      <c r="R199" s="41">
        <f t="shared" si="14"/>
        <v>3.0306861952430539</v>
      </c>
      <c r="S199" s="41">
        <f t="shared" si="14"/>
        <v>50.103198852000013</v>
      </c>
      <c r="T199" s="41">
        <f t="shared" si="14"/>
        <v>3.9530689783170274</v>
      </c>
      <c r="U199" s="41">
        <f t="shared" si="14"/>
        <v>50.214400000000012</v>
      </c>
      <c r="V199" s="41">
        <f t="shared" si="14"/>
        <v>119.12379999999999</v>
      </c>
      <c r="W199" s="41">
        <f t="shared" si="14"/>
        <v>2318.9452728092533</v>
      </c>
      <c r="X199" s="41">
        <f t="shared" si="14"/>
        <v>8901.559810695011</v>
      </c>
      <c r="Y199" s="41">
        <f t="shared" si="14"/>
        <v>11220.505083504266</v>
      </c>
      <c r="Z199" s="41">
        <f t="shared" si="14"/>
        <v>12.705359247732943</v>
      </c>
      <c r="AA199" s="41">
        <f t="shared" si="14"/>
        <v>6.0289880004170033</v>
      </c>
      <c r="AB199" s="41">
        <f t="shared" si="14"/>
        <v>6.7752395168218005</v>
      </c>
      <c r="AC199" s="41">
        <f t="shared" si="14"/>
        <v>26.465915200136354</v>
      </c>
      <c r="AD199" s="41">
        <f t="shared" si="14"/>
        <v>123.59962640097271</v>
      </c>
      <c r="AE199" s="41">
        <f t="shared" si="14"/>
        <v>1214.2804851291367</v>
      </c>
      <c r="AF199" s="41">
        <f t="shared" si="14"/>
        <v>1337.8801115301092</v>
      </c>
      <c r="AG199" s="41">
        <f t="shared" si="14"/>
        <v>8.9738115917006684</v>
      </c>
      <c r="AH199" s="41">
        <f t="shared" si="14"/>
        <v>15.265794431858602</v>
      </c>
      <c r="AI199" s="41">
        <f t="shared" si="14"/>
        <v>48.891801085817434</v>
      </c>
      <c r="AJ199" s="41">
        <f t="shared" si="14"/>
        <v>0.63864258639916627</v>
      </c>
      <c r="AK199" s="41">
        <f t="shared" si="14"/>
        <v>0.74995422732382677</v>
      </c>
      <c r="AL199" s="41">
        <f t="shared" si="14"/>
        <v>1.8763493571749965</v>
      </c>
      <c r="AM199" s="41">
        <f t="shared" si="14"/>
        <v>36.078369378236182</v>
      </c>
      <c r="AN199" s="41">
        <f t="shared" si="14"/>
        <v>139.61537506015515</v>
      </c>
      <c r="AO199" s="41">
        <f t="shared" si="14"/>
        <v>1265.0486355721293</v>
      </c>
      <c r="AP199" s="41">
        <f t="shared" si="14"/>
        <v>53059.750297546991</v>
      </c>
      <c r="AQ199" s="41">
        <f t="shared" si="14"/>
        <v>28570.634775576989</v>
      </c>
      <c r="AR199" s="41">
        <f t="shared" si="14"/>
        <v>81630.38507312398</v>
      </c>
      <c r="AS199" s="41">
        <f t="shared" si="14"/>
        <v>2834.1309695529994</v>
      </c>
      <c r="AT199" s="41">
        <f t="shared" si="14"/>
        <v>174385.65010753699</v>
      </c>
      <c r="AU199" s="41">
        <f t="shared" si="14"/>
        <v>392220.75819650904</v>
      </c>
      <c r="AV199" s="41">
        <f t="shared" si="14"/>
        <v>109876.12410252298</v>
      </c>
      <c r="AW199" s="41">
        <f t="shared" si="14"/>
        <v>247088.27252570796</v>
      </c>
      <c r="AX199" s="41">
        <f t="shared" si="14"/>
        <v>105279.97827206801</v>
      </c>
      <c r="AY199" s="41">
        <f t="shared" si="14"/>
        <v>236871.14206179799</v>
      </c>
      <c r="AZ199" s="52">
        <f>MAX(AZ185:AZ198)</f>
        <v>55.723278892857138</v>
      </c>
      <c r="BA199" s="52">
        <f>MAX(BA185:BA198)</f>
        <v>111.44655779</v>
      </c>
      <c r="BB199" s="41">
        <f t="shared" ref="BB199:BD199" si="15">SUM(BB185:BB198)</f>
        <v>336.86045964900001</v>
      </c>
      <c r="BC199" s="41">
        <f t="shared" si="15"/>
        <v>31278.156429685998</v>
      </c>
      <c r="BD199" s="41">
        <f t="shared" si="15"/>
        <v>69083.787935464003</v>
      </c>
      <c r="BE199" s="52">
        <f>MAX(BE185:BE198)</f>
        <v>9.8575255114285731</v>
      </c>
      <c r="BF199" s="52">
        <f>MAX(BF185:BF198)</f>
        <v>19.715051027142859</v>
      </c>
      <c r="BG199" s="41">
        <f t="shared" ref="BG199:BL199" si="16">SUM(BG185:BG198)</f>
        <v>413.77320997099997</v>
      </c>
      <c r="BH199" s="41">
        <f t="shared" si="16"/>
        <v>3340.6459274169997</v>
      </c>
      <c r="BI199" s="41">
        <f t="shared" si="16"/>
        <v>23.150000000000006</v>
      </c>
      <c r="BJ199" s="41">
        <f t="shared" si="16"/>
        <v>29.950000000000003</v>
      </c>
      <c r="BK199" s="41">
        <f t="shared" si="16"/>
        <v>42.52</v>
      </c>
      <c r="BL199" s="41">
        <f t="shared" si="16"/>
        <v>50.909999999999975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増毛45_4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増毛45_4（PT1）</v>
      </c>
    </row>
    <row r="204" spans="1:64" s="37" customFormat="1" x14ac:dyDescent="0.2">
      <c r="A204" s="7" t="s">
        <v>332</v>
      </c>
      <c r="B204" s="37">
        <f ca="1">VLOOKUP(B203,$B$207:$C$260,2,0)</f>
        <v>14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63" t="s">
        <v>328</v>
      </c>
      <c r="D1" s="9" t="s">
        <v>329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4"/>
      <c r="D2" s="9" t="s">
        <v>330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443</v>
      </c>
      <c r="C3" s="21" t="s">
        <v>51</v>
      </c>
      <c r="D3" s="155" t="s">
        <v>57</v>
      </c>
      <c r="E3" s="156" t="s">
        <v>58</v>
      </c>
      <c r="F3" s="15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44" t="s">
        <v>68</v>
      </c>
      <c r="L3" s="14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1"/>
      <c r="BI3" s="161"/>
      <c r="BJ3" s="161"/>
      <c r="BL3" s="143"/>
      <c r="BM3" s="143"/>
      <c r="BN3" s="152"/>
      <c r="BO3" s="152"/>
      <c r="BP3" s="152"/>
      <c r="BT3" s="161"/>
      <c r="BZ3" s="143"/>
      <c r="CA3" s="143"/>
      <c r="CF3" s="161"/>
      <c r="CK3" s="143"/>
      <c r="CV3" s="161"/>
      <c r="DG3" s="152"/>
      <c r="DR3" s="152"/>
    </row>
    <row r="4" spans="1:122" x14ac:dyDescent="0.2">
      <c r="A4" s="82">
        <v>1</v>
      </c>
      <c r="B4" s="74" t="s">
        <v>359</v>
      </c>
      <c r="C4" s="93" t="e">
        <f ca="1">IF(市町村抽出表!D4="－","－",ROUND(市町村抽出表!D4,1))</f>
        <v>#REF!</v>
      </c>
      <c r="D4" s="158" t="e">
        <f ca="1">IF(市町村抽出表!F4="","※2",IF(市町村抽出表!F4="－","－",市町村抽出表!F4&amp;"箇所"))</f>
        <v>#REF!</v>
      </c>
      <c r="E4" s="159" t="e">
        <f ca="1">IF(市町村抽出表!G4="","※2",IF(市町村抽出表!G4="－","－",市町村抽出表!G4&amp;"箇所"))</f>
        <v>#REF!</v>
      </c>
      <c r="F4" s="160" t="e">
        <f ca="1">IF(市町村抽出表!H4="","※2",IF(市町村抽出表!H4="－","－",市町村抽出表!H4&amp;"箇所"))</f>
        <v>#REF!</v>
      </c>
      <c r="G4" s="94" t="e">
        <f ca="1">IF(市町村抽出表!I4="－","－",IF(市町村抽出表!I4=0,"0棟",IF(市町村抽出表!I4&lt;1,"1棟未満",TEXT(ROUND(市町村抽出表!I4,0),"###,###")&amp;"棟")))</f>
        <v>#REF!</v>
      </c>
      <c r="H4" s="94" t="e">
        <f ca="1">IF(市町村抽出表!J4="－","－",IF(市町村抽出表!J4=0,"0棟",IF(市町村抽出表!J4&lt;1,"1棟未満",TEXT(ROUND(市町村抽出表!J4,0),"###,###")&amp;"棟")))</f>
        <v>#REF!</v>
      </c>
      <c r="I4" s="94" t="e">
        <f ca="1">IF(市町村抽出表!O4="－","－",IF(市町村抽出表!O4=0,"0棟",IF(市町村抽出表!O4&lt;1,"1棟未満",TEXT(ROUND(市町村抽出表!O4,0),"###,###")&amp;"棟")))</f>
        <v>#REF!</v>
      </c>
      <c r="J4" s="94" t="e">
        <f ca="1">IF(市町村抽出表!P4="－","－",IF(市町村抽出表!P4=0,"0棟",IF(市町村抽出表!P4&lt;1,"1棟未満",TEXT(ROUND(市町村抽出表!P4,0),"###,###")&amp;"棟")))</f>
        <v>#REF!</v>
      </c>
      <c r="K4" s="147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8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4" t="e">
        <f ca="1">IF(市町村抽出表!W4="－","－",IF(市町村抽出表!W4=0,"0棟",IF(市町村抽出表!W4&lt;1,"1棟未満",TEXT(ROUND(市町村抽出表!W4,0),"###,###")&amp;"棟")))</f>
        <v>#REF!</v>
      </c>
      <c r="N4" s="94" t="e">
        <f ca="1">IF(市町村抽出表!X4="－","－",IF(市町村抽出表!X4=0,"0棟",IF(市町村抽出表!X4&lt;1,"1棟未満",TEXT(ROUND(市町村抽出表!X4,0),"###,###")&amp;"棟")))</f>
        <v>#REF!</v>
      </c>
      <c r="O4" s="94" t="e">
        <f ca="1">IF(市町村抽出表!Z4="－","－",IF(市町村抽出表!Z4=0,"0件",IF(市町村抽出表!Z4&lt;1,"1件未満",TEXT(ROUND(市町村抽出表!Z4,0),"###,###")&amp;"件")))</f>
        <v>#REF!</v>
      </c>
      <c r="P4" s="94" t="e">
        <f ca="1">IF(市町村抽出表!AA4="－","－",IF(市町村抽出表!AA4=0,"0件",IF(市町村抽出表!AA4&lt;1,"1件未満",TEXT(ROUND(市町村抽出表!AA4,0),"###,###")&amp;"件")))</f>
        <v>#REF!</v>
      </c>
      <c r="Q4" s="94" t="e">
        <f ca="1">IF(市町村抽出表!AB4="－","－",IF(市町村抽出表!AB4=0,"0棟",IF(市町村抽出表!AB4&lt;1,"1棟未満",TEXT(ROUND(市町村抽出表!AB4,0),"###,###")&amp;"棟")))</f>
        <v>#REF!</v>
      </c>
      <c r="R4" s="94" t="e">
        <f ca="1">IF(市町村抽出表!AC4="－","－",IF(市町村抽出表!AC4=0,"0人",IF(市町村抽出表!AC4&lt;1,"1人未満",TEXT(ROUND(市町村抽出表!AC4,0),"###,###")&amp;"人")))</f>
        <v>#REF!</v>
      </c>
      <c r="S4" s="94" t="e">
        <f ca="1">IF(市町村抽出表!AD4="－","－",IF(市町村抽出表!AD4=0,"0人",IF(市町村抽出表!AD4&lt;1,"1人未満",TEXT(ROUND(市町村抽出表!AD4,0),"###,###")&amp;"人")))</f>
        <v>#REF!</v>
      </c>
      <c r="T4" s="94" t="e">
        <f ca="1">IF(市町村抽出表!AE4="－","－",IF(市町村抽出表!AE4=0,"0人",IF(市町村抽出表!AE4&lt;1,"1人未満",TEXT(ROUND(市町村抽出表!AE4,0),"###,###")&amp;"人")))</f>
        <v>#REF!</v>
      </c>
      <c r="U4" s="149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0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1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4" t="e">
        <f ca="1">IF(市町村抽出表!AJ4="－","－",IF(市町村抽出表!AJ4=0,"0人",IF(市町村抽出表!AJ4&lt;1,"1人未満",TEXT(ROUND(市町村抽出表!AJ4,0),"###,###")&amp;"人")))</f>
        <v>#REF!</v>
      </c>
      <c r="Y4" s="94" t="e">
        <f ca="1">IF(市町村抽出表!AK4="－","－",IF(市町村抽出表!AK4=0,"0人",IF(市町村抽出表!AK4&lt;1,"1人未満",TEXT(ROUND(市町村抽出表!AK4,0),"###,###")&amp;"人")))</f>
        <v>#REF!</v>
      </c>
      <c r="Z4" s="94" t="e">
        <f ca="1">IF(市町村抽出表!AL4="－","－",IF(市町村抽出表!AL4=0,"0人",IF(市町村抽出表!AL4&lt;1,"1人未満",TEXT(ROUND(市町村抽出表!AL4,0),"###,###")&amp;"人")))</f>
        <v>#REF!</v>
      </c>
      <c r="AA4" s="94" t="e">
        <f ca="1">IF(市町村抽出表!AM4="－","－",IF(市町村抽出表!AM4=0,"0人",IF(市町村抽出表!AM4&lt;1,"1人未満",TEXT(ROUND(市町村抽出表!AM4,0),"###,###")&amp;"人")))</f>
        <v>#REF!</v>
      </c>
      <c r="AB4" s="94" t="e">
        <f ca="1">IF(市町村抽出表!AN4="－","－",IF(市町村抽出表!AN4=0,"0人",IF(市町村抽出表!AN4&lt;1,"1人未満",TEXT(ROUND(市町村抽出表!AN4,0),"###,###")&amp;"人")))</f>
        <v>#REF!</v>
      </c>
      <c r="AC4" s="94" t="e">
        <f ca="1">IF(市町村抽出表!AO4="－","－",IF(市町村抽出表!AO4=0,"0人",IF(市町村抽出表!AO4&lt;1,"1人未満",TEXT(ROUND(市町村抽出表!AO4,0),"###,###")&amp;"人")))</f>
        <v>#REF!</v>
      </c>
      <c r="AD4" s="94" t="e">
        <f ca="1">IF(市町村抽出表!AP4="－","－",IF(市町村抽出表!AP4=0,"0人",IF(市町村抽出表!AP4&lt;1,"1人未満",TEXT(ROUND(市町村抽出表!AP4,0),"###,###")&amp;"人")))</f>
        <v>#REF!</v>
      </c>
      <c r="AE4" s="94" t="e">
        <f ca="1">IF(市町村抽出表!AQ4="－","－",IF(市町村抽出表!AQ4=0,"0人",IF(市町村抽出表!AQ4&lt;1,"1人未満",TEXT(ROUND(市町村抽出表!AQ4,0),"###,###")&amp;"人")))</f>
        <v>#REF!</v>
      </c>
      <c r="AF4" s="94" t="e">
        <f ca="1">IF(市町村抽出表!AR4="－","－",IF(市町村抽出表!AR4=0,"0人",IF(市町村抽出表!AR4&lt;1,"1人未満",TEXT(ROUND(市町村抽出表!AR4,0),"###,###")&amp;"人")))</f>
        <v>#REF!</v>
      </c>
      <c r="AG4" s="94" t="e">
        <f ca="1">IF(市町村抽出表!AS4="－","－",IF(市町村抽出表!AS4=0,"0箇所",IF(市町村抽出表!AS4&lt;1,"1箇所未満",TEXT(ROUND(市町村抽出表!AS4,0),"###,###")&amp;"箇所")))</f>
        <v>#REF!</v>
      </c>
      <c r="AH4" s="94" t="e">
        <f ca="1">IF(市町村抽出表!AT4="－","－",IF(市町村抽出表!AT4=0,"0世帯",IF(市町村抽出表!AT4&lt;1,"1世帯未満",TEXT(ROUND(市町村抽出表!AT4,0),"###,###")&amp;"世帯")))</f>
        <v>#REF!</v>
      </c>
      <c r="AI4" s="94" t="e">
        <f ca="1">IF(市町村抽出表!AU4="－","－",IF(市町村抽出表!AU4=0,"0人",IF(市町村抽出表!AU4&lt;1,"1人未満",TEXT(ROUND(市町村抽出表!AU4,0),"###,###")&amp;"人")))</f>
        <v>#REF!</v>
      </c>
      <c r="AJ4" s="94" t="e">
        <f ca="1">IF(市町村抽出表!AV4="－","－",IF(市町村抽出表!AV4=0,"0世帯",IF(市町村抽出表!AV4&lt;1,"1世帯未満",TEXT(ROUND(市町村抽出表!AV4,0),"###,###")&amp;"世帯")))</f>
        <v>#REF!</v>
      </c>
      <c r="AK4" s="94" t="e">
        <f ca="1">IF(市町村抽出表!AW4="－","－",IF(市町村抽出表!AW4=0,"0人",IF(市町村抽出表!AW4&lt;1,"1人未満",TEXT(ROUND(市町村抽出表!AW4,0),"###,###")&amp;"人")))</f>
        <v>#REF!</v>
      </c>
      <c r="AL4" s="94" t="e">
        <f ca="1">IF(市町村抽出表!AX4="－","－",IF(市町村抽出表!AX4=0,"0世帯",IF(市町村抽出表!AX4&lt;1,"1世帯未満",TEXT(ROUND(市町村抽出表!AX4,0),"###,###")&amp;"世帯")))</f>
        <v>#REF!</v>
      </c>
      <c r="AM4" s="94" t="e">
        <f ca="1">IF(市町村抽出表!AY4="－","－",IF(市町村抽出表!AY4=0,"0人",IF(市町村抽出表!AY4&lt;1,"1人未満",TEXT(ROUND(市町村抽出表!AY4,0),"###,###")&amp;"人")))</f>
        <v>#REF!</v>
      </c>
      <c r="AN4" s="94" t="s">
        <v>611</v>
      </c>
      <c r="AO4" s="94" t="s">
        <v>611</v>
      </c>
      <c r="AP4" s="94" t="e">
        <f ca="1">IF(市町村抽出表!BB4="－","－",IF(市町村抽出表!BB4=0,"0km",IF(市町村抽出表!BB4&lt;0.1,"0.1km未満",TEXT(ROUND(市町村抽出表!BB4,1),"###,##0.0")&amp;"km")))</f>
        <v>#REF!</v>
      </c>
      <c r="AQ4" s="94" t="e">
        <f ca="1">IF(市町村抽出表!BC4="－","－",IF(市町村抽出表!BC4=0,"0世帯",IF(市町村抽出表!BC4&lt;1,"1世帯未満",TEXT(ROUND(市町村抽出表!BC4,0),"###,###")&amp;"世帯")))</f>
        <v>#REF!</v>
      </c>
      <c r="AR4" s="94" t="e">
        <f ca="1">IF(市町村抽出表!BD4="－","－",IF(市町村抽出表!BD4=0,"0人",IF(市町村抽出表!BD4&lt;1,"1人未満",TEXT(ROUND(市町村抽出表!BD4,0),"###,###")&amp;"人")))</f>
        <v>#REF!</v>
      </c>
      <c r="AS4" s="94" t="s">
        <v>611</v>
      </c>
      <c r="AT4" s="94" t="s">
        <v>611</v>
      </c>
      <c r="AU4" s="94" t="e">
        <f ca="1">IF(市町村抽出表!BG4="－","－",IF(市町村抽出表!BG4=0,"0箇所",IF(市町村抽出表!BG4&lt;1,"1箇所未満",TEXT(ROUND(市町村抽出表!BG4,0),"###,###")&amp;"箇所")))</f>
        <v>#REF!</v>
      </c>
      <c r="AV4" s="94" t="e">
        <f ca="1">IF(市町村抽出表!BH4="－","－",IF(市町村抽出表!BH4=0,"0箇所",IF(市町村抽出表!BH4&lt;1,"1箇所未満",TEXT(ROUND(市町村抽出表!BH4,0),"###,###")&amp;"箇所")))</f>
        <v>#REF!</v>
      </c>
      <c r="AW4" s="94" t="e">
        <f ca="1">IF(市町村抽出表!BI4="－","－",IF(市町村抽出表!BI4=0,"0箇所",IF(市町村抽出表!BI4&lt;1,"1箇所未満",TEXT(ROUND(市町村抽出表!BI4,0),"###,###")&amp;"箇所")))</f>
        <v>#REF!</v>
      </c>
      <c r="AX4" s="94" t="e">
        <f ca="1">IF(市町村抽出表!BJ4="－","－",IF(市町村抽出表!BJ4=0,"0箇所",IF(市町村抽出表!BJ4&lt;1,"1箇所未満",TEXT(ROUND(市町村抽出表!BJ4,0),"###,###")&amp;"箇所")))</f>
        <v>#REF!</v>
      </c>
      <c r="AY4" s="94" t="e">
        <f ca="1">IF(市町村抽出表!BK4="－","－",IF(市町村抽出表!BK4=0,"0箇所",IF(市町村抽出表!BK4&lt;1,"1箇所未満",TEXT(ROUND(市町村抽出表!BK4,0),"###,###")&amp;"箇所")))</f>
        <v>#REF!</v>
      </c>
      <c r="AZ4" s="94" t="e">
        <f ca="1">IF(市町村抽出表!BL4="－","－",IF(市町村抽出表!BL4=0,"0箇所",IF(市町村抽出表!BL4&lt;1,"1箇所未満",TEXT(ROUND(市町村抽出表!BL4,0),"###,###")&amp;"箇所")))</f>
        <v>#REF!</v>
      </c>
      <c r="BH4" s="153"/>
      <c r="BI4" s="153"/>
      <c r="BJ4" s="153"/>
      <c r="BL4" s="154"/>
      <c r="BM4" s="153"/>
      <c r="BN4" s="153"/>
      <c r="BO4" s="153"/>
      <c r="BP4" s="153"/>
      <c r="BX4" s="154"/>
      <c r="BY4" s="153"/>
      <c r="BZ4" s="153"/>
      <c r="CA4" s="153"/>
      <c r="CB4" s="153"/>
      <c r="CN4" s="154"/>
      <c r="CO4" s="153"/>
      <c r="CP4" s="153"/>
      <c r="CQ4" s="153"/>
      <c r="CR4" s="153"/>
    </row>
    <row r="5" spans="1:122" x14ac:dyDescent="0.2">
      <c r="A5" s="82">
        <v>2</v>
      </c>
      <c r="B5" s="74" t="s">
        <v>445</v>
      </c>
      <c r="C5" s="93" t="e">
        <f ca="1">IF(市町村抽出表!D5="－","－",ROUND(市町村抽出表!D5,1))</f>
        <v>#REF!</v>
      </c>
      <c r="D5" s="158" t="e">
        <f ca="1">IF(市町村抽出表!F5="","※2",IF(市町村抽出表!F5="－","－",市町村抽出表!F5&amp;"箇所"))</f>
        <v>#REF!</v>
      </c>
      <c r="E5" s="159" t="e">
        <f ca="1">IF(市町村抽出表!G5="","※2",IF(市町村抽出表!G5="－","－",市町村抽出表!G5&amp;"箇所"))</f>
        <v>#REF!</v>
      </c>
      <c r="F5" s="160" t="e">
        <f ca="1">IF(市町村抽出表!H5="","※2",IF(市町村抽出表!H5="－","－",市町村抽出表!H5&amp;"箇所"))</f>
        <v>#REF!</v>
      </c>
      <c r="G5" s="94" t="e">
        <f ca="1">IF(市町村抽出表!I5="－","－",IF(市町村抽出表!I5=0,"0棟",IF(市町村抽出表!I5&lt;1,"1棟未満",TEXT(ROUND(市町村抽出表!I5,0),"###,###")&amp;"棟")))</f>
        <v>#REF!</v>
      </c>
      <c r="H5" s="94" t="e">
        <f ca="1">IF(市町村抽出表!J5="－","－",IF(市町村抽出表!J5=0,"0棟",IF(市町村抽出表!J5&lt;1,"1棟未満",TEXT(ROUND(市町村抽出表!J5,0),"###,###")&amp;"棟")))</f>
        <v>#REF!</v>
      </c>
      <c r="I5" s="94" t="e">
        <f ca="1">IF(市町村抽出表!O5="－","－",IF(市町村抽出表!O5=0,"0棟",IF(市町村抽出表!O5&lt;1,"1棟未満",TEXT(ROUND(市町村抽出表!O5,0),"###,###")&amp;"棟")))</f>
        <v>#REF!</v>
      </c>
      <c r="J5" s="94" t="e">
        <f ca="1">IF(市町村抽出表!P5="－","－",IF(市町村抽出表!P5=0,"0棟",IF(市町村抽出表!P5&lt;1,"1棟未満",TEXT(ROUND(市町村抽出表!P5,0),"###,###")&amp;"棟")))</f>
        <v>#REF!</v>
      </c>
      <c r="K5" s="147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8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4" t="e">
        <f ca="1">IF(市町村抽出表!W5="－","－",IF(市町村抽出表!W5=0,"0棟",IF(市町村抽出表!W5&lt;1,"1棟未満",TEXT(ROUND(市町村抽出表!W5,0),"###,###")&amp;"棟")))</f>
        <v>#REF!</v>
      </c>
      <c r="N5" s="94" t="e">
        <f ca="1">IF(市町村抽出表!X5="－","－",IF(市町村抽出表!X5=0,"0棟",IF(市町村抽出表!X5&lt;1,"1棟未満",TEXT(ROUND(市町村抽出表!X5,0),"###,###")&amp;"棟")))</f>
        <v>#REF!</v>
      </c>
      <c r="O5" s="94" t="e">
        <f ca="1">IF(市町村抽出表!Z5="－","－",IF(市町村抽出表!Z5=0,"0件",IF(市町村抽出表!Z5&lt;1,"1件未満",TEXT(ROUND(市町村抽出表!Z5,0),"###,###")&amp;"件")))</f>
        <v>#REF!</v>
      </c>
      <c r="P5" s="94" t="e">
        <f ca="1">IF(市町村抽出表!AA5="－","－",IF(市町村抽出表!AA5=0,"0件",IF(市町村抽出表!AA5&lt;1,"1件未満",TEXT(ROUND(市町村抽出表!AA5,0),"###,###")&amp;"件")))</f>
        <v>#REF!</v>
      </c>
      <c r="Q5" s="94" t="e">
        <f ca="1">IF(市町村抽出表!AB5="－","－",IF(市町村抽出表!AB5=0,"0棟",IF(市町村抽出表!AB5&lt;1,"1棟未満",TEXT(ROUND(市町村抽出表!AB5,0),"###,###")&amp;"棟")))</f>
        <v>#REF!</v>
      </c>
      <c r="R5" s="94" t="e">
        <f ca="1">IF(市町村抽出表!AC5="－","－",IF(市町村抽出表!AC5=0,"0人",IF(市町村抽出表!AC5&lt;1,"1人未満",TEXT(ROUND(市町村抽出表!AC5,0),"###,###")&amp;"人")))</f>
        <v>#REF!</v>
      </c>
      <c r="S5" s="94" t="e">
        <f ca="1">IF(市町村抽出表!AD5="－","－",IF(市町村抽出表!AD5=0,"0人",IF(市町村抽出表!AD5&lt;1,"1人未満",TEXT(ROUND(市町村抽出表!AD5,0),"###,###")&amp;"人")))</f>
        <v>#REF!</v>
      </c>
      <c r="T5" s="94" t="e">
        <f ca="1">IF(市町村抽出表!AE5="－","－",IF(市町村抽出表!AE5=0,"0人",IF(市町村抽出表!AE5&lt;1,"1人未満",TEXT(ROUND(市町村抽出表!AE5,0),"###,###")&amp;"人")))</f>
        <v>#REF!</v>
      </c>
      <c r="U5" s="149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0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1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4" t="e">
        <f ca="1">IF(市町村抽出表!AJ5="－","－",IF(市町村抽出表!AJ5=0,"0人",IF(市町村抽出表!AJ5&lt;1,"1人未満",TEXT(ROUND(市町村抽出表!AJ5,0),"###,###")&amp;"人")))</f>
        <v>#REF!</v>
      </c>
      <c r="Y5" s="94" t="e">
        <f ca="1">IF(市町村抽出表!AK5="－","－",IF(市町村抽出表!AK5=0,"0人",IF(市町村抽出表!AK5&lt;1,"1人未満",TEXT(ROUND(市町村抽出表!AK5,0),"###,###")&amp;"人")))</f>
        <v>#REF!</v>
      </c>
      <c r="Z5" s="94" t="e">
        <f ca="1">IF(市町村抽出表!AL5="－","－",IF(市町村抽出表!AL5=0,"0人",IF(市町村抽出表!AL5&lt;1,"1人未満",TEXT(ROUND(市町村抽出表!AL5,0),"###,###")&amp;"人")))</f>
        <v>#REF!</v>
      </c>
      <c r="AA5" s="94" t="e">
        <f ca="1">IF(市町村抽出表!AM5="－","－",IF(市町村抽出表!AM5=0,"0人",IF(市町村抽出表!AM5&lt;1,"1人未満",TEXT(ROUND(市町村抽出表!AM5,0),"###,###")&amp;"人")))</f>
        <v>#REF!</v>
      </c>
      <c r="AB5" s="94" t="e">
        <f ca="1">IF(市町村抽出表!AN5="－","－",IF(市町村抽出表!AN5=0,"0人",IF(市町村抽出表!AN5&lt;1,"1人未満",TEXT(ROUND(市町村抽出表!AN5,0),"###,###")&amp;"人")))</f>
        <v>#REF!</v>
      </c>
      <c r="AC5" s="94" t="e">
        <f ca="1">IF(市町村抽出表!AO5="－","－",IF(市町村抽出表!AO5=0,"0人",IF(市町村抽出表!AO5&lt;1,"1人未満",TEXT(ROUND(市町村抽出表!AO5,0),"###,###")&amp;"人")))</f>
        <v>#REF!</v>
      </c>
      <c r="AD5" s="94" t="e">
        <f ca="1">IF(市町村抽出表!AP5="－","－",IF(市町村抽出表!AP5=0,"0人",IF(市町村抽出表!AP5&lt;1,"1人未満",TEXT(ROUND(市町村抽出表!AP5,0),"###,###")&amp;"人")))</f>
        <v>#REF!</v>
      </c>
      <c r="AE5" s="94" t="e">
        <f ca="1">IF(市町村抽出表!AQ5="－","－",IF(市町村抽出表!AQ5=0,"0人",IF(市町村抽出表!AQ5&lt;1,"1人未満",TEXT(ROUND(市町村抽出表!AQ5,0),"###,###")&amp;"人")))</f>
        <v>#REF!</v>
      </c>
      <c r="AF5" s="94" t="e">
        <f ca="1">IF(市町村抽出表!AR5="－","－",IF(市町村抽出表!AR5=0,"0人",IF(市町村抽出表!AR5&lt;1,"1人未満",TEXT(ROUND(市町村抽出表!AR5,0),"###,###")&amp;"人")))</f>
        <v>#REF!</v>
      </c>
      <c r="AG5" s="94" t="e">
        <f ca="1">IF(市町村抽出表!AS5="－","－",IF(市町村抽出表!AS5=0,"0箇所",IF(市町村抽出表!AS5&lt;1,"1箇所未満",TEXT(ROUND(市町村抽出表!AS5,0),"###,###")&amp;"箇所")))</f>
        <v>#REF!</v>
      </c>
      <c r="AH5" s="94" t="e">
        <f ca="1">IF(市町村抽出表!AT5="－","－",IF(市町村抽出表!AT5=0,"0世帯",IF(市町村抽出表!AT5&lt;1,"1世帯未満",TEXT(ROUND(市町村抽出表!AT5,0),"###,###")&amp;"世帯")))</f>
        <v>#REF!</v>
      </c>
      <c r="AI5" s="94" t="e">
        <f ca="1">IF(市町村抽出表!AU5="－","－",IF(市町村抽出表!AU5=0,"0人",IF(市町村抽出表!AU5&lt;1,"1人未満",TEXT(ROUND(市町村抽出表!AU5,0),"###,###")&amp;"人")))</f>
        <v>#REF!</v>
      </c>
      <c r="AJ5" s="94" t="e">
        <f ca="1">IF(市町村抽出表!AV5="－","－",IF(市町村抽出表!AV5=0,"0世帯",IF(市町村抽出表!AV5&lt;1,"1世帯未満",TEXT(ROUND(市町村抽出表!AV5,0),"###,###")&amp;"世帯")))</f>
        <v>#REF!</v>
      </c>
      <c r="AK5" s="94" t="e">
        <f ca="1">IF(市町村抽出表!AW5="－","－",IF(市町村抽出表!AW5=0,"0人",IF(市町村抽出表!AW5&lt;1,"1人未満",TEXT(ROUND(市町村抽出表!AW5,0),"###,###")&amp;"人")))</f>
        <v>#REF!</v>
      </c>
      <c r="AL5" s="94" t="e">
        <f ca="1">IF(市町村抽出表!AX5="－","－",IF(市町村抽出表!AX5=0,"0世帯",IF(市町村抽出表!AX5&lt;1,"1世帯未満",TEXT(ROUND(市町村抽出表!AX5,0),"###,###")&amp;"世帯")))</f>
        <v>#REF!</v>
      </c>
      <c r="AM5" s="94" t="e">
        <f ca="1">IF(市町村抽出表!AY5="－","－",IF(市町村抽出表!AY5=0,"0人",IF(市町村抽出表!AY5&lt;1,"1人未満",TEXT(ROUND(市町村抽出表!AY5,0),"###,###")&amp;"人")))</f>
        <v>#REF!</v>
      </c>
      <c r="AN5" s="94" t="s">
        <v>611</v>
      </c>
      <c r="AO5" s="94" t="s">
        <v>611</v>
      </c>
      <c r="AP5" s="94" t="e">
        <f ca="1">IF(市町村抽出表!BB5="－","－",IF(市町村抽出表!BB5=0,"0km",IF(市町村抽出表!BB5&lt;0.1,"0.1km未満",TEXT(ROUND(市町村抽出表!BB5,1),"###,##0.0")&amp;"km")))</f>
        <v>#REF!</v>
      </c>
      <c r="AQ5" s="94" t="e">
        <f ca="1">IF(市町村抽出表!BC5="－","－",IF(市町村抽出表!BC5=0,"0世帯",IF(市町村抽出表!BC5&lt;1,"1世帯未満",TEXT(ROUND(市町村抽出表!BC5,0),"###,###")&amp;"世帯")))</f>
        <v>#REF!</v>
      </c>
      <c r="AR5" s="94" t="e">
        <f ca="1">IF(市町村抽出表!BD5="－","－",IF(市町村抽出表!BD5=0,"0人",IF(市町村抽出表!BD5&lt;1,"1人未満",TEXT(ROUND(市町村抽出表!BD5,0),"###,###")&amp;"人")))</f>
        <v>#REF!</v>
      </c>
      <c r="AS5" s="94" t="s">
        <v>611</v>
      </c>
      <c r="AT5" s="94" t="s">
        <v>611</v>
      </c>
      <c r="AU5" s="94" t="e">
        <f ca="1">IF(市町村抽出表!BG5="－","－",IF(市町村抽出表!BG5=0,"0箇所",IF(市町村抽出表!BG5&lt;1,"1箇所未満",TEXT(ROUND(市町村抽出表!BG5,0),"###,###")&amp;"箇所")))</f>
        <v>#REF!</v>
      </c>
      <c r="AV5" s="94" t="e">
        <f ca="1">IF(市町村抽出表!BH5="－","－",IF(市町村抽出表!BH5=0,"0箇所",IF(市町村抽出表!BH5&lt;1,"1箇所未満",TEXT(ROUND(市町村抽出表!BH5,0),"###,###")&amp;"箇所")))</f>
        <v>#REF!</v>
      </c>
      <c r="AW5" s="94" t="e">
        <f ca="1">IF(市町村抽出表!BI5="－","－",IF(市町村抽出表!BI5=0,"0箇所",IF(市町村抽出表!BI5&lt;1,"1箇所未満",TEXT(ROUND(市町村抽出表!BI5,0),"###,###")&amp;"箇所")))</f>
        <v>#REF!</v>
      </c>
      <c r="AX5" s="94" t="e">
        <f ca="1">IF(市町村抽出表!BJ5="－","－",IF(市町村抽出表!BJ5=0,"0箇所",IF(市町村抽出表!BJ5&lt;1,"1箇所未満",TEXT(ROUND(市町村抽出表!BJ5,0),"###,###")&amp;"箇所")))</f>
        <v>#REF!</v>
      </c>
      <c r="AY5" s="94" t="e">
        <f ca="1">IF(市町村抽出表!BK5="－","－",IF(市町村抽出表!BK5=0,"0箇所",IF(市町村抽出表!BK5&lt;1,"1箇所未満",TEXT(ROUND(市町村抽出表!BK5,0),"###,###")&amp;"箇所")))</f>
        <v>#REF!</v>
      </c>
      <c r="AZ5" s="94" t="e">
        <f ca="1">IF(市町村抽出表!BL5="－","－",IF(市町村抽出表!BL5=0,"0箇所",IF(市町村抽出表!BL5&lt;1,"1箇所未満",TEXT(ROUND(市町村抽出表!BL5,0),"###,###")&amp;"箇所")))</f>
        <v>#REF!</v>
      </c>
      <c r="BH5" s="153"/>
      <c r="BI5" s="153"/>
      <c r="BJ5" s="153"/>
      <c r="BL5" s="154"/>
      <c r="BM5" s="153"/>
      <c r="BN5" s="153"/>
      <c r="BO5" s="153"/>
      <c r="BP5" s="153"/>
      <c r="BX5" s="154"/>
      <c r="BY5" s="153"/>
      <c r="BZ5" s="153"/>
      <c r="CA5" s="153"/>
      <c r="CB5" s="153"/>
      <c r="CN5" s="154"/>
      <c r="CO5" s="153"/>
      <c r="CP5" s="153"/>
      <c r="CQ5" s="153"/>
      <c r="CR5" s="153"/>
    </row>
    <row r="6" spans="1:122" x14ac:dyDescent="0.2">
      <c r="A6" s="82">
        <v>3</v>
      </c>
      <c r="B6" s="74" t="s">
        <v>446</v>
      </c>
      <c r="C6" s="93" t="e">
        <f ca="1">IF(市町村抽出表!D6="－","－",ROUND(市町村抽出表!D6,1))</f>
        <v>#REF!</v>
      </c>
      <c r="D6" s="158" t="e">
        <f ca="1">IF(市町村抽出表!F6="","※2",IF(市町村抽出表!F6="－","－",市町村抽出表!F6&amp;"箇所"))</f>
        <v>#REF!</v>
      </c>
      <c r="E6" s="159" t="e">
        <f ca="1">IF(市町村抽出表!G6="","※2",IF(市町村抽出表!G6="－","－",市町村抽出表!G6&amp;"箇所"))</f>
        <v>#REF!</v>
      </c>
      <c r="F6" s="160" t="e">
        <f ca="1">IF(市町村抽出表!H6="","※2",IF(市町村抽出表!H6="－","－",市町村抽出表!H6&amp;"箇所"))</f>
        <v>#REF!</v>
      </c>
      <c r="G6" s="94" t="e">
        <f ca="1">IF(市町村抽出表!I6="－","－",IF(市町村抽出表!I6=0,"0棟",IF(市町村抽出表!I6&lt;1,"1棟未満",TEXT(ROUND(市町村抽出表!I6,0),"###,###")&amp;"棟")))</f>
        <v>#REF!</v>
      </c>
      <c r="H6" s="94" t="e">
        <f ca="1">IF(市町村抽出表!J6="－","－",IF(市町村抽出表!J6=0,"0棟",IF(市町村抽出表!J6&lt;1,"1棟未満",TEXT(ROUND(市町村抽出表!J6,0),"###,###")&amp;"棟")))</f>
        <v>#REF!</v>
      </c>
      <c r="I6" s="94" t="e">
        <f ca="1">IF(市町村抽出表!O6="－","－",IF(市町村抽出表!O6=0,"0棟",IF(市町村抽出表!O6&lt;1,"1棟未満",TEXT(ROUND(市町村抽出表!O6,0),"###,###")&amp;"棟")))</f>
        <v>#REF!</v>
      </c>
      <c r="J6" s="94" t="e">
        <f ca="1">IF(市町村抽出表!P6="－","－",IF(市町村抽出表!P6=0,"0棟",IF(市町村抽出表!P6&lt;1,"1棟未満",TEXT(ROUND(市町村抽出表!P6,0),"###,###")&amp;"棟")))</f>
        <v>#REF!</v>
      </c>
      <c r="K6" s="147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8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4" t="e">
        <f ca="1">IF(市町村抽出表!W6="－","－",IF(市町村抽出表!W6=0,"0棟",IF(市町村抽出表!W6&lt;1,"1棟未満",TEXT(ROUND(市町村抽出表!W6,0),"###,###")&amp;"棟")))</f>
        <v>#REF!</v>
      </c>
      <c r="N6" s="94" t="e">
        <f ca="1">IF(市町村抽出表!X6="－","－",IF(市町村抽出表!X6=0,"0棟",IF(市町村抽出表!X6&lt;1,"1棟未満",TEXT(ROUND(市町村抽出表!X6,0),"###,###")&amp;"棟")))</f>
        <v>#REF!</v>
      </c>
      <c r="O6" s="94" t="e">
        <f ca="1">IF(市町村抽出表!Z6="－","－",IF(市町村抽出表!Z6=0,"0件",IF(市町村抽出表!Z6&lt;1,"1件未満",TEXT(ROUND(市町村抽出表!Z6,0),"###,###")&amp;"件")))</f>
        <v>#REF!</v>
      </c>
      <c r="P6" s="94" t="e">
        <f ca="1">IF(市町村抽出表!AA6="－","－",IF(市町村抽出表!AA6=0,"0件",IF(市町村抽出表!AA6&lt;1,"1件未満",TEXT(ROUND(市町村抽出表!AA6,0),"###,###")&amp;"件")))</f>
        <v>#REF!</v>
      </c>
      <c r="Q6" s="94" t="e">
        <f ca="1">IF(市町村抽出表!AB6="－","－",IF(市町村抽出表!AB6=0,"0棟",IF(市町村抽出表!AB6&lt;1,"1棟未満",TEXT(ROUND(市町村抽出表!AB6,0),"###,###")&amp;"棟")))</f>
        <v>#REF!</v>
      </c>
      <c r="R6" s="94" t="e">
        <f ca="1">IF(市町村抽出表!AC6="－","－",IF(市町村抽出表!AC6=0,"0人",IF(市町村抽出表!AC6&lt;1,"1人未満",TEXT(ROUND(市町村抽出表!AC6,0),"###,###")&amp;"人")))</f>
        <v>#REF!</v>
      </c>
      <c r="S6" s="94" t="e">
        <f ca="1">IF(市町村抽出表!AD6="－","－",IF(市町村抽出表!AD6=0,"0人",IF(市町村抽出表!AD6&lt;1,"1人未満",TEXT(ROUND(市町村抽出表!AD6,0),"###,###")&amp;"人")))</f>
        <v>#REF!</v>
      </c>
      <c r="T6" s="94" t="e">
        <f ca="1">IF(市町村抽出表!AE6="－","－",IF(市町村抽出表!AE6=0,"0人",IF(市町村抽出表!AE6&lt;1,"1人未満",TEXT(ROUND(市町村抽出表!AE6,0),"###,###")&amp;"人")))</f>
        <v>#REF!</v>
      </c>
      <c r="U6" s="149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0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1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4" t="e">
        <f ca="1">IF(市町村抽出表!AJ6="－","－",IF(市町村抽出表!AJ6=0,"0人",IF(市町村抽出表!AJ6&lt;1,"1人未満",TEXT(ROUND(市町村抽出表!AJ6,0),"###,###")&amp;"人")))</f>
        <v>#REF!</v>
      </c>
      <c r="Y6" s="94" t="e">
        <f ca="1">IF(市町村抽出表!AK6="－","－",IF(市町村抽出表!AK6=0,"0人",IF(市町村抽出表!AK6&lt;1,"1人未満",TEXT(ROUND(市町村抽出表!AK6,0),"###,###")&amp;"人")))</f>
        <v>#REF!</v>
      </c>
      <c r="Z6" s="94" t="e">
        <f ca="1">IF(市町村抽出表!AL6="－","－",IF(市町村抽出表!AL6=0,"0人",IF(市町村抽出表!AL6&lt;1,"1人未満",TEXT(ROUND(市町村抽出表!AL6,0),"###,###")&amp;"人")))</f>
        <v>#REF!</v>
      </c>
      <c r="AA6" s="94" t="e">
        <f ca="1">IF(市町村抽出表!AM6="－","－",IF(市町村抽出表!AM6=0,"0人",IF(市町村抽出表!AM6&lt;1,"1人未満",TEXT(ROUND(市町村抽出表!AM6,0),"###,###")&amp;"人")))</f>
        <v>#REF!</v>
      </c>
      <c r="AB6" s="94" t="e">
        <f ca="1">IF(市町村抽出表!AN6="－","－",IF(市町村抽出表!AN6=0,"0人",IF(市町村抽出表!AN6&lt;1,"1人未満",TEXT(ROUND(市町村抽出表!AN6,0),"###,###")&amp;"人")))</f>
        <v>#REF!</v>
      </c>
      <c r="AC6" s="94" t="e">
        <f ca="1">IF(市町村抽出表!AO6="－","－",IF(市町村抽出表!AO6=0,"0人",IF(市町村抽出表!AO6&lt;1,"1人未満",TEXT(ROUND(市町村抽出表!AO6,0),"###,###")&amp;"人")))</f>
        <v>#REF!</v>
      </c>
      <c r="AD6" s="94" t="e">
        <f ca="1">IF(市町村抽出表!AP6="－","－",IF(市町村抽出表!AP6=0,"0人",IF(市町村抽出表!AP6&lt;1,"1人未満",TEXT(ROUND(市町村抽出表!AP6,0),"###,###")&amp;"人")))</f>
        <v>#REF!</v>
      </c>
      <c r="AE6" s="94" t="e">
        <f ca="1">IF(市町村抽出表!AQ6="－","－",IF(市町村抽出表!AQ6=0,"0人",IF(市町村抽出表!AQ6&lt;1,"1人未満",TEXT(ROUND(市町村抽出表!AQ6,0),"###,###")&amp;"人")))</f>
        <v>#REF!</v>
      </c>
      <c r="AF6" s="94" t="e">
        <f ca="1">IF(市町村抽出表!AR6="－","－",IF(市町村抽出表!AR6=0,"0人",IF(市町村抽出表!AR6&lt;1,"1人未満",TEXT(ROUND(市町村抽出表!AR6,0),"###,###")&amp;"人")))</f>
        <v>#REF!</v>
      </c>
      <c r="AG6" s="94" t="e">
        <f ca="1">IF(市町村抽出表!AS6="－","－",IF(市町村抽出表!AS6=0,"0箇所",IF(市町村抽出表!AS6&lt;1,"1箇所未満",TEXT(ROUND(市町村抽出表!AS6,0),"###,###")&amp;"箇所")))</f>
        <v>#REF!</v>
      </c>
      <c r="AH6" s="94" t="e">
        <f ca="1">IF(市町村抽出表!AT6="－","－",IF(市町村抽出表!AT6=0,"0世帯",IF(市町村抽出表!AT6&lt;1,"1世帯未満",TEXT(ROUND(市町村抽出表!AT6,0),"###,###")&amp;"世帯")))</f>
        <v>#REF!</v>
      </c>
      <c r="AI6" s="94" t="e">
        <f ca="1">IF(市町村抽出表!AU6="－","－",IF(市町村抽出表!AU6=0,"0人",IF(市町村抽出表!AU6&lt;1,"1人未満",TEXT(ROUND(市町村抽出表!AU6,0),"###,###")&amp;"人")))</f>
        <v>#REF!</v>
      </c>
      <c r="AJ6" s="94" t="e">
        <f ca="1">IF(市町村抽出表!AV6="－","－",IF(市町村抽出表!AV6=0,"0世帯",IF(市町村抽出表!AV6&lt;1,"1世帯未満",TEXT(ROUND(市町村抽出表!AV6,0),"###,###")&amp;"世帯")))</f>
        <v>#REF!</v>
      </c>
      <c r="AK6" s="94" t="e">
        <f ca="1">IF(市町村抽出表!AW6="－","－",IF(市町村抽出表!AW6=0,"0人",IF(市町村抽出表!AW6&lt;1,"1人未満",TEXT(ROUND(市町村抽出表!AW6,0),"###,###")&amp;"人")))</f>
        <v>#REF!</v>
      </c>
      <c r="AL6" s="94" t="e">
        <f ca="1">IF(市町村抽出表!AX6="－","－",IF(市町村抽出表!AX6=0,"0世帯",IF(市町村抽出表!AX6&lt;1,"1世帯未満",TEXT(ROUND(市町村抽出表!AX6,0),"###,###")&amp;"世帯")))</f>
        <v>#REF!</v>
      </c>
      <c r="AM6" s="94" t="e">
        <f ca="1">IF(市町村抽出表!AY6="－","－",IF(市町村抽出表!AY6=0,"0人",IF(市町村抽出表!AY6&lt;1,"1人未満",TEXT(ROUND(市町村抽出表!AY6,0),"###,###")&amp;"人")))</f>
        <v>#REF!</v>
      </c>
      <c r="AN6" s="94" t="s">
        <v>611</v>
      </c>
      <c r="AO6" s="94" t="s">
        <v>611</v>
      </c>
      <c r="AP6" s="94" t="e">
        <f ca="1">IF(市町村抽出表!BB6="－","－",IF(市町村抽出表!BB6=0,"0km",IF(市町村抽出表!BB6&lt;0.1,"0.1km未満",TEXT(ROUND(市町村抽出表!BB6,1),"###,##0.0")&amp;"km")))</f>
        <v>#REF!</v>
      </c>
      <c r="AQ6" s="94" t="e">
        <f ca="1">IF(市町村抽出表!BC6="－","－",IF(市町村抽出表!BC6=0,"0世帯",IF(市町村抽出表!BC6&lt;1,"1世帯未満",TEXT(ROUND(市町村抽出表!BC6,0),"###,###")&amp;"世帯")))</f>
        <v>#REF!</v>
      </c>
      <c r="AR6" s="94" t="e">
        <f ca="1">IF(市町村抽出表!BD6="－","－",IF(市町村抽出表!BD6=0,"0人",IF(市町村抽出表!BD6&lt;1,"1人未満",TEXT(ROUND(市町村抽出表!BD6,0),"###,###")&amp;"人")))</f>
        <v>#REF!</v>
      </c>
      <c r="AS6" s="94" t="s">
        <v>611</v>
      </c>
      <c r="AT6" s="94" t="s">
        <v>611</v>
      </c>
      <c r="AU6" s="94" t="e">
        <f ca="1">IF(市町村抽出表!BG6="－","－",IF(市町村抽出表!BG6=0,"0箇所",IF(市町村抽出表!BG6&lt;1,"1箇所未満",TEXT(ROUND(市町村抽出表!BG6,0),"###,###")&amp;"箇所")))</f>
        <v>#REF!</v>
      </c>
      <c r="AV6" s="94" t="e">
        <f ca="1">IF(市町村抽出表!BH6="－","－",IF(市町村抽出表!BH6=0,"0箇所",IF(市町村抽出表!BH6&lt;1,"1箇所未満",TEXT(ROUND(市町村抽出表!BH6,0),"###,###")&amp;"箇所")))</f>
        <v>#REF!</v>
      </c>
      <c r="AW6" s="94" t="e">
        <f ca="1">IF(市町村抽出表!BI6="－","－",IF(市町村抽出表!BI6=0,"0箇所",IF(市町村抽出表!BI6&lt;1,"1箇所未満",TEXT(ROUND(市町村抽出表!BI6,0),"###,###")&amp;"箇所")))</f>
        <v>#REF!</v>
      </c>
      <c r="AX6" s="94" t="e">
        <f ca="1">IF(市町村抽出表!BJ6="－","－",IF(市町村抽出表!BJ6=0,"0箇所",IF(市町村抽出表!BJ6&lt;1,"1箇所未満",TEXT(ROUND(市町村抽出表!BJ6,0),"###,###")&amp;"箇所")))</f>
        <v>#REF!</v>
      </c>
      <c r="AY6" s="94" t="e">
        <f ca="1">IF(市町村抽出表!BK6="－","－",IF(市町村抽出表!BK6=0,"0箇所",IF(市町村抽出表!BK6&lt;1,"1箇所未満",TEXT(ROUND(市町村抽出表!BK6,0),"###,###")&amp;"箇所")))</f>
        <v>#REF!</v>
      </c>
      <c r="AZ6" s="94" t="e">
        <f ca="1">IF(市町村抽出表!BL6="－","－",IF(市町村抽出表!BL6=0,"0箇所",IF(市町村抽出表!BL6&lt;1,"1箇所未満",TEXT(ROUND(市町村抽出表!BL6,0),"###,###")&amp;"箇所")))</f>
        <v>#REF!</v>
      </c>
      <c r="BH6" s="153"/>
      <c r="BI6" s="153"/>
      <c r="BJ6" s="153"/>
      <c r="BL6" s="154"/>
      <c r="BM6" s="153"/>
      <c r="BN6" s="153"/>
      <c r="BO6" s="153"/>
      <c r="BP6" s="153"/>
      <c r="BX6" s="154"/>
      <c r="BY6" s="153"/>
      <c r="BZ6" s="153"/>
      <c r="CA6" s="153"/>
      <c r="CB6" s="153"/>
      <c r="CN6" s="154"/>
      <c r="CO6" s="153"/>
      <c r="CP6" s="153"/>
      <c r="CQ6" s="153"/>
      <c r="CR6" s="153"/>
    </row>
    <row r="7" spans="1:122" x14ac:dyDescent="0.2">
      <c r="A7" s="82">
        <v>4</v>
      </c>
      <c r="B7" s="74" t="s">
        <v>447</v>
      </c>
      <c r="C7" s="93" t="e">
        <f ca="1">IF(市町村抽出表!D7="－","－",ROUND(市町村抽出表!D7,1))</f>
        <v>#REF!</v>
      </c>
      <c r="D7" s="158" t="e">
        <f ca="1">IF(市町村抽出表!F7="","※2",IF(市町村抽出表!F7="－","－",市町村抽出表!F7&amp;"箇所"))</f>
        <v>#REF!</v>
      </c>
      <c r="E7" s="159" t="e">
        <f ca="1">IF(市町村抽出表!G7="","※2",IF(市町村抽出表!G7="－","－",市町村抽出表!G7&amp;"箇所"))</f>
        <v>#REF!</v>
      </c>
      <c r="F7" s="160" t="e">
        <f ca="1">IF(市町村抽出表!H7="","※2",IF(市町村抽出表!H7="－","－",市町村抽出表!H7&amp;"箇所"))</f>
        <v>#REF!</v>
      </c>
      <c r="G7" s="94" t="e">
        <f ca="1">IF(市町村抽出表!I7="－","－",IF(市町村抽出表!I7=0,"0棟",IF(市町村抽出表!I7&lt;1,"1棟未満",TEXT(ROUND(市町村抽出表!I7,0),"###,###")&amp;"棟")))</f>
        <v>#REF!</v>
      </c>
      <c r="H7" s="94" t="e">
        <f ca="1">IF(市町村抽出表!J7="－","－",IF(市町村抽出表!J7=0,"0棟",IF(市町村抽出表!J7&lt;1,"1棟未満",TEXT(ROUND(市町村抽出表!J7,0),"###,###")&amp;"棟")))</f>
        <v>#REF!</v>
      </c>
      <c r="I7" s="94" t="e">
        <f ca="1">IF(市町村抽出表!O7="－","－",IF(市町村抽出表!O7=0,"0棟",IF(市町村抽出表!O7&lt;1,"1棟未満",TEXT(ROUND(市町村抽出表!O7,0),"###,###")&amp;"棟")))</f>
        <v>#REF!</v>
      </c>
      <c r="J7" s="94" t="e">
        <f ca="1">IF(市町村抽出表!P7="－","－",IF(市町村抽出表!P7=0,"0棟",IF(市町村抽出表!P7&lt;1,"1棟未満",TEXT(ROUND(市町村抽出表!P7,0),"###,###")&amp;"棟")))</f>
        <v>#REF!</v>
      </c>
      <c r="K7" s="147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8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4" t="e">
        <f ca="1">IF(市町村抽出表!W7="－","－",IF(市町村抽出表!W7=0,"0棟",IF(市町村抽出表!W7&lt;1,"1棟未満",TEXT(ROUND(市町村抽出表!W7,0),"###,###")&amp;"棟")))</f>
        <v>#REF!</v>
      </c>
      <c r="N7" s="94" t="e">
        <f ca="1">IF(市町村抽出表!X7="－","－",IF(市町村抽出表!X7=0,"0棟",IF(市町村抽出表!X7&lt;1,"1棟未満",TEXT(ROUND(市町村抽出表!X7,0),"###,###")&amp;"棟")))</f>
        <v>#REF!</v>
      </c>
      <c r="O7" s="94" t="e">
        <f ca="1">IF(市町村抽出表!Z7="－","－",IF(市町村抽出表!Z7=0,"0件",IF(市町村抽出表!Z7&lt;1,"1件未満",TEXT(ROUND(市町村抽出表!Z7,0),"###,###")&amp;"件")))</f>
        <v>#REF!</v>
      </c>
      <c r="P7" s="94" t="e">
        <f ca="1">IF(市町村抽出表!AA7="－","－",IF(市町村抽出表!AA7=0,"0件",IF(市町村抽出表!AA7&lt;1,"1件未満",TEXT(ROUND(市町村抽出表!AA7,0),"###,###")&amp;"件")))</f>
        <v>#REF!</v>
      </c>
      <c r="Q7" s="94" t="e">
        <f ca="1">IF(市町村抽出表!AB7="－","－",IF(市町村抽出表!AB7=0,"0棟",IF(市町村抽出表!AB7&lt;1,"1棟未満",TEXT(ROUND(市町村抽出表!AB7,0),"###,###")&amp;"棟")))</f>
        <v>#REF!</v>
      </c>
      <c r="R7" s="94" t="e">
        <f ca="1">IF(市町村抽出表!AC7="－","－",IF(市町村抽出表!AC7=0,"0人",IF(市町村抽出表!AC7&lt;1,"1人未満",TEXT(ROUND(市町村抽出表!AC7,0),"###,###")&amp;"人")))</f>
        <v>#REF!</v>
      </c>
      <c r="S7" s="94" t="e">
        <f ca="1">IF(市町村抽出表!AD7="－","－",IF(市町村抽出表!AD7=0,"0人",IF(市町村抽出表!AD7&lt;1,"1人未満",TEXT(ROUND(市町村抽出表!AD7,0),"###,###")&amp;"人")))</f>
        <v>#REF!</v>
      </c>
      <c r="T7" s="94" t="e">
        <f ca="1">IF(市町村抽出表!AE7="－","－",IF(市町村抽出表!AE7=0,"0人",IF(市町村抽出表!AE7&lt;1,"1人未満",TEXT(ROUND(市町村抽出表!AE7,0),"###,###")&amp;"人")))</f>
        <v>#REF!</v>
      </c>
      <c r="U7" s="149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0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1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4" t="e">
        <f ca="1">IF(市町村抽出表!AJ7="－","－",IF(市町村抽出表!AJ7=0,"0人",IF(市町村抽出表!AJ7&lt;1,"1人未満",TEXT(ROUND(市町村抽出表!AJ7,0),"###,###")&amp;"人")))</f>
        <v>#REF!</v>
      </c>
      <c r="Y7" s="94" t="e">
        <f ca="1">IF(市町村抽出表!AK7="－","－",IF(市町村抽出表!AK7=0,"0人",IF(市町村抽出表!AK7&lt;1,"1人未満",TEXT(ROUND(市町村抽出表!AK7,0),"###,###")&amp;"人")))</f>
        <v>#REF!</v>
      </c>
      <c r="Z7" s="94" t="e">
        <f ca="1">IF(市町村抽出表!AL7="－","－",IF(市町村抽出表!AL7=0,"0人",IF(市町村抽出表!AL7&lt;1,"1人未満",TEXT(ROUND(市町村抽出表!AL7,0),"###,###")&amp;"人")))</f>
        <v>#REF!</v>
      </c>
      <c r="AA7" s="94" t="e">
        <f ca="1">IF(市町村抽出表!AM7="－","－",IF(市町村抽出表!AM7=0,"0人",IF(市町村抽出表!AM7&lt;1,"1人未満",TEXT(ROUND(市町村抽出表!AM7,0),"###,###")&amp;"人")))</f>
        <v>#REF!</v>
      </c>
      <c r="AB7" s="94" t="e">
        <f ca="1">IF(市町村抽出表!AN7="－","－",IF(市町村抽出表!AN7=0,"0人",IF(市町村抽出表!AN7&lt;1,"1人未満",TEXT(ROUND(市町村抽出表!AN7,0),"###,###")&amp;"人")))</f>
        <v>#REF!</v>
      </c>
      <c r="AC7" s="94" t="e">
        <f ca="1">IF(市町村抽出表!AO7="－","－",IF(市町村抽出表!AO7=0,"0人",IF(市町村抽出表!AO7&lt;1,"1人未満",TEXT(ROUND(市町村抽出表!AO7,0),"###,###")&amp;"人")))</f>
        <v>#REF!</v>
      </c>
      <c r="AD7" s="94" t="e">
        <f ca="1">IF(市町村抽出表!AP7="－","－",IF(市町村抽出表!AP7=0,"0人",IF(市町村抽出表!AP7&lt;1,"1人未満",TEXT(ROUND(市町村抽出表!AP7,0),"###,###")&amp;"人")))</f>
        <v>#REF!</v>
      </c>
      <c r="AE7" s="94" t="e">
        <f ca="1">IF(市町村抽出表!AQ7="－","－",IF(市町村抽出表!AQ7=0,"0人",IF(市町村抽出表!AQ7&lt;1,"1人未満",TEXT(ROUND(市町村抽出表!AQ7,0),"###,###")&amp;"人")))</f>
        <v>#REF!</v>
      </c>
      <c r="AF7" s="94" t="e">
        <f ca="1">IF(市町村抽出表!AR7="－","－",IF(市町村抽出表!AR7=0,"0人",IF(市町村抽出表!AR7&lt;1,"1人未満",TEXT(ROUND(市町村抽出表!AR7,0),"###,###")&amp;"人")))</f>
        <v>#REF!</v>
      </c>
      <c r="AG7" s="94" t="e">
        <f ca="1">IF(市町村抽出表!AS7="－","－",IF(市町村抽出表!AS7=0,"0箇所",IF(市町村抽出表!AS7&lt;1,"1箇所未満",TEXT(ROUND(市町村抽出表!AS7,0),"###,###")&amp;"箇所")))</f>
        <v>#REF!</v>
      </c>
      <c r="AH7" s="94" t="e">
        <f ca="1">IF(市町村抽出表!AT7="－","－",IF(市町村抽出表!AT7=0,"0世帯",IF(市町村抽出表!AT7&lt;1,"1世帯未満",TEXT(ROUND(市町村抽出表!AT7,0),"###,###")&amp;"世帯")))</f>
        <v>#REF!</v>
      </c>
      <c r="AI7" s="94" t="e">
        <f ca="1">IF(市町村抽出表!AU7="－","－",IF(市町村抽出表!AU7=0,"0人",IF(市町村抽出表!AU7&lt;1,"1人未満",TEXT(ROUND(市町村抽出表!AU7,0),"###,###")&amp;"人")))</f>
        <v>#REF!</v>
      </c>
      <c r="AJ7" s="94" t="e">
        <f ca="1">IF(市町村抽出表!AV7="－","－",IF(市町村抽出表!AV7=0,"0世帯",IF(市町村抽出表!AV7&lt;1,"1世帯未満",TEXT(ROUND(市町村抽出表!AV7,0),"###,###")&amp;"世帯")))</f>
        <v>#REF!</v>
      </c>
      <c r="AK7" s="94" t="e">
        <f ca="1">IF(市町村抽出表!AW7="－","－",IF(市町村抽出表!AW7=0,"0人",IF(市町村抽出表!AW7&lt;1,"1人未満",TEXT(ROUND(市町村抽出表!AW7,0),"###,###")&amp;"人")))</f>
        <v>#REF!</v>
      </c>
      <c r="AL7" s="94" t="e">
        <f ca="1">IF(市町村抽出表!AX7="－","－",IF(市町村抽出表!AX7=0,"0世帯",IF(市町村抽出表!AX7&lt;1,"1世帯未満",TEXT(ROUND(市町村抽出表!AX7,0),"###,###")&amp;"世帯")))</f>
        <v>#REF!</v>
      </c>
      <c r="AM7" s="94" t="e">
        <f ca="1">IF(市町村抽出表!AY7="－","－",IF(市町村抽出表!AY7=0,"0人",IF(市町村抽出表!AY7&lt;1,"1人未満",TEXT(ROUND(市町村抽出表!AY7,0),"###,###")&amp;"人")))</f>
        <v>#REF!</v>
      </c>
      <c r="AN7" s="94" t="s">
        <v>611</v>
      </c>
      <c r="AO7" s="94" t="s">
        <v>611</v>
      </c>
      <c r="AP7" s="94" t="e">
        <f ca="1">IF(市町村抽出表!BB7="－","－",IF(市町村抽出表!BB7=0,"0km",IF(市町村抽出表!BB7&lt;0.1,"0.1km未満",TEXT(ROUND(市町村抽出表!BB7,1),"###,##0.0")&amp;"km")))</f>
        <v>#REF!</v>
      </c>
      <c r="AQ7" s="94" t="e">
        <f ca="1">IF(市町村抽出表!BC7="－","－",IF(市町村抽出表!BC7=0,"0世帯",IF(市町村抽出表!BC7&lt;1,"1世帯未満",TEXT(ROUND(市町村抽出表!BC7,0),"###,###")&amp;"世帯")))</f>
        <v>#REF!</v>
      </c>
      <c r="AR7" s="94" t="e">
        <f ca="1">IF(市町村抽出表!BD7="－","－",IF(市町村抽出表!BD7=0,"0人",IF(市町村抽出表!BD7&lt;1,"1人未満",TEXT(ROUND(市町村抽出表!BD7,0),"###,###")&amp;"人")))</f>
        <v>#REF!</v>
      </c>
      <c r="AS7" s="94" t="s">
        <v>611</v>
      </c>
      <c r="AT7" s="94" t="s">
        <v>611</v>
      </c>
      <c r="AU7" s="94" t="e">
        <f ca="1">IF(市町村抽出表!BG7="－","－",IF(市町村抽出表!BG7=0,"0箇所",IF(市町村抽出表!BG7&lt;1,"1箇所未満",TEXT(ROUND(市町村抽出表!BG7,0),"###,###")&amp;"箇所")))</f>
        <v>#REF!</v>
      </c>
      <c r="AV7" s="94" t="e">
        <f ca="1">IF(市町村抽出表!BH7="－","－",IF(市町村抽出表!BH7=0,"0箇所",IF(市町村抽出表!BH7&lt;1,"1箇所未満",TEXT(ROUND(市町村抽出表!BH7,0),"###,###")&amp;"箇所")))</f>
        <v>#REF!</v>
      </c>
      <c r="AW7" s="94" t="e">
        <f ca="1">IF(市町村抽出表!BI7="－","－",IF(市町村抽出表!BI7=0,"0箇所",IF(市町村抽出表!BI7&lt;1,"1箇所未満",TEXT(ROUND(市町村抽出表!BI7,0),"###,###")&amp;"箇所")))</f>
        <v>#REF!</v>
      </c>
      <c r="AX7" s="94" t="e">
        <f ca="1">IF(市町村抽出表!BJ7="－","－",IF(市町村抽出表!BJ7=0,"0箇所",IF(市町村抽出表!BJ7&lt;1,"1箇所未満",TEXT(ROUND(市町村抽出表!BJ7,0),"###,###")&amp;"箇所")))</f>
        <v>#REF!</v>
      </c>
      <c r="AY7" s="94" t="e">
        <f ca="1">IF(市町村抽出表!BK7="－","－",IF(市町村抽出表!BK7=0,"0箇所",IF(市町村抽出表!BK7&lt;1,"1箇所未満",TEXT(ROUND(市町村抽出表!BK7,0),"###,###")&amp;"箇所")))</f>
        <v>#REF!</v>
      </c>
      <c r="AZ7" s="94" t="e">
        <f ca="1">IF(市町村抽出表!BL7="－","－",IF(市町村抽出表!BL7=0,"0箇所",IF(市町村抽出表!BL7&lt;1,"1箇所未満",TEXT(ROUND(市町村抽出表!BL7,0),"###,###")&amp;"箇所")))</f>
        <v>#REF!</v>
      </c>
      <c r="BH7" s="153"/>
      <c r="BI7" s="153"/>
      <c r="BJ7" s="153"/>
      <c r="BL7" s="154"/>
      <c r="BM7" s="153"/>
      <c r="BN7" s="153"/>
      <c r="BO7" s="153"/>
      <c r="BP7" s="153"/>
      <c r="BX7" s="154"/>
      <c r="BY7" s="153"/>
      <c r="BZ7" s="153"/>
      <c r="CA7" s="153"/>
      <c r="CB7" s="153"/>
      <c r="CN7" s="154"/>
      <c r="CO7" s="153"/>
      <c r="CP7" s="153"/>
      <c r="CQ7" s="153"/>
      <c r="CR7" s="153"/>
    </row>
    <row r="8" spans="1:122" x14ac:dyDescent="0.2">
      <c r="A8" s="82">
        <v>5</v>
      </c>
      <c r="B8" s="74" t="s">
        <v>448</v>
      </c>
      <c r="C8" s="93" t="e">
        <f ca="1">IF(市町村抽出表!D8="－","－",ROUND(市町村抽出表!D8,1))</f>
        <v>#REF!</v>
      </c>
      <c r="D8" s="158" t="e">
        <f ca="1">IF(市町村抽出表!F8="","※2",IF(市町村抽出表!F8="－","－",市町村抽出表!F8&amp;"箇所"))</f>
        <v>#REF!</v>
      </c>
      <c r="E8" s="159" t="e">
        <f ca="1">IF(市町村抽出表!G8="","※2",IF(市町村抽出表!G8="－","－",市町村抽出表!G8&amp;"箇所"))</f>
        <v>#REF!</v>
      </c>
      <c r="F8" s="160" t="e">
        <f ca="1">IF(市町村抽出表!H8="","※2",IF(市町村抽出表!H8="－","－",市町村抽出表!H8&amp;"箇所"))</f>
        <v>#REF!</v>
      </c>
      <c r="G8" s="94" t="e">
        <f ca="1">IF(市町村抽出表!I8="－","－",IF(市町村抽出表!I8=0,"0棟",IF(市町村抽出表!I8&lt;1,"1棟未満",TEXT(ROUND(市町村抽出表!I8,0),"###,###")&amp;"棟")))</f>
        <v>#REF!</v>
      </c>
      <c r="H8" s="94" t="e">
        <f ca="1">IF(市町村抽出表!J8="－","－",IF(市町村抽出表!J8=0,"0棟",IF(市町村抽出表!J8&lt;1,"1棟未満",TEXT(ROUND(市町村抽出表!J8,0),"###,###")&amp;"棟")))</f>
        <v>#REF!</v>
      </c>
      <c r="I8" s="94" t="e">
        <f ca="1">IF(市町村抽出表!O8="－","－",IF(市町村抽出表!O8=0,"0棟",IF(市町村抽出表!O8&lt;1,"1棟未満",TEXT(ROUND(市町村抽出表!O8,0),"###,###")&amp;"棟")))</f>
        <v>#REF!</v>
      </c>
      <c r="J8" s="94" t="e">
        <f ca="1">IF(市町村抽出表!P8="－","－",IF(市町村抽出表!P8=0,"0棟",IF(市町村抽出表!P8&lt;1,"1棟未満",TEXT(ROUND(市町村抽出表!P8,0),"###,###")&amp;"棟")))</f>
        <v>#REF!</v>
      </c>
      <c r="K8" s="147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8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4" t="e">
        <f ca="1">IF(市町村抽出表!W8="－","－",IF(市町村抽出表!W8=0,"0棟",IF(市町村抽出表!W8&lt;1,"1棟未満",TEXT(ROUND(市町村抽出表!W8,0),"###,###")&amp;"棟")))</f>
        <v>#REF!</v>
      </c>
      <c r="N8" s="94" t="e">
        <f ca="1">IF(市町村抽出表!X8="－","－",IF(市町村抽出表!X8=0,"0棟",IF(市町村抽出表!X8&lt;1,"1棟未満",TEXT(ROUND(市町村抽出表!X8,0),"###,###")&amp;"棟")))</f>
        <v>#REF!</v>
      </c>
      <c r="O8" s="94" t="e">
        <f ca="1">IF(市町村抽出表!Z8="－","－",IF(市町村抽出表!Z8=0,"0件",IF(市町村抽出表!Z8&lt;1,"1件未満",TEXT(ROUND(市町村抽出表!Z8,0),"###,###")&amp;"件")))</f>
        <v>#REF!</v>
      </c>
      <c r="P8" s="94" t="e">
        <f ca="1">IF(市町村抽出表!AA8="－","－",IF(市町村抽出表!AA8=0,"0件",IF(市町村抽出表!AA8&lt;1,"1件未満",TEXT(ROUND(市町村抽出表!AA8,0),"###,###")&amp;"件")))</f>
        <v>#REF!</v>
      </c>
      <c r="Q8" s="94" t="e">
        <f ca="1">IF(市町村抽出表!AB8="－","－",IF(市町村抽出表!AB8=0,"0棟",IF(市町村抽出表!AB8&lt;1,"1棟未満",TEXT(ROUND(市町村抽出表!AB8,0),"###,###")&amp;"棟")))</f>
        <v>#REF!</v>
      </c>
      <c r="R8" s="94" t="e">
        <f ca="1">IF(市町村抽出表!AC8="－","－",IF(市町村抽出表!AC8=0,"0人",IF(市町村抽出表!AC8&lt;1,"1人未満",TEXT(ROUND(市町村抽出表!AC8,0),"###,###")&amp;"人")))</f>
        <v>#REF!</v>
      </c>
      <c r="S8" s="94" t="e">
        <f ca="1">IF(市町村抽出表!AD8="－","－",IF(市町村抽出表!AD8=0,"0人",IF(市町村抽出表!AD8&lt;1,"1人未満",TEXT(ROUND(市町村抽出表!AD8,0),"###,###")&amp;"人")))</f>
        <v>#REF!</v>
      </c>
      <c r="T8" s="94" t="e">
        <f ca="1">IF(市町村抽出表!AE8="－","－",IF(市町村抽出表!AE8=0,"0人",IF(市町村抽出表!AE8&lt;1,"1人未満",TEXT(ROUND(市町村抽出表!AE8,0),"###,###")&amp;"人")))</f>
        <v>#REF!</v>
      </c>
      <c r="U8" s="149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0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1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4" t="e">
        <f ca="1">IF(市町村抽出表!AJ8="－","－",IF(市町村抽出表!AJ8=0,"0人",IF(市町村抽出表!AJ8&lt;1,"1人未満",TEXT(ROUND(市町村抽出表!AJ8,0),"###,###")&amp;"人")))</f>
        <v>#REF!</v>
      </c>
      <c r="Y8" s="94" t="e">
        <f ca="1">IF(市町村抽出表!AK8="－","－",IF(市町村抽出表!AK8=0,"0人",IF(市町村抽出表!AK8&lt;1,"1人未満",TEXT(ROUND(市町村抽出表!AK8,0),"###,###")&amp;"人")))</f>
        <v>#REF!</v>
      </c>
      <c r="Z8" s="94" t="e">
        <f ca="1">IF(市町村抽出表!AL8="－","－",IF(市町村抽出表!AL8=0,"0人",IF(市町村抽出表!AL8&lt;1,"1人未満",TEXT(ROUND(市町村抽出表!AL8,0),"###,###")&amp;"人")))</f>
        <v>#REF!</v>
      </c>
      <c r="AA8" s="94" t="e">
        <f ca="1">IF(市町村抽出表!AM8="－","－",IF(市町村抽出表!AM8=0,"0人",IF(市町村抽出表!AM8&lt;1,"1人未満",TEXT(ROUND(市町村抽出表!AM8,0),"###,###")&amp;"人")))</f>
        <v>#REF!</v>
      </c>
      <c r="AB8" s="94" t="e">
        <f ca="1">IF(市町村抽出表!AN8="－","－",IF(市町村抽出表!AN8=0,"0人",IF(市町村抽出表!AN8&lt;1,"1人未満",TEXT(ROUND(市町村抽出表!AN8,0),"###,###")&amp;"人")))</f>
        <v>#REF!</v>
      </c>
      <c r="AC8" s="94" t="e">
        <f ca="1">IF(市町村抽出表!AO8="－","－",IF(市町村抽出表!AO8=0,"0人",IF(市町村抽出表!AO8&lt;1,"1人未満",TEXT(ROUND(市町村抽出表!AO8,0),"###,###")&amp;"人")))</f>
        <v>#REF!</v>
      </c>
      <c r="AD8" s="94" t="e">
        <f ca="1">IF(市町村抽出表!AP8="－","－",IF(市町村抽出表!AP8=0,"0人",IF(市町村抽出表!AP8&lt;1,"1人未満",TEXT(ROUND(市町村抽出表!AP8,0),"###,###")&amp;"人")))</f>
        <v>#REF!</v>
      </c>
      <c r="AE8" s="94" t="e">
        <f ca="1">IF(市町村抽出表!AQ8="－","－",IF(市町村抽出表!AQ8=0,"0人",IF(市町村抽出表!AQ8&lt;1,"1人未満",TEXT(ROUND(市町村抽出表!AQ8,0),"###,###")&amp;"人")))</f>
        <v>#REF!</v>
      </c>
      <c r="AF8" s="94" t="e">
        <f ca="1">IF(市町村抽出表!AR8="－","－",IF(市町村抽出表!AR8=0,"0人",IF(市町村抽出表!AR8&lt;1,"1人未満",TEXT(ROUND(市町村抽出表!AR8,0),"###,###")&amp;"人")))</f>
        <v>#REF!</v>
      </c>
      <c r="AG8" s="94" t="e">
        <f ca="1">IF(市町村抽出表!AS8="－","－",IF(市町村抽出表!AS8=0,"0箇所",IF(市町村抽出表!AS8&lt;1,"1箇所未満",TEXT(ROUND(市町村抽出表!AS8,0),"###,###")&amp;"箇所")))</f>
        <v>#REF!</v>
      </c>
      <c r="AH8" s="94" t="e">
        <f ca="1">IF(市町村抽出表!AT8="－","－",IF(市町村抽出表!AT8=0,"0世帯",IF(市町村抽出表!AT8&lt;1,"1世帯未満",TEXT(ROUND(市町村抽出表!AT8,0),"###,###")&amp;"世帯")))</f>
        <v>#REF!</v>
      </c>
      <c r="AI8" s="94" t="e">
        <f ca="1">IF(市町村抽出表!AU8="－","－",IF(市町村抽出表!AU8=0,"0人",IF(市町村抽出表!AU8&lt;1,"1人未満",TEXT(ROUND(市町村抽出表!AU8,0),"###,###")&amp;"人")))</f>
        <v>#REF!</v>
      </c>
      <c r="AJ8" s="94" t="e">
        <f ca="1">IF(市町村抽出表!AV8="－","－",IF(市町村抽出表!AV8=0,"0世帯",IF(市町村抽出表!AV8&lt;1,"1世帯未満",TEXT(ROUND(市町村抽出表!AV8,0),"###,###")&amp;"世帯")))</f>
        <v>#REF!</v>
      </c>
      <c r="AK8" s="94" t="e">
        <f ca="1">IF(市町村抽出表!AW8="－","－",IF(市町村抽出表!AW8=0,"0人",IF(市町村抽出表!AW8&lt;1,"1人未満",TEXT(ROUND(市町村抽出表!AW8,0),"###,###")&amp;"人")))</f>
        <v>#REF!</v>
      </c>
      <c r="AL8" s="94" t="e">
        <f ca="1">IF(市町村抽出表!AX8="－","－",IF(市町村抽出表!AX8=0,"0世帯",IF(市町村抽出表!AX8&lt;1,"1世帯未満",TEXT(ROUND(市町村抽出表!AX8,0),"###,###")&amp;"世帯")))</f>
        <v>#REF!</v>
      </c>
      <c r="AM8" s="94" t="e">
        <f ca="1">IF(市町村抽出表!AY8="－","－",IF(市町村抽出表!AY8=0,"0人",IF(市町村抽出表!AY8&lt;1,"1人未満",TEXT(ROUND(市町村抽出表!AY8,0),"###,###")&amp;"人")))</f>
        <v>#REF!</v>
      </c>
      <c r="AN8" s="94" t="s">
        <v>611</v>
      </c>
      <c r="AO8" s="94" t="s">
        <v>611</v>
      </c>
      <c r="AP8" s="94" t="e">
        <f ca="1">IF(市町村抽出表!BB8="－","－",IF(市町村抽出表!BB8=0,"0km",IF(市町村抽出表!BB8&lt;0.1,"0.1km未満",TEXT(ROUND(市町村抽出表!BB8,1),"###,##0.0")&amp;"km")))</f>
        <v>#REF!</v>
      </c>
      <c r="AQ8" s="94" t="e">
        <f ca="1">IF(市町村抽出表!BC8="－","－",IF(市町村抽出表!BC8=0,"0世帯",IF(市町村抽出表!BC8&lt;1,"1世帯未満",TEXT(ROUND(市町村抽出表!BC8,0),"###,###")&amp;"世帯")))</f>
        <v>#REF!</v>
      </c>
      <c r="AR8" s="94" t="e">
        <f ca="1">IF(市町村抽出表!BD8="－","－",IF(市町村抽出表!BD8=0,"0人",IF(市町村抽出表!BD8&lt;1,"1人未満",TEXT(ROUND(市町村抽出表!BD8,0),"###,###")&amp;"人")))</f>
        <v>#REF!</v>
      </c>
      <c r="AS8" s="94" t="s">
        <v>611</v>
      </c>
      <c r="AT8" s="94" t="s">
        <v>611</v>
      </c>
      <c r="AU8" s="94" t="e">
        <f ca="1">IF(市町村抽出表!BG8="－","－",IF(市町村抽出表!BG8=0,"0箇所",IF(市町村抽出表!BG8&lt;1,"1箇所未満",TEXT(ROUND(市町村抽出表!BG8,0),"###,###")&amp;"箇所")))</f>
        <v>#REF!</v>
      </c>
      <c r="AV8" s="94" t="e">
        <f ca="1">IF(市町村抽出表!BH8="－","－",IF(市町村抽出表!BH8=0,"0箇所",IF(市町村抽出表!BH8&lt;1,"1箇所未満",TEXT(ROUND(市町村抽出表!BH8,0),"###,###")&amp;"箇所")))</f>
        <v>#REF!</v>
      </c>
      <c r="AW8" s="94" t="e">
        <f ca="1">IF(市町村抽出表!BI8="－","－",IF(市町村抽出表!BI8=0,"0箇所",IF(市町村抽出表!BI8&lt;1,"1箇所未満",TEXT(ROUND(市町村抽出表!BI8,0),"###,###")&amp;"箇所")))</f>
        <v>#REF!</v>
      </c>
      <c r="AX8" s="94" t="e">
        <f ca="1">IF(市町村抽出表!BJ8="－","－",IF(市町村抽出表!BJ8=0,"0箇所",IF(市町村抽出表!BJ8&lt;1,"1箇所未満",TEXT(ROUND(市町村抽出表!BJ8,0),"###,###")&amp;"箇所")))</f>
        <v>#REF!</v>
      </c>
      <c r="AY8" s="94" t="e">
        <f ca="1">IF(市町村抽出表!BK8="－","－",IF(市町村抽出表!BK8=0,"0箇所",IF(市町村抽出表!BK8&lt;1,"1箇所未満",TEXT(ROUND(市町村抽出表!BK8,0),"###,###")&amp;"箇所")))</f>
        <v>#REF!</v>
      </c>
      <c r="AZ8" s="94" t="e">
        <f ca="1">IF(市町村抽出表!BL8="－","－",IF(市町村抽出表!BL8=0,"0箇所",IF(市町村抽出表!BL8&lt;1,"1箇所未満",TEXT(ROUND(市町村抽出表!BL8,0),"###,###")&amp;"箇所")))</f>
        <v>#REF!</v>
      </c>
      <c r="BH8" s="153"/>
      <c r="BI8" s="153"/>
      <c r="BJ8" s="153"/>
      <c r="BL8" s="154"/>
      <c r="BM8" s="153"/>
      <c r="BN8" s="153"/>
      <c r="BO8" s="153"/>
      <c r="BP8" s="153"/>
      <c r="BX8" s="154"/>
      <c r="BY8" s="153"/>
      <c r="BZ8" s="153"/>
      <c r="CA8" s="153"/>
      <c r="CB8" s="153"/>
      <c r="CN8" s="154"/>
      <c r="CO8" s="153"/>
      <c r="CP8" s="153"/>
      <c r="CQ8" s="153"/>
      <c r="CR8" s="153"/>
    </row>
    <row r="9" spans="1:122" x14ac:dyDescent="0.2">
      <c r="A9" s="82">
        <v>6</v>
      </c>
      <c r="B9" s="74" t="s">
        <v>449</v>
      </c>
      <c r="C9" s="93" t="e">
        <f ca="1">IF(市町村抽出表!D9="－","－",ROUND(市町村抽出表!D9,1))</f>
        <v>#REF!</v>
      </c>
      <c r="D9" s="158" t="e">
        <f ca="1">IF(市町村抽出表!F9="","※2",IF(市町村抽出表!F9="－","－",市町村抽出表!F9&amp;"箇所"))</f>
        <v>#REF!</v>
      </c>
      <c r="E9" s="159" t="e">
        <f ca="1">IF(市町村抽出表!G9="","※2",IF(市町村抽出表!G9="－","－",市町村抽出表!G9&amp;"箇所"))</f>
        <v>#REF!</v>
      </c>
      <c r="F9" s="160" t="e">
        <f ca="1">IF(市町村抽出表!H9="","※2",IF(市町村抽出表!H9="－","－",市町村抽出表!H9&amp;"箇所"))</f>
        <v>#REF!</v>
      </c>
      <c r="G9" s="94" t="e">
        <f ca="1">IF(市町村抽出表!I9="－","－",IF(市町村抽出表!I9=0,"0棟",IF(市町村抽出表!I9&lt;1,"1棟未満",TEXT(ROUND(市町村抽出表!I9,0),"###,###")&amp;"棟")))</f>
        <v>#REF!</v>
      </c>
      <c r="H9" s="94" t="e">
        <f ca="1">IF(市町村抽出表!J9="－","－",IF(市町村抽出表!J9=0,"0棟",IF(市町村抽出表!J9&lt;1,"1棟未満",TEXT(ROUND(市町村抽出表!J9,0),"###,###")&amp;"棟")))</f>
        <v>#REF!</v>
      </c>
      <c r="I9" s="94" t="e">
        <f ca="1">IF(市町村抽出表!O9="－","－",IF(市町村抽出表!O9=0,"0棟",IF(市町村抽出表!O9&lt;1,"1棟未満",TEXT(ROUND(市町村抽出表!O9,0),"###,###")&amp;"棟")))</f>
        <v>#REF!</v>
      </c>
      <c r="J9" s="94" t="e">
        <f ca="1">IF(市町村抽出表!P9="－","－",IF(市町村抽出表!P9=0,"0棟",IF(市町村抽出表!P9&lt;1,"1棟未満",TEXT(ROUND(市町村抽出表!P9,0),"###,###")&amp;"棟")))</f>
        <v>#REF!</v>
      </c>
      <c r="K9" s="147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8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4" t="e">
        <f ca="1">IF(市町村抽出表!W9="－","－",IF(市町村抽出表!W9=0,"0棟",IF(市町村抽出表!W9&lt;1,"1棟未満",TEXT(ROUND(市町村抽出表!W9,0),"###,###")&amp;"棟")))</f>
        <v>#REF!</v>
      </c>
      <c r="N9" s="94" t="e">
        <f ca="1">IF(市町村抽出表!X9="－","－",IF(市町村抽出表!X9=0,"0棟",IF(市町村抽出表!X9&lt;1,"1棟未満",TEXT(ROUND(市町村抽出表!X9,0),"###,###")&amp;"棟")))</f>
        <v>#REF!</v>
      </c>
      <c r="O9" s="94" t="e">
        <f ca="1">IF(市町村抽出表!Z9="－","－",IF(市町村抽出表!Z9=0,"0件",IF(市町村抽出表!Z9&lt;1,"1件未満",TEXT(ROUND(市町村抽出表!Z9,0),"###,###")&amp;"件")))</f>
        <v>#REF!</v>
      </c>
      <c r="P9" s="94" t="e">
        <f ca="1">IF(市町村抽出表!AA9="－","－",IF(市町村抽出表!AA9=0,"0件",IF(市町村抽出表!AA9&lt;1,"1件未満",TEXT(ROUND(市町村抽出表!AA9,0),"###,###")&amp;"件")))</f>
        <v>#REF!</v>
      </c>
      <c r="Q9" s="94" t="e">
        <f ca="1">IF(市町村抽出表!AB9="－","－",IF(市町村抽出表!AB9=0,"0棟",IF(市町村抽出表!AB9&lt;1,"1棟未満",TEXT(ROUND(市町村抽出表!AB9,0),"###,###")&amp;"棟")))</f>
        <v>#REF!</v>
      </c>
      <c r="R9" s="94" t="e">
        <f ca="1">IF(市町村抽出表!AC9="－","－",IF(市町村抽出表!AC9=0,"0人",IF(市町村抽出表!AC9&lt;1,"1人未満",TEXT(ROUND(市町村抽出表!AC9,0),"###,###")&amp;"人")))</f>
        <v>#REF!</v>
      </c>
      <c r="S9" s="94" t="e">
        <f ca="1">IF(市町村抽出表!AD9="－","－",IF(市町村抽出表!AD9=0,"0人",IF(市町村抽出表!AD9&lt;1,"1人未満",TEXT(ROUND(市町村抽出表!AD9,0),"###,###")&amp;"人")))</f>
        <v>#REF!</v>
      </c>
      <c r="T9" s="94" t="e">
        <f ca="1">IF(市町村抽出表!AE9="－","－",IF(市町村抽出表!AE9=0,"0人",IF(市町村抽出表!AE9&lt;1,"1人未満",TEXT(ROUND(市町村抽出表!AE9,0),"###,###")&amp;"人")))</f>
        <v>#REF!</v>
      </c>
      <c r="U9" s="149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0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1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4" t="e">
        <f ca="1">IF(市町村抽出表!AJ9="－","－",IF(市町村抽出表!AJ9=0,"0人",IF(市町村抽出表!AJ9&lt;1,"1人未満",TEXT(ROUND(市町村抽出表!AJ9,0),"###,###")&amp;"人")))</f>
        <v>#REF!</v>
      </c>
      <c r="Y9" s="94" t="e">
        <f ca="1">IF(市町村抽出表!AK9="－","－",IF(市町村抽出表!AK9=0,"0人",IF(市町村抽出表!AK9&lt;1,"1人未満",TEXT(ROUND(市町村抽出表!AK9,0),"###,###")&amp;"人")))</f>
        <v>#REF!</v>
      </c>
      <c r="Z9" s="94" t="e">
        <f ca="1">IF(市町村抽出表!AL9="－","－",IF(市町村抽出表!AL9=0,"0人",IF(市町村抽出表!AL9&lt;1,"1人未満",TEXT(ROUND(市町村抽出表!AL9,0),"###,###")&amp;"人")))</f>
        <v>#REF!</v>
      </c>
      <c r="AA9" s="94" t="e">
        <f ca="1">IF(市町村抽出表!AM9="－","－",IF(市町村抽出表!AM9=0,"0人",IF(市町村抽出表!AM9&lt;1,"1人未満",TEXT(ROUND(市町村抽出表!AM9,0),"###,###")&amp;"人")))</f>
        <v>#REF!</v>
      </c>
      <c r="AB9" s="94" t="e">
        <f ca="1">IF(市町村抽出表!AN9="－","－",IF(市町村抽出表!AN9=0,"0人",IF(市町村抽出表!AN9&lt;1,"1人未満",TEXT(ROUND(市町村抽出表!AN9,0),"###,###")&amp;"人")))</f>
        <v>#REF!</v>
      </c>
      <c r="AC9" s="94" t="e">
        <f ca="1">IF(市町村抽出表!AO9="－","－",IF(市町村抽出表!AO9=0,"0人",IF(市町村抽出表!AO9&lt;1,"1人未満",TEXT(ROUND(市町村抽出表!AO9,0),"###,###")&amp;"人")))</f>
        <v>#REF!</v>
      </c>
      <c r="AD9" s="94" t="e">
        <f ca="1">IF(市町村抽出表!AP9="－","－",IF(市町村抽出表!AP9=0,"0人",IF(市町村抽出表!AP9&lt;1,"1人未満",TEXT(ROUND(市町村抽出表!AP9,0),"###,###")&amp;"人")))</f>
        <v>#REF!</v>
      </c>
      <c r="AE9" s="94" t="e">
        <f ca="1">IF(市町村抽出表!AQ9="－","－",IF(市町村抽出表!AQ9=0,"0人",IF(市町村抽出表!AQ9&lt;1,"1人未満",TEXT(ROUND(市町村抽出表!AQ9,0),"###,###")&amp;"人")))</f>
        <v>#REF!</v>
      </c>
      <c r="AF9" s="94" t="e">
        <f ca="1">IF(市町村抽出表!AR9="－","－",IF(市町村抽出表!AR9=0,"0人",IF(市町村抽出表!AR9&lt;1,"1人未満",TEXT(ROUND(市町村抽出表!AR9,0),"###,###")&amp;"人")))</f>
        <v>#REF!</v>
      </c>
      <c r="AG9" s="94" t="e">
        <f ca="1">IF(市町村抽出表!AS9="－","－",IF(市町村抽出表!AS9=0,"0箇所",IF(市町村抽出表!AS9&lt;1,"1箇所未満",TEXT(ROUND(市町村抽出表!AS9,0),"###,###")&amp;"箇所")))</f>
        <v>#REF!</v>
      </c>
      <c r="AH9" s="94" t="e">
        <f ca="1">IF(市町村抽出表!AT9="－","－",IF(市町村抽出表!AT9=0,"0世帯",IF(市町村抽出表!AT9&lt;1,"1世帯未満",TEXT(ROUND(市町村抽出表!AT9,0),"###,###")&amp;"世帯")))</f>
        <v>#REF!</v>
      </c>
      <c r="AI9" s="94" t="e">
        <f ca="1">IF(市町村抽出表!AU9="－","－",IF(市町村抽出表!AU9=0,"0人",IF(市町村抽出表!AU9&lt;1,"1人未満",TEXT(ROUND(市町村抽出表!AU9,0),"###,###")&amp;"人")))</f>
        <v>#REF!</v>
      </c>
      <c r="AJ9" s="94" t="e">
        <f ca="1">IF(市町村抽出表!AV9="－","－",IF(市町村抽出表!AV9=0,"0世帯",IF(市町村抽出表!AV9&lt;1,"1世帯未満",TEXT(ROUND(市町村抽出表!AV9,0),"###,###")&amp;"世帯")))</f>
        <v>#REF!</v>
      </c>
      <c r="AK9" s="94" t="e">
        <f ca="1">IF(市町村抽出表!AW9="－","－",IF(市町村抽出表!AW9=0,"0人",IF(市町村抽出表!AW9&lt;1,"1人未満",TEXT(ROUND(市町村抽出表!AW9,0),"###,###")&amp;"人")))</f>
        <v>#REF!</v>
      </c>
      <c r="AL9" s="94" t="e">
        <f ca="1">IF(市町村抽出表!AX9="－","－",IF(市町村抽出表!AX9=0,"0世帯",IF(市町村抽出表!AX9&lt;1,"1世帯未満",TEXT(ROUND(市町村抽出表!AX9,0),"###,###")&amp;"世帯")))</f>
        <v>#REF!</v>
      </c>
      <c r="AM9" s="94" t="e">
        <f ca="1">IF(市町村抽出表!AY9="－","－",IF(市町村抽出表!AY9=0,"0人",IF(市町村抽出表!AY9&lt;1,"1人未満",TEXT(ROUND(市町村抽出表!AY9,0),"###,###")&amp;"人")))</f>
        <v>#REF!</v>
      </c>
      <c r="AN9" s="94" t="s">
        <v>611</v>
      </c>
      <c r="AO9" s="94" t="s">
        <v>611</v>
      </c>
      <c r="AP9" s="94" t="e">
        <f ca="1">IF(市町村抽出表!BB9="－","－",IF(市町村抽出表!BB9=0,"0km",IF(市町村抽出表!BB9&lt;0.1,"0.1km未満",TEXT(ROUND(市町村抽出表!BB9,1),"###,##0.0")&amp;"km")))</f>
        <v>#REF!</v>
      </c>
      <c r="AQ9" s="94" t="e">
        <f ca="1">IF(市町村抽出表!BC9="－","－",IF(市町村抽出表!BC9=0,"0世帯",IF(市町村抽出表!BC9&lt;1,"1世帯未満",TEXT(ROUND(市町村抽出表!BC9,0),"###,###")&amp;"世帯")))</f>
        <v>#REF!</v>
      </c>
      <c r="AR9" s="94" t="e">
        <f ca="1">IF(市町村抽出表!BD9="－","－",IF(市町村抽出表!BD9=0,"0人",IF(市町村抽出表!BD9&lt;1,"1人未満",TEXT(ROUND(市町村抽出表!BD9,0),"###,###")&amp;"人")))</f>
        <v>#REF!</v>
      </c>
      <c r="AS9" s="94" t="s">
        <v>611</v>
      </c>
      <c r="AT9" s="94" t="s">
        <v>611</v>
      </c>
      <c r="AU9" s="94" t="e">
        <f ca="1">IF(市町村抽出表!BG9="－","－",IF(市町村抽出表!BG9=0,"0箇所",IF(市町村抽出表!BG9&lt;1,"1箇所未満",TEXT(ROUND(市町村抽出表!BG9,0),"###,###")&amp;"箇所")))</f>
        <v>#REF!</v>
      </c>
      <c r="AV9" s="94" t="e">
        <f ca="1">IF(市町村抽出表!BH9="－","－",IF(市町村抽出表!BH9=0,"0箇所",IF(市町村抽出表!BH9&lt;1,"1箇所未満",TEXT(ROUND(市町村抽出表!BH9,0),"###,###")&amp;"箇所")))</f>
        <v>#REF!</v>
      </c>
      <c r="AW9" s="94" t="e">
        <f ca="1">IF(市町村抽出表!BI9="－","－",IF(市町村抽出表!BI9=0,"0箇所",IF(市町村抽出表!BI9&lt;1,"1箇所未満",TEXT(ROUND(市町村抽出表!BI9,0),"###,###")&amp;"箇所")))</f>
        <v>#REF!</v>
      </c>
      <c r="AX9" s="94" t="e">
        <f ca="1">IF(市町村抽出表!BJ9="－","－",IF(市町村抽出表!BJ9=0,"0箇所",IF(市町村抽出表!BJ9&lt;1,"1箇所未満",TEXT(ROUND(市町村抽出表!BJ9,0),"###,###")&amp;"箇所")))</f>
        <v>#REF!</v>
      </c>
      <c r="AY9" s="94" t="e">
        <f ca="1">IF(市町村抽出表!BK9="－","－",IF(市町村抽出表!BK9=0,"0箇所",IF(市町村抽出表!BK9&lt;1,"1箇所未満",TEXT(ROUND(市町村抽出表!BK9,0),"###,###")&amp;"箇所")))</f>
        <v>#REF!</v>
      </c>
      <c r="AZ9" s="94" t="e">
        <f ca="1">IF(市町村抽出表!BL9="－","－",IF(市町村抽出表!BL9=0,"0箇所",IF(市町村抽出表!BL9&lt;1,"1箇所未満",TEXT(ROUND(市町村抽出表!BL9,0),"###,###")&amp;"箇所")))</f>
        <v>#REF!</v>
      </c>
      <c r="BH9" s="153"/>
      <c r="BI9" s="153"/>
      <c r="BJ9" s="153"/>
      <c r="BL9" s="154"/>
      <c r="BM9" s="153"/>
      <c r="BN9" s="153"/>
      <c r="BO9" s="153"/>
      <c r="BP9" s="153"/>
      <c r="BX9" s="154"/>
      <c r="BY9" s="153"/>
      <c r="BZ9" s="153"/>
      <c r="CA9" s="153"/>
      <c r="CB9" s="153"/>
      <c r="CN9" s="154"/>
      <c r="CO9" s="153"/>
      <c r="CP9" s="153"/>
      <c r="CQ9" s="153"/>
      <c r="CR9" s="153"/>
    </row>
    <row r="10" spans="1:122" x14ac:dyDescent="0.2">
      <c r="A10" s="82">
        <v>7</v>
      </c>
      <c r="B10" s="74" t="s">
        <v>450</v>
      </c>
      <c r="C10" s="93" t="e">
        <f ca="1">IF(市町村抽出表!D10="－","－",ROUND(市町村抽出表!D10,1))</f>
        <v>#REF!</v>
      </c>
      <c r="D10" s="158" t="e">
        <f ca="1">IF(市町村抽出表!F10="","※2",IF(市町村抽出表!F10="－","－",市町村抽出表!F10&amp;"箇所"))</f>
        <v>#REF!</v>
      </c>
      <c r="E10" s="159" t="e">
        <f ca="1">IF(市町村抽出表!G10="","※2",IF(市町村抽出表!G10="－","－",市町村抽出表!G10&amp;"箇所"))</f>
        <v>#REF!</v>
      </c>
      <c r="F10" s="160" t="e">
        <f ca="1">IF(市町村抽出表!H10="","※2",IF(市町村抽出表!H10="－","－",市町村抽出表!H10&amp;"箇所"))</f>
        <v>#REF!</v>
      </c>
      <c r="G10" s="94" t="e">
        <f ca="1">IF(市町村抽出表!I10="－","－",IF(市町村抽出表!I10=0,"0棟",IF(市町村抽出表!I10&lt;1,"1棟未満",TEXT(ROUND(市町村抽出表!I10,0),"###,###")&amp;"棟")))</f>
        <v>#REF!</v>
      </c>
      <c r="H10" s="94" t="e">
        <f ca="1">IF(市町村抽出表!J10="－","－",IF(市町村抽出表!J10=0,"0棟",IF(市町村抽出表!J10&lt;1,"1棟未満",TEXT(ROUND(市町村抽出表!J10,0),"###,###")&amp;"棟")))</f>
        <v>#REF!</v>
      </c>
      <c r="I10" s="94" t="e">
        <f ca="1">IF(市町村抽出表!O10="－","－",IF(市町村抽出表!O10=0,"0棟",IF(市町村抽出表!O10&lt;1,"1棟未満",TEXT(ROUND(市町村抽出表!O10,0),"###,###")&amp;"棟")))</f>
        <v>#REF!</v>
      </c>
      <c r="J10" s="94" t="e">
        <f ca="1">IF(市町村抽出表!P10="－","－",IF(市町村抽出表!P10=0,"0棟",IF(市町村抽出表!P10&lt;1,"1棟未満",TEXT(ROUND(市町村抽出表!P10,0),"###,###")&amp;"棟")))</f>
        <v>#REF!</v>
      </c>
      <c r="K10" s="147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8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4" t="e">
        <f ca="1">IF(市町村抽出表!W10="－","－",IF(市町村抽出表!W10=0,"0棟",IF(市町村抽出表!W10&lt;1,"1棟未満",TEXT(ROUND(市町村抽出表!W10,0),"###,###")&amp;"棟")))</f>
        <v>#REF!</v>
      </c>
      <c r="N10" s="94" t="e">
        <f ca="1">IF(市町村抽出表!X10="－","－",IF(市町村抽出表!X10=0,"0棟",IF(市町村抽出表!X10&lt;1,"1棟未満",TEXT(ROUND(市町村抽出表!X10,0),"###,###")&amp;"棟")))</f>
        <v>#REF!</v>
      </c>
      <c r="O10" s="94" t="e">
        <f ca="1">IF(市町村抽出表!Z10="－","－",IF(市町村抽出表!Z10=0,"0件",IF(市町村抽出表!Z10&lt;1,"1件未満",TEXT(ROUND(市町村抽出表!Z10,0),"###,###")&amp;"件")))</f>
        <v>#REF!</v>
      </c>
      <c r="P10" s="94" t="e">
        <f ca="1">IF(市町村抽出表!AA10="－","－",IF(市町村抽出表!AA10=0,"0件",IF(市町村抽出表!AA10&lt;1,"1件未満",TEXT(ROUND(市町村抽出表!AA10,0),"###,###")&amp;"件")))</f>
        <v>#REF!</v>
      </c>
      <c r="Q10" s="94" t="e">
        <f ca="1">IF(市町村抽出表!AB10="－","－",IF(市町村抽出表!AB10=0,"0棟",IF(市町村抽出表!AB10&lt;1,"1棟未満",TEXT(ROUND(市町村抽出表!AB10,0),"###,###")&amp;"棟")))</f>
        <v>#REF!</v>
      </c>
      <c r="R10" s="94" t="e">
        <f ca="1">IF(市町村抽出表!AC10="－","－",IF(市町村抽出表!AC10=0,"0人",IF(市町村抽出表!AC10&lt;1,"1人未満",TEXT(ROUND(市町村抽出表!AC10,0),"###,###")&amp;"人")))</f>
        <v>#REF!</v>
      </c>
      <c r="S10" s="94" t="e">
        <f ca="1">IF(市町村抽出表!AD10="－","－",IF(市町村抽出表!AD10=0,"0人",IF(市町村抽出表!AD10&lt;1,"1人未満",TEXT(ROUND(市町村抽出表!AD10,0),"###,###")&amp;"人")))</f>
        <v>#REF!</v>
      </c>
      <c r="T10" s="94" t="e">
        <f ca="1">IF(市町村抽出表!AE10="－","－",IF(市町村抽出表!AE10=0,"0人",IF(市町村抽出表!AE10&lt;1,"1人未満",TEXT(ROUND(市町村抽出表!AE10,0),"###,###")&amp;"人")))</f>
        <v>#REF!</v>
      </c>
      <c r="U10" s="149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0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1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4" t="e">
        <f ca="1">IF(市町村抽出表!AJ10="－","－",IF(市町村抽出表!AJ10=0,"0人",IF(市町村抽出表!AJ10&lt;1,"1人未満",TEXT(ROUND(市町村抽出表!AJ10,0),"###,###")&amp;"人")))</f>
        <v>#REF!</v>
      </c>
      <c r="Y10" s="94" t="e">
        <f ca="1">IF(市町村抽出表!AK10="－","－",IF(市町村抽出表!AK10=0,"0人",IF(市町村抽出表!AK10&lt;1,"1人未満",TEXT(ROUND(市町村抽出表!AK10,0),"###,###")&amp;"人")))</f>
        <v>#REF!</v>
      </c>
      <c r="Z10" s="94" t="e">
        <f ca="1">IF(市町村抽出表!AL10="－","－",IF(市町村抽出表!AL10=0,"0人",IF(市町村抽出表!AL10&lt;1,"1人未満",TEXT(ROUND(市町村抽出表!AL10,0),"###,###")&amp;"人")))</f>
        <v>#REF!</v>
      </c>
      <c r="AA10" s="94" t="e">
        <f ca="1">IF(市町村抽出表!AM10="－","－",IF(市町村抽出表!AM10=0,"0人",IF(市町村抽出表!AM10&lt;1,"1人未満",TEXT(ROUND(市町村抽出表!AM10,0),"###,###")&amp;"人")))</f>
        <v>#REF!</v>
      </c>
      <c r="AB10" s="94" t="e">
        <f ca="1">IF(市町村抽出表!AN10="－","－",IF(市町村抽出表!AN10=0,"0人",IF(市町村抽出表!AN10&lt;1,"1人未満",TEXT(ROUND(市町村抽出表!AN10,0),"###,###")&amp;"人")))</f>
        <v>#REF!</v>
      </c>
      <c r="AC10" s="94" t="e">
        <f ca="1">IF(市町村抽出表!AO10="－","－",IF(市町村抽出表!AO10=0,"0人",IF(市町村抽出表!AO10&lt;1,"1人未満",TEXT(ROUND(市町村抽出表!AO10,0),"###,###")&amp;"人")))</f>
        <v>#REF!</v>
      </c>
      <c r="AD10" s="94" t="e">
        <f ca="1">IF(市町村抽出表!AP10="－","－",IF(市町村抽出表!AP10=0,"0人",IF(市町村抽出表!AP10&lt;1,"1人未満",TEXT(ROUND(市町村抽出表!AP10,0),"###,###")&amp;"人")))</f>
        <v>#REF!</v>
      </c>
      <c r="AE10" s="94" t="e">
        <f ca="1">IF(市町村抽出表!AQ10="－","－",IF(市町村抽出表!AQ10=0,"0人",IF(市町村抽出表!AQ10&lt;1,"1人未満",TEXT(ROUND(市町村抽出表!AQ10,0),"###,###")&amp;"人")))</f>
        <v>#REF!</v>
      </c>
      <c r="AF10" s="94" t="e">
        <f ca="1">IF(市町村抽出表!AR10="－","－",IF(市町村抽出表!AR10=0,"0人",IF(市町村抽出表!AR10&lt;1,"1人未満",TEXT(ROUND(市町村抽出表!AR10,0),"###,###")&amp;"人")))</f>
        <v>#REF!</v>
      </c>
      <c r="AG10" s="94" t="e">
        <f ca="1">IF(市町村抽出表!AS10="－","－",IF(市町村抽出表!AS10=0,"0箇所",IF(市町村抽出表!AS10&lt;1,"1箇所未満",TEXT(ROUND(市町村抽出表!AS10,0),"###,###")&amp;"箇所")))</f>
        <v>#REF!</v>
      </c>
      <c r="AH10" s="94" t="e">
        <f ca="1">IF(市町村抽出表!AT10="－","－",IF(市町村抽出表!AT10=0,"0世帯",IF(市町村抽出表!AT10&lt;1,"1世帯未満",TEXT(ROUND(市町村抽出表!AT10,0),"###,###")&amp;"世帯")))</f>
        <v>#REF!</v>
      </c>
      <c r="AI10" s="94" t="e">
        <f ca="1">IF(市町村抽出表!AU10="－","－",IF(市町村抽出表!AU10=0,"0人",IF(市町村抽出表!AU10&lt;1,"1人未満",TEXT(ROUND(市町村抽出表!AU10,0),"###,###")&amp;"人")))</f>
        <v>#REF!</v>
      </c>
      <c r="AJ10" s="94" t="e">
        <f ca="1">IF(市町村抽出表!AV10="－","－",IF(市町村抽出表!AV10=0,"0世帯",IF(市町村抽出表!AV10&lt;1,"1世帯未満",TEXT(ROUND(市町村抽出表!AV10,0),"###,###")&amp;"世帯")))</f>
        <v>#REF!</v>
      </c>
      <c r="AK10" s="94" t="e">
        <f ca="1">IF(市町村抽出表!AW10="－","－",IF(市町村抽出表!AW10=0,"0人",IF(市町村抽出表!AW10&lt;1,"1人未満",TEXT(ROUND(市町村抽出表!AW10,0),"###,###")&amp;"人")))</f>
        <v>#REF!</v>
      </c>
      <c r="AL10" s="94" t="e">
        <f ca="1">IF(市町村抽出表!AX10="－","－",IF(市町村抽出表!AX10=0,"0世帯",IF(市町村抽出表!AX10&lt;1,"1世帯未満",TEXT(ROUND(市町村抽出表!AX10,0),"###,###")&amp;"世帯")))</f>
        <v>#REF!</v>
      </c>
      <c r="AM10" s="94" t="e">
        <f ca="1">IF(市町村抽出表!AY10="－","－",IF(市町村抽出表!AY10=0,"0人",IF(市町村抽出表!AY10&lt;1,"1人未満",TEXT(ROUND(市町村抽出表!AY10,0),"###,###")&amp;"人")))</f>
        <v>#REF!</v>
      </c>
      <c r="AN10" s="94" t="s">
        <v>611</v>
      </c>
      <c r="AO10" s="94" t="s">
        <v>611</v>
      </c>
      <c r="AP10" s="94" t="e">
        <f ca="1">IF(市町村抽出表!BB10="－","－",IF(市町村抽出表!BB10=0,"0km",IF(市町村抽出表!BB10&lt;0.1,"0.1km未満",TEXT(ROUND(市町村抽出表!BB10,1),"###,##0.0")&amp;"km")))</f>
        <v>#REF!</v>
      </c>
      <c r="AQ10" s="94" t="e">
        <f ca="1">IF(市町村抽出表!BC10="－","－",IF(市町村抽出表!BC10=0,"0世帯",IF(市町村抽出表!BC10&lt;1,"1世帯未満",TEXT(ROUND(市町村抽出表!BC10,0),"###,###")&amp;"世帯")))</f>
        <v>#REF!</v>
      </c>
      <c r="AR10" s="94" t="e">
        <f ca="1">IF(市町村抽出表!BD10="－","－",IF(市町村抽出表!BD10=0,"0人",IF(市町村抽出表!BD10&lt;1,"1人未満",TEXT(ROUND(市町村抽出表!BD10,0),"###,###")&amp;"人")))</f>
        <v>#REF!</v>
      </c>
      <c r="AS10" s="94" t="s">
        <v>611</v>
      </c>
      <c r="AT10" s="94" t="s">
        <v>611</v>
      </c>
      <c r="AU10" s="94" t="e">
        <f ca="1">IF(市町村抽出表!BG10="－","－",IF(市町村抽出表!BG10=0,"0箇所",IF(市町村抽出表!BG10&lt;1,"1箇所未満",TEXT(ROUND(市町村抽出表!BG10,0),"###,###")&amp;"箇所")))</f>
        <v>#REF!</v>
      </c>
      <c r="AV10" s="94" t="e">
        <f ca="1">IF(市町村抽出表!BH10="－","－",IF(市町村抽出表!BH10=0,"0箇所",IF(市町村抽出表!BH10&lt;1,"1箇所未満",TEXT(ROUND(市町村抽出表!BH10,0),"###,###")&amp;"箇所")))</f>
        <v>#REF!</v>
      </c>
      <c r="AW10" s="94" t="e">
        <f ca="1">IF(市町村抽出表!BI10="－","－",IF(市町村抽出表!BI10=0,"0箇所",IF(市町村抽出表!BI10&lt;1,"1箇所未満",TEXT(ROUND(市町村抽出表!BI10,0),"###,###")&amp;"箇所")))</f>
        <v>#REF!</v>
      </c>
      <c r="AX10" s="94" t="e">
        <f ca="1">IF(市町村抽出表!BJ10="－","－",IF(市町村抽出表!BJ10=0,"0箇所",IF(市町村抽出表!BJ10&lt;1,"1箇所未満",TEXT(ROUND(市町村抽出表!BJ10,0),"###,###")&amp;"箇所")))</f>
        <v>#REF!</v>
      </c>
      <c r="AY10" s="94" t="e">
        <f ca="1">IF(市町村抽出表!BK10="－","－",IF(市町村抽出表!BK10=0,"0箇所",IF(市町村抽出表!BK10&lt;1,"1箇所未満",TEXT(ROUND(市町村抽出表!BK10,0),"###,###")&amp;"箇所")))</f>
        <v>#REF!</v>
      </c>
      <c r="AZ10" s="94" t="e">
        <f ca="1">IF(市町村抽出表!BL10="－","－",IF(市町村抽出表!BL10=0,"0箇所",IF(市町村抽出表!BL10&lt;1,"1箇所未満",TEXT(ROUND(市町村抽出表!BL10,0),"###,###")&amp;"箇所")))</f>
        <v>#REF!</v>
      </c>
      <c r="BH10" s="153"/>
      <c r="BI10" s="153"/>
      <c r="BJ10" s="153"/>
      <c r="BL10" s="154"/>
      <c r="BM10" s="153"/>
      <c r="BN10" s="153"/>
      <c r="BO10" s="153"/>
      <c r="BP10" s="153"/>
      <c r="BX10" s="154"/>
      <c r="BY10" s="153"/>
      <c r="BZ10" s="153"/>
      <c r="CA10" s="153"/>
      <c r="CB10" s="153"/>
      <c r="CN10" s="154"/>
      <c r="CO10" s="153"/>
      <c r="CP10" s="153"/>
      <c r="CQ10" s="153"/>
      <c r="CR10" s="153"/>
    </row>
    <row r="11" spans="1:122" x14ac:dyDescent="0.2">
      <c r="A11" s="82">
        <v>8</v>
      </c>
      <c r="B11" s="74" t="s">
        <v>451</v>
      </c>
      <c r="C11" s="93" t="e">
        <f ca="1">IF(市町村抽出表!D11="－","－",ROUND(市町村抽出表!D11,1))</f>
        <v>#REF!</v>
      </c>
      <c r="D11" s="158" t="e">
        <f ca="1">IF(市町村抽出表!F11="","※2",IF(市町村抽出表!F11="－","－",市町村抽出表!F11&amp;"箇所"))</f>
        <v>#REF!</v>
      </c>
      <c r="E11" s="159" t="e">
        <f ca="1">IF(市町村抽出表!G11="","※2",IF(市町村抽出表!G11="－","－",市町村抽出表!G11&amp;"箇所"))</f>
        <v>#REF!</v>
      </c>
      <c r="F11" s="160" t="e">
        <f ca="1">IF(市町村抽出表!H11="","※2",IF(市町村抽出表!H11="－","－",市町村抽出表!H11&amp;"箇所"))</f>
        <v>#REF!</v>
      </c>
      <c r="G11" s="94" t="e">
        <f ca="1">IF(市町村抽出表!I11="－","－",IF(市町村抽出表!I11=0,"0棟",IF(市町村抽出表!I11&lt;1,"1棟未満",TEXT(ROUND(市町村抽出表!I11,0),"###,###")&amp;"棟")))</f>
        <v>#REF!</v>
      </c>
      <c r="H11" s="94" t="e">
        <f ca="1">IF(市町村抽出表!J11="－","－",IF(市町村抽出表!J11=0,"0棟",IF(市町村抽出表!J11&lt;1,"1棟未満",TEXT(ROUND(市町村抽出表!J11,0),"###,###")&amp;"棟")))</f>
        <v>#REF!</v>
      </c>
      <c r="I11" s="94" t="e">
        <f ca="1">IF(市町村抽出表!O11="－","－",IF(市町村抽出表!O11=0,"0棟",IF(市町村抽出表!O11&lt;1,"1棟未満",TEXT(ROUND(市町村抽出表!O11,0),"###,###")&amp;"棟")))</f>
        <v>#REF!</v>
      </c>
      <c r="J11" s="94" t="e">
        <f ca="1">IF(市町村抽出表!P11="－","－",IF(市町村抽出表!P11=0,"0棟",IF(市町村抽出表!P11&lt;1,"1棟未満",TEXT(ROUND(市町村抽出表!P11,0),"###,###")&amp;"棟")))</f>
        <v>#REF!</v>
      </c>
      <c r="K11" s="147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8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4" t="e">
        <f ca="1">IF(市町村抽出表!W11="－","－",IF(市町村抽出表!W11=0,"0棟",IF(市町村抽出表!W11&lt;1,"1棟未満",TEXT(ROUND(市町村抽出表!W11,0),"###,###")&amp;"棟")))</f>
        <v>#REF!</v>
      </c>
      <c r="N11" s="94" t="e">
        <f ca="1">IF(市町村抽出表!X11="－","－",IF(市町村抽出表!X11=0,"0棟",IF(市町村抽出表!X11&lt;1,"1棟未満",TEXT(ROUND(市町村抽出表!X11,0),"###,###")&amp;"棟")))</f>
        <v>#REF!</v>
      </c>
      <c r="O11" s="94" t="e">
        <f ca="1">IF(市町村抽出表!Z11="－","－",IF(市町村抽出表!Z11=0,"0件",IF(市町村抽出表!Z11&lt;1,"1件未満",TEXT(ROUND(市町村抽出表!Z11,0),"###,###")&amp;"件")))</f>
        <v>#REF!</v>
      </c>
      <c r="P11" s="94" t="e">
        <f ca="1">IF(市町村抽出表!AA11="－","－",IF(市町村抽出表!AA11=0,"0件",IF(市町村抽出表!AA11&lt;1,"1件未満",TEXT(ROUND(市町村抽出表!AA11,0),"###,###")&amp;"件")))</f>
        <v>#REF!</v>
      </c>
      <c r="Q11" s="94" t="e">
        <f ca="1">IF(市町村抽出表!AB11="－","－",IF(市町村抽出表!AB11=0,"0棟",IF(市町村抽出表!AB11&lt;1,"1棟未満",TEXT(ROUND(市町村抽出表!AB11,0),"###,###")&amp;"棟")))</f>
        <v>#REF!</v>
      </c>
      <c r="R11" s="94" t="e">
        <f ca="1">IF(市町村抽出表!AC11="－","－",IF(市町村抽出表!AC11=0,"0人",IF(市町村抽出表!AC11&lt;1,"1人未満",TEXT(ROUND(市町村抽出表!AC11,0),"###,###")&amp;"人")))</f>
        <v>#REF!</v>
      </c>
      <c r="S11" s="94" t="e">
        <f ca="1">IF(市町村抽出表!AD11="－","－",IF(市町村抽出表!AD11=0,"0人",IF(市町村抽出表!AD11&lt;1,"1人未満",TEXT(ROUND(市町村抽出表!AD11,0),"###,###")&amp;"人")))</f>
        <v>#REF!</v>
      </c>
      <c r="T11" s="94" t="e">
        <f ca="1">IF(市町村抽出表!AE11="－","－",IF(市町村抽出表!AE11=0,"0人",IF(市町村抽出表!AE11&lt;1,"1人未満",TEXT(ROUND(市町村抽出表!AE11,0),"###,###")&amp;"人")))</f>
        <v>#REF!</v>
      </c>
      <c r="U11" s="149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0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1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4" t="e">
        <f ca="1">IF(市町村抽出表!AJ11="－","－",IF(市町村抽出表!AJ11=0,"0人",IF(市町村抽出表!AJ11&lt;1,"1人未満",TEXT(ROUND(市町村抽出表!AJ11,0),"###,###")&amp;"人")))</f>
        <v>#REF!</v>
      </c>
      <c r="Y11" s="94" t="e">
        <f ca="1">IF(市町村抽出表!AK11="－","－",IF(市町村抽出表!AK11=0,"0人",IF(市町村抽出表!AK11&lt;1,"1人未満",TEXT(ROUND(市町村抽出表!AK11,0),"###,###")&amp;"人")))</f>
        <v>#REF!</v>
      </c>
      <c r="Z11" s="94" t="e">
        <f ca="1">IF(市町村抽出表!AL11="－","－",IF(市町村抽出表!AL11=0,"0人",IF(市町村抽出表!AL11&lt;1,"1人未満",TEXT(ROUND(市町村抽出表!AL11,0),"###,###")&amp;"人")))</f>
        <v>#REF!</v>
      </c>
      <c r="AA11" s="94" t="e">
        <f ca="1">IF(市町村抽出表!AM11="－","－",IF(市町村抽出表!AM11=0,"0人",IF(市町村抽出表!AM11&lt;1,"1人未満",TEXT(ROUND(市町村抽出表!AM11,0),"###,###")&amp;"人")))</f>
        <v>#REF!</v>
      </c>
      <c r="AB11" s="94" t="e">
        <f ca="1">IF(市町村抽出表!AN11="－","－",IF(市町村抽出表!AN11=0,"0人",IF(市町村抽出表!AN11&lt;1,"1人未満",TEXT(ROUND(市町村抽出表!AN11,0),"###,###")&amp;"人")))</f>
        <v>#REF!</v>
      </c>
      <c r="AC11" s="94" t="e">
        <f ca="1">IF(市町村抽出表!AO11="－","－",IF(市町村抽出表!AO11=0,"0人",IF(市町村抽出表!AO11&lt;1,"1人未満",TEXT(ROUND(市町村抽出表!AO11,0),"###,###")&amp;"人")))</f>
        <v>#REF!</v>
      </c>
      <c r="AD11" s="94" t="e">
        <f ca="1">IF(市町村抽出表!AP11="－","－",IF(市町村抽出表!AP11=0,"0人",IF(市町村抽出表!AP11&lt;1,"1人未満",TEXT(ROUND(市町村抽出表!AP11,0),"###,###")&amp;"人")))</f>
        <v>#REF!</v>
      </c>
      <c r="AE11" s="94" t="e">
        <f ca="1">IF(市町村抽出表!AQ11="－","－",IF(市町村抽出表!AQ11=0,"0人",IF(市町村抽出表!AQ11&lt;1,"1人未満",TEXT(ROUND(市町村抽出表!AQ11,0),"###,###")&amp;"人")))</f>
        <v>#REF!</v>
      </c>
      <c r="AF11" s="94" t="e">
        <f ca="1">IF(市町村抽出表!AR11="－","－",IF(市町村抽出表!AR11=0,"0人",IF(市町村抽出表!AR11&lt;1,"1人未満",TEXT(ROUND(市町村抽出表!AR11,0),"###,###")&amp;"人")))</f>
        <v>#REF!</v>
      </c>
      <c r="AG11" s="94" t="e">
        <f ca="1">IF(市町村抽出表!AS11="－","－",IF(市町村抽出表!AS11=0,"0箇所",IF(市町村抽出表!AS11&lt;1,"1箇所未満",TEXT(ROUND(市町村抽出表!AS11,0),"###,###")&amp;"箇所")))</f>
        <v>#REF!</v>
      </c>
      <c r="AH11" s="94" t="e">
        <f ca="1">IF(市町村抽出表!AT11="－","－",IF(市町村抽出表!AT11=0,"0世帯",IF(市町村抽出表!AT11&lt;1,"1世帯未満",TEXT(ROUND(市町村抽出表!AT11,0),"###,###")&amp;"世帯")))</f>
        <v>#REF!</v>
      </c>
      <c r="AI11" s="94" t="e">
        <f ca="1">IF(市町村抽出表!AU11="－","－",IF(市町村抽出表!AU11=0,"0人",IF(市町村抽出表!AU11&lt;1,"1人未満",TEXT(ROUND(市町村抽出表!AU11,0),"###,###")&amp;"人")))</f>
        <v>#REF!</v>
      </c>
      <c r="AJ11" s="94" t="e">
        <f ca="1">IF(市町村抽出表!AV11="－","－",IF(市町村抽出表!AV11=0,"0世帯",IF(市町村抽出表!AV11&lt;1,"1世帯未満",TEXT(ROUND(市町村抽出表!AV11,0),"###,###")&amp;"世帯")))</f>
        <v>#REF!</v>
      </c>
      <c r="AK11" s="94" t="e">
        <f ca="1">IF(市町村抽出表!AW11="－","－",IF(市町村抽出表!AW11=0,"0人",IF(市町村抽出表!AW11&lt;1,"1人未満",TEXT(ROUND(市町村抽出表!AW11,0),"###,###")&amp;"人")))</f>
        <v>#REF!</v>
      </c>
      <c r="AL11" s="94" t="e">
        <f ca="1">IF(市町村抽出表!AX11="－","－",IF(市町村抽出表!AX11=0,"0世帯",IF(市町村抽出表!AX11&lt;1,"1世帯未満",TEXT(ROUND(市町村抽出表!AX11,0),"###,###")&amp;"世帯")))</f>
        <v>#REF!</v>
      </c>
      <c r="AM11" s="94" t="e">
        <f ca="1">IF(市町村抽出表!AY11="－","－",IF(市町村抽出表!AY11=0,"0人",IF(市町村抽出表!AY11&lt;1,"1人未満",TEXT(ROUND(市町村抽出表!AY11,0),"###,###")&amp;"人")))</f>
        <v>#REF!</v>
      </c>
      <c r="AN11" s="94" t="s">
        <v>611</v>
      </c>
      <c r="AO11" s="94" t="s">
        <v>611</v>
      </c>
      <c r="AP11" s="94" t="e">
        <f ca="1">IF(市町村抽出表!BB11="－","－",IF(市町村抽出表!BB11=0,"0km",IF(市町村抽出表!BB11&lt;0.1,"0.1km未満",TEXT(ROUND(市町村抽出表!BB11,1),"###,##0.0")&amp;"km")))</f>
        <v>#REF!</v>
      </c>
      <c r="AQ11" s="94" t="e">
        <f ca="1">IF(市町村抽出表!BC11="－","－",IF(市町村抽出表!BC11=0,"0世帯",IF(市町村抽出表!BC11&lt;1,"1世帯未満",TEXT(ROUND(市町村抽出表!BC11,0),"###,###")&amp;"世帯")))</f>
        <v>#REF!</v>
      </c>
      <c r="AR11" s="94" t="e">
        <f ca="1">IF(市町村抽出表!BD11="－","－",IF(市町村抽出表!BD11=0,"0人",IF(市町村抽出表!BD11&lt;1,"1人未満",TEXT(ROUND(市町村抽出表!BD11,0),"###,###")&amp;"人")))</f>
        <v>#REF!</v>
      </c>
      <c r="AS11" s="94" t="s">
        <v>611</v>
      </c>
      <c r="AT11" s="94" t="s">
        <v>611</v>
      </c>
      <c r="AU11" s="94" t="e">
        <f ca="1">IF(市町村抽出表!BG11="－","－",IF(市町村抽出表!BG11=0,"0箇所",IF(市町村抽出表!BG11&lt;1,"1箇所未満",TEXT(ROUND(市町村抽出表!BG11,0),"###,###")&amp;"箇所")))</f>
        <v>#REF!</v>
      </c>
      <c r="AV11" s="94" t="e">
        <f ca="1">IF(市町村抽出表!BH11="－","－",IF(市町村抽出表!BH11=0,"0箇所",IF(市町村抽出表!BH11&lt;1,"1箇所未満",TEXT(ROUND(市町村抽出表!BH11,0),"###,###")&amp;"箇所")))</f>
        <v>#REF!</v>
      </c>
      <c r="AW11" s="94" t="e">
        <f ca="1">IF(市町村抽出表!BI11="－","－",IF(市町村抽出表!BI11=0,"0箇所",IF(市町村抽出表!BI11&lt;1,"1箇所未満",TEXT(ROUND(市町村抽出表!BI11,0),"###,###")&amp;"箇所")))</f>
        <v>#REF!</v>
      </c>
      <c r="AX11" s="94" t="e">
        <f ca="1">IF(市町村抽出表!BJ11="－","－",IF(市町村抽出表!BJ11=0,"0箇所",IF(市町村抽出表!BJ11&lt;1,"1箇所未満",TEXT(ROUND(市町村抽出表!BJ11,0),"###,###")&amp;"箇所")))</f>
        <v>#REF!</v>
      </c>
      <c r="AY11" s="94" t="e">
        <f ca="1">IF(市町村抽出表!BK11="－","－",IF(市町村抽出表!BK11=0,"0箇所",IF(市町村抽出表!BK11&lt;1,"1箇所未満",TEXT(ROUND(市町村抽出表!BK11,0),"###,###")&amp;"箇所")))</f>
        <v>#REF!</v>
      </c>
      <c r="AZ11" s="94" t="e">
        <f ca="1">IF(市町村抽出表!BL11="－","－",IF(市町村抽出表!BL11=0,"0箇所",IF(市町村抽出表!BL11&lt;1,"1箇所未満",TEXT(ROUND(市町村抽出表!BL11,0),"###,###")&amp;"箇所")))</f>
        <v>#REF!</v>
      </c>
      <c r="BH11" s="153"/>
      <c r="BI11" s="153"/>
      <c r="BJ11" s="153"/>
      <c r="BL11" s="154"/>
      <c r="BM11" s="153"/>
      <c r="BN11" s="153"/>
      <c r="BO11" s="153"/>
      <c r="BP11" s="153"/>
      <c r="BX11" s="154"/>
      <c r="BY11" s="153"/>
      <c r="BZ11" s="153"/>
      <c r="CA11" s="153"/>
      <c r="CB11" s="153"/>
      <c r="CN11" s="154"/>
      <c r="CO11" s="153"/>
      <c r="CP11" s="153"/>
      <c r="CQ11" s="153"/>
      <c r="CR11" s="153"/>
    </row>
    <row r="12" spans="1:122" x14ac:dyDescent="0.2">
      <c r="A12" s="82">
        <v>9</v>
      </c>
      <c r="B12" s="74" t="s">
        <v>452</v>
      </c>
      <c r="C12" s="93" t="e">
        <f ca="1">IF(市町村抽出表!D12="－","－",ROUND(市町村抽出表!D12,1))</f>
        <v>#REF!</v>
      </c>
      <c r="D12" s="158" t="e">
        <f ca="1">IF(市町村抽出表!F12="","※2",IF(市町村抽出表!F12="－","－",市町村抽出表!F12&amp;"箇所"))</f>
        <v>#REF!</v>
      </c>
      <c r="E12" s="159" t="e">
        <f ca="1">IF(市町村抽出表!G12="","※2",IF(市町村抽出表!G12="－","－",市町村抽出表!G12&amp;"箇所"))</f>
        <v>#REF!</v>
      </c>
      <c r="F12" s="160" t="e">
        <f ca="1">IF(市町村抽出表!H12="","※2",IF(市町村抽出表!H12="－","－",市町村抽出表!H12&amp;"箇所"))</f>
        <v>#REF!</v>
      </c>
      <c r="G12" s="94" t="e">
        <f ca="1">IF(市町村抽出表!I12="－","－",IF(市町村抽出表!I12=0,"0棟",IF(市町村抽出表!I12&lt;1,"1棟未満",TEXT(ROUND(市町村抽出表!I12,0),"###,###")&amp;"棟")))</f>
        <v>#REF!</v>
      </c>
      <c r="H12" s="94" t="e">
        <f ca="1">IF(市町村抽出表!J12="－","－",IF(市町村抽出表!J12=0,"0棟",IF(市町村抽出表!J12&lt;1,"1棟未満",TEXT(ROUND(市町村抽出表!J12,0),"###,###")&amp;"棟")))</f>
        <v>#REF!</v>
      </c>
      <c r="I12" s="94" t="e">
        <f ca="1">IF(市町村抽出表!O12="－","－",IF(市町村抽出表!O12=0,"0棟",IF(市町村抽出表!O12&lt;1,"1棟未満",TEXT(ROUND(市町村抽出表!O12,0),"###,###")&amp;"棟")))</f>
        <v>#REF!</v>
      </c>
      <c r="J12" s="94" t="e">
        <f ca="1">IF(市町村抽出表!P12="－","－",IF(市町村抽出表!P12=0,"0棟",IF(市町村抽出表!P12&lt;1,"1棟未満",TEXT(ROUND(市町村抽出表!P12,0),"###,###")&amp;"棟")))</f>
        <v>#REF!</v>
      </c>
      <c r="K12" s="147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8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4" t="e">
        <f ca="1">IF(市町村抽出表!W12="－","－",IF(市町村抽出表!W12=0,"0棟",IF(市町村抽出表!W12&lt;1,"1棟未満",TEXT(ROUND(市町村抽出表!W12,0),"###,###")&amp;"棟")))</f>
        <v>#REF!</v>
      </c>
      <c r="N12" s="94" t="e">
        <f ca="1">IF(市町村抽出表!X12="－","－",IF(市町村抽出表!X12=0,"0棟",IF(市町村抽出表!X12&lt;1,"1棟未満",TEXT(ROUND(市町村抽出表!X12,0),"###,###")&amp;"棟")))</f>
        <v>#REF!</v>
      </c>
      <c r="O12" s="94" t="e">
        <f ca="1">IF(市町村抽出表!Z12="－","－",IF(市町村抽出表!Z12=0,"0件",IF(市町村抽出表!Z12&lt;1,"1件未満",TEXT(ROUND(市町村抽出表!Z12,0),"###,###")&amp;"件")))</f>
        <v>#REF!</v>
      </c>
      <c r="P12" s="94" t="e">
        <f ca="1">IF(市町村抽出表!AA12="－","－",IF(市町村抽出表!AA12=0,"0件",IF(市町村抽出表!AA12&lt;1,"1件未満",TEXT(ROUND(市町村抽出表!AA12,0),"###,###")&amp;"件")))</f>
        <v>#REF!</v>
      </c>
      <c r="Q12" s="94" t="e">
        <f ca="1">IF(市町村抽出表!AB12="－","－",IF(市町村抽出表!AB12=0,"0棟",IF(市町村抽出表!AB12&lt;1,"1棟未満",TEXT(ROUND(市町村抽出表!AB12,0),"###,###")&amp;"棟")))</f>
        <v>#REF!</v>
      </c>
      <c r="R12" s="94" t="e">
        <f ca="1">IF(市町村抽出表!AC12="－","－",IF(市町村抽出表!AC12=0,"0人",IF(市町村抽出表!AC12&lt;1,"1人未満",TEXT(ROUND(市町村抽出表!AC12,0),"###,###")&amp;"人")))</f>
        <v>#REF!</v>
      </c>
      <c r="S12" s="94" t="e">
        <f ca="1">IF(市町村抽出表!AD12="－","－",IF(市町村抽出表!AD12=0,"0人",IF(市町村抽出表!AD12&lt;1,"1人未満",TEXT(ROUND(市町村抽出表!AD12,0),"###,###")&amp;"人")))</f>
        <v>#REF!</v>
      </c>
      <c r="T12" s="94" t="e">
        <f ca="1">IF(市町村抽出表!AE12="－","－",IF(市町村抽出表!AE12=0,"0人",IF(市町村抽出表!AE12&lt;1,"1人未満",TEXT(ROUND(市町村抽出表!AE12,0),"###,###")&amp;"人")))</f>
        <v>#REF!</v>
      </c>
      <c r="U12" s="149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0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1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4" t="e">
        <f ca="1">IF(市町村抽出表!AJ12="－","－",IF(市町村抽出表!AJ12=0,"0人",IF(市町村抽出表!AJ12&lt;1,"1人未満",TEXT(ROUND(市町村抽出表!AJ12,0),"###,###")&amp;"人")))</f>
        <v>#REF!</v>
      </c>
      <c r="Y12" s="94" t="e">
        <f ca="1">IF(市町村抽出表!AK12="－","－",IF(市町村抽出表!AK12=0,"0人",IF(市町村抽出表!AK12&lt;1,"1人未満",TEXT(ROUND(市町村抽出表!AK12,0),"###,###")&amp;"人")))</f>
        <v>#REF!</v>
      </c>
      <c r="Z12" s="94" t="e">
        <f ca="1">IF(市町村抽出表!AL12="－","－",IF(市町村抽出表!AL12=0,"0人",IF(市町村抽出表!AL12&lt;1,"1人未満",TEXT(ROUND(市町村抽出表!AL12,0),"###,###")&amp;"人")))</f>
        <v>#REF!</v>
      </c>
      <c r="AA12" s="94" t="e">
        <f ca="1">IF(市町村抽出表!AM12="－","－",IF(市町村抽出表!AM12=0,"0人",IF(市町村抽出表!AM12&lt;1,"1人未満",TEXT(ROUND(市町村抽出表!AM12,0),"###,###")&amp;"人")))</f>
        <v>#REF!</v>
      </c>
      <c r="AB12" s="94" t="e">
        <f ca="1">IF(市町村抽出表!AN12="－","－",IF(市町村抽出表!AN12=0,"0人",IF(市町村抽出表!AN12&lt;1,"1人未満",TEXT(ROUND(市町村抽出表!AN12,0),"###,###")&amp;"人")))</f>
        <v>#REF!</v>
      </c>
      <c r="AC12" s="94" t="e">
        <f ca="1">IF(市町村抽出表!AO12="－","－",IF(市町村抽出表!AO12=0,"0人",IF(市町村抽出表!AO12&lt;1,"1人未満",TEXT(ROUND(市町村抽出表!AO12,0),"###,###")&amp;"人")))</f>
        <v>#REF!</v>
      </c>
      <c r="AD12" s="94" t="e">
        <f ca="1">IF(市町村抽出表!AP12="－","－",IF(市町村抽出表!AP12=0,"0人",IF(市町村抽出表!AP12&lt;1,"1人未満",TEXT(ROUND(市町村抽出表!AP12,0),"###,###")&amp;"人")))</f>
        <v>#REF!</v>
      </c>
      <c r="AE12" s="94" t="e">
        <f ca="1">IF(市町村抽出表!AQ12="－","－",IF(市町村抽出表!AQ12=0,"0人",IF(市町村抽出表!AQ12&lt;1,"1人未満",TEXT(ROUND(市町村抽出表!AQ12,0),"###,###")&amp;"人")))</f>
        <v>#REF!</v>
      </c>
      <c r="AF12" s="94" t="e">
        <f ca="1">IF(市町村抽出表!AR12="－","－",IF(市町村抽出表!AR12=0,"0人",IF(市町村抽出表!AR12&lt;1,"1人未満",TEXT(ROUND(市町村抽出表!AR12,0),"###,###")&amp;"人")))</f>
        <v>#REF!</v>
      </c>
      <c r="AG12" s="94" t="e">
        <f ca="1">IF(市町村抽出表!AS12="－","－",IF(市町村抽出表!AS12=0,"0箇所",IF(市町村抽出表!AS12&lt;1,"1箇所未満",TEXT(ROUND(市町村抽出表!AS12,0),"###,###")&amp;"箇所")))</f>
        <v>#REF!</v>
      </c>
      <c r="AH12" s="94" t="e">
        <f ca="1">IF(市町村抽出表!AT12="－","－",IF(市町村抽出表!AT12=0,"0世帯",IF(市町村抽出表!AT12&lt;1,"1世帯未満",TEXT(ROUND(市町村抽出表!AT12,0),"###,###")&amp;"世帯")))</f>
        <v>#REF!</v>
      </c>
      <c r="AI12" s="94" t="e">
        <f ca="1">IF(市町村抽出表!AU12="－","－",IF(市町村抽出表!AU12=0,"0人",IF(市町村抽出表!AU12&lt;1,"1人未満",TEXT(ROUND(市町村抽出表!AU12,0),"###,###")&amp;"人")))</f>
        <v>#REF!</v>
      </c>
      <c r="AJ12" s="94" t="e">
        <f ca="1">IF(市町村抽出表!AV12="－","－",IF(市町村抽出表!AV12=0,"0世帯",IF(市町村抽出表!AV12&lt;1,"1世帯未満",TEXT(ROUND(市町村抽出表!AV12,0),"###,###")&amp;"世帯")))</f>
        <v>#REF!</v>
      </c>
      <c r="AK12" s="94" t="e">
        <f ca="1">IF(市町村抽出表!AW12="－","－",IF(市町村抽出表!AW12=0,"0人",IF(市町村抽出表!AW12&lt;1,"1人未満",TEXT(ROUND(市町村抽出表!AW12,0),"###,###")&amp;"人")))</f>
        <v>#REF!</v>
      </c>
      <c r="AL12" s="94" t="e">
        <f ca="1">IF(市町村抽出表!AX12="－","－",IF(市町村抽出表!AX12=0,"0世帯",IF(市町村抽出表!AX12&lt;1,"1世帯未満",TEXT(ROUND(市町村抽出表!AX12,0),"###,###")&amp;"世帯")))</f>
        <v>#REF!</v>
      </c>
      <c r="AM12" s="94" t="e">
        <f ca="1">IF(市町村抽出表!AY12="－","－",IF(市町村抽出表!AY12=0,"0人",IF(市町村抽出表!AY12&lt;1,"1人未満",TEXT(ROUND(市町村抽出表!AY12,0),"###,###")&amp;"人")))</f>
        <v>#REF!</v>
      </c>
      <c r="AN12" s="94" t="s">
        <v>611</v>
      </c>
      <c r="AO12" s="94" t="s">
        <v>611</v>
      </c>
      <c r="AP12" s="94" t="e">
        <f ca="1">IF(市町村抽出表!BB12="－","－",IF(市町村抽出表!BB12=0,"0km",IF(市町村抽出表!BB12&lt;0.1,"0.1km未満",TEXT(ROUND(市町村抽出表!BB12,1),"###,##0.0")&amp;"km")))</f>
        <v>#REF!</v>
      </c>
      <c r="AQ12" s="94" t="e">
        <f ca="1">IF(市町村抽出表!BC12="－","－",IF(市町村抽出表!BC12=0,"0世帯",IF(市町村抽出表!BC12&lt;1,"1世帯未満",TEXT(ROUND(市町村抽出表!BC12,0),"###,###")&amp;"世帯")))</f>
        <v>#REF!</v>
      </c>
      <c r="AR12" s="94" t="e">
        <f ca="1">IF(市町村抽出表!BD12="－","－",IF(市町村抽出表!BD12=0,"0人",IF(市町村抽出表!BD12&lt;1,"1人未満",TEXT(ROUND(市町村抽出表!BD12,0),"###,###")&amp;"人")))</f>
        <v>#REF!</v>
      </c>
      <c r="AS12" s="94" t="s">
        <v>611</v>
      </c>
      <c r="AT12" s="94" t="s">
        <v>611</v>
      </c>
      <c r="AU12" s="94" t="e">
        <f ca="1">IF(市町村抽出表!BG12="－","－",IF(市町村抽出表!BG12=0,"0箇所",IF(市町村抽出表!BG12&lt;1,"1箇所未満",TEXT(ROUND(市町村抽出表!BG12,0),"###,###")&amp;"箇所")))</f>
        <v>#REF!</v>
      </c>
      <c r="AV12" s="94" t="e">
        <f ca="1">IF(市町村抽出表!BH12="－","－",IF(市町村抽出表!BH12=0,"0箇所",IF(市町村抽出表!BH12&lt;1,"1箇所未満",TEXT(ROUND(市町村抽出表!BH12,0),"###,###")&amp;"箇所")))</f>
        <v>#REF!</v>
      </c>
      <c r="AW12" s="94" t="e">
        <f ca="1">IF(市町村抽出表!BI12="－","－",IF(市町村抽出表!BI12=0,"0箇所",IF(市町村抽出表!BI12&lt;1,"1箇所未満",TEXT(ROUND(市町村抽出表!BI12,0),"###,###")&amp;"箇所")))</f>
        <v>#REF!</v>
      </c>
      <c r="AX12" s="94" t="e">
        <f ca="1">IF(市町村抽出表!BJ12="－","－",IF(市町村抽出表!BJ12=0,"0箇所",IF(市町村抽出表!BJ12&lt;1,"1箇所未満",TEXT(ROUND(市町村抽出表!BJ12,0),"###,###")&amp;"箇所")))</f>
        <v>#REF!</v>
      </c>
      <c r="AY12" s="94" t="e">
        <f ca="1">IF(市町村抽出表!BK12="－","－",IF(市町村抽出表!BK12=0,"0箇所",IF(市町村抽出表!BK12&lt;1,"1箇所未満",TEXT(ROUND(市町村抽出表!BK12,0),"###,###")&amp;"箇所")))</f>
        <v>#REF!</v>
      </c>
      <c r="AZ12" s="94" t="e">
        <f ca="1">IF(市町村抽出表!BL12="－","－",IF(市町村抽出表!BL12=0,"0箇所",IF(市町村抽出表!BL12&lt;1,"1箇所未満",TEXT(ROUND(市町村抽出表!BL12,0),"###,###")&amp;"箇所")))</f>
        <v>#REF!</v>
      </c>
      <c r="BH12" s="153"/>
      <c r="BI12" s="153"/>
      <c r="BJ12" s="153"/>
      <c r="BL12" s="154"/>
      <c r="BM12" s="153"/>
      <c r="BN12" s="153"/>
      <c r="BO12" s="153"/>
      <c r="BP12" s="153"/>
      <c r="BX12" s="154"/>
      <c r="BY12" s="153"/>
      <c r="BZ12" s="153"/>
      <c r="CA12" s="153"/>
      <c r="CB12" s="153"/>
      <c r="CN12" s="154"/>
      <c r="CO12" s="153"/>
      <c r="CP12" s="153"/>
      <c r="CQ12" s="153"/>
      <c r="CR12" s="153"/>
    </row>
    <row r="13" spans="1:122" x14ac:dyDescent="0.2">
      <c r="A13" s="82">
        <v>10</v>
      </c>
      <c r="B13" s="74" t="s">
        <v>453</v>
      </c>
      <c r="C13" s="93" t="e">
        <f ca="1">IF(市町村抽出表!D13="－","－",ROUND(市町村抽出表!D13,1))</f>
        <v>#REF!</v>
      </c>
      <c r="D13" s="158" t="e">
        <f ca="1">IF(市町村抽出表!F13="","※2",IF(市町村抽出表!F13="－","－",市町村抽出表!F13&amp;"箇所"))</f>
        <v>#REF!</v>
      </c>
      <c r="E13" s="159" t="e">
        <f ca="1">IF(市町村抽出表!G13="","※2",IF(市町村抽出表!G13="－","－",市町村抽出表!G13&amp;"箇所"))</f>
        <v>#REF!</v>
      </c>
      <c r="F13" s="160" t="e">
        <f ca="1">IF(市町村抽出表!H13="","※2",IF(市町村抽出表!H13="－","－",市町村抽出表!H13&amp;"箇所"))</f>
        <v>#REF!</v>
      </c>
      <c r="G13" s="94" t="e">
        <f ca="1">IF(市町村抽出表!I13="－","－",IF(市町村抽出表!I13=0,"0棟",IF(市町村抽出表!I13&lt;1,"1棟未満",TEXT(ROUND(市町村抽出表!I13,0),"###,###")&amp;"棟")))</f>
        <v>#REF!</v>
      </c>
      <c r="H13" s="94" t="e">
        <f ca="1">IF(市町村抽出表!J13="－","－",IF(市町村抽出表!J13=0,"0棟",IF(市町村抽出表!J13&lt;1,"1棟未満",TEXT(ROUND(市町村抽出表!J13,0),"###,###")&amp;"棟")))</f>
        <v>#REF!</v>
      </c>
      <c r="I13" s="94" t="e">
        <f ca="1">IF(市町村抽出表!O13="－","－",IF(市町村抽出表!O13=0,"0棟",IF(市町村抽出表!O13&lt;1,"1棟未満",TEXT(ROUND(市町村抽出表!O13,0),"###,###")&amp;"棟")))</f>
        <v>#REF!</v>
      </c>
      <c r="J13" s="94" t="e">
        <f ca="1">IF(市町村抽出表!P13="－","－",IF(市町村抽出表!P13=0,"0棟",IF(市町村抽出表!P13&lt;1,"1棟未満",TEXT(ROUND(市町村抽出表!P13,0),"###,###")&amp;"棟")))</f>
        <v>#REF!</v>
      </c>
      <c r="K13" s="147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8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4" t="e">
        <f ca="1">IF(市町村抽出表!W13="－","－",IF(市町村抽出表!W13=0,"0棟",IF(市町村抽出表!W13&lt;1,"1棟未満",TEXT(ROUND(市町村抽出表!W13,0),"###,###")&amp;"棟")))</f>
        <v>#REF!</v>
      </c>
      <c r="N13" s="94" t="e">
        <f ca="1">IF(市町村抽出表!X13="－","－",IF(市町村抽出表!X13=0,"0棟",IF(市町村抽出表!X13&lt;1,"1棟未満",TEXT(ROUND(市町村抽出表!X13,0),"###,###")&amp;"棟")))</f>
        <v>#REF!</v>
      </c>
      <c r="O13" s="94" t="e">
        <f ca="1">IF(市町村抽出表!Z13="－","－",IF(市町村抽出表!Z13=0,"0件",IF(市町村抽出表!Z13&lt;1,"1件未満",TEXT(ROUND(市町村抽出表!Z13,0),"###,###")&amp;"件")))</f>
        <v>#REF!</v>
      </c>
      <c r="P13" s="94" t="e">
        <f ca="1">IF(市町村抽出表!AA13="－","－",IF(市町村抽出表!AA13=0,"0件",IF(市町村抽出表!AA13&lt;1,"1件未満",TEXT(ROUND(市町村抽出表!AA13,0),"###,###")&amp;"件")))</f>
        <v>#REF!</v>
      </c>
      <c r="Q13" s="94" t="e">
        <f ca="1">IF(市町村抽出表!AB13="－","－",IF(市町村抽出表!AB13=0,"0棟",IF(市町村抽出表!AB13&lt;1,"1棟未満",TEXT(ROUND(市町村抽出表!AB13,0),"###,###")&amp;"棟")))</f>
        <v>#REF!</v>
      </c>
      <c r="R13" s="94" t="e">
        <f ca="1">IF(市町村抽出表!AC13="－","－",IF(市町村抽出表!AC13=0,"0人",IF(市町村抽出表!AC13&lt;1,"1人未満",TEXT(ROUND(市町村抽出表!AC13,0),"###,###")&amp;"人")))</f>
        <v>#REF!</v>
      </c>
      <c r="S13" s="94" t="e">
        <f ca="1">IF(市町村抽出表!AD13="－","－",IF(市町村抽出表!AD13=0,"0人",IF(市町村抽出表!AD13&lt;1,"1人未満",TEXT(ROUND(市町村抽出表!AD13,0),"###,###")&amp;"人")))</f>
        <v>#REF!</v>
      </c>
      <c r="T13" s="94" t="e">
        <f ca="1">IF(市町村抽出表!AE13="－","－",IF(市町村抽出表!AE13=0,"0人",IF(市町村抽出表!AE13&lt;1,"1人未満",TEXT(ROUND(市町村抽出表!AE13,0),"###,###")&amp;"人")))</f>
        <v>#REF!</v>
      </c>
      <c r="U13" s="149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0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1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4" t="e">
        <f ca="1">IF(市町村抽出表!AJ13="－","－",IF(市町村抽出表!AJ13=0,"0人",IF(市町村抽出表!AJ13&lt;1,"1人未満",TEXT(ROUND(市町村抽出表!AJ13,0),"###,###")&amp;"人")))</f>
        <v>#REF!</v>
      </c>
      <c r="Y13" s="94" t="e">
        <f ca="1">IF(市町村抽出表!AK13="－","－",IF(市町村抽出表!AK13=0,"0人",IF(市町村抽出表!AK13&lt;1,"1人未満",TEXT(ROUND(市町村抽出表!AK13,0),"###,###")&amp;"人")))</f>
        <v>#REF!</v>
      </c>
      <c r="Z13" s="94" t="e">
        <f ca="1">IF(市町村抽出表!AL13="－","－",IF(市町村抽出表!AL13=0,"0人",IF(市町村抽出表!AL13&lt;1,"1人未満",TEXT(ROUND(市町村抽出表!AL13,0),"###,###")&amp;"人")))</f>
        <v>#REF!</v>
      </c>
      <c r="AA13" s="94" t="e">
        <f ca="1">IF(市町村抽出表!AM13="－","－",IF(市町村抽出表!AM13=0,"0人",IF(市町村抽出表!AM13&lt;1,"1人未満",TEXT(ROUND(市町村抽出表!AM13,0),"###,###")&amp;"人")))</f>
        <v>#REF!</v>
      </c>
      <c r="AB13" s="94" t="e">
        <f ca="1">IF(市町村抽出表!AN13="－","－",IF(市町村抽出表!AN13=0,"0人",IF(市町村抽出表!AN13&lt;1,"1人未満",TEXT(ROUND(市町村抽出表!AN13,0),"###,###")&amp;"人")))</f>
        <v>#REF!</v>
      </c>
      <c r="AC13" s="94" t="e">
        <f ca="1">IF(市町村抽出表!AO13="－","－",IF(市町村抽出表!AO13=0,"0人",IF(市町村抽出表!AO13&lt;1,"1人未満",TEXT(ROUND(市町村抽出表!AO13,0),"###,###")&amp;"人")))</f>
        <v>#REF!</v>
      </c>
      <c r="AD13" s="94" t="e">
        <f ca="1">IF(市町村抽出表!AP13="－","－",IF(市町村抽出表!AP13=0,"0人",IF(市町村抽出表!AP13&lt;1,"1人未満",TEXT(ROUND(市町村抽出表!AP13,0),"###,###")&amp;"人")))</f>
        <v>#REF!</v>
      </c>
      <c r="AE13" s="94" t="e">
        <f ca="1">IF(市町村抽出表!AQ13="－","－",IF(市町村抽出表!AQ13=0,"0人",IF(市町村抽出表!AQ13&lt;1,"1人未満",TEXT(ROUND(市町村抽出表!AQ13,0),"###,###")&amp;"人")))</f>
        <v>#REF!</v>
      </c>
      <c r="AF13" s="94" t="e">
        <f ca="1">IF(市町村抽出表!AR13="－","－",IF(市町村抽出表!AR13=0,"0人",IF(市町村抽出表!AR13&lt;1,"1人未満",TEXT(ROUND(市町村抽出表!AR13,0),"###,###")&amp;"人")))</f>
        <v>#REF!</v>
      </c>
      <c r="AG13" s="94" t="e">
        <f ca="1">IF(市町村抽出表!AS13="－","－",IF(市町村抽出表!AS13=0,"0箇所",IF(市町村抽出表!AS13&lt;1,"1箇所未満",TEXT(ROUND(市町村抽出表!AS13,0),"###,###")&amp;"箇所")))</f>
        <v>#REF!</v>
      </c>
      <c r="AH13" s="94" t="e">
        <f ca="1">IF(市町村抽出表!AT13="－","－",IF(市町村抽出表!AT13=0,"0世帯",IF(市町村抽出表!AT13&lt;1,"1世帯未満",TEXT(ROUND(市町村抽出表!AT13,0),"###,###")&amp;"世帯")))</f>
        <v>#REF!</v>
      </c>
      <c r="AI13" s="94" t="e">
        <f ca="1">IF(市町村抽出表!AU13="－","－",IF(市町村抽出表!AU13=0,"0人",IF(市町村抽出表!AU13&lt;1,"1人未満",TEXT(ROUND(市町村抽出表!AU13,0),"###,###")&amp;"人")))</f>
        <v>#REF!</v>
      </c>
      <c r="AJ13" s="94" t="e">
        <f ca="1">IF(市町村抽出表!AV13="－","－",IF(市町村抽出表!AV13=0,"0世帯",IF(市町村抽出表!AV13&lt;1,"1世帯未満",TEXT(ROUND(市町村抽出表!AV13,0),"###,###")&amp;"世帯")))</f>
        <v>#REF!</v>
      </c>
      <c r="AK13" s="94" t="e">
        <f ca="1">IF(市町村抽出表!AW13="－","－",IF(市町村抽出表!AW13=0,"0人",IF(市町村抽出表!AW13&lt;1,"1人未満",TEXT(ROUND(市町村抽出表!AW13,0),"###,###")&amp;"人")))</f>
        <v>#REF!</v>
      </c>
      <c r="AL13" s="94" t="e">
        <f ca="1">IF(市町村抽出表!AX13="－","－",IF(市町村抽出表!AX13=0,"0世帯",IF(市町村抽出表!AX13&lt;1,"1世帯未満",TEXT(ROUND(市町村抽出表!AX13,0),"###,###")&amp;"世帯")))</f>
        <v>#REF!</v>
      </c>
      <c r="AM13" s="94" t="e">
        <f ca="1">IF(市町村抽出表!AY13="－","－",IF(市町村抽出表!AY13=0,"0人",IF(市町村抽出表!AY13&lt;1,"1人未満",TEXT(ROUND(市町村抽出表!AY13,0),"###,###")&amp;"人")))</f>
        <v>#REF!</v>
      </c>
      <c r="AN13" s="94" t="s">
        <v>611</v>
      </c>
      <c r="AO13" s="94" t="s">
        <v>611</v>
      </c>
      <c r="AP13" s="94" t="e">
        <f ca="1">IF(市町村抽出表!BB13="－","－",IF(市町村抽出表!BB13=0,"0km",IF(市町村抽出表!BB13&lt;0.1,"0.1km未満",TEXT(ROUND(市町村抽出表!BB13,1),"###,##0.0")&amp;"km")))</f>
        <v>#REF!</v>
      </c>
      <c r="AQ13" s="94" t="e">
        <f ca="1">IF(市町村抽出表!BC13="－","－",IF(市町村抽出表!BC13=0,"0世帯",IF(市町村抽出表!BC13&lt;1,"1世帯未満",TEXT(ROUND(市町村抽出表!BC13,0),"###,###")&amp;"世帯")))</f>
        <v>#REF!</v>
      </c>
      <c r="AR13" s="94" t="e">
        <f ca="1">IF(市町村抽出表!BD13="－","－",IF(市町村抽出表!BD13=0,"0人",IF(市町村抽出表!BD13&lt;1,"1人未満",TEXT(ROUND(市町村抽出表!BD13,0),"###,###")&amp;"人")))</f>
        <v>#REF!</v>
      </c>
      <c r="AS13" s="94" t="s">
        <v>611</v>
      </c>
      <c r="AT13" s="94" t="s">
        <v>611</v>
      </c>
      <c r="AU13" s="94" t="e">
        <f ca="1">IF(市町村抽出表!BG13="－","－",IF(市町村抽出表!BG13=0,"0箇所",IF(市町村抽出表!BG13&lt;1,"1箇所未満",TEXT(ROUND(市町村抽出表!BG13,0),"###,###")&amp;"箇所")))</f>
        <v>#REF!</v>
      </c>
      <c r="AV13" s="94" t="e">
        <f ca="1">IF(市町村抽出表!BH13="－","－",IF(市町村抽出表!BH13=0,"0箇所",IF(市町村抽出表!BH13&lt;1,"1箇所未満",TEXT(ROUND(市町村抽出表!BH13,0),"###,###")&amp;"箇所")))</f>
        <v>#REF!</v>
      </c>
      <c r="AW13" s="94" t="e">
        <f ca="1">IF(市町村抽出表!BI13="－","－",IF(市町村抽出表!BI13=0,"0箇所",IF(市町村抽出表!BI13&lt;1,"1箇所未満",TEXT(ROUND(市町村抽出表!BI13,0),"###,###")&amp;"箇所")))</f>
        <v>#REF!</v>
      </c>
      <c r="AX13" s="94" t="e">
        <f ca="1">IF(市町村抽出表!BJ13="－","－",IF(市町村抽出表!BJ13=0,"0箇所",IF(市町村抽出表!BJ13&lt;1,"1箇所未満",TEXT(ROUND(市町村抽出表!BJ13,0),"###,###")&amp;"箇所")))</f>
        <v>#REF!</v>
      </c>
      <c r="AY13" s="94" t="e">
        <f ca="1">IF(市町村抽出表!BK13="－","－",IF(市町村抽出表!BK13=0,"0箇所",IF(市町村抽出表!BK13&lt;1,"1箇所未満",TEXT(ROUND(市町村抽出表!BK13,0),"###,###")&amp;"箇所")))</f>
        <v>#REF!</v>
      </c>
      <c r="AZ13" s="94" t="e">
        <f ca="1">IF(市町村抽出表!BL13="－","－",IF(市町村抽出表!BL13=0,"0箇所",IF(市町村抽出表!BL13&lt;1,"1箇所未満",TEXT(ROUND(市町村抽出表!BL13,0),"###,###")&amp;"箇所")))</f>
        <v>#REF!</v>
      </c>
      <c r="BH13" s="153"/>
      <c r="BI13" s="153"/>
      <c r="BJ13" s="153"/>
      <c r="BL13" s="154"/>
      <c r="BM13" s="153"/>
      <c r="BN13" s="153"/>
      <c r="BO13" s="153"/>
      <c r="BP13" s="153"/>
      <c r="BX13" s="154"/>
      <c r="BY13" s="153"/>
      <c r="BZ13" s="153"/>
      <c r="CA13" s="153"/>
      <c r="CB13" s="153"/>
      <c r="CN13" s="154"/>
      <c r="CO13" s="153"/>
      <c r="CP13" s="153"/>
      <c r="CQ13" s="153"/>
      <c r="CR13" s="153"/>
    </row>
    <row r="14" spans="1:122" x14ac:dyDescent="0.2">
      <c r="A14" s="82">
        <v>11</v>
      </c>
      <c r="B14" s="74" t="s">
        <v>454</v>
      </c>
      <c r="C14" s="93" t="e">
        <f ca="1">IF(市町村抽出表!D14="－","－",ROUND(市町村抽出表!D14,1))</f>
        <v>#REF!</v>
      </c>
      <c r="D14" s="158" t="e">
        <f ca="1">IF(市町村抽出表!F14="","※2",IF(市町村抽出表!F14="－","－",市町村抽出表!F14&amp;"箇所"))</f>
        <v>#REF!</v>
      </c>
      <c r="E14" s="159" t="e">
        <f ca="1">IF(市町村抽出表!G14="","※2",IF(市町村抽出表!G14="－","－",市町村抽出表!G14&amp;"箇所"))</f>
        <v>#REF!</v>
      </c>
      <c r="F14" s="160" t="e">
        <f ca="1">IF(市町村抽出表!H14="","※2",IF(市町村抽出表!H14="－","－",市町村抽出表!H14&amp;"箇所"))</f>
        <v>#REF!</v>
      </c>
      <c r="G14" s="94" t="e">
        <f ca="1">IF(市町村抽出表!I14="－","－",IF(市町村抽出表!I14=0,"0棟",IF(市町村抽出表!I14&lt;1,"1棟未満",TEXT(ROUND(市町村抽出表!I14,0),"###,###")&amp;"棟")))</f>
        <v>#REF!</v>
      </c>
      <c r="H14" s="94" t="e">
        <f ca="1">IF(市町村抽出表!J14="－","－",IF(市町村抽出表!J14=0,"0棟",IF(市町村抽出表!J14&lt;1,"1棟未満",TEXT(ROUND(市町村抽出表!J14,0),"###,###")&amp;"棟")))</f>
        <v>#REF!</v>
      </c>
      <c r="I14" s="94" t="e">
        <f ca="1">IF(市町村抽出表!O14="－","－",IF(市町村抽出表!O14=0,"0棟",IF(市町村抽出表!O14&lt;1,"1棟未満",TEXT(ROUND(市町村抽出表!O14,0),"###,###")&amp;"棟")))</f>
        <v>#REF!</v>
      </c>
      <c r="J14" s="94" t="e">
        <f ca="1">IF(市町村抽出表!P14="－","－",IF(市町村抽出表!P14=0,"0棟",IF(市町村抽出表!P14&lt;1,"1棟未満",TEXT(ROUND(市町村抽出表!P14,0),"###,###")&amp;"棟")))</f>
        <v>#REF!</v>
      </c>
      <c r="K14" s="147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8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4" t="e">
        <f ca="1">IF(市町村抽出表!W14="－","－",IF(市町村抽出表!W14=0,"0棟",IF(市町村抽出表!W14&lt;1,"1棟未満",TEXT(ROUND(市町村抽出表!W14,0),"###,###")&amp;"棟")))</f>
        <v>#REF!</v>
      </c>
      <c r="N14" s="94" t="e">
        <f ca="1">IF(市町村抽出表!X14="－","－",IF(市町村抽出表!X14=0,"0棟",IF(市町村抽出表!X14&lt;1,"1棟未満",TEXT(ROUND(市町村抽出表!X14,0),"###,###")&amp;"棟")))</f>
        <v>#REF!</v>
      </c>
      <c r="O14" s="94" t="e">
        <f ca="1">IF(市町村抽出表!Z14="－","－",IF(市町村抽出表!Z14=0,"0件",IF(市町村抽出表!Z14&lt;1,"1件未満",TEXT(ROUND(市町村抽出表!Z14,0),"###,###")&amp;"件")))</f>
        <v>#REF!</v>
      </c>
      <c r="P14" s="94" t="e">
        <f ca="1">IF(市町村抽出表!AA14="－","－",IF(市町村抽出表!AA14=0,"0件",IF(市町村抽出表!AA14&lt;1,"1件未満",TEXT(ROUND(市町村抽出表!AA14,0),"###,###")&amp;"件")))</f>
        <v>#REF!</v>
      </c>
      <c r="Q14" s="94" t="e">
        <f ca="1">IF(市町村抽出表!AB14="－","－",IF(市町村抽出表!AB14=0,"0棟",IF(市町村抽出表!AB14&lt;1,"1棟未満",TEXT(ROUND(市町村抽出表!AB14,0),"###,###")&amp;"棟")))</f>
        <v>#REF!</v>
      </c>
      <c r="R14" s="94" t="e">
        <f ca="1">IF(市町村抽出表!AC14="－","－",IF(市町村抽出表!AC14=0,"0人",IF(市町村抽出表!AC14&lt;1,"1人未満",TEXT(ROUND(市町村抽出表!AC14,0),"###,###")&amp;"人")))</f>
        <v>#REF!</v>
      </c>
      <c r="S14" s="94" t="e">
        <f ca="1">IF(市町村抽出表!AD14="－","－",IF(市町村抽出表!AD14=0,"0人",IF(市町村抽出表!AD14&lt;1,"1人未満",TEXT(ROUND(市町村抽出表!AD14,0),"###,###")&amp;"人")))</f>
        <v>#REF!</v>
      </c>
      <c r="T14" s="94" t="e">
        <f ca="1">IF(市町村抽出表!AE14="－","－",IF(市町村抽出表!AE14=0,"0人",IF(市町村抽出表!AE14&lt;1,"1人未満",TEXT(ROUND(市町村抽出表!AE14,0),"###,###")&amp;"人")))</f>
        <v>#REF!</v>
      </c>
      <c r="U14" s="149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0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1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4" t="e">
        <f ca="1">IF(市町村抽出表!AJ14="－","－",IF(市町村抽出表!AJ14=0,"0人",IF(市町村抽出表!AJ14&lt;1,"1人未満",TEXT(ROUND(市町村抽出表!AJ14,0),"###,###")&amp;"人")))</f>
        <v>#REF!</v>
      </c>
      <c r="Y14" s="94" t="e">
        <f ca="1">IF(市町村抽出表!AK14="－","－",IF(市町村抽出表!AK14=0,"0人",IF(市町村抽出表!AK14&lt;1,"1人未満",TEXT(ROUND(市町村抽出表!AK14,0),"###,###")&amp;"人")))</f>
        <v>#REF!</v>
      </c>
      <c r="Z14" s="94" t="e">
        <f ca="1">IF(市町村抽出表!AL14="－","－",IF(市町村抽出表!AL14=0,"0人",IF(市町村抽出表!AL14&lt;1,"1人未満",TEXT(ROUND(市町村抽出表!AL14,0),"###,###")&amp;"人")))</f>
        <v>#REF!</v>
      </c>
      <c r="AA14" s="94" t="e">
        <f ca="1">IF(市町村抽出表!AM14="－","－",IF(市町村抽出表!AM14=0,"0人",IF(市町村抽出表!AM14&lt;1,"1人未満",TEXT(ROUND(市町村抽出表!AM14,0),"###,###")&amp;"人")))</f>
        <v>#REF!</v>
      </c>
      <c r="AB14" s="94" t="e">
        <f ca="1">IF(市町村抽出表!AN14="－","－",IF(市町村抽出表!AN14=0,"0人",IF(市町村抽出表!AN14&lt;1,"1人未満",TEXT(ROUND(市町村抽出表!AN14,0),"###,###")&amp;"人")))</f>
        <v>#REF!</v>
      </c>
      <c r="AC14" s="94" t="e">
        <f ca="1">IF(市町村抽出表!AO14="－","－",IF(市町村抽出表!AO14=0,"0人",IF(市町村抽出表!AO14&lt;1,"1人未満",TEXT(ROUND(市町村抽出表!AO14,0),"###,###")&amp;"人")))</f>
        <v>#REF!</v>
      </c>
      <c r="AD14" s="94" t="e">
        <f ca="1">IF(市町村抽出表!AP14="－","－",IF(市町村抽出表!AP14=0,"0人",IF(市町村抽出表!AP14&lt;1,"1人未満",TEXT(ROUND(市町村抽出表!AP14,0),"###,###")&amp;"人")))</f>
        <v>#REF!</v>
      </c>
      <c r="AE14" s="94" t="e">
        <f ca="1">IF(市町村抽出表!AQ14="－","－",IF(市町村抽出表!AQ14=0,"0人",IF(市町村抽出表!AQ14&lt;1,"1人未満",TEXT(ROUND(市町村抽出表!AQ14,0),"###,###")&amp;"人")))</f>
        <v>#REF!</v>
      </c>
      <c r="AF14" s="94" t="e">
        <f ca="1">IF(市町村抽出表!AR14="－","－",IF(市町村抽出表!AR14=0,"0人",IF(市町村抽出表!AR14&lt;1,"1人未満",TEXT(ROUND(市町村抽出表!AR14,0),"###,###")&amp;"人")))</f>
        <v>#REF!</v>
      </c>
      <c r="AG14" s="94" t="e">
        <f ca="1">IF(市町村抽出表!AS14="－","－",IF(市町村抽出表!AS14=0,"0箇所",IF(市町村抽出表!AS14&lt;1,"1箇所未満",TEXT(ROUND(市町村抽出表!AS14,0),"###,###")&amp;"箇所")))</f>
        <v>#REF!</v>
      </c>
      <c r="AH14" s="94" t="e">
        <f ca="1">IF(市町村抽出表!AT14="－","－",IF(市町村抽出表!AT14=0,"0世帯",IF(市町村抽出表!AT14&lt;1,"1世帯未満",TEXT(ROUND(市町村抽出表!AT14,0),"###,###")&amp;"世帯")))</f>
        <v>#REF!</v>
      </c>
      <c r="AI14" s="94" t="e">
        <f ca="1">IF(市町村抽出表!AU14="－","－",IF(市町村抽出表!AU14=0,"0人",IF(市町村抽出表!AU14&lt;1,"1人未満",TEXT(ROUND(市町村抽出表!AU14,0),"###,###")&amp;"人")))</f>
        <v>#REF!</v>
      </c>
      <c r="AJ14" s="94" t="e">
        <f ca="1">IF(市町村抽出表!AV14="－","－",IF(市町村抽出表!AV14=0,"0世帯",IF(市町村抽出表!AV14&lt;1,"1世帯未満",TEXT(ROUND(市町村抽出表!AV14,0),"###,###")&amp;"世帯")))</f>
        <v>#REF!</v>
      </c>
      <c r="AK14" s="94" t="e">
        <f ca="1">IF(市町村抽出表!AW14="－","－",IF(市町村抽出表!AW14=0,"0人",IF(市町村抽出表!AW14&lt;1,"1人未満",TEXT(ROUND(市町村抽出表!AW14,0),"###,###")&amp;"人")))</f>
        <v>#REF!</v>
      </c>
      <c r="AL14" s="94" t="e">
        <f ca="1">IF(市町村抽出表!AX14="－","－",IF(市町村抽出表!AX14=0,"0世帯",IF(市町村抽出表!AX14&lt;1,"1世帯未満",TEXT(ROUND(市町村抽出表!AX14,0),"###,###")&amp;"世帯")))</f>
        <v>#REF!</v>
      </c>
      <c r="AM14" s="94" t="e">
        <f ca="1">IF(市町村抽出表!AY14="－","－",IF(市町村抽出表!AY14=0,"0人",IF(市町村抽出表!AY14&lt;1,"1人未満",TEXT(ROUND(市町村抽出表!AY14,0),"###,###")&amp;"人")))</f>
        <v>#REF!</v>
      </c>
      <c r="AN14" s="94" t="s">
        <v>611</v>
      </c>
      <c r="AO14" s="94" t="s">
        <v>611</v>
      </c>
      <c r="AP14" s="94" t="e">
        <f ca="1">IF(市町村抽出表!BB14="－","－",IF(市町村抽出表!BB14=0,"0km",IF(市町村抽出表!BB14&lt;0.1,"0.1km未満",TEXT(ROUND(市町村抽出表!BB14,1),"###,##0.0")&amp;"km")))</f>
        <v>#REF!</v>
      </c>
      <c r="AQ14" s="94" t="e">
        <f ca="1">IF(市町村抽出表!BC14="－","－",IF(市町村抽出表!BC14=0,"0世帯",IF(市町村抽出表!BC14&lt;1,"1世帯未満",TEXT(ROUND(市町村抽出表!BC14,0),"###,###")&amp;"世帯")))</f>
        <v>#REF!</v>
      </c>
      <c r="AR14" s="94" t="e">
        <f ca="1">IF(市町村抽出表!BD14="－","－",IF(市町村抽出表!BD14=0,"0人",IF(市町村抽出表!BD14&lt;1,"1人未満",TEXT(ROUND(市町村抽出表!BD14,0),"###,###")&amp;"人")))</f>
        <v>#REF!</v>
      </c>
      <c r="AS14" s="94" t="s">
        <v>611</v>
      </c>
      <c r="AT14" s="94" t="s">
        <v>611</v>
      </c>
      <c r="AU14" s="94" t="e">
        <f ca="1">IF(市町村抽出表!BG14="－","－",IF(市町村抽出表!BG14=0,"0箇所",IF(市町村抽出表!BG14&lt;1,"1箇所未満",TEXT(ROUND(市町村抽出表!BG14,0),"###,###")&amp;"箇所")))</f>
        <v>#REF!</v>
      </c>
      <c r="AV14" s="94" t="e">
        <f ca="1">IF(市町村抽出表!BH14="－","－",IF(市町村抽出表!BH14=0,"0箇所",IF(市町村抽出表!BH14&lt;1,"1箇所未満",TEXT(ROUND(市町村抽出表!BH14,0),"###,###")&amp;"箇所")))</f>
        <v>#REF!</v>
      </c>
      <c r="AW14" s="94" t="e">
        <f ca="1">IF(市町村抽出表!BI14="－","－",IF(市町村抽出表!BI14=0,"0箇所",IF(市町村抽出表!BI14&lt;1,"1箇所未満",TEXT(ROUND(市町村抽出表!BI14,0),"###,###")&amp;"箇所")))</f>
        <v>#REF!</v>
      </c>
      <c r="AX14" s="94" t="e">
        <f ca="1">IF(市町村抽出表!BJ14="－","－",IF(市町村抽出表!BJ14=0,"0箇所",IF(市町村抽出表!BJ14&lt;1,"1箇所未満",TEXT(ROUND(市町村抽出表!BJ14,0),"###,###")&amp;"箇所")))</f>
        <v>#REF!</v>
      </c>
      <c r="AY14" s="94" t="e">
        <f ca="1">IF(市町村抽出表!BK14="－","－",IF(市町村抽出表!BK14=0,"0箇所",IF(市町村抽出表!BK14&lt;1,"1箇所未満",TEXT(ROUND(市町村抽出表!BK14,0),"###,###")&amp;"箇所")))</f>
        <v>#REF!</v>
      </c>
      <c r="AZ14" s="94" t="e">
        <f ca="1">IF(市町村抽出表!BL14="－","－",IF(市町村抽出表!BL14=0,"0箇所",IF(市町村抽出表!BL14&lt;1,"1箇所未満",TEXT(ROUND(市町村抽出表!BL14,0),"###,###")&amp;"箇所")))</f>
        <v>#REF!</v>
      </c>
      <c r="BH14" s="153"/>
      <c r="BI14" s="153"/>
      <c r="BJ14" s="153"/>
      <c r="BL14" s="154"/>
      <c r="BM14" s="153"/>
      <c r="BN14" s="153"/>
      <c r="BO14" s="153"/>
      <c r="BP14" s="153"/>
      <c r="BX14" s="154"/>
      <c r="BY14" s="153"/>
      <c r="BZ14" s="153"/>
      <c r="CA14" s="153"/>
      <c r="CB14" s="153"/>
      <c r="CN14" s="154"/>
      <c r="CO14" s="153"/>
      <c r="CP14" s="153"/>
      <c r="CQ14" s="153"/>
      <c r="CR14" s="153"/>
    </row>
    <row r="15" spans="1:122" x14ac:dyDescent="0.2">
      <c r="A15" s="82">
        <v>12</v>
      </c>
      <c r="B15" s="74" t="s">
        <v>455</v>
      </c>
      <c r="C15" s="93" t="e">
        <f ca="1">IF(市町村抽出表!D15="－","－",ROUND(市町村抽出表!D15,1))</f>
        <v>#REF!</v>
      </c>
      <c r="D15" s="158" t="e">
        <f ca="1">IF(市町村抽出表!F15="","※2",IF(市町村抽出表!F15="－","－",市町村抽出表!F15&amp;"箇所"))</f>
        <v>#REF!</v>
      </c>
      <c r="E15" s="159" t="e">
        <f ca="1">IF(市町村抽出表!G15="","※2",IF(市町村抽出表!G15="－","－",市町村抽出表!G15&amp;"箇所"))</f>
        <v>#REF!</v>
      </c>
      <c r="F15" s="160" t="e">
        <f ca="1">IF(市町村抽出表!H15="","※2",IF(市町村抽出表!H15="－","－",市町村抽出表!H15&amp;"箇所"))</f>
        <v>#REF!</v>
      </c>
      <c r="G15" s="94" t="e">
        <f ca="1">IF(市町村抽出表!I15="－","－",IF(市町村抽出表!I15=0,"0棟",IF(市町村抽出表!I15&lt;1,"1棟未満",TEXT(ROUND(市町村抽出表!I15,0),"###,###")&amp;"棟")))</f>
        <v>#REF!</v>
      </c>
      <c r="H15" s="94" t="e">
        <f ca="1">IF(市町村抽出表!J15="－","－",IF(市町村抽出表!J15=0,"0棟",IF(市町村抽出表!J15&lt;1,"1棟未満",TEXT(ROUND(市町村抽出表!J15,0),"###,###")&amp;"棟")))</f>
        <v>#REF!</v>
      </c>
      <c r="I15" s="94" t="e">
        <f ca="1">IF(市町村抽出表!O15="－","－",IF(市町村抽出表!O15=0,"0棟",IF(市町村抽出表!O15&lt;1,"1棟未満",TEXT(ROUND(市町村抽出表!O15,0),"###,###")&amp;"棟")))</f>
        <v>#REF!</v>
      </c>
      <c r="J15" s="94" t="e">
        <f ca="1">IF(市町村抽出表!P15="－","－",IF(市町村抽出表!P15=0,"0棟",IF(市町村抽出表!P15&lt;1,"1棟未満",TEXT(ROUND(市町村抽出表!P15,0),"###,###")&amp;"棟")))</f>
        <v>#REF!</v>
      </c>
      <c r="K15" s="147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8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4" t="e">
        <f ca="1">IF(市町村抽出表!W15="－","－",IF(市町村抽出表!W15=0,"0棟",IF(市町村抽出表!W15&lt;1,"1棟未満",TEXT(ROUND(市町村抽出表!W15,0),"###,###")&amp;"棟")))</f>
        <v>#REF!</v>
      </c>
      <c r="N15" s="94" t="e">
        <f ca="1">IF(市町村抽出表!X15="－","－",IF(市町村抽出表!X15=0,"0棟",IF(市町村抽出表!X15&lt;1,"1棟未満",TEXT(ROUND(市町村抽出表!X15,0),"###,###")&amp;"棟")))</f>
        <v>#REF!</v>
      </c>
      <c r="O15" s="94" t="e">
        <f ca="1">IF(市町村抽出表!Z15="－","－",IF(市町村抽出表!Z15=0,"0件",IF(市町村抽出表!Z15&lt;1,"1件未満",TEXT(ROUND(市町村抽出表!Z15,0),"###,###")&amp;"件")))</f>
        <v>#REF!</v>
      </c>
      <c r="P15" s="94" t="e">
        <f ca="1">IF(市町村抽出表!AA15="－","－",IF(市町村抽出表!AA15=0,"0件",IF(市町村抽出表!AA15&lt;1,"1件未満",TEXT(ROUND(市町村抽出表!AA15,0),"###,###")&amp;"件")))</f>
        <v>#REF!</v>
      </c>
      <c r="Q15" s="94" t="e">
        <f ca="1">IF(市町村抽出表!AB15="－","－",IF(市町村抽出表!AB15=0,"0棟",IF(市町村抽出表!AB15&lt;1,"1棟未満",TEXT(ROUND(市町村抽出表!AB15,0),"###,###")&amp;"棟")))</f>
        <v>#REF!</v>
      </c>
      <c r="R15" s="94" t="e">
        <f ca="1">IF(市町村抽出表!AC15="－","－",IF(市町村抽出表!AC15=0,"0人",IF(市町村抽出表!AC15&lt;1,"1人未満",TEXT(ROUND(市町村抽出表!AC15,0),"###,###")&amp;"人")))</f>
        <v>#REF!</v>
      </c>
      <c r="S15" s="94" t="e">
        <f ca="1">IF(市町村抽出表!AD15="－","－",IF(市町村抽出表!AD15=0,"0人",IF(市町村抽出表!AD15&lt;1,"1人未満",TEXT(ROUND(市町村抽出表!AD15,0),"###,###")&amp;"人")))</f>
        <v>#REF!</v>
      </c>
      <c r="T15" s="94" t="e">
        <f ca="1">IF(市町村抽出表!AE15="－","－",IF(市町村抽出表!AE15=0,"0人",IF(市町村抽出表!AE15&lt;1,"1人未満",TEXT(ROUND(市町村抽出表!AE15,0),"###,###")&amp;"人")))</f>
        <v>#REF!</v>
      </c>
      <c r="U15" s="149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0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1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4" t="e">
        <f ca="1">IF(市町村抽出表!AJ15="－","－",IF(市町村抽出表!AJ15=0,"0人",IF(市町村抽出表!AJ15&lt;1,"1人未満",TEXT(ROUND(市町村抽出表!AJ15,0),"###,###")&amp;"人")))</f>
        <v>#REF!</v>
      </c>
      <c r="Y15" s="94" t="e">
        <f ca="1">IF(市町村抽出表!AK15="－","－",IF(市町村抽出表!AK15=0,"0人",IF(市町村抽出表!AK15&lt;1,"1人未満",TEXT(ROUND(市町村抽出表!AK15,0),"###,###")&amp;"人")))</f>
        <v>#REF!</v>
      </c>
      <c r="Z15" s="94" t="e">
        <f ca="1">IF(市町村抽出表!AL15="－","－",IF(市町村抽出表!AL15=0,"0人",IF(市町村抽出表!AL15&lt;1,"1人未満",TEXT(ROUND(市町村抽出表!AL15,0),"###,###")&amp;"人")))</f>
        <v>#REF!</v>
      </c>
      <c r="AA15" s="94" t="e">
        <f ca="1">IF(市町村抽出表!AM15="－","－",IF(市町村抽出表!AM15=0,"0人",IF(市町村抽出表!AM15&lt;1,"1人未満",TEXT(ROUND(市町村抽出表!AM15,0),"###,###")&amp;"人")))</f>
        <v>#REF!</v>
      </c>
      <c r="AB15" s="94" t="e">
        <f ca="1">IF(市町村抽出表!AN15="－","－",IF(市町村抽出表!AN15=0,"0人",IF(市町村抽出表!AN15&lt;1,"1人未満",TEXT(ROUND(市町村抽出表!AN15,0),"###,###")&amp;"人")))</f>
        <v>#REF!</v>
      </c>
      <c r="AC15" s="94" t="e">
        <f ca="1">IF(市町村抽出表!AO15="－","－",IF(市町村抽出表!AO15=0,"0人",IF(市町村抽出表!AO15&lt;1,"1人未満",TEXT(ROUND(市町村抽出表!AO15,0),"###,###")&amp;"人")))</f>
        <v>#REF!</v>
      </c>
      <c r="AD15" s="94" t="e">
        <f ca="1">IF(市町村抽出表!AP15="－","－",IF(市町村抽出表!AP15=0,"0人",IF(市町村抽出表!AP15&lt;1,"1人未満",TEXT(ROUND(市町村抽出表!AP15,0),"###,###")&amp;"人")))</f>
        <v>#REF!</v>
      </c>
      <c r="AE15" s="94" t="e">
        <f ca="1">IF(市町村抽出表!AQ15="－","－",IF(市町村抽出表!AQ15=0,"0人",IF(市町村抽出表!AQ15&lt;1,"1人未満",TEXT(ROUND(市町村抽出表!AQ15,0),"###,###")&amp;"人")))</f>
        <v>#REF!</v>
      </c>
      <c r="AF15" s="94" t="e">
        <f ca="1">IF(市町村抽出表!AR15="－","－",IF(市町村抽出表!AR15=0,"0人",IF(市町村抽出表!AR15&lt;1,"1人未満",TEXT(ROUND(市町村抽出表!AR15,0),"###,###")&amp;"人")))</f>
        <v>#REF!</v>
      </c>
      <c r="AG15" s="94" t="e">
        <f ca="1">IF(市町村抽出表!AS15="－","－",IF(市町村抽出表!AS15=0,"0箇所",IF(市町村抽出表!AS15&lt;1,"1箇所未満",TEXT(ROUND(市町村抽出表!AS15,0),"###,###")&amp;"箇所")))</f>
        <v>#REF!</v>
      </c>
      <c r="AH15" s="94" t="e">
        <f ca="1">IF(市町村抽出表!AT15="－","－",IF(市町村抽出表!AT15=0,"0世帯",IF(市町村抽出表!AT15&lt;1,"1世帯未満",TEXT(ROUND(市町村抽出表!AT15,0),"###,###")&amp;"世帯")))</f>
        <v>#REF!</v>
      </c>
      <c r="AI15" s="94" t="e">
        <f ca="1">IF(市町村抽出表!AU15="－","－",IF(市町村抽出表!AU15=0,"0人",IF(市町村抽出表!AU15&lt;1,"1人未満",TEXT(ROUND(市町村抽出表!AU15,0),"###,###")&amp;"人")))</f>
        <v>#REF!</v>
      </c>
      <c r="AJ15" s="94" t="e">
        <f ca="1">IF(市町村抽出表!AV15="－","－",IF(市町村抽出表!AV15=0,"0世帯",IF(市町村抽出表!AV15&lt;1,"1世帯未満",TEXT(ROUND(市町村抽出表!AV15,0),"###,###")&amp;"世帯")))</f>
        <v>#REF!</v>
      </c>
      <c r="AK15" s="94" t="e">
        <f ca="1">IF(市町村抽出表!AW15="－","－",IF(市町村抽出表!AW15=0,"0人",IF(市町村抽出表!AW15&lt;1,"1人未満",TEXT(ROUND(市町村抽出表!AW15,0),"###,###")&amp;"人")))</f>
        <v>#REF!</v>
      </c>
      <c r="AL15" s="94" t="e">
        <f ca="1">IF(市町村抽出表!AX15="－","－",IF(市町村抽出表!AX15=0,"0世帯",IF(市町村抽出表!AX15&lt;1,"1世帯未満",TEXT(ROUND(市町村抽出表!AX15,0),"###,###")&amp;"世帯")))</f>
        <v>#REF!</v>
      </c>
      <c r="AM15" s="94" t="e">
        <f ca="1">IF(市町村抽出表!AY15="－","－",IF(市町村抽出表!AY15=0,"0人",IF(市町村抽出表!AY15&lt;1,"1人未満",TEXT(ROUND(市町村抽出表!AY15,0),"###,###")&amp;"人")))</f>
        <v>#REF!</v>
      </c>
      <c r="AN15" s="94" t="s">
        <v>611</v>
      </c>
      <c r="AO15" s="94" t="s">
        <v>611</v>
      </c>
      <c r="AP15" s="94" t="e">
        <f ca="1">IF(市町村抽出表!BB15="－","－",IF(市町村抽出表!BB15=0,"0km",IF(市町村抽出表!BB15&lt;0.1,"0.1km未満",TEXT(ROUND(市町村抽出表!BB15,1),"###,##0.0")&amp;"km")))</f>
        <v>#REF!</v>
      </c>
      <c r="AQ15" s="94" t="e">
        <f ca="1">IF(市町村抽出表!BC15="－","－",IF(市町村抽出表!BC15=0,"0世帯",IF(市町村抽出表!BC15&lt;1,"1世帯未満",TEXT(ROUND(市町村抽出表!BC15,0),"###,###")&amp;"世帯")))</f>
        <v>#REF!</v>
      </c>
      <c r="AR15" s="94" t="e">
        <f ca="1">IF(市町村抽出表!BD15="－","－",IF(市町村抽出表!BD15=0,"0人",IF(市町村抽出表!BD15&lt;1,"1人未満",TEXT(ROUND(市町村抽出表!BD15,0),"###,###")&amp;"人")))</f>
        <v>#REF!</v>
      </c>
      <c r="AS15" s="94" t="s">
        <v>611</v>
      </c>
      <c r="AT15" s="94" t="s">
        <v>611</v>
      </c>
      <c r="AU15" s="94" t="e">
        <f ca="1">IF(市町村抽出表!BG15="－","－",IF(市町村抽出表!BG15=0,"0箇所",IF(市町村抽出表!BG15&lt;1,"1箇所未満",TEXT(ROUND(市町村抽出表!BG15,0),"###,###")&amp;"箇所")))</f>
        <v>#REF!</v>
      </c>
      <c r="AV15" s="94" t="e">
        <f ca="1">IF(市町村抽出表!BH15="－","－",IF(市町村抽出表!BH15=0,"0箇所",IF(市町村抽出表!BH15&lt;1,"1箇所未満",TEXT(ROUND(市町村抽出表!BH15,0),"###,###")&amp;"箇所")))</f>
        <v>#REF!</v>
      </c>
      <c r="AW15" s="94" t="e">
        <f ca="1">IF(市町村抽出表!BI15="－","－",IF(市町村抽出表!BI15=0,"0箇所",IF(市町村抽出表!BI15&lt;1,"1箇所未満",TEXT(ROUND(市町村抽出表!BI15,0),"###,###")&amp;"箇所")))</f>
        <v>#REF!</v>
      </c>
      <c r="AX15" s="94" t="e">
        <f ca="1">IF(市町村抽出表!BJ15="－","－",IF(市町村抽出表!BJ15=0,"0箇所",IF(市町村抽出表!BJ15&lt;1,"1箇所未満",TEXT(ROUND(市町村抽出表!BJ15,0),"###,###")&amp;"箇所")))</f>
        <v>#REF!</v>
      </c>
      <c r="AY15" s="94" t="e">
        <f ca="1">IF(市町村抽出表!BK15="－","－",IF(市町村抽出表!BK15=0,"0箇所",IF(市町村抽出表!BK15&lt;1,"1箇所未満",TEXT(ROUND(市町村抽出表!BK15,0),"###,###")&amp;"箇所")))</f>
        <v>#REF!</v>
      </c>
      <c r="AZ15" s="94" t="e">
        <f ca="1">IF(市町村抽出表!BL15="－","－",IF(市町村抽出表!BL15=0,"0箇所",IF(市町村抽出表!BL15&lt;1,"1箇所未満",TEXT(ROUND(市町村抽出表!BL15,0),"###,###")&amp;"箇所")))</f>
        <v>#REF!</v>
      </c>
      <c r="BH15" s="153"/>
      <c r="BI15" s="153"/>
      <c r="BJ15" s="153"/>
      <c r="BL15" s="154"/>
      <c r="BM15" s="153"/>
      <c r="BN15" s="153"/>
      <c r="BO15" s="153"/>
      <c r="BP15" s="153"/>
      <c r="BX15" s="154"/>
      <c r="BY15" s="153"/>
      <c r="BZ15" s="153"/>
      <c r="CA15" s="153"/>
      <c r="CB15" s="153"/>
      <c r="CN15" s="154"/>
      <c r="CO15" s="153"/>
      <c r="CP15" s="153"/>
      <c r="CQ15" s="153"/>
      <c r="CR15" s="153"/>
    </row>
    <row r="16" spans="1:122" x14ac:dyDescent="0.2">
      <c r="A16" s="82">
        <v>13</v>
      </c>
      <c r="B16" s="74" t="s">
        <v>456</v>
      </c>
      <c r="C16" s="93" t="e">
        <f ca="1">IF(市町村抽出表!D16="－","－",ROUND(市町村抽出表!D16,1))</f>
        <v>#REF!</v>
      </c>
      <c r="D16" s="158" t="e">
        <f ca="1">IF(市町村抽出表!F16="","※2",IF(市町村抽出表!F16="－","－",市町村抽出表!F16&amp;"箇所"))</f>
        <v>#REF!</v>
      </c>
      <c r="E16" s="159" t="e">
        <f ca="1">IF(市町村抽出表!G16="","※2",IF(市町村抽出表!G16="－","－",市町村抽出表!G16&amp;"箇所"))</f>
        <v>#REF!</v>
      </c>
      <c r="F16" s="160" t="e">
        <f ca="1">IF(市町村抽出表!H16="","※2",IF(市町村抽出表!H16="－","－",市町村抽出表!H16&amp;"箇所"))</f>
        <v>#REF!</v>
      </c>
      <c r="G16" s="94" t="e">
        <f ca="1">IF(市町村抽出表!I16="－","－",IF(市町村抽出表!I16=0,"0棟",IF(市町村抽出表!I16&lt;1,"1棟未満",TEXT(ROUND(市町村抽出表!I16,0),"###,###")&amp;"棟")))</f>
        <v>#REF!</v>
      </c>
      <c r="H16" s="94" t="e">
        <f ca="1">IF(市町村抽出表!J16="－","－",IF(市町村抽出表!J16=0,"0棟",IF(市町村抽出表!J16&lt;1,"1棟未満",TEXT(ROUND(市町村抽出表!J16,0),"###,###")&amp;"棟")))</f>
        <v>#REF!</v>
      </c>
      <c r="I16" s="94" t="e">
        <f ca="1">IF(市町村抽出表!O16="－","－",IF(市町村抽出表!O16=0,"0棟",IF(市町村抽出表!O16&lt;1,"1棟未満",TEXT(ROUND(市町村抽出表!O16,0),"###,###")&amp;"棟")))</f>
        <v>#REF!</v>
      </c>
      <c r="J16" s="94" t="e">
        <f ca="1">IF(市町村抽出表!P16="－","－",IF(市町村抽出表!P16=0,"0棟",IF(市町村抽出表!P16&lt;1,"1棟未満",TEXT(ROUND(市町村抽出表!P16,0),"###,###")&amp;"棟")))</f>
        <v>#REF!</v>
      </c>
      <c r="K16" s="147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8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4" t="e">
        <f ca="1">IF(市町村抽出表!W16="－","－",IF(市町村抽出表!W16=0,"0棟",IF(市町村抽出表!W16&lt;1,"1棟未満",TEXT(ROUND(市町村抽出表!W16,0),"###,###")&amp;"棟")))</f>
        <v>#REF!</v>
      </c>
      <c r="N16" s="94" t="e">
        <f ca="1">IF(市町村抽出表!X16="－","－",IF(市町村抽出表!X16=0,"0棟",IF(市町村抽出表!X16&lt;1,"1棟未満",TEXT(ROUND(市町村抽出表!X16,0),"###,###")&amp;"棟")))</f>
        <v>#REF!</v>
      </c>
      <c r="O16" s="94" t="e">
        <f ca="1">IF(市町村抽出表!Z16="－","－",IF(市町村抽出表!Z16=0,"0件",IF(市町村抽出表!Z16&lt;1,"1件未満",TEXT(ROUND(市町村抽出表!Z16,0),"###,###")&amp;"件")))</f>
        <v>#REF!</v>
      </c>
      <c r="P16" s="94" t="e">
        <f ca="1">IF(市町村抽出表!AA16="－","－",IF(市町村抽出表!AA16=0,"0件",IF(市町村抽出表!AA16&lt;1,"1件未満",TEXT(ROUND(市町村抽出表!AA16,0),"###,###")&amp;"件")))</f>
        <v>#REF!</v>
      </c>
      <c r="Q16" s="94" t="e">
        <f ca="1">IF(市町村抽出表!AB16="－","－",IF(市町村抽出表!AB16=0,"0棟",IF(市町村抽出表!AB16&lt;1,"1棟未満",TEXT(ROUND(市町村抽出表!AB16,0),"###,###")&amp;"棟")))</f>
        <v>#REF!</v>
      </c>
      <c r="R16" s="94" t="e">
        <f ca="1">IF(市町村抽出表!AC16="－","－",IF(市町村抽出表!AC16=0,"0人",IF(市町村抽出表!AC16&lt;1,"1人未満",TEXT(ROUND(市町村抽出表!AC16,0),"###,###")&amp;"人")))</f>
        <v>#REF!</v>
      </c>
      <c r="S16" s="94" t="e">
        <f ca="1">IF(市町村抽出表!AD16="－","－",IF(市町村抽出表!AD16=0,"0人",IF(市町村抽出表!AD16&lt;1,"1人未満",TEXT(ROUND(市町村抽出表!AD16,0),"###,###")&amp;"人")))</f>
        <v>#REF!</v>
      </c>
      <c r="T16" s="94" t="e">
        <f ca="1">IF(市町村抽出表!AE16="－","－",IF(市町村抽出表!AE16=0,"0人",IF(市町村抽出表!AE16&lt;1,"1人未満",TEXT(ROUND(市町村抽出表!AE16,0),"###,###")&amp;"人")))</f>
        <v>#REF!</v>
      </c>
      <c r="U16" s="149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0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1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4" t="e">
        <f ca="1">IF(市町村抽出表!AJ16="－","－",IF(市町村抽出表!AJ16=0,"0人",IF(市町村抽出表!AJ16&lt;1,"1人未満",TEXT(ROUND(市町村抽出表!AJ16,0),"###,###")&amp;"人")))</f>
        <v>#REF!</v>
      </c>
      <c r="Y16" s="94" t="e">
        <f ca="1">IF(市町村抽出表!AK16="－","－",IF(市町村抽出表!AK16=0,"0人",IF(市町村抽出表!AK16&lt;1,"1人未満",TEXT(ROUND(市町村抽出表!AK16,0),"###,###")&amp;"人")))</f>
        <v>#REF!</v>
      </c>
      <c r="Z16" s="94" t="e">
        <f ca="1">IF(市町村抽出表!AL16="－","－",IF(市町村抽出表!AL16=0,"0人",IF(市町村抽出表!AL16&lt;1,"1人未満",TEXT(ROUND(市町村抽出表!AL16,0),"###,###")&amp;"人")))</f>
        <v>#REF!</v>
      </c>
      <c r="AA16" s="94" t="e">
        <f ca="1">IF(市町村抽出表!AM16="－","－",IF(市町村抽出表!AM16=0,"0人",IF(市町村抽出表!AM16&lt;1,"1人未満",TEXT(ROUND(市町村抽出表!AM16,0),"###,###")&amp;"人")))</f>
        <v>#REF!</v>
      </c>
      <c r="AB16" s="94" t="e">
        <f ca="1">IF(市町村抽出表!AN16="－","－",IF(市町村抽出表!AN16=0,"0人",IF(市町村抽出表!AN16&lt;1,"1人未満",TEXT(ROUND(市町村抽出表!AN16,0),"###,###")&amp;"人")))</f>
        <v>#REF!</v>
      </c>
      <c r="AC16" s="94" t="e">
        <f ca="1">IF(市町村抽出表!AO16="－","－",IF(市町村抽出表!AO16=0,"0人",IF(市町村抽出表!AO16&lt;1,"1人未満",TEXT(ROUND(市町村抽出表!AO16,0),"###,###")&amp;"人")))</f>
        <v>#REF!</v>
      </c>
      <c r="AD16" s="94" t="e">
        <f ca="1">IF(市町村抽出表!AP16="－","－",IF(市町村抽出表!AP16=0,"0人",IF(市町村抽出表!AP16&lt;1,"1人未満",TEXT(ROUND(市町村抽出表!AP16,0),"###,###")&amp;"人")))</f>
        <v>#REF!</v>
      </c>
      <c r="AE16" s="94" t="e">
        <f ca="1">IF(市町村抽出表!AQ16="－","－",IF(市町村抽出表!AQ16=0,"0人",IF(市町村抽出表!AQ16&lt;1,"1人未満",TEXT(ROUND(市町村抽出表!AQ16,0),"###,###")&amp;"人")))</f>
        <v>#REF!</v>
      </c>
      <c r="AF16" s="94" t="e">
        <f ca="1">IF(市町村抽出表!AR16="－","－",IF(市町村抽出表!AR16=0,"0人",IF(市町村抽出表!AR16&lt;1,"1人未満",TEXT(ROUND(市町村抽出表!AR16,0),"###,###")&amp;"人")))</f>
        <v>#REF!</v>
      </c>
      <c r="AG16" s="94" t="e">
        <f ca="1">IF(市町村抽出表!AS16="－","－",IF(市町村抽出表!AS16=0,"0箇所",IF(市町村抽出表!AS16&lt;1,"1箇所未満",TEXT(ROUND(市町村抽出表!AS16,0),"###,###")&amp;"箇所")))</f>
        <v>#REF!</v>
      </c>
      <c r="AH16" s="94" t="e">
        <f ca="1">IF(市町村抽出表!AT16="－","－",IF(市町村抽出表!AT16=0,"0世帯",IF(市町村抽出表!AT16&lt;1,"1世帯未満",TEXT(ROUND(市町村抽出表!AT16,0),"###,###")&amp;"世帯")))</f>
        <v>#REF!</v>
      </c>
      <c r="AI16" s="94" t="e">
        <f ca="1">IF(市町村抽出表!AU16="－","－",IF(市町村抽出表!AU16=0,"0人",IF(市町村抽出表!AU16&lt;1,"1人未満",TEXT(ROUND(市町村抽出表!AU16,0),"###,###")&amp;"人")))</f>
        <v>#REF!</v>
      </c>
      <c r="AJ16" s="94" t="e">
        <f ca="1">IF(市町村抽出表!AV16="－","－",IF(市町村抽出表!AV16=0,"0世帯",IF(市町村抽出表!AV16&lt;1,"1世帯未満",TEXT(ROUND(市町村抽出表!AV16,0),"###,###")&amp;"世帯")))</f>
        <v>#REF!</v>
      </c>
      <c r="AK16" s="94" t="e">
        <f ca="1">IF(市町村抽出表!AW16="－","－",IF(市町村抽出表!AW16=0,"0人",IF(市町村抽出表!AW16&lt;1,"1人未満",TEXT(ROUND(市町村抽出表!AW16,0),"###,###")&amp;"人")))</f>
        <v>#REF!</v>
      </c>
      <c r="AL16" s="94" t="e">
        <f ca="1">IF(市町村抽出表!AX16="－","－",IF(市町村抽出表!AX16=0,"0世帯",IF(市町村抽出表!AX16&lt;1,"1世帯未満",TEXT(ROUND(市町村抽出表!AX16,0),"###,###")&amp;"世帯")))</f>
        <v>#REF!</v>
      </c>
      <c r="AM16" s="94" t="e">
        <f ca="1">IF(市町村抽出表!AY16="－","－",IF(市町村抽出表!AY16=0,"0人",IF(市町村抽出表!AY16&lt;1,"1人未満",TEXT(ROUND(市町村抽出表!AY16,0),"###,###")&amp;"人")))</f>
        <v>#REF!</v>
      </c>
      <c r="AN16" s="94" t="s">
        <v>611</v>
      </c>
      <c r="AO16" s="94" t="s">
        <v>611</v>
      </c>
      <c r="AP16" s="94" t="e">
        <f ca="1">IF(市町村抽出表!BB16="－","－",IF(市町村抽出表!BB16=0,"0km",IF(市町村抽出表!BB16&lt;0.1,"0.1km未満",TEXT(ROUND(市町村抽出表!BB16,1),"###,##0.0")&amp;"km")))</f>
        <v>#REF!</v>
      </c>
      <c r="AQ16" s="94" t="e">
        <f ca="1">IF(市町村抽出表!BC16="－","－",IF(市町村抽出表!BC16=0,"0世帯",IF(市町村抽出表!BC16&lt;1,"1世帯未満",TEXT(ROUND(市町村抽出表!BC16,0),"###,###")&amp;"世帯")))</f>
        <v>#REF!</v>
      </c>
      <c r="AR16" s="94" t="e">
        <f ca="1">IF(市町村抽出表!BD16="－","－",IF(市町村抽出表!BD16=0,"0人",IF(市町村抽出表!BD16&lt;1,"1人未満",TEXT(ROUND(市町村抽出表!BD16,0),"###,###")&amp;"人")))</f>
        <v>#REF!</v>
      </c>
      <c r="AS16" s="94" t="s">
        <v>611</v>
      </c>
      <c r="AT16" s="94" t="s">
        <v>611</v>
      </c>
      <c r="AU16" s="94" t="e">
        <f ca="1">IF(市町村抽出表!BG16="－","－",IF(市町村抽出表!BG16=0,"0箇所",IF(市町村抽出表!BG16&lt;1,"1箇所未満",TEXT(ROUND(市町村抽出表!BG16,0),"###,###")&amp;"箇所")))</f>
        <v>#REF!</v>
      </c>
      <c r="AV16" s="94" t="e">
        <f ca="1">IF(市町村抽出表!BH16="－","－",IF(市町村抽出表!BH16=0,"0箇所",IF(市町村抽出表!BH16&lt;1,"1箇所未満",TEXT(ROUND(市町村抽出表!BH16,0),"###,###")&amp;"箇所")))</f>
        <v>#REF!</v>
      </c>
      <c r="AW16" s="94" t="e">
        <f ca="1">IF(市町村抽出表!BI16="－","－",IF(市町村抽出表!BI16=0,"0箇所",IF(市町村抽出表!BI16&lt;1,"1箇所未満",TEXT(ROUND(市町村抽出表!BI16,0),"###,###")&amp;"箇所")))</f>
        <v>#REF!</v>
      </c>
      <c r="AX16" s="94" t="e">
        <f ca="1">IF(市町村抽出表!BJ16="－","－",IF(市町村抽出表!BJ16=0,"0箇所",IF(市町村抽出表!BJ16&lt;1,"1箇所未満",TEXT(ROUND(市町村抽出表!BJ16,0),"###,###")&amp;"箇所")))</f>
        <v>#REF!</v>
      </c>
      <c r="AY16" s="94" t="e">
        <f ca="1">IF(市町村抽出表!BK16="－","－",IF(市町村抽出表!BK16=0,"0箇所",IF(市町村抽出表!BK16&lt;1,"1箇所未満",TEXT(ROUND(市町村抽出表!BK16,0),"###,###")&amp;"箇所")))</f>
        <v>#REF!</v>
      </c>
      <c r="AZ16" s="94" t="e">
        <f ca="1">IF(市町村抽出表!BL16="－","－",IF(市町村抽出表!BL16=0,"0箇所",IF(市町村抽出表!BL16&lt;1,"1箇所未満",TEXT(ROUND(市町村抽出表!BL16,0),"###,###")&amp;"箇所")))</f>
        <v>#REF!</v>
      </c>
      <c r="BH16" s="153"/>
      <c r="BI16" s="153"/>
      <c r="BJ16" s="153"/>
      <c r="BL16" s="154"/>
      <c r="BM16" s="153"/>
      <c r="BN16" s="153"/>
      <c r="BO16" s="153"/>
      <c r="BP16" s="153"/>
      <c r="BX16" s="154"/>
      <c r="BY16" s="153"/>
      <c r="BZ16" s="153"/>
      <c r="CA16" s="153"/>
      <c r="CB16" s="153"/>
      <c r="CN16" s="154"/>
      <c r="CO16" s="153"/>
      <c r="CP16" s="153"/>
      <c r="CQ16" s="153"/>
      <c r="CR16" s="153"/>
    </row>
    <row r="17" spans="1:96" x14ac:dyDescent="0.2">
      <c r="A17" s="82">
        <v>14</v>
      </c>
      <c r="B17" s="74" t="s">
        <v>457</v>
      </c>
      <c r="C17" s="93" t="e">
        <f ca="1">IF(市町村抽出表!D17="－","－",ROUND(市町村抽出表!D17,1))</f>
        <v>#REF!</v>
      </c>
      <c r="D17" s="158" t="e">
        <f ca="1">IF(市町村抽出表!F17="","※2",IF(市町村抽出表!F17="－","－",市町村抽出表!F17&amp;"箇所"))</f>
        <v>#REF!</v>
      </c>
      <c r="E17" s="159" t="e">
        <f ca="1">IF(市町村抽出表!G17="","※2",IF(市町村抽出表!G17="－","－",市町村抽出表!G17&amp;"箇所"))</f>
        <v>#REF!</v>
      </c>
      <c r="F17" s="160" t="e">
        <f ca="1">IF(市町村抽出表!H17="","※2",IF(市町村抽出表!H17="－","－",市町村抽出表!H17&amp;"箇所"))</f>
        <v>#REF!</v>
      </c>
      <c r="G17" s="94" t="e">
        <f ca="1">IF(市町村抽出表!I17="－","－",IF(市町村抽出表!I17=0,"0棟",IF(市町村抽出表!I17&lt;1,"1棟未満",TEXT(ROUND(市町村抽出表!I17,0),"###,###")&amp;"棟")))</f>
        <v>#REF!</v>
      </c>
      <c r="H17" s="94" t="e">
        <f ca="1">IF(市町村抽出表!J17="－","－",IF(市町村抽出表!J17=0,"0棟",IF(市町村抽出表!J17&lt;1,"1棟未満",TEXT(ROUND(市町村抽出表!J17,0),"###,###")&amp;"棟")))</f>
        <v>#REF!</v>
      </c>
      <c r="I17" s="94" t="e">
        <f ca="1">IF(市町村抽出表!O17="－","－",IF(市町村抽出表!O17=0,"0棟",IF(市町村抽出表!O17&lt;1,"1棟未満",TEXT(ROUND(市町村抽出表!O17,0),"###,###")&amp;"棟")))</f>
        <v>#REF!</v>
      </c>
      <c r="J17" s="94" t="e">
        <f ca="1">IF(市町村抽出表!P17="－","－",IF(市町村抽出表!P17=0,"0棟",IF(市町村抽出表!P17&lt;1,"1棟未満",TEXT(ROUND(市町村抽出表!P17,0),"###,###")&amp;"棟")))</f>
        <v>#REF!</v>
      </c>
      <c r="K17" s="147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8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4" t="e">
        <f ca="1">IF(市町村抽出表!W17="－","－",IF(市町村抽出表!W17=0,"0棟",IF(市町村抽出表!W17&lt;1,"1棟未満",TEXT(ROUND(市町村抽出表!W17,0),"###,###")&amp;"棟")))</f>
        <v>#REF!</v>
      </c>
      <c r="N17" s="94" t="e">
        <f ca="1">IF(市町村抽出表!X17="－","－",IF(市町村抽出表!X17=0,"0棟",IF(市町村抽出表!X17&lt;1,"1棟未満",TEXT(ROUND(市町村抽出表!X17,0),"###,###")&amp;"棟")))</f>
        <v>#REF!</v>
      </c>
      <c r="O17" s="94" t="e">
        <f ca="1">IF(市町村抽出表!Z17="－","－",IF(市町村抽出表!Z17=0,"0件",IF(市町村抽出表!Z17&lt;1,"1件未満",TEXT(ROUND(市町村抽出表!Z17,0),"###,###")&amp;"件")))</f>
        <v>#REF!</v>
      </c>
      <c r="P17" s="94" t="e">
        <f ca="1">IF(市町村抽出表!AA17="－","－",IF(市町村抽出表!AA17=0,"0件",IF(市町村抽出表!AA17&lt;1,"1件未満",TEXT(ROUND(市町村抽出表!AA17,0),"###,###")&amp;"件")))</f>
        <v>#REF!</v>
      </c>
      <c r="Q17" s="94" t="e">
        <f ca="1">IF(市町村抽出表!AB17="－","－",IF(市町村抽出表!AB17=0,"0棟",IF(市町村抽出表!AB17&lt;1,"1棟未満",TEXT(ROUND(市町村抽出表!AB17,0),"###,###")&amp;"棟")))</f>
        <v>#REF!</v>
      </c>
      <c r="R17" s="94" t="e">
        <f ca="1">IF(市町村抽出表!AC17="－","－",IF(市町村抽出表!AC17=0,"0人",IF(市町村抽出表!AC17&lt;1,"1人未満",TEXT(ROUND(市町村抽出表!AC17,0),"###,###")&amp;"人")))</f>
        <v>#REF!</v>
      </c>
      <c r="S17" s="94" t="e">
        <f ca="1">IF(市町村抽出表!AD17="－","－",IF(市町村抽出表!AD17=0,"0人",IF(市町村抽出表!AD17&lt;1,"1人未満",TEXT(ROUND(市町村抽出表!AD17,0),"###,###")&amp;"人")))</f>
        <v>#REF!</v>
      </c>
      <c r="T17" s="94" t="e">
        <f ca="1">IF(市町村抽出表!AE17="－","－",IF(市町村抽出表!AE17=0,"0人",IF(市町村抽出表!AE17&lt;1,"1人未満",TEXT(ROUND(市町村抽出表!AE17,0),"###,###")&amp;"人")))</f>
        <v>#REF!</v>
      </c>
      <c r="U17" s="149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0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1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4" t="e">
        <f ca="1">IF(市町村抽出表!AJ17="－","－",IF(市町村抽出表!AJ17=0,"0人",IF(市町村抽出表!AJ17&lt;1,"1人未満",TEXT(ROUND(市町村抽出表!AJ17,0),"###,###")&amp;"人")))</f>
        <v>#REF!</v>
      </c>
      <c r="Y17" s="94" t="e">
        <f ca="1">IF(市町村抽出表!AK17="－","－",IF(市町村抽出表!AK17=0,"0人",IF(市町村抽出表!AK17&lt;1,"1人未満",TEXT(ROUND(市町村抽出表!AK17,0),"###,###")&amp;"人")))</f>
        <v>#REF!</v>
      </c>
      <c r="Z17" s="94" t="e">
        <f ca="1">IF(市町村抽出表!AL17="－","－",IF(市町村抽出表!AL17=0,"0人",IF(市町村抽出表!AL17&lt;1,"1人未満",TEXT(ROUND(市町村抽出表!AL17,0),"###,###")&amp;"人")))</f>
        <v>#REF!</v>
      </c>
      <c r="AA17" s="94" t="e">
        <f ca="1">IF(市町村抽出表!AM17="－","－",IF(市町村抽出表!AM17=0,"0人",IF(市町村抽出表!AM17&lt;1,"1人未満",TEXT(ROUND(市町村抽出表!AM17,0),"###,###")&amp;"人")))</f>
        <v>#REF!</v>
      </c>
      <c r="AB17" s="94" t="e">
        <f ca="1">IF(市町村抽出表!AN17="－","－",IF(市町村抽出表!AN17=0,"0人",IF(市町村抽出表!AN17&lt;1,"1人未満",TEXT(ROUND(市町村抽出表!AN17,0),"###,###")&amp;"人")))</f>
        <v>#REF!</v>
      </c>
      <c r="AC17" s="94" t="e">
        <f ca="1">IF(市町村抽出表!AO17="－","－",IF(市町村抽出表!AO17=0,"0人",IF(市町村抽出表!AO17&lt;1,"1人未満",TEXT(ROUND(市町村抽出表!AO17,0),"###,###")&amp;"人")))</f>
        <v>#REF!</v>
      </c>
      <c r="AD17" s="94" t="e">
        <f ca="1">IF(市町村抽出表!AP17="－","－",IF(市町村抽出表!AP17=0,"0人",IF(市町村抽出表!AP17&lt;1,"1人未満",TEXT(ROUND(市町村抽出表!AP17,0),"###,###")&amp;"人")))</f>
        <v>#REF!</v>
      </c>
      <c r="AE17" s="94" t="e">
        <f ca="1">IF(市町村抽出表!AQ17="－","－",IF(市町村抽出表!AQ17=0,"0人",IF(市町村抽出表!AQ17&lt;1,"1人未満",TEXT(ROUND(市町村抽出表!AQ17,0),"###,###")&amp;"人")))</f>
        <v>#REF!</v>
      </c>
      <c r="AF17" s="94" t="e">
        <f ca="1">IF(市町村抽出表!AR17="－","－",IF(市町村抽出表!AR17=0,"0人",IF(市町村抽出表!AR17&lt;1,"1人未満",TEXT(ROUND(市町村抽出表!AR17,0),"###,###")&amp;"人")))</f>
        <v>#REF!</v>
      </c>
      <c r="AG17" s="94" t="e">
        <f ca="1">IF(市町村抽出表!AS17="－","－",IF(市町村抽出表!AS17=0,"0箇所",IF(市町村抽出表!AS17&lt;1,"1箇所未満",TEXT(ROUND(市町村抽出表!AS17,0),"###,###")&amp;"箇所")))</f>
        <v>#REF!</v>
      </c>
      <c r="AH17" s="94" t="e">
        <f ca="1">IF(市町村抽出表!AT17="－","－",IF(市町村抽出表!AT17=0,"0世帯",IF(市町村抽出表!AT17&lt;1,"1世帯未満",TEXT(ROUND(市町村抽出表!AT17,0),"###,###")&amp;"世帯")))</f>
        <v>#REF!</v>
      </c>
      <c r="AI17" s="94" t="e">
        <f ca="1">IF(市町村抽出表!AU17="－","－",IF(市町村抽出表!AU17=0,"0人",IF(市町村抽出表!AU17&lt;1,"1人未満",TEXT(ROUND(市町村抽出表!AU17,0),"###,###")&amp;"人")))</f>
        <v>#REF!</v>
      </c>
      <c r="AJ17" s="94" t="e">
        <f ca="1">IF(市町村抽出表!AV17="－","－",IF(市町村抽出表!AV17=0,"0世帯",IF(市町村抽出表!AV17&lt;1,"1世帯未満",TEXT(ROUND(市町村抽出表!AV17,0),"###,###")&amp;"世帯")))</f>
        <v>#REF!</v>
      </c>
      <c r="AK17" s="94" t="e">
        <f ca="1">IF(市町村抽出表!AW17="－","－",IF(市町村抽出表!AW17=0,"0人",IF(市町村抽出表!AW17&lt;1,"1人未満",TEXT(ROUND(市町村抽出表!AW17,0),"###,###")&amp;"人")))</f>
        <v>#REF!</v>
      </c>
      <c r="AL17" s="94" t="e">
        <f ca="1">IF(市町村抽出表!AX17="－","－",IF(市町村抽出表!AX17=0,"0世帯",IF(市町村抽出表!AX17&lt;1,"1世帯未満",TEXT(ROUND(市町村抽出表!AX17,0),"###,###")&amp;"世帯")))</f>
        <v>#REF!</v>
      </c>
      <c r="AM17" s="94" t="e">
        <f ca="1">IF(市町村抽出表!AY17="－","－",IF(市町村抽出表!AY17=0,"0人",IF(市町村抽出表!AY17&lt;1,"1人未満",TEXT(ROUND(市町村抽出表!AY17,0),"###,###")&amp;"人")))</f>
        <v>#REF!</v>
      </c>
      <c r="AN17" s="94" t="s">
        <v>611</v>
      </c>
      <c r="AO17" s="94" t="s">
        <v>611</v>
      </c>
      <c r="AP17" s="94" t="e">
        <f ca="1">IF(市町村抽出表!BB17="－","－",IF(市町村抽出表!BB17=0,"0km",IF(市町村抽出表!BB17&lt;0.1,"0.1km未満",TEXT(ROUND(市町村抽出表!BB17,1),"###,##0.0")&amp;"km")))</f>
        <v>#REF!</v>
      </c>
      <c r="AQ17" s="94" t="e">
        <f ca="1">IF(市町村抽出表!BC17="－","－",IF(市町村抽出表!BC17=0,"0世帯",IF(市町村抽出表!BC17&lt;1,"1世帯未満",TEXT(ROUND(市町村抽出表!BC17,0),"###,###")&amp;"世帯")))</f>
        <v>#REF!</v>
      </c>
      <c r="AR17" s="94" t="e">
        <f ca="1">IF(市町村抽出表!BD17="－","－",IF(市町村抽出表!BD17=0,"0人",IF(市町村抽出表!BD17&lt;1,"1人未満",TEXT(ROUND(市町村抽出表!BD17,0),"###,###")&amp;"人")))</f>
        <v>#REF!</v>
      </c>
      <c r="AS17" s="94" t="s">
        <v>611</v>
      </c>
      <c r="AT17" s="94" t="s">
        <v>611</v>
      </c>
      <c r="AU17" s="94" t="e">
        <f ca="1">IF(市町村抽出表!BG17="－","－",IF(市町村抽出表!BG17=0,"0箇所",IF(市町村抽出表!BG17&lt;1,"1箇所未満",TEXT(ROUND(市町村抽出表!BG17,0),"###,###")&amp;"箇所")))</f>
        <v>#REF!</v>
      </c>
      <c r="AV17" s="94" t="e">
        <f ca="1">IF(市町村抽出表!BH17="－","－",IF(市町村抽出表!BH17=0,"0箇所",IF(市町村抽出表!BH17&lt;1,"1箇所未満",TEXT(ROUND(市町村抽出表!BH17,0),"###,###")&amp;"箇所")))</f>
        <v>#REF!</v>
      </c>
      <c r="AW17" s="94" t="e">
        <f ca="1">IF(市町村抽出表!BI17="－","－",IF(市町村抽出表!BI17=0,"0箇所",IF(市町村抽出表!BI17&lt;1,"1箇所未満",TEXT(ROUND(市町村抽出表!BI17,0),"###,###")&amp;"箇所")))</f>
        <v>#REF!</v>
      </c>
      <c r="AX17" s="94" t="e">
        <f ca="1">IF(市町村抽出表!BJ17="－","－",IF(市町村抽出表!BJ17=0,"0箇所",IF(市町村抽出表!BJ17&lt;1,"1箇所未満",TEXT(ROUND(市町村抽出表!BJ17,0),"###,###")&amp;"箇所")))</f>
        <v>#REF!</v>
      </c>
      <c r="AY17" s="94" t="e">
        <f ca="1">IF(市町村抽出表!BK17="－","－",IF(市町村抽出表!BK17=0,"0箇所",IF(市町村抽出表!BK17&lt;1,"1箇所未満",TEXT(ROUND(市町村抽出表!BK17,0),"###,###")&amp;"箇所")))</f>
        <v>#REF!</v>
      </c>
      <c r="AZ17" s="94" t="e">
        <f ca="1">IF(市町村抽出表!BL17="－","－",IF(市町村抽出表!BL17=0,"0箇所",IF(市町村抽出表!BL17&lt;1,"1箇所未満",TEXT(ROUND(市町村抽出表!BL17,0),"###,###")&amp;"箇所")))</f>
        <v>#REF!</v>
      </c>
      <c r="BH17" s="153"/>
      <c r="BI17" s="153"/>
      <c r="BJ17" s="153"/>
      <c r="BL17" s="154"/>
      <c r="BM17" s="153"/>
      <c r="BN17" s="153"/>
      <c r="BO17" s="153"/>
      <c r="BP17" s="153"/>
      <c r="BX17" s="154"/>
      <c r="BY17" s="153"/>
      <c r="BZ17" s="153"/>
      <c r="CA17" s="153"/>
      <c r="CB17" s="153"/>
      <c r="CN17" s="154"/>
      <c r="CO17" s="153"/>
      <c r="CP17" s="153"/>
      <c r="CQ17" s="153"/>
      <c r="CR17" s="153"/>
    </row>
    <row r="18" spans="1:96" x14ac:dyDescent="0.2">
      <c r="A18" s="82">
        <v>15</v>
      </c>
      <c r="B18" s="74" t="s">
        <v>458</v>
      </c>
      <c r="C18" s="93" t="e">
        <f ca="1">IF(市町村抽出表!D18="－","－",ROUND(市町村抽出表!D18,1))</f>
        <v>#REF!</v>
      </c>
      <c r="D18" s="158" t="e">
        <f ca="1">IF(市町村抽出表!F18="","※2",IF(市町村抽出表!F18="－","－",市町村抽出表!F18&amp;"箇所"))</f>
        <v>#REF!</v>
      </c>
      <c r="E18" s="159" t="e">
        <f ca="1">IF(市町村抽出表!G18="","※2",IF(市町村抽出表!G18="－","－",市町村抽出表!G18&amp;"箇所"))</f>
        <v>#REF!</v>
      </c>
      <c r="F18" s="160" t="e">
        <f ca="1">IF(市町村抽出表!H18="","※2",IF(市町村抽出表!H18="－","－",市町村抽出表!H18&amp;"箇所"))</f>
        <v>#REF!</v>
      </c>
      <c r="G18" s="94" t="e">
        <f ca="1">IF(市町村抽出表!I18="－","－",IF(市町村抽出表!I18=0,"0棟",IF(市町村抽出表!I18&lt;1,"1棟未満",TEXT(ROUND(市町村抽出表!I18,0),"###,###")&amp;"棟")))</f>
        <v>#REF!</v>
      </c>
      <c r="H18" s="94" t="e">
        <f ca="1">IF(市町村抽出表!J18="－","－",IF(市町村抽出表!J18=0,"0棟",IF(市町村抽出表!J18&lt;1,"1棟未満",TEXT(ROUND(市町村抽出表!J18,0),"###,###")&amp;"棟")))</f>
        <v>#REF!</v>
      </c>
      <c r="I18" s="94" t="e">
        <f ca="1">IF(市町村抽出表!O18="－","－",IF(市町村抽出表!O18=0,"0棟",IF(市町村抽出表!O18&lt;1,"1棟未満",TEXT(ROUND(市町村抽出表!O18,0),"###,###")&amp;"棟")))</f>
        <v>#REF!</v>
      </c>
      <c r="J18" s="94" t="e">
        <f ca="1">IF(市町村抽出表!P18="－","－",IF(市町村抽出表!P18=0,"0棟",IF(市町村抽出表!P18&lt;1,"1棟未満",TEXT(ROUND(市町村抽出表!P18,0),"###,###")&amp;"棟")))</f>
        <v>#REF!</v>
      </c>
      <c r="K18" s="147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8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4" t="e">
        <f ca="1">IF(市町村抽出表!W18="－","－",IF(市町村抽出表!W18=0,"0棟",IF(市町村抽出表!W18&lt;1,"1棟未満",TEXT(ROUND(市町村抽出表!W18,0),"###,###")&amp;"棟")))</f>
        <v>#REF!</v>
      </c>
      <c r="N18" s="94" t="e">
        <f ca="1">IF(市町村抽出表!X18="－","－",IF(市町村抽出表!X18=0,"0棟",IF(市町村抽出表!X18&lt;1,"1棟未満",TEXT(ROUND(市町村抽出表!X18,0),"###,###")&amp;"棟")))</f>
        <v>#REF!</v>
      </c>
      <c r="O18" s="94" t="e">
        <f ca="1">IF(市町村抽出表!Z18="－","－",IF(市町村抽出表!Z18=0,"0件",IF(市町村抽出表!Z18&lt;1,"1件未満",TEXT(ROUND(市町村抽出表!Z18,0),"###,###")&amp;"件")))</f>
        <v>#REF!</v>
      </c>
      <c r="P18" s="94" t="e">
        <f ca="1">IF(市町村抽出表!AA18="－","－",IF(市町村抽出表!AA18=0,"0件",IF(市町村抽出表!AA18&lt;1,"1件未満",TEXT(ROUND(市町村抽出表!AA18,0),"###,###")&amp;"件")))</f>
        <v>#REF!</v>
      </c>
      <c r="Q18" s="94" t="e">
        <f ca="1">IF(市町村抽出表!AB18="－","－",IF(市町村抽出表!AB18=0,"0棟",IF(市町村抽出表!AB18&lt;1,"1棟未満",TEXT(ROUND(市町村抽出表!AB18,0),"###,###")&amp;"棟")))</f>
        <v>#REF!</v>
      </c>
      <c r="R18" s="94" t="e">
        <f ca="1">IF(市町村抽出表!AC18="－","－",IF(市町村抽出表!AC18=0,"0人",IF(市町村抽出表!AC18&lt;1,"1人未満",TEXT(ROUND(市町村抽出表!AC18,0),"###,###")&amp;"人")))</f>
        <v>#REF!</v>
      </c>
      <c r="S18" s="94" t="e">
        <f ca="1">IF(市町村抽出表!AD18="－","－",IF(市町村抽出表!AD18=0,"0人",IF(市町村抽出表!AD18&lt;1,"1人未満",TEXT(ROUND(市町村抽出表!AD18,0),"###,###")&amp;"人")))</f>
        <v>#REF!</v>
      </c>
      <c r="T18" s="94" t="e">
        <f ca="1">IF(市町村抽出表!AE18="－","－",IF(市町村抽出表!AE18=0,"0人",IF(市町村抽出表!AE18&lt;1,"1人未満",TEXT(ROUND(市町村抽出表!AE18,0),"###,###")&amp;"人")))</f>
        <v>#REF!</v>
      </c>
      <c r="U18" s="149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0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1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4" t="e">
        <f ca="1">IF(市町村抽出表!AJ18="－","－",IF(市町村抽出表!AJ18=0,"0人",IF(市町村抽出表!AJ18&lt;1,"1人未満",TEXT(ROUND(市町村抽出表!AJ18,0),"###,###")&amp;"人")))</f>
        <v>#REF!</v>
      </c>
      <c r="Y18" s="94" t="e">
        <f ca="1">IF(市町村抽出表!AK18="－","－",IF(市町村抽出表!AK18=0,"0人",IF(市町村抽出表!AK18&lt;1,"1人未満",TEXT(ROUND(市町村抽出表!AK18,0),"###,###")&amp;"人")))</f>
        <v>#REF!</v>
      </c>
      <c r="Z18" s="94" t="e">
        <f ca="1">IF(市町村抽出表!AL18="－","－",IF(市町村抽出表!AL18=0,"0人",IF(市町村抽出表!AL18&lt;1,"1人未満",TEXT(ROUND(市町村抽出表!AL18,0),"###,###")&amp;"人")))</f>
        <v>#REF!</v>
      </c>
      <c r="AA18" s="94" t="e">
        <f ca="1">IF(市町村抽出表!AM18="－","－",IF(市町村抽出表!AM18=0,"0人",IF(市町村抽出表!AM18&lt;1,"1人未満",TEXT(ROUND(市町村抽出表!AM18,0),"###,###")&amp;"人")))</f>
        <v>#REF!</v>
      </c>
      <c r="AB18" s="94" t="e">
        <f ca="1">IF(市町村抽出表!AN18="－","－",IF(市町村抽出表!AN18=0,"0人",IF(市町村抽出表!AN18&lt;1,"1人未満",TEXT(ROUND(市町村抽出表!AN18,0),"###,###")&amp;"人")))</f>
        <v>#REF!</v>
      </c>
      <c r="AC18" s="94" t="e">
        <f ca="1">IF(市町村抽出表!AO18="－","－",IF(市町村抽出表!AO18=0,"0人",IF(市町村抽出表!AO18&lt;1,"1人未満",TEXT(ROUND(市町村抽出表!AO18,0),"###,###")&amp;"人")))</f>
        <v>#REF!</v>
      </c>
      <c r="AD18" s="94" t="e">
        <f ca="1">IF(市町村抽出表!AP18="－","－",IF(市町村抽出表!AP18=0,"0人",IF(市町村抽出表!AP18&lt;1,"1人未満",TEXT(ROUND(市町村抽出表!AP18,0),"###,###")&amp;"人")))</f>
        <v>#REF!</v>
      </c>
      <c r="AE18" s="94" t="e">
        <f ca="1">IF(市町村抽出表!AQ18="－","－",IF(市町村抽出表!AQ18=0,"0人",IF(市町村抽出表!AQ18&lt;1,"1人未満",TEXT(ROUND(市町村抽出表!AQ18,0),"###,###")&amp;"人")))</f>
        <v>#REF!</v>
      </c>
      <c r="AF18" s="94" t="e">
        <f ca="1">IF(市町村抽出表!AR18="－","－",IF(市町村抽出表!AR18=0,"0人",IF(市町村抽出表!AR18&lt;1,"1人未満",TEXT(ROUND(市町村抽出表!AR18,0),"###,###")&amp;"人")))</f>
        <v>#REF!</v>
      </c>
      <c r="AG18" s="94" t="e">
        <f ca="1">IF(市町村抽出表!AS18="－","－",IF(市町村抽出表!AS18=0,"0箇所",IF(市町村抽出表!AS18&lt;1,"1箇所未満",TEXT(ROUND(市町村抽出表!AS18,0),"###,###")&amp;"箇所")))</f>
        <v>#REF!</v>
      </c>
      <c r="AH18" s="94" t="e">
        <f ca="1">IF(市町村抽出表!AT18="－","－",IF(市町村抽出表!AT18=0,"0世帯",IF(市町村抽出表!AT18&lt;1,"1世帯未満",TEXT(ROUND(市町村抽出表!AT18,0),"###,###")&amp;"世帯")))</f>
        <v>#REF!</v>
      </c>
      <c r="AI18" s="94" t="e">
        <f ca="1">IF(市町村抽出表!AU18="－","－",IF(市町村抽出表!AU18=0,"0人",IF(市町村抽出表!AU18&lt;1,"1人未満",TEXT(ROUND(市町村抽出表!AU18,0),"###,###")&amp;"人")))</f>
        <v>#REF!</v>
      </c>
      <c r="AJ18" s="94" t="e">
        <f ca="1">IF(市町村抽出表!AV18="－","－",IF(市町村抽出表!AV18=0,"0世帯",IF(市町村抽出表!AV18&lt;1,"1世帯未満",TEXT(ROUND(市町村抽出表!AV18,0),"###,###")&amp;"世帯")))</f>
        <v>#REF!</v>
      </c>
      <c r="AK18" s="94" t="e">
        <f ca="1">IF(市町村抽出表!AW18="－","－",IF(市町村抽出表!AW18=0,"0人",IF(市町村抽出表!AW18&lt;1,"1人未満",TEXT(ROUND(市町村抽出表!AW18,0),"###,###")&amp;"人")))</f>
        <v>#REF!</v>
      </c>
      <c r="AL18" s="94" t="e">
        <f ca="1">IF(市町村抽出表!AX18="－","－",IF(市町村抽出表!AX18=0,"0世帯",IF(市町村抽出表!AX18&lt;1,"1世帯未満",TEXT(ROUND(市町村抽出表!AX18,0),"###,###")&amp;"世帯")))</f>
        <v>#REF!</v>
      </c>
      <c r="AM18" s="94" t="e">
        <f ca="1">IF(市町村抽出表!AY18="－","－",IF(市町村抽出表!AY18=0,"0人",IF(市町村抽出表!AY18&lt;1,"1人未満",TEXT(ROUND(市町村抽出表!AY18,0),"###,###")&amp;"人")))</f>
        <v>#REF!</v>
      </c>
      <c r="AN18" s="94" t="s">
        <v>611</v>
      </c>
      <c r="AO18" s="94" t="s">
        <v>611</v>
      </c>
      <c r="AP18" s="94" t="e">
        <f ca="1">IF(市町村抽出表!BB18="－","－",IF(市町村抽出表!BB18=0,"0km",IF(市町村抽出表!BB18&lt;0.1,"0.1km未満",TEXT(ROUND(市町村抽出表!BB18,1),"###,##0.0")&amp;"km")))</f>
        <v>#REF!</v>
      </c>
      <c r="AQ18" s="94" t="e">
        <f ca="1">IF(市町村抽出表!BC18="－","－",IF(市町村抽出表!BC18=0,"0世帯",IF(市町村抽出表!BC18&lt;1,"1世帯未満",TEXT(ROUND(市町村抽出表!BC18,0),"###,###")&amp;"世帯")))</f>
        <v>#REF!</v>
      </c>
      <c r="AR18" s="94" t="e">
        <f ca="1">IF(市町村抽出表!BD18="－","－",IF(市町村抽出表!BD18=0,"0人",IF(市町村抽出表!BD18&lt;1,"1人未満",TEXT(ROUND(市町村抽出表!BD18,0),"###,###")&amp;"人")))</f>
        <v>#REF!</v>
      </c>
      <c r="AS18" s="94" t="s">
        <v>611</v>
      </c>
      <c r="AT18" s="94" t="s">
        <v>611</v>
      </c>
      <c r="AU18" s="94" t="e">
        <f ca="1">IF(市町村抽出表!BG18="－","－",IF(市町村抽出表!BG18=0,"0箇所",IF(市町村抽出表!BG18&lt;1,"1箇所未満",TEXT(ROUND(市町村抽出表!BG18,0),"###,###")&amp;"箇所")))</f>
        <v>#REF!</v>
      </c>
      <c r="AV18" s="94" t="e">
        <f ca="1">IF(市町村抽出表!BH18="－","－",IF(市町村抽出表!BH18=0,"0箇所",IF(市町村抽出表!BH18&lt;1,"1箇所未満",TEXT(ROUND(市町村抽出表!BH18,0),"###,###")&amp;"箇所")))</f>
        <v>#REF!</v>
      </c>
      <c r="AW18" s="94" t="e">
        <f ca="1">IF(市町村抽出表!BI18="－","－",IF(市町村抽出表!BI18=0,"0箇所",IF(市町村抽出表!BI18&lt;1,"1箇所未満",TEXT(ROUND(市町村抽出表!BI18,0),"###,###")&amp;"箇所")))</f>
        <v>#REF!</v>
      </c>
      <c r="AX18" s="94" t="e">
        <f ca="1">IF(市町村抽出表!BJ18="－","－",IF(市町村抽出表!BJ18=0,"0箇所",IF(市町村抽出表!BJ18&lt;1,"1箇所未満",TEXT(ROUND(市町村抽出表!BJ18,0),"###,###")&amp;"箇所")))</f>
        <v>#REF!</v>
      </c>
      <c r="AY18" s="94" t="e">
        <f ca="1">IF(市町村抽出表!BK18="－","－",IF(市町村抽出表!BK18=0,"0箇所",IF(市町村抽出表!BK18&lt;1,"1箇所未満",TEXT(ROUND(市町村抽出表!BK18,0),"###,###")&amp;"箇所")))</f>
        <v>#REF!</v>
      </c>
      <c r="AZ18" s="94" t="e">
        <f ca="1">IF(市町村抽出表!BL18="－","－",IF(市町村抽出表!BL18=0,"0箇所",IF(市町村抽出表!BL18&lt;1,"1箇所未満",TEXT(ROUND(市町村抽出表!BL18,0),"###,###")&amp;"箇所")))</f>
        <v>#REF!</v>
      </c>
      <c r="BH18" s="153"/>
      <c r="BI18" s="153"/>
      <c r="BJ18" s="153"/>
      <c r="BL18" s="154"/>
      <c r="BM18" s="153"/>
      <c r="BN18" s="153"/>
      <c r="BO18" s="153"/>
      <c r="BP18" s="153"/>
      <c r="BX18" s="154"/>
      <c r="BY18" s="153"/>
      <c r="BZ18" s="153"/>
      <c r="CA18" s="153"/>
      <c r="CB18" s="153"/>
      <c r="CN18" s="154"/>
      <c r="CO18" s="153"/>
      <c r="CP18" s="153"/>
      <c r="CQ18" s="153"/>
      <c r="CR18" s="153"/>
    </row>
    <row r="19" spans="1:96" x14ac:dyDescent="0.2">
      <c r="A19" s="82">
        <v>16</v>
      </c>
      <c r="B19" s="74" t="s">
        <v>459</v>
      </c>
      <c r="C19" s="93" t="e">
        <f ca="1">IF(市町村抽出表!D19="－","－",ROUND(市町村抽出表!D19,1))</f>
        <v>#REF!</v>
      </c>
      <c r="D19" s="158" t="e">
        <f ca="1">IF(市町村抽出表!F19="","※2",IF(市町村抽出表!F19="－","－",市町村抽出表!F19&amp;"箇所"))</f>
        <v>#REF!</v>
      </c>
      <c r="E19" s="159" t="e">
        <f ca="1">IF(市町村抽出表!G19="","※2",IF(市町村抽出表!G19="－","－",市町村抽出表!G19&amp;"箇所"))</f>
        <v>#REF!</v>
      </c>
      <c r="F19" s="160" t="e">
        <f ca="1">IF(市町村抽出表!H19="","※2",IF(市町村抽出表!H19="－","－",市町村抽出表!H19&amp;"箇所"))</f>
        <v>#REF!</v>
      </c>
      <c r="G19" s="94" t="e">
        <f ca="1">IF(市町村抽出表!I19="－","－",IF(市町村抽出表!I19=0,"0棟",IF(市町村抽出表!I19&lt;1,"1棟未満",TEXT(ROUND(市町村抽出表!I19,0),"###,###")&amp;"棟")))</f>
        <v>#REF!</v>
      </c>
      <c r="H19" s="94" t="e">
        <f ca="1">IF(市町村抽出表!J19="－","－",IF(市町村抽出表!J19=0,"0棟",IF(市町村抽出表!J19&lt;1,"1棟未満",TEXT(ROUND(市町村抽出表!J19,0),"###,###")&amp;"棟")))</f>
        <v>#REF!</v>
      </c>
      <c r="I19" s="94" t="e">
        <f ca="1">IF(市町村抽出表!O19="－","－",IF(市町村抽出表!O19=0,"0棟",IF(市町村抽出表!O19&lt;1,"1棟未満",TEXT(ROUND(市町村抽出表!O19,0),"###,###")&amp;"棟")))</f>
        <v>#REF!</v>
      </c>
      <c r="J19" s="94" t="e">
        <f ca="1">IF(市町村抽出表!P19="－","－",IF(市町村抽出表!P19=0,"0棟",IF(市町村抽出表!P19&lt;1,"1棟未満",TEXT(ROUND(市町村抽出表!P19,0),"###,###")&amp;"棟")))</f>
        <v>#REF!</v>
      </c>
      <c r="K19" s="147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8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4" t="e">
        <f ca="1">IF(市町村抽出表!W19="－","－",IF(市町村抽出表!W19=0,"0棟",IF(市町村抽出表!W19&lt;1,"1棟未満",TEXT(ROUND(市町村抽出表!W19,0),"###,###")&amp;"棟")))</f>
        <v>#REF!</v>
      </c>
      <c r="N19" s="94" t="e">
        <f ca="1">IF(市町村抽出表!X19="－","－",IF(市町村抽出表!X19=0,"0棟",IF(市町村抽出表!X19&lt;1,"1棟未満",TEXT(ROUND(市町村抽出表!X19,0),"###,###")&amp;"棟")))</f>
        <v>#REF!</v>
      </c>
      <c r="O19" s="94" t="e">
        <f ca="1">IF(市町村抽出表!Z19="－","－",IF(市町村抽出表!Z19=0,"0件",IF(市町村抽出表!Z19&lt;1,"1件未満",TEXT(ROUND(市町村抽出表!Z19,0),"###,###")&amp;"件")))</f>
        <v>#REF!</v>
      </c>
      <c r="P19" s="94" t="e">
        <f ca="1">IF(市町村抽出表!AA19="－","－",IF(市町村抽出表!AA19=0,"0件",IF(市町村抽出表!AA19&lt;1,"1件未満",TEXT(ROUND(市町村抽出表!AA19,0),"###,###")&amp;"件")))</f>
        <v>#REF!</v>
      </c>
      <c r="Q19" s="94" t="e">
        <f ca="1">IF(市町村抽出表!AB19="－","－",IF(市町村抽出表!AB19=0,"0棟",IF(市町村抽出表!AB19&lt;1,"1棟未満",TEXT(ROUND(市町村抽出表!AB19,0),"###,###")&amp;"棟")))</f>
        <v>#REF!</v>
      </c>
      <c r="R19" s="94" t="e">
        <f ca="1">IF(市町村抽出表!AC19="－","－",IF(市町村抽出表!AC19=0,"0人",IF(市町村抽出表!AC19&lt;1,"1人未満",TEXT(ROUND(市町村抽出表!AC19,0),"###,###")&amp;"人")))</f>
        <v>#REF!</v>
      </c>
      <c r="S19" s="94" t="e">
        <f ca="1">IF(市町村抽出表!AD19="－","－",IF(市町村抽出表!AD19=0,"0人",IF(市町村抽出表!AD19&lt;1,"1人未満",TEXT(ROUND(市町村抽出表!AD19,0),"###,###")&amp;"人")))</f>
        <v>#REF!</v>
      </c>
      <c r="T19" s="94" t="e">
        <f ca="1">IF(市町村抽出表!AE19="－","－",IF(市町村抽出表!AE19=0,"0人",IF(市町村抽出表!AE19&lt;1,"1人未満",TEXT(ROUND(市町村抽出表!AE19,0),"###,###")&amp;"人")))</f>
        <v>#REF!</v>
      </c>
      <c r="U19" s="149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0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1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4" t="e">
        <f ca="1">IF(市町村抽出表!AJ19="－","－",IF(市町村抽出表!AJ19=0,"0人",IF(市町村抽出表!AJ19&lt;1,"1人未満",TEXT(ROUND(市町村抽出表!AJ19,0),"###,###")&amp;"人")))</f>
        <v>#REF!</v>
      </c>
      <c r="Y19" s="94" t="e">
        <f ca="1">IF(市町村抽出表!AK19="－","－",IF(市町村抽出表!AK19=0,"0人",IF(市町村抽出表!AK19&lt;1,"1人未満",TEXT(ROUND(市町村抽出表!AK19,0),"###,###")&amp;"人")))</f>
        <v>#REF!</v>
      </c>
      <c r="Z19" s="94" t="e">
        <f ca="1">IF(市町村抽出表!AL19="－","－",IF(市町村抽出表!AL19=0,"0人",IF(市町村抽出表!AL19&lt;1,"1人未満",TEXT(ROUND(市町村抽出表!AL19,0),"###,###")&amp;"人")))</f>
        <v>#REF!</v>
      </c>
      <c r="AA19" s="94" t="e">
        <f ca="1">IF(市町村抽出表!AM19="－","－",IF(市町村抽出表!AM19=0,"0人",IF(市町村抽出表!AM19&lt;1,"1人未満",TEXT(ROUND(市町村抽出表!AM19,0),"###,###")&amp;"人")))</f>
        <v>#REF!</v>
      </c>
      <c r="AB19" s="94" t="e">
        <f ca="1">IF(市町村抽出表!AN19="－","－",IF(市町村抽出表!AN19=0,"0人",IF(市町村抽出表!AN19&lt;1,"1人未満",TEXT(ROUND(市町村抽出表!AN19,0),"###,###")&amp;"人")))</f>
        <v>#REF!</v>
      </c>
      <c r="AC19" s="94" t="e">
        <f ca="1">IF(市町村抽出表!AO19="－","－",IF(市町村抽出表!AO19=0,"0人",IF(市町村抽出表!AO19&lt;1,"1人未満",TEXT(ROUND(市町村抽出表!AO19,0),"###,###")&amp;"人")))</f>
        <v>#REF!</v>
      </c>
      <c r="AD19" s="94" t="e">
        <f ca="1">IF(市町村抽出表!AP19="－","－",IF(市町村抽出表!AP19=0,"0人",IF(市町村抽出表!AP19&lt;1,"1人未満",TEXT(ROUND(市町村抽出表!AP19,0),"###,###")&amp;"人")))</f>
        <v>#REF!</v>
      </c>
      <c r="AE19" s="94" t="e">
        <f ca="1">IF(市町村抽出表!AQ19="－","－",IF(市町村抽出表!AQ19=0,"0人",IF(市町村抽出表!AQ19&lt;1,"1人未満",TEXT(ROUND(市町村抽出表!AQ19,0),"###,###")&amp;"人")))</f>
        <v>#REF!</v>
      </c>
      <c r="AF19" s="94" t="e">
        <f ca="1">IF(市町村抽出表!AR19="－","－",IF(市町村抽出表!AR19=0,"0人",IF(市町村抽出表!AR19&lt;1,"1人未満",TEXT(ROUND(市町村抽出表!AR19,0),"###,###")&amp;"人")))</f>
        <v>#REF!</v>
      </c>
      <c r="AG19" s="94" t="e">
        <f ca="1">IF(市町村抽出表!AS19="－","－",IF(市町村抽出表!AS19=0,"0箇所",IF(市町村抽出表!AS19&lt;1,"1箇所未満",TEXT(ROUND(市町村抽出表!AS19,0),"###,###")&amp;"箇所")))</f>
        <v>#REF!</v>
      </c>
      <c r="AH19" s="94" t="e">
        <f ca="1">IF(市町村抽出表!AT19="－","－",IF(市町村抽出表!AT19=0,"0世帯",IF(市町村抽出表!AT19&lt;1,"1世帯未満",TEXT(ROUND(市町村抽出表!AT19,0),"###,###")&amp;"世帯")))</f>
        <v>#REF!</v>
      </c>
      <c r="AI19" s="94" t="e">
        <f ca="1">IF(市町村抽出表!AU19="－","－",IF(市町村抽出表!AU19=0,"0人",IF(市町村抽出表!AU19&lt;1,"1人未満",TEXT(ROUND(市町村抽出表!AU19,0),"###,###")&amp;"人")))</f>
        <v>#REF!</v>
      </c>
      <c r="AJ19" s="94" t="e">
        <f ca="1">IF(市町村抽出表!AV19="－","－",IF(市町村抽出表!AV19=0,"0世帯",IF(市町村抽出表!AV19&lt;1,"1世帯未満",TEXT(ROUND(市町村抽出表!AV19,0),"###,###")&amp;"世帯")))</f>
        <v>#REF!</v>
      </c>
      <c r="AK19" s="94" t="e">
        <f ca="1">IF(市町村抽出表!AW19="－","－",IF(市町村抽出表!AW19=0,"0人",IF(市町村抽出表!AW19&lt;1,"1人未満",TEXT(ROUND(市町村抽出表!AW19,0),"###,###")&amp;"人")))</f>
        <v>#REF!</v>
      </c>
      <c r="AL19" s="94" t="e">
        <f ca="1">IF(市町村抽出表!AX19="－","－",IF(市町村抽出表!AX19=0,"0世帯",IF(市町村抽出表!AX19&lt;1,"1世帯未満",TEXT(ROUND(市町村抽出表!AX19,0),"###,###")&amp;"世帯")))</f>
        <v>#REF!</v>
      </c>
      <c r="AM19" s="94" t="e">
        <f ca="1">IF(市町村抽出表!AY19="－","－",IF(市町村抽出表!AY19=0,"0人",IF(市町村抽出表!AY19&lt;1,"1人未満",TEXT(ROUND(市町村抽出表!AY19,0),"###,###")&amp;"人")))</f>
        <v>#REF!</v>
      </c>
      <c r="AN19" s="94" t="s">
        <v>611</v>
      </c>
      <c r="AO19" s="94" t="s">
        <v>611</v>
      </c>
      <c r="AP19" s="94" t="e">
        <f ca="1">IF(市町村抽出表!BB19="－","－",IF(市町村抽出表!BB19=0,"0km",IF(市町村抽出表!BB19&lt;0.1,"0.1km未満",TEXT(ROUND(市町村抽出表!BB19,1),"###,##0.0")&amp;"km")))</f>
        <v>#REF!</v>
      </c>
      <c r="AQ19" s="94" t="e">
        <f ca="1">IF(市町村抽出表!BC19="－","－",IF(市町村抽出表!BC19=0,"0世帯",IF(市町村抽出表!BC19&lt;1,"1世帯未満",TEXT(ROUND(市町村抽出表!BC19,0),"###,###")&amp;"世帯")))</f>
        <v>#REF!</v>
      </c>
      <c r="AR19" s="94" t="e">
        <f ca="1">IF(市町村抽出表!BD19="－","－",IF(市町村抽出表!BD19=0,"0人",IF(市町村抽出表!BD19&lt;1,"1人未満",TEXT(ROUND(市町村抽出表!BD19,0),"###,###")&amp;"人")))</f>
        <v>#REF!</v>
      </c>
      <c r="AS19" s="94" t="s">
        <v>611</v>
      </c>
      <c r="AT19" s="94" t="s">
        <v>611</v>
      </c>
      <c r="AU19" s="94" t="e">
        <f ca="1">IF(市町村抽出表!BG19="－","－",IF(市町村抽出表!BG19=0,"0箇所",IF(市町村抽出表!BG19&lt;1,"1箇所未満",TEXT(ROUND(市町村抽出表!BG19,0),"###,###")&amp;"箇所")))</f>
        <v>#REF!</v>
      </c>
      <c r="AV19" s="94" t="e">
        <f ca="1">IF(市町村抽出表!BH19="－","－",IF(市町村抽出表!BH19=0,"0箇所",IF(市町村抽出表!BH19&lt;1,"1箇所未満",TEXT(ROUND(市町村抽出表!BH19,0),"###,###")&amp;"箇所")))</f>
        <v>#REF!</v>
      </c>
      <c r="AW19" s="94" t="e">
        <f ca="1">IF(市町村抽出表!BI19="－","－",IF(市町村抽出表!BI19=0,"0箇所",IF(市町村抽出表!BI19&lt;1,"1箇所未満",TEXT(ROUND(市町村抽出表!BI19,0),"###,###")&amp;"箇所")))</f>
        <v>#REF!</v>
      </c>
      <c r="AX19" s="94" t="e">
        <f ca="1">IF(市町村抽出表!BJ19="－","－",IF(市町村抽出表!BJ19=0,"0箇所",IF(市町村抽出表!BJ19&lt;1,"1箇所未満",TEXT(ROUND(市町村抽出表!BJ19,0),"###,###")&amp;"箇所")))</f>
        <v>#REF!</v>
      </c>
      <c r="AY19" s="94" t="e">
        <f ca="1">IF(市町村抽出表!BK19="－","－",IF(市町村抽出表!BK19=0,"0箇所",IF(市町村抽出表!BK19&lt;1,"1箇所未満",TEXT(ROUND(市町村抽出表!BK19,0),"###,###")&amp;"箇所")))</f>
        <v>#REF!</v>
      </c>
      <c r="AZ19" s="94" t="e">
        <f ca="1">IF(市町村抽出表!BL19="－","－",IF(市町村抽出表!BL19=0,"0箇所",IF(市町村抽出表!BL19&lt;1,"1箇所未満",TEXT(ROUND(市町村抽出表!BL19,0),"###,###")&amp;"箇所")))</f>
        <v>#REF!</v>
      </c>
      <c r="BH19" s="153"/>
      <c r="BI19" s="153"/>
      <c r="BJ19" s="153"/>
      <c r="BL19" s="154"/>
      <c r="BM19" s="153"/>
      <c r="BN19" s="153"/>
      <c r="BO19" s="153"/>
      <c r="BP19" s="153"/>
      <c r="BX19" s="154"/>
      <c r="BY19" s="153"/>
      <c r="BZ19" s="153"/>
      <c r="CA19" s="153"/>
      <c r="CB19" s="153"/>
      <c r="CN19" s="154"/>
      <c r="CO19" s="153"/>
      <c r="CP19" s="153"/>
      <c r="CQ19" s="153"/>
      <c r="CR19" s="153"/>
    </row>
    <row r="20" spans="1:96" x14ac:dyDescent="0.2">
      <c r="A20" s="82">
        <v>17</v>
      </c>
      <c r="B20" s="74" t="s">
        <v>460</v>
      </c>
      <c r="C20" s="93" t="e">
        <f ca="1">IF(市町村抽出表!D20="－","－",ROUND(市町村抽出表!D20,1))</f>
        <v>#REF!</v>
      </c>
      <c r="D20" s="158" t="e">
        <f ca="1">IF(市町村抽出表!F20="","※2",IF(市町村抽出表!F20="－","－",市町村抽出表!F20&amp;"箇所"))</f>
        <v>#REF!</v>
      </c>
      <c r="E20" s="159" t="e">
        <f ca="1">IF(市町村抽出表!G20="","※2",IF(市町村抽出表!G20="－","－",市町村抽出表!G20&amp;"箇所"))</f>
        <v>#REF!</v>
      </c>
      <c r="F20" s="160" t="e">
        <f ca="1">IF(市町村抽出表!H20="","※2",IF(市町村抽出表!H20="－","－",市町村抽出表!H20&amp;"箇所"))</f>
        <v>#REF!</v>
      </c>
      <c r="G20" s="94" t="e">
        <f ca="1">IF(市町村抽出表!I20="－","－",IF(市町村抽出表!I20=0,"0棟",IF(市町村抽出表!I20&lt;1,"1棟未満",TEXT(ROUND(市町村抽出表!I20,0),"###,###")&amp;"棟")))</f>
        <v>#REF!</v>
      </c>
      <c r="H20" s="94" t="e">
        <f ca="1">IF(市町村抽出表!J20="－","－",IF(市町村抽出表!J20=0,"0棟",IF(市町村抽出表!J20&lt;1,"1棟未満",TEXT(ROUND(市町村抽出表!J20,0),"###,###")&amp;"棟")))</f>
        <v>#REF!</v>
      </c>
      <c r="I20" s="94" t="e">
        <f ca="1">IF(市町村抽出表!O20="－","－",IF(市町村抽出表!O20=0,"0棟",IF(市町村抽出表!O20&lt;1,"1棟未満",TEXT(ROUND(市町村抽出表!O20,0),"###,###")&amp;"棟")))</f>
        <v>#REF!</v>
      </c>
      <c r="J20" s="94" t="e">
        <f ca="1">IF(市町村抽出表!P20="－","－",IF(市町村抽出表!P20=0,"0棟",IF(市町村抽出表!P20&lt;1,"1棟未満",TEXT(ROUND(市町村抽出表!P20,0),"###,###")&amp;"棟")))</f>
        <v>#REF!</v>
      </c>
      <c r="K20" s="147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8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4" t="e">
        <f ca="1">IF(市町村抽出表!W20="－","－",IF(市町村抽出表!W20=0,"0棟",IF(市町村抽出表!W20&lt;1,"1棟未満",TEXT(ROUND(市町村抽出表!W20,0),"###,###")&amp;"棟")))</f>
        <v>#REF!</v>
      </c>
      <c r="N20" s="94" t="e">
        <f ca="1">IF(市町村抽出表!X20="－","－",IF(市町村抽出表!X20=0,"0棟",IF(市町村抽出表!X20&lt;1,"1棟未満",TEXT(ROUND(市町村抽出表!X20,0),"###,###")&amp;"棟")))</f>
        <v>#REF!</v>
      </c>
      <c r="O20" s="94" t="e">
        <f ca="1">IF(市町村抽出表!Z20="－","－",IF(市町村抽出表!Z20=0,"0件",IF(市町村抽出表!Z20&lt;1,"1件未満",TEXT(ROUND(市町村抽出表!Z20,0),"###,###")&amp;"件")))</f>
        <v>#REF!</v>
      </c>
      <c r="P20" s="94" t="e">
        <f ca="1">IF(市町村抽出表!AA20="－","－",IF(市町村抽出表!AA20=0,"0件",IF(市町村抽出表!AA20&lt;1,"1件未満",TEXT(ROUND(市町村抽出表!AA20,0),"###,###")&amp;"件")))</f>
        <v>#REF!</v>
      </c>
      <c r="Q20" s="94" t="e">
        <f ca="1">IF(市町村抽出表!AB20="－","－",IF(市町村抽出表!AB20=0,"0棟",IF(市町村抽出表!AB20&lt;1,"1棟未満",TEXT(ROUND(市町村抽出表!AB20,0),"###,###")&amp;"棟")))</f>
        <v>#REF!</v>
      </c>
      <c r="R20" s="94" t="e">
        <f ca="1">IF(市町村抽出表!AC20="－","－",IF(市町村抽出表!AC20=0,"0人",IF(市町村抽出表!AC20&lt;1,"1人未満",TEXT(ROUND(市町村抽出表!AC20,0),"###,###")&amp;"人")))</f>
        <v>#REF!</v>
      </c>
      <c r="S20" s="94" t="e">
        <f ca="1">IF(市町村抽出表!AD20="－","－",IF(市町村抽出表!AD20=0,"0人",IF(市町村抽出表!AD20&lt;1,"1人未満",TEXT(ROUND(市町村抽出表!AD20,0),"###,###")&amp;"人")))</f>
        <v>#REF!</v>
      </c>
      <c r="T20" s="94" t="e">
        <f ca="1">IF(市町村抽出表!AE20="－","－",IF(市町村抽出表!AE20=0,"0人",IF(市町村抽出表!AE20&lt;1,"1人未満",TEXT(ROUND(市町村抽出表!AE20,0),"###,###")&amp;"人")))</f>
        <v>#REF!</v>
      </c>
      <c r="U20" s="149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0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1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4" t="e">
        <f ca="1">IF(市町村抽出表!AJ20="－","－",IF(市町村抽出表!AJ20=0,"0人",IF(市町村抽出表!AJ20&lt;1,"1人未満",TEXT(ROUND(市町村抽出表!AJ20,0),"###,###")&amp;"人")))</f>
        <v>#REF!</v>
      </c>
      <c r="Y20" s="94" t="e">
        <f ca="1">IF(市町村抽出表!AK20="－","－",IF(市町村抽出表!AK20=0,"0人",IF(市町村抽出表!AK20&lt;1,"1人未満",TEXT(ROUND(市町村抽出表!AK20,0),"###,###")&amp;"人")))</f>
        <v>#REF!</v>
      </c>
      <c r="Z20" s="94" t="e">
        <f ca="1">IF(市町村抽出表!AL20="－","－",IF(市町村抽出表!AL20=0,"0人",IF(市町村抽出表!AL20&lt;1,"1人未満",TEXT(ROUND(市町村抽出表!AL20,0),"###,###")&amp;"人")))</f>
        <v>#REF!</v>
      </c>
      <c r="AA20" s="94" t="e">
        <f ca="1">IF(市町村抽出表!AM20="－","－",IF(市町村抽出表!AM20=0,"0人",IF(市町村抽出表!AM20&lt;1,"1人未満",TEXT(ROUND(市町村抽出表!AM20,0),"###,###")&amp;"人")))</f>
        <v>#REF!</v>
      </c>
      <c r="AB20" s="94" t="e">
        <f ca="1">IF(市町村抽出表!AN20="－","－",IF(市町村抽出表!AN20=0,"0人",IF(市町村抽出表!AN20&lt;1,"1人未満",TEXT(ROUND(市町村抽出表!AN20,0),"###,###")&amp;"人")))</f>
        <v>#REF!</v>
      </c>
      <c r="AC20" s="94" t="e">
        <f ca="1">IF(市町村抽出表!AO20="－","－",IF(市町村抽出表!AO20=0,"0人",IF(市町村抽出表!AO20&lt;1,"1人未満",TEXT(ROUND(市町村抽出表!AO20,0),"###,###")&amp;"人")))</f>
        <v>#REF!</v>
      </c>
      <c r="AD20" s="94" t="e">
        <f ca="1">IF(市町村抽出表!AP20="－","－",IF(市町村抽出表!AP20=0,"0人",IF(市町村抽出表!AP20&lt;1,"1人未満",TEXT(ROUND(市町村抽出表!AP20,0),"###,###")&amp;"人")))</f>
        <v>#REF!</v>
      </c>
      <c r="AE20" s="94" t="e">
        <f ca="1">IF(市町村抽出表!AQ20="－","－",IF(市町村抽出表!AQ20=0,"0人",IF(市町村抽出表!AQ20&lt;1,"1人未満",TEXT(ROUND(市町村抽出表!AQ20,0),"###,###")&amp;"人")))</f>
        <v>#REF!</v>
      </c>
      <c r="AF20" s="94" t="e">
        <f ca="1">IF(市町村抽出表!AR20="－","－",IF(市町村抽出表!AR20=0,"0人",IF(市町村抽出表!AR20&lt;1,"1人未満",TEXT(ROUND(市町村抽出表!AR20,0),"###,###")&amp;"人")))</f>
        <v>#REF!</v>
      </c>
      <c r="AG20" s="94" t="e">
        <f ca="1">IF(市町村抽出表!AS20="－","－",IF(市町村抽出表!AS20=0,"0箇所",IF(市町村抽出表!AS20&lt;1,"1箇所未満",TEXT(ROUND(市町村抽出表!AS20,0),"###,###")&amp;"箇所")))</f>
        <v>#REF!</v>
      </c>
      <c r="AH20" s="94" t="e">
        <f ca="1">IF(市町村抽出表!AT20="－","－",IF(市町村抽出表!AT20=0,"0世帯",IF(市町村抽出表!AT20&lt;1,"1世帯未満",TEXT(ROUND(市町村抽出表!AT20,0),"###,###")&amp;"世帯")))</f>
        <v>#REF!</v>
      </c>
      <c r="AI20" s="94" t="e">
        <f ca="1">IF(市町村抽出表!AU20="－","－",IF(市町村抽出表!AU20=0,"0人",IF(市町村抽出表!AU20&lt;1,"1人未満",TEXT(ROUND(市町村抽出表!AU20,0),"###,###")&amp;"人")))</f>
        <v>#REF!</v>
      </c>
      <c r="AJ20" s="94" t="e">
        <f ca="1">IF(市町村抽出表!AV20="－","－",IF(市町村抽出表!AV20=0,"0世帯",IF(市町村抽出表!AV20&lt;1,"1世帯未満",TEXT(ROUND(市町村抽出表!AV20,0),"###,###")&amp;"世帯")))</f>
        <v>#REF!</v>
      </c>
      <c r="AK20" s="94" t="e">
        <f ca="1">IF(市町村抽出表!AW20="－","－",IF(市町村抽出表!AW20=0,"0人",IF(市町村抽出表!AW20&lt;1,"1人未満",TEXT(ROUND(市町村抽出表!AW20,0),"###,###")&amp;"人")))</f>
        <v>#REF!</v>
      </c>
      <c r="AL20" s="94" t="e">
        <f ca="1">IF(市町村抽出表!AX20="－","－",IF(市町村抽出表!AX20=0,"0世帯",IF(市町村抽出表!AX20&lt;1,"1世帯未満",TEXT(ROUND(市町村抽出表!AX20,0),"###,###")&amp;"世帯")))</f>
        <v>#REF!</v>
      </c>
      <c r="AM20" s="94" t="e">
        <f ca="1">IF(市町村抽出表!AY20="－","－",IF(市町村抽出表!AY20=0,"0人",IF(市町村抽出表!AY20&lt;1,"1人未満",TEXT(ROUND(市町村抽出表!AY20,0),"###,###")&amp;"人")))</f>
        <v>#REF!</v>
      </c>
      <c r="AN20" s="94" t="s">
        <v>611</v>
      </c>
      <c r="AO20" s="94" t="s">
        <v>611</v>
      </c>
      <c r="AP20" s="94" t="e">
        <f ca="1">IF(市町村抽出表!BB20="－","－",IF(市町村抽出表!BB20=0,"0km",IF(市町村抽出表!BB20&lt;0.1,"0.1km未満",TEXT(ROUND(市町村抽出表!BB20,1),"###,##0.0")&amp;"km")))</f>
        <v>#REF!</v>
      </c>
      <c r="AQ20" s="94" t="e">
        <f ca="1">IF(市町村抽出表!BC20="－","－",IF(市町村抽出表!BC20=0,"0世帯",IF(市町村抽出表!BC20&lt;1,"1世帯未満",TEXT(ROUND(市町村抽出表!BC20,0),"###,###")&amp;"世帯")))</f>
        <v>#REF!</v>
      </c>
      <c r="AR20" s="94" t="e">
        <f ca="1">IF(市町村抽出表!BD20="－","－",IF(市町村抽出表!BD20=0,"0人",IF(市町村抽出表!BD20&lt;1,"1人未満",TEXT(ROUND(市町村抽出表!BD20,0),"###,###")&amp;"人")))</f>
        <v>#REF!</v>
      </c>
      <c r="AS20" s="94" t="s">
        <v>611</v>
      </c>
      <c r="AT20" s="94" t="s">
        <v>611</v>
      </c>
      <c r="AU20" s="94" t="e">
        <f ca="1">IF(市町村抽出表!BG20="－","－",IF(市町村抽出表!BG20=0,"0箇所",IF(市町村抽出表!BG20&lt;1,"1箇所未満",TEXT(ROUND(市町村抽出表!BG20,0),"###,###")&amp;"箇所")))</f>
        <v>#REF!</v>
      </c>
      <c r="AV20" s="94" t="e">
        <f ca="1">IF(市町村抽出表!BH20="－","－",IF(市町村抽出表!BH20=0,"0箇所",IF(市町村抽出表!BH20&lt;1,"1箇所未満",TEXT(ROUND(市町村抽出表!BH20,0),"###,###")&amp;"箇所")))</f>
        <v>#REF!</v>
      </c>
      <c r="AW20" s="94" t="e">
        <f ca="1">IF(市町村抽出表!BI20="－","－",IF(市町村抽出表!BI20=0,"0箇所",IF(市町村抽出表!BI20&lt;1,"1箇所未満",TEXT(ROUND(市町村抽出表!BI20,0),"###,###")&amp;"箇所")))</f>
        <v>#REF!</v>
      </c>
      <c r="AX20" s="94" t="e">
        <f ca="1">IF(市町村抽出表!BJ20="－","－",IF(市町村抽出表!BJ20=0,"0箇所",IF(市町村抽出表!BJ20&lt;1,"1箇所未満",TEXT(ROUND(市町村抽出表!BJ20,0),"###,###")&amp;"箇所")))</f>
        <v>#REF!</v>
      </c>
      <c r="AY20" s="94" t="e">
        <f ca="1">IF(市町村抽出表!BK20="－","－",IF(市町村抽出表!BK20=0,"0箇所",IF(市町村抽出表!BK20&lt;1,"1箇所未満",TEXT(ROUND(市町村抽出表!BK20,0),"###,###")&amp;"箇所")))</f>
        <v>#REF!</v>
      </c>
      <c r="AZ20" s="94" t="e">
        <f ca="1">IF(市町村抽出表!BL20="－","－",IF(市町村抽出表!BL20=0,"0箇所",IF(市町村抽出表!BL20&lt;1,"1箇所未満",TEXT(ROUND(市町村抽出表!BL20,0),"###,###")&amp;"箇所")))</f>
        <v>#REF!</v>
      </c>
      <c r="BH20" s="153"/>
      <c r="BI20" s="153"/>
      <c r="BJ20" s="153"/>
      <c r="BL20" s="154"/>
      <c r="BM20" s="153"/>
      <c r="BN20" s="153"/>
      <c r="BO20" s="153"/>
      <c r="BP20" s="153"/>
      <c r="BX20" s="154"/>
      <c r="BY20" s="153"/>
      <c r="BZ20" s="153"/>
      <c r="CA20" s="153"/>
      <c r="CB20" s="153"/>
      <c r="CN20" s="154"/>
      <c r="CO20" s="153"/>
      <c r="CP20" s="153"/>
      <c r="CQ20" s="153"/>
      <c r="CR20" s="153"/>
    </row>
    <row r="21" spans="1:96" x14ac:dyDescent="0.2">
      <c r="A21" s="82">
        <v>18</v>
      </c>
      <c r="B21" s="74" t="s">
        <v>461</v>
      </c>
      <c r="C21" s="93" t="e">
        <f ca="1">IF(市町村抽出表!D21="－","－",ROUND(市町村抽出表!D21,1))</f>
        <v>#REF!</v>
      </c>
      <c r="D21" s="158" t="e">
        <f ca="1">IF(市町村抽出表!F21="","※2",IF(市町村抽出表!F21="－","－",市町村抽出表!F21&amp;"箇所"))</f>
        <v>#REF!</v>
      </c>
      <c r="E21" s="159" t="e">
        <f ca="1">IF(市町村抽出表!G21="","※2",IF(市町村抽出表!G21="－","－",市町村抽出表!G21&amp;"箇所"))</f>
        <v>#REF!</v>
      </c>
      <c r="F21" s="160" t="e">
        <f ca="1">IF(市町村抽出表!H21="","※2",IF(市町村抽出表!H21="－","－",市町村抽出表!H21&amp;"箇所"))</f>
        <v>#REF!</v>
      </c>
      <c r="G21" s="94" t="e">
        <f ca="1">IF(市町村抽出表!I21="－","－",IF(市町村抽出表!I21=0,"0棟",IF(市町村抽出表!I21&lt;1,"1棟未満",TEXT(ROUND(市町村抽出表!I21,0),"###,###")&amp;"棟")))</f>
        <v>#REF!</v>
      </c>
      <c r="H21" s="94" t="e">
        <f ca="1">IF(市町村抽出表!J21="－","－",IF(市町村抽出表!J21=0,"0棟",IF(市町村抽出表!J21&lt;1,"1棟未満",TEXT(ROUND(市町村抽出表!J21,0),"###,###")&amp;"棟")))</f>
        <v>#REF!</v>
      </c>
      <c r="I21" s="94" t="e">
        <f ca="1">IF(市町村抽出表!O21="－","－",IF(市町村抽出表!O21=0,"0棟",IF(市町村抽出表!O21&lt;1,"1棟未満",TEXT(ROUND(市町村抽出表!O21,0),"###,###")&amp;"棟")))</f>
        <v>#REF!</v>
      </c>
      <c r="J21" s="94" t="e">
        <f ca="1">IF(市町村抽出表!P21="－","－",IF(市町村抽出表!P21=0,"0棟",IF(市町村抽出表!P21&lt;1,"1棟未満",TEXT(ROUND(市町村抽出表!P21,0),"###,###")&amp;"棟")))</f>
        <v>#REF!</v>
      </c>
      <c r="K21" s="147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8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4" t="e">
        <f ca="1">IF(市町村抽出表!W21="－","－",IF(市町村抽出表!W21=0,"0棟",IF(市町村抽出表!W21&lt;1,"1棟未満",TEXT(ROUND(市町村抽出表!W21,0),"###,###")&amp;"棟")))</f>
        <v>#REF!</v>
      </c>
      <c r="N21" s="94" t="e">
        <f ca="1">IF(市町村抽出表!X21="－","－",IF(市町村抽出表!X21=0,"0棟",IF(市町村抽出表!X21&lt;1,"1棟未満",TEXT(ROUND(市町村抽出表!X21,0),"###,###")&amp;"棟")))</f>
        <v>#REF!</v>
      </c>
      <c r="O21" s="94" t="e">
        <f ca="1">IF(市町村抽出表!Z21="－","－",IF(市町村抽出表!Z21=0,"0件",IF(市町村抽出表!Z21&lt;1,"1件未満",TEXT(ROUND(市町村抽出表!Z21,0),"###,###")&amp;"件")))</f>
        <v>#REF!</v>
      </c>
      <c r="P21" s="94" t="e">
        <f ca="1">IF(市町村抽出表!AA21="－","－",IF(市町村抽出表!AA21=0,"0件",IF(市町村抽出表!AA21&lt;1,"1件未満",TEXT(ROUND(市町村抽出表!AA21,0),"###,###")&amp;"件")))</f>
        <v>#REF!</v>
      </c>
      <c r="Q21" s="94" t="e">
        <f ca="1">IF(市町村抽出表!AB21="－","－",IF(市町村抽出表!AB21=0,"0棟",IF(市町村抽出表!AB21&lt;1,"1棟未満",TEXT(ROUND(市町村抽出表!AB21,0),"###,###")&amp;"棟")))</f>
        <v>#REF!</v>
      </c>
      <c r="R21" s="94" t="e">
        <f ca="1">IF(市町村抽出表!AC21="－","－",IF(市町村抽出表!AC21=0,"0人",IF(市町村抽出表!AC21&lt;1,"1人未満",TEXT(ROUND(市町村抽出表!AC21,0),"###,###")&amp;"人")))</f>
        <v>#REF!</v>
      </c>
      <c r="S21" s="94" t="e">
        <f ca="1">IF(市町村抽出表!AD21="－","－",IF(市町村抽出表!AD21=0,"0人",IF(市町村抽出表!AD21&lt;1,"1人未満",TEXT(ROUND(市町村抽出表!AD21,0),"###,###")&amp;"人")))</f>
        <v>#REF!</v>
      </c>
      <c r="T21" s="94" t="e">
        <f ca="1">IF(市町村抽出表!AE21="－","－",IF(市町村抽出表!AE21=0,"0人",IF(市町村抽出表!AE21&lt;1,"1人未満",TEXT(ROUND(市町村抽出表!AE21,0),"###,###")&amp;"人")))</f>
        <v>#REF!</v>
      </c>
      <c r="U21" s="149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0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1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4" t="e">
        <f ca="1">IF(市町村抽出表!AJ21="－","－",IF(市町村抽出表!AJ21=0,"0人",IF(市町村抽出表!AJ21&lt;1,"1人未満",TEXT(ROUND(市町村抽出表!AJ21,0),"###,###")&amp;"人")))</f>
        <v>#REF!</v>
      </c>
      <c r="Y21" s="94" t="e">
        <f ca="1">IF(市町村抽出表!AK21="－","－",IF(市町村抽出表!AK21=0,"0人",IF(市町村抽出表!AK21&lt;1,"1人未満",TEXT(ROUND(市町村抽出表!AK21,0),"###,###")&amp;"人")))</f>
        <v>#REF!</v>
      </c>
      <c r="Z21" s="94" t="e">
        <f ca="1">IF(市町村抽出表!AL21="－","－",IF(市町村抽出表!AL21=0,"0人",IF(市町村抽出表!AL21&lt;1,"1人未満",TEXT(ROUND(市町村抽出表!AL21,0),"###,###")&amp;"人")))</f>
        <v>#REF!</v>
      </c>
      <c r="AA21" s="94" t="e">
        <f ca="1">IF(市町村抽出表!AM21="－","－",IF(市町村抽出表!AM21=0,"0人",IF(市町村抽出表!AM21&lt;1,"1人未満",TEXT(ROUND(市町村抽出表!AM21,0),"###,###")&amp;"人")))</f>
        <v>#REF!</v>
      </c>
      <c r="AB21" s="94" t="e">
        <f ca="1">IF(市町村抽出表!AN21="－","－",IF(市町村抽出表!AN21=0,"0人",IF(市町村抽出表!AN21&lt;1,"1人未満",TEXT(ROUND(市町村抽出表!AN21,0),"###,###")&amp;"人")))</f>
        <v>#REF!</v>
      </c>
      <c r="AC21" s="94" t="e">
        <f ca="1">IF(市町村抽出表!AO21="－","－",IF(市町村抽出表!AO21=0,"0人",IF(市町村抽出表!AO21&lt;1,"1人未満",TEXT(ROUND(市町村抽出表!AO21,0),"###,###")&amp;"人")))</f>
        <v>#REF!</v>
      </c>
      <c r="AD21" s="94" t="e">
        <f ca="1">IF(市町村抽出表!AP21="－","－",IF(市町村抽出表!AP21=0,"0人",IF(市町村抽出表!AP21&lt;1,"1人未満",TEXT(ROUND(市町村抽出表!AP21,0),"###,###")&amp;"人")))</f>
        <v>#REF!</v>
      </c>
      <c r="AE21" s="94" t="e">
        <f ca="1">IF(市町村抽出表!AQ21="－","－",IF(市町村抽出表!AQ21=0,"0人",IF(市町村抽出表!AQ21&lt;1,"1人未満",TEXT(ROUND(市町村抽出表!AQ21,0),"###,###")&amp;"人")))</f>
        <v>#REF!</v>
      </c>
      <c r="AF21" s="94" t="e">
        <f ca="1">IF(市町村抽出表!AR21="－","－",IF(市町村抽出表!AR21=0,"0人",IF(市町村抽出表!AR21&lt;1,"1人未満",TEXT(ROUND(市町村抽出表!AR21,0),"###,###")&amp;"人")))</f>
        <v>#REF!</v>
      </c>
      <c r="AG21" s="94" t="e">
        <f ca="1">IF(市町村抽出表!AS21="－","－",IF(市町村抽出表!AS21=0,"0箇所",IF(市町村抽出表!AS21&lt;1,"1箇所未満",TEXT(ROUND(市町村抽出表!AS21,0),"###,###")&amp;"箇所")))</f>
        <v>#REF!</v>
      </c>
      <c r="AH21" s="94" t="e">
        <f ca="1">IF(市町村抽出表!AT21="－","－",IF(市町村抽出表!AT21=0,"0世帯",IF(市町村抽出表!AT21&lt;1,"1世帯未満",TEXT(ROUND(市町村抽出表!AT21,0),"###,###")&amp;"世帯")))</f>
        <v>#REF!</v>
      </c>
      <c r="AI21" s="94" t="e">
        <f ca="1">IF(市町村抽出表!AU21="－","－",IF(市町村抽出表!AU21=0,"0人",IF(市町村抽出表!AU21&lt;1,"1人未満",TEXT(ROUND(市町村抽出表!AU21,0),"###,###")&amp;"人")))</f>
        <v>#REF!</v>
      </c>
      <c r="AJ21" s="94" t="e">
        <f ca="1">IF(市町村抽出表!AV21="－","－",IF(市町村抽出表!AV21=0,"0世帯",IF(市町村抽出表!AV21&lt;1,"1世帯未満",TEXT(ROUND(市町村抽出表!AV21,0),"###,###")&amp;"世帯")))</f>
        <v>#REF!</v>
      </c>
      <c r="AK21" s="94" t="e">
        <f ca="1">IF(市町村抽出表!AW21="－","－",IF(市町村抽出表!AW21=0,"0人",IF(市町村抽出表!AW21&lt;1,"1人未満",TEXT(ROUND(市町村抽出表!AW21,0),"###,###")&amp;"人")))</f>
        <v>#REF!</v>
      </c>
      <c r="AL21" s="94" t="e">
        <f ca="1">IF(市町村抽出表!AX21="－","－",IF(市町村抽出表!AX21=0,"0世帯",IF(市町村抽出表!AX21&lt;1,"1世帯未満",TEXT(ROUND(市町村抽出表!AX21,0),"###,###")&amp;"世帯")))</f>
        <v>#REF!</v>
      </c>
      <c r="AM21" s="94" t="e">
        <f ca="1">IF(市町村抽出表!AY21="－","－",IF(市町村抽出表!AY21=0,"0人",IF(市町村抽出表!AY21&lt;1,"1人未満",TEXT(ROUND(市町村抽出表!AY21,0),"###,###")&amp;"人")))</f>
        <v>#REF!</v>
      </c>
      <c r="AN21" s="94" t="s">
        <v>611</v>
      </c>
      <c r="AO21" s="94" t="s">
        <v>611</v>
      </c>
      <c r="AP21" s="94" t="e">
        <f ca="1">IF(市町村抽出表!BB21="－","－",IF(市町村抽出表!BB21=0,"0km",IF(市町村抽出表!BB21&lt;0.1,"0.1km未満",TEXT(ROUND(市町村抽出表!BB21,1),"###,##0.0")&amp;"km")))</f>
        <v>#REF!</v>
      </c>
      <c r="AQ21" s="94" t="e">
        <f ca="1">IF(市町村抽出表!BC21="－","－",IF(市町村抽出表!BC21=0,"0世帯",IF(市町村抽出表!BC21&lt;1,"1世帯未満",TEXT(ROUND(市町村抽出表!BC21,0),"###,###")&amp;"世帯")))</f>
        <v>#REF!</v>
      </c>
      <c r="AR21" s="94" t="e">
        <f ca="1">IF(市町村抽出表!BD21="－","－",IF(市町村抽出表!BD21=0,"0人",IF(市町村抽出表!BD21&lt;1,"1人未満",TEXT(ROUND(市町村抽出表!BD21,0),"###,###")&amp;"人")))</f>
        <v>#REF!</v>
      </c>
      <c r="AS21" s="94" t="s">
        <v>611</v>
      </c>
      <c r="AT21" s="94" t="s">
        <v>611</v>
      </c>
      <c r="AU21" s="94" t="e">
        <f ca="1">IF(市町村抽出表!BG21="－","－",IF(市町村抽出表!BG21=0,"0箇所",IF(市町村抽出表!BG21&lt;1,"1箇所未満",TEXT(ROUND(市町村抽出表!BG21,0),"###,###")&amp;"箇所")))</f>
        <v>#REF!</v>
      </c>
      <c r="AV21" s="94" t="e">
        <f ca="1">IF(市町村抽出表!BH21="－","－",IF(市町村抽出表!BH21=0,"0箇所",IF(市町村抽出表!BH21&lt;1,"1箇所未満",TEXT(ROUND(市町村抽出表!BH21,0),"###,###")&amp;"箇所")))</f>
        <v>#REF!</v>
      </c>
      <c r="AW21" s="94" t="e">
        <f ca="1">IF(市町村抽出表!BI21="－","－",IF(市町村抽出表!BI21=0,"0箇所",IF(市町村抽出表!BI21&lt;1,"1箇所未満",TEXT(ROUND(市町村抽出表!BI21,0),"###,###")&amp;"箇所")))</f>
        <v>#REF!</v>
      </c>
      <c r="AX21" s="94" t="e">
        <f ca="1">IF(市町村抽出表!BJ21="－","－",IF(市町村抽出表!BJ21=0,"0箇所",IF(市町村抽出表!BJ21&lt;1,"1箇所未満",TEXT(ROUND(市町村抽出表!BJ21,0),"###,###")&amp;"箇所")))</f>
        <v>#REF!</v>
      </c>
      <c r="AY21" s="94" t="e">
        <f ca="1">IF(市町村抽出表!BK21="－","－",IF(市町村抽出表!BK21=0,"0箇所",IF(市町村抽出表!BK21&lt;1,"1箇所未満",TEXT(ROUND(市町村抽出表!BK21,0),"###,###")&amp;"箇所")))</f>
        <v>#REF!</v>
      </c>
      <c r="AZ21" s="94" t="e">
        <f ca="1">IF(市町村抽出表!BL21="－","－",IF(市町村抽出表!BL21=0,"0箇所",IF(市町村抽出表!BL21&lt;1,"1箇所未満",TEXT(ROUND(市町村抽出表!BL21,0),"###,###")&amp;"箇所")))</f>
        <v>#REF!</v>
      </c>
      <c r="BH21" s="153"/>
      <c r="BI21" s="153"/>
      <c r="BJ21" s="153"/>
      <c r="BL21" s="154"/>
      <c r="BM21" s="153"/>
      <c r="BN21" s="153"/>
      <c r="BO21" s="153"/>
      <c r="BP21" s="153"/>
      <c r="BX21" s="154"/>
      <c r="BY21" s="153"/>
      <c r="BZ21" s="153"/>
      <c r="CA21" s="153"/>
      <c r="CB21" s="153"/>
      <c r="CN21" s="154"/>
      <c r="CO21" s="153"/>
      <c r="CP21" s="153"/>
      <c r="CQ21" s="153"/>
      <c r="CR21" s="153"/>
    </row>
    <row r="22" spans="1:96" x14ac:dyDescent="0.2">
      <c r="A22" s="82">
        <v>19</v>
      </c>
      <c r="B22" s="74" t="s">
        <v>462</v>
      </c>
      <c r="C22" s="93" t="e">
        <f ca="1">IF(市町村抽出表!D22="－","－",ROUND(市町村抽出表!D22,1))</f>
        <v>#REF!</v>
      </c>
      <c r="D22" s="158" t="e">
        <f ca="1">IF(市町村抽出表!F22="","※2",IF(市町村抽出表!F22="－","－",市町村抽出表!F22&amp;"箇所"))</f>
        <v>#REF!</v>
      </c>
      <c r="E22" s="159" t="e">
        <f ca="1">IF(市町村抽出表!G22="","※2",IF(市町村抽出表!G22="－","－",市町村抽出表!G22&amp;"箇所"))</f>
        <v>#REF!</v>
      </c>
      <c r="F22" s="160" t="e">
        <f ca="1">IF(市町村抽出表!H22="","※2",IF(市町村抽出表!H22="－","－",市町村抽出表!H22&amp;"箇所"))</f>
        <v>#REF!</v>
      </c>
      <c r="G22" s="94" t="e">
        <f ca="1">IF(市町村抽出表!I22="－","－",IF(市町村抽出表!I22=0,"0棟",IF(市町村抽出表!I22&lt;1,"1棟未満",TEXT(ROUND(市町村抽出表!I22,0),"###,###")&amp;"棟")))</f>
        <v>#REF!</v>
      </c>
      <c r="H22" s="94" t="e">
        <f ca="1">IF(市町村抽出表!J22="－","－",IF(市町村抽出表!J22=0,"0棟",IF(市町村抽出表!J22&lt;1,"1棟未満",TEXT(ROUND(市町村抽出表!J22,0),"###,###")&amp;"棟")))</f>
        <v>#REF!</v>
      </c>
      <c r="I22" s="94" t="e">
        <f ca="1">IF(市町村抽出表!O22="－","－",IF(市町村抽出表!O22=0,"0棟",IF(市町村抽出表!O22&lt;1,"1棟未満",TEXT(ROUND(市町村抽出表!O22,0),"###,###")&amp;"棟")))</f>
        <v>#REF!</v>
      </c>
      <c r="J22" s="94" t="e">
        <f ca="1">IF(市町村抽出表!P22="－","－",IF(市町村抽出表!P22=0,"0棟",IF(市町村抽出表!P22&lt;1,"1棟未満",TEXT(ROUND(市町村抽出表!P22,0),"###,###")&amp;"棟")))</f>
        <v>#REF!</v>
      </c>
      <c r="K22" s="147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8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4" t="e">
        <f ca="1">IF(市町村抽出表!W22="－","－",IF(市町村抽出表!W22=0,"0棟",IF(市町村抽出表!W22&lt;1,"1棟未満",TEXT(ROUND(市町村抽出表!W22,0),"###,###")&amp;"棟")))</f>
        <v>#REF!</v>
      </c>
      <c r="N22" s="94" t="e">
        <f ca="1">IF(市町村抽出表!X22="－","－",IF(市町村抽出表!X22=0,"0棟",IF(市町村抽出表!X22&lt;1,"1棟未満",TEXT(ROUND(市町村抽出表!X22,0),"###,###")&amp;"棟")))</f>
        <v>#REF!</v>
      </c>
      <c r="O22" s="94" t="e">
        <f ca="1">IF(市町村抽出表!Z22="－","－",IF(市町村抽出表!Z22=0,"0件",IF(市町村抽出表!Z22&lt;1,"1件未満",TEXT(ROUND(市町村抽出表!Z22,0),"###,###")&amp;"件")))</f>
        <v>#REF!</v>
      </c>
      <c r="P22" s="94" t="e">
        <f ca="1">IF(市町村抽出表!AA22="－","－",IF(市町村抽出表!AA22=0,"0件",IF(市町村抽出表!AA22&lt;1,"1件未満",TEXT(ROUND(市町村抽出表!AA22,0),"###,###")&amp;"件")))</f>
        <v>#REF!</v>
      </c>
      <c r="Q22" s="94" t="e">
        <f ca="1">IF(市町村抽出表!AB22="－","－",IF(市町村抽出表!AB22=0,"0棟",IF(市町村抽出表!AB22&lt;1,"1棟未満",TEXT(ROUND(市町村抽出表!AB22,0),"###,###")&amp;"棟")))</f>
        <v>#REF!</v>
      </c>
      <c r="R22" s="94" t="e">
        <f ca="1">IF(市町村抽出表!AC22="－","－",IF(市町村抽出表!AC22=0,"0人",IF(市町村抽出表!AC22&lt;1,"1人未満",TEXT(ROUND(市町村抽出表!AC22,0),"###,###")&amp;"人")))</f>
        <v>#REF!</v>
      </c>
      <c r="S22" s="94" t="e">
        <f ca="1">IF(市町村抽出表!AD22="－","－",IF(市町村抽出表!AD22=0,"0人",IF(市町村抽出表!AD22&lt;1,"1人未満",TEXT(ROUND(市町村抽出表!AD22,0),"###,###")&amp;"人")))</f>
        <v>#REF!</v>
      </c>
      <c r="T22" s="94" t="e">
        <f ca="1">IF(市町村抽出表!AE22="－","－",IF(市町村抽出表!AE22=0,"0人",IF(市町村抽出表!AE22&lt;1,"1人未満",TEXT(ROUND(市町村抽出表!AE22,0),"###,###")&amp;"人")))</f>
        <v>#REF!</v>
      </c>
      <c r="U22" s="149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0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1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4" t="e">
        <f ca="1">IF(市町村抽出表!AJ22="－","－",IF(市町村抽出表!AJ22=0,"0人",IF(市町村抽出表!AJ22&lt;1,"1人未満",TEXT(ROUND(市町村抽出表!AJ22,0),"###,###")&amp;"人")))</f>
        <v>#REF!</v>
      </c>
      <c r="Y22" s="94" t="e">
        <f ca="1">IF(市町村抽出表!AK22="－","－",IF(市町村抽出表!AK22=0,"0人",IF(市町村抽出表!AK22&lt;1,"1人未満",TEXT(ROUND(市町村抽出表!AK22,0),"###,###")&amp;"人")))</f>
        <v>#REF!</v>
      </c>
      <c r="Z22" s="94" t="e">
        <f ca="1">IF(市町村抽出表!AL22="－","－",IF(市町村抽出表!AL22=0,"0人",IF(市町村抽出表!AL22&lt;1,"1人未満",TEXT(ROUND(市町村抽出表!AL22,0),"###,###")&amp;"人")))</f>
        <v>#REF!</v>
      </c>
      <c r="AA22" s="94" t="e">
        <f ca="1">IF(市町村抽出表!AM22="－","－",IF(市町村抽出表!AM22=0,"0人",IF(市町村抽出表!AM22&lt;1,"1人未満",TEXT(ROUND(市町村抽出表!AM22,0),"###,###")&amp;"人")))</f>
        <v>#REF!</v>
      </c>
      <c r="AB22" s="94" t="e">
        <f ca="1">IF(市町村抽出表!AN22="－","－",IF(市町村抽出表!AN22=0,"0人",IF(市町村抽出表!AN22&lt;1,"1人未満",TEXT(ROUND(市町村抽出表!AN22,0),"###,###")&amp;"人")))</f>
        <v>#REF!</v>
      </c>
      <c r="AC22" s="94" t="e">
        <f ca="1">IF(市町村抽出表!AO22="－","－",IF(市町村抽出表!AO22=0,"0人",IF(市町村抽出表!AO22&lt;1,"1人未満",TEXT(ROUND(市町村抽出表!AO22,0),"###,###")&amp;"人")))</f>
        <v>#REF!</v>
      </c>
      <c r="AD22" s="94" t="e">
        <f ca="1">IF(市町村抽出表!AP22="－","－",IF(市町村抽出表!AP22=0,"0人",IF(市町村抽出表!AP22&lt;1,"1人未満",TEXT(ROUND(市町村抽出表!AP22,0),"###,###")&amp;"人")))</f>
        <v>#REF!</v>
      </c>
      <c r="AE22" s="94" t="e">
        <f ca="1">IF(市町村抽出表!AQ22="－","－",IF(市町村抽出表!AQ22=0,"0人",IF(市町村抽出表!AQ22&lt;1,"1人未満",TEXT(ROUND(市町村抽出表!AQ22,0),"###,###")&amp;"人")))</f>
        <v>#REF!</v>
      </c>
      <c r="AF22" s="94" t="e">
        <f ca="1">IF(市町村抽出表!AR22="－","－",IF(市町村抽出表!AR22=0,"0人",IF(市町村抽出表!AR22&lt;1,"1人未満",TEXT(ROUND(市町村抽出表!AR22,0),"###,###")&amp;"人")))</f>
        <v>#REF!</v>
      </c>
      <c r="AG22" s="94" t="e">
        <f ca="1">IF(市町村抽出表!AS22="－","－",IF(市町村抽出表!AS22=0,"0箇所",IF(市町村抽出表!AS22&lt;1,"1箇所未満",TEXT(ROUND(市町村抽出表!AS22,0),"###,###")&amp;"箇所")))</f>
        <v>#REF!</v>
      </c>
      <c r="AH22" s="94" t="e">
        <f ca="1">IF(市町村抽出表!AT22="－","－",IF(市町村抽出表!AT22=0,"0世帯",IF(市町村抽出表!AT22&lt;1,"1世帯未満",TEXT(ROUND(市町村抽出表!AT22,0),"###,###")&amp;"世帯")))</f>
        <v>#REF!</v>
      </c>
      <c r="AI22" s="94" t="e">
        <f ca="1">IF(市町村抽出表!AU22="－","－",IF(市町村抽出表!AU22=0,"0人",IF(市町村抽出表!AU22&lt;1,"1人未満",TEXT(ROUND(市町村抽出表!AU22,0),"###,###")&amp;"人")))</f>
        <v>#REF!</v>
      </c>
      <c r="AJ22" s="94" t="e">
        <f ca="1">IF(市町村抽出表!AV22="－","－",IF(市町村抽出表!AV22=0,"0世帯",IF(市町村抽出表!AV22&lt;1,"1世帯未満",TEXT(ROUND(市町村抽出表!AV22,0),"###,###")&amp;"世帯")))</f>
        <v>#REF!</v>
      </c>
      <c r="AK22" s="94" t="e">
        <f ca="1">IF(市町村抽出表!AW22="－","－",IF(市町村抽出表!AW22=0,"0人",IF(市町村抽出表!AW22&lt;1,"1人未満",TEXT(ROUND(市町村抽出表!AW22,0),"###,###")&amp;"人")))</f>
        <v>#REF!</v>
      </c>
      <c r="AL22" s="94" t="e">
        <f ca="1">IF(市町村抽出表!AX22="－","－",IF(市町村抽出表!AX22=0,"0世帯",IF(市町村抽出表!AX22&lt;1,"1世帯未満",TEXT(ROUND(市町村抽出表!AX22,0),"###,###")&amp;"世帯")))</f>
        <v>#REF!</v>
      </c>
      <c r="AM22" s="94" t="e">
        <f ca="1">IF(市町村抽出表!AY22="－","－",IF(市町村抽出表!AY22=0,"0人",IF(市町村抽出表!AY22&lt;1,"1人未満",TEXT(ROUND(市町村抽出表!AY22,0),"###,###")&amp;"人")))</f>
        <v>#REF!</v>
      </c>
      <c r="AN22" s="94" t="s">
        <v>611</v>
      </c>
      <c r="AO22" s="94" t="s">
        <v>611</v>
      </c>
      <c r="AP22" s="94" t="e">
        <f ca="1">IF(市町村抽出表!BB22="－","－",IF(市町村抽出表!BB22=0,"0km",IF(市町村抽出表!BB22&lt;0.1,"0.1km未満",TEXT(ROUND(市町村抽出表!BB22,1),"###,##0.0")&amp;"km")))</f>
        <v>#REF!</v>
      </c>
      <c r="AQ22" s="94" t="e">
        <f ca="1">IF(市町村抽出表!BC22="－","－",IF(市町村抽出表!BC22=0,"0世帯",IF(市町村抽出表!BC22&lt;1,"1世帯未満",TEXT(ROUND(市町村抽出表!BC22,0),"###,###")&amp;"世帯")))</f>
        <v>#REF!</v>
      </c>
      <c r="AR22" s="94" t="e">
        <f ca="1">IF(市町村抽出表!BD22="－","－",IF(市町村抽出表!BD22=0,"0人",IF(市町村抽出表!BD22&lt;1,"1人未満",TEXT(ROUND(市町村抽出表!BD22,0),"###,###")&amp;"人")))</f>
        <v>#REF!</v>
      </c>
      <c r="AS22" s="94" t="s">
        <v>611</v>
      </c>
      <c r="AT22" s="94" t="s">
        <v>611</v>
      </c>
      <c r="AU22" s="94" t="e">
        <f ca="1">IF(市町村抽出表!BG22="－","－",IF(市町村抽出表!BG22=0,"0箇所",IF(市町村抽出表!BG22&lt;1,"1箇所未満",TEXT(ROUND(市町村抽出表!BG22,0),"###,###")&amp;"箇所")))</f>
        <v>#REF!</v>
      </c>
      <c r="AV22" s="94" t="e">
        <f ca="1">IF(市町村抽出表!BH22="－","－",IF(市町村抽出表!BH22=0,"0箇所",IF(市町村抽出表!BH22&lt;1,"1箇所未満",TEXT(ROUND(市町村抽出表!BH22,0),"###,###")&amp;"箇所")))</f>
        <v>#REF!</v>
      </c>
      <c r="AW22" s="94" t="e">
        <f ca="1">IF(市町村抽出表!BI22="－","－",IF(市町村抽出表!BI22=0,"0箇所",IF(市町村抽出表!BI22&lt;1,"1箇所未満",TEXT(ROUND(市町村抽出表!BI22,0),"###,###")&amp;"箇所")))</f>
        <v>#REF!</v>
      </c>
      <c r="AX22" s="94" t="e">
        <f ca="1">IF(市町村抽出表!BJ22="－","－",IF(市町村抽出表!BJ22=0,"0箇所",IF(市町村抽出表!BJ22&lt;1,"1箇所未満",TEXT(ROUND(市町村抽出表!BJ22,0),"###,###")&amp;"箇所")))</f>
        <v>#REF!</v>
      </c>
      <c r="AY22" s="94" t="e">
        <f ca="1">IF(市町村抽出表!BK22="－","－",IF(市町村抽出表!BK22=0,"0箇所",IF(市町村抽出表!BK22&lt;1,"1箇所未満",TEXT(ROUND(市町村抽出表!BK22,0),"###,###")&amp;"箇所")))</f>
        <v>#REF!</v>
      </c>
      <c r="AZ22" s="94" t="e">
        <f ca="1">IF(市町村抽出表!BL22="－","－",IF(市町村抽出表!BL22=0,"0箇所",IF(市町村抽出表!BL22&lt;1,"1箇所未満",TEXT(ROUND(市町村抽出表!BL22,0),"###,###")&amp;"箇所")))</f>
        <v>#REF!</v>
      </c>
      <c r="BH22" s="153"/>
      <c r="BI22" s="153"/>
      <c r="BJ22" s="153"/>
      <c r="BL22" s="154"/>
      <c r="BM22" s="153"/>
      <c r="BN22" s="153"/>
      <c r="BO22" s="153"/>
      <c r="BP22" s="153"/>
      <c r="BX22" s="154"/>
      <c r="BY22" s="153"/>
      <c r="BZ22" s="153"/>
      <c r="CA22" s="153"/>
      <c r="CB22" s="153"/>
      <c r="CN22" s="154"/>
      <c r="CO22" s="153"/>
      <c r="CP22" s="153"/>
      <c r="CQ22" s="153"/>
      <c r="CR22" s="153"/>
    </row>
    <row r="23" spans="1:96" x14ac:dyDescent="0.2">
      <c r="A23" s="82">
        <v>20</v>
      </c>
      <c r="B23" s="74" t="s">
        <v>463</v>
      </c>
      <c r="C23" s="93" t="e">
        <f ca="1">IF(市町村抽出表!D23="－","－",ROUND(市町村抽出表!D23,1))</f>
        <v>#REF!</v>
      </c>
      <c r="D23" s="158" t="e">
        <f ca="1">IF(市町村抽出表!F23="","※2",IF(市町村抽出表!F23="－","－",市町村抽出表!F23&amp;"箇所"))</f>
        <v>#REF!</v>
      </c>
      <c r="E23" s="159" t="e">
        <f ca="1">IF(市町村抽出表!G23="","※2",IF(市町村抽出表!G23="－","－",市町村抽出表!G23&amp;"箇所"))</f>
        <v>#REF!</v>
      </c>
      <c r="F23" s="160" t="e">
        <f ca="1">IF(市町村抽出表!H23="","※2",IF(市町村抽出表!H23="－","－",市町村抽出表!H23&amp;"箇所"))</f>
        <v>#REF!</v>
      </c>
      <c r="G23" s="94" t="e">
        <f ca="1">IF(市町村抽出表!I23="－","－",IF(市町村抽出表!I23=0,"0棟",IF(市町村抽出表!I23&lt;1,"1棟未満",TEXT(ROUND(市町村抽出表!I23,0),"###,###")&amp;"棟")))</f>
        <v>#REF!</v>
      </c>
      <c r="H23" s="94" t="e">
        <f ca="1">IF(市町村抽出表!J23="－","－",IF(市町村抽出表!J23=0,"0棟",IF(市町村抽出表!J23&lt;1,"1棟未満",TEXT(ROUND(市町村抽出表!J23,0),"###,###")&amp;"棟")))</f>
        <v>#REF!</v>
      </c>
      <c r="I23" s="94" t="e">
        <f ca="1">IF(市町村抽出表!O23="－","－",IF(市町村抽出表!O23=0,"0棟",IF(市町村抽出表!O23&lt;1,"1棟未満",TEXT(ROUND(市町村抽出表!O23,0),"###,###")&amp;"棟")))</f>
        <v>#REF!</v>
      </c>
      <c r="J23" s="94" t="e">
        <f ca="1">IF(市町村抽出表!P23="－","－",IF(市町村抽出表!P23=0,"0棟",IF(市町村抽出表!P23&lt;1,"1棟未満",TEXT(ROUND(市町村抽出表!P23,0),"###,###")&amp;"棟")))</f>
        <v>#REF!</v>
      </c>
      <c r="K23" s="147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8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4" t="e">
        <f ca="1">IF(市町村抽出表!W23="－","－",IF(市町村抽出表!W23=0,"0棟",IF(市町村抽出表!W23&lt;1,"1棟未満",TEXT(ROUND(市町村抽出表!W23,0),"###,###")&amp;"棟")))</f>
        <v>#REF!</v>
      </c>
      <c r="N23" s="94" t="e">
        <f ca="1">IF(市町村抽出表!X23="－","－",IF(市町村抽出表!X23=0,"0棟",IF(市町村抽出表!X23&lt;1,"1棟未満",TEXT(ROUND(市町村抽出表!X23,0),"###,###")&amp;"棟")))</f>
        <v>#REF!</v>
      </c>
      <c r="O23" s="94" t="e">
        <f ca="1">IF(市町村抽出表!Z23="－","－",IF(市町村抽出表!Z23=0,"0件",IF(市町村抽出表!Z23&lt;1,"1件未満",TEXT(ROUND(市町村抽出表!Z23,0),"###,###")&amp;"件")))</f>
        <v>#REF!</v>
      </c>
      <c r="P23" s="94" t="e">
        <f ca="1">IF(市町村抽出表!AA23="－","－",IF(市町村抽出表!AA23=0,"0件",IF(市町村抽出表!AA23&lt;1,"1件未満",TEXT(ROUND(市町村抽出表!AA23,0),"###,###")&amp;"件")))</f>
        <v>#REF!</v>
      </c>
      <c r="Q23" s="94" t="e">
        <f ca="1">IF(市町村抽出表!AB23="－","－",IF(市町村抽出表!AB23=0,"0棟",IF(市町村抽出表!AB23&lt;1,"1棟未満",TEXT(ROUND(市町村抽出表!AB23,0),"###,###")&amp;"棟")))</f>
        <v>#REF!</v>
      </c>
      <c r="R23" s="94" t="e">
        <f ca="1">IF(市町村抽出表!AC23="－","－",IF(市町村抽出表!AC23=0,"0人",IF(市町村抽出表!AC23&lt;1,"1人未満",TEXT(ROUND(市町村抽出表!AC23,0),"###,###")&amp;"人")))</f>
        <v>#REF!</v>
      </c>
      <c r="S23" s="94" t="e">
        <f ca="1">IF(市町村抽出表!AD23="－","－",IF(市町村抽出表!AD23=0,"0人",IF(市町村抽出表!AD23&lt;1,"1人未満",TEXT(ROUND(市町村抽出表!AD23,0),"###,###")&amp;"人")))</f>
        <v>#REF!</v>
      </c>
      <c r="T23" s="94" t="e">
        <f ca="1">IF(市町村抽出表!AE23="－","－",IF(市町村抽出表!AE23=0,"0人",IF(市町村抽出表!AE23&lt;1,"1人未満",TEXT(ROUND(市町村抽出表!AE23,0),"###,###")&amp;"人")))</f>
        <v>#REF!</v>
      </c>
      <c r="U23" s="149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0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1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4" t="e">
        <f ca="1">IF(市町村抽出表!AJ23="－","－",IF(市町村抽出表!AJ23=0,"0人",IF(市町村抽出表!AJ23&lt;1,"1人未満",TEXT(ROUND(市町村抽出表!AJ23,0),"###,###")&amp;"人")))</f>
        <v>#REF!</v>
      </c>
      <c r="Y23" s="94" t="e">
        <f ca="1">IF(市町村抽出表!AK23="－","－",IF(市町村抽出表!AK23=0,"0人",IF(市町村抽出表!AK23&lt;1,"1人未満",TEXT(ROUND(市町村抽出表!AK23,0),"###,###")&amp;"人")))</f>
        <v>#REF!</v>
      </c>
      <c r="Z23" s="94" t="e">
        <f ca="1">IF(市町村抽出表!AL23="－","－",IF(市町村抽出表!AL23=0,"0人",IF(市町村抽出表!AL23&lt;1,"1人未満",TEXT(ROUND(市町村抽出表!AL23,0),"###,###")&amp;"人")))</f>
        <v>#REF!</v>
      </c>
      <c r="AA23" s="94" t="e">
        <f ca="1">IF(市町村抽出表!AM23="－","－",IF(市町村抽出表!AM23=0,"0人",IF(市町村抽出表!AM23&lt;1,"1人未満",TEXT(ROUND(市町村抽出表!AM23,0),"###,###")&amp;"人")))</f>
        <v>#REF!</v>
      </c>
      <c r="AB23" s="94" t="e">
        <f ca="1">IF(市町村抽出表!AN23="－","－",IF(市町村抽出表!AN23=0,"0人",IF(市町村抽出表!AN23&lt;1,"1人未満",TEXT(ROUND(市町村抽出表!AN23,0),"###,###")&amp;"人")))</f>
        <v>#REF!</v>
      </c>
      <c r="AC23" s="94" t="e">
        <f ca="1">IF(市町村抽出表!AO23="－","－",IF(市町村抽出表!AO23=0,"0人",IF(市町村抽出表!AO23&lt;1,"1人未満",TEXT(ROUND(市町村抽出表!AO23,0),"###,###")&amp;"人")))</f>
        <v>#REF!</v>
      </c>
      <c r="AD23" s="94" t="e">
        <f ca="1">IF(市町村抽出表!AP23="－","－",IF(市町村抽出表!AP23=0,"0人",IF(市町村抽出表!AP23&lt;1,"1人未満",TEXT(ROUND(市町村抽出表!AP23,0),"###,###")&amp;"人")))</f>
        <v>#REF!</v>
      </c>
      <c r="AE23" s="94" t="e">
        <f ca="1">IF(市町村抽出表!AQ23="－","－",IF(市町村抽出表!AQ23=0,"0人",IF(市町村抽出表!AQ23&lt;1,"1人未満",TEXT(ROUND(市町村抽出表!AQ23,0),"###,###")&amp;"人")))</f>
        <v>#REF!</v>
      </c>
      <c r="AF23" s="94" t="e">
        <f ca="1">IF(市町村抽出表!AR23="－","－",IF(市町村抽出表!AR23=0,"0人",IF(市町村抽出表!AR23&lt;1,"1人未満",TEXT(ROUND(市町村抽出表!AR23,0),"###,###")&amp;"人")))</f>
        <v>#REF!</v>
      </c>
      <c r="AG23" s="94" t="e">
        <f ca="1">IF(市町村抽出表!AS23="－","－",IF(市町村抽出表!AS23=0,"0箇所",IF(市町村抽出表!AS23&lt;1,"1箇所未満",TEXT(ROUND(市町村抽出表!AS23,0),"###,###")&amp;"箇所")))</f>
        <v>#REF!</v>
      </c>
      <c r="AH23" s="94" t="e">
        <f ca="1">IF(市町村抽出表!AT23="－","－",IF(市町村抽出表!AT23=0,"0世帯",IF(市町村抽出表!AT23&lt;1,"1世帯未満",TEXT(ROUND(市町村抽出表!AT23,0),"###,###")&amp;"世帯")))</f>
        <v>#REF!</v>
      </c>
      <c r="AI23" s="94" t="e">
        <f ca="1">IF(市町村抽出表!AU23="－","－",IF(市町村抽出表!AU23=0,"0人",IF(市町村抽出表!AU23&lt;1,"1人未満",TEXT(ROUND(市町村抽出表!AU23,0),"###,###")&amp;"人")))</f>
        <v>#REF!</v>
      </c>
      <c r="AJ23" s="94" t="e">
        <f ca="1">IF(市町村抽出表!AV23="－","－",IF(市町村抽出表!AV23=0,"0世帯",IF(市町村抽出表!AV23&lt;1,"1世帯未満",TEXT(ROUND(市町村抽出表!AV23,0),"###,###")&amp;"世帯")))</f>
        <v>#REF!</v>
      </c>
      <c r="AK23" s="94" t="e">
        <f ca="1">IF(市町村抽出表!AW23="－","－",IF(市町村抽出表!AW23=0,"0人",IF(市町村抽出表!AW23&lt;1,"1人未満",TEXT(ROUND(市町村抽出表!AW23,0),"###,###")&amp;"人")))</f>
        <v>#REF!</v>
      </c>
      <c r="AL23" s="94" t="e">
        <f ca="1">IF(市町村抽出表!AX23="－","－",IF(市町村抽出表!AX23=0,"0世帯",IF(市町村抽出表!AX23&lt;1,"1世帯未満",TEXT(ROUND(市町村抽出表!AX23,0),"###,###")&amp;"世帯")))</f>
        <v>#REF!</v>
      </c>
      <c r="AM23" s="94" t="e">
        <f ca="1">IF(市町村抽出表!AY23="－","－",IF(市町村抽出表!AY23=0,"0人",IF(市町村抽出表!AY23&lt;1,"1人未満",TEXT(ROUND(市町村抽出表!AY23,0),"###,###")&amp;"人")))</f>
        <v>#REF!</v>
      </c>
      <c r="AN23" s="94" t="s">
        <v>611</v>
      </c>
      <c r="AO23" s="94" t="s">
        <v>611</v>
      </c>
      <c r="AP23" s="94" t="e">
        <f ca="1">IF(市町村抽出表!BB23="－","－",IF(市町村抽出表!BB23=0,"0km",IF(市町村抽出表!BB23&lt;0.1,"0.1km未満",TEXT(ROUND(市町村抽出表!BB23,1),"###,##0.0")&amp;"km")))</f>
        <v>#REF!</v>
      </c>
      <c r="AQ23" s="94" t="e">
        <f ca="1">IF(市町村抽出表!BC23="－","－",IF(市町村抽出表!BC23=0,"0世帯",IF(市町村抽出表!BC23&lt;1,"1世帯未満",TEXT(ROUND(市町村抽出表!BC23,0),"###,###")&amp;"世帯")))</f>
        <v>#REF!</v>
      </c>
      <c r="AR23" s="94" t="e">
        <f ca="1">IF(市町村抽出表!BD23="－","－",IF(市町村抽出表!BD23=0,"0人",IF(市町村抽出表!BD23&lt;1,"1人未満",TEXT(ROUND(市町村抽出表!BD23,0),"###,###")&amp;"人")))</f>
        <v>#REF!</v>
      </c>
      <c r="AS23" s="94" t="s">
        <v>611</v>
      </c>
      <c r="AT23" s="94" t="s">
        <v>611</v>
      </c>
      <c r="AU23" s="94" t="e">
        <f ca="1">IF(市町村抽出表!BG23="－","－",IF(市町村抽出表!BG23=0,"0箇所",IF(市町村抽出表!BG23&lt;1,"1箇所未満",TEXT(ROUND(市町村抽出表!BG23,0),"###,###")&amp;"箇所")))</f>
        <v>#REF!</v>
      </c>
      <c r="AV23" s="94" t="e">
        <f ca="1">IF(市町村抽出表!BH23="－","－",IF(市町村抽出表!BH23=0,"0箇所",IF(市町村抽出表!BH23&lt;1,"1箇所未満",TEXT(ROUND(市町村抽出表!BH23,0),"###,###")&amp;"箇所")))</f>
        <v>#REF!</v>
      </c>
      <c r="AW23" s="94" t="e">
        <f ca="1">IF(市町村抽出表!BI23="－","－",IF(市町村抽出表!BI23=0,"0箇所",IF(市町村抽出表!BI23&lt;1,"1箇所未満",TEXT(ROUND(市町村抽出表!BI23,0),"###,###")&amp;"箇所")))</f>
        <v>#REF!</v>
      </c>
      <c r="AX23" s="94" t="e">
        <f ca="1">IF(市町村抽出表!BJ23="－","－",IF(市町村抽出表!BJ23=0,"0箇所",IF(市町村抽出表!BJ23&lt;1,"1箇所未満",TEXT(ROUND(市町村抽出表!BJ23,0),"###,###")&amp;"箇所")))</f>
        <v>#REF!</v>
      </c>
      <c r="AY23" s="94" t="e">
        <f ca="1">IF(市町村抽出表!BK23="－","－",IF(市町村抽出表!BK23=0,"0箇所",IF(市町村抽出表!BK23&lt;1,"1箇所未満",TEXT(ROUND(市町村抽出表!BK23,0),"###,###")&amp;"箇所")))</f>
        <v>#REF!</v>
      </c>
      <c r="AZ23" s="94" t="e">
        <f ca="1">IF(市町村抽出表!BL23="－","－",IF(市町村抽出表!BL23=0,"0箇所",IF(市町村抽出表!BL23&lt;1,"1箇所未満",TEXT(ROUND(市町村抽出表!BL23,0),"###,###")&amp;"箇所")))</f>
        <v>#REF!</v>
      </c>
      <c r="BH23" s="153"/>
      <c r="BI23" s="153"/>
      <c r="BJ23" s="153"/>
      <c r="BL23" s="154"/>
      <c r="BM23" s="153"/>
      <c r="BN23" s="153"/>
      <c r="BO23" s="153"/>
      <c r="BP23" s="153"/>
      <c r="BX23" s="154"/>
      <c r="BY23" s="153"/>
      <c r="BZ23" s="153"/>
      <c r="CA23" s="153"/>
      <c r="CB23" s="153"/>
      <c r="CN23" s="154"/>
      <c r="CO23" s="153"/>
      <c r="CP23" s="153"/>
      <c r="CQ23" s="153"/>
      <c r="CR23" s="153"/>
    </row>
    <row r="24" spans="1:96" x14ac:dyDescent="0.2">
      <c r="A24" s="82">
        <v>21</v>
      </c>
      <c r="B24" s="74" t="s">
        <v>464</v>
      </c>
      <c r="C24" s="93" t="e">
        <f ca="1">IF(市町村抽出表!D24="－","－",ROUND(市町村抽出表!D24,1))</f>
        <v>#REF!</v>
      </c>
      <c r="D24" s="158" t="e">
        <f ca="1">IF(市町村抽出表!F24="","※2",IF(市町村抽出表!F24="－","－",市町村抽出表!F24&amp;"箇所"))</f>
        <v>#REF!</v>
      </c>
      <c r="E24" s="159" t="e">
        <f ca="1">IF(市町村抽出表!G24="","※2",IF(市町村抽出表!G24="－","－",市町村抽出表!G24&amp;"箇所"))</f>
        <v>#REF!</v>
      </c>
      <c r="F24" s="160" t="e">
        <f ca="1">IF(市町村抽出表!H24="","※2",IF(市町村抽出表!H24="－","－",市町村抽出表!H24&amp;"箇所"))</f>
        <v>#REF!</v>
      </c>
      <c r="G24" s="94" t="e">
        <f ca="1">IF(市町村抽出表!I24="－","－",IF(市町村抽出表!I24=0,"0棟",IF(市町村抽出表!I24&lt;1,"1棟未満",TEXT(ROUND(市町村抽出表!I24,0),"###,###")&amp;"棟")))</f>
        <v>#REF!</v>
      </c>
      <c r="H24" s="94" t="e">
        <f ca="1">IF(市町村抽出表!J24="－","－",IF(市町村抽出表!J24=0,"0棟",IF(市町村抽出表!J24&lt;1,"1棟未満",TEXT(ROUND(市町村抽出表!J24,0),"###,###")&amp;"棟")))</f>
        <v>#REF!</v>
      </c>
      <c r="I24" s="94" t="e">
        <f ca="1">IF(市町村抽出表!O24="－","－",IF(市町村抽出表!O24=0,"0棟",IF(市町村抽出表!O24&lt;1,"1棟未満",TEXT(ROUND(市町村抽出表!O24,0),"###,###")&amp;"棟")))</f>
        <v>#REF!</v>
      </c>
      <c r="J24" s="94" t="e">
        <f ca="1">IF(市町村抽出表!P24="－","－",IF(市町村抽出表!P24=0,"0棟",IF(市町村抽出表!P24&lt;1,"1棟未満",TEXT(ROUND(市町村抽出表!P24,0),"###,###")&amp;"棟")))</f>
        <v>#REF!</v>
      </c>
      <c r="K24" s="147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8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4" t="e">
        <f ca="1">IF(市町村抽出表!W24="－","－",IF(市町村抽出表!W24=0,"0棟",IF(市町村抽出表!W24&lt;1,"1棟未満",TEXT(ROUND(市町村抽出表!W24,0),"###,###")&amp;"棟")))</f>
        <v>#REF!</v>
      </c>
      <c r="N24" s="94" t="e">
        <f ca="1">IF(市町村抽出表!X24="－","－",IF(市町村抽出表!X24=0,"0棟",IF(市町村抽出表!X24&lt;1,"1棟未満",TEXT(ROUND(市町村抽出表!X24,0),"###,###")&amp;"棟")))</f>
        <v>#REF!</v>
      </c>
      <c r="O24" s="94" t="e">
        <f ca="1">IF(市町村抽出表!Z24="－","－",IF(市町村抽出表!Z24=0,"0件",IF(市町村抽出表!Z24&lt;1,"1件未満",TEXT(ROUND(市町村抽出表!Z24,0),"###,###")&amp;"件")))</f>
        <v>#REF!</v>
      </c>
      <c r="P24" s="94" t="e">
        <f ca="1">IF(市町村抽出表!AA24="－","－",IF(市町村抽出表!AA24=0,"0件",IF(市町村抽出表!AA24&lt;1,"1件未満",TEXT(ROUND(市町村抽出表!AA24,0),"###,###")&amp;"件")))</f>
        <v>#REF!</v>
      </c>
      <c r="Q24" s="94" t="e">
        <f ca="1">IF(市町村抽出表!AB24="－","－",IF(市町村抽出表!AB24=0,"0棟",IF(市町村抽出表!AB24&lt;1,"1棟未満",TEXT(ROUND(市町村抽出表!AB24,0),"###,###")&amp;"棟")))</f>
        <v>#REF!</v>
      </c>
      <c r="R24" s="94" t="e">
        <f ca="1">IF(市町村抽出表!AC24="－","－",IF(市町村抽出表!AC24=0,"0人",IF(市町村抽出表!AC24&lt;1,"1人未満",TEXT(ROUND(市町村抽出表!AC24,0),"###,###")&amp;"人")))</f>
        <v>#REF!</v>
      </c>
      <c r="S24" s="94" t="e">
        <f ca="1">IF(市町村抽出表!AD24="－","－",IF(市町村抽出表!AD24=0,"0人",IF(市町村抽出表!AD24&lt;1,"1人未満",TEXT(ROUND(市町村抽出表!AD24,0),"###,###")&amp;"人")))</f>
        <v>#REF!</v>
      </c>
      <c r="T24" s="94" t="e">
        <f ca="1">IF(市町村抽出表!AE24="－","－",IF(市町村抽出表!AE24=0,"0人",IF(市町村抽出表!AE24&lt;1,"1人未満",TEXT(ROUND(市町村抽出表!AE24,0),"###,###")&amp;"人")))</f>
        <v>#REF!</v>
      </c>
      <c r="U24" s="149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0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1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4" t="e">
        <f ca="1">IF(市町村抽出表!AJ24="－","－",IF(市町村抽出表!AJ24=0,"0人",IF(市町村抽出表!AJ24&lt;1,"1人未満",TEXT(ROUND(市町村抽出表!AJ24,0),"###,###")&amp;"人")))</f>
        <v>#REF!</v>
      </c>
      <c r="Y24" s="94" t="e">
        <f ca="1">IF(市町村抽出表!AK24="－","－",IF(市町村抽出表!AK24=0,"0人",IF(市町村抽出表!AK24&lt;1,"1人未満",TEXT(ROUND(市町村抽出表!AK24,0),"###,###")&amp;"人")))</f>
        <v>#REF!</v>
      </c>
      <c r="Z24" s="94" t="e">
        <f ca="1">IF(市町村抽出表!AL24="－","－",IF(市町村抽出表!AL24=0,"0人",IF(市町村抽出表!AL24&lt;1,"1人未満",TEXT(ROUND(市町村抽出表!AL24,0),"###,###")&amp;"人")))</f>
        <v>#REF!</v>
      </c>
      <c r="AA24" s="94" t="e">
        <f ca="1">IF(市町村抽出表!AM24="－","－",IF(市町村抽出表!AM24=0,"0人",IF(市町村抽出表!AM24&lt;1,"1人未満",TEXT(ROUND(市町村抽出表!AM24,0),"###,###")&amp;"人")))</f>
        <v>#REF!</v>
      </c>
      <c r="AB24" s="94" t="e">
        <f ca="1">IF(市町村抽出表!AN24="－","－",IF(市町村抽出表!AN24=0,"0人",IF(市町村抽出表!AN24&lt;1,"1人未満",TEXT(ROUND(市町村抽出表!AN24,0),"###,###")&amp;"人")))</f>
        <v>#REF!</v>
      </c>
      <c r="AC24" s="94" t="e">
        <f ca="1">IF(市町村抽出表!AO24="－","－",IF(市町村抽出表!AO24=0,"0人",IF(市町村抽出表!AO24&lt;1,"1人未満",TEXT(ROUND(市町村抽出表!AO24,0),"###,###")&amp;"人")))</f>
        <v>#REF!</v>
      </c>
      <c r="AD24" s="94" t="e">
        <f ca="1">IF(市町村抽出表!AP24="－","－",IF(市町村抽出表!AP24=0,"0人",IF(市町村抽出表!AP24&lt;1,"1人未満",TEXT(ROUND(市町村抽出表!AP24,0),"###,###")&amp;"人")))</f>
        <v>#REF!</v>
      </c>
      <c r="AE24" s="94" t="e">
        <f ca="1">IF(市町村抽出表!AQ24="－","－",IF(市町村抽出表!AQ24=0,"0人",IF(市町村抽出表!AQ24&lt;1,"1人未満",TEXT(ROUND(市町村抽出表!AQ24,0),"###,###")&amp;"人")))</f>
        <v>#REF!</v>
      </c>
      <c r="AF24" s="94" t="e">
        <f ca="1">IF(市町村抽出表!AR24="－","－",IF(市町村抽出表!AR24=0,"0人",IF(市町村抽出表!AR24&lt;1,"1人未満",TEXT(ROUND(市町村抽出表!AR24,0),"###,###")&amp;"人")))</f>
        <v>#REF!</v>
      </c>
      <c r="AG24" s="94" t="e">
        <f ca="1">IF(市町村抽出表!AS24="－","－",IF(市町村抽出表!AS24=0,"0箇所",IF(市町村抽出表!AS24&lt;1,"1箇所未満",TEXT(ROUND(市町村抽出表!AS24,0),"###,###")&amp;"箇所")))</f>
        <v>#REF!</v>
      </c>
      <c r="AH24" s="94" t="e">
        <f ca="1">IF(市町村抽出表!AT24="－","－",IF(市町村抽出表!AT24=0,"0世帯",IF(市町村抽出表!AT24&lt;1,"1世帯未満",TEXT(ROUND(市町村抽出表!AT24,0),"###,###")&amp;"世帯")))</f>
        <v>#REF!</v>
      </c>
      <c r="AI24" s="94" t="e">
        <f ca="1">IF(市町村抽出表!AU24="－","－",IF(市町村抽出表!AU24=0,"0人",IF(市町村抽出表!AU24&lt;1,"1人未満",TEXT(ROUND(市町村抽出表!AU24,0),"###,###")&amp;"人")))</f>
        <v>#REF!</v>
      </c>
      <c r="AJ24" s="94" t="e">
        <f ca="1">IF(市町村抽出表!AV24="－","－",IF(市町村抽出表!AV24=0,"0世帯",IF(市町村抽出表!AV24&lt;1,"1世帯未満",TEXT(ROUND(市町村抽出表!AV24,0),"###,###")&amp;"世帯")))</f>
        <v>#REF!</v>
      </c>
      <c r="AK24" s="94" t="e">
        <f ca="1">IF(市町村抽出表!AW24="－","－",IF(市町村抽出表!AW24=0,"0人",IF(市町村抽出表!AW24&lt;1,"1人未満",TEXT(ROUND(市町村抽出表!AW24,0),"###,###")&amp;"人")))</f>
        <v>#REF!</v>
      </c>
      <c r="AL24" s="94" t="e">
        <f ca="1">IF(市町村抽出表!AX24="－","－",IF(市町村抽出表!AX24=0,"0世帯",IF(市町村抽出表!AX24&lt;1,"1世帯未満",TEXT(ROUND(市町村抽出表!AX24,0),"###,###")&amp;"世帯")))</f>
        <v>#REF!</v>
      </c>
      <c r="AM24" s="94" t="e">
        <f ca="1">IF(市町村抽出表!AY24="－","－",IF(市町村抽出表!AY24=0,"0人",IF(市町村抽出表!AY24&lt;1,"1人未満",TEXT(ROUND(市町村抽出表!AY24,0),"###,###")&amp;"人")))</f>
        <v>#REF!</v>
      </c>
      <c r="AN24" s="94" t="s">
        <v>611</v>
      </c>
      <c r="AO24" s="94" t="s">
        <v>611</v>
      </c>
      <c r="AP24" s="94" t="e">
        <f ca="1">IF(市町村抽出表!BB24="－","－",IF(市町村抽出表!BB24=0,"0km",IF(市町村抽出表!BB24&lt;0.1,"0.1km未満",TEXT(ROUND(市町村抽出表!BB24,1),"###,##0.0")&amp;"km")))</f>
        <v>#REF!</v>
      </c>
      <c r="AQ24" s="94" t="e">
        <f ca="1">IF(市町村抽出表!BC24="－","－",IF(市町村抽出表!BC24=0,"0世帯",IF(市町村抽出表!BC24&lt;1,"1世帯未満",TEXT(ROUND(市町村抽出表!BC24,0),"###,###")&amp;"世帯")))</f>
        <v>#REF!</v>
      </c>
      <c r="AR24" s="94" t="e">
        <f ca="1">IF(市町村抽出表!BD24="－","－",IF(市町村抽出表!BD24=0,"0人",IF(市町村抽出表!BD24&lt;1,"1人未満",TEXT(ROUND(市町村抽出表!BD24,0),"###,###")&amp;"人")))</f>
        <v>#REF!</v>
      </c>
      <c r="AS24" s="94" t="s">
        <v>611</v>
      </c>
      <c r="AT24" s="94" t="s">
        <v>611</v>
      </c>
      <c r="AU24" s="94" t="e">
        <f ca="1">IF(市町村抽出表!BG24="－","－",IF(市町村抽出表!BG24=0,"0箇所",IF(市町村抽出表!BG24&lt;1,"1箇所未満",TEXT(ROUND(市町村抽出表!BG24,0),"###,###")&amp;"箇所")))</f>
        <v>#REF!</v>
      </c>
      <c r="AV24" s="94" t="e">
        <f ca="1">IF(市町村抽出表!BH24="－","－",IF(市町村抽出表!BH24=0,"0箇所",IF(市町村抽出表!BH24&lt;1,"1箇所未満",TEXT(ROUND(市町村抽出表!BH24,0),"###,###")&amp;"箇所")))</f>
        <v>#REF!</v>
      </c>
      <c r="AW24" s="94" t="e">
        <f ca="1">IF(市町村抽出表!BI24="－","－",IF(市町村抽出表!BI24=0,"0箇所",IF(市町村抽出表!BI24&lt;1,"1箇所未満",TEXT(ROUND(市町村抽出表!BI24,0),"###,###")&amp;"箇所")))</f>
        <v>#REF!</v>
      </c>
      <c r="AX24" s="94" t="e">
        <f ca="1">IF(市町村抽出表!BJ24="－","－",IF(市町村抽出表!BJ24=0,"0箇所",IF(市町村抽出表!BJ24&lt;1,"1箇所未満",TEXT(ROUND(市町村抽出表!BJ24,0),"###,###")&amp;"箇所")))</f>
        <v>#REF!</v>
      </c>
      <c r="AY24" s="94" t="e">
        <f ca="1">IF(市町村抽出表!BK24="－","－",IF(市町村抽出表!BK24=0,"0箇所",IF(市町村抽出表!BK24&lt;1,"1箇所未満",TEXT(ROUND(市町村抽出表!BK24,0),"###,###")&amp;"箇所")))</f>
        <v>#REF!</v>
      </c>
      <c r="AZ24" s="94" t="e">
        <f ca="1">IF(市町村抽出表!BL24="－","－",IF(市町村抽出表!BL24=0,"0箇所",IF(市町村抽出表!BL24&lt;1,"1箇所未満",TEXT(ROUND(市町村抽出表!BL24,0),"###,###")&amp;"箇所")))</f>
        <v>#REF!</v>
      </c>
      <c r="BH24" s="153"/>
      <c r="BI24" s="153"/>
      <c r="BJ24" s="153"/>
      <c r="BL24" s="154"/>
      <c r="BM24" s="153"/>
      <c r="BN24" s="153"/>
      <c r="BO24" s="153"/>
      <c r="BP24" s="153"/>
      <c r="BX24" s="154"/>
      <c r="BY24" s="153"/>
      <c r="BZ24" s="153"/>
      <c r="CA24" s="153"/>
      <c r="CB24" s="153"/>
      <c r="CN24" s="154"/>
      <c r="CO24" s="153"/>
      <c r="CP24" s="153"/>
      <c r="CQ24" s="153"/>
      <c r="CR24" s="153"/>
    </row>
    <row r="25" spans="1:96" x14ac:dyDescent="0.2">
      <c r="A25" s="82">
        <v>22</v>
      </c>
      <c r="B25" s="74" t="s">
        <v>465</v>
      </c>
      <c r="C25" s="93" t="e">
        <f ca="1">IF(市町村抽出表!D25="－","－",ROUND(市町村抽出表!D25,1))</f>
        <v>#REF!</v>
      </c>
      <c r="D25" s="158" t="e">
        <f ca="1">IF(市町村抽出表!F25="","※2",IF(市町村抽出表!F25="－","－",市町村抽出表!F25&amp;"箇所"))</f>
        <v>#REF!</v>
      </c>
      <c r="E25" s="159" t="e">
        <f ca="1">IF(市町村抽出表!G25="","※2",IF(市町村抽出表!G25="－","－",市町村抽出表!G25&amp;"箇所"))</f>
        <v>#REF!</v>
      </c>
      <c r="F25" s="160" t="e">
        <f ca="1">IF(市町村抽出表!H25="","※2",IF(市町村抽出表!H25="－","－",市町村抽出表!H25&amp;"箇所"))</f>
        <v>#REF!</v>
      </c>
      <c r="G25" s="94" t="e">
        <f ca="1">IF(市町村抽出表!I25="－","－",IF(市町村抽出表!I25=0,"0棟",IF(市町村抽出表!I25&lt;1,"1棟未満",TEXT(ROUND(市町村抽出表!I25,0),"###,###")&amp;"棟")))</f>
        <v>#REF!</v>
      </c>
      <c r="H25" s="94" t="e">
        <f ca="1">IF(市町村抽出表!J25="－","－",IF(市町村抽出表!J25=0,"0棟",IF(市町村抽出表!J25&lt;1,"1棟未満",TEXT(ROUND(市町村抽出表!J25,0),"###,###")&amp;"棟")))</f>
        <v>#REF!</v>
      </c>
      <c r="I25" s="94" t="e">
        <f ca="1">IF(市町村抽出表!O25="－","－",IF(市町村抽出表!O25=0,"0棟",IF(市町村抽出表!O25&lt;1,"1棟未満",TEXT(ROUND(市町村抽出表!O25,0),"###,###")&amp;"棟")))</f>
        <v>#REF!</v>
      </c>
      <c r="J25" s="94" t="e">
        <f ca="1">IF(市町村抽出表!P25="－","－",IF(市町村抽出表!P25=0,"0棟",IF(市町村抽出表!P25&lt;1,"1棟未満",TEXT(ROUND(市町村抽出表!P25,0),"###,###")&amp;"棟")))</f>
        <v>#REF!</v>
      </c>
      <c r="K25" s="147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8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4" t="e">
        <f ca="1">IF(市町村抽出表!W25="－","－",IF(市町村抽出表!W25=0,"0棟",IF(市町村抽出表!W25&lt;1,"1棟未満",TEXT(ROUND(市町村抽出表!W25,0),"###,###")&amp;"棟")))</f>
        <v>#REF!</v>
      </c>
      <c r="N25" s="94" t="e">
        <f ca="1">IF(市町村抽出表!X25="－","－",IF(市町村抽出表!X25=0,"0棟",IF(市町村抽出表!X25&lt;1,"1棟未満",TEXT(ROUND(市町村抽出表!X25,0),"###,###")&amp;"棟")))</f>
        <v>#REF!</v>
      </c>
      <c r="O25" s="94" t="e">
        <f ca="1">IF(市町村抽出表!Z25="－","－",IF(市町村抽出表!Z25=0,"0件",IF(市町村抽出表!Z25&lt;1,"1件未満",TEXT(ROUND(市町村抽出表!Z25,0),"###,###")&amp;"件")))</f>
        <v>#REF!</v>
      </c>
      <c r="P25" s="94" t="e">
        <f ca="1">IF(市町村抽出表!AA25="－","－",IF(市町村抽出表!AA25=0,"0件",IF(市町村抽出表!AA25&lt;1,"1件未満",TEXT(ROUND(市町村抽出表!AA25,0),"###,###")&amp;"件")))</f>
        <v>#REF!</v>
      </c>
      <c r="Q25" s="94" t="e">
        <f ca="1">IF(市町村抽出表!AB25="－","－",IF(市町村抽出表!AB25=0,"0棟",IF(市町村抽出表!AB25&lt;1,"1棟未満",TEXT(ROUND(市町村抽出表!AB25,0),"###,###")&amp;"棟")))</f>
        <v>#REF!</v>
      </c>
      <c r="R25" s="94" t="e">
        <f ca="1">IF(市町村抽出表!AC25="－","－",IF(市町村抽出表!AC25=0,"0人",IF(市町村抽出表!AC25&lt;1,"1人未満",TEXT(ROUND(市町村抽出表!AC25,0),"###,###")&amp;"人")))</f>
        <v>#REF!</v>
      </c>
      <c r="S25" s="94" t="e">
        <f ca="1">IF(市町村抽出表!AD25="－","－",IF(市町村抽出表!AD25=0,"0人",IF(市町村抽出表!AD25&lt;1,"1人未満",TEXT(ROUND(市町村抽出表!AD25,0),"###,###")&amp;"人")))</f>
        <v>#REF!</v>
      </c>
      <c r="T25" s="94" t="e">
        <f ca="1">IF(市町村抽出表!AE25="－","－",IF(市町村抽出表!AE25=0,"0人",IF(市町村抽出表!AE25&lt;1,"1人未満",TEXT(ROUND(市町村抽出表!AE25,0),"###,###")&amp;"人")))</f>
        <v>#REF!</v>
      </c>
      <c r="U25" s="149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0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1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4" t="e">
        <f ca="1">IF(市町村抽出表!AJ25="－","－",IF(市町村抽出表!AJ25=0,"0人",IF(市町村抽出表!AJ25&lt;1,"1人未満",TEXT(ROUND(市町村抽出表!AJ25,0),"###,###")&amp;"人")))</f>
        <v>#REF!</v>
      </c>
      <c r="Y25" s="94" t="e">
        <f ca="1">IF(市町村抽出表!AK25="－","－",IF(市町村抽出表!AK25=0,"0人",IF(市町村抽出表!AK25&lt;1,"1人未満",TEXT(ROUND(市町村抽出表!AK25,0),"###,###")&amp;"人")))</f>
        <v>#REF!</v>
      </c>
      <c r="Z25" s="94" t="e">
        <f ca="1">IF(市町村抽出表!AL25="－","－",IF(市町村抽出表!AL25=0,"0人",IF(市町村抽出表!AL25&lt;1,"1人未満",TEXT(ROUND(市町村抽出表!AL25,0),"###,###")&amp;"人")))</f>
        <v>#REF!</v>
      </c>
      <c r="AA25" s="94" t="e">
        <f ca="1">IF(市町村抽出表!AM25="－","－",IF(市町村抽出表!AM25=0,"0人",IF(市町村抽出表!AM25&lt;1,"1人未満",TEXT(ROUND(市町村抽出表!AM25,0),"###,###")&amp;"人")))</f>
        <v>#REF!</v>
      </c>
      <c r="AB25" s="94" t="e">
        <f ca="1">IF(市町村抽出表!AN25="－","－",IF(市町村抽出表!AN25=0,"0人",IF(市町村抽出表!AN25&lt;1,"1人未満",TEXT(ROUND(市町村抽出表!AN25,0),"###,###")&amp;"人")))</f>
        <v>#REF!</v>
      </c>
      <c r="AC25" s="94" t="e">
        <f ca="1">IF(市町村抽出表!AO25="－","－",IF(市町村抽出表!AO25=0,"0人",IF(市町村抽出表!AO25&lt;1,"1人未満",TEXT(ROUND(市町村抽出表!AO25,0),"###,###")&amp;"人")))</f>
        <v>#REF!</v>
      </c>
      <c r="AD25" s="94" t="e">
        <f ca="1">IF(市町村抽出表!AP25="－","－",IF(市町村抽出表!AP25=0,"0人",IF(市町村抽出表!AP25&lt;1,"1人未満",TEXT(ROUND(市町村抽出表!AP25,0),"###,###")&amp;"人")))</f>
        <v>#REF!</v>
      </c>
      <c r="AE25" s="94" t="e">
        <f ca="1">IF(市町村抽出表!AQ25="－","－",IF(市町村抽出表!AQ25=0,"0人",IF(市町村抽出表!AQ25&lt;1,"1人未満",TEXT(ROUND(市町村抽出表!AQ25,0),"###,###")&amp;"人")))</f>
        <v>#REF!</v>
      </c>
      <c r="AF25" s="94" t="e">
        <f ca="1">IF(市町村抽出表!AR25="－","－",IF(市町村抽出表!AR25=0,"0人",IF(市町村抽出表!AR25&lt;1,"1人未満",TEXT(ROUND(市町村抽出表!AR25,0),"###,###")&amp;"人")))</f>
        <v>#REF!</v>
      </c>
      <c r="AG25" s="94" t="e">
        <f ca="1">IF(市町村抽出表!AS25="－","－",IF(市町村抽出表!AS25=0,"0箇所",IF(市町村抽出表!AS25&lt;1,"1箇所未満",TEXT(ROUND(市町村抽出表!AS25,0),"###,###")&amp;"箇所")))</f>
        <v>#REF!</v>
      </c>
      <c r="AH25" s="94" t="e">
        <f ca="1">IF(市町村抽出表!AT25="－","－",IF(市町村抽出表!AT25=0,"0世帯",IF(市町村抽出表!AT25&lt;1,"1世帯未満",TEXT(ROUND(市町村抽出表!AT25,0),"###,###")&amp;"世帯")))</f>
        <v>#REF!</v>
      </c>
      <c r="AI25" s="94" t="e">
        <f ca="1">IF(市町村抽出表!AU25="－","－",IF(市町村抽出表!AU25=0,"0人",IF(市町村抽出表!AU25&lt;1,"1人未満",TEXT(ROUND(市町村抽出表!AU25,0),"###,###")&amp;"人")))</f>
        <v>#REF!</v>
      </c>
      <c r="AJ25" s="94" t="e">
        <f ca="1">IF(市町村抽出表!AV25="－","－",IF(市町村抽出表!AV25=0,"0世帯",IF(市町村抽出表!AV25&lt;1,"1世帯未満",TEXT(ROUND(市町村抽出表!AV25,0),"###,###")&amp;"世帯")))</f>
        <v>#REF!</v>
      </c>
      <c r="AK25" s="94" t="e">
        <f ca="1">IF(市町村抽出表!AW25="－","－",IF(市町村抽出表!AW25=0,"0人",IF(市町村抽出表!AW25&lt;1,"1人未満",TEXT(ROUND(市町村抽出表!AW25,0),"###,###")&amp;"人")))</f>
        <v>#REF!</v>
      </c>
      <c r="AL25" s="94" t="e">
        <f ca="1">IF(市町村抽出表!AX25="－","－",IF(市町村抽出表!AX25=0,"0世帯",IF(市町村抽出表!AX25&lt;1,"1世帯未満",TEXT(ROUND(市町村抽出表!AX25,0),"###,###")&amp;"世帯")))</f>
        <v>#REF!</v>
      </c>
      <c r="AM25" s="94" t="e">
        <f ca="1">IF(市町村抽出表!AY25="－","－",IF(市町村抽出表!AY25=0,"0人",IF(市町村抽出表!AY25&lt;1,"1人未満",TEXT(ROUND(市町村抽出表!AY25,0),"###,###")&amp;"人")))</f>
        <v>#REF!</v>
      </c>
      <c r="AN25" s="94" t="s">
        <v>611</v>
      </c>
      <c r="AO25" s="94" t="s">
        <v>611</v>
      </c>
      <c r="AP25" s="94" t="e">
        <f ca="1">IF(市町村抽出表!BB25="－","－",IF(市町村抽出表!BB25=0,"0km",IF(市町村抽出表!BB25&lt;0.1,"0.1km未満",TEXT(ROUND(市町村抽出表!BB25,1),"###,##0.0")&amp;"km")))</f>
        <v>#REF!</v>
      </c>
      <c r="AQ25" s="94" t="e">
        <f ca="1">IF(市町村抽出表!BC25="－","－",IF(市町村抽出表!BC25=0,"0世帯",IF(市町村抽出表!BC25&lt;1,"1世帯未満",TEXT(ROUND(市町村抽出表!BC25,0),"###,###")&amp;"世帯")))</f>
        <v>#REF!</v>
      </c>
      <c r="AR25" s="94" t="e">
        <f ca="1">IF(市町村抽出表!BD25="－","－",IF(市町村抽出表!BD25=0,"0人",IF(市町村抽出表!BD25&lt;1,"1人未満",TEXT(ROUND(市町村抽出表!BD25,0),"###,###")&amp;"人")))</f>
        <v>#REF!</v>
      </c>
      <c r="AS25" s="94" t="s">
        <v>611</v>
      </c>
      <c r="AT25" s="94" t="s">
        <v>611</v>
      </c>
      <c r="AU25" s="94" t="e">
        <f ca="1">IF(市町村抽出表!BG25="－","－",IF(市町村抽出表!BG25=0,"0箇所",IF(市町村抽出表!BG25&lt;1,"1箇所未満",TEXT(ROUND(市町村抽出表!BG25,0),"###,###")&amp;"箇所")))</f>
        <v>#REF!</v>
      </c>
      <c r="AV25" s="94" t="e">
        <f ca="1">IF(市町村抽出表!BH25="－","－",IF(市町村抽出表!BH25=0,"0箇所",IF(市町村抽出表!BH25&lt;1,"1箇所未満",TEXT(ROUND(市町村抽出表!BH25,0),"###,###")&amp;"箇所")))</f>
        <v>#REF!</v>
      </c>
      <c r="AW25" s="94" t="e">
        <f ca="1">IF(市町村抽出表!BI25="－","－",IF(市町村抽出表!BI25=0,"0箇所",IF(市町村抽出表!BI25&lt;1,"1箇所未満",TEXT(ROUND(市町村抽出表!BI25,0),"###,###")&amp;"箇所")))</f>
        <v>#REF!</v>
      </c>
      <c r="AX25" s="94" t="e">
        <f ca="1">IF(市町村抽出表!BJ25="－","－",IF(市町村抽出表!BJ25=0,"0箇所",IF(市町村抽出表!BJ25&lt;1,"1箇所未満",TEXT(ROUND(市町村抽出表!BJ25,0),"###,###")&amp;"箇所")))</f>
        <v>#REF!</v>
      </c>
      <c r="AY25" s="94" t="e">
        <f ca="1">IF(市町村抽出表!BK25="－","－",IF(市町村抽出表!BK25=0,"0箇所",IF(市町村抽出表!BK25&lt;1,"1箇所未満",TEXT(ROUND(市町村抽出表!BK25,0),"###,###")&amp;"箇所")))</f>
        <v>#REF!</v>
      </c>
      <c r="AZ25" s="94" t="e">
        <f ca="1">IF(市町村抽出表!BL25="－","－",IF(市町村抽出表!BL25=0,"0箇所",IF(市町村抽出表!BL25&lt;1,"1箇所未満",TEXT(ROUND(市町村抽出表!BL25,0),"###,###")&amp;"箇所")))</f>
        <v>#REF!</v>
      </c>
      <c r="BH25" s="153"/>
      <c r="BI25" s="153"/>
      <c r="BJ25" s="153"/>
      <c r="BL25" s="154"/>
      <c r="BM25" s="153"/>
      <c r="BN25" s="153"/>
      <c r="BO25" s="153"/>
      <c r="BP25" s="153"/>
      <c r="BX25" s="154"/>
      <c r="BY25" s="153"/>
      <c r="BZ25" s="153"/>
      <c r="CA25" s="153"/>
      <c r="CB25" s="153"/>
      <c r="CN25" s="154"/>
      <c r="CO25" s="153"/>
      <c r="CP25" s="153"/>
      <c r="CQ25" s="153"/>
      <c r="CR25" s="153"/>
    </row>
    <row r="26" spans="1:96" x14ac:dyDescent="0.2">
      <c r="A26" s="82">
        <v>23</v>
      </c>
      <c r="B26" s="74" t="s">
        <v>466</v>
      </c>
      <c r="C26" s="93" t="e">
        <f ca="1">IF(市町村抽出表!D26="－","－",ROUND(市町村抽出表!D26,1))</f>
        <v>#REF!</v>
      </c>
      <c r="D26" s="158" t="e">
        <f ca="1">IF(市町村抽出表!F26="","※2",IF(市町村抽出表!F26="－","－",市町村抽出表!F26&amp;"箇所"))</f>
        <v>#REF!</v>
      </c>
      <c r="E26" s="159" t="e">
        <f ca="1">IF(市町村抽出表!G26="","※2",IF(市町村抽出表!G26="－","－",市町村抽出表!G26&amp;"箇所"))</f>
        <v>#REF!</v>
      </c>
      <c r="F26" s="160" t="e">
        <f ca="1">IF(市町村抽出表!H26="","※2",IF(市町村抽出表!H26="－","－",市町村抽出表!H26&amp;"箇所"))</f>
        <v>#REF!</v>
      </c>
      <c r="G26" s="94" t="e">
        <f ca="1">IF(市町村抽出表!I26="－","－",IF(市町村抽出表!I26=0,"0棟",IF(市町村抽出表!I26&lt;1,"1棟未満",TEXT(ROUND(市町村抽出表!I26,0),"###,###")&amp;"棟")))</f>
        <v>#REF!</v>
      </c>
      <c r="H26" s="94" t="e">
        <f ca="1">IF(市町村抽出表!J26="－","－",IF(市町村抽出表!J26=0,"0棟",IF(市町村抽出表!J26&lt;1,"1棟未満",TEXT(ROUND(市町村抽出表!J26,0),"###,###")&amp;"棟")))</f>
        <v>#REF!</v>
      </c>
      <c r="I26" s="94" t="e">
        <f ca="1">IF(市町村抽出表!O26="－","－",IF(市町村抽出表!O26=0,"0棟",IF(市町村抽出表!O26&lt;1,"1棟未満",TEXT(ROUND(市町村抽出表!O26,0),"###,###")&amp;"棟")))</f>
        <v>#REF!</v>
      </c>
      <c r="J26" s="94" t="e">
        <f ca="1">IF(市町村抽出表!P26="－","－",IF(市町村抽出表!P26=0,"0棟",IF(市町村抽出表!P26&lt;1,"1棟未満",TEXT(ROUND(市町村抽出表!P26,0),"###,###")&amp;"棟")))</f>
        <v>#REF!</v>
      </c>
      <c r="K26" s="147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8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4" t="e">
        <f ca="1">IF(市町村抽出表!W26="－","－",IF(市町村抽出表!W26=0,"0棟",IF(市町村抽出表!W26&lt;1,"1棟未満",TEXT(ROUND(市町村抽出表!W26,0),"###,###")&amp;"棟")))</f>
        <v>#REF!</v>
      </c>
      <c r="N26" s="94" t="e">
        <f ca="1">IF(市町村抽出表!X26="－","－",IF(市町村抽出表!X26=0,"0棟",IF(市町村抽出表!X26&lt;1,"1棟未満",TEXT(ROUND(市町村抽出表!X26,0),"###,###")&amp;"棟")))</f>
        <v>#REF!</v>
      </c>
      <c r="O26" s="94" t="e">
        <f ca="1">IF(市町村抽出表!Z26="－","－",IF(市町村抽出表!Z26=0,"0件",IF(市町村抽出表!Z26&lt;1,"1件未満",TEXT(ROUND(市町村抽出表!Z26,0),"###,###")&amp;"件")))</f>
        <v>#REF!</v>
      </c>
      <c r="P26" s="94" t="e">
        <f ca="1">IF(市町村抽出表!AA26="－","－",IF(市町村抽出表!AA26=0,"0件",IF(市町村抽出表!AA26&lt;1,"1件未満",TEXT(ROUND(市町村抽出表!AA26,0),"###,###")&amp;"件")))</f>
        <v>#REF!</v>
      </c>
      <c r="Q26" s="94" t="e">
        <f ca="1">IF(市町村抽出表!AB26="－","－",IF(市町村抽出表!AB26=0,"0棟",IF(市町村抽出表!AB26&lt;1,"1棟未満",TEXT(ROUND(市町村抽出表!AB26,0),"###,###")&amp;"棟")))</f>
        <v>#REF!</v>
      </c>
      <c r="R26" s="94" t="e">
        <f ca="1">IF(市町村抽出表!AC26="－","－",IF(市町村抽出表!AC26=0,"0人",IF(市町村抽出表!AC26&lt;1,"1人未満",TEXT(ROUND(市町村抽出表!AC26,0),"###,###")&amp;"人")))</f>
        <v>#REF!</v>
      </c>
      <c r="S26" s="94" t="e">
        <f ca="1">IF(市町村抽出表!AD26="－","－",IF(市町村抽出表!AD26=0,"0人",IF(市町村抽出表!AD26&lt;1,"1人未満",TEXT(ROUND(市町村抽出表!AD26,0),"###,###")&amp;"人")))</f>
        <v>#REF!</v>
      </c>
      <c r="T26" s="94" t="e">
        <f ca="1">IF(市町村抽出表!AE26="－","－",IF(市町村抽出表!AE26=0,"0人",IF(市町村抽出表!AE26&lt;1,"1人未満",TEXT(ROUND(市町村抽出表!AE26,0),"###,###")&amp;"人")))</f>
        <v>#REF!</v>
      </c>
      <c r="U26" s="149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0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1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4" t="e">
        <f ca="1">IF(市町村抽出表!AJ26="－","－",IF(市町村抽出表!AJ26=0,"0人",IF(市町村抽出表!AJ26&lt;1,"1人未満",TEXT(ROUND(市町村抽出表!AJ26,0),"###,###")&amp;"人")))</f>
        <v>#REF!</v>
      </c>
      <c r="Y26" s="94" t="e">
        <f ca="1">IF(市町村抽出表!AK26="－","－",IF(市町村抽出表!AK26=0,"0人",IF(市町村抽出表!AK26&lt;1,"1人未満",TEXT(ROUND(市町村抽出表!AK26,0),"###,###")&amp;"人")))</f>
        <v>#REF!</v>
      </c>
      <c r="Z26" s="94" t="e">
        <f ca="1">IF(市町村抽出表!AL26="－","－",IF(市町村抽出表!AL26=0,"0人",IF(市町村抽出表!AL26&lt;1,"1人未満",TEXT(ROUND(市町村抽出表!AL26,0),"###,###")&amp;"人")))</f>
        <v>#REF!</v>
      </c>
      <c r="AA26" s="94" t="e">
        <f ca="1">IF(市町村抽出表!AM26="－","－",IF(市町村抽出表!AM26=0,"0人",IF(市町村抽出表!AM26&lt;1,"1人未満",TEXT(ROUND(市町村抽出表!AM26,0),"###,###")&amp;"人")))</f>
        <v>#REF!</v>
      </c>
      <c r="AB26" s="94" t="e">
        <f ca="1">IF(市町村抽出表!AN26="－","－",IF(市町村抽出表!AN26=0,"0人",IF(市町村抽出表!AN26&lt;1,"1人未満",TEXT(ROUND(市町村抽出表!AN26,0),"###,###")&amp;"人")))</f>
        <v>#REF!</v>
      </c>
      <c r="AC26" s="94" t="e">
        <f ca="1">IF(市町村抽出表!AO26="－","－",IF(市町村抽出表!AO26=0,"0人",IF(市町村抽出表!AO26&lt;1,"1人未満",TEXT(ROUND(市町村抽出表!AO26,0),"###,###")&amp;"人")))</f>
        <v>#REF!</v>
      </c>
      <c r="AD26" s="94" t="e">
        <f ca="1">IF(市町村抽出表!AP26="－","－",IF(市町村抽出表!AP26=0,"0人",IF(市町村抽出表!AP26&lt;1,"1人未満",TEXT(ROUND(市町村抽出表!AP26,0),"###,###")&amp;"人")))</f>
        <v>#REF!</v>
      </c>
      <c r="AE26" s="94" t="e">
        <f ca="1">IF(市町村抽出表!AQ26="－","－",IF(市町村抽出表!AQ26=0,"0人",IF(市町村抽出表!AQ26&lt;1,"1人未満",TEXT(ROUND(市町村抽出表!AQ26,0),"###,###")&amp;"人")))</f>
        <v>#REF!</v>
      </c>
      <c r="AF26" s="94" t="e">
        <f ca="1">IF(市町村抽出表!AR26="－","－",IF(市町村抽出表!AR26=0,"0人",IF(市町村抽出表!AR26&lt;1,"1人未満",TEXT(ROUND(市町村抽出表!AR26,0),"###,###")&amp;"人")))</f>
        <v>#REF!</v>
      </c>
      <c r="AG26" s="94" t="e">
        <f ca="1">IF(市町村抽出表!AS26="－","－",IF(市町村抽出表!AS26=0,"0箇所",IF(市町村抽出表!AS26&lt;1,"1箇所未満",TEXT(ROUND(市町村抽出表!AS26,0),"###,###")&amp;"箇所")))</f>
        <v>#REF!</v>
      </c>
      <c r="AH26" s="94" t="e">
        <f ca="1">IF(市町村抽出表!AT26="－","－",IF(市町村抽出表!AT26=0,"0世帯",IF(市町村抽出表!AT26&lt;1,"1世帯未満",TEXT(ROUND(市町村抽出表!AT26,0),"###,###")&amp;"世帯")))</f>
        <v>#REF!</v>
      </c>
      <c r="AI26" s="94" t="e">
        <f ca="1">IF(市町村抽出表!AU26="－","－",IF(市町村抽出表!AU26=0,"0人",IF(市町村抽出表!AU26&lt;1,"1人未満",TEXT(ROUND(市町村抽出表!AU26,0),"###,###")&amp;"人")))</f>
        <v>#REF!</v>
      </c>
      <c r="AJ26" s="94" t="e">
        <f ca="1">IF(市町村抽出表!AV26="－","－",IF(市町村抽出表!AV26=0,"0世帯",IF(市町村抽出表!AV26&lt;1,"1世帯未満",TEXT(ROUND(市町村抽出表!AV26,0),"###,###")&amp;"世帯")))</f>
        <v>#REF!</v>
      </c>
      <c r="AK26" s="94" t="e">
        <f ca="1">IF(市町村抽出表!AW26="－","－",IF(市町村抽出表!AW26=0,"0人",IF(市町村抽出表!AW26&lt;1,"1人未満",TEXT(ROUND(市町村抽出表!AW26,0),"###,###")&amp;"人")))</f>
        <v>#REF!</v>
      </c>
      <c r="AL26" s="94" t="e">
        <f ca="1">IF(市町村抽出表!AX26="－","－",IF(市町村抽出表!AX26=0,"0世帯",IF(市町村抽出表!AX26&lt;1,"1世帯未満",TEXT(ROUND(市町村抽出表!AX26,0),"###,###")&amp;"世帯")))</f>
        <v>#REF!</v>
      </c>
      <c r="AM26" s="94" t="e">
        <f ca="1">IF(市町村抽出表!AY26="－","－",IF(市町村抽出表!AY26=0,"0人",IF(市町村抽出表!AY26&lt;1,"1人未満",TEXT(ROUND(市町村抽出表!AY26,0),"###,###")&amp;"人")))</f>
        <v>#REF!</v>
      </c>
      <c r="AN26" s="94" t="s">
        <v>611</v>
      </c>
      <c r="AO26" s="94" t="s">
        <v>611</v>
      </c>
      <c r="AP26" s="94" t="e">
        <f ca="1">IF(市町村抽出表!BB26="－","－",IF(市町村抽出表!BB26=0,"0km",IF(市町村抽出表!BB26&lt;0.1,"0.1km未満",TEXT(ROUND(市町村抽出表!BB26,1),"###,##0.0")&amp;"km")))</f>
        <v>#REF!</v>
      </c>
      <c r="AQ26" s="94" t="e">
        <f ca="1">IF(市町村抽出表!BC26="－","－",IF(市町村抽出表!BC26=0,"0世帯",IF(市町村抽出表!BC26&lt;1,"1世帯未満",TEXT(ROUND(市町村抽出表!BC26,0),"###,###")&amp;"世帯")))</f>
        <v>#REF!</v>
      </c>
      <c r="AR26" s="94" t="e">
        <f ca="1">IF(市町村抽出表!BD26="－","－",IF(市町村抽出表!BD26=0,"0人",IF(市町村抽出表!BD26&lt;1,"1人未満",TEXT(ROUND(市町村抽出表!BD26,0),"###,###")&amp;"人")))</f>
        <v>#REF!</v>
      </c>
      <c r="AS26" s="94" t="s">
        <v>611</v>
      </c>
      <c r="AT26" s="94" t="s">
        <v>611</v>
      </c>
      <c r="AU26" s="94" t="e">
        <f ca="1">IF(市町村抽出表!BG26="－","－",IF(市町村抽出表!BG26=0,"0箇所",IF(市町村抽出表!BG26&lt;1,"1箇所未満",TEXT(ROUND(市町村抽出表!BG26,0),"###,###")&amp;"箇所")))</f>
        <v>#REF!</v>
      </c>
      <c r="AV26" s="94" t="e">
        <f ca="1">IF(市町村抽出表!BH26="－","－",IF(市町村抽出表!BH26=0,"0箇所",IF(市町村抽出表!BH26&lt;1,"1箇所未満",TEXT(ROUND(市町村抽出表!BH26,0),"###,###")&amp;"箇所")))</f>
        <v>#REF!</v>
      </c>
      <c r="AW26" s="94" t="e">
        <f ca="1">IF(市町村抽出表!BI26="－","－",IF(市町村抽出表!BI26=0,"0箇所",IF(市町村抽出表!BI26&lt;1,"1箇所未満",TEXT(ROUND(市町村抽出表!BI26,0),"###,###")&amp;"箇所")))</f>
        <v>#REF!</v>
      </c>
      <c r="AX26" s="94" t="e">
        <f ca="1">IF(市町村抽出表!BJ26="－","－",IF(市町村抽出表!BJ26=0,"0箇所",IF(市町村抽出表!BJ26&lt;1,"1箇所未満",TEXT(ROUND(市町村抽出表!BJ26,0),"###,###")&amp;"箇所")))</f>
        <v>#REF!</v>
      </c>
      <c r="AY26" s="94" t="e">
        <f ca="1">IF(市町村抽出表!BK26="－","－",IF(市町村抽出表!BK26=0,"0箇所",IF(市町村抽出表!BK26&lt;1,"1箇所未満",TEXT(ROUND(市町村抽出表!BK26,0),"###,###")&amp;"箇所")))</f>
        <v>#REF!</v>
      </c>
      <c r="AZ26" s="94" t="e">
        <f ca="1">IF(市町村抽出表!BL26="－","－",IF(市町村抽出表!BL26=0,"0箇所",IF(市町村抽出表!BL26&lt;1,"1箇所未満",TEXT(ROUND(市町村抽出表!BL26,0),"###,###")&amp;"箇所")))</f>
        <v>#REF!</v>
      </c>
      <c r="BH26" s="153"/>
      <c r="BI26" s="153"/>
      <c r="BJ26" s="153"/>
      <c r="BL26" s="154"/>
      <c r="BM26" s="153"/>
      <c r="BN26" s="153"/>
      <c r="BO26" s="153"/>
      <c r="BP26" s="153"/>
      <c r="BX26" s="154"/>
      <c r="BY26" s="153"/>
      <c r="BZ26" s="153"/>
      <c r="CA26" s="153"/>
      <c r="CB26" s="153"/>
      <c r="CN26" s="154"/>
      <c r="CO26" s="153"/>
      <c r="CP26" s="153"/>
      <c r="CQ26" s="153"/>
      <c r="CR26" s="153"/>
    </row>
    <row r="27" spans="1:96" x14ac:dyDescent="0.2">
      <c r="A27" s="82">
        <v>24</v>
      </c>
      <c r="B27" s="74" t="s">
        <v>467</v>
      </c>
      <c r="C27" s="93" t="e">
        <f ca="1">IF(市町村抽出表!D27="－","－",ROUND(市町村抽出表!D27,1))</f>
        <v>#REF!</v>
      </c>
      <c r="D27" s="158" t="e">
        <f ca="1">IF(市町村抽出表!F27="","※2",IF(市町村抽出表!F27="－","－",市町村抽出表!F27&amp;"箇所"))</f>
        <v>#REF!</v>
      </c>
      <c r="E27" s="159" t="e">
        <f ca="1">IF(市町村抽出表!G27="","※2",IF(市町村抽出表!G27="－","－",市町村抽出表!G27&amp;"箇所"))</f>
        <v>#REF!</v>
      </c>
      <c r="F27" s="160" t="e">
        <f ca="1">IF(市町村抽出表!H27="","※2",IF(市町村抽出表!H27="－","－",市町村抽出表!H27&amp;"箇所"))</f>
        <v>#REF!</v>
      </c>
      <c r="G27" s="94" t="e">
        <f ca="1">IF(市町村抽出表!I27="－","－",IF(市町村抽出表!I27=0,"0棟",IF(市町村抽出表!I27&lt;1,"1棟未満",TEXT(ROUND(市町村抽出表!I27,0),"###,###")&amp;"棟")))</f>
        <v>#REF!</v>
      </c>
      <c r="H27" s="94" t="e">
        <f ca="1">IF(市町村抽出表!J27="－","－",IF(市町村抽出表!J27=0,"0棟",IF(市町村抽出表!J27&lt;1,"1棟未満",TEXT(ROUND(市町村抽出表!J27,0),"###,###")&amp;"棟")))</f>
        <v>#REF!</v>
      </c>
      <c r="I27" s="94" t="e">
        <f ca="1">IF(市町村抽出表!O27="－","－",IF(市町村抽出表!O27=0,"0棟",IF(市町村抽出表!O27&lt;1,"1棟未満",TEXT(ROUND(市町村抽出表!O27,0),"###,###")&amp;"棟")))</f>
        <v>#REF!</v>
      </c>
      <c r="J27" s="94" t="e">
        <f ca="1">IF(市町村抽出表!P27="－","－",IF(市町村抽出表!P27=0,"0棟",IF(市町村抽出表!P27&lt;1,"1棟未満",TEXT(ROUND(市町村抽出表!P27,0),"###,###")&amp;"棟")))</f>
        <v>#REF!</v>
      </c>
      <c r="K27" s="147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8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4" t="e">
        <f ca="1">IF(市町村抽出表!W27="－","－",IF(市町村抽出表!W27=0,"0棟",IF(市町村抽出表!W27&lt;1,"1棟未満",TEXT(ROUND(市町村抽出表!W27,0),"###,###")&amp;"棟")))</f>
        <v>#REF!</v>
      </c>
      <c r="N27" s="94" t="e">
        <f ca="1">IF(市町村抽出表!X27="－","－",IF(市町村抽出表!X27=0,"0棟",IF(市町村抽出表!X27&lt;1,"1棟未満",TEXT(ROUND(市町村抽出表!X27,0),"###,###")&amp;"棟")))</f>
        <v>#REF!</v>
      </c>
      <c r="O27" s="94" t="e">
        <f ca="1">IF(市町村抽出表!Z27="－","－",IF(市町村抽出表!Z27=0,"0件",IF(市町村抽出表!Z27&lt;1,"1件未満",TEXT(ROUND(市町村抽出表!Z27,0),"###,###")&amp;"件")))</f>
        <v>#REF!</v>
      </c>
      <c r="P27" s="94" t="e">
        <f ca="1">IF(市町村抽出表!AA27="－","－",IF(市町村抽出表!AA27=0,"0件",IF(市町村抽出表!AA27&lt;1,"1件未満",TEXT(ROUND(市町村抽出表!AA27,0),"###,###")&amp;"件")))</f>
        <v>#REF!</v>
      </c>
      <c r="Q27" s="94" t="e">
        <f ca="1">IF(市町村抽出表!AB27="－","－",IF(市町村抽出表!AB27=0,"0棟",IF(市町村抽出表!AB27&lt;1,"1棟未満",TEXT(ROUND(市町村抽出表!AB27,0),"###,###")&amp;"棟")))</f>
        <v>#REF!</v>
      </c>
      <c r="R27" s="94" t="e">
        <f ca="1">IF(市町村抽出表!AC27="－","－",IF(市町村抽出表!AC27=0,"0人",IF(市町村抽出表!AC27&lt;1,"1人未満",TEXT(ROUND(市町村抽出表!AC27,0),"###,###")&amp;"人")))</f>
        <v>#REF!</v>
      </c>
      <c r="S27" s="94" t="e">
        <f ca="1">IF(市町村抽出表!AD27="－","－",IF(市町村抽出表!AD27=0,"0人",IF(市町村抽出表!AD27&lt;1,"1人未満",TEXT(ROUND(市町村抽出表!AD27,0),"###,###")&amp;"人")))</f>
        <v>#REF!</v>
      </c>
      <c r="T27" s="94" t="e">
        <f ca="1">IF(市町村抽出表!AE27="－","－",IF(市町村抽出表!AE27=0,"0人",IF(市町村抽出表!AE27&lt;1,"1人未満",TEXT(ROUND(市町村抽出表!AE27,0),"###,###")&amp;"人")))</f>
        <v>#REF!</v>
      </c>
      <c r="U27" s="149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0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1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4" t="e">
        <f ca="1">IF(市町村抽出表!AJ27="－","－",IF(市町村抽出表!AJ27=0,"0人",IF(市町村抽出表!AJ27&lt;1,"1人未満",TEXT(ROUND(市町村抽出表!AJ27,0),"###,###")&amp;"人")))</f>
        <v>#REF!</v>
      </c>
      <c r="Y27" s="94" t="e">
        <f ca="1">IF(市町村抽出表!AK27="－","－",IF(市町村抽出表!AK27=0,"0人",IF(市町村抽出表!AK27&lt;1,"1人未満",TEXT(ROUND(市町村抽出表!AK27,0),"###,###")&amp;"人")))</f>
        <v>#REF!</v>
      </c>
      <c r="Z27" s="94" t="e">
        <f ca="1">IF(市町村抽出表!AL27="－","－",IF(市町村抽出表!AL27=0,"0人",IF(市町村抽出表!AL27&lt;1,"1人未満",TEXT(ROUND(市町村抽出表!AL27,0),"###,###")&amp;"人")))</f>
        <v>#REF!</v>
      </c>
      <c r="AA27" s="94" t="e">
        <f ca="1">IF(市町村抽出表!AM27="－","－",IF(市町村抽出表!AM27=0,"0人",IF(市町村抽出表!AM27&lt;1,"1人未満",TEXT(ROUND(市町村抽出表!AM27,0),"###,###")&amp;"人")))</f>
        <v>#REF!</v>
      </c>
      <c r="AB27" s="94" t="e">
        <f ca="1">IF(市町村抽出表!AN27="－","－",IF(市町村抽出表!AN27=0,"0人",IF(市町村抽出表!AN27&lt;1,"1人未満",TEXT(ROUND(市町村抽出表!AN27,0),"###,###")&amp;"人")))</f>
        <v>#REF!</v>
      </c>
      <c r="AC27" s="94" t="e">
        <f ca="1">IF(市町村抽出表!AO27="－","－",IF(市町村抽出表!AO27=0,"0人",IF(市町村抽出表!AO27&lt;1,"1人未満",TEXT(ROUND(市町村抽出表!AO27,0),"###,###")&amp;"人")))</f>
        <v>#REF!</v>
      </c>
      <c r="AD27" s="94" t="e">
        <f ca="1">IF(市町村抽出表!AP27="－","－",IF(市町村抽出表!AP27=0,"0人",IF(市町村抽出表!AP27&lt;1,"1人未満",TEXT(ROUND(市町村抽出表!AP27,0),"###,###")&amp;"人")))</f>
        <v>#REF!</v>
      </c>
      <c r="AE27" s="94" t="e">
        <f ca="1">IF(市町村抽出表!AQ27="－","－",IF(市町村抽出表!AQ27=0,"0人",IF(市町村抽出表!AQ27&lt;1,"1人未満",TEXT(ROUND(市町村抽出表!AQ27,0),"###,###")&amp;"人")))</f>
        <v>#REF!</v>
      </c>
      <c r="AF27" s="94" t="e">
        <f ca="1">IF(市町村抽出表!AR27="－","－",IF(市町村抽出表!AR27=0,"0人",IF(市町村抽出表!AR27&lt;1,"1人未満",TEXT(ROUND(市町村抽出表!AR27,0),"###,###")&amp;"人")))</f>
        <v>#REF!</v>
      </c>
      <c r="AG27" s="94" t="e">
        <f ca="1">IF(市町村抽出表!AS27="－","－",IF(市町村抽出表!AS27=0,"0箇所",IF(市町村抽出表!AS27&lt;1,"1箇所未満",TEXT(ROUND(市町村抽出表!AS27,0),"###,###")&amp;"箇所")))</f>
        <v>#REF!</v>
      </c>
      <c r="AH27" s="94" t="e">
        <f ca="1">IF(市町村抽出表!AT27="－","－",IF(市町村抽出表!AT27=0,"0世帯",IF(市町村抽出表!AT27&lt;1,"1世帯未満",TEXT(ROUND(市町村抽出表!AT27,0),"###,###")&amp;"世帯")))</f>
        <v>#REF!</v>
      </c>
      <c r="AI27" s="94" t="e">
        <f ca="1">IF(市町村抽出表!AU27="－","－",IF(市町村抽出表!AU27=0,"0人",IF(市町村抽出表!AU27&lt;1,"1人未満",TEXT(ROUND(市町村抽出表!AU27,0),"###,###")&amp;"人")))</f>
        <v>#REF!</v>
      </c>
      <c r="AJ27" s="94" t="e">
        <f ca="1">IF(市町村抽出表!AV27="－","－",IF(市町村抽出表!AV27=0,"0世帯",IF(市町村抽出表!AV27&lt;1,"1世帯未満",TEXT(ROUND(市町村抽出表!AV27,0),"###,###")&amp;"世帯")))</f>
        <v>#REF!</v>
      </c>
      <c r="AK27" s="94" t="e">
        <f ca="1">IF(市町村抽出表!AW27="－","－",IF(市町村抽出表!AW27=0,"0人",IF(市町村抽出表!AW27&lt;1,"1人未満",TEXT(ROUND(市町村抽出表!AW27,0),"###,###")&amp;"人")))</f>
        <v>#REF!</v>
      </c>
      <c r="AL27" s="94" t="e">
        <f ca="1">IF(市町村抽出表!AX27="－","－",IF(市町村抽出表!AX27=0,"0世帯",IF(市町村抽出表!AX27&lt;1,"1世帯未満",TEXT(ROUND(市町村抽出表!AX27,0),"###,###")&amp;"世帯")))</f>
        <v>#REF!</v>
      </c>
      <c r="AM27" s="94" t="e">
        <f ca="1">IF(市町村抽出表!AY27="－","－",IF(市町村抽出表!AY27=0,"0人",IF(市町村抽出表!AY27&lt;1,"1人未満",TEXT(ROUND(市町村抽出表!AY27,0),"###,###")&amp;"人")))</f>
        <v>#REF!</v>
      </c>
      <c r="AN27" s="94" t="s">
        <v>611</v>
      </c>
      <c r="AO27" s="94" t="s">
        <v>611</v>
      </c>
      <c r="AP27" s="94" t="e">
        <f ca="1">IF(市町村抽出表!BB27="－","－",IF(市町村抽出表!BB27=0,"0km",IF(市町村抽出表!BB27&lt;0.1,"0.1km未満",TEXT(ROUND(市町村抽出表!BB27,1),"###,##0.0")&amp;"km")))</f>
        <v>#REF!</v>
      </c>
      <c r="AQ27" s="94" t="e">
        <f ca="1">IF(市町村抽出表!BC27="－","－",IF(市町村抽出表!BC27=0,"0世帯",IF(市町村抽出表!BC27&lt;1,"1世帯未満",TEXT(ROUND(市町村抽出表!BC27,0),"###,###")&amp;"世帯")))</f>
        <v>#REF!</v>
      </c>
      <c r="AR27" s="94" t="e">
        <f ca="1">IF(市町村抽出表!BD27="－","－",IF(市町村抽出表!BD27=0,"0人",IF(市町村抽出表!BD27&lt;1,"1人未満",TEXT(ROUND(市町村抽出表!BD27,0),"###,###")&amp;"人")))</f>
        <v>#REF!</v>
      </c>
      <c r="AS27" s="94" t="s">
        <v>611</v>
      </c>
      <c r="AT27" s="94" t="s">
        <v>611</v>
      </c>
      <c r="AU27" s="94" t="e">
        <f ca="1">IF(市町村抽出表!BG27="－","－",IF(市町村抽出表!BG27=0,"0箇所",IF(市町村抽出表!BG27&lt;1,"1箇所未満",TEXT(ROUND(市町村抽出表!BG27,0),"###,###")&amp;"箇所")))</f>
        <v>#REF!</v>
      </c>
      <c r="AV27" s="94" t="e">
        <f ca="1">IF(市町村抽出表!BH27="－","－",IF(市町村抽出表!BH27=0,"0箇所",IF(市町村抽出表!BH27&lt;1,"1箇所未満",TEXT(ROUND(市町村抽出表!BH27,0),"###,###")&amp;"箇所")))</f>
        <v>#REF!</v>
      </c>
      <c r="AW27" s="94" t="e">
        <f ca="1">IF(市町村抽出表!BI27="－","－",IF(市町村抽出表!BI27=0,"0箇所",IF(市町村抽出表!BI27&lt;1,"1箇所未満",TEXT(ROUND(市町村抽出表!BI27,0),"###,###")&amp;"箇所")))</f>
        <v>#REF!</v>
      </c>
      <c r="AX27" s="94" t="e">
        <f ca="1">IF(市町村抽出表!BJ27="－","－",IF(市町村抽出表!BJ27=0,"0箇所",IF(市町村抽出表!BJ27&lt;1,"1箇所未満",TEXT(ROUND(市町村抽出表!BJ27,0),"###,###")&amp;"箇所")))</f>
        <v>#REF!</v>
      </c>
      <c r="AY27" s="94" t="e">
        <f ca="1">IF(市町村抽出表!BK27="－","－",IF(市町村抽出表!BK27=0,"0箇所",IF(市町村抽出表!BK27&lt;1,"1箇所未満",TEXT(ROUND(市町村抽出表!BK27,0),"###,###")&amp;"箇所")))</f>
        <v>#REF!</v>
      </c>
      <c r="AZ27" s="94" t="e">
        <f ca="1">IF(市町村抽出表!BL27="－","－",IF(市町村抽出表!BL27=0,"0箇所",IF(市町村抽出表!BL27&lt;1,"1箇所未満",TEXT(ROUND(市町村抽出表!BL27,0),"###,###")&amp;"箇所")))</f>
        <v>#REF!</v>
      </c>
      <c r="BH27" s="153"/>
      <c r="BI27" s="153"/>
      <c r="BJ27" s="153"/>
      <c r="BL27" s="154"/>
      <c r="BM27" s="153"/>
      <c r="BN27" s="153"/>
      <c r="BO27" s="153"/>
      <c r="BP27" s="153"/>
      <c r="BX27" s="154"/>
      <c r="BY27" s="153"/>
      <c r="BZ27" s="153"/>
      <c r="CA27" s="153"/>
      <c r="CB27" s="153"/>
      <c r="CN27" s="154"/>
      <c r="CO27" s="153"/>
      <c r="CP27" s="153"/>
      <c r="CQ27" s="153"/>
      <c r="CR27" s="153"/>
    </row>
    <row r="28" spans="1:96" x14ac:dyDescent="0.2">
      <c r="A28" s="82">
        <v>25</v>
      </c>
      <c r="B28" s="74" t="s">
        <v>468</v>
      </c>
      <c r="C28" s="93">
        <f ca="1">IF(市町村抽出表!D28="－","－",ROUND(市町村抽出表!D28,1))</f>
        <v>4.4000000000000004</v>
      </c>
      <c r="D28" s="158" t="str">
        <f ca="1">IF(市町村抽出表!F28="","※2",IF(市町村抽出表!F28="－","－",市町村抽出表!F28&amp;"箇所"))</f>
        <v>0箇所</v>
      </c>
      <c r="E28" s="159" t="str">
        <f ca="1">IF(市町村抽出表!G28="","※2",IF(市町村抽出表!G28="－","－",市町村抽出表!G28&amp;"箇所"))</f>
        <v>0箇所</v>
      </c>
      <c r="F28" s="160" t="str">
        <f ca="1">IF(市町村抽出表!H28="","※2",IF(市町村抽出表!H28="－","－",市町村抽出表!H28&amp;"箇所"))</f>
        <v>191箇所</v>
      </c>
      <c r="G28" s="94" t="str">
        <f ca="1">IF(市町村抽出表!I28="－","－",IF(市町村抽出表!I28=0,"0棟",IF(市町村抽出表!I28&lt;1,"1棟未満",TEXT(ROUND(市町村抽出表!I28,0),"###,###")&amp;"棟")))</f>
        <v>0棟</v>
      </c>
      <c r="H28" s="94" t="str">
        <f ca="1">IF(市町村抽出表!J28="－","－",IF(市町村抽出表!J28=0,"0棟",IF(市町村抽出表!J28&lt;1,"1棟未満",TEXT(ROUND(市町村抽出表!J28,0),"###,###")&amp;"棟")))</f>
        <v>0棟</v>
      </c>
      <c r="I28" s="94" t="str">
        <f ca="1">IF(市町村抽出表!O28="－","－",IF(市町村抽出表!O28=0,"0棟",IF(市町村抽出表!O28&lt;1,"1棟未満",TEXT(ROUND(市町村抽出表!O28,0),"###,###")&amp;"棟")))</f>
        <v>0棟</v>
      </c>
      <c r="J28" s="94" t="str">
        <f ca="1">IF(市町村抽出表!P28="－","－",IF(市町村抽出表!P28=0,"0棟",IF(市町村抽出表!P28&lt;1,"1棟未満",TEXT(ROUND(市町村抽出表!P28,0),"###,###")&amp;"棟")))</f>
        <v>0棟</v>
      </c>
      <c r="K28" s="147" t="str">
        <f ca="1">IF(市町村抽出表!U28="","※2",IF(市町村抽出表!U28="－","－",IF(市町村抽出表!U28=0,"0棟",IF(市町村抽出表!U28&lt;1,"1棟未満",TEXT(ROUND(市町村抽出表!U28,0),"###,###")&amp;"棟"))))</f>
        <v>0棟</v>
      </c>
      <c r="L28" s="148" t="str">
        <f ca="1">IF(市町村抽出表!V28="","※2",IF(市町村抽出表!V28="－","－",IF(市町村抽出表!V28=0,"0棟",IF(市町村抽出表!V28&lt;1,"1棟未満",TEXT(ROUND(市町村抽出表!V28,0),"###,###")&amp;"棟"))))</f>
        <v>0棟</v>
      </c>
      <c r="M28" s="94" t="str">
        <f ca="1">IF(市町村抽出表!W28="－","－",IF(市町村抽出表!W28=0,"0棟",IF(市町村抽出表!W28&lt;1,"1棟未満",TEXT(ROUND(市町村抽出表!W28,0),"###,###")&amp;"棟")))</f>
        <v>0棟</v>
      </c>
      <c r="N28" s="94" t="str">
        <f ca="1">IF(市町村抽出表!X28="－","－",IF(市町村抽出表!X28=0,"0棟",IF(市町村抽出表!X28&lt;1,"1棟未満",TEXT(ROUND(市町村抽出表!X28,0),"###,###")&amp;"棟")))</f>
        <v>0棟</v>
      </c>
      <c r="O28" s="94" t="str">
        <f ca="1">IF(市町村抽出表!Z28="－","－",IF(市町村抽出表!Z28=0,"0件",IF(市町村抽出表!Z28&lt;1,"1件未満",TEXT(ROUND(市町村抽出表!Z28,0),"###,###")&amp;"件")))</f>
        <v>0件</v>
      </c>
      <c r="P28" s="94" t="str">
        <f ca="1">IF(市町村抽出表!AA28="－","－",IF(市町村抽出表!AA28=0,"0件",IF(市町村抽出表!AA28&lt;1,"1件未満",TEXT(ROUND(市町村抽出表!AA28,0),"###,###")&amp;"件")))</f>
        <v>0件</v>
      </c>
      <c r="Q28" s="94" t="str">
        <f ca="1">IF(市町村抽出表!AB28="－","－",IF(市町村抽出表!AB28=0,"0棟",IF(市町村抽出表!AB28&lt;1,"1棟未満",TEXT(ROUND(市町村抽出表!AB28,0),"###,###")&amp;"棟")))</f>
        <v>0棟</v>
      </c>
      <c r="R28" s="94" t="str">
        <f ca="1">IF(市町村抽出表!AC28="－","－",IF(市町村抽出表!AC28=0,"0人",IF(市町村抽出表!AC28&lt;1,"1人未満",TEXT(ROUND(市町村抽出表!AC28,0),"###,###")&amp;"人")))</f>
        <v>0人</v>
      </c>
      <c r="S28" s="94" t="str">
        <f ca="1">IF(市町村抽出表!AD28="－","－",IF(市町村抽出表!AD28=0,"0人",IF(市町村抽出表!AD28&lt;1,"1人未満",TEXT(ROUND(市町村抽出表!AD28,0),"###,###")&amp;"人")))</f>
        <v>0人</v>
      </c>
      <c r="T28" s="94" t="str">
        <f ca="1">IF(市町村抽出表!AE28="－","－",IF(市町村抽出表!AE28=0,"0人",IF(市町村抽出表!AE28&lt;1,"1人未満",TEXT(ROUND(市町村抽出表!AE28,0),"###,###")&amp;"人")))</f>
        <v>0人</v>
      </c>
      <c r="U28" s="149" t="str">
        <f ca="1">IF(市町村抽出表!AG28="","※2",IF(市町村抽出表!AG28="－","－",IF(市町村抽出表!AG28=0,"0人",IF(市町村抽出表!AG28&lt;1,"1人未満",TEXT(ROUND(市町村抽出表!AG28,0),"###,###")&amp;"人"))))</f>
        <v>0人</v>
      </c>
      <c r="V28" s="150" t="str">
        <f ca="1">IF(市町村抽出表!AH28="","※2",IF(市町村抽出表!AH28="－","－",IF(市町村抽出表!AH28=0,"0人",IF(市町村抽出表!AH28&lt;1,"1人未満",TEXT(ROUND(市町村抽出表!AH28,0),"###,###")&amp;"人"))))</f>
        <v>0人</v>
      </c>
      <c r="W28" s="151" t="str">
        <f ca="1">IF(市町村抽出表!AI28="","※2",IF(市町村抽出表!AI28="－","－",IF(市町村抽出表!AI28=0,"0人",IF(市町村抽出表!AI28&lt;1,"1人未満",TEXT(ROUND(市町村抽出表!AI28,0),"###,###")&amp;"人"))))</f>
        <v>0人</v>
      </c>
      <c r="X28" s="94" t="str">
        <f ca="1">IF(市町村抽出表!AJ28="－","－",IF(市町村抽出表!AJ28=0,"0人",IF(市町村抽出表!AJ28&lt;1,"1人未満",TEXT(ROUND(市町村抽出表!AJ28,0),"###,###")&amp;"人")))</f>
        <v>0人</v>
      </c>
      <c r="Y28" s="94" t="str">
        <f ca="1">IF(市町村抽出表!AK28="－","－",IF(市町村抽出表!AK28=0,"0人",IF(市町村抽出表!AK28&lt;1,"1人未満",TEXT(ROUND(市町村抽出表!AK28,0),"###,###")&amp;"人")))</f>
        <v>0人</v>
      </c>
      <c r="Z28" s="94" t="str">
        <f ca="1">IF(市町村抽出表!AL28="－","－",IF(市町村抽出表!AL28=0,"0人",IF(市町村抽出表!AL28&lt;1,"1人未満",TEXT(ROUND(市町村抽出表!AL28,0),"###,###")&amp;"人")))</f>
        <v>0人</v>
      </c>
      <c r="AA28" s="94" t="str">
        <f ca="1">IF(市町村抽出表!AM28="－","－",IF(市町村抽出表!AM28=0,"0人",IF(市町村抽出表!AM28&lt;1,"1人未満",TEXT(ROUND(市町村抽出表!AM28,0),"###,###")&amp;"人")))</f>
        <v>0人</v>
      </c>
      <c r="AB28" s="94" t="str">
        <f ca="1">IF(市町村抽出表!AN28="－","－",IF(市町村抽出表!AN28=0,"0人",IF(市町村抽出表!AN28&lt;1,"1人未満",TEXT(ROUND(市町村抽出表!AN28,0),"###,###")&amp;"人")))</f>
        <v>0人</v>
      </c>
      <c r="AC28" s="94" t="str">
        <f ca="1">IF(市町村抽出表!AO28="－","－",IF(市町村抽出表!AO28=0,"0人",IF(市町村抽出表!AO28&lt;1,"1人未満",TEXT(ROUND(市町村抽出表!AO28,0),"###,###")&amp;"人")))</f>
        <v>0人</v>
      </c>
      <c r="AD28" s="94" t="str">
        <f ca="1">IF(市町村抽出表!AP28="－","－",IF(市町村抽出表!AP28=0,"0人",IF(市町村抽出表!AP28&lt;1,"1人未満",TEXT(ROUND(市町村抽出表!AP28,0),"###,###")&amp;"人")))</f>
        <v>0人</v>
      </c>
      <c r="AE28" s="94" t="str">
        <f ca="1">IF(市町村抽出表!AQ28="－","－",IF(市町村抽出表!AQ28=0,"0人",IF(市町村抽出表!AQ28&lt;1,"1人未満",TEXT(ROUND(市町村抽出表!AQ28,0),"###,###")&amp;"人")))</f>
        <v>0人</v>
      </c>
      <c r="AF28" s="94" t="str">
        <f ca="1">IF(市町村抽出表!AR28="－","－",IF(市町村抽出表!AR28=0,"0人",IF(市町村抽出表!AR28&lt;1,"1人未満",TEXT(ROUND(市町村抽出表!AR28,0),"###,###")&amp;"人")))</f>
        <v>0人</v>
      </c>
      <c r="AG28" s="94" t="str">
        <f ca="1">IF(市町村抽出表!AS28="－","－",IF(市町村抽出表!AS28=0,"0箇所",IF(市町村抽出表!AS28&lt;1,"1箇所未満",TEXT(ROUND(市町村抽出表!AS28,0),"###,###")&amp;"箇所")))</f>
        <v>0箇所</v>
      </c>
      <c r="AH28" s="94" t="str">
        <f ca="1">IF(市町村抽出表!AT28="－","－",IF(市町村抽出表!AT28=0,"0世帯",IF(市町村抽出表!AT28&lt;1,"1世帯未満",TEXT(ROUND(市町村抽出表!AT28,0),"###,###")&amp;"世帯")))</f>
        <v>0世帯</v>
      </c>
      <c r="AI28" s="94" t="str">
        <f ca="1">IF(市町村抽出表!AU28="－","－",IF(市町村抽出表!AU28=0,"0人",IF(市町村抽出表!AU28&lt;1,"1人未満",TEXT(ROUND(市町村抽出表!AU28,0),"###,###")&amp;"人")))</f>
        <v>0人</v>
      </c>
      <c r="AJ28" s="94" t="str">
        <f ca="1">IF(市町村抽出表!AV28="－","－",IF(市町村抽出表!AV28=0,"0世帯",IF(市町村抽出表!AV28&lt;1,"1世帯未満",TEXT(ROUND(市町村抽出表!AV28,0),"###,###")&amp;"世帯")))</f>
        <v>0世帯</v>
      </c>
      <c r="AK28" s="94" t="str">
        <f ca="1">IF(市町村抽出表!AW28="－","－",IF(市町村抽出表!AW28=0,"0人",IF(市町村抽出表!AW28&lt;1,"1人未満",TEXT(ROUND(市町村抽出表!AW28,0),"###,###")&amp;"人")))</f>
        <v>0人</v>
      </c>
      <c r="AL28" s="94" t="str">
        <f ca="1">IF(市町村抽出表!AX28="－","－",IF(市町村抽出表!AX28=0,"0世帯",IF(市町村抽出表!AX28&lt;1,"1世帯未満",TEXT(ROUND(市町村抽出表!AX28,0),"###,###")&amp;"世帯")))</f>
        <v>0世帯</v>
      </c>
      <c r="AM28" s="94" t="str">
        <f ca="1">IF(市町村抽出表!AY28="－","－",IF(市町村抽出表!AY28=0,"0人",IF(市町村抽出表!AY28&lt;1,"1人未満",TEXT(ROUND(市町村抽出表!AY28,0),"###,###")&amp;"人")))</f>
        <v>0人</v>
      </c>
      <c r="AN28" s="94" t="s">
        <v>611</v>
      </c>
      <c r="AO28" s="94" t="s">
        <v>611</v>
      </c>
      <c r="AP28" s="94" t="str">
        <f ca="1">IF(市町村抽出表!BB28="－","－",IF(市町村抽出表!BB28=0,"0km",IF(市町村抽出表!BB28&lt;0.1,"0.1km未満",TEXT(ROUND(市町村抽出表!BB28,1),"###,##0.0")&amp;"km")))</f>
        <v>0km</v>
      </c>
      <c r="AQ28" s="94" t="str">
        <f ca="1">IF(市町村抽出表!BC28="－","－",IF(市町村抽出表!BC28=0,"0世帯",IF(市町村抽出表!BC28&lt;1,"1世帯未満",TEXT(ROUND(市町村抽出表!BC28,0),"###,###")&amp;"世帯")))</f>
        <v>0世帯</v>
      </c>
      <c r="AR28" s="94" t="str">
        <f ca="1">IF(市町村抽出表!BD28="－","－",IF(市町村抽出表!BD28=0,"0人",IF(市町村抽出表!BD28&lt;1,"1人未満",TEXT(ROUND(市町村抽出表!BD28,0),"###,###")&amp;"人")))</f>
        <v>0人</v>
      </c>
      <c r="AS28" s="94" t="s">
        <v>611</v>
      </c>
      <c r="AT28" s="94" t="s">
        <v>611</v>
      </c>
      <c r="AU28" s="94" t="str">
        <f ca="1">IF(市町村抽出表!BG28="－","－",IF(市町村抽出表!BG28=0,"0箇所",IF(市町村抽出表!BG28&lt;1,"1箇所未満",TEXT(ROUND(市町村抽出表!BG28,0),"###,###")&amp;"箇所")))</f>
        <v>0箇所</v>
      </c>
      <c r="AV28" s="94" t="str">
        <f ca="1">IF(市町村抽出表!BH28="－","－",IF(市町村抽出表!BH28=0,"0箇所",IF(市町村抽出表!BH28&lt;1,"1箇所未満",TEXT(ROUND(市町村抽出表!BH28,0),"###,###")&amp;"箇所")))</f>
        <v>0箇所</v>
      </c>
      <c r="AW28" s="94" t="str">
        <f ca="1">IF(市町村抽出表!BI28="－","－",IF(市町村抽出表!BI28=0,"0箇所",IF(市町村抽出表!BI28&lt;1,"1箇所未満",TEXT(ROUND(市町村抽出表!BI28,0),"###,###")&amp;"箇所")))</f>
        <v>0箇所</v>
      </c>
      <c r="AX28" s="94" t="str">
        <f ca="1">IF(市町村抽出表!BJ28="－","－",IF(市町村抽出表!BJ28=0,"0箇所",IF(市町村抽出表!BJ28&lt;1,"1箇所未満",TEXT(ROUND(市町村抽出表!BJ28,0),"###,###")&amp;"箇所")))</f>
        <v>0箇所</v>
      </c>
      <c r="AY28" s="94" t="str">
        <f ca="1">IF(市町村抽出表!BK28="－","－",IF(市町村抽出表!BK28=0,"0箇所",IF(市町村抽出表!BK28&lt;1,"1箇所未満",TEXT(ROUND(市町村抽出表!BK28,0),"###,###")&amp;"箇所")))</f>
        <v>0箇所</v>
      </c>
      <c r="AZ28" s="94" t="str">
        <f ca="1">IF(市町村抽出表!BL28="－","－",IF(市町村抽出表!BL28=0,"0箇所",IF(市町村抽出表!BL28&lt;1,"1箇所未満",TEXT(ROUND(市町村抽出表!BL28,0),"###,###")&amp;"箇所")))</f>
        <v>0箇所</v>
      </c>
      <c r="BH28" s="153"/>
      <c r="BI28" s="153"/>
      <c r="BJ28" s="153"/>
      <c r="BL28" s="154"/>
      <c r="BM28" s="153"/>
      <c r="BN28" s="153"/>
      <c r="BO28" s="153"/>
      <c r="BP28" s="153"/>
      <c r="BX28" s="154"/>
      <c r="BY28" s="153"/>
      <c r="BZ28" s="153"/>
      <c r="CA28" s="153"/>
      <c r="CB28" s="153"/>
      <c r="CN28" s="154"/>
      <c r="CO28" s="153"/>
      <c r="CP28" s="153"/>
      <c r="CQ28" s="153"/>
      <c r="CR28" s="153"/>
    </row>
    <row r="29" spans="1:96" x14ac:dyDescent="0.2">
      <c r="A29" s="82">
        <v>26</v>
      </c>
      <c r="B29" s="74" t="s">
        <v>469</v>
      </c>
      <c r="C29" s="93">
        <f ca="1">IF(市町村抽出表!D29="－","－",ROUND(市町村抽出表!D29,1))</f>
        <v>4.4000000000000004</v>
      </c>
      <c r="D29" s="158" t="str">
        <f ca="1">IF(市町村抽出表!F29="","※2",IF(市町村抽出表!F29="－","－",市町村抽出表!F29&amp;"箇所"))</f>
        <v>0箇所</v>
      </c>
      <c r="E29" s="159" t="str">
        <f ca="1">IF(市町村抽出表!G29="","※2",IF(市町村抽出表!G29="－","－",市町村抽出表!G29&amp;"箇所"))</f>
        <v>0箇所</v>
      </c>
      <c r="F29" s="160" t="str">
        <f ca="1">IF(市町村抽出表!H29="","※2",IF(市町村抽出表!H29="－","－",市町村抽出表!H29&amp;"箇所"))</f>
        <v>191箇所</v>
      </c>
      <c r="G29" s="94" t="str">
        <f ca="1">IF(市町村抽出表!I29="－","－",IF(市町村抽出表!I29=0,"0棟",IF(市町村抽出表!I29&lt;1,"1棟未満",TEXT(ROUND(市町村抽出表!I29,0),"###,###")&amp;"棟")))</f>
        <v>0棟</v>
      </c>
      <c r="H29" s="94" t="str">
        <f ca="1">IF(市町村抽出表!J29="－","－",IF(市町村抽出表!J29=0,"0棟",IF(市町村抽出表!J29&lt;1,"1棟未満",TEXT(ROUND(市町村抽出表!J29,0),"###,###")&amp;"棟")))</f>
        <v>0棟</v>
      </c>
      <c r="I29" s="94" t="str">
        <f ca="1">IF(市町村抽出表!O29="－","－",IF(市町村抽出表!O29=0,"0棟",IF(市町村抽出表!O29&lt;1,"1棟未満",TEXT(ROUND(市町村抽出表!O29,0),"###,###")&amp;"棟")))</f>
        <v>0棟</v>
      </c>
      <c r="J29" s="94" t="str">
        <f ca="1">IF(市町村抽出表!P29="－","－",IF(市町村抽出表!P29=0,"0棟",IF(市町村抽出表!P29&lt;1,"1棟未満",TEXT(ROUND(市町村抽出表!P29,0),"###,###")&amp;"棟")))</f>
        <v>0棟</v>
      </c>
      <c r="K29" s="147" t="str">
        <f ca="1">IF(市町村抽出表!U29="","※2",IF(市町村抽出表!U29="－","－",IF(市町村抽出表!U29=0,"0棟",IF(市町村抽出表!U29&lt;1,"1棟未満",TEXT(ROUND(市町村抽出表!U29,0),"###,###")&amp;"棟"))))</f>
        <v>0棟</v>
      </c>
      <c r="L29" s="148" t="str">
        <f ca="1">IF(市町村抽出表!V29="","※2",IF(市町村抽出表!V29="－","－",IF(市町村抽出表!V29=0,"0棟",IF(市町村抽出表!V29&lt;1,"1棟未満",TEXT(ROUND(市町村抽出表!V29,0),"###,###")&amp;"棟"))))</f>
        <v>0棟</v>
      </c>
      <c r="M29" s="94" t="str">
        <f ca="1">IF(市町村抽出表!W29="－","－",IF(市町村抽出表!W29=0,"0棟",IF(市町村抽出表!W29&lt;1,"1棟未満",TEXT(ROUND(市町村抽出表!W29,0),"###,###")&amp;"棟")))</f>
        <v>0棟</v>
      </c>
      <c r="N29" s="94" t="str">
        <f ca="1">IF(市町村抽出表!X29="－","－",IF(市町村抽出表!X29=0,"0棟",IF(市町村抽出表!X29&lt;1,"1棟未満",TEXT(ROUND(市町村抽出表!X29,0),"###,###")&amp;"棟")))</f>
        <v>0棟</v>
      </c>
      <c r="O29" s="94" t="str">
        <f ca="1">IF(市町村抽出表!Z29="－","－",IF(市町村抽出表!Z29=0,"0件",IF(市町村抽出表!Z29&lt;1,"1件未満",TEXT(ROUND(市町村抽出表!Z29,0),"###,###")&amp;"件")))</f>
        <v>0件</v>
      </c>
      <c r="P29" s="94" t="str">
        <f ca="1">IF(市町村抽出表!AA29="－","－",IF(市町村抽出表!AA29=0,"0件",IF(市町村抽出表!AA29&lt;1,"1件未満",TEXT(ROUND(市町村抽出表!AA29,0),"###,###")&amp;"件")))</f>
        <v>0件</v>
      </c>
      <c r="Q29" s="94" t="str">
        <f ca="1">IF(市町村抽出表!AB29="－","－",IF(市町村抽出表!AB29=0,"0棟",IF(市町村抽出表!AB29&lt;1,"1棟未満",TEXT(ROUND(市町村抽出表!AB29,0),"###,###")&amp;"棟")))</f>
        <v>0棟</v>
      </c>
      <c r="R29" s="94" t="str">
        <f ca="1">IF(市町村抽出表!AC29="－","－",IF(市町村抽出表!AC29=0,"0人",IF(市町村抽出表!AC29&lt;1,"1人未満",TEXT(ROUND(市町村抽出表!AC29,0),"###,###")&amp;"人")))</f>
        <v>0人</v>
      </c>
      <c r="S29" s="94" t="str">
        <f ca="1">IF(市町村抽出表!AD29="－","－",IF(市町村抽出表!AD29=0,"0人",IF(市町村抽出表!AD29&lt;1,"1人未満",TEXT(ROUND(市町村抽出表!AD29,0),"###,###")&amp;"人")))</f>
        <v>0人</v>
      </c>
      <c r="T29" s="94" t="str">
        <f ca="1">IF(市町村抽出表!AE29="－","－",IF(市町村抽出表!AE29=0,"0人",IF(市町村抽出表!AE29&lt;1,"1人未満",TEXT(ROUND(市町村抽出表!AE29,0),"###,###")&amp;"人")))</f>
        <v>0人</v>
      </c>
      <c r="U29" s="149" t="str">
        <f ca="1">IF(市町村抽出表!AG29="","※2",IF(市町村抽出表!AG29="－","－",IF(市町村抽出表!AG29=0,"0人",IF(市町村抽出表!AG29&lt;1,"1人未満",TEXT(ROUND(市町村抽出表!AG29,0),"###,###")&amp;"人"))))</f>
        <v>0人</v>
      </c>
      <c r="V29" s="150" t="str">
        <f ca="1">IF(市町村抽出表!AH29="","※2",IF(市町村抽出表!AH29="－","－",IF(市町村抽出表!AH29=0,"0人",IF(市町村抽出表!AH29&lt;1,"1人未満",TEXT(ROUND(市町村抽出表!AH29,0),"###,###")&amp;"人"))))</f>
        <v>0人</v>
      </c>
      <c r="W29" s="151" t="str">
        <f ca="1">IF(市町村抽出表!AI29="","※2",IF(市町村抽出表!AI29="－","－",IF(市町村抽出表!AI29=0,"0人",IF(市町村抽出表!AI29&lt;1,"1人未満",TEXT(ROUND(市町村抽出表!AI29,0),"###,###")&amp;"人"))))</f>
        <v>0人</v>
      </c>
      <c r="X29" s="94" t="str">
        <f ca="1">IF(市町村抽出表!AJ29="－","－",IF(市町村抽出表!AJ29=0,"0人",IF(市町村抽出表!AJ29&lt;1,"1人未満",TEXT(ROUND(市町村抽出表!AJ29,0),"###,###")&amp;"人")))</f>
        <v>0人</v>
      </c>
      <c r="Y29" s="94" t="str">
        <f ca="1">IF(市町村抽出表!AK29="－","－",IF(市町村抽出表!AK29=0,"0人",IF(市町村抽出表!AK29&lt;1,"1人未満",TEXT(ROUND(市町村抽出表!AK29,0),"###,###")&amp;"人")))</f>
        <v>0人</v>
      </c>
      <c r="Z29" s="94" t="str">
        <f ca="1">IF(市町村抽出表!AL29="－","－",IF(市町村抽出表!AL29=0,"0人",IF(市町村抽出表!AL29&lt;1,"1人未満",TEXT(ROUND(市町村抽出表!AL29,0),"###,###")&amp;"人")))</f>
        <v>0人</v>
      </c>
      <c r="AA29" s="94" t="str">
        <f ca="1">IF(市町村抽出表!AM29="－","－",IF(市町村抽出表!AM29=0,"0人",IF(市町村抽出表!AM29&lt;1,"1人未満",TEXT(ROUND(市町村抽出表!AM29,0),"###,###")&amp;"人")))</f>
        <v>0人</v>
      </c>
      <c r="AB29" s="94" t="str">
        <f ca="1">IF(市町村抽出表!AN29="－","－",IF(市町村抽出表!AN29=0,"0人",IF(市町村抽出表!AN29&lt;1,"1人未満",TEXT(ROUND(市町村抽出表!AN29,0),"###,###")&amp;"人")))</f>
        <v>0人</v>
      </c>
      <c r="AC29" s="94" t="str">
        <f ca="1">IF(市町村抽出表!AO29="－","－",IF(市町村抽出表!AO29=0,"0人",IF(市町村抽出表!AO29&lt;1,"1人未満",TEXT(ROUND(市町村抽出表!AO29,0),"###,###")&amp;"人")))</f>
        <v>0人</v>
      </c>
      <c r="AD29" s="94" t="str">
        <f ca="1">IF(市町村抽出表!AP29="－","－",IF(市町村抽出表!AP29=0,"0人",IF(市町村抽出表!AP29&lt;1,"1人未満",TEXT(ROUND(市町村抽出表!AP29,0),"###,###")&amp;"人")))</f>
        <v>0人</v>
      </c>
      <c r="AE29" s="94" t="str">
        <f ca="1">IF(市町村抽出表!AQ29="－","－",IF(市町村抽出表!AQ29=0,"0人",IF(市町村抽出表!AQ29&lt;1,"1人未満",TEXT(ROUND(市町村抽出表!AQ29,0),"###,###")&amp;"人")))</f>
        <v>0人</v>
      </c>
      <c r="AF29" s="94" t="str">
        <f ca="1">IF(市町村抽出表!AR29="－","－",IF(市町村抽出表!AR29=0,"0人",IF(市町村抽出表!AR29&lt;1,"1人未満",TEXT(ROUND(市町村抽出表!AR29,0),"###,###")&amp;"人")))</f>
        <v>0人</v>
      </c>
      <c r="AG29" s="94" t="str">
        <f ca="1">IF(市町村抽出表!AS29="－","－",IF(市町村抽出表!AS29=0,"0箇所",IF(市町村抽出表!AS29&lt;1,"1箇所未満",TEXT(ROUND(市町村抽出表!AS29,0),"###,###")&amp;"箇所")))</f>
        <v>0箇所</v>
      </c>
      <c r="AH29" s="94" t="str">
        <f ca="1">IF(市町村抽出表!AT29="－","－",IF(市町村抽出表!AT29=0,"0世帯",IF(市町村抽出表!AT29&lt;1,"1世帯未満",TEXT(ROUND(市町村抽出表!AT29,0),"###,###")&amp;"世帯")))</f>
        <v>0世帯</v>
      </c>
      <c r="AI29" s="94" t="str">
        <f ca="1">IF(市町村抽出表!AU29="－","－",IF(市町村抽出表!AU29=0,"0人",IF(市町村抽出表!AU29&lt;1,"1人未満",TEXT(ROUND(市町村抽出表!AU29,0),"###,###")&amp;"人")))</f>
        <v>0人</v>
      </c>
      <c r="AJ29" s="94" t="str">
        <f ca="1">IF(市町村抽出表!AV29="－","－",IF(市町村抽出表!AV29=0,"0世帯",IF(市町村抽出表!AV29&lt;1,"1世帯未満",TEXT(ROUND(市町村抽出表!AV29,0),"###,###")&amp;"世帯")))</f>
        <v>0世帯</v>
      </c>
      <c r="AK29" s="94" t="str">
        <f ca="1">IF(市町村抽出表!AW29="－","－",IF(市町村抽出表!AW29=0,"0人",IF(市町村抽出表!AW29&lt;1,"1人未満",TEXT(ROUND(市町村抽出表!AW29,0),"###,###")&amp;"人")))</f>
        <v>0人</v>
      </c>
      <c r="AL29" s="94" t="str">
        <f ca="1">IF(市町村抽出表!AX29="－","－",IF(市町村抽出表!AX29=0,"0世帯",IF(市町村抽出表!AX29&lt;1,"1世帯未満",TEXT(ROUND(市町村抽出表!AX29,0),"###,###")&amp;"世帯")))</f>
        <v>0世帯</v>
      </c>
      <c r="AM29" s="94" t="str">
        <f ca="1">IF(市町村抽出表!AY29="－","－",IF(市町村抽出表!AY29=0,"0人",IF(市町村抽出表!AY29&lt;1,"1人未満",TEXT(ROUND(市町村抽出表!AY29,0),"###,###")&amp;"人")))</f>
        <v>0人</v>
      </c>
      <c r="AN29" s="94" t="s">
        <v>611</v>
      </c>
      <c r="AO29" s="94" t="s">
        <v>611</v>
      </c>
      <c r="AP29" s="94" t="str">
        <f ca="1">IF(市町村抽出表!BB29="－","－",IF(市町村抽出表!BB29=0,"0km",IF(市町村抽出表!BB29&lt;0.1,"0.1km未満",TEXT(ROUND(市町村抽出表!BB29,1),"###,##0.0")&amp;"km")))</f>
        <v>0km</v>
      </c>
      <c r="AQ29" s="94" t="str">
        <f ca="1">IF(市町村抽出表!BC29="－","－",IF(市町村抽出表!BC29=0,"0世帯",IF(市町村抽出表!BC29&lt;1,"1世帯未満",TEXT(ROUND(市町村抽出表!BC29,0),"###,###")&amp;"世帯")))</f>
        <v>0世帯</v>
      </c>
      <c r="AR29" s="94" t="str">
        <f ca="1">IF(市町村抽出表!BD29="－","－",IF(市町村抽出表!BD29=0,"0人",IF(市町村抽出表!BD29&lt;1,"1人未満",TEXT(ROUND(市町村抽出表!BD29,0),"###,###")&amp;"人")))</f>
        <v>0人</v>
      </c>
      <c r="AS29" s="94" t="s">
        <v>611</v>
      </c>
      <c r="AT29" s="94" t="s">
        <v>611</v>
      </c>
      <c r="AU29" s="94" t="str">
        <f ca="1">IF(市町村抽出表!BG29="－","－",IF(市町村抽出表!BG29=0,"0箇所",IF(市町村抽出表!BG29&lt;1,"1箇所未満",TEXT(ROUND(市町村抽出表!BG29,0),"###,###")&amp;"箇所")))</f>
        <v>0箇所</v>
      </c>
      <c r="AV29" s="94" t="str">
        <f ca="1">IF(市町村抽出表!BH29="－","－",IF(市町村抽出表!BH29=0,"0箇所",IF(市町村抽出表!BH29&lt;1,"1箇所未満",TEXT(ROUND(市町村抽出表!BH29,0),"###,###")&amp;"箇所")))</f>
        <v>0箇所</v>
      </c>
      <c r="AW29" s="94" t="str">
        <f ca="1">IF(市町村抽出表!BI29="－","－",IF(市町村抽出表!BI29=0,"0箇所",IF(市町村抽出表!BI29&lt;1,"1箇所未満",TEXT(ROUND(市町村抽出表!BI29,0),"###,###")&amp;"箇所")))</f>
        <v>0箇所</v>
      </c>
      <c r="AX29" s="94" t="str">
        <f ca="1">IF(市町村抽出表!BJ29="－","－",IF(市町村抽出表!BJ29=0,"0箇所",IF(市町村抽出表!BJ29&lt;1,"1箇所未満",TEXT(ROUND(市町村抽出表!BJ29,0),"###,###")&amp;"箇所")))</f>
        <v>0箇所</v>
      </c>
      <c r="AY29" s="94" t="str">
        <f ca="1">IF(市町村抽出表!BK29="－","－",IF(市町村抽出表!BK29=0,"0箇所",IF(市町村抽出表!BK29&lt;1,"1箇所未満",TEXT(ROUND(市町村抽出表!BK29,0),"###,###")&amp;"箇所")))</f>
        <v>0箇所</v>
      </c>
      <c r="AZ29" s="94" t="str">
        <f ca="1">IF(市町村抽出表!BL29="－","－",IF(市町村抽出表!BL29=0,"0箇所",IF(市町村抽出表!BL29&lt;1,"1箇所未満",TEXT(ROUND(市町村抽出表!BL29,0),"###,###")&amp;"箇所")))</f>
        <v>0箇所</v>
      </c>
      <c r="BH29" s="153"/>
      <c r="BI29" s="153"/>
      <c r="BJ29" s="153"/>
      <c r="BL29" s="154"/>
      <c r="BM29" s="153"/>
      <c r="BN29" s="153"/>
      <c r="BO29" s="153"/>
      <c r="BP29" s="153"/>
      <c r="BX29" s="154"/>
      <c r="BY29" s="153"/>
      <c r="BZ29" s="153"/>
      <c r="CA29" s="153"/>
      <c r="CB29" s="153"/>
      <c r="CN29" s="154"/>
      <c r="CO29" s="153"/>
      <c r="CP29" s="153"/>
      <c r="CQ29" s="153"/>
      <c r="CR29" s="153"/>
    </row>
    <row r="30" spans="1:96" x14ac:dyDescent="0.2">
      <c r="A30" s="82">
        <v>27</v>
      </c>
      <c r="B30" s="74" t="s">
        <v>470</v>
      </c>
      <c r="C30" s="93">
        <f ca="1">IF(市町村抽出表!D30="－","－",ROUND(市町村抽出表!D30,1))</f>
        <v>4.4000000000000004</v>
      </c>
      <c r="D30" s="158" t="str">
        <f ca="1">IF(市町村抽出表!F30="","※2",IF(市町村抽出表!F30="－","－",市町村抽出表!F30&amp;"箇所"))</f>
        <v>0箇所</v>
      </c>
      <c r="E30" s="159" t="str">
        <f ca="1">IF(市町村抽出表!G30="","※2",IF(市町村抽出表!G30="－","－",市町村抽出表!G30&amp;"箇所"))</f>
        <v>0箇所</v>
      </c>
      <c r="F30" s="160" t="str">
        <f ca="1">IF(市町村抽出表!H30="","※2",IF(市町村抽出表!H30="－","－",市町村抽出表!H30&amp;"箇所"))</f>
        <v>191箇所</v>
      </c>
      <c r="G30" s="94" t="str">
        <f ca="1">IF(市町村抽出表!I30="－","－",IF(市町村抽出表!I30=0,"0棟",IF(市町村抽出表!I30&lt;1,"1棟未満",TEXT(ROUND(市町村抽出表!I30,0),"###,###")&amp;"棟")))</f>
        <v>0棟</v>
      </c>
      <c r="H30" s="94" t="str">
        <f ca="1">IF(市町村抽出表!J30="－","－",IF(市町村抽出表!J30=0,"0棟",IF(市町村抽出表!J30&lt;1,"1棟未満",TEXT(ROUND(市町村抽出表!J30,0),"###,###")&amp;"棟")))</f>
        <v>0棟</v>
      </c>
      <c r="I30" s="94" t="str">
        <f ca="1">IF(市町村抽出表!O30="－","－",IF(市町村抽出表!O30=0,"0棟",IF(市町村抽出表!O30&lt;1,"1棟未満",TEXT(ROUND(市町村抽出表!O30,0),"###,###")&amp;"棟")))</f>
        <v>0棟</v>
      </c>
      <c r="J30" s="94" t="str">
        <f ca="1">IF(市町村抽出表!P30="－","－",IF(市町村抽出表!P30=0,"0棟",IF(市町村抽出表!P30&lt;1,"1棟未満",TEXT(ROUND(市町村抽出表!P30,0),"###,###")&amp;"棟")))</f>
        <v>0棟</v>
      </c>
      <c r="K30" s="147" t="str">
        <f ca="1">IF(市町村抽出表!U30="","※2",IF(市町村抽出表!U30="－","－",IF(市町村抽出表!U30=0,"0棟",IF(市町村抽出表!U30&lt;1,"1棟未満",TEXT(ROUND(市町村抽出表!U30,0),"###,###")&amp;"棟"))))</f>
        <v>0棟</v>
      </c>
      <c r="L30" s="148" t="str">
        <f ca="1">IF(市町村抽出表!V30="","※2",IF(市町村抽出表!V30="－","－",IF(市町村抽出表!V30=0,"0棟",IF(市町村抽出表!V30&lt;1,"1棟未満",TEXT(ROUND(市町村抽出表!V30,0),"###,###")&amp;"棟"))))</f>
        <v>0棟</v>
      </c>
      <c r="M30" s="94" t="str">
        <f ca="1">IF(市町村抽出表!W30="－","－",IF(市町村抽出表!W30=0,"0棟",IF(市町村抽出表!W30&lt;1,"1棟未満",TEXT(ROUND(市町村抽出表!W30,0),"###,###")&amp;"棟")))</f>
        <v>0棟</v>
      </c>
      <c r="N30" s="94" t="str">
        <f ca="1">IF(市町村抽出表!X30="－","－",IF(市町村抽出表!X30=0,"0棟",IF(市町村抽出表!X30&lt;1,"1棟未満",TEXT(ROUND(市町村抽出表!X30,0),"###,###")&amp;"棟")))</f>
        <v>0棟</v>
      </c>
      <c r="O30" s="94" t="str">
        <f ca="1">IF(市町村抽出表!Z30="－","－",IF(市町村抽出表!Z30=0,"0件",IF(市町村抽出表!Z30&lt;1,"1件未満",TEXT(ROUND(市町村抽出表!Z30,0),"###,###")&amp;"件")))</f>
        <v>0件</v>
      </c>
      <c r="P30" s="94" t="str">
        <f ca="1">IF(市町村抽出表!AA30="－","－",IF(市町村抽出表!AA30=0,"0件",IF(市町村抽出表!AA30&lt;1,"1件未満",TEXT(ROUND(市町村抽出表!AA30,0),"###,###")&amp;"件")))</f>
        <v>0件</v>
      </c>
      <c r="Q30" s="94" t="str">
        <f ca="1">IF(市町村抽出表!AB30="－","－",IF(市町村抽出表!AB30=0,"0棟",IF(市町村抽出表!AB30&lt;1,"1棟未満",TEXT(ROUND(市町村抽出表!AB30,0),"###,###")&amp;"棟")))</f>
        <v>0棟</v>
      </c>
      <c r="R30" s="94" t="str">
        <f ca="1">IF(市町村抽出表!AC30="－","－",IF(市町村抽出表!AC30=0,"0人",IF(市町村抽出表!AC30&lt;1,"1人未満",TEXT(ROUND(市町村抽出表!AC30,0),"###,###")&amp;"人")))</f>
        <v>0人</v>
      </c>
      <c r="S30" s="94" t="str">
        <f ca="1">IF(市町村抽出表!AD30="－","－",IF(市町村抽出表!AD30=0,"0人",IF(市町村抽出表!AD30&lt;1,"1人未満",TEXT(ROUND(市町村抽出表!AD30,0),"###,###")&amp;"人")))</f>
        <v>0人</v>
      </c>
      <c r="T30" s="94" t="str">
        <f ca="1">IF(市町村抽出表!AE30="－","－",IF(市町村抽出表!AE30=0,"0人",IF(市町村抽出表!AE30&lt;1,"1人未満",TEXT(ROUND(市町村抽出表!AE30,0),"###,###")&amp;"人")))</f>
        <v>0人</v>
      </c>
      <c r="U30" s="149" t="str">
        <f ca="1">IF(市町村抽出表!AG30="","※2",IF(市町村抽出表!AG30="－","－",IF(市町村抽出表!AG30=0,"0人",IF(市町村抽出表!AG30&lt;1,"1人未満",TEXT(ROUND(市町村抽出表!AG30,0),"###,###")&amp;"人"))))</f>
        <v>0人</v>
      </c>
      <c r="V30" s="150" t="str">
        <f ca="1">IF(市町村抽出表!AH30="","※2",IF(市町村抽出表!AH30="－","－",IF(市町村抽出表!AH30=0,"0人",IF(市町村抽出表!AH30&lt;1,"1人未満",TEXT(ROUND(市町村抽出表!AH30,0),"###,###")&amp;"人"))))</f>
        <v>0人</v>
      </c>
      <c r="W30" s="151" t="str">
        <f ca="1">IF(市町村抽出表!AI30="","※2",IF(市町村抽出表!AI30="－","－",IF(市町村抽出表!AI30=0,"0人",IF(市町村抽出表!AI30&lt;1,"1人未満",TEXT(ROUND(市町村抽出表!AI30,0),"###,###")&amp;"人"))))</f>
        <v>0人</v>
      </c>
      <c r="X30" s="94" t="str">
        <f ca="1">IF(市町村抽出表!AJ30="－","－",IF(市町村抽出表!AJ30=0,"0人",IF(市町村抽出表!AJ30&lt;1,"1人未満",TEXT(ROUND(市町村抽出表!AJ30,0),"###,###")&amp;"人")))</f>
        <v>0人</v>
      </c>
      <c r="Y30" s="94" t="str">
        <f ca="1">IF(市町村抽出表!AK30="－","－",IF(市町村抽出表!AK30=0,"0人",IF(市町村抽出表!AK30&lt;1,"1人未満",TEXT(ROUND(市町村抽出表!AK30,0),"###,###")&amp;"人")))</f>
        <v>0人</v>
      </c>
      <c r="Z30" s="94" t="str">
        <f ca="1">IF(市町村抽出表!AL30="－","－",IF(市町村抽出表!AL30=0,"0人",IF(市町村抽出表!AL30&lt;1,"1人未満",TEXT(ROUND(市町村抽出表!AL30,0),"###,###")&amp;"人")))</f>
        <v>0人</v>
      </c>
      <c r="AA30" s="94" t="str">
        <f ca="1">IF(市町村抽出表!AM30="－","－",IF(市町村抽出表!AM30=0,"0人",IF(市町村抽出表!AM30&lt;1,"1人未満",TEXT(ROUND(市町村抽出表!AM30,0),"###,###")&amp;"人")))</f>
        <v>0人</v>
      </c>
      <c r="AB30" s="94" t="str">
        <f ca="1">IF(市町村抽出表!AN30="－","－",IF(市町村抽出表!AN30=0,"0人",IF(市町村抽出表!AN30&lt;1,"1人未満",TEXT(ROUND(市町村抽出表!AN30,0),"###,###")&amp;"人")))</f>
        <v>0人</v>
      </c>
      <c r="AC30" s="94" t="str">
        <f ca="1">IF(市町村抽出表!AO30="－","－",IF(市町村抽出表!AO30=0,"0人",IF(市町村抽出表!AO30&lt;1,"1人未満",TEXT(ROUND(市町村抽出表!AO30,0),"###,###")&amp;"人")))</f>
        <v>0人</v>
      </c>
      <c r="AD30" s="94" t="str">
        <f ca="1">IF(市町村抽出表!AP30="－","－",IF(市町村抽出表!AP30=0,"0人",IF(市町村抽出表!AP30&lt;1,"1人未満",TEXT(ROUND(市町村抽出表!AP30,0),"###,###")&amp;"人")))</f>
        <v>0人</v>
      </c>
      <c r="AE30" s="94" t="str">
        <f ca="1">IF(市町村抽出表!AQ30="－","－",IF(市町村抽出表!AQ30=0,"0人",IF(市町村抽出表!AQ30&lt;1,"1人未満",TEXT(ROUND(市町村抽出表!AQ30,0),"###,###")&amp;"人")))</f>
        <v>0人</v>
      </c>
      <c r="AF30" s="94" t="str">
        <f ca="1">IF(市町村抽出表!AR30="－","－",IF(市町村抽出表!AR30=0,"0人",IF(市町村抽出表!AR30&lt;1,"1人未満",TEXT(ROUND(市町村抽出表!AR30,0),"###,###")&amp;"人")))</f>
        <v>0人</v>
      </c>
      <c r="AG30" s="94" t="str">
        <f ca="1">IF(市町村抽出表!AS30="－","－",IF(市町村抽出表!AS30=0,"0箇所",IF(市町村抽出表!AS30&lt;1,"1箇所未満",TEXT(ROUND(市町村抽出表!AS30,0),"###,###")&amp;"箇所")))</f>
        <v>0箇所</v>
      </c>
      <c r="AH30" s="94" t="str">
        <f ca="1">IF(市町村抽出表!AT30="－","－",IF(市町村抽出表!AT30=0,"0世帯",IF(市町村抽出表!AT30&lt;1,"1世帯未満",TEXT(ROUND(市町村抽出表!AT30,0),"###,###")&amp;"世帯")))</f>
        <v>0世帯</v>
      </c>
      <c r="AI30" s="94" t="str">
        <f ca="1">IF(市町村抽出表!AU30="－","－",IF(市町村抽出表!AU30=0,"0人",IF(市町村抽出表!AU30&lt;1,"1人未満",TEXT(ROUND(市町村抽出表!AU30,0),"###,###")&amp;"人")))</f>
        <v>0人</v>
      </c>
      <c r="AJ30" s="94" t="str">
        <f ca="1">IF(市町村抽出表!AV30="－","－",IF(市町村抽出表!AV30=0,"0世帯",IF(市町村抽出表!AV30&lt;1,"1世帯未満",TEXT(ROUND(市町村抽出表!AV30,0),"###,###")&amp;"世帯")))</f>
        <v>0世帯</v>
      </c>
      <c r="AK30" s="94" t="str">
        <f ca="1">IF(市町村抽出表!AW30="－","－",IF(市町村抽出表!AW30=0,"0人",IF(市町村抽出表!AW30&lt;1,"1人未満",TEXT(ROUND(市町村抽出表!AW30,0),"###,###")&amp;"人")))</f>
        <v>0人</v>
      </c>
      <c r="AL30" s="94" t="str">
        <f ca="1">IF(市町村抽出表!AX30="－","－",IF(市町村抽出表!AX30=0,"0世帯",IF(市町村抽出表!AX30&lt;1,"1世帯未満",TEXT(ROUND(市町村抽出表!AX30,0),"###,###")&amp;"世帯")))</f>
        <v>0世帯</v>
      </c>
      <c r="AM30" s="94" t="str">
        <f ca="1">IF(市町村抽出表!AY30="－","－",IF(市町村抽出表!AY30=0,"0人",IF(市町村抽出表!AY30&lt;1,"1人未満",TEXT(ROUND(市町村抽出表!AY30,0),"###,###")&amp;"人")))</f>
        <v>0人</v>
      </c>
      <c r="AN30" s="94" t="s">
        <v>611</v>
      </c>
      <c r="AO30" s="94" t="s">
        <v>611</v>
      </c>
      <c r="AP30" s="94" t="str">
        <f ca="1">IF(市町村抽出表!BB30="－","－",IF(市町村抽出表!BB30=0,"0km",IF(市町村抽出表!BB30&lt;0.1,"0.1km未満",TEXT(ROUND(市町村抽出表!BB30,1),"###,##0.0")&amp;"km")))</f>
        <v>0km</v>
      </c>
      <c r="AQ30" s="94" t="str">
        <f ca="1">IF(市町村抽出表!BC30="－","－",IF(市町村抽出表!BC30=0,"0世帯",IF(市町村抽出表!BC30&lt;1,"1世帯未満",TEXT(ROUND(市町村抽出表!BC30,0),"###,###")&amp;"世帯")))</f>
        <v>0世帯</v>
      </c>
      <c r="AR30" s="94" t="str">
        <f ca="1">IF(市町村抽出表!BD30="－","－",IF(市町村抽出表!BD30=0,"0人",IF(市町村抽出表!BD30&lt;1,"1人未満",TEXT(ROUND(市町村抽出表!BD30,0),"###,###")&amp;"人")))</f>
        <v>0人</v>
      </c>
      <c r="AS30" s="94" t="s">
        <v>611</v>
      </c>
      <c r="AT30" s="94" t="s">
        <v>611</v>
      </c>
      <c r="AU30" s="94" t="str">
        <f ca="1">IF(市町村抽出表!BG30="－","－",IF(市町村抽出表!BG30=0,"0箇所",IF(市町村抽出表!BG30&lt;1,"1箇所未満",TEXT(ROUND(市町村抽出表!BG30,0),"###,###")&amp;"箇所")))</f>
        <v>0箇所</v>
      </c>
      <c r="AV30" s="94" t="str">
        <f ca="1">IF(市町村抽出表!BH30="－","－",IF(市町村抽出表!BH30=0,"0箇所",IF(市町村抽出表!BH30&lt;1,"1箇所未満",TEXT(ROUND(市町村抽出表!BH30,0),"###,###")&amp;"箇所")))</f>
        <v>0箇所</v>
      </c>
      <c r="AW30" s="94" t="str">
        <f ca="1">IF(市町村抽出表!BI30="－","－",IF(市町村抽出表!BI30=0,"0箇所",IF(市町村抽出表!BI30&lt;1,"1箇所未満",TEXT(ROUND(市町村抽出表!BI30,0),"###,###")&amp;"箇所")))</f>
        <v>0箇所</v>
      </c>
      <c r="AX30" s="94" t="str">
        <f ca="1">IF(市町村抽出表!BJ30="－","－",IF(市町村抽出表!BJ30=0,"0箇所",IF(市町村抽出表!BJ30&lt;1,"1箇所未満",TEXT(ROUND(市町村抽出表!BJ30,0),"###,###")&amp;"箇所")))</f>
        <v>0箇所</v>
      </c>
      <c r="AY30" s="94" t="str">
        <f ca="1">IF(市町村抽出表!BK30="－","－",IF(市町村抽出表!BK30=0,"0箇所",IF(市町村抽出表!BK30&lt;1,"1箇所未満",TEXT(ROUND(市町村抽出表!BK30,0),"###,###")&amp;"箇所")))</f>
        <v>0箇所</v>
      </c>
      <c r="AZ30" s="94" t="str">
        <f ca="1">IF(市町村抽出表!BL30="－","－",IF(市町村抽出表!BL30=0,"0箇所",IF(市町村抽出表!BL30&lt;1,"1箇所未満",TEXT(ROUND(市町村抽出表!BL30,0),"###,###")&amp;"箇所")))</f>
        <v>0箇所</v>
      </c>
      <c r="BH30" s="153"/>
      <c r="BI30" s="153"/>
      <c r="BJ30" s="153"/>
      <c r="BL30" s="154"/>
      <c r="BM30" s="153"/>
      <c r="BN30" s="153"/>
      <c r="BO30" s="153"/>
      <c r="BP30" s="153"/>
      <c r="BX30" s="154"/>
      <c r="BY30" s="153"/>
      <c r="BZ30" s="153"/>
      <c r="CA30" s="153"/>
      <c r="CB30" s="153"/>
      <c r="CN30" s="154"/>
      <c r="CO30" s="153"/>
      <c r="CP30" s="153"/>
      <c r="CQ30" s="153"/>
      <c r="CR30" s="153"/>
    </row>
    <row r="31" spans="1:96" x14ac:dyDescent="0.2">
      <c r="A31" s="82">
        <v>28</v>
      </c>
      <c r="B31" s="74" t="s">
        <v>471</v>
      </c>
      <c r="C31" s="93">
        <f ca="1">IF(市町村抽出表!D31="－","－",ROUND(市町村抽出表!D31,1))</f>
        <v>5.2</v>
      </c>
      <c r="D31" s="158" t="str">
        <f ca="1">IF(市町村抽出表!F31="","※2",IF(市町村抽出表!F31="－","－",市町村抽出表!F31&amp;"箇所"))</f>
        <v>5箇所</v>
      </c>
      <c r="E31" s="159" t="str">
        <f ca="1">IF(市町村抽出表!G31="","※2",IF(市町村抽出表!G31="－","－",市町村抽出表!G31&amp;"箇所"))</f>
        <v>50箇所</v>
      </c>
      <c r="F31" s="160" t="str">
        <f ca="1">IF(市町村抽出表!H31="","※2",IF(市町村抽出表!H31="－","－",市町村抽出表!H31&amp;"箇所"))</f>
        <v>136箇所</v>
      </c>
      <c r="G31" s="94" t="str">
        <f ca="1">IF(市町村抽出表!I31="－","－",IF(市町村抽出表!I31=0,"0棟",IF(市町村抽出表!I31&lt;1,"1棟未満",TEXT(ROUND(市町村抽出表!I31,0),"###,###")&amp;"棟")))</f>
        <v>0棟</v>
      </c>
      <c r="H31" s="94" t="str">
        <f ca="1">IF(市町村抽出表!J31="－","－",IF(市町村抽出表!J31=0,"0棟",IF(市町村抽出表!J31&lt;1,"1棟未満",TEXT(ROUND(市町村抽出表!J31,0),"###,###")&amp;"棟")))</f>
        <v>0棟</v>
      </c>
      <c r="I31" s="94" t="str">
        <f ca="1">IF(市町村抽出表!O31="－","－",IF(市町村抽出表!O31=0,"0棟",IF(市町村抽出表!O31&lt;1,"1棟未満",TEXT(ROUND(市町村抽出表!O31,0),"###,###")&amp;"棟")))</f>
        <v>1棟未満</v>
      </c>
      <c r="J31" s="94" t="str">
        <f ca="1">IF(市町村抽出表!P31="－","－",IF(市町村抽出表!P31=0,"0棟",IF(市町村抽出表!P31&lt;1,"1棟未満",TEXT(ROUND(市町村抽出表!P31,0),"###,###")&amp;"棟")))</f>
        <v>1棟未満</v>
      </c>
      <c r="K31" s="147" t="str">
        <f ca="1">IF(市町村抽出表!U31="","※2",IF(市町村抽出表!U31="－","－",IF(市町村抽出表!U31=0,"0棟",IF(市町村抽出表!U31&lt;1,"1棟未満",TEXT(ROUND(市町村抽出表!U31,0),"###,###")&amp;"棟"))))</f>
        <v>2棟</v>
      </c>
      <c r="L31" s="148" t="str">
        <f ca="1">IF(市町村抽出表!V31="","※2",IF(市町村抽出表!V31="－","－",IF(市町村抽出表!V31=0,"0棟",IF(市町村抽出表!V31&lt;1,"1棟未満",TEXT(ROUND(市町村抽出表!V31,0),"###,###")&amp;"棟"))))</f>
        <v>5棟</v>
      </c>
      <c r="M31" s="94" t="str">
        <f ca="1">IF(市町村抽出表!W31="－","－",IF(市町村抽出表!W31=0,"0棟",IF(市町村抽出表!W31&lt;1,"1棟未満",TEXT(ROUND(市町村抽出表!W31,0),"###,###")&amp;"棟")))</f>
        <v>2棟</v>
      </c>
      <c r="N31" s="94" t="str">
        <f ca="1">IF(市町村抽出表!X31="－","－",IF(市町村抽出表!X31=0,"0棟",IF(市町村抽出表!X31&lt;1,"1棟未満",TEXT(ROUND(市町村抽出表!X31,0),"###,###")&amp;"棟")))</f>
        <v>5棟</v>
      </c>
      <c r="O31" s="94" t="str">
        <f ca="1">IF(市町村抽出表!Z31="－","－",IF(市町村抽出表!Z31=0,"0件",IF(市町村抽出表!Z31&lt;1,"1件未満",TEXT(ROUND(市町村抽出表!Z31,0),"###,###")&amp;"件")))</f>
        <v>0件</v>
      </c>
      <c r="P31" s="94" t="str">
        <f ca="1">IF(市町村抽出表!AA31="－","－",IF(市町村抽出表!AA31=0,"0件",IF(市町村抽出表!AA31&lt;1,"1件未満",TEXT(ROUND(市町村抽出表!AA31,0),"###,###")&amp;"件")))</f>
        <v>0件</v>
      </c>
      <c r="Q31" s="94" t="str">
        <f ca="1">IF(市町村抽出表!AB31="－","－",IF(市町村抽出表!AB31=0,"0棟",IF(市町村抽出表!AB31&lt;1,"1棟未満",TEXT(ROUND(市町村抽出表!AB31,0),"###,###")&amp;"棟")))</f>
        <v>0棟</v>
      </c>
      <c r="R31" s="94" t="str">
        <f ca="1">IF(市町村抽出表!AC31="－","－",IF(市町村抽出表!AC31=0,"0人",IF(市町村抽出表!AC31&lt;1,"1人未満",TEXT(ROUND(市町村抽出表!AC31,0),"###,###")&amp;"人")))</f>
        <v>0人</v>
      </c>
      <c r="S31" s="94" t="str">
        <f ca="1">IF(市町村抽出表!AD31="－","－",IF(市町村抽出表!AD31=0,"0人",IF(市町村抽出表!AD31&lt;1,"1人未満",TEXT(ROUND(市町村抽出表!AD31,0),"###,###")&amp;"人")))</f>
        <v>0人</v>
      </c>
      <c r="T31" s="94" t="str">
        <f ca="1">IF(市町村抽出表!AE31="－","－",IF(市町村抽出表!AE31=0,"0人",IF(市町村抽出表!AE31&lt;1,"1人未満",TEXT(ROUND(市町村抽出表!AE31,0),"###,###")&amp;"人")))</f>
        <v>0人</v>
      </c>
      <c r="U31" s="149" t="str">
        <f ca="1">IF(市町村抽出表!AG31="","※2",IF(市町村抽出表!AG31="－","－",IF(市町村抽出表!AG31=0,"0人",IF(市町村抽出表!AG31&lt;1,"1人未満",TEXT(ROUND(市町村抽出表!AG31,0),"###,###")&amp;"人"))))</f>
        <v>1人未満</v>
      </c>
      <c r="V31" s="150" t="str">
        <f ca="1">IF(市町村抽出表!AH31="","※2",IF(市町村抽出表!AH31="－","－",IF(市町村抽出表!AH31=0,"0人",IF(市町村抽出表!AH31&lt;1,"1人未満",TEXT(ROUND(市町村抽出表!AH31,0),"###,###")&amp;"人"))))</f>
        <v>1人未満</v>
      </c>
      <c r="W31" s="151" t="str">
        <f ca="1">IF(市町村抽出表!AI31="","※2",IF(市町村抽出表!AI31="－","－",IF(市町村抽出表!AI31=0,"0人",IF(市町村抽出表!AI31&lt;1,"1人未満",TEXT(ROUND(市町村抽出表!AI31,0),"###,###")&amp;"人"))))</f>
        <v>2人</v>
      </c>
      <c r="X31" s="94" t="str">
        <f ca="1">IF(市町村抽出表!AJ31="－","－",IF(市町村抽出表!AJ31=0,"0人",IF(市町村抽出表!AJ31&lt;1,"1人未満",TEXT(ROUND(市町村抽出表!AJ31,0),"###,###")&amp;"人")))</f>
        <v>0人</v>
      </c>
      <c r="Y31" s="94" t="str">
        <f ca="1">IF(市町村抽出表!AK31="－","－",IF(市町村抽出表!AK31=0,"0人",IF(市町村抽出表!AK31&lt;1,"1人未満",TEXT(ROUND(市町村抽出表!AK31,0),"###,###")&amp;"人")))</f>
        <v>0人</v>
      </c>
      <c r="Z31" s="94" t="str">
        <f ca="1">IF(市町村抽出表!AL31="－","－",IF(市町村抽出表!AL31=0,"0人",IF(市町村抽出表!AL31&lt;1,"1人未満",TEXT(ROUND(市町村抽出表!AL31,0),"###,###")&amp;"人")))</f>
        <v>0人</v>
      </c>
      <c r="AA31" s="94" t="str">
        <f ca="1">IF(市町村抽出表!AM31="－","－",IF(市町村抽出表!AM31=0,"0人",IF(市町村抽出表!AM31&lt;1,"1人未満",TEXT(ROUND(市町村抽出表!AM31,0),"###,###")&amp;"人")))</f>
        <v>1人未満</v>
      </c>
      <c r="AB31" s="94" t="str">
        <f ca="1">IF(市町村抽出表!AN31="－","－",IF(市町村抽出表!AN31=0,"0人",IF(市町村抽出表!AN31&lt;1,"1人未満",TEXT(ROUND(市町村抽出表!AN31,0),"###,###")&amp;"人")))</f>
        <v>1人未満</v>
      </c>
      <c r="AC31" s="94" t="str">
        <f ca="1">IF(市町村抽出表!AO31="－","－",IF(市町村抽出表!AO31=0,"0人",IF(市町村抽出表!AO31&lt;1,"1人未満",TEXT(ROUND(市町村抽出表!AO31,0),"###,###")&amp;"人")))</f>
        <v>2人</v>
      </c>
      <c r="AD31" s="94" t="str">
        <f ca="1">IF(市町村抽出表!AP31="－","－",IF(市町村抽出表!AP31=0,"0人",IF(市町村抽出表!AP31&lt;1,"1人未満",TEXT(ROUND(市町村抽出表!AP31,0),"###,###")&amp;"人")))</f>
        <v>9人</v>
      </c>
      <c r="AE31" s="94" t="str">
        <f ca="1">IF(市町村抽出表!AQ31="－","－",IF(市町村抽出表!AQ31=0,"0人",IF(市町村抽出表!AQ31&lt;1,"1人未満",TEXT(ROUND(市町村抽出表!AQ31,0),"###,###")&amp;"人")))</f>
        <v>5人</v>
      </c>
      <c r="AF31" s="94" t="str">
        <f ca="1">IF(市町村抽出表!AR31="－","－",IF(市町村抽出表!AR31=0,"0人",IF(市町村抽出表!AR31&lt;1,"1人未満",TEXT(ROUND(市町村抽出表!AR31,0),"###,###")&amp;"人")))</f>
        <v>13人</v>
      </c>
      <c r="AG31" s="94" t="str">
        <f ca="1">IF(市町村抽出表!AS31="－","－",IF(市町村抽出表!AS31=0,"0箇所",IF(市町村抽出表!AS31&lt;1,"1箇所未満",TEXT(ROUND(市町村抽出表!AS31,0),"###,###")&amp;"箇所")))</f>
        <v>1箇所未満</v>
      </c>
      <c r="AH31" s="94" t="str">
        <f ca="1">IF(市町村抽出表!AT31="－","－",IF(市町村抽出表!AT31=0,"0世帯",IF(市町村抽出表!AT31&lt;1,"1世帯未満",TEXT(ROUND(市町村抽出表!AT31,0),"###,###")&amp;"世帯")))</f>
        <v>1世帯未満</v>
      </c>
      <c r="AI31" s="94" t="str">
        <f ca="1">IF(市町村抽出表!AU31="－","－",IF(市町村抽出表!AU31=0,"0人",IF(市町村抽出表!AU31&lt;1,"1人未満",TEXT(ROUND(市町村抽出表!AU31,0),"###,###")&amp;"人")))</f>
        <v>1人未満</v>
      </c>
      <c r="AJ31" s="94" t="str">
        <f ca="1">IF(市町村抽出表!AV31="－","－",IF(市町村抽出表!AV31=0,"0世帯",IF(市町村抽出表!AV31&lt;1,"1世帯未満",TEXT(ROUND(市町村抽出表!AV31,0),"###,###")&amp;"世帯")))</f>
        <v>1世帯未満</v>
      </c>
      <c r="AK31" s="94" t="str">
        <f ca="1">IF(市町村抽出表!AW31="－","－",IF(市町村抽出表!AW31=0,"0人",IF(市町村抽出表!AW31&lt;1,"1人未満",TEXT(ROUND(市町村抽出表!AW31,0),"###,###")&amp;"人")))</f>
        <v>1人未満</v>
      </c>
      <c r="AL31" s="94" t="str">
        <f ca="1">IF(市町村抽出表!AX31="－","－",IF(市町村抽出表!AX31=0,"0世帯",IF(市町村抽出表!AX31&lt;1,"1世帯未満",TEXT(ROUND(市町村抽出表!AX31,0),"###,###")&amp;"世帯")))</f>
        <v>1世帯未満</v>
      </c>
      <c r="AM31" s="94" t="str">
        <f ca="1">IF(市町村抽出表!AY31="－","－",IF(市町村抽出表!AY31=0,"0人",IF(市町村抽出表!AY31&lt;1,"1人未満",TEXT(ROUND(市町村抽出表!AY31,0),"###,###")&amp;"人")))</f>
        <v>1人未満</v>
      </c>
      <c r="AN31" s="94" t="s">
        <v>611</v>
      </c>
      <c r="AO31" s="94" t="s">
        <v>611</v>
      </c>
      <c r="AP31" s="94" t="str">
        <f ca="1">IF(市町村抽出表!BB31="－","－",IF(市町村抽出表!BB31=0,"0km",IF(市町村抽出表!BB31&lt;0.1,"0.1km未満",TEXT(ROUND(市町村抽出表!BB31,1),"###,##0.0")&amp;"km")))</f>
        <v>0.4km</v>
      </c>
      <c r="AQ31" s="94" t="str">
        <f ca="1">IF(市町村抽出表!BC31="－","－",IF(市町村抽出表!BC31=0,"0世帯",IF(市町村抽出表!BC31&lt;1,"1世帯未満",TEXT(ROUND(市町村抽出表!BC31,0),"###,###")&amp;"世帯")))</f>
        <v>16世帯</v>
      </c>
      <c r="AR31" s="94" t="str">
        <f ca="1">IF(市町村抽出表!BD31="－","－",IF(市町村抽出表!BD31=0,"0人",IF(市町村抽出表!BD31&lt;1,"1人未満",TEXT(ROUND(市町村抽出表!BD31,0),"###,###")&amp;"人")))</f>
        <v>31人</v>
      </c>
      <c r="AS31" s="94" t="s">
        <v>611</v>
      </c>
      <c r="AT31" s="94" t="s">
        <v>611</v>
      </c>
      <c r="AU31" s="94" t="str">
        <f ca="1">IF(市町村抽出表!BG31="－","－",IF(市町村抽出表!BG31=0,"0箇所",IF(市町村抽出表!BG31&lt;1,"1箇所未満",TEXT(ROUND(市町村抽出表!BG31,0),"###,###")&amp;"箇所")))</f>
        <v>3箇所</v>
      </c>
      <c r="AV31" s="94" t="str">
        <f ca="1">IF(市町村抽出表!BH31="－","－",IF(市町村抽出表!BH31=0,"0箇所",IF(市町村抽出表!BH31&lt;1,"1箇所未満",TEXT(ROUND(市町村抽出表!BH31,0),"###,###")&amp;"箇所")))</f>
        <v>8箇所</v>
      </c>
      <c r="AW31" s="94" t="str">
        <f ca="1">IF(市町村抽出表!BI31="－","－",IF(市町村抽出表!BI31=0,"0箇所",IF(市町村抽出表!BI31&lt;1,"1箇所未満",TEXT(ROUND(市町村抽出表!BI31,0),"###,###")&amp;"箇所")))</f>
        <v>0箇所</v>
      </c>
      <c r="AX31" s="94" t="str">
        <f ca="1">IF(市町村抽出表!BJ31="－","－",IF(市町村抽出表!BJ31=0,"0箇所",IF(市町村抽出表!BJ31&lt;1,"1箇所未満",TEXT(ROUND(市町村抽出表!BJ31,0),"###,###")&amp;"箇所")))</f>
        <v>0箇所</v>
      </c>
      <c r="AY31" s="94" t="str">
        <f ca="1">IF(市町村抽出表!BK31="－","－",IF(市町村抽出表!BK31=0,"0箇所",IF(市町村抽出表!BK31&lt;1,"1箇所未満",TEXT(ROUND(市町村抽出表!BK31,0),"###,###")&amp;"箇所")))</f>
        <v>0箇所</v>
      </c>
      <c r="AZ31" s="94" t="str">
        <f ca="1">IF(市町村抽出表!BL31="－","－",IF(市町村抽出表!BL31=0,"0箇所",IF(市町村抽出表!BL31&lt;1,"1箇所未満",TEXT(ROUND(市町村抽出表!BL31,0),"###,###")&amp;"箇所")))</f>
        <v>0箇所</v>
      </c>
      <c r="BH31" s="153"/>
      <c r="BI31" s="153"/>
      <c r="BJ31" s="153"/>
      <c r="BL31" s="154"/>
      <c r="BM31" s="153"/>
      <c r="BN31" s="153"/>
      <c r="BO31" s="153"/>
      <c r="BP31" s="153"/>
      <c r="BX31" s="154"/>
      <c r="BY31" s="153"/>
      <c r="BZ31" s="153"/>
      <c r="CA31" s="153"/>
      <c r="CB31" s="153"/>
      <c r="CN31" s="154"/>
      <c r="CO31" s="153"/>
      <c r="CP31" s="153"/>
      <c r="CQ31" s="153"/>
      <c r="CR31" s="153"/>
    </row>
    <row r="32" spans="1:96" x14ac:dyDescent="0.2">
      <c r="A32" s="82">
        <v>29</v>
      </c>
      <c r="B32" s="74" t="s">
        <v>472</v>
      </c>
      <c r="C32" s="93">
        <f ca="1">IF(市町村抽出表!D32="－","－",ROUND(市町村抽出表!D32,1))</f>
        <v>5.2</v>
      </c>
      <c r="D32" s="158" t="str">
        <f ca="1">IF(市町村抽出表!F32="","※2",IF(市町村抽出表!F32="－","－",市町村抽出表!F32&amp;"箇所"))</f>
        <v>5箇所</v>
      </c>
      <c r="E32" s="159" t="str">
        <f ca="1">IF(市町村抽出表!G32="","※2",IF(市町村抽出表!G32="－","－",市町村抽出表!G32&amp;"箇所"))</f>
        <v>50箇所</v>
      </c>
      <c r="F32" s="160" t="str">
        <f ca="1">IF(市町村抽出表!H32="","※2",IF(市町村抽出表!H32="－","－",市町村抽出表!H32&amp;"箇所"))</f>
        <v>136箇所</v>
      </c>
      <c r="G32" s="94" t="str">
        <f ca="1">IF(市町村抽出表!I32="－","－",IF(市町村抽出表!I32=0,"0棟",IF(市町村抽出表!I32&lt;1,"1棟未満",TEXT(ROUND(市町村抽出表!I32,0),"###,###")&amp;"棟")))</f>
        <v>0棟</v>
      </c>
      <c r="H32" s="94" t="str">
        <f ca="1">IF(市町村抽出表!J32="－","－",IF(市町村抽出表!J32=0,"0棟",IF(市町村抽出表!J32&lt;1,"1棟未満",TEXT(ROUND(市町村抽出表!J32,0),"###,###")&amp;"棟")))</f>
        <v>0棟</v>
      </c>
      <c r="I32" s="94" t="str">
        <f ca="1">IF(市町村抽出表!O32="－","－",IF(市町村抽出表!O32=0,"0棟",IF(市町村抽出表!O32&lt;1,"1棟未満",TEXT(ROUND(市町村抽出表!O32,0),"###,###")&amp;"棟")))</f>
        <v>1棟未満</v>
      </c>
      <c r="J32" s="94" t="str">
        <f ca="1">IF(市町村抽出表!P32="－","－",IF(市町村抽出表!P32=0,"0棟",IF(市町村抽出表!P32&lt;1,"1棟未満",TEXT(ROUND(市町村抽出表!P32,0),"###,###")&amp;"棟")))</f>
        <v>1棟未満</v>
      </c>
      <c r="K32" s="147" t="str">
        <f ca="1">IF(市町村抽出表!U32="","※2",IF(市町村抽出表!U32="－","－",IF(市町村抽出表!U32=0,"0棟",IF(市町村抽出表!U32&lt;1,"1棟未満",TEXT(ROUND(市町村抽出表!U32,0),"###,###")&amp;"棟"))))</f>
        <v>2棟</v>
      </c>
      <c r="L32" s="148" t="str">
        <f ca="1">IF(市町村抽出表!V32="","※2",IF(市町村抽出表!V32="－","－",IF(市町村抽出表!V32=0,"0棟",IF(市町村抽出表!V32&lt;1,"1棟未満",TEXT(ROUND(市町村抽出表!V32,0),"###,###")&amp;"棟"))))</f>
        <v>5棟</v>
      </c>
      <c r="M32" s="94" t="str">
        <f ca="1">IF(市町村抽出表!W32="－","－",IF(市町村抽出表!W32=0,"0棟",IF(市町村抽出表!W32&lt;1,"1棟未満",TEXT(ROUND(市町村抽出表!W32,0),"###,###")&amp;"棟")))</f>
        <v>2棟</v>
      </c>
      <c r="N32" s="94" t="str">
        <f ca="1">IF(市町村抽出表!X32="－","－",IF(市町村抽出表!X32=0,"0棟",IF(市町村抽出表!X32&lt;1,"1棟未満",TEXT(ROUND(市町村抽出表!X32,0),"###,###")&amp;"棟")))</f>
        <v>5棟</v>
      </c>
      <c r="O32" s="94" t="str">
        <f ca="1">IF(市町村抽出表!Z32="－","－",IF(市町村抽出表!Z32=0,"0件",IF(市町村抽出表!Z32&lt;1,"1件未満",TEXT(ROUND(市町村抽出表!Z32,0),"###,###")&amp;"件")))</f>
        <v>0件</v>
      </c>
      <c r="P32" s="94" t="str">
        <f ca="1">IF(市町村抽出表!AA32="－","－",IF(市町村抽出表!AA32=0,"0件",IF(市町村抽出表!AA32&lt;1,"1件未満",TEXT(ROUND(市町村抽出表!AA32,0),"###,###")&amp;"件")))</f>
        <v>0件</v>
      </c>
      <c r="Q32" s="94" t="str">
        <f ca="1">IF(市町村抽出表!AB32="－","－",IF(市町村抽出表!AB32=0,"0棟",IF(市町村抽出表!AB32&lt;1,"1棟未満",TEXT(ROUND(市町村抽出表!AB32,0),"###,###")&amp;"棟")))</f>
        <v>0棟</v>
      </c>
      <c r="R32" s="94" t="str">
        <f ca="1">IF(市町村抽出表!AC32="－","－",IF(市町村抽出表!AC32=0,"0人",IF(市町村抽出表!AC32&lt;1,"1人未満",TEXT(ROUND(市町村抽出表!AC32,0),"###,###")&amp;"人")))</f>
        <v>0人</v>
      </c>
      <c r="S32" s="94" t="str">
        <f ca="1">IF(市町村抽出表!AD32="－","－",IF(市町村抽出表!AD32=0,"0人",IF(市町村抽出表!AD32&lt;1,"1人未満",TEXT(ROUND(市町村抽出表!AD32,0),"###,###")&amp;"人")))</f>
        <v>0人</v>
      </c>
      <c r="T32" s="94" t="str">
        <f ca="1">IF(市町村抽出表!AE32="－","－",IF(市町村抽出表!AE32=0,"0人",IF(市町村抽出表!AE32&lt;1,"1人未満",TEXT(ROUND(市町村抽出表!AE32,0),"###,###")&amp;"人")))</f>
        <v>0人</v>
      </c>
      <c r="U32" s="149" t="str">
        <f ca="1">IF(市町村抽出表!AG32="","※2",IF(市町村抽出表!AG32="－","－",IF(市町村抽出表!AG32=0,"0人",IF(市町村抽出表!AG32&lt;1,"1人未満",TEXT(ROUND(市町村抽出表!AG32,0),"###,###")&amp;"人"))))</f>
        <v>1人未満</v>
      </c>
      <c r="V32" s="150" t="str">
        <f ca="1">IF(市町村抽出表!AH32="","※2",IF(市町村抽出表!AH32="－","－",IF(市町村抽出表!AH32=0,"0人",IF(市町村抽出表!AH32&lt;1,"1人未満",TEXT(ROUND(市町村抽出表!AH32,0),"###,###")&amp;"人"))))</f>
        <v>1人未満</v>
      </c>
      <c r="W32" s="151" t="str">
        <f ca="1">IF(市町村抽出表!AI32="","※2",IF(市町村抽出表!AI32="－","－",IF(市町村抽出表!AI32=0,"0人",IF(市町村抽出表!AI32&lt;1,"1人未満",TEXT(ROUND(市町村抽出表!AI32,0),"###,###")&amp;"人"))))</f>
        <v>1人未満</v>
      </c>
      <c r="X32" s="94" t="str">
        <f ca="1">IF(市町村抽出表!AJ32="－","－",IF(市町村抽出表!AJ32=0,"0人",IF(市町村抽出表!AJ32&lt;1,"1人未満",TEXT(ROUND(市町村抽出表!AJ32,0),"###,###")&amp;"人")))</f>
        <v>0人</v>
      </c>
      <c r="Y32" s="94" t="str">
        <f ca="1">IF(市町村抽出表!AK32="－","－",IF(市町村抽出表!AK32=0,"0人",IF(市町村抽出表!AK32&lt;1,"1人未満",TEXT(ROUND(市町村抽出表!AK32,0),"###,###")&amp;"人")))</f>
        <v>0人</v>
      </c>
      <c r="Z32" s="94" t="str">
        <f ca="1">IF(市町村抽出表!AL32="－","－",IF(市町村抽出表!AL32=0,"0人",IF(市町村抽出表!AL32&lt;1,"1人未満",TEXT(ROUND(市町村抽出表!AL32,0),"###,###")&amp;"人")))</f>
        <v>0人</v>
      </c>
      <c r="AA32" s="94" t="str">
        <f ca="1">IF(市町村抽出表!AM32="－","－",IF(市町村抽出表!AM32=0,"0人",IF(市町村抽出表!AM32&lt;1,"1人未満",TEXT(ROUND(市町村抽出表!AM32,0),"###,###")&amp;"人")))</f>
        <v>1人未満</v>
      </c>
      <c r="AB32" s="94" t="str">
        <f ca="1">IF(市町村抽出表!AN32="－","－",IF(市町村抽出表!AN32=0,"0人",IF(市町村抽出表!AN32&lt;1,"1人未満",TEXT(ROUND(市町村抽出表!AN32,0),"###,###")&amp;"人")))</f>
        <v>1人未満</v>
      </c>
      <c r="AC32" s="94" t="str">
        <f ca="1">IF(市町村抽出表!AO32="－","－",IF(市町村抽出表!AO32=0,"0人",IF(市町村抽出表!AO32&lt;1,"1人未満",TEXT(ROUND(市町村抽出表!AO32,0),"###,###")&amp;"人")))</f>
        <v>1人未満</v>
      </c>
      <c r="AD32" s="94" t="str">
        <f ca="1">IF(市町村抽出表!AP32="－","－",IF(市町村抽出表!AP32=0,"0人",IF(市町村抽出表!AP32&lt;1,"1人未満",TEXT(ROUND(市町村抽出表!AP32,0),"###,###")&amp;"人")))</f>
        <v>9人</v>
      </c>
      <c r="AE32" s="94" t="str">
        <f ca="1">IF(市町村抽出表!AQ32="－","－",IF(市町村抽出表!AQ32=0,"0人",IF(市町村抽出表!AQ32&lt;1,"1人未満",TEXT(ROUND(市町村抽出表!AQ32,0),"###,###")&amp;"人")))</f>
        <v>5人</v>
      </c>
      <c r="AF32" s="94" t="str">
        <f ca="1">IF(市町村抽出表!AR32="－","－",IF(市町村抽出表!AR32=0,"0人",IF(市町村抽出表!AR32&lt;1,"1人未満",TEXT(ROUND(市町村抽出表!AR32,0),"###,###")&amp;"人")))</f>
        <v>13人</v>
      </c>
      <c r="AG32" s="94" t="str">
        <f ca="1">IF(市町村抽出表!AS32="－","－",IF(市町村抽出表!AS32=0,"0箇所",IF(市町村抽出表!AS32&lt;1,"1箇所未満",TEXT(ROUND(市町村抽出表!AS32,0),"###,###")&amp;"箇所")))</f>
        <v>1箇所未満</v>
      </c>
      <c r="AH32" s="94" t="str">
        <f ca="1">IF(市町村抽出表!AT32="－","－",IF(市町村抽出表!AT32=0,"0世帯",IF(市町村抽出表!AT32&lt;1,"1世帯未満",TEXT(ROUND(市町村抽出表!AT32,0),"###,###")&amp;"世帯")))</f>
        <v>1世帯未満</v>
      </c>
      <c r="AI32" s="94" t="str">
        <f ca="1">IF(市町村抽出表!AU32="－","－",IF(市町村抽出表!AU32=0,"0人",IF(市町村抽出表!AU32&lt;1,"1人未満",TEXT(ROUND(市町村抽出表!AU32,0),"###,###")&amp;"人")))</f>
        <v>1人未満</v>
      </c>
      <c r="AJ32" s="94" t="str">
        <f ca="1">IF(市町村抽出表!AV32="－","－",IF(市町村抽出表!AV32=0,"0世帯",IF(市町村抽出表!AV32&lt;1,"1世帯未満",TEXT(ROUND(市町村抽出表!AV32,0),"###,###")&amp;"世帯")))</f>
        <v>1世帯未満</v>
      </c>
      <c r="AK32" s="94" t="str">
        <f ca="1">IF(市町村抽出表!AW32="－","－",IF(市町村抽出表!AW32=0,"0人",IF(市町村抽出表!AW32&lt;1,"1人未満",TEXT(ROUND(市町村抽出表!AW32,0),"###,###")&amp;"人")))</f>
        <v>1人未満</v>
      </c>
      <c r="AL32" s="94" t="str">
        <f ca="1">IF(市町村抽出表!AX32="－","－",IF(市町村抽出表!AX32=0,"0世帯",IF(市町村抽出表!AX32&lt;1,"1世帯未満",TEXT(ROUND(市町村抽出表!AX32,0),"###,###")&amp;"世帯")))</f>
        <v>1世帯未満</v>
      </c>
      <c r="AM32" s="94" t="str">
        <f ca="1">IF(市町村抽出表!AY32="－","－",IF(市町村抽出表!AY32=0,"0人",IF(市町村抽出表!AY32&lt;1,"1人未満",TEXT(ROUND(市町村抽出表!AY32,0),"###,###")&amp;"人")))</f>
        <v>1人未満</v>
      </c>
      <c r="AN32" s="94" t="s">
        <v>611</v>
      </c>
      <c r="AO32" s="94" t="s">
        <v>611</v>
      </c>
      <c r="AP32" s="94" t="str">
        <f ca="1">IF(市町村抽出表!BB32="－","－",IF(市町村抽出表!BB32=0,"0km",IF(市町村抽出表!BB32&lt;0.1,"0.1km未満",TEXT(ROUND(市町村抽出表!BB32,1),"###,##0.0")&amp;"km")))</f>
        <v>0.4km</v>
      </c>
      <c r="AQ32" s="94" t="str">
        <f ca="1">IF(市町村抽出表!BC32="－","－",IF(市町村抽出表!BC32=0,"0世帯",IF(市町村抽出表!BC32&lt;1,"1世帯未満",TEXT(ROUND(市町村抽出表!BC32,0),"###,###")&amp;"世帯")))</f>
        <v>16世帯</v>
      </c>
      <c r="AR32" s="94" t="str">
        <f ca="1">IF(市町村抽出表!BD32="－","－",IF(市町村抽出表!BD32=0,"0人",IF(市町村抽出表!BD32&lt;1,"1人未満",TEXT(ROUND(市町村抽出表!BD32,0),"###,###")&amp;"人")))</f>
        <v>31人</v>
      </c>
      <c r="AS32" s="94" t="s">
        <v>611</v>
      </c>
      <c r="AT32" s="94" t="s">
        <v>611</v>
      </c>
      <c r="AU32" s="94" t="str">
        <f ca="1">IF(市町村抽出表!BG32="－","－",IF(市町村抽出表!BG32=0,"0箇所",IF(市町村抽出表!BG32&lt;1,"1箇所未満",TEXT(ROUND(市町村抽出表!BG32,0),"###,###")&amp;"箇所")))</f>
        <v>3箇所</v>
      </c>
      <c r="AV32" s="94" t="str">
        <f ca="1">IF(市町村抽出表!BH32="－","－",IF(市町村抽出表!BH32=0,"0箇所",IF(市町村抽出表!BH32&lt;1,"1箇所未満",TEXT(ROUND(市町村抽出表!BH32,0),"###,###")&amp;"箇所")))</f>
        <v>8箇所</v>
      </c>
      <c r="AW32" s="94" t="str">
        <f ca="1">IF(市町村抽出表!BI32="－","－",IF(市町村抽出表!BI32=0,"0箇所",IF(市町村抽出表!BI32&lt;1,"1箇所未満",TEXT(ROUND(市町村抽出表!BI32,0),"###,###")&amp;"箇所")))</f>
        <v>0箇所</v>
      </c>
      <c r="AX32" s="94" t="str">
        <f ca="1">IF(市町村抽出表!BJ32="－","－",IF(市町村抽出表!BJ32=0,"0箇所",IF(市町村抽出表!BJ32&lt;1,"1箇所未満",TEXT(ROUND(市町村抽出表!BJ32,0),"###,###")&amp;"箇所")))</f>
        <v>0箇所</v>
      </c>
      <c r="AY32" s="94" t="str">
        <f ca="1">IF(市町村抽出表!BK32="－","－",IF(市町村抽出表!BK32=0,"0箇所",IF(市町村抽出表!BK32&lt;1,"1箇所未満",TEXT(ROUND(市町村抽出表!BK32,0),"###,###")&amp;"箇所")))</f>
        <v>0箇所</v>
      </c>
      <c r="AZ32" s="94" t="str">
        <f ca="1">IF(市町村抽出表!BL32="－","－",IF(市町村抽出表!BL32=0,"0箇所",IF(市町村抽出表!BL32&lt;1,"1箇所未満",TEXT(ROUND(市町村抽出表!BL32,0),"###,###")&amp;"箇所")))</f>
        <v>0箇所</v>
      </c>
      <c r="BH32" s="153"/>
      <c r="BI32" s="153"/>
      <c r="BJ32" s="153"/>
      <c r="BL32" s="154"/>
      <c r="BM32" s="153"/>
      <c r="BN32" s="153"/>
      <c r="BO32" s="153"/>
      <c r="BP32" s="153"/>
      <c r="BX32" s="154"/>
      <c r="BY32" s="153"/>
      <c r="BZ32" s="153"/>
      <c r="CA32" s="153"/>
      <c r="CB32" s="153"/>
      <c r="CN32" s="154"/>
      <c r="CO32" s="153"/>
      <c r="CP32" s="153"/>
      <c r="CQ32" s="153"/>
      <c r="CR32" s="153"/>
    </row>
    <row r="33" spans="1:96" x14ac:dyDescent="0.2">
      <c r="A33" s="82">
        <v>30</v>
      </c>
      <c r="B33" s="74" t="s">
        <v>473</v>
      </c>
      <c r="C33" s="93">
        <f ca="1">IF(市町村抽出表!D33="－","－",ROUND(市町村抽出表!D33,1))</f>
        <v>5.2</v>
      </c>
      <c r="D33" s="158" t="str">
        <f ca="1">IF(市町村抽出表!F33="","※2",IF(市町村抽出表!F33="－","－",市町村抽出表!F33&amp;"箇所"))</f>
        <v>5箇所</v>
      </c>
      <c r="E33" s="159" t="str">
        <f ca="1">IF(市町村抽出表!G33="","※2",IF(市町村抽出表!G33="－","－",市町村抽出表!G33&amp;"箇所"))</f>
        <v>50箇所</v>
      </c>
      <c r="F33" s="160" t="str">
        <f ca="1">IF(市町村抽出表!H33="","※2",IF(市町村抽出表!H33="－","－",市町村抽出表!H33&amp;"箇所"))</f>
        <v>136箇所</v>
      </c>
      <c r="G33" s="94" t="str">
        <f ca="1">IF(市町村抽出表!I33="－","－",IF(市町村抽出表!I33=0,"0棟",IF(市町村抽出表!I33&lt;1,"1棟未満",TEXT(ROUND(市町村抽出表!I33,0),"###,###")&amp;"棟")))</f>
        <v>0棟</v>
      </c>
      <c r="H33" s="94" t="str">
        <f ca="1">IF(市町村抽出表!J33="－","－",IF(市町村抽出表!J33=0,"0棟",IF(市町村抽出表!J33&lt;1,"1棟未満",TEXT(ROUND(市町村抽出表!J33,0),"###,###")&amp;"棟")))</f>
        <v>0棟</v>
      </c>
      <c r="I33" s="94" t="str">
        <f ca="1">IF(市町村抽出表!O33="－","－",IF(市町村抽出表!O33=0,"0棟",IF(市町村抽出表!O33&lt;1,"1棟未満",TEXT(ROUND(市町村抽出表!O33,0),"###,###")&amp;"棟")))</f>
        <v>1棟未満</v>
      </c>
      <c r="J33" s="94" t="str">
        <f ca="1">IF(市町村抽出表!P33="－","－",IF(市町村抽出表!P33=0,"0棟",IF(市町村抽出表!P33&lt;1,"1棟未満",TEXT(ROUND(市町村抽出表!P33,0),"###,###")&amp;"棟")))</f>
        <v>1棟未満</v>
      </c>
      <c r="K33" s="147" t="str">
        <f ca="1">IF(市町村抽出表!U33="","※2",IF(市町村抽出表!U33="－","－",IF(市町村抽出表!U33=0,"0棟",IF(市町村抽出表!U33&lt;1,"1棟未満",TEXT(ROUND(市町村抽出表!U33,0),"###,###")&amp;"棟"))))</f>
        <v>2棟</v>
      </c>
      <c r="L33" s="148" t="str">
        <f ca="1">IF(市町村抽出表!V33="","※2",IF(市町村抽出表!V33="－","－",IF(市町村抽出表!V33=0,"0棟",IF(市町村抽出表!V33&lt;1,"1棟未満",TEXT(ROUND(市町村抽出表!V33,0),"###,###")&amp;"棟"))))</f>
        <v>5棟</v>
      </c>
      <c r="M33" s="94" t="str">
        <f ca="1">IF(市町村抽出表!W33="－","－",IF(市町村抽出表!W33=0,"0棟",IF(市町村抽出表!W33&lt;1,"1棟未満",TEXT(ROUND(市町村抽出表!W33,0),"###,###")&amp;"棟")))</f>
        <v>2棟</v>
      </c>
      <c r="N33" s="94" t="str">
        <f ca="1">IF(市町村抽出表!X33="－","－",IF(市町村抽出表!X33=0,"0棟",IF(市町村抽出表!X33&lt;1,"1棟未満",TEXT(ROUND(市町村抽出表!X33,0),"###,###")&amp;"棟")))</f>
        <v>5棟</v>
      </c>
      <c r="O33" s="94" t="str">
        <f ca="1">IF(市町村抽出表!Z33="－","－",IF(市町村抽出表!Z33=0,"0件",IF(市町村抽出表!Z33&lt;1,"1件未満",TEXT(ROUND(市町村抽出表!Z33,0),"###,###")&amp;"件")))</f>
        <v>0件</v>
      </c>
      <c r="P33" s="94" t="str">
        <f ca="1">IF(市町村抽出表!AA33="－","－",IF(市町村抽出表!AA33=0,"0件",IF(市町村抽出表!AA33&lt;1,"1件未満",TEXT(ROUND(市町村抽出表!AA33,0),"###,###")&amp;"件")))</f>
        <v>0件</v>
      </c>
      <c r="Q33" s="94" t="str">
        <f ca="1">IF(市町村抽出表!AB33="－","－",IF(市町村抽出表!AB33=0,"0棟",IF(市町村抽出表!AB33&lt;1,"1棟未満",TEXT(ROUND(市町村抽出表!AB33,0),"###,###")&amp;"棟")))</f>
        <v>0棟</v>
      </c>
      <c r="R33" s="94" t="str">
        <f ca="1">IF(市町村抽出表!AC33="－","－",IF(市町村抽出表!AC33=0,"0人",IF(市町村抽出表!AC33&lt;1,"1人未満",TEXT(ROUND(市町村抽出表!AC33,0),"###,###")&amp;"人")))</f>
        <v>0人</v>
      </c>
      <c r="S33" s="94" t="str">
        <f ca="1">IF(市町村抽出表!AD33="－","－",IF(市町村抽出表!AD33=0,"0人",IF(市町村抽出表!AD33&lt;1,"1人未満",TEXT(ROUND(市町村抽出表!AD33,0),"###,###")&amp;"人")))</f>
        <v>0人</v>
      </c>
      <c r="T33" s="94" t="str">
        <f ca="1">IF(市町村抽出表!AE33="－","－",IF(市町村抽出表!AE33=0,"0人",IF(市町村抽出表!AE33&lt;1,"1人未満",TEXT(ROUND(市町村抽出表!AE33,0),"###,###")&amp;"人")))</f>
        <v>0人</v>
      </c>
      <c r="U33" s="149" t="str">
        <f ca="1">IF(市町村抽出表!AG33="","※2",IF(市町村抽出表!AG33="－","－",IF(市町村抽出表!AG33=0,"0人",IF(市町村抽出表!AG33&lt;1,"1人未満",TEXT(ROUND(市町村抽出表!AG33,0),"###,###")&amp;"人"))))</f>
        <v>1人未満</v>
      </c>
      <c r="V33" s="150" t="str">
        <f ca="1">IF(市町村抽出表!AH33="","※2",IF(市町村抽出表!AH33="－","－",IF(市町村抽出表!AH33=0,"0人",IF(市町村抽出表!AH33&lt;1,"1人未満",TEXT(ROUND(市町村抽出表!AH33,0),"###,###")&amp;"人"))))</f>
        <v>1人未満</v>
      </c>
      <c r="W33" s="151" t="str">
        <f ca="1">IF(市町村抽出表!AI33="","※2",IF(市町村抽出表!AI33="－","－",IF(市町村抽出表!AI33=0,"0人",IF(市町村抽出表!AI33&lt;1,"1人未満",TEXT(ROUND(市町村抽出表!AI33,0),"###,###")&amp;"人"))))</f>
        <v>1人</v>
      </c>
      <c r="X33" s="94" t="str">
        <f ca="1">IF(市町村抽出表!AJ33="－","－",IF(市町村抽出表!AJ33=0,"0人",IF(市町村抽出表!AJ33&lt;1,"1人未満",TEXT(ROUND(市町村抽出表!AJ33,0),"###,###")&amp;"人")))</f>
        <v>0人</v>
      </c>
      <c r="Y33" s="94" t="str">
        <f ca="1">IF(市町村抽出表!AK33="－","－",IF(市町村抽出表!AK33=0,"0人",IF(市町村抽出表!AK33&lt;1,"1人未満",TEXT(ROUND(市町村抽出表!AK33,0),"###,###")&amp;"人")))</f>
        <v>0人</v>
      </c>
      <c r="Z33" s="94" t="str">
        <f ca="1">IF(市町村抽出表!AL33="－","－",IF(市町村抽出表!AL33=0,"0人",IF(市町村抽出表!AL33&lt;1,"1人未満",TEXT(ROUND(市町村抽出表!AL33,0),"###,###")&amp;"人")))</f>
        <v>0人</v>
      </c>
      <c r="AA33" s="94" t="str">
        <f ca="1">IF(市町村抽出表!AM33="－","－",IF(市町村抽出表!AM33=0,"0人",IF(市町村抽出表!AM33&lt;1,"1人未満",TEXT(ROUND(市町村抽出表!AM33,0),"###,###")&amp;"人")))</f>
        <v>1人未満</v>
      </c>
      <c r="AB33" s="94" t="str">
        <f ca="1">IF(市町村抽出表!AN33="－","－",IF(市町村抽出表!AN33=0,"0人",IF(市町村抽出表!AN33&lt;1,"1人未満",TEXT(ROUND(市町村抽出表!AN33,0),"###,###")&amp;"人")))</f>
        <v>1人未満</v>
      </c>
      <c r="AC33" s="94" t="str">
        <f ca="1">IF(市町村抽出表!AO33="－","－",IF(市町村抽出表!AO33=0,"0人",IF(市町村抽出表!AO33&lt;1,"1人未満",TEXT(ROUND(市町村抽出表!AO33,0),"###,###")&amp;"人")))</f>
        <v>1人</v>
      </c>
      <c r="AD33" s="94" t="str">
        <f ca="1">IF(市町村抽出表!AP33="－","－",IF(市町村抽出表!AP33=0,"0人",IF(市町村抽出表!AP33&lt;1,"1人未満",TEXT(ROUND(市町村抽出表!AP33,0),"###,###")&amp;"人")))</f>
        <v>9人</v>
      </c>
      <c r="AE33" s="94" t="str">
        <f ca="1">IF(市町村抽出表!AQ33="－","－",IF(市町村抽出表!AQ33=0,"0人",IF(市町村抽出表!AQ33&lt;1,"1人未満",TEXT(ROUND(市町村抽出表!AQ33,0),"###,###")&amp;"人")))</f>
        <v>5人</v>
      </c>
      <c r="AF33" s="94" t="str">
        <f ca="1">IF(市町村抽出表!AR33="－","－",IF(市町村抽出表!AR33=0,"0人",IF(市町村抽出表!AR33&lt;1,"1人未満",TEXT(ROUND(市町村抽出表!AR33,0),"###,###")&amp;"人")))</f>
        <v>13人</v>
      </c>
      <c r="AG33" s="94" t="str">
        <f ca="1">IF(市町村抽出表!AS33="－","－",IF(市町村抽出表!AS33=0,"0箇所",IF(市町村抽出表!AS33&lt;1,"1箇所未満",TEXT(ROUND(市町村抽出表!AS33,0),"###,###")&amp;"箇所")))</f>
        <v>1箇所未満</v>
      </c>
      <c r="AH33" s="94" t="str">
        <f ca="1">IF(市町村抽出表!AT33="－","－",IF(市町村抽出表!AT33=0,"0世帯",IF(市町村抽出表!AT33&lt;1,"1世帯未満",TEXT(ROUND(市町村抽出表!AT33,0),"###,###")&amp;"世帯")))</f>
        <v>1世帯未満</v>
      </c>
      <c r="AI33" s="94" t="str">
        <f ca="1">IF(市町村抽出表!AU33="－","－",IF(市町村抽出表!AU33=0,"0人",IF(市町村抽出表!AU33&lt;1,"1人未満",TEXT(ROUND(市町村抽出表!AU33,0),"###,###")&amp;"人")))</f>
        <v>1人未満</v>
      </c>
      <c r="AJ33" s="94" t="str">
        <f ca="1">IF(市町村抽出表!AV33="－","－",IF(市町村抽出表!AV33=0,"0世帯",IF(市町村抽出表!AV33&lt;1,"1世帯未満",TEXT(ROUND(市町村抽出表!AV33,0),"###,###")&amp;"世帯")))</f>
        <v>1世帯未満</v>
      </c>
      <c r="AK33" s="94" t="str">
        <f ca="1">IF(市町村抽出表!AW33="－","－",IF(市町村抽出表!AW33=0,"0人",IF(市町村抽出表!AW33&lt;1,"1人未満",TEXT(ROUND(市町村抽出表!AW33,0),"###,###")&amp;"人")))</f>
        <v>1人未満</v>
      </c>
      <c r="AL33" s="94" t="str">
        <f ca="1">IF(市町村抽出表!AX33="－","－",IF(市町村抽出表!AX33=0,"0世帯",IF(市町村抽出表!AX33&lt;1,"1世帯未満",TEXT(ROUND(市町村抽出表!AX33,0),"###,###")&amp;"世帯")))</f>
        <v>1世帯未満</v>
      </c>
      <c r="AM33" s="94" t="str">
        <f ca="1">IF(市町村抽出表!AY33="－","－",IF(市町村抽出表!AY33=0,"0人",IF(市町村抽出表!AY33&lt;1,"1人未満",TEXT(ROUND(市町村抽出表!AY33,0),"###,###")&amp;"人")))</f>
        <v>1人未満</v>
      </c>
      <c r="AN33" s="94" t="s">
        <v>611</v>
      </c>
      <c r="AO33" s="94" t="s">
        <v>611</v>
      </c>
      <c r="AP33" s="94" t="str">
        <f ca="1">IF(市町村抽出表!BB33="－","－",IF(市町村抽出表!BB33=0,"0km",IF(市町村抽出表!BB33&lt;0.1,"0.1km未満",TEXT(ROUND(市町村抽出表!BB33,1),"###,##0.0")&amp;"km")))</f>
        <v>0.4km</v>
      </c>
      <c r="AQ33" s="94" t="str">
        <f ca="1">IF(市町村抽出表!BC33="－","－",IF(市町村抽出表!BC33=0,"0世帯",IF(市町村抽出表!BC33&lt;1,"1世帯未満",TEXT(ROUND(市町村抽出表!BC33,0),"###,###")&amp;"世帯")))</f>
        <v>16世帯</v>
      </c>
      <c r="AR33" s="94" t="str">
        <f ca="1">IF(市町村抽出表!BD33="－","－",IF(市町村抽出表!BD33=0,"0人",IF(市町村抽出表!BD33&lt;1,"1人未満",TEXT(ROUND(市町村抽出表!BD33,0),"###,###")&amp;"人")))</f>
        <v>31人</v>
      </c>
      <c r="AS33" s="94" t="s">
        <v>611</v>
      </c>
      <c r="AT33" s="94" t="s">
        <v>611</v>
      </c>
      <c r="AU33" s="94" t="str">
        <f ca="1">IF(市町村抽出表!BG33="－","－",IF(市町村抽出表!BG33=0,"0箇所",IF(市町村抽出表!BG33&lt;1,"1箇所未満",TEXT(ROUND(市町村抽出表!BG33,0),"###,###")&amp;"箇所")))</f>
        <v>3箇所</v>
      </c>
      <c r="AV33" s="94" t="str">
        <f ca="1">IF(市町村抽出表!BH33="－","－",IF(市町村抽出表!BH33=0,"0箇所",IF(市町村抽出表!BH33&lt;1,"1箇所未満",TEXT(ROUND(市町村抽出表!BH33,0),"###,###")&amp;"箇所")))</f>
        <v>8箇所</v>
      </c>
      <c r="AW33" s="94" t="str">
        <f ca="1">IF(市町村抽出表!BI33="－","－",IF(市町村抽出表!BI33=0,"0箇所",IF(市町村抽出表!BI33&lt;1,"1箇所未満",TEXT(ROUND(市町村抽出表!BI33,0),"###,###")&amp;"箇所")))</f>
        <v>0箇所</v>
      </c>
      <c r="AX33" s="94" t="str">
        <f ca="1">IF(市町村抽出表!BJ33="－","－",IF(市町村抽出表!BJ33=0,"0箇所",IF(市町村抽出表!BJ33&lt;1,"1箇所未満",TEXT(ROUND(市町村抽出表!BJ33,0),"###,###")&amp;"箇所")))</f>
        <v>0箇所</v>
      </c>
      <c r="AY33" s="94" t="str">
        <f ca="1">IF(市町村抽出表!BK33="－","－",IF(市町村抽出表!BK33=0,"0箇所",IF(市町村抽出表!BK33&lt;1,"1箇所未満",TEXT(ROUND(市町村抽出表!BK33,0),"###,###")&amp;"箇所")))</f>
        <v>0箇所</v>
      </c>
      <c r="AZ33" s="94" t="str">
        <f ca="1">IF(市町村抽出表!BL33="－","－",IF(市町村抽出表!BL33=0,"0箇所",IF(市町村抽出表!BL33&lt;1,"1箇所未満",TEXT(ROUND(市町村抽出表!BL33,0),"###,###")&amp;"箇所")))</f>
        <v>0箇所</v>
      </c>
      <c r="BH33" s="153"/>
      <c r="BI33" s="153"/>
      <c r="BJ33" s="153"/>
      <c r="BL33" s="154"/>
      <c r="BM33" s="153"/>
      <c r="BN33" s="153"/>
      <c r="BO33" s="153"/>
      <c r="BP33" s="153"/>
      <c r="BX33" s="154"/>
      <c r="BY33" s="153"/>
      <c r="BZ33" s="153"/>
      <c r="CA33" s="153"/>
      <c r="CB33" s="153"/>
      <c r="CN33" s="154"/>
      <c r="CO33" s="153"/>
      <c r="CP33" s="153"/>
      <c r="CQ33" s="153"/>
      <c r="CR33" s="153"/>
    </row>
    <row r="34" spans="1:96" x14ac:dyDescent="0.2">
      <c r="A34" s="82">
        <v>31</v>
      </c>
      <c r="B34" s="74" t="s">
        <v>474</v>
      </c>
      <c r="C34" s="93">
        <f ca="1">IF(市町村抽出表!D34="－","－",ROUND(市町村抽出表!D34,1))</f>
        <v>4.4000000000000004</v>
      </c>
      <c r="D34" s="158" t="str">
        <f ca="1">IF(市町村抽出表!F34="","※2",IF(市町村抽出表!F34="－","－",市町村抽出表!F34&amp;"箇所"))</f>
        <v>0箇所</v>
      </c>
      <c r="E34" s="159" t="str">
        <f ca="1">IF(市町村抽出表!G34="","※2",IF(市町村抽出表!G34="－","－",市町村抽出表!G34&amp;"箇所"))</f>
        <v>0箇所</v>
      </c>
      <c r="F34" s="160" t="str">
        <f ca="1">IF(市町村抽出表!H34="","※2",IF(市町村抽出表!H34="－","－",市町村抽出表!H34&amp;"箇所"))</f>
        <v>191箇所</v>
      </c>
      <c r="G34" s="94" t="str">
        <f ca="1">IF(市町村抽出表!I34="－","－",IF(市町村抽出表!I34=0,"0棟",IF(市町村抽出表!I34&lt;1,"1棟未満",TEXT(ROUND(市町村抽出表!I34,0),"###,###")&amp;"棟")))</f>
        <v>0棟</v>
      </c>
      <c r="H34" s="94" t="str">
        <f ca="1">IF(市町村抽出表!J34="－","－",IF(市町村抽出表!J34=0,"0棟",IF(市町村抽出表!J34&lt;1,"1棟未満",TEXT(ROUND(市町村抽出表!J34,0),"###,###")&amp;"棟")))</f>
        <v>0棟</v>
      </c>
      <c r="I34" s="94" t="str">
        <f ca="1">IF(市町村抽出表!O34="－","－",IF(市町村抽出表!O34=0,"0棟",IF(市町村抽出表!O34&lt;1,"1棟未満",TEXT(ROUND(市町村抽出表!O34,0),"###,###")&amp;"棟")))</f>
        <v>0棟</v>
      </c>
      <c r="J34" s="94" t="str">
        <f ca="1">IF(市町村抽出表!P34="－","－",IF(市町村抽出表!P34=0,"0棟",IF(市町村抽出表!P34&lt;1,"1棟未満",TEXT(ROUND(市町村抽出表!P34,0),"###,###")&amp;"棟")))</f>
        <v>0棟</v>
      </c>
      <c r="K34" s="147" t="str">
        <f ca="1">IF(市町村抽出表!U34="","※2",IF(市町村抽出表!U34="－","－",IF(市町村抽出表!U34=0,"0棟",IF(市町村抽出表!U34&lt;1,"1棟未満",TEXT(ROUND(市町村抽出表!U34,0),"###,###")&amp;"棟"))))</f>
        <v>0棟</v>
      </c>
      <c r="L34" s="148" t="str">
        <f ca="1">IF(市町村抽出表!V34="","※2",IF(市町村抽出表!V34="－","－",IF(市町村抽出表!V34=0,"0棟",IF(市町村抽出表!V34&lt;1,"1棟未満",TEXT(ROUND(市町村抽出表!V34,0),"###,###")&amp;"棟"))))</f>
        <v>0棟</v>
      </c>
      <c r="M34" s="94" t="str">
        <f ca="1">IF(市町村抽出表!W34="－","－",IF(市町村抽出表!W34=0,"0棟",IF(市町村抽出表!W34&lt;1,"1棟未満",TEXT(ROUND(市町村抽出表!W34,0),"###,###")&amp;"棟")))</f>
        <v>0棟</v>
      </c>
      <c r="N34" s="94" t="str">
        <f ca="1">IF(市町村抽出表!X34="－","－",IF(市町村抽出表!X34=0,"0棟",IF(市町村抽出表!X34&lt;1,"1棟未満",TEXT(ROUND(市町村抽出表!X34,0),"###,###")&amp;"棟")))</f>
        <v>0棟</v>
      </c>
      <c r="O34" s="94" t="str">
        <f ca="1">IF(市町村抽出表!Z34="－","－",IF(市町村抽出表!Z34=0,"0件",IF(市町村抽出表!Z34&lt;1,"1件未満",TEXT(ROUND(市町村抽出表!Z34,0),"###,###")&amp;"件")))</f>
        <v>0件</v>
      </c>
      <c r="P34" s="94" t="str">
        <f ca="1">IF(市町村抽出表!AA34="－","－",IF(市町村抽出表!AA34=0,"0件",IF(市町村抽出表!AA34&lt;1,"1件未満",TEXT(ROUND(市町村抽出表!AA34,0),"###,###")&amp;"件")))</f>
        <v>0件</v>
      </c>
      <c r="Q34" s="94" t="str">
        <f ca="1">IF(市町村抽出表!AB34="－","－",IF(市町村抽出表!AB34=0,"0棟",IF(市町村抽出表!AB34&lt;1,"1棟未満",TEXT(ROUND(市町村抽出表!AB34,0),"###,###")&amp;"棟")))</f>
        <v>0棟</v>
      </c>
      <c r="R34" s="94" t="str">
        <f ca="1">IF(市町村抽出表!AC34="－","－",IF(市町村抽出表!AC34=0,"0人",IF(市町村抽出表!AC34&lt;1,"1人未満",TEXT(ROUND(市町村抽出表!AC34,0),"###,###")&amp;"人")))</f>
        <v>0人</v>
      </c>
      <c r="S34" s="94" t="str">
        <f ca="1">IF(市町村抽出表!AD34="－","－",IF(市町村抽出表!AD34=0,"0人",IF(市町村抽出表!AD34&lt;1,"1人未満",TEXT(ROUND(市町村抽出表!AD34,0),"###,###")&amp;"人")))</f>
        <v>0人</v>
      </c>
      <c r="T34" s="94" t="str">
        <f ca="1">IF(市町村抽出表!AE34="－","－",IF(市町村抽出表!AE34=0,"0人",IF(市町村抽出表!AE34&lt;1,"1人未満",TEXT(ROUND(市町村抽出表!AE34,0),"###,###")&amp;"人")))</f>
        <v>0人</v>
      </c>
      <c r="U34" s="149" t="str">
        <f ca="1">IF(市町村抽出表!AG34="","※2",IF(市町村抽出表!AG34="－","－",IF(市町村抽出表!AG34=0,"0人",IF(市町村抽出表!AG34&lt;1,"1人未満",TEXT(ROUND(市町村抽出表!AG34,0),"###,###")&amp;"人"))))</f>
        <v>0人</v>
      </c>
      <c r="V34" s="150" t="str">
        <f ca="1">IF(市町村抽出表!AH34="","※2",IF(市町村抽出表!AH34="－","－",IF(市町村抽出表!AH34=0,"0人",IF(市町村抽出表!AH34&lt;1,"1人未満",TEXT(ROUND(市町村抽出表!AH34,0),"###,###")&amp;"人"))))</f>
        <v>0人</v>
      </c>
      <c r="W34" s="151" t="str">
        <f ca="1">IF(市町村抽出表!AI34="","※2",IF(市町村抽出表!AI34="－","－",IF(市町村抽出表!AI34=0,"0人",IF(市町村抽出表!AI34&lt;1,"1人未満",TEXT(ROUND(市町村抽出表!AI34,0),"###,###")&amp;"人"))))</f>
        <v>0人</v>
      </c>
      <c r="X34" s="94" t="str">
        <f ca="1">IF(市町村抽出表!AJ34="－","－",IF(市町村抽出表!AJ34=0,"0人",IF(市町村抽出表!AJ34&lt;1,"1人未満",TEXT(ROUND(市町村抽出表!AJ34,0),"###,###")&amp;"人")))</f>
        <v>0人</v>
      </c>
      <c r="Y34" s="94" t="str">
        <f ca="1">IF(市町村抽出表!AK34="－","－",IF(市町村抽出表!AK34=0,"0人",IF(市町村抽出表!AK34&lt;1,"1人未満",TEXT(ROUND(市町村抽出表!AK34,0),"###,###")&amp;"人")))</f>
        <v>0人</v>
      </c>
      <c r="Z34" s="94" t="str">
        <f ca="1">IF(市町村抽出表!AL34="－","－",IF(市町村抽出表!AL34=0,"0人",IF(市町村抽出表!AL34&lt;1,"1人未満",TEXT(ROUND(市町村抽出表!AL34,0),"###,###")&amp;"人")))</f>
        <v>0人</v>
      </c>
      <c r="AA34" s="94" t="str">
        <f ca="1">IF(市町村抽出表!AM34="－","－",IF(市町村抽出表!AM34=0,"0人",IF(市町村抽出表!AM34&lt;1,"1人未満",TEXT(ROUND(市町村抽出表!AM34,0),"###,###")&amp;"人")))</f>
        <v>0人</v>
      </c>
      <c r="AB34" s="94" t="str">
        <f ca="1">IF(市町村抽出表!AN34="－","－",IF(市町村抽出表!AN34=0,"0人",IF(市町村抽出表!AN34&lt;1,"1人未満",TEXT(ROUND(市町村抽出表!AN34,0),"###,###")&amp;"人")))</f>
        <v>0人</v>
      </c>
      <c r="AC34" s="94" t="str">
        <f ca="1">IF(市町村抽出表!AO34="－","－",IF(市町村抽出表!AO34=0,"0人",IF(市町村抽出表!AO34&lt;1,"1人未満",TEXT(ROUND(市町村抽出表!AO34,0),"###,###")&amp;"人")))</f>
        <v>0人</v>
      </c>
      <c r="AD34" s="94" t="str">
        <f ca="1">IF(市町村抽出表!AP34="－","－",IF(市町村抽出表!AP34=0,"0人",IF(市町村抽出表!AP34&lt;1,"1人未満",TEXT(ROUND(市町村抽出表!AP34,0),"###,###")&amp;"人")))</f>
        <v>0人</v>
      </c>
      <c r="AE34" s="94" t="str">
        <f ca="1">IF(市町村抽出表!AQ34="－","－",IF(市町村抽出表!AQ34=0,"0人",IF(市町村抽出表!AQ34&lt;1,"1人未満",TEXT(ROUND(市町村抽出表!AQ34,0),"###,###")&amp;"人")))</f>
        <v>0人</v>
      </c>
      <c r="AF34" s="94" t="str">
        <f ca="1">IF(市町村抽出表!AR34="－","－",IF(市町村抽出表!AR34=0,"0人",IF(市町村抽出表!AR34&lt;1,"1人未満",TEXT(ROUND(市町村抽出表!AR34,0),"###,###")&amp;"人")))</f>
        <v>0人</v>
      </c>
      <c r="AG34" s="94" t="str">
        <f ca="1">IF(市町村抽出表!AS34="－","－",IF(市町村抽出表!AS34=0,"0箇所",IF(市町村抽出表!AS34&lt;1,"1箇所未満",TEXT(ROUND(市町村抽出表!AS34,0),"###,###")&amp;"箇所")))</f>
        <v>0箇所</v>
      </c>
      <c r="AH34" s="94" t="str">
        <f ca="1">IF(市町村抽出表!AT34="－","－",IF(市町村抽出表!AT34=0,"0世帯",IF(市町村抽出表!AT34&lt;1,"1世帯未満",TEXT(ROUND(市町村抽出表!AT34,0),"###,###")&amp;"世帯")))</f>
        <v>0世帯</v>
      </c>
      <c r="AI34" s="94" t="str">
        <f ca="1">IF(市町村抽出表!AU34="－","－",IF(市町村抽出表!AU34=0,"0人",IF(市町村抽出表!AU34&lt;1,"1人未満",TEXT(ROUND(市町村抽出表!AU34,0),"###,###")&amp;"人")))</f>
        <v>0人</v>
      </c>
      <c r="AJ34" s="94" t="str">
        <f ca="1">IF(市町村抽出表!AV34="－","－",IF(市町村抽出表!AV34=0,"0世帯",IF(市町村抽出表!AV34&lt;1,"1世帯未満",TEXT(ROUND(市町村抽出表!AV34,0),"###,###")&amp;"世帯")))</f>
        <v>0世帯</v>
      </c>
      <c r="AK34" s="94" t="str">
        <f ca="1">IF(市町村抽出表!AW34="－","－",IF(市町村抽出表!AW34=0,"0人",IF(市町村抽出表!AW34&lt;1,"1人未満",TEXT(ROUND(市町村抽出表!AW34,0),"###,###")&amp;"人")))</f>
        <v>0人</v>
      </c>
      <c r="AL34" s="94" t="str">
        <f ca="1">IF(市町村抽出表!AX34="－","－",IF(市町村抽出表!AX34=0,"0世帯",IF(市町村抽出表!AX34&lt;1,"1世帯未満",TEXT(ROUND(市町村抽出表!AX34,0),"###,###")&amp;"世帯")))</f>
        <v>0世帯</v>
      </c>
      <c r="AM34" s="94" t="str">
        <f ca="1">IF(市町村抽出表!AY34="－","－",IF(市町村抽出表!AY34=0,"0人",IF(市町村抽出表!AY34&lt;1,"1人未満",TEXT(ROUND(市町村抽出表!AY34,0),"###,###")&amp;"人")))</f>
        <v>0人</v>
      </c>
      <c r="AN34" s="94" t="s">
        <v>611</v>
      </c>
      <c r="AO34" s="94" t="s">
        <v>611</v>
      </c>
      <c r="AP34" s="94" t="str">
        <f ca="1">IF(市町村抽出表!BB34="－","－",IF(市町村抽出表!BB34=0,"0km",IF(市町村抽出表!BB34&lt;0.1,"0.1km未満",TEXT(ROUND(市町村抽出表!BB34,1),"###,##0.0")&amp;"km")))</f>
        <v>0km</v>
      </c>
      <c r="AQ34" s="94" t="str">
        <f ca="1">IF(市町村抽出表!BC34="－","－",IF(市町村抽出表!BC34=0,"0世帯",IF(市町村抽出表!BC34&lt;1,"1世帯未満",TEXT(ROUND(市町村抽出表!BC34,0),"###,###")&amp;"世帯")))</f>
        <v>0世帯</v>
      </c>
      <c r="AR34" s="94" t="str">
        <f ca="1">IF(市町村抽出表!BD34="－","－",IF(市町村抽出表!BD34=0,"0人",IF(市町村抽出表!BD34&lt;1,"1人未満",TEXT(ROUND(市町村抽出表!BD34,0),"###,###")&amp;"人")))</f>
        <v>0人</v>
      </c>
      <c r="AS34" s="94" t="s">
        <v>611</v>
      </c>
      <c r="AT34" s="94" t="s">
        <v>611</v>
      </c>
      <c r="AU34" s="94" t="str">
        <f ca="1">IF(市町村抽出表!BG34="－","－",IF(市町村抽出表!BG34=0,"0箇所",IF(市町村抽出表!BG34&lt;1,"1箇所未満",TEXT(ROUND(市町村抽出表!BG34,0),"###,###")&amp;"箇所")))</f>
        <v>0箇所</v>
      </c>
      <c r="AV34" s="94" t="str">
        <f ca="1">IF(市町村抽出表!BH34="－","－",IF(市町村抽出表!BH34=0,"0箇所",IF(市町村抽出表!BH34&lt;1,"1箇所未満",TEXT(ROUND(市町村抽出表!BH34,0),"###,###")&amp;"箇所")))</f>
        <v>0箇所</v>
      </c>
      <c r="AW34" s="94" t="str">
        <f ca="1">IF(市町村抽出表!BI34="－","－",IF(市町村抽出表!BI34=0,"0箇所",IF(市町村抽出表!BI34&lt;1,"1箇所未満",TEXT(ROUND(市町村抽出表!BI34,0),"###,###")&amp;"箇所")))</f>
        <v>0箇所</v>
      </c>
      <c r="AX34" s="94" t="str">
        <f ca="1">IF(市町村抽出表!BJ34="－","－",IF(市町村抽出表!BJ34=0,"0箇所",IF(市町村抽出表!BJ34&lt;1,"1箇所未満",TEXT(ROUND(市町村抽出表!BJ34,0),"###,###")&amp;"箇所")))</f>
        <v>0箇所</v>
      </c>
      <c r="AY34" s="94" t="str">
        <f ca="1">IF(市町村抽出表!BK34="－","－",IF(市町村抽出表!BK34=0,"0箇所",IF(市町村抽出表!BK34&lt;1,"1箇所未満",TEXT(ROUND(市町村抽出表!BK34,0),"###,###")&amp;"箇所")))</f>
        <v>0箇所</v>
      </c>
      <c r="AZ34" s="94" t="str">
        <f ca="1">IF(市町村抽出表!BL34="－","－",IF(市町村抽出表!BL34=0,"0箇所",IF(市町村抽出表!BL34&lt;1,"1箇所未満",TEXT(ROUND(市町村抽出表!BL34,0),"###,###")&amp;"箇所")))</f>
        <v>0箇所</v>
      </c>
      <c r="BH34" s="153"/>
      <c r="BI34" s="153"/>
      <c r="BJ34" s="153"/>
      <c r="BL34" s="154"/>
      <c r="BM34" s="153"/>
      <c r="BN34" s="153"/>
      <c r="BO34" s="153"/>
      <c r="BP34" s="153"/>
      <c r="BX34" s="154"/>
      <c r="BY34" s="153"/>
      <c r="BZ34" s="153"/>
      <c r="CA34" s="153"/>
      <c r="CB34" s="153"/>
      <c r="CN34" s="154"/>
      <c r="CO34" s="153"/>
      <c r="CP34" s="153"/>
      <c r="CQ34" s="153"/>
      <c r="CR34" s="153"/>
    </row>
    <row r="35" spans="1:96" x14ac:dyDescent="0.2">
      <c r="A35" s="82">
        <v>32</v>
      </c>
      <c r="B35" s="74" t="s">
        <v>475</v>
      </c>
      <c r="C35" s="93">
        <f ca="1">IF(市町村抽出表!D35="－","－",ROUND(市町村抽出表!D35,1))</f>
        <v>4.4000000000000004</v>
      </c>
      <c r="D35" s="158" t="str">
        <f ca="1">IF(市町村抽出表!F35="","※2",IF(市町村抽出表!F35="－","－",市町村抽出表!F35&amp;"箇所"))</f>
        <v>0箇所</v>
      </c>
      <c r="E35" s="159" t="str">
        <f ca="1">IF(市町村抽出表!G35="","※2",IF(市町村抽出表!G35="－","－",市町村抽出表!G35&amp;"箇所"))</f>
        <v>0箇所</v>
      </c>
      <c r="F35" s="160" t="str">
        <f ca="1">IF(市町村抽出表!H35="","※2",IF(市町村抽出表!H35="－","－",市町村抽出表!H35&amp;"箇所"))</f>
        <v>191箇所</v>
      </c>
      <c r="G35" s="94" t="str">
        <f ca="1">IF(市町村抽出表!I35="－","－",IF(市町村抽出表!I35=0,"0棟",IF(市町村抽出表!I35&lt;1,"1棟未満",TEXT(ROUND(市町村抽出表!I35,0),"###,###")&amp;"棟")))</f>
        <v>0棟</v>
      </c>
      <c r="H35" s="94" t="str">
        <f ca="1">IF(市町村抽出表!J35="－","－",IF(市町村抽出表!J35=0,"0棟",IF(市町村抽出表!J35&lt;1,"1棟未満",TEXT(ROUND(市町村抽出表!J35,0),"###,###")&amp;"棟")))</f>
        <v>0棟</v>
      </c>
      <c r="I35" s="94" t="str">
        <f ca="1">IF(市町村抽出表!O35="－","－",IF(市町村抽出表!O35=0,"0棟",IF(市町村抽出表!O35&lt;1,"1棟未満",TEXT(ROUND(市町村抽出表!O35,0),"###,###")&amp;"棟")))</f>
        <v>0棟</v>
      </c>
      <c r="J35" s="94" t="str">
        <f ca="1">IF(市町村抽出表!P35="－","－",IF(市町村抽出表!P35=0,"0棟",IF(市町村抽出表!P35&lt;1,"1棟未満",TEXT(ROUND(市町村抽出表!P35,0),"###,###")&amp;"棟")))</f>
        <v>0棟</v>
      </c>
      <c r="K35" s="147" t="str">
        <f ca="1">IF(市町村抽出表!U35="","※2",IF(市町村抽出表!U35="－","－",IF(市町村抽出表!U35=0,"0棟",IF(市町村抽出表!U35&lt;1,"1棟未満",TEXT(ROUND(市町村抽出表!U35,0),"###,###")&amp;"棟"))))</f>
        <v>0棟</v>
      </c>
      <c r="L35" s="148" t="str">
        <f ca="1">IF(市町村抽出表!V35="","※2",IF(市町村抽出表!V35="－","－",IF(市町村抽出表!V35=0,"0棟",IF(市町村抽出表!V35&lt;1,"1棟未満",TEXT(ROUND(市町村抽出表!V35,0),"###,###")&amp;"棟"))))</f>
        <v>0棟</v>
      </c>
      <c r="M35" s="94" t="str">
        <f ca="1">IF(市町村抽出表!W35="－","－",IF(市町村抽出表!W35=0,"0棟",IF(市町村抽出表!W35&lt;1,"1棟未満",TEXT(ROUND(市町村抽出表!W35,0),"###,###")&amp;"棟")))</f>
        <v>0棟</v>
      </c>
      <c r="N35" s="94" t="str">
        <f ca="1">IF(市町村抽出表!X35="－","－",IF(市町村抽出表!X35=0,"0棟",IF(市町村抽出表!X35&lt;1,"1棟未満",TEXT(ROUND(市町村抽出表!X35,0),"###,###")&amp;"棟")))</f>
        <v>0棟</v>
      </c>
      <c r="O35" s="94" t="str">
        <f ca="1">IF(市町村抽出表!Z35="－","－",IF(市町村抽出表!Z35=0,"0件",IF(市町村抽出表!Z35&lt;1,"1件未満",TEXT(ROUND(市町村抽出表!Z35,0),"###,###")&amp;"件")))</f>
        <v>0件</v>
      </c>
      <c r="P35" s="94" t="str">
        <f ca="1">IF(市町村抽出表!AA35="－","－",IF(市町村抽出表!AA35=0,"0件",IF(市町村抽出表!AA35&lt;1,"1件未満",TEXT(ROUND(市町村抽出表!AA35,0),"###,###")&amp;"件")))</f>
        <v>0件</v>
      </c>
      <c r="Q35" s="94" t="str">
        <f ca="1">IF(市町村抽出表!AB35="－","－",IF(市町村抽出表!AB35=0,"0棟",IF(市町村抽出表!AB35&lt;1,"1棟未満",TEXT(ROUND(市町村抽出表!AB35,0),"###,###")&amp;"棟")))</f>
        <v>0棟</v>
      </c>
      <c r="R35" s="94" t="str">
        <f ca="1">IF(市町村抽出表!AC35="－","－",IF(市町村抽出表!AC35=0,"0人",IF(市町村抽出表!AC35&lt;1,"1人未満",TEXT(ROUND(市町村抽出表!AC35,0),"###,###")&amp;"人")))</f>
        <v>0人</v>
      </c>
      <c r="S35" s="94" t="str">
        <f ca="1">IF(市町村抽出表!AD35="－","－",IF(市町村抽出表!AD35=0,"0人",IF(市町村抽出表!AD35&lt;1,"1人未満",TEXT(ROUND(市町村抽出表!AD35,0),"###,###")&amp;"人")))</f>
        <v>0人</v>
      </c>
      <c r="T35" s="94" t="str">
        <f ca="1">IF(市町村抽出表!AE35="－","－",IF(市町村抽出表!AE35=0,"0人",IF(市町村抽出表!AE35&lt;1,"1人未満",TEXT(ROUND(市町村抽出表!AE35,0),"###,###")&amp;"人")))</f>
        <v>0人</v>
      </c>
      <c r="U35" s="149" t="str">
        <f ca="1">IF(市町村抽出表!AG35="","※2",IF(市町村抽出表!AG35="－","－",IF(市町村抽出表!AG35=0,"0人",IF(市町村抽出表!AG35&lt;1,"1人未満",TEXT(ROUND(市町村抽出表!AG35,0),"###,###")&amp;"人"))))</f>
        <v>0人</v>
      </c>
      <c r="V35" s="150" t="str">
        <f ca="1">IF(市町村抽出表!AH35="","※2",IF(市町村抽出表!AH35="－","－",IF(市町村抽出表!AH35=0,"0人",IF(市町村抽出表!AH35&lt;1,"1人未満",TEXT(ROUND(市町村抽出表!AH35,0),"###,###")&amp;"人"))))</f>
        <v>0人</v>
      </c>
      <c r="W35" s="151" t="str">
        <f ca="1">IF(市町村抽出表!AI35="","※2",IF(市町村抽出表!AI35="－","－",IF(市町村抽出表!AI35=0,"0人",IF(市町村抽出表!AI35&lt;1,"1人未満",TEXT(ROUND(市町村抽出表!AI35,0),"###,###")&amp;"人"))))</f>
        <v>0人</v>
      </c>
      <c r="X35" s="94" t="str">
        <f ca="1">IF(市町村抽出表!AJ35="－","－",IF(市町村抽出表!AJ35=0,"0人",IF(市町村抽出表!AJ35&lt;1,"1人未満",TEXT(ROUND(市町村抽出表!AJ35,0),"###,###")&amp;"人")))</f>
        <v>0人</v>
      </c>
      <c r="Y35" s="94" t="str">
        <f ca="1">IF(市町村抽出表!AK35="－","－",IF(市町村抽出表!AK35=0,"0人",IF(市町村抽出表!AK35&lt;1,"1人未満",TEXT(ROUND(市町村抽出表!AK35,0),"###,###")&amp;"人")))</f>
        <v>0人</v>
      </c>
      <c r="Z35" s="94" t="str">
        <f ca="1">IF(市町村抽出表!AL35="－","－",IF(市町村抽出表!AL35=0,"0人",IF(市町村抽出表!AL35&lt;1,"1人未満",TEXT(ROUND(市町村抽出表!AL35,0),"###,###")&amp;"人")))</f>
        <v>0人</v>
      </c>
      <c r="AA35" s="94" t="str">
        <f ca="1">IF(市町村抽出表!AM35="－","－",IF(市町村抽出表!AM35=0,"0人",IF(市町村抽出表!AM35&lt;1,"1人未満",TEXT(ROUND(市町村抽出表!AM35,0),"###,###")&amp;"人")))</f>
        <v>0人</v>
      </c>
      <c r="AB35" s="94" t="str">
        <f ca="1">IF(市町村抽出表!AN35="－","－",IF(市町村抽出表!AN35=0,"0人",IF(市町村抽出表!AN35&lt;1,"1人未満",TEXT(ROUND(市町村抽出表!AN35,0),"###,###")&amp;"人")))</f>
        <v>0人</v>
      </c>
      <c r="AC35" s="94" t="str">
        <f ca="1">IF(市町村抽出表!AO35="－","－",IF(市町村抽出表!AO35=0,"0人",IF(市町村抽出表!AO35&lt;1,"1人未満",TEXT(ROUND(市町村抽出表!AO35,0),"###,###")&amp;"人")))</f>
        <v>0人</v>
      </c>
      <c r="AD35" s="94" t="str">
        <f ca="1">IF(市町村抽出表!AP35="－","－",IF(市町村抽出表!AP35=0,"0人",IF(市町村抽出表!AP35&lt;1,"1人未満",TEXT(ROUND(市町村抽出表!AP35,0),"###,###")&amp;"人")))</f>
        <v>0人</v>
      </c>
      <c r="AE35" s="94" t="str">
        <f ca="1">IF(市町村抽出表!AQ35="－","－",IF(市町村抽出表!AQ35=0,"0人",IF(市町村抽出表!AQ35&lt;1,"1人未満",TEXT(ROUND(市町村抽出表!AQ35,0),"###,###")&amp;"人")))</f>
        <v>0人</v>
      </c>
      <c r="AF35" s="94" t="str">
        <f ca="1">IF(市町村抽出表!AR35="－","－",IF(市町村抽出表!AR35=0,"0人",IF(市町村抽出表!AR35&lt;1,"1人未満",TEXT(ROUND(市町村抽出表!AR35,0),"###,###")&amp;"人")))</f>
        <v>0人</v>
      </c>
      <c r="AG35" s="94" t="str">
        <f ca="1">IF(市町村抽出表!AS35="－","－",IF(市町村抽出表!AS35=0,"0箇所",IF(市町村抽出表!AS35&lt;1,"1箇所未満",TEXT(ROUND(市町村抽出表!AS35,0),"###,###")&amp;"箇所")))</f>
        <v>0箇所</v>
      </c>
      <c r="AH35" s="94" t="str">
        <f ca="1">IF(市町村抽出表!AT35="－","－",IF(市町村抽出表!AT35=0,"0世帯",IF(市町村抽出表!AT35&lt;1,"1世帯未満",TEXT(ROUND(市町村抽出表!AT35,0),"###,###")&amp;"世帯")))</f>
        <v>0世帯</v>
      </c>
      <c r="AI35" s="94" t="str">
        <f ca="1">IF(市町村抽出表!AU35="－","－",IF(市町村抽出表!AU35=0,"0人",IF(市町村抽出表!AU35&lt;1,"1人未満",TEXT(ROUND(市町村抽出表!AU35,0),"###,###")&amp;"人")))</f>
        <v>0人</v>
      </c>
      <c r="AJ35" s="94" t="str">
        <f ca="1">IF(市町村抽出表!AV35="－","－",IF(市町村抽出表!AV35=0,"0世帯",IF(市町村抽出表!AV35&lt;1,"1世帯未満",TEXT(ROUND(市町村抽出表!AV35,0),"###,###")&amp;"世帯")))</f>
        <v>0世帯</v>
      </c>
      <c r="AK35" s="94" t="str">
        <f ca="1">IF(市町村抽出表!AW35="－","－",IF(市町村抽出表!AW35=0,"0人",IF(市町村抽出表!AW35&lt;1,"1人未満",TEXT(ROUND(市町村抽出表!AW35,0),"###,###")&amp;"人")))</f>
        <v>0人</v>
      </c>
      <c r="AL35" s="94" t="str">
        <f ca="1">IF(市町村抽出表!AX35="－","－",IF(市町村抽出表!AX35=0,"0世帯",IF(市町村抽出表!AX35&lt;1,"1世帯未満",TEXT(ROUND(市町村抽出表!AX35,0),"###,###")&amp;"世帯")))</f>
        <v>0世帯</v>
      </c>
      <c r="AM35" s="94" t="str">
        <f ca="1">IF(市町村抽出表!AY35="－","－",IF(市町村抽出表!AY35=0,"0人",IF(市町村抽出表!AY35&lt;1,"1人未満",TEXT(ROUND(市町村抽出表!AY35,0),"###,###")&amp;"人")))</f>
        <v>0人</v>
      </c>
      <c r="AN35" s="94" t="s">
        <v>611</v>
      </c>
      <c r="AO35" s="94" t="s">
        <v>611</v>
      </c>
      <c r="AP35" s="94" t="str">
        <f ca="1">IF(市町村抽出表!BB35="－","－",IF(市町村抽出表!BB35=0,"0km",IF(市町村抽出表!BB35&lt;0.1,"0.1km未満",TEXT(ROUND(市町村抽出表!BB35,1),"###,##0.0")&amp;"km")))</f>
        <v>0km</v>
      </c>
      <c r="AQ35" s="94" t="str">
        <f ca="1">IF(市町村抽出表!BC35="－","－",IF(市町村抽出表!BC35=0,"0世帯",IF(市町村抽出表!BC35&lt;1,"1世帯未満",TEXT(ROUND(市町村抽出表!BC35,0),"###,###")&amp;"世帯")))</f>
        <v>0世帯</v>
      </c>
      <c r="AR35" s="94" t="str">
        <f ca="1">IF(市町村抽出表!BD35="－","－",IF(市町村抽出表!BD35=0,"0人",IF(市町村抽出表!BD35&lt;1,"1人未満",TEXT(ROUND(市町村抽出表!BD35,0),"###,###")&amp;"人")))</f>
        <v>0人</v>
      </c>
      <c r="AS35" s="94" t="s">
        <v>611</v>
      </c>
      <c r="AT35" s="94" t="s">
        <v>611</v>
      </c>
      <c r="AU35" s="94" t="str">
        <f ca="1">IF(市町村抽出表!BG35="－","－",IF(市町村抽出表!BG35=0,"0箇所",IF(市町村抽出表!BG35&lt;1,"1箇所未満",TEXT(ROUND(市町村抽出表!BG35,0),"###,###")&amp;"箇所")))</f>
        <v>0箇所</v>
      </c>
      <c r="AV35" s="94" t="str">
        <f ca="1">IF(市町村抽出表!BH35="－","－",IF(市町村抽出表!BH35=0,"0箇所",IF(市町村抽出表!BH35&lt;1,"1箇所未満",TEXT(ROUND(市町村抽出表!BH35,0),"###,###")&amp;"箇所")))</f>
        <v>0箇所</v>
      </c>
      <c r="AW35" s="94" t="str">
        <f ca="1">IF(市町村抽出表!BI35="－","－",IF(市町村抽出表!BI35=0,"0箇所",IF(市町村抽出表!BI35&lt;1,"1箇所未満",TEXT(ROUND(市町村抽出表!BI35,0),"###,###")&amp;"箇所")))</f>
        <v>0箇所</v>
      </c>
      <c r="AX35" s="94" t="str">
        <f ca="1">IF(市町村抽出表!BJ35="－","－",IF(市町村抽出表!BJ35=0,"0箇所",IF(市町村抽出表!BJ35&lt;1,"1箇所未満",TEXT(ROUND(市町村抽出表!BJ35,0),"###,###")&amp;"箇所")))</f>
        <v>0箇所</v>
      </c>
      <c r="AY35" s="94" t="str">
        <f ca="1">IF(市町村抽出表!BK35="－","－",IF(市町村抽出表!BK35=0,"0箇所",IF(市町村抽出表!BK35&lt;1,"1箇所未満",TEXT(ROUND(市町村抽出表!BK35,0),"###,###")&amp;"箇所")))</f>
        <v>0箇所</v>
      </c>
      <c r="AZ35" s="94" t="str">
        <f ca="1">IF(市町村抽出表!BL35="－","－",IF(市町村抽出表!BL35=0,"0箇所",IF(市町村抽出表!BL35&lt;1,"1箇所未満",TEXT(ROUND(市町村抽出表!BL35,0),"###,###")&amp;"箇所")))</f>
        <v>0箇所</v>
      </c>
      <c r="BH35" s="153"/>
      <c r="BI35" s="153"/>
      <c r="BJ35" s="153"/>
      <c r="BL35" s="154"/>
      <c r="BM35" s="153"/>
      <c r="BN35" s="153"/>
      <c r="BO35" s="153"/>
      <c r="BP35" s="153"/>
      <c r="BX35" s="154"/>
      <c r="BY35" s="153"/>
      <c r="BZ35" s="153"/>
      <c r="CA35" s="153"/>
      <c r="CB35" s="153"/>
      <c r="CN35" s="154"/>
      <c r="CO35" s="153"/>
      <c r="CP35" s="153"/>
      <c r="CQ35" s="153"/>
      <c r="CR35" s="153"/>
    </row>
    <row r="36" spans="1:96" x14ac:dyDescent="0.2">
      <c r="A36" s="82">
        <v>33</v>
      </c>
      <c r="B36" s="74" t="s">
        <v>476</v>
      </c>
      <c r="C36" s="93">
        <f ca="1">IF(市町村抽出表!D36="－","－",ROUND(市町村抽出表!D36,1))</f>
        <v>4.4000000000000004</v>
      </c>
      <c r="D36" s="158" t="str">
        <f ca="1">IF(市町村抽出表!F36="","※2",IF(市町村抽出表!F36="－","－",市町村抽出表!F36&amp;"箇所"))</f>
        <v>0箇所</v>
      </c>
      <c r="E36" s="159" t="str">
        <f ca="1">IF(市町村抽出表!G36="","※2",IF(市町村抽出表!G36="－","－",市町村抽出表!G36&amp;"箇所"))</f>
        <v>0箇所</v>
      </c>
      <c r="F36" s="160" t="str">
        <f ca="1">IF(市町村抽出表!H36="","※2",IF(市町村抽出表!H36="－","－",市町村抽出表!H36&amp;"箇所"))</f>
        <v>191箇所</v>
      </c>
      <c r="G36" s="94" t="str">
        <f ca="1">IF(市町村抽出表!I36="－","－",IF(市町村抽出表!I36=0,"0棟",IF(市町村抽出表!I36&lt;1,"1棟未満",TEXT(ROUND(市町村抽出表!I36,0),"###,###")&amp;"棟")))</f>
        <v>0棟</v>
      </c>
      <c r="H36" s="94" t="str">
        <f ca="1">IF(市町村抽出表!J36="－","－",IF(市町村抽出表!J36=0,"0棟",IF(市町村抽出表!J36&lt;1,"1棟未満",TEXT(ROUND(市町村抽出表!J36,0),"###,###")&amp;"棟")))</f>
        <v>0棟</v>
      </c>
      <c r="I36" s="94" t="str">
        <f ca="1">IF(市町村抽出表!O36="－","－",IF(市町村抽出表!O36=0,"0棟",IF(市町村抽出表!O36&lt;1,"1棟未満",TEXT(ROUND(市町村抽出表!O36,0),"###,###")&amp;"棟")))</f>
        <v>0棟</v>
      </c>
      <c r="J36" s="94" t="str">
        <f ca="1">IF(市町村抽出表!P36="－","－",IF(市町村抽出表!P36=0,"0棟",IF(市町村抽出表!P36&lt;1,"1棟未満",TEXT(ROUND(市町村抽出表!P36,0),"###,###")&amp;"棟")))</f>
        <v>0棟</v>
      </c>
      <c r="K36" s="147" t="str">
        <f ca="1">IF(市町村抽出表!U36="","※2",IF(市町村抽出表!U36="－","－",IF(市町村抽出表!U36=0,"0棟",IF(市町村抽出表!U36&lt;1,"1棟未満",TEXT(ROUND(市町村抽出表!U36,0),"###,###")&amp;"棟"))))</f>
        <v>0棟</v>
      </c>
      <c r="L36" s="148" t="str">
        <f ca="1">IF(市町村抽出表!V36="","※2",IF(市町村抽出表!V36="－","－",IF(市町村抽出表!V36=0,"0棟",IF(市町村抽出表!V36&lt;1,"1棟未満",TEXT(ROUND(市町村抽出表!V36,0),"###,###")&amp;"棟"))))</f>
        <v>0棟</v>
      </c>
      <c r="M36" s="94" t="str">
        <f ca="1">IF(市町村抽出表!W36="－","－",IF(市町村抽出表!W36=0,"0棟",IF(市町村抽出表!W36&lt;1,"1棟未満",TEXT(ROUND(市町村抽出表!W36,0),"###,###")&amp;"棟")))</f>
        <v>0棟</v>
      </c>
      <c r="N36" s="94" t="str">
        <f ca="1">IF(市町村抽出表!X36="－","－",IF(市町村抽出表!X36=0,"0棟",IF(市町村抽出表!X36&lt;1,"1棟未満",TEXT(ROUND(市町村抽出表!X36,0),"###,###")&amp;"棟")))</f>
        <v>0棟</v>
      </c>
      <c r="O36" s="94" t="str">
        <f ca="1">IF(市町村抽出表!Z36="－","－",IF(市町村抽出表!Z36=0,"0件",IF(市町村抽出表!Z36&lt;1,"1件未満",TEXT(ROUND(市町村抽出表!Z36,0),"###,###")&amp;"件")))</f>
        <v>0件</v>
      </c>
      <c r="P36" s="94" t="str">
        <f ca="1">IF(市町村抽出表!AA36="－","－",IF(市町村抽出表!AA36=0,"0件",IF(市町村抽出表!AA36&lt;1,"1件未満",TEXT(ROUND(市町村抽出表!AA36,0),"###,###")&amp;"件")))</f>
        <v>0件</v>
      </c>
      <c r="Q36" s="94" t="str">
        <f ca="1">IF(市町村抽出表!AB36="－","－",IF(市町村抽出表!AB36=0,"0棟",IF(市町村抽出表!AB36&lt;1,"1棟未満",TEXT(ROUND(市町村抽出表!AB36,0),"###,###")&amp;"棟")))</f>
        <v>0棟</v>
      </c>
      <c r="R36" s="94" t="str">
        <f ca="1">IF(市町村抽出表!AC36="－","－",IF(市町村抽出表!AC36=0,"0人",IF(市町村抽出表!AC36&lt;1,"1人未満",TEXT(ROUND(市町村抽出表!AC36,0),"###,###")&amp;"人")))</f>
        <v>0人</v>
      </c>
      <c r="S36" s="94" t="str">
        <f ca="1">IF(市町村抽出表!AD36="－","－",IF(市町村抽出表!AD36=0,"0人",IF(市町村抽出表!AD36&lt;1,"1人未満",TEXT(ROUND(市町村抽出表!AD36,0),"###,###")&amp;"人")))</f>
        <v>0人</v>
      </c>
      <c r="T36" s="94" t="str">
        <f ca="1">IF(市町村抽出表!AE36="－","－",IF(市町村抽出表!AE36=0,"0人",IF(市町村抽出表!AE36&lt;1,"1人未満",TEXT(ROUND(市町村抽出表!AE36,0),"###,###")&amp;"人")))</f>
        <v>0人</v>
      </c>
      <c r="U36" s="149" t="str">
        <f ca="1">IF(市町村抽出表!AG36="","※2",IF(市町村抽出表!AG36="－","－",IF(市町村抽出表!AG36=0,"0人",IF(市町村抽出表!AG36&lt;1,"1人未満",TEXT(ROUND(市町村抽出表!AG36,0),"###,###")&amp;"人"))))</f>
        <v>0人</v>
      </c>
      <c r="V36" s="150" t="str">
        <f ca="1">IF(市町村抽出表!AH36="","※2",IF(市町村抽出表!AH36="－","－",IF(市町村抽出表!AH36=0,"0人",IF(市町村抽出表!AH36&lt;1,"1人未満",TEXT(ROUND(市町村抽出表!AH36,0),"###,###")&amp;"人"))))</f>
        <v>0人</v>
      </c>
      <c r="W36" s="151" t="str">
        <f ca="1">IF(市町村抽出表!AI36="","※2",IF(市町村抽出表!AI36="－","－",IF(市町村抽出表!AI36=0,"0人",IF(市町村抽出表!AI36&lt;1,"1人未満",TEXT(ROUND(市町村抽出表!AI36,0),"###,###")&amp;"人"))))</f>
        <v>0人</v>
      </c>
      <c r="X36" s="94" t="str">
        <f ca="1">IF(市町村抽出表!AJ36="－","－",IF(市町村抽出表!AJ36=0,"0人",IF(市町村抽出表!AJ36&lt;1,"1人未満",TEXT(ROUND(市町村抽出表!AJ36,0),"###,###")&amp;"人")))</f>
        <v>0人</v>
      </c>
      <c r="Y36" s="94" t="str">
        <f ca="1">IF(市町村抽出表!AK36="－","－",IF(市町村抽出表!AK36=0,"0人",IF(市町村抽出表!AK36&lt;1,"1人未満",TEXT(ROUND(市町村抽出表!AK36,0),"###,###")&amp;"人")))</f>
        <v>0人</v>
      </c>
      <c r="Z36" s="94" t="str">
        <f ca="1">IF(市町村抽出表!AL36="－","－",IF(市町村抽出表!AL36=0,"0人",IF(市町村抽出表!AL36&lt;1,"1人未満",TEXT(ROUND(市町村抽出表!AL36,0),"###,###")&amp;"人")))</f>
        <v>0人</v>
      </c>
      <c r="AA36" s="94" t="str">
        <f ca="1">IF(市町村抽出表!AM36="－","－",IF(市町村抽出表!AM36=0,"0人",IF(市町村抽出表!AM36&lt;1,"1人未満",TEXT(ROUND(市町村抽出表!AM36,0),"###,###")&amp;"人")))</f>
        <v>0人</v>
      </c>
      <c r="AB36" s="94" t="str">
        <f ca="1">IF(市町村抽出表!AN36="－","－",IF(市町村抽出表!AN36=0,"0人",IF(市町村抽出表!AN36&lt;1,"1人未満",TEXT(ROUND(市町村抽出表!AN36,0),"###,###")&amp;"人")))</f>
        <v>0人</v>
      </c>
      <c r="AC36" s="94" t="str">
        <f ca="1">IF(市町村抽出表!AO36="－","－",IF(市町村抽出表!AO36=0,"0人",IF(市町村抽出表!AO36&lt;1,"1人未満",TEXT(ROUND(市町村抽出表!AO36,0),"###,###")&amp;"人")))</f>
        <v>0人</v>
      </c>
      <c r="AD36" s="94" t="str">
        <f ca="1">IF(市町村抽出表!AP36="－","－",IF(市町村抽出表!AP36=0,"0人",IF(市町村抽出表!AP36&lt;1,"1人未満",TEXT(ROUND(市町村抽出表!AP36,0),"###,###")&amp;"人")))</f>
        <v>0人</v>
      </c>
      <c r="AE36" s="94" t="str">
        <f ca="1">IF(市町村抽出表!AQ36="－","－",IF(市町村抽出表!AQ36=0,"0人",IF(市町村抽出表!AQ36&lt;1,"1人未満",TEXT(ROUND(市町村抽出表!AQ36,0),"###,###")&amp;"人")))</f>
        <v>0人</v>
      </c>
      <c r="AF36" s="94" t="str">
        <f ca="1">IF(市町村抽出表!AR36="－","－",IF(市町村抽出表!AR36=0,"0人",IF(市町村抽出表!AR36&lt;1,"1人未満",TEXT(ROUND(市町村抽出表!AR36,0),"###,###")&amp;"人")))</f>
        <v>0人</v>
      </c>
      <c r="AG36" s="94" t="str">
        <f ca="1">IF(市町村抽出表!AS36="－","－",IF(市町村抽出表!AS36=0,"0箇所",IF(市町村抽出表!AS36&lt;1,"1箇所未満",TEXT(ROUND(市町村抽出表!AS36,0),"###,###")&amp;"箇所")))</f>
        <v>0箇所</v>
      </c>
      <c r="AH36" s="94" t="str">
        <f ca="1">IF(市町村抽出表!AT36="－","－",IF(市町村抽出表!AT36=0,"0世帯",IF(市町村抽出表!AT36&lt;1,"1世帯未満",TEXT(ROUND(市町村抽出表!AT36,0),"###,###")&amp;"世帯")))</f>
        <v>0世帯</v>
      </c>
      <c r="AI36" s="94" t="str">
        <f ca="1">IF(市町村抽出表!AU36="－","－",IF(市町村抽出表!AU36=0,"0人",IF(市町村抽出表!AU36&lt;1,"1人未満",TEXT(ROUND(市町村抽出表!AU36,0),"###,###")&amp;"人")))</f>
        <v>0人</v>
      </c>
      <c r="AJ36" s="94" t="str">
        <f ca="1">IF(市町村抽出表!AV36="－","－",IF(市町村抽出表!AV36=0,"0世帯",IF(市町村抽出表!AV36&lt;1,"1世帯未満",TEXT(ROUND(市町村抽出表!AV36,0),"###,###")&amp;"世帯")))</f>
        <v>0世帯</v>
      </c>
      <c r="AK36" s="94" t="str">
        <f ca="1">IF(市町村抽出表!AW36="－","－",IF(市町村抽出表!AW36=0,"0人",IF(市町村抽出表!AW36&lt;1,"1人未満",TEXT(ROUND(市町村抽出表!AW36,0),"###,###")&amp;"人")))</f>
        <v>0人</v>
      </c>
      <c r="AL36" s="94" t="str">
        <f ca="1">IF(市町村抽出表!AX36="－","－",IF(市町村抽出表!AX36=0,"0世帯",IF(市町村抽出表!AX36&lt;1,"1世帯未満",TEXT(ROUND(市町村抽出表!AX36,0),"###,###")&amp;"世帯")))</f>
        <v>0世帯</v>
      </c>
      <c r="AM36" s="94" t="str">
        <f ca="1">IF(市町村抽出表!AY36="－","－",IF(市町村抽出表!AY36=0,"0人",IF(市町村抽出表!AY36&lt;1,"1人未満",TEXT(ROUND(市町村抽出表!AY36,0),"###,###")&amp;"人")))</f>
        <v>0人</v>
      </c>
      <c r="AN36" s="94" t="s">
        <v>611</v>
      </c>
      <c r="AO36" s="94" t="s">
        <v>611</v>
      </c>
      <c r="AP36" s="94" t="str">
        <f ca="1">IF(市町村抽出表!BB36="－","－",IF(市町村抽出表!BB36=0,"0km",IF(市町村抽出表!BB36&lt;0.1,"0.1km未満",TEXT(ROUND(市町村抽出表!BB36,1),"###,##0.0")&amp;"km")))</f>
        <v>0km</v>
      </c>
      <c r="AQ36" s="94" t="str">
        <f ca="1">IF(市町村抽出表!BC36="－","－",IF(市町村抽出表!BC36=0,"0世帯",IF(市町村抽出表!BC36&lt;1,"1世帯未満",TEXT(ROUND(市町村抽出表!BC36,0),"###,###")&amp;"世帯")))</f>
        <v>0世帯</v>
      </c>
      <c r="AR36" s="94" t="str">
        <f ca="1">IF(市町村抽出表!BD36="－","－",IF(市町村抽出表!BD36=0,"0人",IF(市町村抽出表!BD36&lt;1,"1人未満",TEXT(ROUND(市町村抽出表!BD36,0),"###,###")&amp;"人")))</f>
        <v>0人</v>
      </c>
      <c r="AS36" s="94" t="s">
        <v>611</v>
      </c>
      <c r="AT36" s="94" t="s">
        <v>611</v>
      </c>
      <c r="AU36" s="94" t="str">
        <f ca="1">IF(市町村抽出表!BG36="－","－",IF(市町村抽出表!BG36=0,"0箇所",IF(市町村抽出表!BG36&lt;1,"1箇所未満",TEXT(ROUND(市町村抽出表!BG36,0),"###,###")&amp;"箇所")))</f>
        <v>0箇所</v>
      </c>
      <c r="AV36" s="94" t="str">
        <f ca="1">IF(市町村抽出表!BH36="－","－",IF(市町村抽出表!BH36=0,"0箇所",IF(市町村抽出表!BH36&lt;1,"1箇所未満",TEXT(ROUND(市町村抽出表!BH36,0),"###,###")&amp;"箇所")))</f>
        <v>0箇所</v>
      </c>
      <c r="AW36" s="94" t="str">
        <f ca="1">IF(市町村抽出表!BI36="－","－",IF(市町村抽出表!BI36=0,"0箇所",IF(市町村抽出表!BI36&lt;1,"1箇所未満",TEXT(ROUND(市町村抽出表!BI36,0),"###,###")&amp;"箇所")))</f>
        <v>0箇所</v>
      </c>
      <c r="AX36" s="94" t="str">
        <f ca="1">IF(市町村抽出表!BJ36="－","－",IF(市町村抽出表!BJ36=0,"0箇所",IF(市町村抽出表!BJ36&lt;1,"1箇所未満",TEXT(ROUND(市町村抽出表!BJ36,0),"###,###")&amp;"箇所")))</f>
        <v>0箇所</v>
      </c>
      <c r="AY36" s="94" t="str">
        <f ca="1">IF(市町村抽出表!BK36="－","－",IF(市町村抽出表!BK36=0,"0箇所",IF(市町村抽出表!BK36&lt;1,"1箇所未満",TEXT(ROUND(市町村抽出表!BK36,0),"###,###")&amp;"箇所")))</f>
        <v>0箇所</v>
      </c>
      <c r="AZ36" s="94" t="str">
        <f ca="1">IF(市町村抽出表!BL36="－","－",IF(市町村抽出表!BL36=0,"0箇所",IF(市町村抽出表!BL36&lt;1,"1箇所未満",TEXT(ROUND(市町村抽出表!BL36,0),"###,###")&amp;"箇所")))</f>
        <v>0箇所</v>
      </c>
      <c r="BH36" s="153"/>
      <c r="BI36" s="153"/>
      <c r="BJ36" s="153"/>
      <c r="BL36" s="154"/>
      <c r="BM36" s="153"/>
      <c r="BN36" s="153"/>
      <c r="BO36" s="153"/>
      <c r="BP36" s="153"/>
      <c r="BX36" s="154"/>
      <c r="BY36" s="153"/>
      <c r="BZ36" s="153"/>
      <c r="CA36" s="153"/>
      <c r="CB36" s="153"/>
      <c r="CN36" s="154"/>
      <c r="CO36" s="153"/>
      <c r="CP36" s="153"/>
      <c r="CQ36" s="153"/>
      <c r="CR36" s="153"/>
    </row>
    <row r="37" spans="1:96" x14ac:dyDescent="0.2">
      <c r="A37" s="82">
        <v>34</v>
      </c>
      <c r="B37" s="74" t="s">
        <v>477</v>
      </c>
      <c r="C37" s="93">
        <f ca="1">IF(市町村抽出表!D37="－","－",ROUND(市町村抽出表!D37,1))</f>
        <v>5.3</v>
      </c>
      <c r="D37" s="158" t="str">
        <f ca="1">IF(市町村抽出表!F37="","※2",IF(市町村抽出表!F37="－","－",市町村抽出表!F37&amp;"箇所"))</f>
        <v>8箇所</v>
      </c>
      <c r="E37" s="159" t="str">
        <f ca="1">IF(市町村抽出表!G37="","※2",IF(市町村抽出表!G37="－","－",市町村抽出表!G37&amp;"箇所"))</f>
        <v>53箇所</v>
      </c>
      <c r="F37" s="160" t="str">
        <f ca="1">IF(市町村抽出表!H37="","※2",IF(市町村抽出表!H37="－","－",市町村抽出表!H37&amp;"箇所"))</f>
        <v>130箇所</v>
      </c>
      <c r="G37" s="94" t="str">
        <f ca="1">IF(市町村抽出表!I37="－","－",IF(市町村抽出表!I37=0,"0棟",IF(市町村抽出表!I37&lt;1,"1棟未満",TEXT(ROUND(市町村抽出表!I37,0),"###,###")&amp;"棟")))</f>
        <v>1棟未満</v>
      </c>
      <c r="H37" s="94" t="str">
        <f ca="1">IF(市町村抽出表!J37="－","－",IF(市町村抽出表!J37=0,"0棟",IF(市町村抽出表!J37&lt;1,"1棟未満",TEXT(ROUND(市町村抽出表!J37,0),"###,###")&amp;"棟")))</f>
        <v>1棟未満</v>
      </c>
      <c r="I37" s="94" t="str">
        <f ca="1">IF(市町村抽出表!O37="－","－",IF(市町村抽出表!O37=0,"0棟",IF(市町村抽出表!O37&lt;1,"1棟未満",TEXT(ROUND(市町村抽出表!O37,0),"###,###")&amp;"棟")))</f>
        <v>1棟未満</v>
      </c>
      <c r="J37" s="94" t="str">
        <f ca="1">IF(市町村抽出表!P37="－","－",IF(市町村抽出表!P37=0,"0棟",IF(市町村抽出表!P37&lt;1,"1棟未満",TEXT(ROUND(市町村抽出表!P37,0),"###,###")&amp;"棟")))</f>
        <v>1棟未満</v>
      </c>
      <c r="K37" s="147" t="str">
        <f ca="1">IF(市町村抽出表!U37="","※2",IF(市町村抽出表!U37="－","－",IF(市町村抽出表!U37=0,"0棟",IF(市町村抽出表!U37&lt;1,"1棟未満",TEXT(ROUND(市町村抽出表!U37,0),"###,###")&amp;"棟"))))</f>
        <v>3棟</v>
      </c>
      <c r="L37" s="148" t="str">
        <f ca="1">IF(市町村抽出表!V37="","※2",IF(市町村抽出表!V37="－","－",IF(市町村抽出表!V37=0,"0棟",IF(市町村抽出表!V37&lt;1,"1棟未満",TEXT(ROUND(市町村抽出表!V37,0),"###,###")&amp;"棟"))))</f>
        <v>6棟</v>
      </c>
      <c r="M37" s="94" t="str">
        <f ca="1">IF(市町村抽出表!W37="－","－",IF(市町村抽出表!W37=0,"0棟",IF(市町村抽出表!W37&lt;1,"1棟未満",TEXT(ROUND(市町村抽出表!W37,0),"###,###")&amp;"棟")))</f>
        <v>3棟</v>
      </c>
      <c r="N37" s="94" t="str">
        <f ca="1">IF(市町村抽出表!X37="－","－",IF(市町村抽出表!X37=0,"0棟",IF(市町村抽出表!X37&lt;1,"1棟未満",TEXT(ROUND(市町村抽出表!X37,0),"###,###")&amp;"棟")))</f>
        <v>6棟</v>
      </c>
      <c r="O37" s="94" t="str">
        <f ca="1">IF(市町村抽出表!Z37="－","－",IF(市町村抽出表!Z37=0,"0件",IF(市町村抽出表!Z37&lt;1,"1件未満",TEXT(ROUND(市町村抽出表!Z37,0),"###,###")&amp;"件")))</f>
        <v>1件未満</v>
      </c>
      <c r="P37" s="94" t="str">
        <f ca="1">IF(市町村抽出表!AA37="－","－",IF(市町村抽出表!AA37=0,"0件",IF(市町村抽出表!AA37&lt;1,"1件未満",TEXT(ROUND(市町村抽出表!AA37,0),"###,###")&amp;"件")))</f>
        <v>1件未満</v>
      </c>
      <c r="Q37" s="94" t="str">
        <f ca="1">IF(市町村抽出表!AB37="－","－",IF(市町村抽出表!AB37=0,"0棟",IF(市町村抽出表!AB37&lt;1,"1棟未満",TEXT(ROUND(市町村抽出表!AB37,0),"###,###")&amp;"棟")))</f>
        <v>1棟未満</v>
      </c>
      <c r="R37" s="94" t="str">
        <f ca="1">IF(市町村抽出表!AC37="－","－",IF(市町村抽出表!AC37=0,"0人",IF(市町村抽出表!AC37&lt;1,"1人未満",TEXT(ROUND(市町村抽出表!AC37,0),"###,###")&amp;"人")))</f>
        <v>1人未満</v>
      </c>
      <c r="S37" s="94" t="str">
        <f ca="1">IF(市町村抽出表!AD37="－","－",IF(市町村抽出表!AD37=0,"0人",IF(市町村抽出表!AD37&lt;1,"1人未満",TEXT(ROUND(市町村抽出表!AD37,0),"###,###")&amp;"人")))</f>
        <v>1人未満</v>
      </c>
      <c r="T37" s="94" t="str">
        <f ca="1">IF(市町村抽出表!AE37="－","－",IF(市町村抽出表!AE37=0,"0人",IF(市町村抽出表!AE37&lt;1,"1人未満",TEXT(ROUND(市町村抽出表!AE37,0),"###,###")&amp;"人")))</f>
        <v>1人未満</v>
      </c>
      <c r="U37" s="149" t="str">
        <f ca="1">IF(市町村抽出表!AG37="","※2",IF(市町村抽出表!AG37="－","－",IF(市町村抽出表!AG37=0,"0人",IF(市町村抽出表!AG37&lt;1,"1人未満",TEXT(ROUND(市町村抽出表!AG37,0),"###,###")&amp;"人"))))</f>
        <v>1人未満</v>
      </c>
      <c r="V37" s="150" t="str">
        <f ca="1">IF(市町村抽出表!AH37="","※2",IF(市町村抽出表!AH37="－","－",IF(市町村抽出表!AH37=0,"0人",IF(市町村抽出表!AH37&lt;1,"1人未満",TEXT(ROUND(市町村抽出表!AH37,0),"###,###")&amp;"人"))))</f>
        <v>1人未満</v>
      </c>
      <c r="W37" s="151" t="str">
        <f ca="1">IF(市町村抽出表!AI37="","※2",IF(市町村抽出表!AI37="－","－",IF(市町村抽出表!AI37=0,"0人",IF(市町村抽出表!AI37&lt;1,"1人未満",TEXT(ROUND(市町村抽出表!AI37,0),"###,###")&amp;"人"))))</f>
        <v>2人</v>
      </c>
      <c r="X37" s="94" t="str">
        <f ca="1">IF(市町村抽出表!AJ37="－","－",IF(市町村抽出表!AJ37=0,"0人",IF(市町村抽出表!AJ37&lt;1,"1人未満",TEXT(ROUND(市町村抽出表!AJ37,0),"###,###")&amp;"人")))</f>
        <v>1人未満</v>
      </c>
      <c r="Y37" s="94" t="str">
        <f ca="1">IF(市町村抽出表!AK37="－","－",IF(市町村抽出表!AK37=0,"0人",IF(市町村抽出表!AK37&lt;1,"1人未満",TEXT(ROUND(市町村抽出表!AK37,0),"###,###")&amp;"人")))</f>
        <v>1人未満</v>
      </c>
      <c r="Z37" s="94" t="str">
        <f ca="1">IF(市町村抽出表!AL37="－","－",IF(市町村抽出表!AL37=0,"0人",IF(市町村抽出表!AL37&lt;1,"1人未満",TEXT(ROUND(市町村抽出表!AL37,0),"###,###")&amp;"人")))</f>
        <v>1人未満</v>
      </c>
      <c r="AA37" s="94" t="str">
        <f ca="1">IF(市町村抽出表!AM37="－","－",IF(市町村抽出表!AM37=0,"0人",IF(市町村抽出表!AM37&lt;1,"1人未満",TEXT(ROUND(市町村抽出表!AM37,0),"###,###")&amp;"人")))</f>
        <v>1人未満</v>
      </c>
      <c r="AB37" s="94" t="str">
        <f ca="1">IF(市町村抽出表!AN37="－","－",IF(市町村抽出表!AN37=0,"0人",IF(市町村抽出表!AN37&lt;1,"1人未満",TEXT(ROUND(市町村抽出表!AN37,0),"###,###")&amp;"人")))</f>
        <v>1人未満</v>
      </c>
      <c r="AC37" s="94" t="str">
        <f ca="1">IF(市町村抽出表!AO37="－","－",IF(市町村抽出表!AO37=0,"0人",IF(市町村抽出表!AO37&lt;1,"1人未満",TEXT(ROUND(市町村抽出表!AO37,0),"###,###")&amp;"人")))</f>
        <v>2人</v>
      </c>
      <c r="AD37" s="94" t="str">
        <f ca="1">IF(市町村抽出表!AP37="－","－",IF(市町村抽出表!AP37=0,"0人",IF(市町村抽出表!AP37&lt;1,"1人未満",TEXT(ROUND(市町村抽出表!AP37,0),"###,###")&amp;"人")))</f>
        <v>11人</v>
      </c>
      <c r="AE37" s="94" t="str">
        <f ca="1">IF(市町村抽出表!AQ37="－","－",IF(市町村抽出表!AQ37=0,"0人",IF(市町村抽出表!AQ37&lt;1,"1人未満",TEXT(ROUND(市町村抽出表!AQ37,0),"###,###")&amp;"人")))</f>
        <v>6人</v>
      </c>
      <c r="AF37" s="94" t="str">
        <f ca="1">IF(市町村抽出表!AR37="－","－",IF(市町村抽出表!AR37=0,"0人",IF(市町村抽出表!AR37&lt;1,"1人未満",TEXT(ROUND(市町村抽出表!AR37,0),"###,###")&amp;"人")))</f>
        <v>17人</v>
      </c>
      <c r="AG37" s="94" t="str">
        <f ca="1">IF(市町村抽出表!AS37="－","－",IF(市町村抽出表!AS37=0,"0箇所",IF(市町村抽出表!AS37&lt;1,"1箇所未満",TEXT(ROUND(市町村抽出表!AS37,0),"###,###")&amp;"箇所")))</f>
        <v>1箇所未満</v>
      </c>
      <c r="AH37" s="94" t="str">
        <f ca="1">IF(市町村抽出表!AT37="－","－",IF(市町村抽出表!AT37=0,"0世帯",IF(市町村抽出表!AT37&lt;1,"1世帯未満",TEXT(ROUND(市町村抽出表!AT37,0),"###,###")&amp;"世帯")))</f>
        <v>1世帯未満</v>
      </c>
      <c r="AI37" s="94" t="str">
        <f ca="1">IF(市町村抽出表!AU37="－","－",IF(市町村抽出表!AU37=0,"0人",IF(市町村抽出表!AU37&lt;1,"1人未満",TEXT(ROUND(市町村抽出表!AU37,0),"###,###")&amp;"人")))</f>
        <v>2人</v>
      </c>
      <c r="AJ37" s="94" t="str">
        <f ca="1">IF(市町村抽出表!AV37="－","－",IF(市町村抽出表!AV37=0,"0世帯",IF(市町村抽出表!AV37&lt;1,"1世帯未満",TEXT(ROUND(市町村抽出表!AV37,0),"###,###")&amp;"世帯")))</f>
        <v>2世帯</v>
      </c>
      <c r="AK37" s="94" t="str">
        <f ca="1">IF(市町村抽出表!AW37="－","－",IF(市町村抽出表!AW37=0,"0人",IF(市町村抽出表!AW37&lt;1,"1人未満",TEXT(ROUND(市町村抽出表!AW37,0),"###,###")&amp;"人")))</f>
        <v>3人</v>
      </c>
      <c r="AL37" s="94" t="str">
        <f ca="1">IF(市町村抽出表!AX37="－","－",IF(市町村抽出表!AX37=0,"0世帯",IF(市町村抽出表!AX37&lt;1,"1世帯未満",TEXT(ROUND(市町村抽出表!AX37,0),"###,###")&amp;"世帯")))</f>
        <v>2世帯</v>
      </c>
      <c r="AM37" s="94" t="str">
        <f ca="1">IF(市町村抽出表!AY37="－","－",IF(市町村抽出表!AY37=0,"0人",IF(市町村抽出表!AY37&lt;1,"1人未満",TEXT(ROUND(市町村抽出表!AY37,0),"###,###")&amp;"人")))</f>
        <v>3人</v>
      </c>
      <c r="AN37" s="94" t="s">
        <v>611</v>
      </c>
      <c r="AO37" s="94" t="s">
        <v>611</v>
      </c>
      <c r="AP37" s="94" t="str">
        <f ca="1">IF(市町村抽出表!BB37="－","－",IF(市町村抽出表!BB37=0,"0km",IF(市町村抽出表!BB37&lt;0.1,"0.1km未満",TEXT(ROUND(市町村抽出表!BB37,1),"###,##0.0")&amp;"km")))</f>
        <v>0.4km</v>
      </c>
      <c r="AQ37" s="94" t="str">
        <f ca="1">IF(市町村抽出表!BC37="－","－",IF(市町村抽出表!BC37=0,"0世帯",IF(市町村抽出表!BC37&lt;1,"1世帯未満",TEXT(ROUND(市町村抽出表!BC37,0),"###,###")&amp;"世帯")))</f>
        <v>18世帯</v>
      </c>
      <c r="AR37" s="94" t="str">
        <f ca="1">IF(市町村抽出表!BD37="－","－",IF(市町村抽出表!BD37=0,"0人",IF(市町村抽出表!BD37&lt;1,"1人未満",TEXT(ROUND(市町村抽出表!BD37,0),"###,###")&amp;"人")))</f>
        <v>35人</v>
      </c>
      <c r="AS37" s="94" t="s">
        <v>611</v>
      </c>
      <c r="AT37" s="94" t="s">
        <v>611</v>
      </c>
      <c r="AU37" s="94" t="str">
        <f ca="1">IF(市町村抽出表!BG37="－","－",IF(市町村抽出表!BG37=0,"0箇所",IF(市町村抽出表!BG37&lt;1,"1箇所未満",TEXT(ROUND(市町村抽出表!BG37,0),"###,###")&amp;"箇所")))</f>
        <v>4箇所</v>
      </c>
      <c r="AV37" s="94" t="str">
        <f ca="1">IF(市町村抽出表!BH37="－","－",IF(市町村抽出表!BH37=0,"0箇所",IF(市町村抽出表!BH37&lt;1,"1箇所未満",TEXT(ROUND(市町村抽出表!BH37,0),"###,###")&amp;"箇所")))</f>
        <v>9箇所</v>
      </c>
      <c r="AW37" s="94" t="str">
        <f ca="1">IF(市町村抽出表!BI37="－","－",IF(市町村抽出表!BI37=0,"0箇所",IF(市町村抽出表!BI37&lt;1,"1箇所未満",TEXT(ROUND(市町村抽出表!BI37,0),"###,###")&amp;"箇所")))</f>
        <v>0箇所</v>
      </c>
      <c r="AX37" s="94" t="str">
        <f ca="1">IF(市町村抽出表!BJ37="－","－",IF(市町村抽出表!BJ37=0,"0箇所",IF(市町村抽出表!BJ37&lt;1,"1箇所未満",TEXT(ROUND(市町村抽出表!BJ37,0),"###,###")&amp;"箇所")))</f>
        <v>0箇所</v>
      </c>
      <c r="AY37" s="94" t="str">
        <f ca="1">IF(市町村抽出表!BK37="－","－",IF(市町村抽出表!BK37=0,"0箇所",IF(市町村抽出表!BK37&lt;1,"1箇所未満",TEXT(ROUND(市町村抽出表!BK37,0),"###,###")&amp;"箇所")))</f>
        <v>0箇所</v>
      </c>
      <c r="AZ37" s="94" t="str">
        <f ca="1">IF(市町村抽出表!BL37="－","－",IF(市町村抽出表!BL37=0,"0箇所",IF(市町村抽出表!BL37&lt;1,"1箇所未満",TEXT(ROUND(市町村抽出表!BL37,0),"###,###")&amp;"箇所")))</f>
        <v>0箇所</v>
      </c>
      <c r="BH37" s="153"/>
      <c r="BI37" s="153"/>
      <c r="BJ37" s="153"/>
      <c r="BL37" s="154"/>
      <c r="BM37" s="153"/>
      <c r="BN37" s="153"/>
      <c r="BO37" s="153"/>
      <c r="BP37" s="153"/>
      <c r="BX37" s="154"/>
      <c r="BY37" s="153"/>
      <c r="BZ37" s="153"/>
      <c r="CA37" s="153"/>
      <c r="CB37" s="153"/>
      <c r="CN37" s="154"/>
      <c r="CO37" s="153"/>
      <c r="CP37" s="153"/>
      <c r="CQ37" s="153"/>
      <c r="CR37" s="153"/>
    </row>
    <row r="38" spans="1:96" x14ac:dyDescent="0.2">
      <c r="A38" s="82">
        <v>35</v>
      </c>
      <c r="B38" s="74" t="s">
        <v>478</v>
      </c>
      <c r="C38" s="93">
        <f ca="1">IF(市町村抽出表!D38="－","－",ROUND(市町村抽出表!D38,1))</f>
        <v>5.3</v>
      </c>
      <c r="D38" s="158" t="str">
        <f ca="1">IF(市町村抽出表!F38="","※2",IF(市町村抽出表!F38="－","－",市町村抽出表!F38&amp;"箇所"))</f>
        <v>8箇所</v>
      </c>
      <c r="E38" s="159" t="str">
        <f ca="1">IF(市町村抽出表!G38="","※2",IF(市町村抽出表!G38="－","－",市町村抽出表!G38&amp;"箇所"))</f>
        <v>53箇所</v>
      </c>
      <c r="F38" s="160" t="str">
        <f ca="1">IF(市町村抽出表!H38="","※2",IF(市町村抽出表!H38="－","－",市町村抽出表!H38&amp;"箇所"))</f>
        <v>130箇所</v>
      </c>
      <c r="G38" s="94" t="str">
        <f ca="1">IF(市町村抽出表!I38="－","－",IF(市町村抽出表!I38=0,"0棟",IF(市町村抽出表!I38&lt;1,"1棟未満",TEXT(ROUND(市町村抽出表!I38,0),"###,###")&amp;"棟")))</f>
        <v>1棟未満</v>
      </c>
      <c r="H38" s="94" t="str">
        <f ca="1">IF(市町村抽出表!J38="－","－",IF(市町村抽出表!J38=0,"0棟",IF(市町村抽出表!J38&lt;1,"1棟未満",TEXT(ROUND(市町村抽出表!J38,0),"###,###")&amp;"棟")))</f>
        <v>1棟未満</v>
      </c>
      <c r="I38" s="94" t="str">
        <f ca="1">IF(市町村抽出表!O38="－","－",IF(市町村抽出表!O38=0,"0棟",IF(市町村抽出表!O38&lt;1,"1棟未満",TEXT(ROUND(市町村抽出表!O38,0),"###,###")&amp;"棟")))</f>
        <v>1棟未満</v>
      </c>
      <c r="J38" s="94" t="str">
        <f ca="1">IF(市町村抽出表!P38="－","－",IF(市町村抽出表!P38=0,"0棟",IF(市町村抽出表!P38&lt;1,"1棟未満",TEXT(ROUND(市町村抽出表!P38,0),"###,###")&amp;"棟")))</f>
        <v>1棟未満</v>
      </c>
      <c r="K38" s="147" t="str">
        <f ca="1">IF(市町村抽出表!U38="","※2",IF(市町村抽出表!U38="－","－",IF(市町村抽出表!U38=0,"0棟",IF(市町村抽出表!U38&lt;1,"1棟未満",TEXT(ROUND(市町村抽出表!U38,0),"###,###")&amp;"棟"))))</f>
        <v>3棟</v>
      </c>
      <c r="L38" s="148" t="str">
        <f ca="1">IF(市町村抽出表!V38="","※2",IF(市町村抽出表!V38="－","－",IF(市町村抽出表!V38=0,"0棟",IF(市町村抽出表!V38&lt;1,"1棟未満",TEXT(ROUND(市町村抽出表!V38,0),"###,###")&amp;"棟"))))</f>
        <v>6棟</v>
      </c>
      <c r="M38" s="94" t="str">
        <f ca="1">IF(市町村抽出表!W38="－","－",IF(市町村抽出表!W38=0,"0棟",IF(市町村抽出表!W38&lt;1,"1棟未満",TEXT(ROUND(市町村抽出表!W38,0),"###,###")&amp;"棟")))</f>
        <v>3棟</v>
      </c>
      <c r="N38" s="94" t="str">
        <f ca="1">IF(市町村抽出表!X38="－","－",IF(市町村抽出表!X38=0,"0棟",IF(市町村抽出表!X38&lt;1,"1棟未満",TEXT(ROUND(市町村抽出表!X38,0),"###,###")&amp;"棟")))</f>
        <v>6棟</v>
      </c>
      <c r="O38" s="94" t="str">
        <f ca="1">IF(市町村抽出表!Z38="－","－",IF(市町村抽出表!Z38=0,"0件",IF(市町村抽出表!Z38&lt;1,"1件未満",TEXT(ROUND(市町村抽出表!Z38,0),"###,###")&amp;"件")))</f>
        <v>1件未満</v>
      </c>
      <c r="P38" s="94" t="str">
        <f ca="1">IF(市町村抽出表!AA38="－","－",IF(市町村抽出表!AA38=0,"0件",IF(市町村抽出表!AA38&lt;1,"1件未満",TEXT(ROUND(市町村抽出表!AA38,0),"###,###")&amp;"件")))</f>
        <v>1件未満</v>
      </c>
      <c r="Q38" s="94" t="str">
        <f ca="1">IF(市町村抽出表!AB38="－","－",IF(市町村抽出表!AB38=0,"0棟",IF(市町村抽出表!AB38&lt;1,"1棟未満",TEXT(ROUND(市町村抽出表!AB38,0),"###,###")&amp;"棟")))</f>
        <v>1棟未満</v>
      </c>
      <c r="R38" s="94" t="str">
        <f ca="1">IF(市町村抽出表!AC38="－","－",IF(市町村抽出表!AC38=0,"0人",IF(市町村抽出表!AC38&lt;1,"1人未満",TEXT(ROUND(市町村抽出表!AC38,0),"###,###")&amp;"人")))</f>
        <v>1人未満</v>
      </c>
      <c r="S38" s="94" t="str">
        <f ca="1">IF(市町村抽出表!AD38="－","－",IF(市町村抽出表!AD38=0,"0人",IF(市町村抽出表!AD38&lt;1,"1人未満",TEXT(ROUND(市町村抽出表!AD38,0),"###,###")&amp;"人")))</f>
        <v>1人未満</v>
      </c>
      <c r="T38" s="94" t="str">
        <f ca="1">IF(市町村抽出表!AE38="－","－",IF(市町村抽出表!AE38=0,"0人",IF(市町村抽出表!AE38&lt;1,"1人未満",TEXT(ROUND(市町村抽出表!AE38,0),"###,###")&amp;"人")))</f>
        <v>1人未満</v>
      </c>
      <c r="U38" s="149" t="str">
        <f ca="1">IF(市町村抽出表!AG38="","※2",IF(市町村抽出表!AG38="－","－",IF(市町村抽出表!AG38=0,"0人",IF(市町村抽出表!AG38&lt;1,"1人未満",TEXT(ROUND(市町村抽出表!AG38,0),"###,###")&amp;"人"))))</f>
        <v>1人未満</v>
      </c>
      <c r="V38" s="150" t="str">
        <f ca="1">IF(市町村抽出表!AH38="","※2",IF(市町村抽出表!AH38="－","－",IF(市町村抽出表!AH38=0,"0人",IF(市町村抽出表!AH38&lt;1,"1人未満",TEXT(ROUND(市町村抽出表!AH38,0),"###,###")&amp;"人"))))</f>
        <v>1人未満</v>
      </c>
      <c r="W38" s="151" t="str">
        <f ca="1">IF(市町村抽出表!AI38="","※2",IF(市町村抽出表!AI38="－","－",IF(市町村抽出表!AI38=0,"0人",IF(市町村抽出表!AI38&lt;1,"1人未満",TEXT(ROUND(市町村抽出表!AI38,0),"###,###")&amp;"人"))))</f>
        <v>1人未満</v>
      </c>
      <c r="X38" s="94" t="str">
        <f ca="1">IF(市町村抽出表!AJ38="－","－",IF(市町村抽出表!AJ38=0,"0人",IF(市町村抽出表!AJ38&lt;1,"1人未満",TEXT(ROUND(市町村抽出表!AJ38,0),"###,###")&amp;"人")))</f>
        <v>1人未満</v>
      </c>
      <c r="Y38" s="94" t="str">
        <f ca="1">IF(市町村抽出表!AK38="－","－",IF(市町村抽出表!AK38=0,"0人",IF(市町村抽出表!AK38&lt;1,"1人未満",TEXT(ROUND(市町村抽出表!AK38,0),"###,###")&amp;"人")))</f>
        <v>1人未満</v>
      </c>
      <c r="Z38" s="94" t="str">
        <f ca="1">IF(市町村抽出表!AL38="－","－",IF(市町村抽出表!AL38=0,"0人",IF(市町村抽出表!AL38&lt;1,"1人未満",TEXT(ROUND(市町村抽出表!AL38,0),"###,###")&amp;"人")))</f>
        <v>1人未満</v>
      </c>
      <c r="AA38" s="94" t="str">
        <f ca="1">IF(市町村抽出表!AM38="－","－",IF(市町村抽出表!AM38=0,"0人",IF(市町村抽出表!AM38&lt;1,"1人未満",TEXT(ROUND(市町村抽出表!AM38,0),"###,###")&amp;"人")))</f>
        <v>1人未満</v>
      </c>
      <c r="AB38" s="94" t="str">
        <f ca="1">IF(市町村抽出表!AN38="－","－",IF(市町村抽出表!AN38=0,"0人",IF(市町村抽出表!AN38&lt;1,"1人未満",TEXT(ROUND(市町村抽出表!AN38,0),"###,###")&amp;"人")))</f>
        <v>1人未満</v>
      </c>
      <c r="AC38" s="94" t="str">
        <f ca="1">IF(市町村抽出表!AO38="－","－",IF(市町村抽出表!AO38=0,"0人",IF(市町村抽出表!AO38&lt;1,"1人未満",TEXT(ROUND(市町村抽出表!AO38,0),"###,###")&amp;"人")))</f>
        <v>1人未満</v>
      </c>
      <c r="AD38" s="94" t="str">
        <f ca="1">IF(市町村抽出表!AP38="－","－",IF(市町村抽出表!AP38=0,"0人",IF(市町村抽出表!AP38&lt;1,"1人未満",TEXT(ROUND(市町村抽出表!AP38,0),"###,###")&amp;"人")))</f>
        <v>11人</v>
      </c>
      <c r="AE38" s="94" t="str">
        <f ca="1">IF(市町村抽出表!AQ38="－","－",IF(市町村抽出表!AQ38=0,"0人",IF(市町村抽出表!AQ38&lt;1,"1人未満",TEXT(ROUND(市町村抽出表!AQ38,0),"###,###")&amp;"人")))</f>
        <v>6人</v>
      </c>
      <c r="AF38" s="94" t="str">
        <f ca="1">IF(市町村抽出表!AR38="－","－",IF(市町村抽出表!AR38=0,"0人",IF(市町村抽出表!AR38&lt;1,"1人未満",TEXT(ROUND(市町村抽出表!AR38,0),"###,###")&amp;"人")))</f>
        <v>17人</v>
      </c>
      <c r="AG38" s="94" t="str">
        <f ca="1">IF(市町村抽出表!AS38="－","－",IF(市町村抽出表!AS38=0,"0箇所",IF(市町村抽出表!AS38&lt;1,"1箇所未満",TEXT(ROUND(市町村抽出表!AS38,0),"###,###")&amp;"箇所")))</f>
        <v>1箇所未満</v>
      </c>
      <c r="AH38" s="94" t="str">
        <f ca="1">IF(市町村抽出表!AT38="－","－",IF(市町村抽出表!AT38=0,"0世帯",IF(市町村抽出表!AT38&lt;1,"1世帯未満",TEXT(ROUND(市町村抽出表!AT38,0),"###,###")&amp;"世帯")))</f>
        <v>1世帯未満</v>
      </c>
      <c r="AI38" s="94" t="str">
        <f ca="1">IF(市町村抽出表!AU38="－","－",IF(市町村抽出表!AU38=0,"0人",IF(市町村抽出表!AU38&lt;1,"1人未満",TEXT(ROUND(市町村抽出表!AU38,0),"###,###")&amp;"人")))</f>
        <v>2人</v>
      </c>
      <c r="AJ38" s="94" t="str">
        <f ca="1">IF(市町村抽出表!AV38="－","－",IF(市町村抽出表!AV38=0,"0世帯",IF(市町村抽出表!AV38&lt;1,"1世帯未満",TEXT(ROUND(市町村抽出表!AV38,0),"###,###")&amp;"世帯")))</f>
        <v>2世帯</v>
      </c>
      <c r="AK38" s="94" t="str">
        <f ca="1">IF(市町村抽出表!AW38="－","－",IF(市町村抽出表!AW38=0,"0人",IF(市町村抽出表!AW38&lt;1,"1人未満",TEXT(ROUND(市町村抽出表!AW38,0),"###,###")&amp;"人")))</f>
        <v>3人</v>
      </c>
      <c r="AL38" s="94" t="str">
        <f ca="1">IF(市町村抽出表!AX38="－","－",IF(市町村抽出表!AX38=0,"0世帯",IF(市町村抽出表!AX38&lt;1,"1世帯未満",TEXT(ROUND(市町村抽出表!AX38,0),"###,###")&amp;"世帯")))</f>
        <v>2世帯</v>
      </c>
      <c r="AM38" s="94" t="str">
        <f ca="1">IF(市町村抽出表!AY38="－","－",IF(市町村抽出表!AY38=0,"0人",IF(市町村抽出表!AY38&lt;1,"1人未満",TEXT(ROUND(市町村抽出表!AY38,0),"###,###")&amp;"人")))</f>
        <v>3人</v>
      </c>
      <c r="AN38" s="94" t="s">
        <v>611</v>
      </c>
      <c r="AO38" s="94" t="s">
        <v>611</v>
      </c>
      <c r="AP38" s="94" t="str">
        <f ca="1">IF(市町村抽出表!BB38="－","－",IF(市町村抽出表!BB38=0,"0km",IF(市町村抽出表!BB38&lt;0.1,"0.1km未満",TEXT(ROUND(市町村抽出表!BB38,1),"###,##0.0")&amp;"km")))</f>
        <v>0.4km</v>
      </c>
      <c r="AQ38" s="94" t="str">
        <f ca="1">IF(市町村抽出表!BC38="－","－",IF(市町村抽出表!BC38=0,"0世帯",IF(市町村抽出表!BC38&lt;1,"1世帯未満",TEXT(ROUND(市町村抽出表!BC38,0),"###,###")&amp;"世帯")))</f>
        <v>18世帯</v>
      </c>
      <c r="AR38" s="94" t="str">
        <f ca="1">IF(市町村抽出表!BD38="－","－",IF(市町村抽出表!BD38=0,"0人",IF(市町村抽出表!BD38&lt;1,"1人未満",TEXT(ROUND(市町村抽出表!BD38,0),"###,###")&amp;"人")))</f>
        <v>35人</v>
      </c>
      <c r="AS38" s="94" t="s">
        <v>611</v>
      </c>
      <c r="AT38" s="94" t="s">
        <v>611</v>
      </c>
      <c r="AU38" s="94" t="str">
        <f ca="1">IF(市町村抽出表!BG38="－","－",IF(市町村抽出表!BG38=0,"0箇所",IF(市町村抽出表!BG38&lt;1,"1箇所未満",TEXT(ROUND(市町村抽出表!BG38,0),"###,###")&amp;"箇所")))</f>
        <v>4箇所</v>
      </c>
      <c r="AV38" s="94" t="str">
        <f ca="1">IF(市町村抽出表!BH38="－","－",IF(市町村抽出表!BH38=0,"0箇所",IF(市町村抽出表!BH38&lt;1,"1箇所未満",TEXT(ROUND(市町村抽出表!BH38,0),"###,###")&amp;"箇所")))</f>
        <v>9箇所</v>
      </c>
      <c r="AW38" s="94" t="str">
        <f ca="1">IF(市町村抽出表!BI38="－","－",IF(市町村抽出表!BI38=0,"0箇所",IF(市町村抽出表!BI38&lt;1,"1箇所未満",TEXT(ROUND(市町村抽出表!BI38,0),"###,###")&amp;"箇所")))</f>
        <v>0箇所</v>
      </c>
      <c r="AX38" s="94" t="str">
        <f ca="1">IF(市町村抽出表!BJ38="－","－",IF(市町村抽出表!BJ38=0,"0箇所",IF(市町村抽出表!BJ38&lt;1,"1箇所未満",TEXT(ROUND(市町村抽出表!BJ38,0),"###,###")&amp;"箇所")))</f>
        <v>0箇所</v>
      </c>
      <c r="AY38" s="94" t="str">
        <f ca="1">IF(市町村抽出表!BK38="－","－",IF(市町村抽出表!BK38=0,"0箇所",IF(市町村抽出表!BK38&lt;1,"1箇所未満",TEXT(ROUND(市町村抽出表!BK38,0),"###,###")&amp;"箇所")))</f>
        <v>0箇所</v>
      </c>
      <c r="AZ38" s="94" t="str">
        <f ca="1">IF(市町村抽出表!BL38="－","－",IF(市町村抽出表!BL38=0,"0箇所",IF(市町村抽出表!BL38&lt;1,"1箇所未満",TEXT(ROUND(市町村抽出表!BL38,0),"###,###")&amp;"箇所")))</f>
        <v>0箇所</v>
      </c>
      <c r="BH38" s="153"/>
      <c r="BI38" s="153"/>
      <c r="BJ38" s="153"/>
      <c r="BL38" s="154"/>
      <c r="BM38" s="153"/>
      <c r="BN38" s="153"/>
      <c r="BO38" s="153"/>
      <c r="BP38" s="153"/>
      <c r="BX38" s="154"/>
      <c r="BY38" s="153"/>
      <c r="BZ38" s="153"/>
      <c r="CA38" s="153"/>
      <c r="CB38" s="153"/>
      <c r="CN38" s="154"/>
      <c r="CO38" s="153"/>
      <c r="CP38" s="153"/>
      <c r="CQ38" s="153"/>
      <c r="CR38" s="153"/>
    </row>
    <row r="39" spans="1:96" x14ac:dyDescent="0.2">
      <c r="A39" s="82">
        <v>36</v>
      </c>
      <c r="B39" s="74" t="s">
        <v>479</v>
      </c>
      <c r="C39" s="93">
        <f ca="1">IF(市町村抽出表!D39="－","－",ROUND(市町村抽出表!D39,1))</f>
        <v>5.3</v>
      </c>
      <c r="D39" s="158" t="str">
        <f ca="1">IF(市町村抽出表!F39="","※2",IF(市町村抽出表!F39="－","－",市町村抽出表!F39&amp;"箇所"))</f>
        <v>8箇所</v>
      </c>
      <c r="E39" s="159" t="str">
        <f ca="1">IF(市町村抽出表!G39="","※2",IF(市町村抽出表!G39="－","－",市町村抽出表!G39&amp;"箇所"))</f>
        <v>53箇所</v>
      </c>
      <c r="F39" s="160" t="str">
        <f ca="1">IF(市町村抽出表!H39="","※2",IF(市町村抽出表!H39="－","－",市町村抽出表!H39&amp;"箇所"))</f>
        <v>130箇所</v>
      </c>
      <c r="G39" s="94" t="str">
        <f ca="1">IF(市町村抽出表!I39="－","－",IF(市町村抽出表!I39=0,"0棟",IF(市町村抽出表!I39&lt;1,"1棟未満",TEXT(ROUND(市町村抽出表!I39,0),"###,###")&amp;"棟")))</f>
        <v>1棟未満</v>
      </c>
      <c r="H39" s="94" t="str">
        <f ca="1">IF(市町村抽出表!J39="－","－",IF(市町村抽出表!J39=0,"0棟",IF(市町村抽出表!J39&lt;1,"1棟未満",TEXT(ROUND(市町村抽出表!J39,0),"###,###")&amp;"棟")))</f>
        <v>1棟未満</v>
      </c>
      <c r="I39" s="94" t="str">
        <f ca="1">IF(市町村抽出表!O39="－","－",IF(市町村抽出表!O39=0,"0棟",IF(市町村抽出表!O39&lt;1,"1棟未満",TEXT(ROUND(市町村抽出表!O39,0),"###,###")&amp;"棟")))</f>
        <v>1棟未満</v>
      </c>
      <c r="J39" s="94" t="str">
        <f ca="1">IF(市町村抽出表!P39="－","－",IF(市町村抽出表!P39=0,"0棟",IF(市町村抽出表!P39&lt;1,"1棟未満",TEXT(ROUND(市町村抽出表!P39,0),"###,###")&amp;"棟")))</f>
        <v>1棟未満</v>
      </c>
      <c r="K39" s="147" t="str">
        <f ca="1">IF(市町村抽出表!U39="","※2",IF(市町村抽出表!U39="－","－",IF(市町村抽出表!U39=0,"0棟",IF(市町村抽出表!U39&lt;1,"1棟未満",TEXT(ROUND(市町村抽出表!U39,0),"###,###")&amp;"棟"))))</f>
        <v>3棟</v>
      </c>
      <c r="L39" s="148" t="str">
        <f ca="1">IF(市町村抽出表!V39="","※2",IF(市町村抽出表!V39="－","－",IF(市町村抽出表!V39=0,"0棟",IF(市町村抽出表!V39&lt;1,"1棟未満",TEXT(ROUND(市町村抽出表!V39,0),"###,###")&amp;"棟"))))</f>
        <v>6棟</v>
      </c>
      <c r="M39" s="94" t="str">
        <f ca="1">IF(市町村抽出表!W39="－","－",IF(市町村抽出表!W39=0,"0棟",IF(市町村抽出表!W39&lt;1,"1棟未満",TEXT(ROUND(市町村抽出表!W39,0),"###,###")&amp;"棟")))</f>
        <v>3棟</v>
      </c>
      <c r="N39" s="94" t="str">
        <f ca="1">IF(市町村抽出表!X39="－","－",IF(市町村抽出表!X39=0,"0棟",IF(市町村抽出表!X39&lt;1,"1棟未満",TEXT(ROUND(市町村抽出表!X39,0),"###,###")&amp;"棟")))</f>
        <v>6棟</v>
      </c>
      <c r="O39" s="94" t="str">
        <f ca="1">IF(市町村抽出表!Z39="－","－",IF(市町村抽出表!Z39=0,"0件",IF(市町村抽出表!Z39&lt;1,"1件未満",TEXT(ROUND(市町村抽出表!Z39,0),"###,###")&amp;"件")))</f>
        <v>1件未満</v>
      </c>
      <c r="P39" s="94" t="str">
        <f ca="1">IF(市町村抽出表!AA39="－","－",IF(市町村抽出表!AA39=0,"0件",IF(市町村抽出表!AA39&lt;1,"1件未満",TEXT(ROUND(市町村抽出表!AA39,0),"###,###")&amp;"件")))</f>
        <v>1件未満</v>
      </c>
      <c r="Q39" s="94" t="str">
        <f ca="1">IF(市町村抽出表!AB39="－","－",IF(市町村抽出表!AB39=0,"0棟",IF(市町村抽出表!AB39&lt;1,"1棟未満",TEXT(ROUND(市町村抽出表!AB39,0),"###,###")&amp;"棟")))</f>
        <v>1棟未満</v>
      </c>
      <c r="R39" s="94" t="str">
        <f ca="1">IF(市町村抽出表!AC39="－","－",IF(市町村抽出表!AC39=0,"0人",IF(市町村抽出表!AC39&lt;1,"1人未満",TEXT(ROUND(市町村抽出表!AC39,0),"###,###")&amp;"人")))</f>
        <v>1人未満</v>
      </c>
      <c r="S39" s="94" t="str">
        <f ca="1">IF(市町村抽出表!AD39="－","－",IF(市町村抽出表!AD39=0,"0人",IF(市町村抽出表!AD39&lt;1,"1人未満",TEXT(ROUND(市町村抽出表!AD39,0),"###,###")&amp;"人")))</f>
        <v>1人未満</v>
      </c>
      <c r="T39" s="94" t="str">
        <f ca="1">IF(市町村抽出表!AE39="－","－",IF(市町村抽出表!AE39=0,"0人",IF(市町村抽出表!AE39&lt;1,"1人未満",TEXT(ROUND(市町村抽出表!AE39,0),"###,###")&amp;"人")))</f>
        <v>1人未満</v>
      </c>
      <c r="U39" s="149" t="str">
        <f ca="1">IF(市町村抽出表!AG39="","※2",IF(市町村抽出表!AG39="－","－",IF(市町村抽出表!AG39=0,"0人",IF(市町村抽出表!AG39&lt;1,"1人未満",TEXT(ROUND(市町村抽出表!AG39,0),"###,###")&amp;"人"))))</f>
        <v>1人未満</v>
      </c>
      <c r="V39" s="150" t="str">
        <f ca="1">IF(市町村抽出表!AH39="","※2",IF(市町村抽出表!AH39="－","－",IF(市町村抽出表!AH39=0,"0人",IF(市町村抽出表!AH39&lt;1,"1人未満",TEXT(ROUND(市町村抽出表!AH39,0),"###,###")&amp;"人"))))</f>
        <v>1人未満</v>
      </c>
      <c r="W39" s="151" t="str">
        <f ca="1">IF(市町村抽出表!AI39="","※2",IF(市町村抽出表!AI39="－","－",IF(市町村抽出表!AI39=0,"0人",IF(市町村抽出表!AI39&lt;1,"1人未満",TEXT(ROUND(市町村抽出表!AI39,0),"###,###")&amp;"人"))))</f>
        <v>1人</v>
      </c>
      <c r="X39" s="94" t="str">
        <f ca="1">IF(市町村抽出表!AJ39="－","－",IF(市町村抽出表!AJ39=0,"0人",IF(市町村抽出表!AJ39&lt;1,"1人未満",TEXT(ROUND(市町村抽出表!AJ39,0),"###,###")&amp;"人")))</f>
        <v>1人未満</v>
      </c>
      <c r="Y39" s="94" t="str">
        <f ca="1">IF(市町村抽出表!AK39="－","－",IF(市町村抽出表!AK39=0,"0人",IF(市町村抽出表!AK39&lt;1,"1人未満",TEXT(ROUND(市町村抽出表!AK39,0),"###,###")&amp;"人")))</f>
        <v>1人未満</v>
      </c>
      <c r="Z39" s="94" t="str">
        <f ca="1">IF(市町村抽出表!AL39="－","－",IF(市町村抽出表!AL39=0,"0人",IF(市町村抽出表!AL39&lt;1,"1人未満",TEXT(ROUND(市町村抽出表!AL39,0),"###,###")&amp;"人")))</f>
        <v>1人未満</v>
      </c>
      <c r="AA39" s="94" t="str">
        <f ca="1">IF(市町村抽出表!AM39="－","－",IF(市町村抽出表!AM39=0,"0人",IF(市町村抽出表!AM39&lt;1,"1人未満",TEXT(ROUND(市町村抽出表!AM39,0),"###,###")&amp;"人")))</f>
        <v>1人未満</v>
      </c>
      <c r="AB39" s="94" t="str">
        <f ca="1">IF(市町村抽出表!AN39="－","－",IF(市町村抽出表!AN39=0,"0人",IF(市町村抽出表!AN39&lt;1,"1人未満",TEXT(ROUND(市町村抽出表!AN39,0),"###,###")&amp;"人")))</f>
        <v>1人未満</v>
      </c>
      <c r="AC39" s="94" t="str">
        <f ca="1">IF(市町村抽出表!AO39="－","－",IF(市町村抽出表!AO39=0,"0人",IF(市町村抽出表!AO39&lt;1,"1人未満",TEXT(ROUND(市町村抽出表!AO39,0),"###,###")&amp;"人")))</f>
        <v>1人</v>
      </c>
      <c r="AD39" s="94" t="str">
        <f ca="1">IF(市町村抽出表!AP39="－","－",IF(市町村抽出表!AP39=0,"0人",IF(市町村抽出表!AP39&lt;1,"1人未満",TEXT(ROUND(市町村抽出表!AP39,0),"###,###")&amp;"人")))</f>
        <v>11人</v>
      </c>
      <c r="AE39" s="94" t="str">
        <f ca="1">IF(市町村抽出表!AQ39="－","－",IF(市町村抽出表!AQ39=0,"0人",IF(市町村抽出表!AQ39&lt;1,"1人未満",TEXT(ROUND(市町村抽出表!AQ39,0),"###,###")&amp;"人")))</f>
        <v>6人</v>
      </c>
      <c r="AF39" s="94" t="str">
        <f ca="1">IF(市町村抽出表!AR39="－","－",IF(市町村抽出表!AR39=0,"0人",IF(市町村抽出表!AR39&lt;1,"1人未満",TEXT(ROUND(市町村抽出表!AR39,0),"###,###")&amp;"人")))</f>
        <v>17人</v>
      </c>
      <c r="AG39" s="94" t="str">
        <f ca="1">IF(市町村抽出表!AS39="－","－",IF(市町村抽出表!AS39=0,"0箇所",IF(市町村抽出表!AS39&lt;1,"1箇所未満",TEXT(ROUND(市町村抽出表!AS39,0),"###,###")&amp;"箇所")))</f>
        <v>1箇所未満</v>
      </c>
      <c r="AH39" s="94" t="str">
        <f ca="1">IF(市町村抽出表!AT39="－","－",IF(市町村抽出表!AT39=0,"0世帯",IF(市町村抽出表!AT39&lt;1,"1世帯未満",TEXT(ROUND(市町村抽出表!AT39,0),"###,###")&amp;"世帯")))</f>
        <v>1世帯未満</v>
      </c>
      <c r="AI39" s="94" t="str">
        <f ca="1">IF(市町村抽出表!AU39="－","－",IF(市町村抽出表!AU39=0,"0人",IF(市町村抽出表!AU39&lt;1,"1人未満",TEXT(ROUND(市町村抽出表!AU39,0),"###,###")&amp;"人")))</f>
        <v>2人</v>
      </c>
      <c r="AJ39" s="94" t="str">
        <f ca="1">IF(市町村抽出表!AV39="－","－",IF(市町村抽出表!AV39=0,"0世帯",IF(市町村抽出表!AV39&lt;1,"1世帯未満",TEXT(ROUND(市町村抽出表!AV39,0),"###,###")&amp;"世帯")))</f>
        <v>2世帯</v>
      </c>
      <c r="AK39" s="94" t="str">
        <f ca="1">IF(市町村抽出表!AW39="－","－",IF(市町村抽出表!AW39=0,"0人",IF(市町村抽出表!AW39&lt;1,"1人未満",TEXT(ROUND(市町村抽出表!AW39,0),"###,###")&amp;"人")))</f>
        <v>3人</v>
      </c>
      <c r="AL39" s="94" t="str">
        <f ca="1">IF(市町村抽出表!AX39="－","－",IF(市町村抽出表!AX39=0,"0世帯",IF(市町村抽出表!AX39&lt;1,"1世帯未満",TEXT(ROUND(市町村抽出表!AX39,0),"###,###")&amp;"世帯")))</f>
        <v>2世帯</v>
      </c>
      <c r="AM39" s="94" t="str">
        <f ca="1">IF(市町村抽出表!AY39="－","－",IF(市町村抽出表!AY39=0,"0人",IF(市町村抽出表!AY39&lt;1,"1人未満",TEXT(ROUND(市町村抽出表!AY39,0),"###,###")&amp;"人")))</f>
        <v>3人</v>
      </c>
      <c r="AN39" s="94" t="s">
        <v>611</v>
      </c>
      <c r="AO39" s="94" t="s">
        <v>611</v>
      </c>
      <c r="AP39" s="94" t="str">
        <f ca="1">IF(市町村抽出表!BB39="－","－",IF(市町村抽出表!BB39=0,"0km",IF(市町村抽出表!BB39&lt;0.1,"0.1km未満",TEXT(ROUND(市町村抽出表!BB39,1),"###,##0.0")&amp;"km")))</f>
        <v>0.4km</v>
      </c>
      <c r="AQ39" s="94" t="str">
        <f ca="1">IF(市町村抽出表!BC39="－","－",IF(市町村抽出表!BC39=0,"0世帯",IF(市町村抽出表!BC39&lt;1,"1世帯未満",TEXT(ROUND(市町村抽出表!BC39,0),"###,###")&amp;"世帯")))</f>
        <v>18世帯</v>
      </c>
      <c r="AR39" s="94" t="str">
        <f ca="1">IF(市町村抽出表!BD39="－","－",IF(市町村抽出表!BD39=0,"0人",IF(市町村抽出表!BD39&lt;1,"1人未満",TEXT(ROUND(市町村抽出表!BD39,0),"###,###")&amp;"人")))</f>
        <v>35人</v>
      </c>
      <c r="AS39" s="94" t="s">
        <v>611</v>
      </c>
      <c r="AT39" s="94" t="s">
        <v>611</v>
      </c>
      <c r="AU39" s="94" t="str">
        <f ca="1">IF(市町村抽出表!BG39="－","－",IF(市町村抽出表!BG39=0,"0箇所",IF(市町村抽出表!BG39&lt;1,"1箇所未満",TEXT(ROUND(市町村抽出表!BG39,0),"###,###")&amp;"箇所")))</f>
        <v>4箇所</v>
      </c>
      <c r="AV39" s="94" t="str">
        <f ca="1">IF(市町村抽出表!BH39="－","－",IF(市町村抽出表!BH39=0,"0箇所",IF(市町村抽出表!BH39&lt;1,"1箇所未満",TEXT(ROUND(市町村抽出表!BH39,0),"###,###")&amp;"箇所")))</f>
        <v>9箇所</v>
      </c>
      <c r="AW39" s="94" t="str">
        <f ca="1">IF(市町村抽出表!BI39="－","－",IF(市町村抽出表!BI39=0,"0箇所",IF(市町村抽出表!BI39&lt;1,"1箇所未満",TEXT(ROUND(市町村抽出表!BI39,0),"###,###")&amp;"箇所")))</f>
        <v>0箇所</v>
      </c>
      <c r="AX39" s="94" t="str">
        <f ca="1">IF(市町村抽出表!BJ39="－","－",IF(市町村抽出表!BJ39=0,"0箇所",IF(市町村抽出表!BJ39&lt;1,"1箇所未満",TEXT(ROUND(市町村抽出表!BJ39,0),"###,###")&amp;"箇所")))</f>
        <v>0箇所</v>
      </c>
      <c r="AY39" s="94" t="str">
        <f ca="1">IF(市町村抽出表!BK39="－","－",IF(市町村抽出表!BK39=0,"0箇所",IF(市町村抽出表!BK39&lt;1,"1箇所未満",TEXT(ROUND(市町村抽出表!BK39,0),"###,###")&amp;"箇所")))</f>
        <v>0箇所</v>
      </c>
      <c r="AZ39" s="94" t="str">
        <f ca="1">IF(市町村抽出表!BL39="－","－",IF(市町村抽出表!BL39=0,"0箇所",IF(市町村抽出表!BL39&lt;1,"1箇所未満",TEXT(ROUND(市町村抽出表!BL39,0),"###,###")&amp;"箇所")))</f>
        <v>0箇所</v>
      </c>
      <c r="BH39" s="153"/>
      <c r="BI39" s="153"/>
      <c r="BJ39" s="153"/>
      <c r="BL39" s="154"/>
      <c r="BM39" s="153"/>
      <c r="BN39" s="153"/>
      <c r="BO39" s="153"/>
      <c r="BP39" s="153"/>
      <c r="BX39" s="154"/>
      <c r="BY39" s="153"/>
      <c r="BZ39" s="153"/>
      <c r="CA39" s="153"/>
      <c r="CB39" s="153"/>
      <c r="CN39" s="154"/>
      <c r="CO39" s="153"/>
      <c r="CP39" s="153"/>
      <c r="CQ39" s="153"/>
      <c r="CR39" s="153"/>
    </row>
    <row r="40" spans="1:96" x14ac:dyDescent="0.2">
      <c r="A40" s="82">
        <v>37</v>
      </c>
      <c r="B40" s="74" t="s">
        <v>480</v>
      </c>
      <c r="C40" s="93">
        <f ca="1">IF(市町村抽出表!D40="－","－",ROUND(市町村抽出表!D40,1))</f>
        <v>4.9000000000000004</v>
      </c>
      <c r="D40" s="158" t="str">
        <f ca="1">IF(市町村抽出表!F40="","※2",IF(市町村抽出表!F40="－","－",市町村抽出表!F40&amp;"箇所"))</f>
        <v>0箇所</v>
      </c>
      <c r="E40" s="159" t="str">
        <f ca="1">IF(市町村抽出表!G40="","※2",IF(市町村抽出表!G40="－","－",市町村抽出表!G40&amp;"箇所"))</f>
        <v>28箇所</v>
      </c>
      <c r="F40" s="160" t="str">
        <f ca="1">IF(市町村抽出表!H40="","※2",IF(市町村抽出表!H40="－","－",市町村抽出表!H40&amp;"箇所"))</f>
        <v>163箇所</v>
      </c>
      <c r="G40" s="94" t="str">
        <f ca="1">IF(市町村抽出表!I40="－","－",IF(市町村抽出表!I40=0,"0棟",IF(市町村抽出表!I40&lt;1,"1棟未満",TEXT(ROUND(市町村抽出表!I40,0),"###,###")&amp;"棟")))</f>
        <v>0棟</v>
      </c>
      <c r="H40" s="94" t="str">
        <f ca="1">IF(市町村抽出表!J40="－","－",IF(市町村抽出表!J40=0,"0棟",IF(市町村抽出表!J40&lt;1,"1棟未満",TEXT(ROUND(市町村抽出表!J40,0),"###,###")&amp;"棟")))</f>
        <v>0棟</v>
      </c>
      <c r="I40" s="94" t="str">
        <f ca="1">IF(市町村抽出表!O40="－","－",IF(市町村抽出表!O40=0,"0棟",IF(市町村抽出表!O40&lt;1,"1棟未満",TEXT(ROUND(市町村抽出表!O40,0),"###,###")&amp;"棟")))</f>
        <v>1棟未満</v>
      </c>
      <c r="J40" s="94" t="str">
        <f ca="1">IF(市町村抽出表!P40="－","－",IF(市町村抽出表!P40=0,"0棟",IF(市町村抽出表!P40&lt;1,"1棟未満",TEXT(ROUND(市町村抽出表!P40,0),"###,###")&amp;"棟")))</f>
        <v>1棟未満</v>
      </c>
      <c r="K40" s="147" t="str">
        <f ca="1">IF(市町村抽出表!U40="","※2",IF(市町村抽出表!U40="－","－",IF(市町村抽出表!U40=0,"0棟",IF(市町村抽出表!U40&lt;1,"1棟未満",TEXT(ROUND(市町村抽出表!U40,0),"###,###")&amp;"棟"))))</f>
        <v>1棟未満</v>
      </c>
      <c r="L40" s="148" t="str">
        <f ca="1">IF(市町村抽出表!V40="","※2",IF(市町村抽出表!V40="－","－",IF(市町村抽出表!V40=0,"0棟",IF(市町村抽出表!V40&lt;1,"1棟未満",TEXT(ROUND(市町村抽出表!V40,0),"###,###")&amp;"棟"))))</f>
        <v>1棟未満</v>
      </c>
      <c r="M40" s="94" t="str">
        <f ca="1">IF(市町村抽出表!W40="－","－",IF(市町村抽出表!W40=0,"0棟",IF(市町村抽出表!W40&lt;1,"1棟未満",TEXT(ROUND(市町村抽出表!W40,0),"###,###")&amp;"棟")))</f>
        <v>1棟未満</v>
      </c>
      <c r="N40" s="94" t="str">
        <f ca="1">IF(市町村抽出表!X40="－","－",IF(市町村抽出表!X40=0,"0棟",IF(市町村抽出表!X40&lt;1,"1棟未満",TEXT(ROUND(市町村抽出表!X40,0),"###,###")&amp;"棟")))</f>
        <v>1棟未満</v>
      </c>
      <c r="O40" s="94" t="str">
        <f ca="1">IF(市町村抽出表!Z40="－","－",IF(市町村抽出表!Z40=0,"0件",IF(市町村抽出表!Z40&lt;1,"1件未満",TEXT(ROUND(市町村抽出表!Z40,0),"###,###")&amp;"件")))</f>
        <v>0件</v>
      </c>
      <c r="P40" s="94" t="str">
        <f ca="1">IF(市町村抽出表!AA40="－","－",IF(市町村抽出表!AA40=0,"0件",IF(市町村抽出表!AA40&lt;1,"1件未満",TEXT(ROUND(市町村抽出表!AA40,0),"###,###")&amp;"件")))</f>
        <v>0件</v>
      </c>
      <c r="Q40" s="94" t="str">
        <f ca="1">IF(市町村抽出表!AB40="－","－",IF(市町村抽出表!AB40=0,"0棟",IF(市町村抽出表!AB40&lt;1,"1棟未満",TEXT(ROUND(市町村抽出表!AB40,0),"###,###")&amp;"棟")))</f>
        <v>0棟</v>
      </c>
      <c r="R40" s="94" t="str">
        <f ca="1">IF(市町村抽出表!AC40="－","－",IF(市町村抽出表!AC40=0,"0人",IF(市町村抽出表!AC40&lt;1,"1人未満",TEXT(ROUND(市町村抽出表!AC40,0),"###,###")&amp;"人")))</f>
        <v>0人</v>
      </c>
      <c r="S40" s="94" t="str">
        <f ca="1">IF(市町村抽出表!AD40="－","－",IF(市町村抽出表!AD40=0,"0人",IF(市町村抽出表!AD40&lt;1,"1人未満",TEXT(ROUND(市町村抽出表!AD40,0),"###,###")&amp;"人")))</f>
        <v>0人</v>
      </c>
      <c r="T40" s="94" t="str">
        <f ca="1">IF(市町村抽出表!AE40="－","－",IF(市町村抽出表!AE40=0,"0人",IF(市町村抽出表!AE40&lt;1,"1人未満",TEXT(ROUND(市町村抽出表!AE40,0),"###,###")&amp;"人")))</f>
        <v>0人</v>
      </c>
      <c r="U40" s="149" t="str">
        <f ca="1">IF(市町村抽出表!AG40="","※2",IF(市町村抽出表!AG40="－","－",IF(市町村抽出表!AG40=0,"0人",IF(市町村抽出表!AG40&lt;1,"1人未満",TEXT(ROUND(市町村抽出表!AG40,0),"###,###")&amp;"人"))))</f>
        <v>1人未満</v>
      </c>
      <c r="V40" s="150" t="str">
        <f ca="1">IF(市町村抽出表!AH40="","※2",IF(市町村抽出表!AH40="－","－",IF(市町村抽出表!AH40=0,"0人",IF(市町村抽出表!AH40&lt;1,"1人未満",TEXT(ROUND(市町村抽出表!AH40,0),"###,###")&amp;"人"))))</f>
        <v>1人未満</v>
      </c>
      <c r="W40" s="151" t="str">
        <f ca="1">IF(市町村抽出表!AI40="","※2",IF(市町村抽出表!AI40="－","－",IF(市町村抽出表!AI40=0,"0人",IF(市町村抽出表!AI40&lt;1,"1人未満",TEXT(ROUND(市町村抽出表!AI40,0),"###,###")&amp;"人"))))</f>
        <v>1人未満</v>
      </c>
      <c r="X40" s="94" t="str">
        <f ca="1">IF(市町村抽出表!AJ40="－","－",IF(市町村抽出表!AJ40=0,"0人",IF(市町村抽出表!AJ40&lt;1,"1人未満",TEXT(ROUND(市町村抽出表!AJ40,0),"###,###")&amp;"人")))</f>
        <v>0人</v>
      </c>
      <c r="Y40" s="94" t="str">
        <f ca="1">IF(市町村抽出表!AK40="－","－",IF(市町村抽出表!AK40=0,"0人",IF(市町村抽出表!AK40&lt;1,"1人未満",TEXT(ROUND(市町村抽出表!AK40,0),"###,###")&amp;"人")))</f>
        <v>0人</v>
      </c>
      <c r="Z40" s="94" t="str">
        <f ca="1">IF(市町村抽出表!AL40="－","－",IF(市町村抽出表!AL40=0,"0人",IF(市町村抽出表!AL40&lt;1,"1人未満",TEXT(ROUND(市町村抽出表!AL40,0),"###,###")&amp;"人")))</f>
        <v>0人</v>
      </c>
      <c r="AA40" s="94" t="str">
        <f ca="1">IF(市町村抽出表!AM40="－","－",IF(市町村抽出表!AM40=0,"0人",IF(市町村抽出表!AM40&lt;1,"1人未満",TEXT(ROUND(市町村抽出表!AM40,0),"###,###")&amp;"人")))</f>
        <v>1人未満</v>
      </c>
      <c r="AB40" s="94" t="str">
        <f ca="1">IF(市町村抽出表!AN40="－","－",IF(市町村抽出表!AN40=0,"0人",IF(市町村抽出表!AN40&lt;1,"1人未満",TEXT(ROUND(市町村抽出表!AN40,0),"###,###")&amp;"人")))</f>
        <v>1人未満</v>
      </c>
      <c r="AC40" s="94" t="str">
        <f ca="1">IF(市町村抽出表!AO40="－","－",IF(市町村抽出表!AO40=0,"0人",IF(市町村抽出表!AO40&lt;1,"1人未満",TEXT(ROUND(市町村抽出表!AO40,0),"###,###")&amp;"人")))</f>
        <v>1人未満</v>
      </c>
      <c r="AD40" s="94" t="str">
        <f ca="1">IF(市町村抽出表!AP40="－","－",IF(市町村抽出表!AP40=0,"0人",IF(市町村抽出表!AP40&lt;1,"1人未満",TEXT(ROUND(市町村抽出表!AP40,0),"###,###")&amp;"人")))</f>
        <v>1人</v>
      </c>
      <c r="AE40" s="94" t="str">
        <f ca="1">IF(市町村抽出表!AQ40="－","－",IF(市町村抽出表!AQ40=0,"0人",IF(市町村抽出表!AQ40&lt;1,"1人未満",TEXT(ROUND(市町村抽出表!AQ40,0),"###,###")&amp;"人")))</f>
        <v>1人未満</v>
      </c>
      <c r="AF40" s="94" t="str">
        <f ca="1">IF(市町村抽出表!AR40="－","－",IF(市町村抽出表!AR40=0,"0人",IF(市町村抽出表!AR40&lt;1,"1人未満",TEXT(ROUND(市町村抽出表!AR40,0),"###,###")&amp;"人")))</f>
        <v>2人</v>
      </c>
      <c r="AG40" s="94" t="str">
        <f ca="1">IF(市町村抽出表!AS40="－","－",IF(市町村抽出表!AS40=0,"0箇所",IF(市町村抽出表!AS40&lt;1,"1箇所未満",TEXT(ROUND(市町村抽出表!AS40,0),"###,###")&amp;"箇所")))</f>
        <v>0箇所</v>
      </c>
      <c r="AH40" s="94" t="str">
        <f ca="1">IF(市町村抽出表!AT40="－","－",IF(市町村抽出表!AT40=0,"0世帯",IF(市町村抽出表!AT40&lt;1,"1世帯未満",TEXT(ROUND(市町村抽出表!AT40,0),"###,###")&amp;"世帯")))</f>
        <v>0世帯</v>
      </c>
      <c r="AI40" s="94" t="str">
        <f ca="1">IF(市町村抽出表!AU40="－","－",IF(市町村抽出表!AU40=0,"0人",IF(市町村抽出表!AU40&lt;1,"1人未満",TEXT(ROUND(市町村抽出表!AU40,0),"###,###")&amp;"人")))</f>
        <v>0人</v>
      </c>
      <c r="AJ40" s="94" t="str">
        <f ca="1">IF(市町村抽出表!AV40="－","－",IF(市町村抽出表!AV40=0,"0世帯",IF(市町村抽出表!AV40&lt;1,"1世帯未満",TEXT(ROUND(市町村抽出表!AV40,0),"###,###")&amp;"世帯")))</f>
        <v>0世帯</v>
      </c>
      <c r="AK40" s="94" t="str">
        <f ca="1">IF(市町村抽出表!AW40="－","－",IF(市町村抽出表!AW40=0,"0人",IF(市町村抽出表!AW40&lt;1,"1人未満",TEXT(ROUND(市町村抽出表!AW40,0),"###,###")&amp;"人")))</f>
        <v>0人</v>
      </c>
      <c r="AL40" s="94" t="str">
        <f ca="1">IF(市町村抽出表!AX40="－","－",IF(市町村抽出表!AX40=0,"0世帯",IF(市町村抽出表!AX40&lt;1,"1世帯未満",TEXT(ROUND(市町村抽出表!AX40,0),"###,###")&amp;"世帯")))</f>
        <v>0世帯</v>
      </c>
      <c r="AM40" s="94" t="str">
        <f ca="1">IF(市町村抽出表!AY40="－","－",IF(市町村抽出表!AY40=0,"0人",IF(市町村抽出表!AY40&lt;1,"1人未満",TEXT(ROUND(市町村抽出表!AY40,0),"###,###")&amp;"人")))</f>
        <v>0人</v>
      </c>
      <c r="AN40" s="94" t="s">
        <v>611</v>
      </c>
      <c r="AO40" s="94" t="s">
        <v>611</v>
      </c>
      <c r="AP40" s="94" t="str">
        <f ca="1">IF(市町村抽出表!BB40="－","－",IF(市町村抽出表!BB40=0,"0km",IF(市町村抽出表!BB40&lt;0.1,"0.1km未満",TEXT(ROUND(市町村抽出表!BB40,1),"###,##0.0")&amp;"km")))</f>
        <v>0.3km</v>
      </c>
      <c r="AQ40" s="94" t="str">
        <f ca="1">IF(市町村抽出表!BC40="－","－",IF(市町村抽出表!BC40=0,"0世帯",IF(市町村抽出表!BC40&lt;1,"1世帯未満",TEXT(ROUND(市町村抽出表!BC40,0),"###,###")&amp;"世帯")))</f>
        <v>13世帯</v>
      </c>
      <c r="AR40" s="94" t="str">
        <f ca="1">IF(市町村抽出表!BD40="－","－",IF(市町村抽出表!BD40=0,"0人",IF(市町村抽出表!BD40&lt;1,"1人未満",TEXT(ROUND(市町村抽出表!BD40,0),"###,###")&amp;"人")))</f>
        <v>24人</v>
      </c>
      <c r="AS40" s="94" t="s">
        <v>611</v>
      </c>
      <c r="AT40" s="94" t="s">
        <v>611</v>
      </c>
      <c r="AU40" s="94" t="str">
        <f ca="1">IF(市町村抽出表!BG40="－","－",IF(市町村抽出表!BG40=0,"0箇所",IF(市町村抽出表!BG40&lt;1,"1箇所未満",TEXT(ROUND(市町村抽出表!BG40,0),"###,###")&amp;"箇所")))</f>
        <v>1箇所未満</v>
      </c>
      <c r="AV40" s="94" t="str">
        <f ca="1">IF(市町村抽出表!BH40="－","－",IF(市町村抽出表!BH40=0,"0箇所",IF(市町村抽出表!BH40&lt;1,"1箇所未満",TEXT(ROUND(市町村抽出表!BH40,0),"###,###")&amp;"箇所")))</f>
        <v>3箇所</v>
      </c>
      <c r="AW40" s="94" t="str">
        <f ca="1">IF(市町村抽出表!BI40="－","－",IF(市町村抽出表!BI40=0,"0箇所",IF(市町村抽出表!BI40&lt;1,"1箇所未満",TEXT(ROUND(市町村抽出表!BI40,0),"###,###")&amp;"箇所")))</f>
        <v>0箇所</v>
      </c>
      <c r="AX40" s="94" t="str">
        <f ca="1">IF(市町村抽出表!BJ40="－","－",IF(市町村抽出表!BJ40=0,"0箇所",IF(市町村抽出表!BJ40&lt;1,"1箇所未満",TEXT(ROUND(市町村抽出表!BJ40,0),"###,###")&amp;"箇所")))</f>
        <v>0箇所</v>
      </c>
      <c r="AY40" s="94" t="str">
        <f ca="1">IF(市町村抽出表!BK40="－","－",IF(市町村抽出表!BK40=0,"0箇所",IF(市町村抽出表!BK40&lt;1,"1箇所未満",TEXT(ROUND(市町村抽出表!BK40,0),"###,###")&amp;"箇所")))</f>
        <v>0箇所</v>
      </c>
      <c r="AZ40" s="94" t="str">
        <f ca="1">IF(市町村抽出表!BL40="－","－",IF(市町村抽出表!BL40=0,"0箇所",IF(市町村抽出表!BL40&lt;1,"1箇所未満",TEXT(ROUND(市町村抽出表!BL40,0),"###,###")&amp;"箇所")))</f>
        <v>0箇所</v>
      </c>
      <c r="BH40" s="153"/>
      <c r="BI40" s="153"/>
      <c r="BJ40" s="153"/>
      <c r="BL40" s="154"/>
      <c r="BM40" s="153"/>
      <c r="BN40" s="153"/>
      <c r="BO40" s="153"/>
      <c r="BP40" s="153"/>
      <c r="BX40" s="154"/>
      <c r="BY40" s="153"/>
      <c r="BZ40" s="153"/>
      <c r="CA40" s="153"/>
      <c r="CB40" s="153"/>
      <c r="CN40" s="154"/>
      <c r="CO40" s="153"/>
      <c r="CP40" s="153"/>
      <c r="CQ40" s="153"/>
      <c r="CR40" s="153"/>
    </row>
    <row r="41" spans="1:96" x14ac:dyDescent="0.2">
      <c r="A41" s="82">
        <v>38</v>
      </c>
      <c r="B41" s="74" t="s">
        <v>481</v>
      </c>
      <c r="C41" s="93">
        <f ca="1">IF(市町村抽出表!D41="－","－",ROUND(市町村抽出表!D41,1))</f>
        <v>4.9000000000000004</v>
      </c>
      <c r="D41" s="158" t="str">
        <f ca="1">IF(市町村抽出表!F41="","※2",IF(市町村抽出表!F41="－","－",市町村抽出表!F41&amp;"箇所"))</f>
        <v>0箇所</v>
      </c>
      <c r="E41" s="159" t="str">
        <f ca="1">IF(市町村抽出表!G41="","※2",IF(市町村抽出表!G41="－","－",市町村抽出表!G41&amp;"箇所"))</f>
        <v>28箇所</v>
      </c>
      <c r="F41" s="160" t="str">
        <f ca="1">IF(市町村抽出表!H41="","※2",IF(市町村抽出表!H41="－","－",市町村抽出表!H41&amp;"箇所"))</f>
        <v>163箇所</v>
      </c>
      <c r="G41" s="94" t="str">
        <f ca="1">IF(市町村抽出表!I41="－","－",IF(市町村抽出表!I41=0,"0棟",IF(市町村抽出表!I41&lt;1,"1棟未満",TEXT(ROUND(市町村抽出表!I41,0),"###,###")&amp;"棟")))</f>
        <v>0棟</v>
      </c>
      <c r="H41" s="94" t="str">
        <f ca="1">IF(市町村抽出表!J41="－","－",IF(市町村抽出表!J41=0,"0棟",IF(市町村抽出表!J41&lt;1,"1棟未満",TEXT(ROUND(市町村抽出表!J41,0),"###,###")&amp;"棟")))</f>
        <v>0棟</v>
      </c>
      <c r="I41" s="94" t="str">
        <f ca="1">IF(市町村抽出表!O41="－","－",IF(市町村抽出表!O41=0,"0棟",IF(市町村抽出表!O41&lt;1,"1棟未満",TEXT(ROUND(市町村抽出表!O41,0),"###,###")&amp;"棟")))</f>
        <v>1棟未満</v>
      </c>
      <c r="J41" s="94" t="str">
        <f ca="1">IF(市町村抽出表!P41="－","－",IF(市町村抽出表!P41=0,"0棟",IF(市町村抽出表!P41&lt;1,"1棟未満",TEXT(ROUND(市町村抽出表!P41,0),"###,###")&amp;"棟")))</f>
        <v>1棟未満</v>
      </c>
      <c r="K41" s="147" t="str">
        <f ca="1">IF(市町村抽出表!U41="","※2",IF(市町村抽出表!U41="－","－",IF(市町村抽出表!U41=0,"0棟",IF(市町村抽出表!U41&lt;1,"1棟未満",TEXT(ROUND(市町村抽出表!U41,0),"###,###")&amp;"棟"))))</f>
        <v>1棟未満</v>
      </c>
      <c r="L41" s="148" t="str">
        <f ca="1">IF(市町村抽出表!V41="","※2",IF(市町村抽出表!V41="－","－",IF(市町村抽出表!V41=0,"0棟",IF(市町村抽出表!V41&lt;1,"1棟未満",TEXT(ROUND(市町村抽出表!V41,0),"###,###")&amp;"棟"))))</f>
        <v>1棟未満</v>
      </c>
      <c r="M41" s="94" t="str">
        <f ca="1">IF(市町村抽出表!W41="－","－",IF(市町村抽出表!W41=0,"0棟",IF(市町村抽出表!W41&lt;1,"1棟未満",TEXT(ROUND(市町村抽出表!W41,0),"###,###")&amp;"棟")))</f>
        <v>1棟未満</v>
      </c>
      <c r="N41" s="94" t="str">
        <f ca="1">IF(市町村抽出表!X41="－","－",IF(市町村抽出表!X41=0,"0棟",IF(市町村抽出表!X41&lt;1,"1棟未満",TEXT(ROUND(市町村抽出表!X41,0),"###,###")&amp;"棟")))</f>
        <v>1棟未満</v>
      </c>
      <c r="O41" s="94" t="str">
        <f ca="1">IF(市町村抽出表!Z41="－","－",IF(市町村抽出表!Z41=0,"0件",IF(市町村抽出表!Z41&lt;1,"1件未満",TEXT(ROUND(市町村抽出表!Z41,0),"###,###")&amp;"件")))</f>
        <v>0件</v>
      </c>
      <c r="P41" s="94" t="str">
        <f ca="1">IF(市町村抽出表!AA41="－","－",IF(市町村抽出表!AA41=0,"0件",IF(市町村抽出表!AA41&lt;1,"1件未満",TEXT(ROUND(市町村抽出表!AA41,0),"###,###")&amp;"件")))</f>
        <v>0件</v>
      </c>
      <c r="Q41" s="94" t="str">
        <f ca="1">IF(市町村抽出表!AB41="－","－",IF(市町村抽出表!AB41=0,"0棟",IF(市町村抽出表!AB41&lt;1,"1棟未満",TEXT(ROUND(市町村抽出表!AB41,0),"###,###")&amp;"棟")))</f>
        <v>0棟</v>
      </c>
      <c r="R41" s="94" t="str">
        <f ca="1">IF(市町村抽出表!AC41="－","－",IF(市町村抽出表!AC41=0,"0人",IF(市町村抽出表!AC41&lt;1,"1人未満",TEXT(ROUND(市町村抽出表!AC41,0),"###,###")&amp;"人")))</f>
        <v>0人</v>
      </c>
      <c r="S41" s="94" t="str">
        <f ca="1">IF(市町村抽出表!AD41="－","－",IF(市町村抽出表!AD41=0,"0人",IF(市町村抽出表!AD41&lt;1,"1人未満",TEXT(ROUND(市町村抽出表!AD41,0),"###,###")&amp;"人")))</f>
        <v>0人</v>
      </c>
      <c r="T41" s="94" t="str">
        <f ca="1">IF(市町村抽出表!AE41="－","－",IF(市町村抽出表!AE41=0,"0人",IF(市町村抽出表!AE41&lt;1,"1人未満",TEXT(ROUND(市町村抽出表!AE41,0),"###,###")&amp;"人")))</f>
        <v>0人</v>
      </c>
      <c r="U41" s="149" t="str">
        <f ca="1">IF(市町村抽出表!AG41="","※2",IF(市町村抽出表!AG41="－","－",IF(市町村抽出表!AG41=0,"0人",IF(市町村抽出表!AG41&lt;1,"1人未満",TEXT(ROUND(市町村抽出表!AG41,0),"###,###")&amp;"人"))))</f>
        <v>1人未満</v>
      </c>
      <c r="V41" s="150" t="str">
        <f ca="1">IF(市町村抽出表!AH41="","※2",IF(市町村抽出表!AH41="－","－",IF(市町村抽出表!AH41=0,"0人",IF(市町村抽出表!AH41&lt;1,"1人未満",TEXT(ROUND(市町村抽出表!AH41,0),"###,###")&amp;"人"))))</f>
        <v>1人未満</v>
      </c>
      <c r="W41" s="151" t="str">
        <f ca="1">IF(市町村抽出表!AI41="","※2",IF(市町村抽出表!AI41="－","－",IF(市町村抽出表!AI41=0,"0人",IF(市町村抽出表!AI41&lt;1,"1人未満",TEXT(ROUND(市町村抽出表!AI41,0),"###,###")&amp;"人"))))</f>
        <v>1人未満</v>
      </c>
      <c r="X41" s="94" t="str">
        <f ca="1">IF(市町村抽出表!AJ41="－","－",IF(市町村抽出表!AJ41=0,"0人",IF(市町村抽出表!AJ41&lt;1,"1人未満",TEXT(ROUND(市町村抽出表!AJ41,0),"###,###")&amp;"人")))</f>
        <v>0人</v>
      </c>
      <c r="Y41" s="94" t="str">
        <f ca="1">IF(市町村抽出表!AK41="－","－",IF(市町村抽出表!AK41=0,"0人",IF(市町村抽出表!AK41&lt;1,"1人未満",TEXT(ROUND(市町村抽出表!AK41,0),"###,###")&amp;"人")))</f>
        <v>0人</v>
      </c>
      <c r="Z41" s="94" t="str">
        <f ca="1">IF(市町村抽出表!AL41="－","－",IF(市町村抽出表!AL41=0,"0人",IF(市町村抽出表!AL41&lt;1,"1人未満",TEXT(ROUND(市町村抽出表!AL41,0),"###,###")&amp;"人")))</f>
        <v>0人</v>
      </c>
      <c r="AA41" s="94" t="str">
        <f ca="1">IF(市町村抽出表!AM41="－","－",IF(市町村抽出表!AM41=0,"0人",IF(市町村抽出表!AM41&lt;1,"1人未満",TEXT(ROUND(市町村抽出表!AM41,0),"###,###")&amp;"人")))</f>
        <v>1人未満</v>
      </c>
      <c r="AB41" s="94" t="str">
        <f ca="1">IF(市町村抽出表!AN41="－","－",IF(市町村抽出表!AN41=0,"0人",IF(市町村抽出表!AN41&lt;1,"1人未満",TEXT(ROUND(市町村抽出表!AN41,0),"###,###")&amp;"人")))</f>
        <v>1人未満</v>
      </c>
      <c r="AC41" s="94" t="str">
        <f ca="1">IF(市町村抽出表!AO41="－","－",IF(市町村抽出表!AO41=0,"0人",IF(市町村抽出表!AO41&lt;1,"1人未満",TEXT(ROUND(市町村抽出表!AO41,0),"###,###")&amp;"人")))</f>
        <v>1人未満</v>
      </c>
      <c r="AD41" s="94" t="str">
        <f ca="1">IF(市町村抽出表!AP41="－","－",IF(市町村抽出表!AP41=0,"0人",IF(市町村抽出表!AP41&lt;1,"1人未満",TEXT(ROUND(市町村抽出表!AP41,0),"###,###")&amp;"人")))</f>
        <v>1人</v>
      </c>
      <c r="AE41" s="94" t="str">
        <f ca="1">IF(市町村抽出表!AQ41="－","－",IF(市町村抽出表!AQ41=0,"0人",IF(市町村抽出表!AQ41&lt;1,"1人未満",TEXT(ROUND(市町村抽出表!AQ41,0),"###,###")&amp;"人")))</f>
        <v>1人未満</v>
      </c>
      <c r="AF41" s="94" t="str">
        <f ca="1">IF(市町村抽出表!AR41="－","－",IF(市町村抽出表!AR41=0,"0人",IF(市町村抽出表!AR41&lt;1,"1人未満",TEXT(ROUND(市町村抽出表!AR41,0),"###,###")&amp;"人")))</f>
        <v>2人</v>
      </c>
      <c r="AG41" s="94" t="str">
        <f ca="1">IF(市町村抽出表!AS41="－","－",IF(市町村抽出表!AS41=0,"0箇所",IF(市町村抽出表!AS41&lt;1,"1箇所未満",TEXT(ROUND(市町村抽出表!AS41,0),"###,###")&amp;"箇所")))</f>
        <v>0箇所</v>
      </c>
      <c r="AH41" s="94" t="str">
        <f ca="1">IF(市町村抽出表!AT41="－","－",IF(市町村抽出表!AT41=0,"0世帯",IF(市町村抽出表!AT41&lt;1,"1世帯未満",TEXT(ROUND(市町村抽出表!AT41,0),"###,###")&amp;"世帯")))</f>
        <v>0世帯</v>
      </c>
      <c r="AI41" s="94" t="str">
        <f ca="1">IF(市町村抽出表!AU41="－","－",IF(市町村抽出表!AU41=0,"0人",IF(市町村抽出表!AU41&lt;1,"1人未満",TEXT(ROUND(市町村抽出表!AU41,0),"###,###")&amp;"人")))</f>
        <v>0人</v>
      </c>
      <c r="AJ41" s="94" t="str">
        <f ca="1">IF(市町村抽出表!AV41="－","－",IF(市町村抽出表!AV41=0,"0世帯",IF(市町村抽出表!AV41&lt;1,"1世帯未満",TEXT(ROUND(市町村抽出表!AV41,0),"###,###")&amp;"世帯")))</f>
        <v>0世帯</v>
      </c>
      <c r="AK41" s="94" t="str">
        <f ca="1">IF(市町村抽出表!AW41="－","－",IF(市町村抽出表!AW41=0,"0人",IF(市町村抽出表!AW41&lt;1,"1人未満",TEXT(ROUND(市町村抽出表!AW41,0),"###,###")&amp;"人")))</f>
        <v>0人</v>
      </c>
      <c r="AL41" s="94" t="str">
        <f ca="1">IF(市町村抽出表!AX41="－","－",IF(市町村抽出表!AX41=0,"0世帯",IF(市町村抽出表!AX41&lt;1,"1世帯未満",TEXT(ROUND(市町村抽出表!AX41,0),"###,###")&amp;"世帯")))</f>
        <v>0世帯</v>
      </c>
      <c r="AM41" s="94" t="str">
        <f ca="1">IF(市町村抽出表!AY41="－","－",IF(市町村抽出表!AY41=0,"0人",IF(市町村抽出表!AY41&lt;1,"1人未満",TEXT(ROUND(市町村抽出表!AY41,0),"###,###")&amp;"人")))</f>
        <v>0人</v>
      </c>
      <c r="AN41" s="94" t="s">
        <v>611</v>
      </c>
      <c r="AO41" s="94" t="s">
        <v>611</v>
      </c>
      <c r="AP41" s="94" t="str">
        <f ca="1">IF(市町村抽出表!BB41="－","－",IF(市町村抽出表!BB41=0,"0km",IF(市町村抽出表!BB41&lt;0.1,"0.1km未満",TEXT(ROUND(市町村抽出表!BB41,1),"###,##0.0")&amp;"km")))</f>
        <v>0.3km</v>
      </c>
      <c r="AQ41" s="94" t="str">
        <f ca="1">IF(市町村抽出表!BC41="－","－",IF(市町村抽出表!BC41=0,"0世帯",IF(市町村抽出表!BC41&lt;1,"1世帯未満",TEXT(ROUND(市町村抽出表!BC41,0),"###,###")&amp;"世帯")))</f>
        <v>13世帯</v>
      </c>
      <c r="AR41" s="94" t="str">
        <f ca="1">IF(市町村抽出表!BD41="－","－",IF(市町村抽出表!BD41=0,"0人",IF(市町村抽出表!BD41&lt;1,"1人未満",TEXT(ROUND(市町村抽出表!BD41,0),"###,###")&amp;"人")))</f>
        <v>24人</v>
      </c>
      <c r="AS41" s="94" t="s">
        <v>611</v>
      </c>
      <c r="AT41" s="94" t="s">
        <v>611</v>
      </c>
      <c r="AU41" s="94" t="str">
        <f ca="1">IF(市町村抽出表!BG41="－","－",IF(市町村抽出表!BG41=0,"0箇所",IF(市町村抽出表!BG41&lt;1,"1箇所未満",TEXT(ROUND(市町村抽出表!BG41,0),"###,###")&amp;"箇所")))</f>
        <v>1箇所未満</v>
      </c>
      <c r="AV41" s="94" t="str">
        <f ca="1">IF(市町村抽出表!BH41="－","－",IF(市町村抽出表!BH41=0,"0箇所",IF(市町村抽出表!BH41&lt;1,"1箇所未満",TEXT(ROUND(市町村抽出表!BH41,0),"###,###")&amp;"箇所")))</f>
        <v>3箇所</v>
      </c>
      <c r="AW41" s="94" t="str">
        <f ca="1">IF(市町村抽出表!BI41="－","－",IF(市町村抽出表!BI41=0,"0箇所",IF(市町村抽出表!BI41&lt;1,"1箇所未満",TEXT(ROUND(市町村抽出表!BI41,0),"###,###")&amp;"箇所")))</f>
        <v>0箇所</v>
      </c>
      <c r="AX41" s="94" t="str">
        <f ca="1">IF(市町村抽出表!BJ41="－","－",IF(市町村抽出表!BJ41=0,"0箇所",IF(市町村抽出表!BJ41&lt;1,"1箇所未満",TEXT(ROUND(市町村抽出表!BJ41,0),"###,###")&amp;"箇所")))</f>
        <v>0箇所</v>
      </c>
      <c r="AY41" s="94" t="str">
        <f ca="1">IF(市町村抽出表!BK41="－","－",IF(市町村抽出表!BK41=0,"0箇所",IF(市町村抽出表!BK41&lt;1,"1箇所未満",TEXT(ROUND(市町村抽出表!BK41,0),"###,###")&amp;"箇所")))</f>
        <v>0箇所</v>
      </c>
      <c r="AZ41" s="94" t="str">
        <f ca="1">IF(市町村抽出表!BL41="－","－",IF(市町村抽出表!BL41=0,"0箇所",IF(市町村抽出表!BL41&lt;1,"1箇所未満",TEXT(ROUND(市町村抽出表!BL41,0),"###,###")&amp;"箇所")))</f>
        <v>0箇所</v>
      </c>
      <c r="BH41" s="153"/>
      <c r="BI41" s="153"/>
      <c r="BJ41" s="153"/>
      <c r="BL41" s="154"/>
      <c r="BM41" s="153"/>
      <c r="BN41" s="153"/>
      <c r="BO41" s="153"/>
      <c r="BP41" s="153"/>
      <c r="BX41" s="154"/>
      <c r="BY41" s="153"/>
      <c r="BZ41" s="153"/>
      <c r="CA41" s="153"/>
      <c r="CB41" s="153"/>
      <c r="CN41" s="154"/>
      <c r="CO41" s="153"/>
      <c r="CP41" s="153"/>
      <c r="CQ41" s="153"/>
      <c r="CR41" s="153"/>
    </row>
    <row r="42" spans="1:96" x14ac:dyDescent="0.2">
      <c r="A42" s="82">
        <v>39</v>
      </c>
      <c r="B42" s="74" t="s">
        <v>482</v>
      </c>
      <c r="C42" s="93">
        <f ca="1">IF(市町村抽出表!D42="－","－",ROUND(市町村抽出表!D42,1))</f>
        <v>4.9000000000000004</v>
      </c>
      <c r="D42" s="158" t="str">
        <f ca="1">IF(市町村抽出表!F42="","※2",IF(市町村抽出表!F42="－","－",市町村抽出表!F42&amp;"箇所"))</f>
        <v>0箇所</v>
      </c>
      <c r="E42" s="159" t="str">
        <f ca="1">IF(市町村抽出表!G42="","※2",IF(市町村抽出表!G42="－","－",市町村抽出表!G42&amp;"箇所"))</f>
        <v>28箇所</v>
      </c>
      <c r="F42" s="160" t="str">
        <f ca="1">IF(市町村抽出表!H42="","※2",IF(市町村抽出表!H42="－","－",市町村抽出表!H42&amp;"箇所"))</f>
        <v>163箇所</v>
      </c>
      <c r="G42" s="94" t="str">
        <f ca="1">IF(市町村抽出表!I42="－","－",IF(市町村抽出表!I42=0,"0棟",IF(市町村抽出表!I42&lt;1,"1棟未満",TEXT(ROUND(市町村抽出表!I42,0),"###,###")&amp;"棟")))</f>
        <v>0棟</v>
      </c>
      <c r="H42" s="94" t="str">
        <f ca="1">IF(市町村抽出表!J42="－","－",IF(市町村抽出表!J42=0,"0棟",IF(市町村抽出表!J42&lt;1,"1棟未満",TEXT(ROUND(市町村抽出表!J42,0),"###,###")&amp;"棟")))</f>
        <v>0棟</v>
      </c>
      <c r="I42" s="94" t="str">
        <f ca="1">IF(市町村抽出表!O42="－","－",IF(市町村抽出表!O42=0,"0棟",IF(市町村抽出表!O42&lt;1,"1棟未満",TEXT(ROUND(市町村抽出表!O42,0),"###,###")&amp;"棟")))</f>
        <v>1棟未満</v>
      </c>
      <c r="J42" s="94" t="str">
        <f ca="1">IF(市町村抽出表!P42="－","－",IF(市町村抽出表!P42=0,"0棟",IF(市町村抽出表!P42&lt;1,"1棟未満",TEXT(ROUND(市町村抽出表!P42,0),"###,###")&amp;"棟")))</f>
        <v>1棟未満</v>
      </c>
      <c r="K42" s="147" t="str">
        <f ca="1">IF(市町村抽出表!U42="","※2",IF(市町村抽出表!U42="－","－",IF(市町村抽出表!U42=0,"0棟",IF(市町村抽出表!U42&lt;1,"1棟未満",TEXT(ROUND(市町村抽出表!U42,0),"###,###")&amp;"棟"))))</f>
        <v>1棟未満</v>
      </c>
      <c r="L42" s="148" t="str">
        <f ca="1">IF(市町村抽出表!V42="","※2",IF(市町村抽出表!V42="－","－",IF(市町村抽出表!V42=0,"0棟",IF(市町村抽出表!V42&lt;1,"1棟未満",TEXT(ROUND(市町村抽出表!V42,0),"###,###")&amp;"棟"))))</f>
        <v>1棟未満</v>
      </c>
      <c r="M42" s="94" t="str">
        <f ca="1">IF(市町村抽出表!W42="－","－",IF(市町村抽出表!W42=0,"0棟",IF(市町村抽出表!W42&lt;1,"1棟未満",TEXT(ROUND(市町村抽出表!W42,0),"###,###")&amp;"棟")))</f>
        <v>1棟未満</v>
      </c>
      <c r="N42" s="94" t="str">
        <f ca="1">IF(市町村抽出表!X42="－","－",IF(市町村抽出表!X42=0,"0棟",IF(市町村抽出表!X42&lt;1,"1棟未満",TEXT(ROUND(市町村抽出表!X42,0),"###,###")&amp;"棟")))</f>
        <v>1棟未満</v>
      </c>
      <c r="O42" s="94" t="str">
        <f ca="1">IF(市町村抽出表!Z42="－","－",IF(市町村抽出表!Z42=0,"0件",IF(市町村抽出表!Z42&lt;1,"1件未満",TEXT(ROUND(市町村抽出表!Z42,0),"###,###")&amp;"件")))</f>
        <v>0件</v>
      </c>
      <c r="P42" s="94" t="str">
        <f ca="1">IF(市町村抽出表!AA42="－","－",IF(市町村抽出表!AA42=0,"0件",IF(市町村抽出表!AA42&lt;1,"1件未満",TEXT(ROUND(市町村抽出表!AA42,0),"###,###")&amp;"件")))</f>
        <v>0件</v>
      </c>
      <c r="Q42" s="94" t="str">
        <f ca="1">IF(市町村抽出表!AB42="－","－",IF(市町村抽出表!AB42=0,"0棟",IF(市町村抽出表!AB42&lt;1,"1棟未満",TEXT(ROUND(市町村抽出表!AB42,0),"###,###")&amp;"棟")))</f>
        <v>0棟</v>
      </c>
      <c r="R42" s="94" t="str">
        <f ca="1">IF(市町村抽出表!AC42="－","－",IF(市町村抽出表!AC42=0,"0人",IF(市町村抽出表!AC42&lt;1,"1人未満",TEXT(ROUND(市町村抽出表!AC42,0),"###,###")&amp;"人")))</f>
        <v>0人</v>
      </c>
      <c r="S42" s="94" t="str">
        <f ca="1">IF(市町村抽出表!AD42="－","－",IF(市町村抽出表!AD42=0,"0人",IF(市町村抽出表!AD42&lt;1,"1人未満",TEXT(ROUND(市町村抽出表!AD42,0),"###,###")&amp;"人")))</f>
        <v>0人</v>
      </c>
      <c r="T42" s="94" t="str">
        <f ca="1">IF(市町村抽出表!AE42="－","－",IF(市町村抽出表!AE42=0,"0人",IF(市町村抽出表!AE42&lt;1,"1人未満",TEXT(ROUND(市町村抽出表!AE42,0),"###,###")&amp;"人")))</f>
        <v>0人</v>
      </c>
      <c r="U42" s="149" t="str">
        <f ca="1">IF(市町村抽出表!AG42="","※2",IF(市町村抽出表!AG42="－","－",IF(市町村抽出表!AG42=0,"0人",IF(市町村抽出表!AG42&lt;1,"1人未満",TEXT(ROUND(市町村抽出表!AG42,0),"###,###")&amp;"人"))))</f>
        <v>1人未満</v>
      </c>
      <c r="V42" s="150" t="str">
        <f ca="1">IF(市町村抽出表!AH42="","※2",IF(市町村抽出表!AH42="－","－",IF(市町村抽出表!AH42=0,"0人",IF(市町村抽出表!AH42&lt;1,"1人未満",TEXT(ROUND(市町村抽出表!AH42,0),"###,###")&amp;"人"))))</f>
        <v>1人未満</v>
      </c>
      <c r="W42" s="151" t="str">
        <f ca="1">IF(市町村抽出表!AI42="","※2",IF(市町村抽出表!AI42="－","－",IF(市町村抽出表!AI42=0,"0人",IF(市町村抽出表!AI42&lt;1,"1人未満",TEXT(ROUND(市町村抽出表!AI42,0),"###,###")&amp;"人"))))</f>
        <v>1人未満</v>
      </c>
      <c r="X42" s="94" t="str">
        <f ca="1">IF(市町村抽出表!AJ42="－","－",IF(市町村抽出表!AJ42=0,"0人",IF(市町村抽出表!AJ42&lt;1,"1人未満",TEXT(ROUND(市町村抽出表!AJ42,0),"###,###")&amp;"人")))</f>
        <v>0人</v>
      </c>
      <c r="Y42" s="94" t="str">
        <f ca="1">IF(市町村抽出表!AK42="－","－",IF(市町村抽出表!AK42=0,"0人",IF(市町村抽出表!AK42&lt;1,"1人未満",TEXT(ROUND(市町村抽出表!AK42,0),"###,###")&amp;"人")))</f>
        <v>0人</v>
      </c>
      <c r="Z42" s="94" t="str">
        <f ca="1">IF(市町村抽出表!AL42="－","－",IF(市町村抽出表!AL42=0,"0人",IF(市町村抽出表!AL42&lt;1,"1人未満",TEXT(ROUND(市町村抽出表!AL42,0),"###,###")&amp;"人")))</f>
        <v>0人</v>
      </c>
      <c r="AA42" s="94" t="str">
        <f ca="1">IF(市町村抽出表!AM42="－","－",IF(市町村抽出表!AM42=0,"0人",IF(市町村抽出表!AM42&lt;1,"1人未満",TEXT(ROUND(市町村抽出表!AM42,0),"###,###")&amp;"人")))</f>
        <v>1人未満</v>
      </c>
      <c r="AB42" s="94" t="str">
        <f ca="1">IF(市町村抽出表!AN42="－","－",IF(市町村抽出表!AN42=0,"0人",IF(市町村抽出表!AN42&lt;1,"1人未満",TEXT(ROUND(市町村抽出表!AN42,0),"###,###")&amp;"人")))</f>
        <v>1人未満</v>
      </c>
      <c r="AC42" s="94" t="str">
        <f ca="1">IF(市町村抽出表!AO42="－","－",IF(市町村抽出表!AO42=0,"0人",IF(市町村抽出表!AO42&lt;1,"1人未満",TEXT(ROUND(市町村抽出表!AO42,0),"###,###")&amp;"人")))</f>
        <v>1人未満</v>
      </c>
      <c r="AD42" s="94" t="str">
        <f ca="1">IF(市町村抽出表!AP42="－","－",IF(市町村抽出表!AP42=0,"0人",IF(市町村抽出表!AP42&lt;1,"1人未満",TEXT(ROUND(市町村抽出表!AP42,0),"###,###")&amp;"人")))</f>
        <v>1人</v>
      </c>
      <c r="AE42" s="94" t="str">
        <f ca="1">IF(市町村抽出表!AQ42="－","－",IF(市町村抽出表!AQ42=0,"0人",IF(市町村抽出表!AQ42&lt;1,"1人未満",TEXT(ROUND(市町村抽出表!AQ42,0),"###,###")&amp;"人")))</f>
        <v>1人未満</v>
      </c>
      <c r="AF42" s="94" t="str">
        <f ca="1">IF(市町村抽出表!AR42="－","－",IF(市町村抽出表!AR42=0,"0人",IF(市町村抽出表!AR42&lt;1,"1人未満",TEXT(ROUND(市町村抽出表!AR42,0),"###,###")&amp;"人")))</f>
        <v>2人</v>
      </c>
      <c r="AG42" s="94" t="str">
        <f ca="1">IF(市町村抽出表!AS42="－","－",IF(市町村抽出表!AS42=0,"0箇所",IF(市町村抽出表!AS42&lt;1,"1箇所未満",TEXT(ROUND(市町村抽出表!AS42,0),"###,###")&amp;"箇所")))</f>
        <v>0箇所</v>
      </c>
      <c r="AH42" s="94" t="str">
        <f ca="1">IF(市町村抽出表!AT42="－","－",IF(市町村抽出表!AT42=0,"0世帯",IF(市町村抽出表!AT42&lt;1,"1世帯未満",TEXT(ROUND(市町村抽出表!AT42,0),"###,###")&amp;"世帯")))</f>
        <v>0世帯</v>
      </c>
      <c r="AI42" s="94" t="str">
        <f ca="1">IF(市町村抽出表!AU42="－","－",IF(市町村抽出表!AU42=0,"0人",IF(市町村抽出表!AU42&lt;1,"1人未満",TEXT(ROUND(市町村抽出表!AU42,0),"###,###")&amp;"人")))</f>
        <v>0人</v>
      </c>
      <c r="AJ42" s="94" t="str">
        <f ca="1">IF(市町村抽出表!AV42="－","－",IF(市町村抽出表!AV42=0,"0世帯",IF(市町村抽出表!AV42&lt;1,"1世帯未満",TEXT(ROUND(市町村抽出表!AV42,0),"###,###")&amp;"世帯")))</f>
        <v>0世帯</v>
      </c>
      <c r="AK42" s="94" t="str">
        <f ca="1">IF(市町村抽出表!AW42="－","－",IF(市町村抽出表!AW42=0,"0人",IF(市町村抽出表!AW42&lt;1,"1人未満",TEXT(ROUND(市町村抽出表!AW42,0),"###,###")&amp;"人")))</f>
        <v>0人</v>
      </c>
      <c r="AL42" s="94" t="str">
        <f ca="1">IF(市町村抽出表!AX42="－","－",IF(市町村抽出表!AX42=0,"0世帯",IF(市町村抽出表!AX42&lt;1,"1世帯未満",TEXT(ROUND(市町村抽出表!AX42,0),"###,###")&amp;"世帯")))</f>
        <v>0世帯</v>
      </c>
      <c r="AM42" s="94" t="str">
        <f ca="1">IF(市町村抽出表!AY42="－","－",IF(市町村抽出表!AY42=0,"0人",IF(市町村抽出表!AY42&lt;1,"1人未満",TEXT(ROUND(市町村抽出表!AY42,0),"###,###")&amp;"人")))</f>
        <v>0人</v>
      </c>
      <c r="AN42" s="94" t="s">
        <v>611</v>
      </c>
      <c r="AO42" s="94" t="s">
        <v>611</v>
      </c>
      <c r="AP42" s="94" t="str">
        <f ca="1">IF(市町村抽出表!BB42="－","－",IF(市町村抽出表!BB42=0,"0km",IF(市町村抽出表!BB42&lt;0.1,"0.1km未満",TEXT(ROUND(市町村抽出表!BB42,1),"###,##0.0")&amp;"km")))</f>
        <v>0.3km</v>
      </c>
      <c r="AQ42" s="94" t="str">
        <f ca="1">IF(市町村抽出表!BC42="－","－",IF(市町村抽出表!BC42=0,"0世帯",IF(市町村抽出表!BC42&lt;1,"1世帯未満",TEXT(ROUND(市町村抽出表!BC42,0),"###,###")&amp;"世帯")))</f>
        <v>13世帯</v>
      </c>
      <c r="AR42" s="94" t="str">
        <f ca="1">IF(市町村抽出表!BD42="－","－",IF(市町村抽出表!BD42=0,"0人",IF(市町村抽出表!BD42&lt;1,"1人未満",TEXT(ROUND(市町村抽出表!BD42,0),"###,###")&amp;"人")))</f>
        <v>24人</v>
      </c>
      <c r="AS42" s="94" t="s">
        <v>611</v>
      </c>
      <c r="AT42" s="94" t="s">
        <v>611</v>
      </c>
      <c r="AU42" s="94" t="str">
        <f ca="1">IF(市町村抽出表!BG42="－","－",IF(市町村抽出表!BG42=0,"0箇所",IF(市町村抽出表!BG42&lt;1,"1箇所未満",TEXT(ROUND(市町村抽出表!BG42,0),"###,###")&amp;"箇所")))</f>
        <v>1箇所未満</v>
      </c>
      <c r="AV42" s="94" t="str">
        <f ca="1">IF(市町村抽出表!BH42="－","－",IF(市町村抽出表!BH42=0,"0箇所",IF(市町村抽出表!BH42&lt;1,"1箇所未満",TEXT(ROUND(市町村抽出表!BH42,0),"###,###")&amp;"箇所")))</f>
        <v>3箇所</v>
      </c>
      <c r="AW42" s="94" t="str">
        <f ca="1">IF(市町村抽出表!BI42="－","－",IF(市町村抽出表!BI42=0,"0箇所",IF(市町村抽出表!BI42&lt;1,"1箇所未満",TEXT(ROUND(市町村抽出表!BI42,0),"###,###")&amp;"箇所")))</f>
        <v>0箇所</v>
      </c>
      <c r="AX42" s="94" t="str">
        <f ca="1">IF(市町村抽出表!BJ42="－","－",IF(市町村抽出表!BJ42=0,"0箇所",IF(市町村抽出表!BJ42&lt;1,"1箇所未満",TEXT(ROUND(市町村抽出表!BJ42,0),"###,###")&amp;"箇所")))</f>
        <v>0箇所</v>
      </c>
      <c r="AY42" s="94" t="str">
        <f ca="1">IF(市町村抽出表!BK42="－","－",IF(市町村抽出表!BK42=0,"0箇所",IF(市町村抽出表!BK42&lt;1,"1箇所未満",TEXT(ROUND(市町村抽出表!BK42,0),"###,###")&amp;"箇所")))</f>
        <v>0箇所</v>
      </c>
      <c r="AZ42" s="94" t="str">
        <f ca="1">IF(市町村抽出表!BL42="－","－",IF(市町村抽出表!BL42=0,"0箇所",IF(市町村抽出表!BL42&lt;1,"1箇所未満",TEXT(ROUND(市町村抽出表!BL42,0),"###,###")&amp;"箇所")))</f>
        <v>0箇所</v>
      </c>
      <c r="BH42" s="153"/>
      <c r="BI42" s="153"/>
      <c r="BJ42" s="153"/>
      <c r="BL42" s="154"/>
      <c r="BM42" s="153"/>
      <c r="BN42" s="153"/>
      <c r="BO42" s="153"/>
      <c r="BP42" s="153"/>
      <c r="BX42" s="154"/>
      <c r="BY42" s="153"/>
      <c r="BZ42" s="153"/>
      <c r="CA42" s="153"/>
      <c r="CB42" s="153"/>
      <c r="CN42" s="154"/>
      <c r="CO42" s="153"/>
      <c r="CP42" s="153"/>
      <c r="CQ42" s="153"/>
      <c r="CR42" s="153"/>
    </row>
    <row r="43" spans="1:96" x14ac:dyDescent="0.2">
      <c r="A43" s="82">
        <v>40</v>
      </c>
      <c r="B43" s="74" t="s">
        <v>483</v>
      </c>
      <c r="C43" s="93">
        <f ca="1">IF(市町村抽出表!D43="－","－",ROUND(市町村抽出表!D43,1))</f>
        <v>5.3</v>
      </c>
      <c r="D43" s="158" t="str">
        <f ca="1">IF(市町村抽出表!F43="","※2",IF(市町村抽出表!F43="－","－",市町村抽出表!F43&amp;"箇所"))</f>
        <v>22箇所</v>
      </c>
      <c r="E43" s="159" t="str">
        <f ca="1">IF(市町村抽出表!G43="","※2",IF(市町村抽出表!G43="－","－",市町村抽出表!G43&amp;"箇所"))</f>
        <v>66箇所</v>
      </c>
      <c r="F43" s="160" t="str">
        <f ca="1">IF(市町村抽出表!H43="","※2",IF(市町村抽出表!H43="－","－",市町村抽出表!H43&amp;"箇所"))</f>
        <v>103箇所</v>
      </c>
      <c r="G43" s="94" t="str">
        <f ca="1">IF(市町村抽出表!I43="－","－",IF(市町村抽出表!I43=0,"0棟",IF(市町村抽出表!I43&lt;1,"1棟未満",TEXT(ROUND(市町村抽出表!I43,0),"###,###")&amp;"棟")))</f>
        <v>1棟未満</v>
      </c>
      <c r="H43" s="94" t="str">
        <f ca="1">IF(市町村抽出表!J43="－","－",IF(市町村抽出表!J43=0,"0棟",IF(市町村抽出表!J43&lt;1,"1棟未満",TEXT(ROUND(市町村抽出表!J43,0),"###,###")&amp;"棟")))</f>
        <v>1棟未満</v>
      </c>
      <c r="I43" s="94" t="str">
        <f ca="1">IF(市町村抽出表!O43="－","－",IF(市町村抽出表!O43=0,"0棟",IF(市町村抽出表!O43&lt;1,"1棟未満",TEXT(ROUND(市町村抽出表!O43,0),"###,###")&amp;"棟")))</f>
        <v>1棟未満</v>
      </c>
      <c r="J43" s="94" t="str">
        <f ca="1">IF(市町村抽出表!P43="－","－",IF(市町村抽出表!P43=0,"0棟",IF(市町村抽出表!P43&lt;1,"1棟未満",TEXT(ROUND(市町村抽出表!P43,0),"###,###")&amp;"棟")))</f>
        <v>1棟未満</v>
      </c>
      <c r="K43" s="147" t="str">
        <f ca="1">IF(市町村抽出表!U43="","※2",IF(市町村抽出表!U43="－","－",IF(市町村抽出表!U43=0,"0棟",IF(市町村抽出表!U43&lt;1,"1棟未満",TEXT(ROUND(市町村抽出表!U43,0),"###,###")&amp;"棟"))))</f>
        <v>4棟</v>
      </c>
      <c r="L43" s="148" t="str">
        <f ca="1">IF(市町村抽出表!V43="","※2",IF(市町村抽出表!V43="－","－",IF(市町村抽出表!V43=0,"0棟",IF(市町村抽出表!V43&lt;1,"1棟未満",TEXT(ROUND(市町村抽出表!V43,0),"###,###")&amp;"棟"))))</f>
        <v>10棟</v>
      </c>
      <c r="M43" s="94" t="str">
        <f ca="1">IF(市町村抽出表!W43="－","－",IF(市町村抽出表!W43=0,"0棟",IF(市町村抽出表!W43&lt;1,"1棟未満",TEXT(ROUND(市町村抽出表!W43,0),"###,###")&amp;"棟")))</f>
        <v>4棟</v>
      </c>
      <c r="N43" s="94" t="str">
        <f ca="1">IF(市町村抽出表!X43="－","－",IF(市町村抽出表!X43=0,"0棟",IF(市町村抽出表!X43&lt;1,"1棟未満",TEXT(ROUND(市町村抽出表!X43,0),"###,###")&amp;"棟")))</f>
        <v>10棟</v>
      </c>
      <c r="O43" s="94" t="str">
        <f ca="1">IF(市町村抽出表!Z43="－","－",IF(市町村抽出表!Z43=0,"0件",IF(市町村抽出表!Z43&lt;1,"1件未満",TEXT(ROUND(市町村抽出表!Z43,0),"###,###")&amp;"件")))</f>
        <v>1件未満</v>
      </c>
      <c r="P43" s="94" t="str">
        <f ca="1">IF(市町村抽出表!AA43="－","－",IF(市町村抽出表!AA43=0,"0件",IF(市町村抽出表!AA43&lt;1,"1件未満",TEXT(ROUND(市町村抽出表!AA43,0),"###,###")&amp;"件")))</f>
        <v>1件未満</v>
      </c>
      <c r="Q43" s="94" t="str">
        <f ca="1">IF(市町村抽出表!AB43="－","－",IF(市町村抽出表!AB43=0,"0棟",IF(市町村抽出表!AB43&lt;1,"1棟未満",TEXT(ROUND(市町村抽出表!AB43,0),"###,###")&amp;"棟")))</f>
        <v>1棟未満</v>
      </c>
      <c r="R43" s="94" t="str">
        <f ca="1">IF(市町村抽出表!AC43="－","－",IF(市町村抽出表!AC43=0,"0人",IF(市町村抽出表!AC43&lt;1,"1人未満",TEXT(ROUND(市町村抽出表!AC43,0),"###,###")&amp;"人")))</f>
        <v>1人未満</v>
      </c>
      <c r="S43" s="94" t="str">
        <f ca="1">IF(市町村抽出表!AD43="－","－",IF(市町村抽出表!AD43=0,"0人",IF(市町村抽出表!AD43&lt;1,"1人未満",TEXT(ROUND(市町村抽出表!AD43,0),"###,###")&amp;"人")))</f>
        <v>1人未満</v>
      </c>
      <c r="T43" s="94" t="str">
        <f ca="1">IF(市町村抽出表!AE43="－","－",IF(市町村抽出表!AE43=0,"0人",IF(市町村抽出表!AE43&lt;1,"1人未満",TEXT(ROUND(市町村抽出表!AE43,0),"###,###")&amp;"人")))</f>
        <v>1人未満</v>
      </c>
      <c r="U43" s="149" t="str">
        <f ca="1">IF(市町村抽出表!AG43="","※2",IF(市町村抽出表!AG43="－","－",IF(市町村抽出表!AG43=0,"0人",IF(市町村抽出表!AG43&lt;1,"1人未満",TEXT(ROUND(市町村抽出表!AG43,0),"###,###")&amp;"人"))))</f>
        <v>1人未満</v>
      </c>
      <c r="V43" s="150" t="str">
        <f ca="1">IF(市町村抽出表!AH43="","※2",IF(市町村抽出表!AH43="－","－",IF(市町村抽出表!AH43=0,"0人",IF(市町村抽出表!AH43&lt;1,"1人未満",TEXT(ROUND(市町村抽出表!AH43,0),"###,###")&amp;"人"))))</f>
        <v>1人</v>
      </c>
      <c r="W43" s="151" t="str">
        <f ca="1">IF(市町村抽出表!AI43="","※2",IF(市町村抽出表!AI43="－","－",IF(市町村抽出表!AI43=0,"0人",IF(市町村抽出表!AI43&lt;1,"1人未満",TEXT(ROUND(市町村抽出表!AI43,0),"###,###")&amp;"人"))))</f>
        <v>4人</v>
      </c>
      <c r="X43" s="94" t="str">
        <f ca="1">IF(市町村抽出表!AJ43="－","－",IF(市町村抽出表!AJ43=0,"0人",IF(市町村抽出表!AJ43&lt;1,"1人未満",TEXT(ROUND(市町村抽出表!AJ43,0),"###,###")&amp;"人")))</f>
        <v>1人未満</v>
      </c>
      <c r="Y43" s="94" t="str">
        <f ca="1">IF(市町村抽出表!AK43="－","－",IF(市町村抽出表!AK43=0,"0人",IF(市町村抽出表!AK43&lt;1,"1人未満",TEXT(ROUND(市町村抽出表!AK43,0),"###,###")&amp;"人")))</f>
        <v>1人未満</v>
      </c>
      <c r="Z43" s="94" t="str">
        <f ca="1">IF(市町村抽出表!AL43="－","－",IF(市町村抽出表!AL43=0,"0人",IF(市町村抽出表!AL43&lt;1,"1人未満",TEXT(ROUND(市町村抽出表!AL43,0),"###,###")&amp;"人")))</f>
        <v>1人未満</v>
      </c>
      <c r="AA43" s="94" t="str">
        <f ca="1">IF(市町村抽出表!AM43="－","－",IF(市町村抽出表!AM43=0,"0人",IF(市町村抽出表!AM43&lt;1,"1人未満",TEXT(ROUND(市町村抽出表!AM43,0),"###,###")&amp;"人")))</f>
        <v>1人未満</v>
      </c>
      <c r="AB43" s="94" t="str">
        <f ca="1">IF(市町村抽出表!AN43="－","－",IF(市町村抽出表!AN43=0,"0人",IF(市町村抽出表!AN43&lt;1,"1人未満",TEXT(ROUND(市町村抽出表!AN43,0),"###,###")&amp;"人")))</f>
        <v>1人</v>
      </c>
      <c r="AC43" s="94" t="str">
        <f ca="1">IF(市町村抽出表!AO43="－","－",IF(市町村抽出表!AO43=0,"0人",IF(市町村抽出表!AO43&lt;1,"1人未満",TEXT(ROUND(市町村抽出表!AO43,0),"###,###")&amp;"人")))</f>
        <v>4人</v>
      </c>
      <c r="AD43" s="94" t="str">
        <f ca="1">IF(市町村抽出表!AP43="－","－",IF(市町村抽出表!AP43=0,"0人",IF(市町村抽出表!AP43&lt;1,"1人未満",TEXT(ROUND(市町村抽出表!AP43,0),"###,###")&amp;"人")))</f>
        <v>19人</v>
      </c>
      <c r="AE43" s="94" t="str">
        <f ca="1">IF(市町村抽出表!AQ43="－","－",IF(市町村抽出表!AQ43=0,"0人",IF(市町村抽出表!AQ43&lt;1,"1人未満",TEXT(ROUND(市町村抽出表!AQ43,0),"###,###")&amp;"人")))</f>
        <v>10人</v>
      </c>
      <c r="AF43" s="94" t="str">
        <f ca="1">IF(市町村抽出表!AR43="－","－",IF(市町村抽出表!AR43=0,"0人",IF(市町村抽出表!AR43&lt;1,"1人未満",TEXT(ROUND(市町村抽出表!AR43,0),"###,###")&amp;"人")))</f>
        <v>30人</v>
      </c>
      <c r="AG43" s="94" t="str">
        <f ca="1">IF(市町村抽出表!AS43="－","－",IF(市町村抽出表!AS43=0,"0箇所",IF(市町村抽出表!AS43&lt;1,"1箇所未満",TEXT(ROUND(市町村抽出表!AS43,0),"###,###")&amp;"箇所")))</f>
        <v>1箇所未満</v>
      </c>
      <c r="AH43" s="94" t="str">
        <f ca="1">IF(市町村抽出表!AT43="－","－",IF(市町村抽出表!AT43=0,"0世帯",IF(市町村抽出表!AT43&lt;1,"1世帯未満",TEXT(ROUND(市町村抽出表!AT43,0),"###,###")&amp;"世帯")))</f>
        <v>9世帯</v>
      </c>
      <c r="AI43" s="94" t="str">
        <f ca="1">IF(市町村抽出表!AU43="－","－",IF(市町村抽出表!AU43=0,"0人",IF(市町村抽出表!AU43&lt;1,"1人未満",TEXT(ROUND(市町村抽出表!AU43,0),"###,###")&amp;"人")))</f>
        <v>17人</v>
      </c>
      <c r="AJ43" s="94" t="str">
        <f ca="1">IF(市町村抽出表!AV43="－","－",IF(市町村抽出表!AV43=0,"0世帯",IF(市町村抽出表!AV43&lt;1,"1世帯未満",TEXT(ROUND(市町村抽出表!AV43,0),"###,###")&amp;"世帯")))</f>
        <v>11世帯</v>
      </c>
      <c r="AK43" s="94" t="str">
        <f ca="1">IF(市町村抽出表!AW43="－","－",IF(市町村抽出表!AW43=0,"0人",IF(市町村抽出表!AW43&lt;1,"1人未満",TEXT(ROUND(市町村抽出表!AW43,0),"###,###")&amp;"人")))</f>
        <v>20人</v>
      </c>
      <c r="AL43" s="94" t="str">
        <f ca="1">IF(市町村抽出表!AX43="－","－",IF(市町村抽出表!AX43=0,"0世帯",IF(市町村抽出表!AX43&lt;1,"1世帯未満",TEXT(ROUND(市町村抽出表!AX43,0),"###,###")&amp;"世帯")))</f>
        <v>10世帯</v>
      </c>
      <c r="AM43" s="94" t="str">
        <f ca="1">IF(市町村抽出表!AY43="－","－",IF(市町村抽出表!AY43=0,"0人",IF(市町村抽出表!AY43&lt;1,"1人未満",TEXT(ROUND(市町村抽出表!AY43,0),"###,###")&amp;"人")))</f>
        <v>19人</v>
      </c>
      <c r="AN43" s="94" t="s">
        <v>611</v>
      </c>
      <c r="AO43" s="94" t="s">
        <v>611</v>
      </c>
      <c r="AP43" s="94" t="str">
        <f ca="1">IF(市町村抽出表!BB43="－","－",IF(市町村抽出表!BB43=0,"0km",IF(市町村抽出表!BB43&lt;0.1,"0.1km未満",TEXT(ROUND(市町村抽出表!BB43,1),"###,##0.0")&amp;"km")))</f>
        <v>0.7km</v>
      </c>
      <c r="AQ43" s="94" t="str">
        <f ca="1">IF(市町村抽出表!BC43="－","－",IF(市町村抽出表!BC43=0,"0世帯",IF(市町村抽出表!BC43&lt;1,"1世帯未満",TEXT(ROUND(市町村抽出表!BC43,0),"###,###")&amp;"世帯")))</f>
        <v>31世帯</v>
      </c>
      <c r="AR43" s="94" t="str">
        <f ca="1">IF(市町村抽出表!BD43="－","－",IF(市町村抽出表!BD43=0,"0人",IF(市町村抽出表!BD43&lt;1,"1人未満",TEXT(ROUND(市町村抽出表!BD43,0),"###,###")&amp;"人")))</f>
        <v>61人</v>
      </c>
      <c r="AS43" s="94" t="s">
        <v>611</v>
      </c>
      <c r="AT43" s="94" t="s">
        <v>611</v>
      </c>
      <c r="AU43" s="94" t="str">
        <f ca="1">IF(市町村抽出表!BG43="－","－",IF(市町村抽出表!BG43=0,"0箇所",IF(市町村抽出表!BG43&lt;1,"1箇所未満",TEXT(ROUND(市町村抽出表!BG43,0),"###,###")&amp;"箇所")))</f>
        <v>5箇所</v>
      </c>
      <c r="AV43" s="94" t="str">
        <f ca="1">IF(市町村抽出表!BH43="－","－",IF(市町村抽出表!BH43=0,"0箇所",IF(市町村抽出表!BH43&lt;1,"1箇所未満",TEXT(ROUND(市町村抽出表!BH43,0),"###,###")&amp;"箇所")))</f>
        <v>10箇所</v>
      </c>
      <c r="AW43" s="94" t="str">
        <f ca="1">IF(市町村抽出表!BI43="－","－",IF(市町村抽出表!BI43=0,"0箇所",IF(市町村抽出表!BI43&lt;1,"1箇所未満",TEXT(ROUND(市町村抽出表!BI43,0),"###,###")&amp;"箇所")))</f>
        <v>0箇所</v>
      </c>
      <c r="AX43" s="94" t="str">
        <f ca="1">IF(市町村抽出表!BJ43="－","－",IF(市町村抽出表!BJ43=0,"0箇所",IF(市町村抽出表!BJ43&lt;1,"1箇所未満",TEXT(ROUND(市町村抽出表!BJ43,0),"###,###")&amp;"箇所")))</f>
        <v>0箇所</v>
      </c>
      <c r="AY43" s="94" t="str">
        <f ca="1">IF(市町村抽出表!BK43="－","－",IF(市町村抽出表!BK43=0,"0箇所",IF(市町村抽出表!BK43&lt;1,"1箇所未満",TEXT(ROUND(市町村抽出表!BK43,0),"###,###")&amp;"箇所")))</f>
        <v>0箇所</v>
      </c>
      <c r="AZ43" s="94" t="str">
        <f ca="1">IF(市町村抽出表!BL43="－","－",IF(市町村抽出表!BL43=0,"0箇所",IF(市町村抽出表!BL43&lt;1,"1箇所未満",TEXT(ROUND(市町村抽出表!BL43,0),"###,###")&amp;"箇所")))</f>
        <v>0箇所</v>
      </c>
      <c r="BH43" s="153"/>
      <c r="BI43" s="153"/>
      <c r="BJ43" s="153"/>
      <c r="BL43" s="154"/>
      <c r="BM43" s="153"/>
      <c r="BN43" s="153"/>
      <c r="BO43" s="153"/>
      <c r="BP43" s="153"/>
      <c r="BX43" s="154"/>
      <c r="BY43" s="153"/>
      <c r="BZ43" s="153"/>
      <c r="CA43" s="153"/>
      <c r="CB43" s="153"/>
      <c r="CN43" s="154"/>
      <c r="CO43" s="153"/>
      <c r="CP43" s="153"/>
      <c r="CQ43" s="153"/>
      <c r="CR43" s="153"/>
    </row>
    <row r="44" spans="1:96" x14ac:dyDescent="0.2">
      <c r="A44" s="82">
        <v>41</v>
      </c>
      <c r="B44" s="74" t="s">
        <v>484</v>
      </c>
      <c r="C44" s="93">
        <f ca="1">IF(市町村抽出表!D44="－","－",ROUND(市町村抽出表!D44,1))</f>
        <v>5.3</v>
      </c>
      <c r="D44" s="158" t="str">
        <f ca="1">IF(市町村抽出表!F44="","※2",IF(市町村抽出表!F44="－","－",市町村抽出表!F44&amp;"箇所"))</f>
        <v>22箇所</v>
      </c>
      <c r="E44" s="159" t="str">
        <f ca="1">IF(市町村抽出表!G44="","※2",IF(市町村抽出表!G44="－","－",市町村抽出表!G44&amp;"箇所"))</f>
        <v>66箇所</v>
      </c>
      <c r="F44" s="160" t="str">
        <f ca="1">IF(市町村抽出表!H44="","※2",IF(市町村抽出表!H44="－","－",市町村抽出表!H44&amp;"箇所"))</f>
        <v>103箇所</v>
      </c>
      <c r="G44" s="94" t="str">
        <f ca="1">IF(市町村抽出表!I44="－","－",IF(市町村抽出表!I44=0,"0棟",IF(市町村抽出表!I44&lt;1,"1棟未満",TEXT(ROUND(市町村抽出表!I44,0),"###,###")&amp;"棟")))</f>
        <v>1棟未満</v>
      </c>
      <c r="H44" s="94" t="str">
        <f ca="1">IF(市町村抽出表!J44="－","－",IF(市町村抽出表!J44=0,"0棟",IF(市町村抽出表!J44&lt;1,"1棟未満",TEXT(ROUND(市町村抽出表!J44,0),"###,###")&amp;"棟")))</f>
        <v>1棟未満</v>
      </c>
      <c r="I44" s="94" t="str">
        <f ca="1">IF(市町村抽出表!O44="－","－",IF(市町村抽出表!O44=0,"0棟",IF(市町村抽出表!O44&lt;1,"1棟未満",TEXT(ROUND(市町村抽出表!O44,0),"###,###")&amp;"棟")))</f>
        <v>1棟未満</v>
      </c>
      <c r="J44" s="94" t="str">
        <f ca="1">IF(市町村抽出表!P44="－","－",IF(市町村抽出表!P44=0,"0棟",IF(市町村抽出表!P44&lt;1,"1棟未満",TEXT(ROUND(市町村抽出表!P44,0),"###,###")&amp;"棟")))</f>
        <v>1棟未満</v>
      </c>
      <c r="K44" s="147" t="str">
        <f ca="1">IF(市町村抽出表!U44="","※2",IF(市町村抽出表!U44="－","－",IF(市町村抽出表!U44=0,"0棟",IF(市町村抽出表!U44&lt;1,"1棟未満",TEXT(ROUND(市町村抽出表!U44,0),"###,###")&amp;"棟"))))</f>
        <v>4棟</v>
      </c>
      <c r="L44" s="148" t="str">
        <f ca="1">IF(市町村抽出表!V44="","※2",IF(市町村抽出表!V44="－","－",IF(市町村抽出表!V44=0,"0棟",IF(市町村抽出表!V44&lt;1,"1棟未満",TEXT(ROUND(市町村抽出表!V44,0),"###,###")&amp;"棟"))))</f>
        <v>10棟</v>
      </c>
      <c r="M44" s="94" t="str">
        <f ca="1">IF(市町村抽出表!W44="－","－",IF(市町村抽出表!W44=0,"0棟",IF(市町村抽出表!W44&lt;1,"1棟未満",TEXT(ROUND(市町村抽出表!W44,0),"###,###")&amp;"棟")))</f>
        <v>4棟</v>
      </c>
      <c r="N44" s="94" t="str">
        <f ca="1">IF(市町村抽出表!X44="－","－",IF(市町村抽出表!X44=0,"0棟",IF(市町村抽出表!X44&lt;1,"1棟未満",TEXT(ROUND(市町村抽出表!X44,0),"###,###")&amp;"棟")))</f>
        <v>10棟</v>
      </c>
      <c r="O44" s="94" t="str">
        <f ca="1">IF(市町村抽出表!Z44="－","－",IF(市町村抽出表!Z44=0,"0件",IF(市町村抽出表!Z44&lt;1,"1件未満",TEXT(ROUND(市町村抽出表!Z44,0),"###,###")&amp;"件")))</f>
        <v>1件未満</v>
      </c>
      <c r="P44" s="94" t="str">
        <f ca="1">IF(市町村抽出表!AA44="－","－",IF(市町村抽出表!AA44=0,"0件",IF(市町村抽出表!AA44&lt;1,"1件未満",TEXT(ROUND(市町村抽出表!AA44,0),"###,###")&amp;"件")))</f>
        <v>1件未満</v>
      </c>
      <c r="Q44" s="94" t="str">
        <f ca="1">IF(市町村抽出表!AB44="－","－",IF(市町村抽出表!AB44=0,"0棟",IF(市町村抽出表!AB44&lt;1,"1棟未満",TEXT(ROUND(市町村抽出表!AB44,0),"###,###")&amp;"棟")))</f>
        <v>1棟未満</v>
      </c>
      <c r="R44" s="94" t="str">
        <f ca="1">IF(市町村抽出表!AC44="－","－",IF(市町村抽出表!AC44=0,"0人",IF(市町村抽出表!AC44&lt;1,"1人未満",TEXT(ROUND(市町村抽出表!AC44,0),"###,###")&amp;"人")))</f>
        <v>1人未満</v>
      </c>
      <c r="S44" s="94" t="str">
        <f ca="1">IF(市町村抽出表!AD44="－","－",IF(市町村抽出表!AD44=0,"0人",IF(市町村抽出表!AD44&lt;1,"1人未満",TEXT(ROUND(市町村抽出表!AD44,0),"###,###")&amp;"人")))</f>
        <v>1人未満</v>
      </c>
      <c r="T44" s="94" t="str">
        <f ca="1">IF(市町村抽出表!AE44="－","－",IF(市町村抽出表!AE44=0,"0人",IF(市町村抽出表!AE44&lt;1,"1人未満",TEXT(ROUND(市町村抽出表!AE44,0),"###,###")&amp;"人")))</f>
        <v>1人未満</v>
      </c>
      <c r="U44" s="149" t="str">
        <f ca="1">IF(市町村抽出表!AG44="","※2",IF(市町村抽出表!AG44="－","－",IF(市町村抽出表!AG44=0,"0人",IF(市町村抽出表!AG44&lt;1,"1人未満",TEXT(ROUND(市町村抽出表!AG44,0),"###,###")&amp;"人"))))</f>
        <v>1人未満</v>
      </c>
      <c r="V44" s="150" t="str">
        <f ca="1">IF(市町村抽出表!AH44="","※2",IF(市町村抽出表!AH44="－","－",IF(市町村抽出表!AH44=0,"0人",IF(市町村抽出表!AH44&lt;1,"1人未満",TEXT(ROUND(市町村抽出表!AH44,0),"###,###")&amp;"人"))))</f>
        <v>1人未満</v>
      </c>
      <c r="W44" s="151" t="str">
        <f ca="1">IF(市町村抽出表!AI44="","※2",IF(市町村抽出表!AI44="－","－",IF(市町村抽出表!AI44=0,"0人",IF(市町村抽出表!AI44&lt;1,"1人未満",TEXT(ROUND(市町村抽出表!AI44,0),"###,###")&amp;"人"))))</f>
        <v>1人</v>
      </c>
      <c r="X44" s="94" t="str">
        <f ca="1">IF(市町村抽出表!AJ44="－","－",IF(市町村抽出表!AJ44=0,"0人",IF(市町村抽出表!AJ44&lt;1,"1人未満",TEXT(ROUND(市町村抽出表!AJ44,0),"###,###")&amp;"人")))</f>
        <v>1人未満</v>
      </c>
      <c r="Y44" s="94" t="str">
        <f ca="1">IF(市町村抽出表!AK44="－","－",IF(市町村抽出表!AK44=0,"0人",IF(市町村抽出表!AK44&lt;1,"1人未満",TEXT(ROUND(市町村抽出表!AK44,0),"###,###")&amp;"人")))</f>
        <v>1人未満</v>
      </c>
      <c r="Z44" s="94" t="str">
        <f ca="1">IF(市町村抽出表!AL44="－","－",IF(市町村抽出表!AL44=0,"0人",IF(市町村抽出表!AL44&lt;1,"1人未満",TEXT(ROUND(市町村抽出表!AL44,0),"###,###")&amp;"人")))</f>
        <v>1人未満</v>
      </c>
      <c r="AA44" s="94" t="str">
        <f ca="1">IF(市町村抽出表!AM44="－","－",IF(市町村抽出表!AM44=0,"0人",IF(市町村抽出表!AM44&lt;1,"1人未満",TEXT(ROUND(市町村抽出表!AM44,0),"###,###")&amp;"人")))</f>
        <v>1人未満</v>
      </c>
      <c r="AB44" s="94" t="str">
        <f ca="1">IF(市町村抽出表!AN44="－","－",IF(市町村抽出表!AN44=0,"0人",IF(市町村抽出表!AN44&lt;1,"1人未満",TEXT(ROUND(市町村抽出表!AN44,0),"###,###")&amp;"人")))</f>
        <v>1人未満</v>
      </c>
      <c r="AC44" s="94" t="str">
        <f ca="1">IF(市町村抽出表!AO44="－","－",IF(市町村抽出表!AO44=0,"0人",IF(市町村抽出表!AO44&lt;1,"1人未満",TEXT(ROUND(市町村抽出表!AO44,0),"###,###")&amp;"人")))</f>
        <v>1人</v>
      </c>
      <c r="AD44" s="94" t="str">
        <f ca="1">IF(市町村抽出表!AP44="－","－",IF(市町村抽出表!AP44=0,"0人",IF(市町村抽出表!AP44&lt;1,"1人未満",TEXT(ROUND(市町村抽出表!AP44,0),"###,###")&amp;"人")))</f>
        <v>19人</v>
      </c>
      <c r="AE44" s="94" t="str">
        <f ca="1">IF(市町村抽出表!AQ44="－","－",IF(市町村抽出表!AQ44=0,"0人",IF(市町村抽出表!AQ44&lt;1,"1人未満",TEXT(ROUND(市町村抽出表!AQ44,0),"###,###")&amp;"人")))</f>
        <v>10人</v>
      </c>
      <c r="AF44" s="94" t="str">
        <f ca="1">IF(市町村抽出表!AR44="－","－",IF(市町村抽出表!AR44=0,"0人",IF(市町村抽出表!AR44&lt;1,"1人未満",TEXT(ROUND(市町村抽出表!AR44,0),"###,###")&amp;"人")))</f>
        <v>30人</v>
      </c>
      <c r="AG44" s="94" t="str">
        <f ca="1">IF(市町村抽出表!AS44="－","－",IF(市町村抽出表!AS44=0,"0箇所",IF(市町村抽出表!AS44&lt;1,"1箇所未満",TEXT(ROUND(市町村抽出表!AS44,0),"###,###")&amp;"箇所")))</f>
        <v>1箇所未満</v>
      </c>
      <c r="AH44" s="94" t="str">
        <f ca="1">IF(市町村抽出表!AT44="－","－",IF(市町村抽出表!AT44=0,"0世帯",IF(市町村抽出表!AT44&lt;1,"1世帯未満",TEXT(ROUND(市町村抽出表!AT44,0),"###,###")&amp;"世帯")))</f>
        <v>9世帯</v>
      </c>
      <c r="AI44" s="94" t="str">
        <f ca="1">IF(市町村抽出表!AU44="－","－",IF(市町村抽出表!AU44=0,"0人",IF(市町村抽出表!AU44&lt;1,"1人未満",TEXT(ROUND(市町村抽出表!AU44,0),"###,###")&amp;"人")))</f>
        <v>17人</v>
      </c>
      <c r="AJ44" s="94" t="str">
        <f ca="1">IF(市町村抽出表!AV44="－","－",IF(市町村抽出表!AV44=0,"0世帯",IF(市町村抽出表!AV44&lt;1,"1世帯未満",TEXT(ROUND(市町村抽出表!AV44,0),"###,###")&amp;"世帯")))</f>
        <v>11世帯</v>
      </c>
      <c r="AK44" s="94" t="str">
        <f ca="1">IF(市町村抽出表!AW44="－","－",IF(市町村抽出表!AW44=0,"0人",IF(市町村抽出表!AW44&lt;1,"1人未満",TEXT(ROUND(市町村抽出表!AW44,0),"###,###")&amp;"人")))</f>
        <v>20人</v>
      </c>
      <c r="AL44" s="94" t="str">
        <f ca="1">IF(市町村抽出表!AX44="－","－",IF(市町村抽出表!AX44=0,"0世帯",IF(市町村抽出表!AX44&lt;1,"1世帯未満",TEXT(ROUND(市町村抽出表!AX44,0),"###,###")&amp;"世帯")))</f>
        <v>10世帯</v>
      </c>
      <c r="AM44" s="94" t="str">
        <f ca="1">IF(市町村抽出表!AY44="－","－",IF(市町村抽出表!AY44=0,"0人",IF(市町村抽出表!AY44&lt;1,"1人未満",TEXT(ROUND(市町村抽出表!AY44,0),"###,###")&amp;"人")))</f>
        <v>19人</v>
      </c>
      <c r="AN44" s="94" t="s">
        <v>611</v>
      </c>
      <c r="AO44" s="94" t="s">
        <v>611</v>
      </c>
      <c r="AP44" s="94" t="str">
        <f ca="1">IF(市町村抽出表!BB44="－","－",IF(市町村抽出表!BB44=0,"0km",IF(市町村抽出表!BB44&lt;0.1,"0.1km未満",TEXT(ROUND(市町村抽出表!BB44,1),"###,##0.0")&amp;"km")))</f>
        <v>0.7km</v>
      </c>
      <c r="AQ44" s="94" t="str">
        <f ca="1">IF(市町村抽出表!BC44="－","－",IF(市町村抽出表!BC44=0,"0世帯",IF(市町村抽出表!BC44&lt;1,"1世帯未満",TEXT(ROUND(市町村抽出表!BC44,0),"###,###")&amp;"世帯")))</f>
        <v>31世帯</v>
      </c>
      <c r="AR44" s="94" t="str">
        <f ca="1">IF(市町村抽出表!BD44="－","－",IF(市町村抽出表!BD44=0,"0人",IF(市町村抽出表!BD44&lt;1,"1人未満",TEXT(ROUND(市町村抽出表!BD44,0),"###,###")&amp;"人")))</f>
        <v>61人</v>
      </c>
      <c r="AS44" s="94" t="s">
        <v>611</v>
      </c>
      <c r="AT44" s="94" t="s">
        <v>611</v>
      </c>
      <c r="AU44" s="94" t="str">
        <f ca="1">IF(市町村抽出表!BG44="－","－",IF(市町村抽出表!BG44=0,"0箇所",IF(市町村抽出表!BG44&lt;1,"1箇所未満",TEXT(ROUND(市町村抽出表!BG44,0),"###,###")&amp;"箇所")))</f>
        <v>5箇所</v>
      </c>
      <c r="AV44" s="94" t="str">
        <f ca="1">IF(市町村抽出表!BH44="－","－",IF(市町村抽出表!BH44=0,"0箇所",IF(市町村抽出表!BH44&lt;1,"1箇所未満",TEXT(ROUND(市町村抽出表!BH44,0),"###,###")&amp;"箇所")))</f>
        <v>10箇所</v>
      </c>
      <c r="AW44" s="94" t="str">
        <f ca="1">IF(市町村抽出表!BI44="－","－",IF(市町村抽出表!BI44=0,"0箇所",IF(市町村抽出表!BI44&lt;1,"1箇所未満",TEXT(ROUND(市町村抽出表!BI44,0),"###,###")&amp;"箇所")))</f>
        <v>0箇所</v>
      </c>
      <c r="AX44" s="94" t="str">
        <f ca="1">IF(市町村抽出表!BJ44="－","－",IF(市町村抽出表!BJ44=0,"0箇所",IF(市町村抽出表!BJ44&lt;1,"1箇所未満",TEXT(ROUND(市町村抽出表!BJ44,0),"###,###")&amp;"箇所")))</f>
        <v>0箇所</v>
      </c>
      <c r="AY44" s="94" t="str">
        <f ca="1">IF(市町村抽出表!BK44="－","－",IF(市町村抽出表!BK44=0,"0箇所",IF(市町村抽出表!BK44&lt;1,"1箇所未満",TEXT(ROUND(市町村抽出表!BK44,0),"###,###")&amp;"箇所")))</f>
        <v>0箇所</v>
      </c>
      <c r="AZ44" s="94" t="str">
        <f ca="1">IF(市町村抽出表!BL44="－","－",IF(市町村抽出表!BL44=0,"0箇所",IF(市町村抽出表!BL44&lt;1,"1箇所未満",TEXT(ROUND(市町村抽出表!BL44,0),"###,###")&amp;"箇所")))</f>
        <v>0箇所</v>
      </c>
      <c r="BH44" s="153"/>
      <c r="BI44" s="153"/>
      <c r="BJ44" s="153"/>
      <c r="BL44" s="154"/>
      <c r="BM44" s="153"/>
      <c r="BN44" s="153"/>
      <c r="BO44" s="153"/>
      <c r="BP44" s="153"/>
      <c r="BX44" s="154"/>
      <c r="BY44" s="153"/>
      <c r="BZ44" s="153"/>
      <c r="CA44" s="153"/>
      <c r="CB44" s="153"/>
      <c r="CN44" s="154"/>
      <c r="CO44" s="153"/>
      <c r="CP44" s="153"/>
      <c r="CQ44" s="153"/>
      <c r="CR44" s="153"/>
    </row>
    <row r="45" spans="1:96" x14ac:dyDescent="0.2">
      <c r="A45" s="82">
        <v>42</v>
      </c>
      <c r="B45" s="74" t="s">
        <v>485</v>
      </c>
      <c r="C45" s="93">
        <f ca="1">IF(市町村抽出表!D45="－","－",ROUND(市町村抽出表!D45,1))</f>
        <v>5.3</v>
      </c>
      <c r="D45" s="158" t="str">
        <f ca="1">IF(市町村抽出表!F45="","※2",IF(市町村抽出表!F45="－","－",市町村抽出表!F45&amp;"箇所"))</f>
        <v>22箇所</v>
      </c>
      <c r="E45" s="159" t="str">
        <f ca="1">IF(市町村抽出表!G45="","※2",IF(市町村抽出表!G45="－","－",市町村抽出表!G45&amp;"箇所"))</f>
        <v>66箇所</v>
      </c>
      <c r="F45" s="160" t="str">
        <f ca="1">IF(市町村抽出表!H45="","※2",IF(市町村抽出表!H45="－","－",市町村抽出表!H45&amp;"箇所"))</f>
        <v>103箇所</v>
      </c>
      <c r="G45" s="94" t="str">
        <f ca="1">IF(市町村抽出表!I45="－","－",IF(市町村抽出表!I45=0,"0棟",IF(市町村抽出表!I45&lt;1,"1棟未満",TEXT(ROUND(市町村抽出表!I45,0),"###,###")&amp;"棟")))</f>
        <v>1棟未満</v>
      </c>
      <c r="H45" s="94" t="str">
        <f ca="1">IF(市町村抽出表!J45="－","－",IF(市町村抽出表!J45=0,"0棟",IF(市町村抽出表!J45&lt;1,"1棟未満",TEXT(ROUND(市町村抽出表!J45,0),"###,###")&amp;"棟")))</f>
        <v>1棟未満</v>
      </c>
      <c r="I45" s="94" t="str">
        <f ca="1">IF(市町村抽出表!O45="－","－",IF(市町村抽出表!O45=0,"0棟",IF(市町村抽出表!O45&lt;1,"1棟未満",TEXT(ROUND(市町村抽出表!O45,0),"###,###")&amp;"棟")))</f>
        <v>1棟未満</v>
      </c>
      <c r="J45" s="94" t="str">
        <f ca="1">IF(市町村抽出表!P45="－","－",IF(市町村抽出表!P45=0,"0棟",IF(市町村抽出表!P45&lt;1,"1棟未満",TEXT(ROUND(市町村抽出表!P45,0),"###,###")&amp;"棟")))</f>
        <v>1棟未満</v>
      </c>
      <c r="K45" s="147" t="str">
        <f ca="1">IF(市町村抽出表!U45="","※2",IF(市町村抽出表!U45="－","－",IF(市町村抽出表!U45=0,"0棟",IF(市町村抽出表!U45&lt;1,"1棟未満",TEXT(ROUND(市町村抽出表!U45,0),"###,###")&amp;"棟"))))</f>
        <v>4棟</v>
      </c>
      <c r="L45" s="148" t="str">
        <f ca="1">IF(市町村抽出表!V45="","※2",IF(市町村抽出表!V45="－","－",IF(市町村抽出表!V45=0,"0棟",IF(市町村抽出表!V45&lt;1,"1棟未満",TEXT(ROUND(市町村抽出表!V45,0),"###,###")&amp;"棟"))))</f>
        <v>10棟</v>
      </c>
      <c r="M45" s="94" t="str">
        <f ca="1">IF(市町村抽出表!W45="－","－",IF(市町村抽出表!W45=0,"0棟",IF(市町村抽出表!W45&lt;1,"1棟未満",TEXT(ROUND(市町村抽出表!W45,0),"###,###")&amp;"棟")))</f>
        <v>4棟</v>
      </c>
      <c r="N45" s="94" t="str">
        <f ca="1">IF(市町村抽出表!X45="－","－",IF(市町村抽出表!X45=0,"0棟",IF(市町村抽出表!X45&lt;1,"1棟未満",TEXT(ROUND(市町村抽出表!X45,0),"###,###")&amp;"棟")))</f>
        <v>10棟</v>
      </c>
      <c r="O45" s="94" t="str">
        <f ca="1">IF(市町村抽出表!Z45="－","－",IF(市町村抽出表!Z45=0,"0件",IF(市町村抽出表!Z45&lt;1,"1件未満",TEXT(ROUND(市町村抽出表!Z45,0),"###,###")&amp;"件")))</f>
        <v>1件未満</v>
      </c>
      <c r="P45" s="94" t="str">
        <f ca="1">IF(市町村抽出表!AA45="－","－",IF(市町村抽出表!AA45=0,"0件",IF(市町村抽出表!AA45&lt;1,"1件未満",TEXT(ROUND(市町村抽出表!AA45,0),"###,###")&amp;"件")))</f>
        <v>1件未満</v>
      </c>
      <c r="Q45" s="94" t="str">
        <f ca="1">IF(市町村抽出表!AB45="－","－",IF(市町村抽出表!AB45=0,"0棟",IF(市町村抽出表!AB45&lt;1,"1棟未満",TEXT(ROUND(市町村抽出表!AB45,0),"###,###")&amp;"棟")))</f>
        <v>1棟未満</v>
      </c>
      <c r="R45" s="94" t="str">
        <f ca="1">IF(市町村抽出表!AC45="－","－",IF(市町村抽出表!AC45=0,"0人",IF(市町村抽出表!AC45&lt;1,"1人未満",TEXT(ROUND(市町村抽出表!AC45,0),"###,###")&amp;"人")))</f>
        <v>1人未満</v>
      </c>
      <c r="S45" s="94" t="str">
        <f ca="1">IF(市町村抽出表!AD45="－","－",IF(市町村抽出表!AD45=0,"0人",IF(市町村抽出表!AD45&lt;1,"1人未満",TEXT(ROUND(市町村抽出表!AD45,0),"###,###")&amp;"人")))</f>
        <v>1人未満</v>
      </c>
      <c r="T45" s="94" t="str">
        <f ca="1">IF(市町村抽出表!AE45="－","－",IF(市町村抽出表!AE45=0,"0人",IF(市町村抽出表!AE45&lt;1,"1人未満",TEXT(ROUND(市町村抽出表!AE45,0),"###,###")&amp;"人")))</f>
        <v>1人未満</v>
      </c>
      <c r="U45" s="149" t="str">
        <f ca="1">IF(市町村抽出表!AG45="","※2",IF(市町村抽出表!AG45="－","－",IF(市町村抽出表!AG45=0,"0人",IF(市町村抽出表!AG45&lt;1,"1人未満",TEXT(ROUND(市町村抽出表!AG45,0),"###,###")&amp;"人"))))</f>
        <v>1人未満</v>
      </c>
      <c r="V45" s="150" t="str">
        <f ca="1">IF(市町村抽出表!AH45="","※2",IF(市町村抽出表!AH45="－","－",IF(市町村抽出表!AH45=0,"0人",IF(市町村抽出表!AH45&lt;1,"1人未満",TEXT(ROUND(市町村抽出表!AH45,0),"###,###")&amp;"人"))))</f>
        <v>1人未満</v>
      </c>
      <c r="W45" s="151" t="str">
        <f ca="1">IF(市町村抽出表!AI45="","※2",IF(市町村抽出表!AI45="－","－",IF(市町村抽出表!AI45=0,"0人",IF(市町村抽出表!AI45&lt;1,"1人未満",TEXT(ROUND(市町村抽出表!AI45,0),"###,###")&amp;"人"))))</f>
        <v>2人</v>
      </c>
      <c r="X45" s="94" t="str">
        <f ca="1">IF(市町村抽出表!AJ45="－","－",IF(市町村抽出表!AJ45=0,"0人",IF(市町村抽出表!AJ45&lt;1,"1人未満",TEXT(ROUND(市町村抽出表!AJ45,0),"###,###")&amp;"人")))</f>
        <v>1人未満</v>
      </c>
      <c r="Y45" s="94" t="str">
        <f ca="1">IF(市町村抽出表!AK45="－","－",IF(市町村抽出表!AK45=0,"0人",IF(市町村抽出表!AK45&lt;1,"1人未満",TEXT(ROUND(市町村抽出表!AK45,0),"###,###")&amp;"人")))</f>
        <v>1人未満</v>
      </c>
      <c r="Z45" s="94" t="str">
        <f ca="1">IF(市町村抽出表!AL45="－","－",IF(市町村抽出表!AL45=0,"0人",IF(市町村抽出表!AL45&lt;1,"1人未満",TEXT(ROUND(市町村抽出表!AL45,0),"###,###")&amp;"人")))</f>
        <v>1人未満</v>
      </c>
      <c r="AA45" s="94" t="str">
        <f ca="1">IF(市町村抽出表!AM45="－","－",IF(市町村抽出表!AM45=0,"0人",IF(市町村抽出表!AM45&lt;1,"1人未満",TEXT(ROUND(市町村抽出表!AM45,0),"###,###")&amp;"人")))</f>
        <v>1人未満</v>
      </c>
      <c r="AB45" s="94" t="str">
        <f ca="1">IF(市町村抽出表!AN45="－","－",IF(市町村抽出表!AN45=0,"0人",IF(市町村抽出表!AN45&lt;1,"1人未満",TEXT(ROUND(市町村抽出表!AN45,0),"###,###")&amp;"人")))</f>
        <v>1人未満</v>
      </c>
      <c r="AC45" s="94" t="str">
        <f ca="1">IF(市町村抽出表!AO45="－","－",IF(市町村抽出表!AO45=0,"0人",IF(市町村抽出表!AO45&lt;1,"1人未満",TEXT(ROUND(市町村抽出表!AO45,0),"###,###")&amp;"人")))</f>
        <v>2人</v>
      </c>
      <c r="AD45" s="94" t="str">
        <f ca="1">IF(市町村抽出表!AP45="－","－",IF(市町村抽出表!AP45=0,"0人",IF(市町村抽出表!AP45&lt;1,"1人未満",TEXT(ROUND(市町村抽出表!AP45,0),"###,###")&amp;"人")))</f>
        <v>19人</v>
      </c>
      <c r="AE45" s="94" t="str">
        <f ca="1">IF(市町村抽出表!AQ45="－","－",IF(市町村抽出表!AQ45=0,"0人",IF(市町村抽出表!AQ45&lt;1,"1人未満",TEXT(ROUND(市町村抽出表!AQ45,0),"###,###")&amp;"人")))</f>
        <v>10人</v>
      </c>
      <c r="AF45" s="94" t="str">
        <f ca="1">IF(市町村抽出表!AR45="－","－",IF(市町村抽出表!AR45=0,"0人",IF(市町村抽出表!AR45&lt;1,"1人未満",TEXT(ROUND(市町村抽出表!AR45,0),"###,###")&amp;"人")))</f>
        <v>30人</v>
      </c>
      <c r="AG45" s="94" t="str">
        <f ca="1">IF(市町村抽出表!AS45="－","－",IF(市町村抽出表!AS45=0,"0箇所",IF(市町村抽出表!AS45&lt;1,"1箇所未満",TEXT(ROUND(市町村抽出表!AS45,0),"###,###")&amp;"箇所")))</f>
        <v>1箇所未満</v>
      </c>
      <c r="AH45" s="94" t="str">
        <f ca="1">IF(市町村抽出表!AT45="－","－",IF(市町村抽出表!AT45=0,"0世帯",IF(市町村抽出表!AT45&lt;1,"1世帯未満",TEXT(ROUND(市町村抽出表!AT45,0),"###,###")&amp;"世帯")))</f>
        <v>9世帯</v>
      </c>
      <c r="AI45" s="94" t="str">
        <f ca="1">IF(市町村抽出表!AU45="－","－",IF(市町村抽出表!AU45=0,"0人",IF(市町村抽出表!AU45&lt;1,"1人未満",TEXT(ROUND(市町村抽出表!AU45,0),"###,###")&amp;"人")))</f>
        <v>17人</v>
      </c>
      <c r="AJ45" s="94" t="str">
        <f ca="1">IF(市町村抽出表!AV45="－","－",IF(市町村抽出表!AV45=0,"0世帯",IF(市町村抽出表!AV45&lt;1,"1世帯未満",TEXT(ROUND(市町村抽出表!AV45,0),"###,###")&amp;"世帯")))</f>
        <v>11世帯</v>
      </c>
      <c r="AK45" s="94" t="str">
        <f ca="1">IF(市町村抽出表!AW45="－","－",IF(市町村抽出表!AW45=0,"0人",IF(市町村抽出表!AW45&lt;1,"1人未満",TEXT(ROUND(市町村抽出表!AW45,0),"###,###")&amp;"人")))</f>
        <v>20人</v>
      </c>
      <c r="AL45" s="94" t="str">
        <f ca="1">IF(市町村抽出表!AX45="－","－",IF(市町村抽出表!AX45=0,"0世帯",IF(市町村抽出表!AX45&lt;1,"1世帯未満",TEXT(ROUND(市町村抽出表!AX45,0),"###,###")&amp;"世帯")))</f>
        <v>10世帯</v>
      </c>
      <c r="AM45" s="94" t="str">
        <f ca="1">IF(市町村抽出表!AY45="－","－",IF(市町村抽出表!AY45=0,"0人",IF(市町村抽出表!AY45&lt;1,"1人未満",TEXT(ROUND(市町村抽出表!AY45,0),"###,###")&amp;"人")))</f>
        <v>19人</v>
      </c>
      <c r="AN45" s="94" t="s">
        <v>611</v>
      </c>
      <c r="AO45" s="94" t="s">
        <v>611</v>
      </c>
      <c r="AP45" s="94" t="str">
        <f ca="1">IF(市町村抽出表!BB45="－","－",IF(市町村抽出表!BB45=0,"0km",IF(市町村抽出表!BB45&lt;0.1,"0.1km未満",TEXT(ROUND(市町村抽出表!BB45,1),"###,##0.0")&amp;"km")))</f>
        <v>0.7km</v>
      </c>
      <c r="AQ45" s="94" t="str">
        <f ca="1">IF(市町村抽出表!BC45="－","－",IF(市町村抽出表!BC45=0,"0世帯",IF(市町村抽出表!BC45&lt;1,"1世帯未満",TEXT(ROUND(市町村抽出表!BC45,0),"###,###")&amp;"世帯")))</f>
        <v>31世帯</v>
      </c>
      <c r="AR45" s="94" t="str">
        <f ca="1">IF(市町村抽出表!BD45="－","－",IF(市町村抽出表!BD45=0,"0人",IF(市町村抽出表!BD45&lt;1,"1人未満",TEXT(ROUND(市町村抽出表!BD45,0),"###,###")&amp;"人")))</f>
        <v>61人</v>
      </c>
      <c r="AS45" s="94" t="s">
        <v>611</v>
      </c>
      <c r="AT45" s="94" t="s">
        <v>611</v>
      </c>
      <c r="AU45" s="94" t="str">
        <f ca="1">IF(市町村抽出表!BG45="－","－",IF(市町村抽出表!BG45=0,"0箇所",IF(市町村抽出表!BG45&lt;1,"1箇所未満",TEXT(ROUND(市町村抽出表!BG45,0),"###,###")&amp;"箇所")))</f>
        <v>5箇所</v>
      </c>
      <c r="AV45" s="94" t="str">
        <f ca="1">IF(市町村抽出表!BH45="－","－",IF(市町村抽出表!BH45=0,"0箇所",IF(市町村抽出表!BH45&lt;1,"1箇所未満",TEXT(ROUND(市町村抽出表!BH45,0),"###,###")&amp;"箇所")))</f>
        <v>10箇所</v>
      </c>
      <c r="AW45" s="94" t="str">
        <f ca="1">IF(市町村抽出表!BI45="－","－",IF(市町村抽出表!BI45=0,"0箇所",IF(市町村抽出表!BI45&lt;1,"1箇所未満",TEXT(ROUND(市町村抽出表!BI45,0),"###,###")&amp;"箇所")))</f>
        <v>0箇所</v>
      </c>
      <c r="AX45" s="94" t="str">
        <f ca="1">IF(市町村抽出表!BJ45="－","－",IF(市町村抽出表!BJ45=0,"0箇所",IF(市町村抽出表!BJ45&lt;1,"1箇所未満",TEXT(ROUND(市町村抽出表!BJ45,0),"###,###")&amp;"箇所")))</f>
        <v>0箇所</v>
      </c>
      <c r="AY45" s="94" t="str">
        <f ca="1">IF(市町村抽出表!BK45="－","－",IF(市町村抽出表!BK45=0,"0箇所",IF(市町村抽出表!BK45&lt;1,"1箇所未満",TEXT(ROUND(市町村抽出表!BK45,0),"###,###")&amp;"箇所")))</f>
        <v>0箇所</v>
      </c>
      <c r="AZ45" s="94" t="str">
        <f ca="1">IF(市町村抽出表!BL45="－","－",IF(市町村抽出表!BL45=0,"0箇所",IF(市町村抽出表!BL45&lt;1,"1箇所未満",TEXT(ROUND(市町村抽出表!BL45,0),"###,###")&amp;"箇所")))</f>
        <v>0箇所</v>
      </c>
      <c r="BH45" s="153"/>
      <c r="BI45" s="153"/>
      <c r="BJ45" s="153"/>
      <c r="BL45" s="154"/>
      <c r="BM45" s="153"/>
      <c r="BN45" s="153"/>
      <c r="BO45" s="153"/>
      <c r="BP45" s="153"/>
      <c r="BX45" s="154"/>
      <c r="BY45" s="153"/>
      <c r="BZ45" s="153"/>
      <c r="CA45" s="153"/>
      <c r="CB45" s="153"/>
      <c r="CN45" s="154"/>
      <c r="CO45" s="153"/>
      <c r="CP45" s="153"/>
      <c r="CQ45" s="153"/>
      <c r="CR45" s="153"/>
    </row>
    <row r="46" spans="1:96" x14ac:dyDescent="0.2">
      <c r="A46" s="82">
        <v>43</v>
      </c>
      <c r="B46" s="74" t="s">
        <v>486</v>
      </c>
      <c r="C46" s="93" t="e">
        <f ca="1">IF(市町村抽出表!D46="－","－",ROUND(市町村抽出表!D46,1))</f>
        <v>#REF!</v>
      </c>
      <c r="D46" s="158" t="e">
        <f ca="1">IF(市町村抽出表!F46="","※2",IF(市町村抽出表!F46="－","－",市町村抽出表!F46&amp;"箇所"))</f>
        <v>#REF!</v>
      </c>
      <c r="E46" s="159" t="e">
        <f ca="1">IF(市町村抽出表!G46="","※2",IF(市町村抽出表!G46="－","－",市町村抽出表!G46&amp;"箇所"))</f>
        <v>#REF!</v>
      </c>
      <c r="F46" s="16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4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4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4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5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5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611</v>
      </c>
      <c r="AO46" s="94" t="s">
        <v>611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611</v>
      </c>
      <c r="AT46" s="94" t="s">
        <v>611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53"/>
      <c r="BI46" s="153"/>
      <c r="BJ46" s="153"/>
      <c r="BL46" s="154"/>
      <c r="BM46" s="153"/>
      <c r="BN46" s="153"/>
      <c r="BO46" s="153"/>
      <c r="BP46" s="153"/>
      <c r="BX46" s="154"/>
      <c r="BY46" s="153"/>
      <c r="BZ46" s="153"/>
      <c r="CA46" s="153"/>
      <c r="CB46" s="153"/>
      <c r="CN46" s="154"/>
      <c r="CO46" s="153"/>
      <c r="CP46" s="153"/>
      <c r="CQ46" s="153"/>
      <c r="CR46" s="153"/>
    </row>
    <row r="47" spans="1:96" x14ac:dyDescent="0.2">
      <c r="A47" s="82">
        <v>44</v>
      </c>
      <c r="B47" s="74" t="s">
        <v>487</v>
      </c>
      <c r="C47" s="93" t="e">
        <f ca="1">IF(市町村抽出表!D47="－","－",ROUND(市町村抽出表!D47,1))</f>
        <v>#REF!</v>
      </c>
      <c r="D47" s="158" t="e">
        <f ca="1">IF(市町村抽出表!F47="","※2",IF(市町村抽出表!F47="－","－",市町村抽出表!F47&amp;"箇所"))</f>
        <v>#REF!</v>
      </c>
      <c r="E47" s="159" t="e">
        <f ca="1">IF(市町村抽出表!G47="","※2",IF(市町村抽出表!G47="－","－",市町村抽出表!G47&amp;"箇所"))</f>
        <v>#REF!</v>
      </c>
      <c r="F47" s="16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4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4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4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5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5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611</v>
      </c>
      <c r="AO47" s="94" t="s">
        <v>611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611</v>
      </c>
      <c r="AT47" s="94" t="s">
        <v>611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53"/>
      <c r="BI47" s="153"/>
      <c r="BJ47" s="153"/>
      <c r="BL47" s="154"/>
      <c r="BM47" s="153"/>
      <c r="BN47" s="153"/>
      <c r="BO47" s="153"/>
      <c r="BP47" s="153"/>
      <c r="BX47" s="154"/>
      <c r="BY47" s="153"/>
      <c r="BZ47" s="153"/>
      <c r="CA47" s="153"/>
      <c r="CB47" s="153"/>
      <c r="CN47" s="154"/>
      <c r="CO47" s="153"/>
      <c r="CP47" s="153"/>
      <c r="CQ47" s="153"/>
      <c r="CR47" s="153"/>
    </row>
    <row r="48" spans="1:96" x14ac:dyDescent="0.2">
      <c r="A48" s="82">
        <v>45</v>
      </c>
      <c r="B48" s="74" t="s">
        <v>488</v>
      </c>
      <c r="C48" s="93" t="e">
        <f ca="1">IF(市町村抽出表!D48="－","－",ROUND(市町村抽出表!D48,1))</f>
        <v>#REF!</v>
      </c>
      <c r="D48" s="158" t="e">
        <f ca="1">IF(市町村抽出表!F48="","※2",IF(市町村抽出表!F48="－","－",市町村抽出表!F48&amp;"箇所"))</f>
        <v>#REF!</v>
      </c>
      <c r="E48" s="159" t="e">
        <f ca="1">IF(市町村抽出表!G48="","※2",IF(市町村抽出表!G48="－","－",市町村抽出表!G48&amp;"箇所"))</f>
        <v>#REF!</v>
      </c>
      <c r="F48" s="16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4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4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4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5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5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611</v>
      </c>
      <c r="AO48" s="94" t="s">
        <v>611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611</v>
      </c>
      <c r="AT48" s="94" t="s">
        <v>611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53"/>
      <c r="BI48" s="153"/>
      <c r="BJ48" s="153"/>
      <c r="BL48" s="154"/>
      <c r="BM48" s="153"/>
      <c r="BN48" s="153"/>
      <c r="BO48" s="153"/>
      <c r="BP48" s="153"/>
      <c r="BX48" s="154"/>
      <c r="BY48" s="153"/>
      <c r="BZ48" s="153"/>
      <c r="CA48" s="153"/>
      <c r="CB48" s="153"/>
      <c r="CN48" s="154"/>
      <c r="CO48" s="153"/>
      <c r="CP48" s="153"/>
      <c r="CQ48" s="153"/>
      <c r="CR48" s="153"/>
    </row>
    <row r="49" spans="1:96" x14ac:dyDescent="0.2">
      <c r="A49" s="82">
        <v>46</v>
      </c>
      <c r="B49" s="74" t="s">
        <v>489</v>
      </c>
      <c r="C49" s="93" t="e">
        <f ca="1">IF(市町村抽出表!D49="－","－",ROUND(市町村抽出表!D49,1))</f>
        <v>#REF!</v>
      </c>
      <c r="D49" s="158" t="e">
        <f ca="1">IF(市町村抽出表!F49="","※2",IF(市町村抽出表!F49="－","－",市町村抽出表!F49&amp;"箇所"))</f>
        <v>#REF!</v>
      </c>
      <c r="E49" s="159" t="e">
        <f ca="1">IF(市町村抽出表!G49="","※2",IF(市町村抽出表!G49="－","－",市町村抽出表!G49&amp;"箇所"))</f>
        <v>#REF!</v>
      </c>
      <c r="F49" s="16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4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4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4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5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5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611</v>
      </c>
      <c r="AO49" s="94" t="s">
        <v>611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611</v>
      </c>
      <c r="AT49" s="94" t="s">
        <v>611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53"/>
      <c r="BI49" s="153"/>
      <c r="BJ49" s="153"/>
      <c r="BL49" s="154"/>
      <c r="BM49" s="153"/>
      <c r="BN49" s="153"/>
      <c r="BO49" s="153"/>
      <c r="BP49" s="153"/>
      <c r="BX49" s="154"/>
      <c r="BY49" s="153"/>
      <c r="BZ49" s="153"/>
      <c r="CA49" s="153"/>
      <c r="CB49" s="153"/>
      <c r="CN49" s="154"/>
      <c r="CO49" s="153"/>
      <c r="CP49" s="153"/>
      <c r="CQ49" s="153"/>
      <c r="CR49" s="153"/>
    </row>
    <row r="50" spans="1:96" x14ac:dyDescent="0.2">
      <c r="A50" s="82">
        <v>47</v>
      </c>
      <c r="B50" s="74" t="s">
        <v>490</v>
      </c>
      <c r="C50" s="93" t="e">
        <f ca="1">IF(市町村抽出表!D50="－","－",ROUND(市町村抽出表!D50,1))</f>
        <v>#REF!</v>
      </c>
      <c r="D50" s="158" t="e">
        <f ca="1">IF(市町村抽出表!F50="","※2",IF(市町村抽出表!F50="－","－",市町村抽出表!F50&amp;"箇所"))</f>
        <v>#REF!</v>
      </c>
      <c r="E50" s="159" t="e">
        <f ca="1">IF(市町村抽出表!G50="","※2",IF(市町村抽出表!G50="－","－",市町村抽出表!G50&amp;"箇所"))</f>
        <v>#REF!</v>
      </c>
      <c r="F50" s="16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4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4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4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5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5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611</v>
      </c>
      <c r="AO50" s="94" t="s">
        <v>611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611</v>
      </c>
      <c r="AT50" s="94" t="s">
        <v>611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53"/>
      <c r="BI50" s="153"/>
      <c r="BJ50" s="153"/>
      <c r="BL50" s="154"/>
      <c r="BM50" s="153"/>
      <c r="BN50" s="153"/>
      <c r="BO50" s="153"/>
      <c r="BP50" s="153"/>
      <c r="BX50" s="154"/>
      <c r="BY50" s="153"/>
      <c r="BZ50" s="153"/>
      <c r="CA50" s="153"/>
      <c r="CB50" s="153"/>
      <c r="CN50" s="154"/>
      <c r="CO50" s="153"/>
      <c r="CP50" s="153"/>
      <c r="CQ50" s="153"/>
      <c r="CR50" s="153"/>
    </row>
    <row r="51" spans="1:96" x14ac:dyDescent="0.2">
      <c r="A51" s="82">
        <v>48</v>
      </c>
      <c r="B51" s="74" t="s">
        <v>491</v>
      </c>
      <c r="C51" s="93" t="e">
        <f ca="1">IF(市町村抽出表!D51="－","－",ROUND(市町村抽出表!D51,1))</f>
        <v>#REF!</v>
      </c>
      <c r="D51" s="158" t="e">
        <f ca="1">IF(市町村抽出表!F51="","※2",IF(市町村抽出表!F51="－","－",市町村抽出表!F51&amp;"箇所"))</f>
        <v>#REF!</v>
      </c>
      <c r="E51" s="159" t="e">
        <f ca="1">IF(市町村抽出表!G51="","※2",IF(市町村抽出表!G51="－","－",市町村抽出表!G51&amp;"箇所"))</f>
        <v>#REF!</v>
      </c>
      <c r="F51" s="16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4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4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4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5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5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611</v>
      </c>
      <c r="AO51" s="94" t="s">
        <v>611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611</v>
      </c>
      <c r="AT51" s="94" t="s">
        <v>611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53"/>
      <c r="BI51" s="153"/>
      <c r="BJ51" s="153"/>
      <c r="BL51" s="154"/>
      <c r="BM51" s="153"/>
      <c r="BN51" s="153"/>
      <c r="BO51" s="153"/>
      <c r="BP51" s="153"/>
      <c r="BX51" s="154"/>
      <c r="BY51" s="153"/>
      <c r="BZ51" s="153"/>
      <c r="CA51" s="153"/>
      <c r="CB51" s="153"/>
      <c r="CN51" s="154"/>
      <c r="CO51" s="153"/>
      <c r="CP51" s="153"/>
      <c r="CQ51" s="153"/>
      <c r="CR51" s="153"/>
    </row>
    <row r="52" spans="1:96" x14ac:dyDescent="0.2">
      <c r="A52" s="82">
        <v>49</v>
      </c>
      <c r="B52" s="74" t="s">
        <v>492</v>
      </c>
      <c r="C52" s="93" t="e">
        <f ca="1">IF(市町村抽出表!D52="－","－",ROUND(市町村抽出表!D52,1))</f>
        <v>#REF!</v>
      </c>
      <c r="D52" s="158" t="e">
        <f ca="1">IF(市町村抽出表!F52="","※2",IF(市町村抽出表!F52="－","－",市町村抽出表!F52&amp;"箇所"))</f>
        <v>#REF!</v>
      </c>
      <c r="E52" s="159" t="e">
        <f ca="1">IF(市町村抽出表!G52="","※2",IF(市町村抽出表!G52="－","－",市町村抽出表!G52&amp;"箇所"))</f>
        <v>#REF!</v>
      </c>
      <c r="F52" s="16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4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4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4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5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5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611</v>
      </c>
      <c r="AO52" s="94" t="s">
        <v>611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611</v>
      </c>
      <c r="AT52" s="94" t="s">
        <v>611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53"/>
      <c r="BI52" s="153"/>
      <c r="BJ52" s="153"/>
      <c r="BL52" s="154"/>
      <c r="BM52" s="153"/>
      <c r="BN52" s="153"/>
      <c r="BO52" s="153"/>
      <c r="BP52" s="153"/>
      <c r="BX52" s="154"/>
      <c r="BY52" s="153"/>
      <c r="BZ52" s="153"/>
      <c r="CA52" s="153"/>
      <c r="CB52" s="153"/>
      <c r="CN52" s="154"/>
      <c r="CO52" s="153"/>
      <c r="CP52" s="153"/>
      <c r="CQ52" s="153"/>
      <c r="CR52" s="153"/>
    </row>
    <row r="53" spans="1:96" x14ac:dyDescent="0.2">
      <c r="A53" s="82">
        <v>50</v>
      </c>
      <c r="B53" s="74" t="s">
        <v>493</v>
      </c>
      <c r="C53" s="93" t="e">
        <f ca="1">IF(市町村抽出表!D53="－","－",ROUND(市町村抽出表!D53,1))</f>
        <v>#REF!</v>
      </c>
      <c r="D53" s="158" t="e">
        <f ca="1">IF(市町村抽出表!F53="","※2",IF(市町村抽出表!F53="－","－",市町村抽出表!F53&amp;"箇所"))</f>
        <v>#REF!</v>
      </c>
      <c r="E53" s="159" t="e">
        <f ca="1">IF(市町村抽出表!G53="","※2",IF(市町村抽出表!G53="－","－",市町村抽出表!G53&amp;"箇所"))</f>
        <v>#REF!</v>
      </c>
      <c r="F53" s="16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4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4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4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5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5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611</v>
      </c>
      <c r="AO53" s="94" t="s">
        <v>611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611</v>
      </c>
      <c r="AT53" s="94" t="s">
        <v>611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53"/>
      <c r="BI53" s="153"/>
      <c r="BJ53" s="153"/>
      <c r="BL53" s="154"/>
      <c r="BM53" s="153"/>
      <c r="BN53" s="153"/>
      <c r="BO53" s="153"/>
      <c r="BP53" s="153"/>
      <c r="BX53" s="154"/>
      <c r="BY53" s="153"/>
      <c r="BZ53" s="153"/>
      <c r="CA53" s="153"/>
      <c r="CB53" s="153"/>
      <c r="CN53" s="154"/>
      <c r="CO53" s="153"/>
      <c r="CP53" s="153"/>
      <c r="CQ53" s="153"/>
      <c r="CR53" s="153"/>
    </row>
    <row r="54" spans="1:96" x14ac:dyDescent="0.2">
      <c r="A54" s="82">
        <v>51</v>
      </c>
      <c r="B54" s="74" t="s">
        <v>494</v>
      </c>
      <c r="C54" s="93" t="e">
        <f ca="1">IF(市町村抽出表!D54="－","－",ROUND(市町村抽出表!D54,1))</f>
        <v>#REF!</v>
      </c>
      <c r="D54" s="158" t="e">
        <f ca="1">IF(市町村抽出表!F54="","※2",IF(市町村抽出表!F54="－","－",市町村抽出表!F54&amp;"箇所"))</f>
        <v>#REF!</v>
      </c>
      <c r="E54" s="159" t="e">
        <f ca="1">IF(市町村抽出表!G54="","※2",IF(市町村抽出表!G54="－","－",市町村抽出表!G54&amp;"箇所"))</f>
        <v>#REF!</v>
      </c>
      <c r="F54" s="16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4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4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4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5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5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611</v>
      </c>
      <c r="AO54" s="94" t="s">
        <v>611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611</v>
      </c>
      <c r="AT54" s="94" t="s">
        <v>611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53"/>
      <c r="BI54" s="153"/>
      <c r="BJ54" s="153"/>
      <c r="BL54" s="154"/>
      <c r="BM54" s="153"/>
      <c r="BN54" s="153"/>
      <c r="BO54" s="153"/>
      <c r="BP54" s="153"/>
      <c r="BX54" s="154"/>
      <c r="BY54" s="153"/>
      <c r="BZ54" s="153"/>
      <c r="CA54" s="153"/>
      <c r="CB54" s="153"/>
      <c r="CN54" s="154"/>
      <c r="CO54" s="153"/>
      <c r="CP54" s="153"/>
      <c r="CQ54" s="153"/>
      <c r="CR54" s="153"/>
    </row>
    <row r="55" spans="1:96" x14ac:dyDescent="0.2">
      <c r="A55" s="82">
        <v>52</v>
      </c>
      <c r="B55" s="74" t="s">
        <v>495</v>
      </c>
      <c r="C55" s="93" t="e">
        <f ca="1">IF(市町村抽出表!D55="－","－",ROUND(市町村抽出表!D55,1))</f>
        <v>#REF!</v>
      </c>
      <c r="D55" s="158" t="e">
        <f ca="1">IF(市町村抽出表!F55="","※2",IF(市町村抽出表!F55="－","－",市町村抽出表!F55&amp;"箇所"))</f>
        <v>#REF!</v>
      </c>
      <c r="E55" s="159" t="e">
        <f ca="1">IF(市町村抽出表!G55="","※2",IF(市町村抽出表!G55="－","－",市町村抽出表!G55&amp;"箇所"))</f>
        <v>#REF!</v>
      </c>
      <c r="F55" s="16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4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4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4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5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5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611</v>
      </c>
      <c r="AO55" s="94" t="s">
        <v>611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611</v>
      </c>
      <c r="AT55" s="94" t="s">
        <v>611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53"/>
      <c r="BI55" s="153"/>
      <c r="BJ55" s="153"/>
      <c r="BL55" s="154"/>
      <c r="BM55" s="153"/>
      <c r="BN55" s="153"/>
      <c r="BO55" s="153"/>
      <c r="BP55" s="153"/>
      <c r="BX55" s="154"/>
      <c r="BY55" s="153"/>
      <c r="BZ55" s="153"/>
      <c r="CA55" s="153"/>
      <c r="CB55" s="153"/>
      <c r="CN55" s="154"/>
      <c r="CO55" s="153"/>
      <c r="CP55" s="153"/>
      <c r="CQ55" s="153"/>
      <c r="CR55" s="153"/>
    </row>
    <row r="56" spans="1:96" x14ac:dyDescent="0.2">
      <c r="A56" s="82">
        <v>53</v>
      </c>
      <c r="B56" s="74" t="s">
        <v>496</v>
      </c>
      <c r="C56" s="93" t="e">
        <f ca="1">IF(市町村抽出表!D56="－","－",ROUND(市町村抽出表!D56,1))</f>
        <v>#REF!</v>
      </c>
      <c r="D56" s="158" t="e">
        <f ca="1">IF(市町村抽出表!F56="","※2",IF(市町村抽出表!F56="－","－",市町村抽出表!F56&amp;"箇所"))</f>
        <v>#REF!</v>
      </c>
      <c r="E56" s="159" t="e">
        <f ca="1">IF(市町村抽出表!G56="","※2",IF(市町村抽出表!G56="－","－",市町村抽出表!G56&amp;"箇所"))</f>
        <v>#REF!</v>
      </c>
      <c r="F56" s="16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4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4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4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5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5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611</v>
      </c>
      <c r="AO56" s="94" t="s">
        <v>611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611</v>
      </c>
      <c r="AT56" s="94" t="s">
        <v>611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53"/>
      <c r="BI56" s="153"/>
      <c r="BJ56" s="153"/>
      <c r="BL56" s="154"/>
      <c r="BM56" s="153"/>
      <c r="BN56" s="153"/>
      <c r="BO56" s="153"/>
      <c r="BP56" s="153"/>
      <c r="BX56" s="154"/>
      <c r="BY56" s="153"/>
      <c r="BZ56" s="153"/>
      <c r="CA56" s="153"/>
      <c r="CB56" s="153"/>
      <c r="CN56" s="154"/>
      <c r="CO56" s="153"/>
      <c r="CP56" s="153"/>
      <c r="CQ56" s="153"/>
      <c r="CR56" s="153"/>
    </row>
    <row r="57" spans="1:96" x14ac:dyDescent="0.2">
      <c r="A57" s="82">
        <v>54</v>
      </c>
      <c r="B57" s="74" t="s">
        <v>497</v>
      </c>
      <c r="C57" s="93" t="e">
        <f ca="1">IF(市町村抽出表!D57="－","－",ROUND(市町村抽出表!D57,1))</f>
        <v>#REF!</v>
      </c>
      <c r="D57" s="158" t="e">
        <f ca="1">IF(市町村抽出表!F57="","※2",IF(市町村抽出表!F57="－","－",市町村抽出表!F57&amp;"箇所"))</f>
        <v>#REF!</v>
      </c>
      <c r="E57" s="159" t="e">
        <f ca="1">IF(市町村抽出表!G57="","※2",IF(市町村抽出表!G57="－","－",市町村抽出表!G57&amp;"箇所"))</f>
        <v>#REF!</v>
      </c>
      <c r="F57" s="16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4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4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4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5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5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611</v>
      </c>
      <c r="AO57" s="94" t="s">
        <v>611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611</v>
      </c>
      <c r="AT57" s="94" t="s">
        <v>611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53"/>
      <c r="BI57" s="153"/>
      <c r="BJ57" s="153"/>
      <c r="BL57" s="154"/>
      <c r="BM57" s="153"/>
      <c r="BN57" s="153"/>
      <c r="BO57" s="153"/>
      <c r="BP57" s="153"/>
      <c r="BX57" s="154"/>
      <c r="BY57" s="153"/>
      <c r="BZ57" s="153"/>
      <c r="CA57" s="153"/>
      <c r="CB57" s="153"/>
      <c r="CN57" s="154"/>
      <c r="CO57" s="153"/>
      <c r="CP57" s="153"/>
      <c r="CQ57" s="153"/>
      <c r="CR57" s="153"/>
    </row>
    <row r="58" spans="1:96" x14ac:dyDescent="0.2">
      <c r="A58" s="82">
        <v>55</v>
      </c>
      <c r="B58" s="74" t="s">
        <v>498</v>
      </c>
      <c r="C58" s="93" t="e">
        <f ca="1">IF(市町村抽出表!D58="－","－",ROUND(市町村抽出表!D58,1))</f>
        <v>#REF!</v>
      </c>
      <c r="D58" s="158" t="e">
        <f ca="1">IF(市町村抽出表!F58="","※2",IF(市町村抽出表!F58="－","－",市町村抽出表!F58&amp;"箇所"))</f>
        <v>#REF!</v>
      </c>
      <c r="E58" s="159" t="e">
        <f ca="1">IF(市町村抽出表!G58="","※2",IF(市町村抽出表!G58="－","－",市町村抽出表!G58&amp;"箇所"))</f>
        <v>#REF!</v>
      </c>
      <c r="F58" s="16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4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4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4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5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5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611</v>
      </c>
      <c r="AO58" s="94" t="s">
        <v>611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611</v>
      </c>
      <c r="AT58" s="94" t="s">
        <v>611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53"/>
      <c r="BI58" s="153"/>
      <c r="BJ58" s="153"/>
      <c r="BL58" s="154"/>
      <c r="BM58" s="153"/>
      <c r="BN58" s="153"/>
      <c r="BO58" s="153"/>
      <c r="BP58" s="153"/>
      <c r="BX58" s="154"/>
      <c r="BY58" s="153"/>
      <c r="BZ58" s="153"/>
      <c r="CA58" s="153"/>
      <c r="CB58" s="153"/>
      <c r="CN58" s="154"/>
      <c r="CO58" s="153"/>
      <c r="CP58" s="153"/>
      <c r="CQ58" s="153"/>
      <c r="CR58" s="153"/>
    </row>
    <row r="59" spans="1:96" x14ac:dyDescent="0.2">
      <c r="A59" s="82">
        <v>56</v>
      </c>
      <c r="B59" s="74" t="s">
        <v>499</v>
      </c>
      <c r="C59" s="93" t="e">
        <f ca="1">IF(市町村抽出表!D59="－","－",ROUND(市町村抽出表!D59,1))</f>
        <v>#REF!</v>
      </c>
      <c r="D59" s="158" t="e">
        <f ca="1">IF(市町村抽出表!F59="","※2",IF(市町村抽出表!F59="－","－",市町村抽出表!F59&amp;"箇所"))</f>
        <v>#REF!</v>
      </c>
      <c r="E59" s="159" t="e">
        <f ca="1">IF(市町村抽出表!G59="","※2",IF(市町村抽出表!G59="－","－",市町村抽出表!G59&amp;"箇所"))</f>
        <v>#REF!</v>
      </c>
      <c r="F59" s="16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4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4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4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5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5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611</v>
      </c>
      <c r="AO59" s="94" t="s">
        <v>611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611</v>
      </c>
      <c r="AT59" s="94" t="s">
        <v>611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53"/>
      <c r="BI59" s="153"/>
      <c r="BJ59" s="153"/>
      <c r="BL59" s="154"/>
      <c r="BM59" s="153"/>
      <c r="BN59" s="153"/>
      <c r="BO59" s="153"/>
      <c r="BP59" s="153"/>
      <c r="BX59" s="154"/>
      <c r="BY59" s="153"/>
      <c r="BZ59" s="153"/>
      <c r="CA59" s="153"/>
      <c r="CB59" s="153"/>
      <c r="CN59" s="154"/>
      <c r="CO59" s="153"/>
      <c r="CP59" s="153"/>
      <c r="CQ59" s="153"/>
      <c r="CR59" s="153"/>
    </row>
    <row r="60" spans="1:96" x14ac:dyDescent="0.2">
      <c r="A60" s="82">
        <v>57</v>
      </c>
      <c r="B60" s="74" t="s">
        <v>500</v>
      </c>
      <c r="C60" s="93" t="e">
        <f ca="1">IF(市町村抽出表!D60="－","－",ROUND(市町村抽出表!D60,1))</f>
        <v>#REF!</v>
      </c>
      <c r="D60" s="158" t="e">
        <f ca="1">IF(市町村抽出表!F60="","※2",IF(市町村抽出表!F60="－","－",市町村抽出表!F60&amp;"箇所"))</f>
        <v>#REF!</v>
      </c>
      <c r="E60" s="159" t="e">
        <f ca="1">IF(市町村抽出表!G60="","※2",IF(市町村抽出表!G60="－","－",市町村抽出表!G60&amp;"箇所"))</f>
        <v>#REF!</v>
      </c>
      <c r="F60" s="16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4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4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4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5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5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611</v>
      </c>
      <c r="AO60" s="94" t="s">
        <v>611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611</v>
      </c>
      <c r="AT60" s="94" t="s">
        <v>611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53"/>
      <c r="BI60" s="153"/>
      <c r="BJ60" s="153"/>
      <c r="BL60" s="154"/>
      <c r="BM60" s="153"/>
      <c r="BN60" s="153"/>
      <c r="BO60" s="153"/>
      <c r="BP60" s="153"/>
      <c r="BX60" s="154"/>
      <c r="BY60" s="153"/>
      <c r="BZ60" s="153"/>
      <c r="CA60" s="153"/>
      <c r="CB60" s="153"/>
      <c r="CN60" s="154"/>
      <c r="CO60" s="153"/>
      <c r="CP60" s="153"/>
      <c r="CQ60" s="153"/>
      <c r="CR60" s="153"/>
    </row>
    <row r="61" spans="1:96" x14ac:dyDescent="0.2">
      <c r="A61" s="82">
        <v>58</v>
      </c>
      <c r="B61" s="74" t="s">
        <v>501</v>
      </c>
      <c r="C61" s="93" t="e">
        <f ca="1">IF(市町村抽出表!D61="－","－",ROUND(市町村抽出表!D61,1))</f>
        <v>#REF!</v>
      </c>
      <c r="D61" s="158" t="e">
        <f ca="1">IF(市町村抽出表!F61="","※2",IF(市町村抽出表!F61="－","－",市町村抽出表!F61&amp;"箇所"))</f>
        <v>#REF!</v>
      </c>
      <c r="E61" s="159" t="e">
        <f ca="1">IF(市町村抽出表!G61="","※2",IF(市町村抽出表!G61="－","－",市町村抽出表!G61&amp;"箇所"))</f>
        <v>#REF!</v>
      </c>
      <c r="F61" s="16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4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4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4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5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5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611</v>
      </c>
      <c r="AO61" s="94" t="s">
        <v>611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611</v>
      </c>
      <c r="AT61" s="94" t="s">
        <v>611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53"/>
      <c r="BI61" s="153"/>
      <c r="BJ61" s="153"/>
      <c r="BL61" s="154"/>
      <c r="BM61" s="153"/>
      <c r="BN61" s="153"/>
      <c r="BO61" s="153"/>
      <c r="BP61" s="153"/>
      <c r="BX61" s="154"/>
      <c r="BY61" s="153"/>
      <c r="BZ61" s="153"/>
      <c r="CA61" s="153"/>
      <c r="CB61" s="153"/>
      <c r="CN61" s="154"/>
      <c r="CO61" s="153"/>
      <c r="CP61" s="153"/>
      <c r="CQ61" s="153"/>
      <c r="CR61" s="153"/>
    </row>
    <row r="62" spans="1:96" x14ac:dyDescent="0.2">
      <c r="A62" s="82">
        <v>59</v>
      </c>
      <c r="B62" s="74" t="s">
        <v>502</v>
      </c>
      <c r="C62" s="93" t="e">
        <f ca="1">IF(市町村抽出表!D62="－","－",ROUND(市町村抽出表!D62,1))</f>
        <v>#REF!</v>
      </c>
      <c r="D62" s="158" t="e">
        <f ca="1">IF(市町村抽出表!F62="","※2",IF(市町村抽出表!F62="－","－",市町村抽出表!F62&amp;"箇所"))</f>
        <v>#REF!</v>
      </c>
      <c r="E62" s="159" t="e">
        <f ca="1">IF(市町村抽出表!G62="","※2",IF(市町村抽出表!G62="－","－",市町村抽出表!G62&amp;"箇所"))</f>
        <v>#REF!</v>
      </c>
      <c r="F62" s="16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4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4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4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5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5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611</v>
      </c>
      <c r="AO62" s="94" t="s">
        <v>611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611</v>
      </c>
      <c r="AT62" s="94" t="s">
        <v>611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53"/>
      <c r="BI62" s="153"/>
      <c r="BJ62" s="153"/>
      <c r="BL62" s="154"/>
      <c r="BM62" s="153"/>
      <c r="BN62" s="153"/>
      <c r="BO62" s="153"/>
      <c r="BP62" s="153"/>
      <c r="BX62" s="154"/>
      <c r="BY62" s="153"/>
      <c r="BZ62" s="153"/>
      <c r="CA62" s="153"/>
      <c r="CB62" s="153"/>
      <c r="CN62" s="154"/>
      <c r="CO62" s="153"/>
      <c r="CP62" s="153"/>
      <c r="CQ62" s="153"/>
      <c r="CR62" s="153"/>
    </row>
    <row r="63" spans="1:96" x14ac:dyDescent="0.2">
      <c r="A63" s="82">
        <v>60</v>
      </c>
      <c r="B63" s="74" t="s">
        <v>503</v>
      </c>
      <c r="C63" s="93" t="e">
        <f ca="1">IF(市町村抽出表!D63="－","－",ROUND(市町村抽出表!D63,1))</f>
        <v>#REF!</v>
      </c>
      <c r="D63" s="158" t="e">
        <f ca="1">IF(市町村抽出表!F63="","※2",IF(市町村抽出表!F63="－","－",市町村抽出表!F63&amp;"箇所"))</f>
        <v>#REF!</v>
      </c>
      <c r="E63" s="159" t="e">
        <f ca="1">IF(市町村抽出表!G63="","※2",IF(市町村抽出表!G63="－","－",市町村抽出表!G63&amp;"箇所"))</f>
        <v>#REF!</v>
      </c>
      <c r="F63" s="16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4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4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4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5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5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611</v>
      </c>
      <c r="AO63" s="94" t="s">
        <v>611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611</v>
      </c>
      <c r="AT63" s="94" t="s">
        <v>611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53"/>
      <c r="BI63" s="153"/>
      <c r="BJ63" s="153"/>
      <c r="BL63" s="154"/>
      <c r="BM63" s="153"/>
      <c r="BN63" s="153"/>
      <c r="BO63" s="153"/>
      <c r="BP63" s="153"/>
      <c r="BX63" s="154"/>
      <c r="BY63" s="153"/>
      <c r="BZ63" s="153"/>
      <c r="CA63" s="153"/>
      <c r="CB63" s="153"/>
      <c r="CN63" s="154"/>
      <c r="CO63" s="153"/>
      <c r="CP63" s="153"/>
      <c r="CQ63" s="153"/>
      <c r="CR63" s="153"/>
    </row>
    <row r="64" spans="1:96" x14ac:dyDescent="0.2">
      <c r="A64" s="82">
        <v>61</v>
      </c>
      <c r="B64" s="74" t="s">
        <v>504</v>
      </c>
      <c r="C64" s="93">
        <f ca="1">IF(市町村抽出表!D64="－","－",ROUND(市町村抽出表!D64,1))</f>
        <v>4.5</v>
      </c>
      <c r="D64" s="158" t="str">
        <f ca="1">IF(市町村抽出表!F64="","※2",IF(市町村抽出表!F64="－","－",市町村抽出表!F64&amp;"箇所"))</f>
        <v>0箇所</v>
      </c>
      <c r="E64" s="159" t="str">
        <f ca="1">IF(市町村抽出表!G64="","※2",IF(市町村抽出表!G64="－","－",市町村抽出表!G64&amp;"箇所"))</f>
        <v>0箇所</v>
      </c>
      <c r="F64" s="160" t="str">
        <f ca="1">IF(市町村抽出表!H64="","※2",IF(市町村抽出表!H64="－","－",市町村抽出表!H64&amp;"箇所"))</f>
        <v>191箇所</v>
      </c>
      <c r="G64" s="94" t="str">
        <f ca="1">IF(市町村抽出表!I64="－","－",IF(市町村抽出表!I64=0,"0棟",IF(市町村抽出表!I64&lt;1,"1棟未満",TEXT(ROUND(市町村抽出表!I64,0),"###,###")&amp;"棟")))</f>
        <v>0棟</v>
      </c>
      <c r="H64" s="94" t="str">
        <f ca="1">IF(市町村抽出表!J64="－","－",IF(市町村抽出表!J64=0,"0棟",IF(市町村抽出表!J64&lt;1,"1棟未満",TEXT(ROUND(市町村抽出表!J64,0),"###,###")&amp;"棟")))</f>
        <v>0棟</v>
      </c>
      <c r="I64" s="94" t="str">
        <f ca="1">IF(市町村抽出表!O64="－","－",IF(市町村抽出表!O64=0,"0棟",IF(市町村抽出表!O64&lt;1,"1棟未満",TEXT(ROUND(市町村抽出表!O64,0),"###,###")&amp;"棟")))</f>
        <v>0棟</v>
      </c>
      <c r="J64" s="94" t="str">
        <f ca="1">IF(市町村抽出表!P64="－","－",IF(市町村抽出表!P64=0,"0棟",IF(市町村抽出表!P64&lt;1,"1棟未満",TEXT(ROUND(市町村抽出表!P64,0),"###,###")&amp;"棟")))</f>
        <v>0棟</v>
      </c>
      <c r="K64" s="147" t="str">
        <f ca="1">IF(市町村抽出表!U64="","※2",IF(市町村抽出表!U64="－","－",IF(市町村抽出表!U64=0,"0棟",IF(市町村抽出表!U64&lt;1,"1棟未満",TEXT(ROUND(市町村抽出表!U64,0),"###,###")&amp;"棟"))))</f>
        <v>0棟</v>
      </c>
      <c r="L64" s="148" t="str">
        <f ca="1">IF(市町村抽出表!V64="","※2",IF(市町村抽出表!V64="－","－",IF(市町村抽出表!V64=0,"0棟",IF(市町村抽出表!V64&lt;1,"1棟未満",TEXT(ROUND(市町村抽出表!V64,0),"###,###")&amp;"棟"))))</f>
        <v>0棟</v>
      </c>
      <c r="M64" s="94" t="str">
        <f ca="1">IF(市町村抽出表!W64="－","－",IF(市町村抽出表!W64=0,"0棟",IF(市町村抽出表!W64&lt;1,"1棟未満",TEXT(ROUND(市町村抽出表!W64,0),"###,###")&amp;"棟")))</f>
        <v>0棟</v>
      </c>
      <c r="N64" s="94" t="str">
        <f ca="1">IF(市町村抽出表!X64="－","－",IF(市町村抽出表!X64=0,"0棟",IF(市町村抽出表!X64&lt;1,"1棟未満",TEXT(ROUND(市町村抽出表!X64,0),"###,###")&amp;"棟")))</f>
        <v>0棟</v>
      </c>
      <c r="O64" s="94" t="str">
        <f ca="1">IF(市町村抽出表!Z64="－","－",IF(市町村抽出表!Z64=0,"0件",IF(市町村抽出表!Z64&lt;1,"1件未満",TEXT(ROUND(市町村抽出表!Z64,0),"###,###")&amp;"件")))</f>
        <v>0件</v>
      </c>
      <c r="P64" s="94" t="str">
        <f ca="1">IF(市町村抽出表!AA64="－","－",IF(市町村抽出表!AA64=0,"0件",IF(市町村抽出表!AA64&lt;1,"1件未満",TEXT(ROUND(市町村抽出表!AA64,0),"###,###")&amp;"件")))</f>
        <v>0件</v>
      </c>
      <c r="Q64" s="94" t="str">
        <f ca="1">IF(市町村抽出表!AB64="－","－",IF(市町村抽出表!AB64=0,"0棟",IF(市町村抽出表!AB64&lt;1,"1棟未満",TEXT(ROUND(市町村抽出表!AB64,0),"###,###")&amp;"棟")))</f>
        <v>0棟</v>
      </c>
      <c r="R64" s="94" t="str">
        <f ca="1">IF(市町村抽出表!AC64="－","－",IF(市町村抽出表!AC64=0,"0人",IF(市町村抽出表!AC64&lt;1,"1人未満",TEXT(ROUND(市町村抽出表!AC64,0),"###,###")&amp;"人")))</f>
        <v>0人</v>
      </c>
      <c r="S64" s="94" t="str">
        <f ca="1">IF(市町村抽出表!AD64="－","－",IF(市町村抽出表!AD64=0,"0人",IF(市町村抽出表!AD64&lt;1,"1人未満",TEXT(ROUND(市町村抽出表!AD64,0),"###,###")&amp;"人")))</f>
        <v>0人</v>
      </c>
      <c r="T64" s="94" t="str">
        <f ca="1">IF(市町村抽出表!AE64="－","－",IF(市町村抽出表!AE64=0,"0人",IF(市町村抽出表!AE64&lt;1,"1人未満",TEXT(ROUND(市町村抽出表!AE64,0),"###,###")&amp;"人")))</f>
        <v>0人</v>
      </c>
      <c r="U64" s="149" t="str">
        <f ca="1">IF(市町村抽出表!AG64="","※2",IF(市町村抽出表!AG64="－","－",IF(市町村抽出表!AG64=0,"0人",IF(市町村抽出表!AG64&lt;1,"1人未満",TEXT(ROUND(市町村抽出表!AG64,0),"###,###")&amp;"人"))))</f>
        <v>0人</v>
      </c>
      <c r="V64" s="150" t="str">
        <f ca="1">IF(市町村抽出表!AH64="","※2",IF(市町村抽出表!AH64="－","－",IF(市町村抽出表!AH64=0,"0人",IF(市町村抽出表!AH64&lt;1,"1人未満",TEXT(ROUND(市町村抽出表!AH64,0),"###,###")&amp;"人"))))</f>
        <v>0人</v>
      </c>
      <c r="W64" s="151" t="str">
        <f ca="1">IF(市町村抽出表!AI64="","※2",IF(市町村抽出表!AI64="－","－",IF(市町村抽出表!AI64=0,"0人",IF(市町村抽出表!AI64&lt;1,"1人未満",TEXT(ROUND(市町村抽出表!AI64,0),"###,###")&amp;"人"))))</f>
        <v>0人</v>
      </c>
      <c r="X64" s="94" t="str">
        <f ca="1">IF(市町村抽出表!AJ64="－","－",IF(市町村抽出表!AJ64=0,"0人",IF(市町村抽出表!AJ64&lt;1,"1人未満",TEXT(ROUND(市町村抽出表!AJ64,0),"###,###")&amp;"人")))</f>
        <v>0人</v>
      </c>
      <c r="Y64" s="94" t="str">
        <f ca="1">IF(市町村抽出表!AK64="－","－",IF(市町村抽出表!AK64=0,"0人",IF(市町村抽出表!AK64&lt;1,"1人未満",TEXT(ROUND(市町村抽出表!AK64,0),"###,###")&amp;"人")))</f>
        <v>0人</v>
      </c>
      <c r="Z64" s="94" t="str">
        <f ca="1">IF(市町村抽出表!AL64="－","－",IF(市町村抽出表!AL64=0,"0人",IF(市町村抽出表!AL64&lt;1,"1人未満",TEXT(ROUND(市町村抽出表!AL64,0),"###,###")&amp;"人")))</f>
        <v>0人</v>
      </c>
      <c r="AA64" s="94" t="str">
        <f ca="1">IF(市町村抽出表!AM64="－","－",IF(市町村抽出表!AM64=0,"0人",IF(市町村抽出表!AM64&lt;1,"1人未満",TEXT(ROUND(市町村抽出表!AM64,0),"###,###")&amp;"人")))</f>
        <v>0人</v>
      </c>
      <c r="AB64" s="94" t="str">
        <f ca="1">IF(市町村抽出表!AN64="－","－",IF(市町村抽出表!AN64=0,"0人",IF(市町村抽出表!AN64&lt;1,"1人未満",TEXT(ROUND(市町村抽出表!AN64,0),"###,###")&amp;"人")))</f>
        <v>0人</v>
      </c>
      <c r="AC64" s="94" t="str">
        <f ca="1">IF(市町村抽出表!AO64="－","－",IF(市町村抽出表!AO64=0,"0人",IF(市町村抽出表!AO64&lt;1,"1人未満",TEXT(ROUND(市町村抽出表!AO64,0),"###,###")&amp;"人")))</f>
        <v>0人</v>
      </c>
      <c r="AD64" s="94" t="str">
        <f ca="1">IF(市町村抽出表!AP64="－","－",IF(市町村抽出表!AP64=0,"0人",IF(市町村抽出表!AP64&lt;1,"1人未満",TEXT(ROUND(市町村抽出表!AP64,0),"###,###")&amp;"人")))</f>
        <v>0人</v>
      </c>
      <c r="AE64" s="94" t="str">
        <f ca="1">IF(市町村抽出表!AQ64="－","－",IF(市町村抽出表!AQ64=0,"0人",IF(市町村抽出表!AQ64&lt;1,"1人未満",TEXT(ROUND(市町村抽出表!AQ64,0),"###,###")&amp;"人")))</f>
        <v>0人</v>
      </c>
      <c r="AF64" s="94" t="str">
        <f ca="1">IF(市町村抽出表!AR64="－","－",IF(市町村抽出表!AR64=0,"0人",IF(市町村抽出表!AR64&lt;1,"1人未満",TEXT(ROUND(市町村抽出表!AR64,0),"###,###")&amp;"人")))</f>
        <v>0人</v>
      </c>
      <c r="AG64" s="94" t="str">
        <f ca="1">IF(市町村抽出表!AS64="－","－",IF(市町村抽出表!AS64=0,"0箇所",IF(市町村抽出表!AS64&lt;1,"1箇所未満",TEXT(ROUND(市町村抽出表!AS64,0),"###,###")&amp;"箇所")))</f>
        <v>0箇所</v>
      </c>
      <c r="AH64" s="94" t="str">
        <f ca="1">IF(市町村抽出表!AT64="－","－",IF(市町村抽出表!AT64=0,"0世帯",IF(市町村抽出表!AT64&lt;1,"1世帯未満",TEXT(ROUND(市町村抽出表!AT64,0),"###,###")&amp;"世帯")))</f>
        <v>0世帯</v>
      </c>
      <c r="AI64" s="94" t="str">
        <f ca="1">IF(市町村抽出表!AU64="－","－",IF(市町村抽出表!AU64=0,"0人",IF(市町村抽出表!AU64&lt;1,"1人未満",TEXT(ROUND(市町村抽出表!AU64,0),"###,###")&amp;"人")))</f>
        <v>0人</v>
      </c>
      <c r="AJ64" s="94" t="str">
        <f ca="1">IF(市町村抽出表!AV64="－","－",IF(市町村抽出表!AV64=0,"0世帯",IF(市町村抽出表!AV64&lt;1,"1世帯未満",TEXT(ROUND(市町村抽出表!AV64,0),"###,###")&amp;"世帯")))</f>
        <v>0世帯</v>
      </c>
      <c r="AK64" s="94" t="str">
        <f ca="1">IF(市町村抽出表!AW64="－","－",IF(市町村抽出表!AW64=0,"0人",IF(市町村抽出表!AW64&lt;1,"1人未満",TEXT(ROUND(市町村抽出表!AW64,0),"###,###")&amp;"人")))</f>
        <v>0人</v>
      </c>
      <c r="AL64" s="94" t="str">
        <f ca="1">IF(市町村抽出表!AX64="－","－",IF(市町村抽出表!AX64=0,"0世帯",IF(市町村抽出表!AX64&lt;1,"1世帯未満",TEXT(ROUND(市町村抽出表!AX64,0),"###,###")&amp;"世帯")))</f>
        <v>0世帯</v>
      </c>
      <c r="AM64" s="94" t="str">
        <f ca="1">IF(市町村抽出表!AY64="－","－",IF(市町村抽出表!AY64=0,"0人",IF(市町村抽出表!AY64&lt;1,"1人未満",TEXT(ROUND(市町村抽出表!AY64,0),"###,###")&amp;"人")))</f>
        <v>0人</v>
      </c>
      <c r="AN64" s="94" t="s">
        <v>611</v>
      </c>
      <c r="AO64" s="94" t="s">
        <v>611</v>
      </c>
      <c r="AP64" s="94" t="str">
        <f ca="1">IF(市町村抽出表!BB64="－","－",IF(市町村抽出表!BB64=0,"0km",IF(市町村抽出表!BB64&lt;0.1,"0.1km未満",TEXT(ROUND(市町村抽出表!BB64,1),"###,##0.0")&amp;"km")))</f>
        <v>0km</v>
      </c>
      <c r="AQ64" s="94" t="str">
        <f ca="1">IF(市町村抽出表!BC64="－","－",IF(市町村抽出表!BC64=0,"0世帯",IF(市町村抽出表!BC64&lt;1,"1世帯未満",TEXT(ROUND(市町村抽出表!BC64,0),"###,###")&amp;"世帯")))</f>
        <v>0世帯</v>
      </c>
      <c r="AR64" s="94" t="str">
        <f ca="1">IF(市町村抽出表!BD64="－","－",IF(市町村抽出表!BD64=0,"0人",IF(市町村抽出表!BD64&lt;1,"1人未満",TEXT(ROUND(市町村抽出表!BD64,0),"###,###")&amp;"人")))</f>
        <v>0人</v>
      </c>
      <c r="AS64" s="94" t="s">
        <v>611</v>
      </c>
      <c r="AT64" s="94" t="s">
        <v>611</v>
      </c>
      <c r="AU64" s="94" t="str">
        <f ca="1">IF(市町村抽出表!BG64="－","－",IF(市町村抽出表!BG64=0,"0箇所",IF(市町村抽出表!BG64&lt;1,"1箇所未満",TEXT(ROUND(市町村抽出表!BG64,0),"###,###")&amp;"箇所")))</f>
        <v>1箇所未満</v>
      </c>
      <c r="AV64" s="94" t="str">
        <f ca="1">IF(市町村抽出表!BH64="－","－",IF(市町村抽出表!BH64=0,"0箇所",IF(市町村抽出表!BH64&lt;1,"1箇所未満",TEXT(ROUND(市町村抽出表!BH64,0),"###,###")&amp;"箇所")))</f>
        <v>1箇所未満</v>
      </c>
      <c r="AW64" s="94" t="str">
        <f ca="1">IF(市町村抽出表!BI64="－","－",IF(市町村抽出表!BI64=0,"0箇所",IF(市町村抽出表!BI64&lt;1,"1箇所未満",TEXT(ROUND(市町村抽出表!BI64,0),"###,###")&amp;"箇所")))</f>
        <v>0箇所</v>
      </c>
      <c r="AX64" s="94" t="str">
        <f ca="1">IF(市町村抽出表!BJ64="－","－",IF(市町村抽出表!BJ64=0,"0箇所",IF(市町村抽出表!BJ64&lt;1,"1箇所未満",TEXT(ROUND(市町村抽出表!BJ64,0),"###,###")&amp;"箇所")))</f>
        <v>0箇所</v>
      </c>
      <c r="AY64" s="94" t="str">
        <f ca="1">IF(市町村抽出表!BK64="－","－",IF(市町村抽出表!BK64=0,"0箇所",IF(市町村抽出表!BK64&lt;1,"1箇所未満",TEXT(ROUND(市町村抽出表!BK64,0),"###,###")&amp;"箇所")))</f>
        <v>0箇所</v>
      </c>
      <c r="AZ64" s="94" t="str">
        <f ca="1">IF(市町村抽出表!BL64="－","－",IF(市町村抽出表!BL64=0,"0箇所",IF(市町村抽出表!BL64&lt;1,"1箇所未満",TEXT(ROUND(市町村抽出表!BL64,0),"###,###")&amp;"箇所")))</f>
        <v>0箇所</v>
      </c>
      <c r="BH64" s="153"/>
      <c r="BI64" s="153"/>
      <c r="BJ64" s="153"/>
      <c r="BL64" s="154"/>
      <c r="BM64" s="153"/>
      <c r="BN64" s="153"/>
      <c r="BO64" s="153"/>
      <c r="BP64" s="153"/>
      <c r="BX64" s="154"/>
      <c r="BY64" s="153"/>
      <c r="BZ64" s="153"/>
      <c r="CA64" s="153"/>
      <c r="CB64" s="153"/>
      <c r="CN64" s="154"/>
      <c r="CO64" s="153"/>
      <c r="CP64" s="153"/>
      <c r="CQ64" s="153"/>
      <c r="CR64" s="153"/>
    </row>
    <row r="65" spans="1:96" x14ac:dyDescent="0.2">
      <c r="A65" s="82">
        <v>62</v>
      </c>
      <c r="B65" s="74" t="s">
        <v>505</v>
      </c>
      <c r="C65" s="93">
        <f ca="1">IF(市町村抽出表!D65="－","－",ROUND(市町村抽出表!D65,1))</f>
        <v>4.5</v>
      </c>
      <c r="D65" s="158" t="str">
        <f ca="1">IF(市町村抽出表!F65="","※2",IF(市町村抽出表!F65="－","－",市町村抽出表!F65&amp;"箇所"))</f>
        <v>0箇所</v>
      </c>
      <c r="E65" s="159" t="str">
        <f ca="1">IF(市町村抽出表!G65="","※2",IF(市町村抽出表!G65="－","－",市町村抽出表!G65&amp;"箇所"))</f>
        <v>0箇所</v>
      </c>
      <c r="F65" s="160" t="str">
        <f ca="1">IF(市町村抽出表!H65="","※2",IF(市町村抽出表!H65="－","－",市町村抽出表!H65&amp;"箇所"))</f>
        <v>191箇所</v>
      </c>
      <c r="G65" s="94" t="str">
        <f ca="1">IF(市町村抽出表!I65="－","－",IF(市町村抽出表!I65=0,"0棟",IF(市町村抽出表!I65&lt;1,"1棟未満",TEXT(ROUND(市町村抽出表!I65,0),"###,###")&amp;"棟")))</f>
        <v>0棟</v>
      </c>
      <c r="H65" s="94" t="str">
        <f ca="1">IF(市町村抽出表!J65="－","－",IF(市町村抽出表!J65=0,"0棟",IF(市町村抽出表!J65&lt;1,"1棟未満",TEXT(ROUND(市町村抽出表!J65,0),"###,###")&amp;"棟")))</f>
        <v>0棟</v>
      </c>
      <c r="I65" s="94" t="str">
        <f ca="1">IF(市町村抽出表!O65="－","－",IF(市町村抽出表!O65=0,"0棟",IF(市町村抽出表!O65&lt;1,"1棟未満",TEXT(ROUND(市町村抽出表!O65,0),"###,###")&amp;"棟")))</f>
        <v>0棟</v>
      </c>
      <c r="J65" s="94" t="str">
        <f ca="1">IF(市町村抽出表!P65="－","－",IF(市町村抽出表!P65=0,"0棟",IF(市町村抽出表!P65&lt;1,"1棟未満",TEXT(ROUND(市町村抽出表!P65,0),"###,###")&amp;"棟")))</f>
        <v>0棟</v>
      </c>
      <c r="K65" s="147" t="str">
        <f ca="1">IF(市町村抽出表!U65="","※2",IF(市町村抽出表!U65="－","－",IF(市町村抽出表!U65=0,"0棟",IF(市町村抽出表!U65&lt;1,"1棟未満",TEXT(ROUND(市町村抽出表!U65,0),"###,###")&amp;"棟"))))</f>
        <v>0棟</v>
      </c>
      <c r="L65" s="148" t="str">
        <f ca="1">IF(市町村抽出表!V65="","※2",IF(市町村抽出表!V65="－","－",IF(市町村抽出表!V65=0,"0棟",IF(市町村抽出表!V65&lt;1,"1棟未満",TEXT(ROUND(市町村抽出表!V65,0),"###,###")&amp;"棟"))))</f>
        <v>0棟</v>
      </c>
      <c r="M65" s="94" t="str">
        <f ca="1">IF(市町村抽出表!W65="－","－",IF(市町村抽出表!W65=0,"0棟",IF(市町村抽出表!W65&lt;1,"1棟未満",TEXT(ROUND(市町村抽出表!W65,0),"###,###")&amp;"棟")))</f>
        <v>0棟</v>
      </c>
      <c r="N65" s="94" t="str">
        <f ca="1">IF(市町村抽出表!X65="－","－",IF(市町村抽出表!X65=0,"0棟",IF(市町村抽出表!X65&lt;1,"1棟未満",TEXT(ROUND(市町村抽出表!X65,0),"###,###")&amp;"棟")))</f>
        <v>0棟</v>
      </c>
      <c r="O65" s="94" t="str">
        <f ca="1">IF(市町村抽出表!Z65="－","－",IF(市町村抽出表!Z65=0,"0件",IF(市町村抽出表!Z65&lt;1,"1件未満",TEXT(ROUND(市町村抽出表!Z65,0),"###,###")&amp;"件")))</f>
        <v>0件</v>
      </c>
      <c r="P65" s="94" t="str">
        <f ca="1">IF(市町村抽出表!AA65="－","－",IF(市町村抽出表!AA65=0,"0件",IF(市町村抽出表!AA65&lt;1,"1件未満",TEXT(ROUND(市町村抽出表!AA65,0),"###,###")&amp;"件")))</f>
        <v>0件</v>
      </c>
      <c r="Q65" s="94" t="str">
        <f ca="1">IF(市町村抽出表!AB65="－","－",IF(市町村抽出表!AB65=0,"0棟",IF(市町村抽出表!AB65&lt;1,"1棟未満",TEXT(ROUND(市町村抽出表!AB65,0),"###,###")&amp;"棟")))</f>
        <v>0棟</v>
      </c>
      <c r="R65" s="94" t="str">
        <f ca="1">IF(市町村抽出表!AC65="－","－",IF(市町村抽出表!AC65=0,"0人",IF(市町村抽出表!AC65&lt;1,"1人未満",TEXT(ROUND(市町村抽出表!AC65,0),"###,###")&amp;"人")))</f>
        <v>0人</v>
      </c>
      <c r="S65" s="94" t="str">
        <f ca="1">IF(市町村抽出表!AD65="－","－",IF(市町村抽出表!AD65=0,"0人",IF(市町村抽出表!AD65&lt;1,"1人未満",TEXT(ROUND(市町村抽出表!AD65,0),"###,###")&amp;"人")))</f>
        <v>0人</v>
      </c>
      <c r="T65" s="94" t="str">
        <f ca="1">IF(市町村抽出表!AE65="－","－",IF(市町村抽出表!AE65=0,"0人",IF(市町村抽出表!AE65&lt;1,"1人未満",TEXT(ROUND(市町村抽出表!AE65,0),"###,###")&amp;"人")))</f>
        <v>0人</v>
      </c>
      <c r="U65" s="149" t="str">
        <f ca="1">IF(市町村抽出表!AG65="","※2",IF(市町村抽出表!AG65="－","－",IF(市町村抽出表!AG65=0,"0人",IF(市町村抽出表!AG65&lt;1,"1人未満",TEXT(ROUND(市町村抽出表!AG65,0),"###,###")&amp;"人"))))</f>
        <v>0人</v>
      </c>
      <c r="V65" s="150" t="str">
        <f ca="1">IF(市町村抽出表!AH65="","※2",IF(市町村抽出表!AH65="－","－",IF(市町村抽出表!AH65=0,"0人",IF(市町村抽出表!AH65&lt;1,"1人未満",TEXT(ROUND(市町村抽出表!AH65,0),"###,###")&amp;"人"))))</f>
        <v>0人</v>
      </c>
      <c r="W65" s="151" t="str">
        <f ca="1">IF(市町村抽出表!AI65="","※2",IF(市町村抽出表!AI65="－","－",IF(市町村抽出表!AI65=0,"0人",IF(市町村抽出表!AI65&lt;1,"1人未満",TEXT(ROUND(市町村抽出表!AI65,0),"###,###")&amp;"人"))))</f>
        <v>0人</v>
      </c>
      <c r="X65" s="94" t="str">
        <f ca="1">IF(市町村抽出表!AJ65="－","－",IF(市町村抽出表!AJ65=0,"0人",IF(市町村抽出表!AJ65&lt;1,"1人未満",TEXT(ROUND(市町村抽出表!AJ65,0),"###,###")&amp;"人")))</f>
        <v>0人</v>
      </c>
      <c r="Y65" s="94" t="str">
        <f ca="1">IF(市町村抽出表!AK65="－","－",IF(市町村抽出表!AK65=0,"0人",IF(市町村抽出表!AK65&lt;1,"1人未満",TEXT(ROUND(市町村抽出表!AK65,0),"###,###")&amp;"人")))</f>
        <v>0人</v>
      </c>
      <c r="Z65" s="94" t="str">
        <f ca="1">IF(市町村抽出表!AL65="－","－",IF(市町村抽出表!AL65=0,"0人",IF(市町村抽出表!AL65&lt;1,"1人未満",TEXT(ROUND(市町村抽出表!AL65,0),"###,###")&amp;"人")))</f>
        <v>0人</v>
      </c>
      <c r="AA65" s="94" t="str">
        <f ca="1">IF(市町村抽出表!AM65="－","－",IF(市町村抽出表!AM65=0,"0人",IF(市町村抽出表!AM65&lt;1,"1人未満",TEXT(ROUND(市町村抽出表!AM65,0),"###,###")&amp;"人")))</f>
        <v>0人</v>
      </c>
      <c r="AB65" s="94" t="str">
        <f ca="1">IF(市町村抽出表!AN65="－","－",IF(市町村抽出表!AN65=0,"0人",IF(市町村抽出表!AN65&lt;1,"1人未満",TEXT(ROUND(市町村抽出表!AN65,0),"###,###")&amp;"人")))</f>
        <v>0人</v>
      </c>
      <c r="AC65" s="94" t="str">
        <f ca="1">IF(市町村抽出表!AO65="－","－",IF(市町村抽出表!AO65=0,"0人",IF(市町村抽出表!AO65&lt;1,"1人未満",TEXT(ROUND(市町村抽出表!AO65,0),"###,###")&amp;"人")))</f>
        <v>0人</v>
      </c>
      <c r="AD65" s="94" t="str">
        <f ca="1">IF(市町村抽出表!AP65="－","－",IF(市町村抽出表!AP65=0,"0人",IF(市町村抽出表!AP65&lt;1,"1人未満",TEXT(ROUND(市町村抽出表!AP65,0),"###,###")&amp;"人")))</f>
        <v>0人</v>
      </c>
      <c r="AE65" s="94" t="str">
        <f ca="1">IF(市町村抽出表!AQ65="－","－",IF(市町村抽出表!AQ65=0,"0人",IF(市町村抽出表!AQ65&lt;1,"1人未満",TEXT(ROUND(市町村抽出表!AQ65,0),"###,###")&amp;"人")))</f>
        <v>0人</v>
      </c>
      <c r="AF65" s="94" t="str">
        <f ca="1">IF(市町村抽出表!AR65="－","－",IF(市町村抽出表!AR65=0,"0人",IF(市町村抽出表!AR65&lt;1,"1人未満",TEXT(ROUND(市町村抽出表!AR65,0),"###,###")&amp;"人")))</f>
        <v>0人</v>
      </c>
      <c r="AG65" s="94" t="str">
        <f ca="1">IF(市町村抽出表!AS65="－","－",IF(市町村抽出表!AS65=0,"0箇所",IF(市町村抽出表!AS65&lt;1,"1箇所未満",TEXT(ROUND(市町村抽出表!AS65,0),"###,###")&amp;"箇所")))</f>
        <v>0箇所</v>
      </c>
      <c r="AH65" s="94" t="str">
        <f ca="1">IF(市町村抽出表!AT65="－","－",IF(市町村抽出表!AT65=0,"0世帯",IF(市町村抽出表!AT65&lt;1,"1世帯未満",TEXT(ROUND(市町村抽出表!AT65,0),"###,###")&amp;"世帯")))</f>
        <v>0世帯</v>
      </c>
      <c r="AI65" s="94" t="str">
        <f ca="1">IF(市町村抽出表!AU65="－","－",IF(市町村抽出表!AU65=0,"0人",IF(市町村抽出表!AU65&lt;1,"1人未満",TEXT(ROUND(市町村抽出表!AU65,0),"###,###")&amp;"人")))</f>
        <v>0人</v>
      </c>
      <c r="AJ65" s="94" t="str">
        <f ca="1">IF(市町村抽出表!AV65="－","－",IF(市町村抽出表!AV65=0,"0世帯",IF(市町村抽出表!AV65&lt;1,"1世帯未満",TEXT(ROUND(市町村抽出表!AV65,0),"###,###")&amp;"世帯")))</f>
        <v>0世帯</v>
      </c>
      <c r="AK65" s="94" t="str">
        <f ca="1">IF(市町村抽出表!AW65="－","－",IF(市町村抽出表!AW65=0,"0人",IF(市町村抽出表!AW65&lt;1,"1人未満",TEXT(ROUND(市町村抽出表!AW65,0),"###,###")&amp;"人")))</f>
        <v>0人</v>
      </c>
      <c r="AL65" s="94" t="str">
        <f ca="1">IF(市町村抽出表!AX65="－","－",IF(市町村抽出表!AX65=0,"0世帯",IF(市町村抽出表!AX65&lt;1,"1世帯未満",TEXT(ROUND(市町村抽出表!AX65,0),"###,###")&amp;"世帯")))</f>
        <v>0世帯</v>
      </c>
      <c r="AM65" s="94" t="str">
        <f ca="1">IF(市町村抽出表!AY65="－","－",IF(市町村抽出表!AY65=0,"0人",IF(市町村抽出表!AY65&lt;1,"1人未満",TEXT(ROUND(市町村抽出表!AY65,0),"###,###")&amp;"人")))</f>
        <v>0人</v>
      </c>
      <c r="AN65" s="94" t="s">
        <v>611</v>
      </c>
      <c r="AO65" s="94" t="s">
        <v>611</v>
      </c>
      <c r="AP65" s="94" t="str">
        <f ca="1">IF(市町村抽出表!BB65="－","－",IF(市町村抽出表!BB65=0,"0km",IF(市町村抽出表!BB65&lt;0.1,"0.1km未満",TEXT(ROUND(市町村抽出表!BB65,1),"###,##0.0")&amp;"km")))</f>
        <v>0km</v>
      </c>
      <c r="AQ65" s="94" t="str">
        <f ca="1">IF(市町村抽出表!BC65="－","－",IF(市町村抽出表!BC65=0,"0世帯",IF(市町村抽出表!BC65&lt;1,"1世帯未満",TEXT(ROUND(市町村抽出表!BC65,0),"###,###")&amp;"世帯")))</f>
        <v>0世帯</v>
      </c>
      <c r="AR65" s="94" t="str">
        <f ca="1">IF(市町村抽出表!BD65="－","－",IF(市町村抽出表!BD65=0,"0人",IF(市町村抽出表!BD65&lt;1,"1人未満",TEXT(ROUND(市町村抽出表!BD65,0),"###,###")&amp;"人")))</f>
        <v>0人</v>
      </c>
      <c r="AS65" s="94" t="s">
        <v>611</v>
      </c>
      <c r="AT65" s="94" t="s">
        <v>611</v>
      </c>
      <c r="AU65" s="94" t="str">
        <f ca="1">IF(市町村抽出表!BG65="－","－",IF(市町村抽出表!BG65=0,"0箇所",IF(市町村抽出表!BG65&lt;1,"1箇所未満",TEXT(ROUND(市町村抽出表!BG65,0),"###,###")&amp;"箇所")))</f>
        <v>1箇所未満</v>
      </c>
      <c r="AV65" s="94" t="str">
        <f ca="1">IF(市町村抽出表!BH65="－","－",IF(市町村抽出表!BH65=0,"0箇所",IF(市町村抽出表!BH65&lt;1,"1箇所未満",TEXT(ROUND(市町村抽出表!BH65,0),"###,###")&amp;"箇所")))</f>
        <v>1箇所未満</v>
      </c>
      <c r="AW65" s="94" t="str">
        <f ca="1">IF(市町村抽出表!BI65="－","－",IF(市町村抽出表!BI65=0,"0箇所",IF(市町村抽出表!BI65&lt;1,"1箇所未満",TEXT(ROUND(市町村抽出表!BI65,0),"###,###")&amp;"箇所")))</f>
        <v>0箇所</v>
      </c>
      <c r="AX65" s="94" t="str">
        <f ca="1">IF(市町村抽出表!BJ65="－","－",IF(市町村抽出表!BJ65=0,"0箇所",IF(市町村抽出表!BJ65&lt;1,"1箇所未満",TEXT(ROUND(市町村抽出表!BJ65,0),"###,###")&amp;"箇所")))</f>
        <v>0箇所</v>
      </c>
      <c r="AY65" s="94" t="str">
        <f ca="1">IF(市町村抽出表!BK65="－","－",IF(市町村抽出表!BK65=0,"0箇所",IF(市町村抽出表!BK65&lt;1,"1箇所未満",TEXT(ROUND(市町村抽出表!BK65,0),"###,###")&amp;"箇所")))</f>
        <v>0箇所</v>
      </c>
      <c r="AZ65" s="94" t="str">
        <f ca="1">IF(市町村抽出表!BL65="－","－",IF(市町村抽出表!BL65=0,"0箇所",IF(市町村抽出表!BL65&lt;1,"1箇所未満",TEXT(ROUND(市町村抽出表!BL65,0),"###,###")&amp;"箇所")))</f>
        <v>0箇所</v>
      </c>
      <c r="BH65" s="153"/>
      <c r="BI65" s="153"/>
      <c r="BJ65" s="153"/>
      <c r="BL65" s="154"/>
      <c r="BM65" s="153"/>
      <c r="BN65" s="153"/>
      <c r="BO65" s="153"/>
      <c r="BP65" s="153"/>
      <c r="BX65" s="154"/>
      <c r="BY65" s="153"/>
      <c r="BZ65" s="153"/>
      <c r="CA65" s="153"/>
      <c r="CB65" s="153"/>
      <c r="CN65" s="154"/>
      <c r="CO65" s="153"/>
      <c r="CP65" s="153"/>
      <c r="CQ65" s="153"/>
      <c r="CR65" s="153"/>
    </row>
    <row r="66" spans="1:96" x14ac:dyDescent="0.2">
      <c r="A66" s="82">
        <v>63</v>
      </c>
      <c r="B66" s="74" t="s">
        <v>506</v>
      </c>
      <c r="C66" s="93">
        <f ca="1">IF(市町村抽出表!D66="－","－",ROUND(市町村抽出表!D66,1))</f>
        <v>4.5</v>
      </c>
      <c r="D66" s="158" t="str">
        <f ca="1">IF(市町村抽出表!F66="","※2",IF(市町村抽出表!F66="－","－",市町村抽出表!F66&amp;"箇所"))</f>
        <v>0箇所</v>
      </c>
      <c r="E66" s="159" t="str">
        <f ca="1">IF(市町村抽出表!G66="","※2",IF(市町村抽出表!G66="－","－",市町村抽出表!G66&amp;"箇所"))</f>
        <v>0箇所</v>
      </c>
      <c r="F66" s="160" t="str">
        <f ca="1">IF(市町村抽出表!H66="","※2",IF(市町村抽出表!H66="－","－",市町村抽出表!H66&amp;"箇所"))</f>
        <v>191箇所</v>
      </c>
      <c r="G66" s="94" t="str">
        <f ca="1">IF(市町村抽出表!I66="－","－",IF(市町村抽出表!I66=0,"0棟",IF(市町村抽出表!I66&lt;1,"1棟未満",TEXT(ROUND(市町村抽出表!I66,0),"###,###")&amp;"棟")))</f>
        <v>0棟</v>
      </c>
      <c r="H66" s="94" t="str">
        <f ca="1">IF(市町村抽出表!J66="－","－",IF(市町村抽出表!J66=0,"0棟",IF(市町村抽出表!J66&lt;1,"1棟未満",TEXT(ROUND(市町村抽出表!J66,0),"###,###")&amp;"棟")))</f>
        <v>0棟</v>
      </c>
      <c r="I66" s="94" t="str">
        <f ca="1">IF(市町村抽出表!O66="－","－",IF(市町村抽出表!O66=0,"0棟",IF(市町村抽出表!O66&lt;1,"1棟未満",TEXT(ROUND(市町村抽出表!O66,0),"###,###")&amp;"棟")))</f>
        <v>0棟</v>
      </c>
      <c r="J66" s="94" t="str">
        <f ca="1">IF(市町村抽出表!P66="－","－",IF(市町村抽出表!P66=0,"0棟",IF(市町村抽出表!P66&lt;1,"1棟未満",TEXT(ROUND(市町村抽出表!P66,0),"###,###")&amp;"棟")))</f>
        <v>0棟</v>
      </c>
      <c r="K66" s="147" t="str">
        <f ca="1">IF(市町村抽出表!U66="","※2",IF(市町村抽出表!U66="－","－",IF(市町村抽出表!U66=0,"0棟",IF(市町村抽出表!U66&lt;1,"1棟未満",TEXT(ROUND(市町村抽出表!U66,0),"###,###")&amp;"棟"))))</f>
        <v>0棟</v>
      </c>
      <c r="L66" s="148" t="str">
        <f ca="1">IF(市町村抽出表!V66="","※2",IF(市町村抽出表!V66="－","－",IF(市町村抽出表!V66=0,"0棟",IF(市町村抽出表!V66&lt;1,"1棟未満",TEXT(ROUND(市町村抽出表!V66,0),"###,###")&amp;"棟"))))</f>
        <v>0棟</v>
      </c>
      <c r="M66" s="94" t="str">
        <f ca="1">IF(市町村抽出表!W66="－","－",IF(市町村抽出表!W66=0,"0棟",IF(市町村抽出表!W66&lt;1,"1棟未満",TEXT(ROUND(市町村抽出表!W66,0),"###,###")&amp;"棟")))</f>
        <v>0棟</v>
      </c>
      <c r="N66" s="94" t="str">
        <f ca="1">IF(市町村抽出表!X66="－","－",IF(市町村抽出表!X66=0,"0棟",IF(市町村抽出表!X66&lt;1,"1棟未満",TEXT(ROUND(市町村抽出表!X66,0),"###,###")&amp;"棟")))</f>
        <v>0棟</v>
      </c>
      <c r="O66" s="94" t="str">
        <f ca="1">IF(市町村抽出表!Z66="－","－",IF(市町村抽出表!Z66=0,"0件",IF(市町村抽出表!Z66&lt;1,"1件未満",TEXT(ROUND(市町村抽出表!Z66,0),"###,###")&amp;"件")))</f>
        <v>0件</v>
      </c>
      <c r="P66" s="94" t="str">
        <f ca="1">IF(市町村抽出表!AA66="－","－",IF(市町村抽出表!AA66=0,"0件",IF(市町村抽出表!AA66&lt;1,"1件未満",TEXT(ROUND(市町村抽出表!AA66,0),"###,###")&amp;"件")))</f>
        <v>0件</v>
      </c>
      <c r="Q66" s="94" t="str">
        <f ca="1">IF(市町村抽出表!AB66="－","－",IF(市町村抽出表!AB66=0,"0棟",IF(市町村抽出表!AB66&lt;1,"1棟未満",TEXT(ROUND(市町村抽出表!AB66,0),"###,###")&amp;"棟")))</f>
        <v>0棟</v>
      </c>
      <c r="R66" s="94" t="str">
        <f ca="1">IF(市町村抽出表!AC66="－","－",IF(市町村抽出表!AC66=0,"0人",IF(市町村抽出表!AC66&lt;1,"1人未満",TEXT(ROUND(市町村抽出表!AC66,0),"###,###")&amp;"人")))</f>
        <v>0人</v>
      </c>
      <c r="S66" s="94" t="str">
        <f ca="1">IF(市町村抽出表!AD66="－","－",IF(市町村抽出表!AD66=0,"0人",IF(市町村抽出表!AD66&lt;1,"1人未満",TEXT(ROUND(市町村抽出表!AD66,0),"###,###")&amp;"人")))</f>
        <v>0人</v>
      </c>
      <c r="T66" s="94" t="str">
        <f ca="1">IF(市町村抽出表!AE66="－","－",IF(市町村抽出表!AE66=0,"0人",IF(市町村抽出表!AE66&lt;1,"1人未満",TEXT(ROUND(市町村抽出表!AE66,0),"###,###")&amp;"人")))</f>
        <v>0人</v>
      </c>
      <c r="U66" s="149" t="str">
        <f ca="1">IF(市町村抽出表!AG66="","※2",IF(市町村抽出表!AG66="－","－",IF(市町村抽出表!AG66=0,"0人",IF(市町村抽出表!AG66&lt;1,"1人未満",TEXT(ROUND(市町村抽出表!AG66,0),"###,###")&amp;"人"))))</f>
        <v>0人</v>
      </c>
      <c r="V66" s="150" t="str">
        <f ca="1">IF(市町村抽出表!AH66="","※2",IF(市町村抽出表!AH66="－","－",IF(市町村抽出表!AH66=0,"0人",IF(市町村抽出表!AH66&lt;1,"1人未満",TEXT(ROUND(市町村抽出表!AH66,0),"###,###")&amp;"人"))))</f>
        <v>0人</v>
      </c>
      <c r="W66" s="151" t="str">
        <f ca="1">IF(市町村抽出表!AI66="","※2",IF(市町村抽出表!AI66="－","－",IF(市町村抽出表!AI66=0,"0人",IF(市町村抽出表!AI66&lt;1,"1人未満",TEXT(ROUND(市町村抽出表!AI66,0),"###,###")&amp;"人"))))</f>
        <v>0人</v>
      </c>
      <c r="X66" s="94" t="str">
        <f ca="1">IF(市町村抽出表!AJ66="－","－",IF(市町村抽出表!AJ66=0,"0人",IF(市町村抽出表!AJ66&lt;1,"1人未満",TEXT(ROUND(市町村抽出表!AJ66,0),"###,###")&amp;"人")))</f>
        <v>0人</v>
      </c>
      <c r="Y66" s="94" t="str">
        <f ca="1">IF(市町村抽出表!AK66="－","－",IF(市町村抽出表!AK66=0,"0人",IF(市町村抽出表!AK66&lt;1,"1人未満",TEXT(ROUND(市町村抽出表!AK66,0),"###,###")&amp;"人")))</f>
        <v>0人</v>
      </c>
      <c r="Z66" s="94" t="str">
        <f ca="1">IF(市町村抽出表!AL66="－","－",IF(市町村抽出表!AL66=0,"0人",IF(市町村抽出表!AL66&lt;1,"1人未満",TEXT(ROUND(市町村抽出表!AL66,0),"###,###")&amp;"人")))</f>
        <v>0人</v>
      </c>
      <c r="AA66" s="94" t="str">
        <f ca="1">IF(市町村抽出表!AM66="－","－",IF(市町村抽出表!AM66=0,"0人",IF(市町村抽出表!AM66&lt;1,"1人未満",TEXT(ROUND(市町村抽出表!AM66,0),"###,###")&amp;"人")))</f>
        <v>0人</v>
      </c>
      <c r="AB66" s="94" t="str">
        <f ca="1">IF(市町村抽出表!AN66="－","－",IF(市町村抽出表!AN66=0,"0人",IF(市町村抽出表!AN66&lt;1,"1人未満",TEXT(ROUND(市町村抽出表!AN66,0),"###,###")&amp;"人")))</f>
        <v>0人</v>
      </c>
      <c r="AC66" s="94" t="str">
        <f ca="1">IF(市町村抽出表!AO66="－","－",IF(市町村抽出表!AO66=0,"0人",IF(市町村抽出表!AO66&lt;1,"1人未満",TEXT(ROUND(市町村抽出表!AO66,0),"###,###")&amp;"人")))</f>
        <v>0人</v>
      </c>
      <c r="AD66" s="94" t="str">
        <f ca="1">IF(市町村抽出表!AP66="－","－",IF(市町村抽出表!AP66=0,"0人",IF(市町村抽出表!AP66&lt;1,"1人未満",TEXT(ROUND(市町村抽出表!AP66,0),"###,###")&amp;"人")))</f>
        <v>0人</v>
      </c>
      <c r="AE66" s="94" t="str">
        <f ca="1">IF(市町村抽出表!AQ66="－","－",IF(市町村抽出表!AQ66=0,"0人",IF(市町村抽出表!AQ66&lt;1,"1人未満",TEXT(ROUND(市町村抽出表!AQ66,0),"###,###")&amp;"人")))</f>
        <v>0人</v>
      </c>
      <c r="AF66" s="94" t="str">
        <f ca="1">IF(市町村抽出表!AR66="－","－",IF(市町村抽出表!AR66=0,"0人",IF(市町村抽出表!AR66&lt;1,"1人未満",TEXT(ROUND(市町村抽出表!AR66,0),"###,###")&amp;"人")))</f>
        <v>0人</v>
      </c>
      <c r="AG66" s="94" t="str">
        <f ca="1">IF(市町村抽出表!AS66="－","－",IF(市町村抽出表!AS66=0,"0箇所",IF(市町村抽出表!AS66&lt;1,"1箇所未満",TEXT(ROUND(市町村抽出表!AS66,0),"###,###")&amp;"箇所")))</f>
        <v>0箇所</v>
      </c>
      <c r="AH66" s="94" t="str">
        <f ca="1">IF(市町村抽出表!AT66="－","－",IF(市町村抽出表!AT66=0,"0世帯",IF(市町村抽出表!AT66&lt;1,"1世帯未満",TEXT(ROUND(市町村抽出表!AT66,0),"###,###")&amp;"世帯")))</f>
        <v>0世帯</v>
      </c>
      <c r="AI66" s="94" t="str">
        <f ca="1">IF(市町村抽出表!AU66="－","－",IF(市町村抽出表!AU66=0,"0人",IF(市町村抽出表!AU66&lt;1,"1人未満",TEXT(ROUND(市町村抽出表!AU66,0),"###,###")&amp;"人")))</f>
        <v>0人</v>
      </c>
      <c r="AJ66" s="94" t="str">
        <f ca="1">IF(市町村抽出表!AV66="－","－",IF(市町村抽出表!AV66=0,"0世帯",IF(市町村抽出表!AV66&lt;1,"1世帯未満",TEXT(ROUND(市町村抽出表!AV66,0),"###,###")&amp;"世帯")))</f>
        <v>0世帯</v>
      </c>
      <c r="AK66" s="94" t="str">
        <f ca="1">IF(市町村抽出表!AW66="－","－",IF(市町村抽出表!AW66=0,"0人",IF(市町村抽出表!AW66&lt;1,"1人未満",TEXT(ROUND(市町村抽出表!AW66,0),"###,###")&amp;"人")))</f>
        <v>0人</v>
      </c>
      <c r="AL66" s="94" t="str">
        <f ca="1">IF(市町村抽出表!AX66="－","－",IF(市町村抽出表!AX66=0,"0世帯",IF(市町村抽出表!AX66&lt;1,"1世帯未満",TEXT(ROUND(市町村抽出表!AX66,0),"###,###")&amp;"世帯")))</f>
        <v>0世帯</v>
      </c>
      <c r="AM66" s="94" t="str">
        <f ca="1">IF(市町村抽出表!AY66="－","－",IF(市町村抽出表!AY66=0,"0人",IF(市町村抽出表!AY66&lt;1,"1人未満",TEXT(ROUND(市町村抽出表!AY66,0),"###,###")&amp;"人")))</f>
        <v>0人</v>
      </c>
      <c r="AN66" s="94" t="s">
        <v>611</v>
      </c>
      <c r="AO66" s="94" t="s">
        <v>611</v>
      </c>
      <c r="AP66" s="94" t="str">
        <f ca="1">IF(市町村抽出表!BB66="－","－",IF(市町村抽出表!BB66=0,"0km",IF(市町村抽出表!BB66&lt;0.1,"0.1km未満",TEXT(ROUND(市町村抽出表!BB66,1),"###,##0.0")&amp;"km")))</f>
        <v>0km</v>
      </c>
      <c r="AQ66" s="94" t="str">
        <f ca="1">IF(市町村抽出表!BC66="－","－",IF(市町村抽出表!BC66=0,"0世帯",IF(市町村抽出表!BC66&lt;1,"1世帯未満",TEXT(ROUND(市町村抽出表!BC66,0),"###,###")&amp;"世帯")))</f>
        <v>0世帯</v>
      </c>
      <c r="AR66" s="94" t="str">
        <f ca="1">IF(市町村抽出表!BD66="－","－",IF(市町村抽出表!BD66=0,"0人",IF(市町村抽出表!BD66&lt;1,"1人未満",TEXT(ROUND(市町村抽出表!BD66,0),"###,###")&amp;"人")))</f>
        <v>0人</v>
      </c>
      <c r="AS66" s="94" t="s">
        <v>611</v>
      </c>
      <c r="AT66" s="94" t="s">
        <v>611</v>
      </c>
      <c r="AU66" s="94" t="str">
        <f ca="1">IF(市町村抽出表!BG66="－","－",IF(市町村抽出表!BG66=0,"0箇所",IF(市町村抽出表!BG66&lt;1,"1箇所未満",TEXT(ROUND(市町村抽出表!BG66,0),"###,###")&amp;"箇所")))</f>
        <v>1箇所未満</v>
      </c>
      <c r="AV66" s="94" t="str">
        <f ca="1">IF(市町村抽出表!BH66="－","－",IF(市町村抽出表!BH66=0,"0箇所",IF(市町村抽出表!BH66&lt;1,"1箇所未満",TEXT(ROUND(市町村抽出表!BH66,0),"###,###")&amp;"箇所")))</f>
        <v>1箇所未満</v>
      </c>
      <c r="AW66" s="94" t="str">
        <f ca="1">IF(市町村抽出表!BI66="－","－",IF(市町村抽出表!BI66=0,"0箇所",IF(市町村抽出表!BI66&lt;1,"1箇所未満",TEXT(ROUND(市町村抽出表!BI66,0),"###,###")&amp;"箇所")))</f>
        <v>0箇所</v>
      </c>
      <c r="AX66" s="94" t="str">
        <f ca="1">IF(市町村抽出表!BJ66="－","－",IF(市町村抽出表!BJ66=0,"0箇所",IF(市町村抽出表!BJ66&lt;1,"1箇所未満",TEXT(ROUND(市町村抽出表!BJ66,0),"###,###")&amp;"箇所")))</f>
        <v>0箇所</v>
      </c>
      <c r="AY66" s="94" t="str">
        <f ca="1">IF(市町村抽出表!BK66="－","－",IF(市町村抽出表!BK66=0,"0箇所",IF(市町村抽出表!BK66&lt;1,"1箇所未満",TEXT(ROUND(市町村抽出表!BK66,0),"###,###")&amp;"箇所")))</f>
        <v>0箇所</v>
      </c>
      <c r="AZ66" s="94" t="str">
        <f ca="1">IF(市町村抽出表!BL66="－","－",IF(市町村抽出表!BL66=0,"0箇所",IF(市町村抽出表!BL66&lt;1,"1箇所未満",TEXT(ROUND(市町村抽出表!BL66,0),"###,###")&amp;"箇所")))</f>
        <v>0箇所</v>
      </c>
      <c r="BH66" s="153"/>
      <c r="BI66" s="153"/>
      <c r="BJ66" s="153"/>
      <c r="BL66" s="154"/>
      <c r="BM66" s="153"/>
      <c r="BN66" s="153"/>
      <c r="BO66" s="153"/>
      <c r="BP66" s="153"/>
      <c r="BX66" s="154"/>
      <c r="BY66" s="153"/>
      <c r="BZ66" s="153"/>
      <c r="CA66" s="153"/>
      <c r="CB66" s="153"/>
      <c r="CN66" s="154"/>
      <c r="CO66" s="153"/>
      <c r="CP66" s="153"/>
      <c r="CQ66" s="153"/>
      <c r="CR66" s="153"/>
    </row>
    <row r="67" spans="1:96" x14ac:dyDescent="0.2">
      <c r="A67" s="82">
        <v>64</v>
      </c>
      <c r="B67" s="74" t="s">
        <v>507</v>
      </c>
      <c r="C67" s="93">
        <f ca="1">IF(市町村抽出表!D67="－","－",ROUND(市町村抽出表!D67,1))</f>
        <v>4.5</v>
      </c>
      <c r="D67" s="158" t="str">
        <f ca="1">IF(市町村抽出表!F67="","※2",IF(市町村抽出表!F67="－","－",市町村抽出表!F67&amp;"箇所"))</f>
        <v>0箇所</v>
      </c>
      <c r="E67" s="159" t="str">
        <f ca="1">IF(市町村抽出表!G67="","※2",IF(市町村抽出表!G67="－","－",市町村抽出表!G67&amp;"箇所"))</f>
        <v>0箇所</v>
      </c>
      <c r="F67" s="160" t="str">
        <f ca="1">IF(市町村抽出表!H67="","※2",IF(市町村抽出表!H67="－","－",市町村抽出表!H67&amp;"箇所"))</f>
        <v>191箇所</v>
      </c>
      <c r="G67" s="94" t="str">
        <f ca="1">IF(市町村抽出表!I67="－","－",IF(市町村抽出表!I67=0,"0棟",IF(市町村抽出表!I67&lt;1,"1棟未満",TEXT(ROUND(市町村抽出表!I67,0),"###,###")&amp;"棟")))</f>
        <v>0棟</v>
      </c>
      <c r="H67" s="94" t="str">
        <f ca="1">IF(市町村抽出表!J67="－","－",IF(市町村抽出表!J67=0,"0棟",IF(市町村抽出表!J67&lt;1,"1棟未満",TEXT(ROUND(市町村抽出表!J67,0),"###,###")&amp;"棟")))</f>
        <v>0棟</v>
      </c>
      <c r="I67" s="94" t="str">
        <f ca="1">IF(市町村抽出表!O67="－","－",IF(市町村抽出表!O67=0,"0棟",IF(市町村抽出表!O67&lt;1,"1棟未満",TEXT(ROUND(市町村抽出表!O67,0),"###,###")&amp;"棟")))</f>
        <v>0棟</v>
      </c>
      <c r="J67" s="94" t="str">
        <f ca="1">IF(市町村抽出表!P67="－","－",IF(市町村抽出表!P67=0,"0棟",IF(市町村抽出表!P67&lt;1,"1棟未満",TEXT(ROUND(市町村抽出表!P67,0),"###,###")&amp;"棟")))</f>
        <v>0棟</v>
      </c>
      <c r="K67" s="147" t="str">
        <f ca="1">IF(市町村抽出表!U67="","※2",IF(市町村抽出表!U67="－","－",IF(市町村抽出表!U67=0,"0棟",IF(市町村抽出表!U67&lt;1,"1棟未満",TEXT(ROUND(市町村抽出表!U67,0),"###,###")&amp;"棟"))))</f>
        <v>0棟</v>
      </c>
      <c r="L67" s="148" t="str">
        <f ca="1">IF(市町村抽出表!V67="","※2",IF(市町村抽出表!V67="－","－",IF(市町村抽出表!V67=0,"0棟",IF(市町村抽出表!V67&lt;1,"1棟未満",TEXT(ROUND(市町村抽出表!V67,0),"###,###")&amp;"棟"))))</f>
        <v>0棟</v>
      </c>
      <c r="M67" s="94" t="str">
        <f ca="1">IF(市町村抽出表!W67="－","－",IF(市町村抽出表!W67=0,"0棟",IF(市町村抽出表!W67&lt;1,"1棟未満",TEXT(ROUND(市町村抽出表!W67,0),"###,###")&amp;"棟")))</f>
        <v>0棟</v>
      </c>
      <c r="N67" s="94" t="str">
        <f ca="1">IF(市町村抽出表!X67="－","－",IF(市町村抽出表!X67=0,"0棟",IF(市町村抽出表!X67&lt;1,"1棟未満",TEXT(ROUND(市町村抽出表!X67,0),"###,###")&amp;"棟")))</f>
        <v>0棟</v>
      </c>
      <c r="O67" s="94" t="str">
        <f ca="1">IF(市町村抽出表!Z67="－","－",IF(市町村抽出表!Z67=0,"0件",IF(市町村抽出表!Z67&lt;1,"1件未満",TEXT(ROUND(市町村抽出表!Z67,0),"###,###")&amp;"件")))</f>
        <v>0件</v>
      </c>
      <c r="P67" s="94" t="str">
        <f ca="1">IF(市町村抽出表!AA67="－","－",IF(市町村抽出表!AA67=0,"0件",IF(市町村抽出表!AA67&lt;1,"1件未満",TEXT(ROUND(市町村抽出表!AA67,0),"###,###")&amp;"件")))</f>
        <v>0件</v>
      </c>
      <c r="Q67" s="94" t="str">
        <f ca="1">IF(市町村抽出表!AB67="－","－",IF(市町村抽出表!AB67=0,"0棟",IF(市町村抽出表!AB67&lt;1,"1棟未満",TEXT(ROUND(市町村抽出表!AB67,0),"###,###")&amp;"棟")))</f>
        <v>0棟</v>
      </c>
      <c r="R67" s="94" t="str">
        <f ca="1">IF(市町村抽出表!AC67="－","－",IF(市町村抽出表!AC67=0,"0人",IF(市町村抽出表!AC67&lt;1,"1人未満",TEXT(ROUND(市町村抽出表!AC67,0),"###,###")&amp;"人")))</f>
        <v>0人</v>
      </c>
      <c r="S67" s="94" t="str">
        <f ca="1">IF(市町村抽出表!AD67="－","－",IF(市町村抽出表!AD67=0,"0人",IF(市町村抽出表!AD67&lt;1,"1人未満",TEXT(ROUND(市町村抽出表!AD67,0),"###,###")&amp;"人")))</f>
        <v>0人</v>
      </c>
      <c r="T67" s="94" t="str">
        <f ca="1">IF(市町村抽出表!AE67="－","－",IF(市町村抽出表!AE67=0,"0人",IF(市町村抽出表!AE67&lt;1,"1人未満",TEXT(ROUND(市町村抽出表!AE67,0),"###,###")&amp;"人")))</f>
        <v>0人</v>
      </c>
      <c r="U67" s="149" t="str">
        <f ca="1">IF(市町村抽出表!AG67="","※2",IF(市町村抽出表!AG67="－","－",IF(市町村抽出表!AG67=0,"0人",IF(市町村抽出表!AG67&lt;1,"1人未満",TEXT(ROUND(市町村抽出表!AG67,0),"###,###")&amp;"人"))))</f>
        <v>0人</v>
      </c>
      <c r="V67" s="150" t="str">
        <f ca="1">IF(市町村抽出表!AH67="","※2",IF(市町村抽出表!AH67="－","－",IF(市町村抽出表!AH67=0,"0人",IF(市町村抽出表!AH67&lt;1,"1人未満",TEXT(ROUND(市町村抽出表!AH67,0),"###,###")&amp;"人"))))</f>
        <v>0人</v>
      </c>
      <c r="W67" s="151" t="str">
        <f ca="1">IF(市町村抽出表!AI67="","※2",IF(市町村抽出表!AI67="－","－",IF(市町村抽出表!AI67=0,"0人",IF(市町村抽出表!AI67&lt;1,"1人未満",TEXT(ROUND(市町村抽出表!AI67,0),"###,###")&amp;"人"))))</f>
        <v>0人</v>
      </c>
      <c r="X67" s="94" t="str">
        <f ca="1">IF(市町村抽出表!AJ67="－","－",IF(市町村抽出表!AJ67=0,"0人",IF(市町村抽出表!AJ67&lt;1,"1人未満",TEXT(ROUND(市町村抽出表!AJ67,0),"###,###")&amp;"人")))</f>
        <v>0人</v>
      </c>
      <c r="Y67" s="94" t="str">
        <f ca="1">IF(市町村抽出表!AK67="－","－",IF(市町村抽出表!AK67=0,"0人",IF(市町村抽出表!AK67&lt;1,"1人未満",TEXT(ROUND(市町村抽出表!AK67,0),"###,###")&amp;"人")))</f>
        <v>0人</v>
      </c>
      <c r="Z67" s="94" t="str">
        <f ca="1">IF(市町村抽出表!AL67="－","－",IF(市町村抽出表!AL67=0,"0人",IF(市町村抽出表!AL67&lt;1,"1人未満",TEXT(ROUND(市町村抽出表!AL67,0),"###,###")&amp;"人")))</f>
        <v>0人</v>
      </c>
      <c r="AA67" s="94" t="str">
        <f ca="1">IF(市町村抽出表!AM67="－","－",IF(市町村抽出表!AM67=0,"0人",IF(市町村抽出表!AM67&lt;1,"1人未満",TEXT(ROUND(市町村抽出表!AM67,0),"###,###")&amp;"人")))</f>
        <v>0人</v>
      </c>
      <c r="AB67" s="94" t="str">
        <f ca="1">IF(市町村抽出表!AN67="－","－",IF(市町村抽出表!AN67=0,"0人",IF(市町村抽出表!AN67&lt;1,"1人未満",TEXT(ROUND(市町村抽出表!AN67,0),"###,###")&amp;"人")))</f>
        <v>0人</v>
      </c>
      <c r="AC67" s="94" t="str">
        <f ca="1">IF(市町村抽出表!AO67="－","－",IF(市町村抽出表!AO67=0,"0人",IF(市町村抽出表!AO67&lt;1,"1人未満",TEXT(ROUND(市町村抽出表!AO67,0),"###,###")&amp;"人")))</f>
        <v>0人</v>
      </c>
      <c r="AD67" s="94" t="str">
        <f ca="1">IF(市町村抽出表!AP67="－","－",IF(市町村抽出表!AP67=0,"0人",IF(市町村抽出表!AP67&lt;1,"1人未満",TEXT(ROUND(市町村抽出表!AP67,0),"###,###")&amp;"人")))</f>
        <v>0人</v>
      </c>
      <c r="AE67" s="94" t="str">
        <f ca="1">IF(市町村抽出表!AQ67="－","－",IF(市町村抽出表!AQ67=0,"0人",IF(市町村抽出表!AQ67&lt;1,"1人未満",TEXT(ROUND(市町村抽出表!AQ67,0),"###,###")&amp;"人")))</f>
        <v>0人</v>
      </c>
      <c r="AF67" s="94" t="str">
        <f ca="1">IF(市町村抽出表!AR67="－","－",IF(市町村抽出表!AR67=0,"0人",IF(市町村抽出表!AR67&lt;1,"1人未満",TEXT(ROUND(市町村抽出表!AR67,0),"###,###")&amp;"人")))</f>
        <v>0人</v>
      </c>
      <c r="AG67" s="94" t="str">
        <f ca="1">IF(市町村抽出表!AS67="－","－",IF(市町村抽出表!AS67=0,"0箇所",IF(市町村抽出表!AS67&lt;1,"1箇所未満",TEXT(ROUND(市町村抽出表!AS67,0),"###,###")&amp;"箇所")))</f>
        <v>0箇所</v>
      </c>
      <c r="AH67" s="94" t="str">
        <f ca="1">IF(市町村抽出表!AT67="－","－",IF(市町村抽出表!AT67=0,"0世帯",IF(市町村抽出表!AT67&lt;1,"1世帯未満",TEXT(ROUND(市町村抽出表!AT67,0),"###,###")&amp;"世帯")))</f>
        <v>0世帯</v>
      </c>
      <c r="AI67" s="94" t="str">
        <f ca="1">IF(市町村抽出表!AU67="－","－",IF(市町村抽出表!AU67=0,"0人",IF(市町村抽出表!AU67&lt;1,"1人未満",TEXT(ROUND(市町村抽出表!AU67,0),"###,###")&amp;"人")))</f>
        <v>0人</v>
      </c>
      <c r="AJ67" s="94" t="str">
        <f ca="1">IF(市町村抽出表!AV67="－","－",IF(市町村抽出表!AV67=0,"0世帯",IF(市町村抽出表!AV67&lt;1,"1世帯未満",TEXT(ROUND(市町村抽出表!AV67,0),"###,###")&amp;"世帯")))</f>
        <v>0世帯</v>
      </c>
      <c r="AK67" s="94" t="str">
        <f ca="1">IF(市町村抽出表!AW67="－","－",IF(市町村抽出表!AW67=0,"0人",IF(市町村抽出表!AW67&lt;1,"1人未満",TEXT(ROUND(市町村抽出表!AW67,0),"###,###")&amp;"人")))</f>
        <v>0人</v>
      </c>
      <c r="AL67" s="94" t="str">
        <f ca="1">IF(市町村抽出表!AX67="－","－",IF(市町村抽出表!AX67=0,"0世帯",IF(市町村抽出表!AX67&lt;1,"1世帯未満",TEXT(ROUND(市町村抽出表!AX67,0),"###,###")&amp;"世帯")))</f>
        <v>0世帯</v>
      </c>
      <c r="AM67" s="94" t="str">
        <f ca="1">IF(市町村抽出表!AY67="－","－",IF(市町村抽出表!AY67=0,"0人",IF(市町村抽出表!AY67&lt;1,"1人未満",TEXT(ROUND(市町村抽出表!AY67,0),"###,###")&amp;"人")))</f>
        <v>0人</v>
      </c>
      <c r="AN67" s="94" t="s">
        <v>611</v>
      </c>
      <c r="AO67" s="94" t="s">
        <v>611</v>
      </c>
      <c r="AP67" s="94" t="str">
        <f ca="1">IF(市町村抽出表!BB67="－","－",IF(市町村抽出表!BB67=0,"0km",IF(市町村抽出表!BB67&lt;0.1,"0.1km未満",TEXT(ROUND(市町村抽出表!BB67,1),"###,##0.0")&amp;"km")))</f>
        <v>0km</v>
      </c>
      <c r="AQ67" s="94" t="str">
        <f ca="1">IF(市町村抽出表!BC67="－","－",IF(市町村抽出表!BC67=0,"0世帯",IF(市町村抽出表!BC67&lt;1,"1世帯未満",TEXT(ROUND(市町村抽出表!BC67,0),"###,###")&amp;"世帯")))</f>
        <v>0世帯</v>
      </c>
      <c r="AR67" s="94" t="str">
        <f ca="1">IF(市町村抽出表!BD67="－","－",IF(市町村抽出表!BD67=0,"0人",IF(市町村抽出表!BD67&lt;1,"1人未満",TEXT(ROUND(市町村抽出表!BD67,0),"###,###")&amp;"人")))</f>
        <v>0人</v>
      </c>
      <c r="AS67" s="94" t="s">
        <v>611</v>
      </c>
      <c r="AT67" s="94" t="s">
        <v>611</v>
      </c>
      <c r="AU67" s="94" t="str">
        <f ca="1">IF(市町村抽出表!BG67="－","－",IF(市町村抽出表!BG67=0,"0箇所",IF(市町村抽出表!BG67&lt;1,"1箇所未満",TEXT(ROUND(市町村抽出表!BG67,0),"###,###")&amp;"箇所")))</f>
        <v>0箇所</v>
      </c>
      <c r="AV67" s="94" t="str">
        <f ca="1">IF(市町村抽出表!BH67="－","－",IF(市町村抽出表!BH67=0,"0箇所",IF(市町村抽出表!BH67&lt;1,"1箇所未満",TEXT(ROUND(市町村抽出表!BH67,0),"###,###")&amp;"箇所")))</f>
        <v>0箇所</v>
      </c>
      <c r="AW67" s="94" t="str">
        <f ca="1">IF(市町村抽出表!BI67="－","－",IF(市町村抽出表!BI67=0,"0箇所",IF(市町村抽出表!BI67&lt;1,"1箇所未満",TEXT(ROUND(市町村抽出表!BI67,0),"###,###")&amp;"箇所")))</f>
        <v>0箇所</v>
      </c>
      <c r="AX67" s="94" t="str">
        <f ca="1">IF(市町村抽出表!BJ67="－","－",IF(市町村抽出表!BJ67=0,"0箇所",IF(市町村抽出表!BJ67&lt;1,"1箇所未満",TEXT(ROUND(市町村抽出表!BJ67,0),"###,###")&amp;"箇所")))</f>
        <v>0箇所</v>
      </c>
      <c r="AY67" s="94" t="str">
        <f ca="1">IF(市町村抽出表!BK67="－","－",IF(市町村抽出表!BK67=0,"0箇所",IF(市町村抽出表!BK67&lt;1,"1箇所未満",TEXT(ROUND(市町村抽出表!BK67,0),"###,###")&amp;"箇所")))</f>
        <v>0箇所</v>
      </c>
      <c r="AZ67" s="94" t="str">
        <f ca="1">IF(市町村抽出表!BL67="－","－",IF(市町村抽出表!BL67=0,"0箇所",IF(市町村抽出表!BL67&lt;1,"1箇所未満",TEXT(ROUND(市町村抽出表!BL67,0),"###,###")&amp;"箇所")))</f>
        <v>0箇所</v>
      </c>
      <c r="BH67" s="153"/>
      <c r="BI67" s="153"/>
      <c r="BJ67" s="153"/>
      <c r="BL67" s="154"/>
      <c r="BM67" s="153"/>
      <c r="BN67" s="153"/>
      <c r="BO67" s="153"/>
      <c r="BP67" s="153"/>
      <c r="BX67" s="154"/>
      <c r="BY67" s="153"/>
      <c r="BZ67" s="153"/>
      <c r="CA67" s="153"/>
      <c r="CB67" s="153"/>
      <c r="CN67" s="154"/>
      <c r="CO67" s="153"/>
      <c r="CP67" s="153"/>
      <c r="CQ67" s="153"/>
      <c r="CR67" s="153"/>
    </row>
    <row r="68" spans="1:96" x14ac:dyDescent="0.2">
      <c r="A68" s="82">
        <v>65</v>
      </c>
      <c r="B68" s="74" t="s">
        <v>508</v>
      </c>
      <c r="C68" s="93">
        <f ca="1">IF(市町村抽出表!D68="－","－",ROUND(市町村抽出表!D68,1))</f>
        <v>4.5</v>
      </c>
      <c r="D68" s="158" t="str">
        <f ca="1">IF(市町村抽出表!F68="","※2",IF(市町村抽出表!F68="－","－",市町村抽出表!F68&amp;"箇所"))</f>
        <v>0箇所</v>
      </c>
      <c r="E68" s="159" t="str">
        <f ca="1">IF(市町村抽出表!G68="","※2",IF(市町村抽出表!G68="－","－",市町村抽出表!G68&amp;"箇所"))</f>
        <v>0箇所</v>
      </c>
      <c r="F68" s="160" t="str">
        <f ca="1">IF(市町村抽出表!H68="","※2",IF(市町村抽出表!H68="－","－",市町村抽出表!H68&amp;"箇所"))</f>
        <v>191箇所</v>
      </c>
      <c r="G68" s="94" t="str">
        <f ca="1">IF(市町村抽出表!I68="－","－",IF(市町村抽出表!I68=0,"0棟",IF(市町村抽出表!I68&lt;1,"1棟未満",TEXT(ROUND(市町村抽出表!I68,0),"###,###")&amp;"棟")))</f>
        <v>0棟</v>
      </c>
      <c r="H68" s="94" t="str">
        <f ca="1">IF(市町村抽出表!J68="－","－",IF(市町村抽出表!J68=0,"0棟",IF(市町村抽出表!J68&lt;1,"1棟未満",TEXT(ROUND(市町村抽出表!J68,0),"###,###")&amp;"棟")))</f>
        <v>0棟</v>
      </c>
      <c r="I68" s="94" t="str">
        <f ca="1">IF(市町村抽出表!O68="－","－",IF(市町村抽出表!O68=0,"0棟",IF(市町村抽出表!O68&lt;1,"1棟未満",TEXT(ROUND(市町村抽出表!O68,0),"###,###")&amp;"棟")))</f>
        <v>0棟</v>
      </c>
      <c r="J68" s="94" t="str">
        <f ca="1">IF(市町村抽出表!P68="－","－",IF(市町村抽出表!P68=0,"0棟",IF(市町村抽出表!P68&lt;1,"1棟未満",TEXT(ROUND(市町村抽出表!P68,0),"###,###")&amp;"棟")))</f>
        <v>0棟</v>
      </c>
      <c r="K68" s="147" t="str">
        <f ca="1">IF(市町村抽出表!U68="","※2",IF(市町村抽出表!U68="－","－",IF(市町村抽出表!U68=0,"0棟",IF(市町村抽出表!U68&lt;1,"1棟未満",TEXT(ROUND(市町村抽出表!U68,0),"###,###")&amp;"棟"))))</f>
        <v>0棟</v>
      </c>
      <c r="L68" s="148" t="str">
        <f ca="1">IF(市町村抽出表!V68="","※2",IF(市町村抽出表!V68="－","－",IF(市町村抽出表!V68=0,"0棟",IF(市町村抽出表!V68&lt;1,"1棟未満",TEXT(ROUND(市町村抽出表!V68,0),"###,###")&amp;"棟"))))</f>
        <v>0棟</v>
      </c>
      <c r="M68" s="94" t="str">
        <f ca="1">IF(市町村抽出表!W68="－","－",IF(市町村抽出表!W68=0,"0棟",IF(市町村抽出表!W68&lt;1,"1棟未満",TEXT(ROUND(市町村抽出表!W68,0),"###,###")&amp;"棟")))</f>
        <v>0棟</v>
      </c>
      <c r="N68" s="94" t="str">
        <f ca="1">IF(市町村抽出表!X68="－","－",IF(市町村抽出表!X68=0,"0棟",IF(市町村抽出表!X68&lt;1,"1棟未満",TEXT(ROUND(市町村抽出表!X68,0),"###,###")&amp;"棟")))</f>
        <v>0棟</v>
      </c>
      <c r="O68" s="94" t="str">
        <f ca="1">IF(市町村抽出表!Z68="－","－",IF(市町村抽出表!Z68=0,"0件",IF(市町村抽出表!Z68&lt;1,"1件未満",TEXT(ROUND(市町村抽出表!Z68,0),"###,###")&amp;"件")))</f>
        <v>0件</v>
      </c>
      <c r="P68" s="94" t="str">
        <f ca="1">IF(市町村抽出表!AA68="－","－",IF(市町村抽出表!AA68=0,"0件",IF(市町村抽出表!AA68&lt;1,"1件未満",TEXT(ROUND(市町村抽出表!AA68,0),"###,###")&amp;"件")))</f>
        <v>0件</v>
      </c>
      <c r="Q68" s="94" t="str">
        <f ca="1">IF(市町村抽出表!AB68="－","－",IF(市町村抽出表!AB68=0,"0棟",IF(市町村抽出表!AB68&lt;1,"1棟未満",TEXT(ROUND(市町村抽出表!AB68,0),"###,###")&amp;"棟")))</f>
        <v>0棟</v>
      </c>
      <c r="R68" s="94" t="str">
        <f ca="1">IF(市町村抽出表!AC68="－","－",IF(市町村抽出表!AC68=0,"0人",IF(市町村抽出表!AC68&lt;1,"1人未満",TEXT(ROUND(市町村抽出表!AC68,0),"###,###")&amp;"人")))</f>
        <v>0人</v>
      </c>
      <c r="S68" s="94" t="str">
        <f ca="1">IF(市町村抽出表!AD68="－","－",IF(市町村抽出表!AD68=0,"0人",IF(市町村抽出表!AD68&lt;1,"1人未満",TEXT(ROUND(市町村抽出表!AD68,0),"###,###")&amp;"人")))</f>
        <v>0人</v>
      </c>
      <c r="T68" s="94" t="str">
        <f ca="1">IF(市町村抽出表!AE68="－","－",IF(市町村抽出表!AE68=0,"0人",IF(市町村抽出表!AE68&lt;1,"1人未満",TEXT(ROUND(市町村抽出表!AE68,0),"###,###")&amp;"人")))</f>
        <v>0人</v>
      </c>
      <c r="U68" s="149" t="str">
        <f ca="1">IF(市町村抽出表!AG68="","※2",IF(市町村抽出表!AG68="－","－",IF(市町村抽出表!AG68=0,"0人",IF(市町村抽出表!AG68&lt;1,"1人未満",TEXT(ROUND(市町村抽出表!AG68,0),"###,###")&amp;"人"))))</f>
        <v>0人</v>
      </c>
      <c r="V68" s="150" t="str">
        <f ca="1">IF(市町村抽出表!AH68="","※2",IF(市町村抽出表!AH68="－","－",IF(市町村抽出表!AH68=0,"0人",IF(市町村抽出表!AH68&lt;1,"1人未満",TEXT(ROUND(市町村抽出表!AH68,0),"###,###")&amp;"人"))))</f>
        <v>0人</v>
      </c>
      <c r="W68" s="151" t="str">
        <f ca="1">IF(市町村抽出表!AI68="","※2",IF(市町村抽出表!AI68="－","－",IF(市町村抽出表!AI68=0,"0人",IF(市町村抽出表!AI68&lt;1,"1人未満",TEXT(ROUND(市町村抽出表!AI68,0),"###,###")&amp;"人"))))</f>
        <v>0人</v>
      </c>
      <c r="X68" s="94" t="str">
        <f ca="1">IF(市町村抽出表!AJ68="－","－",IF(市町村抽出表!AJ68=0,"0人",IF(市町村抽出表!AJ68&lt;1,"1人未満",TEXT(ROUND(市町村抽出表!AJ68,0),"###,###")&amp;"人")))</f>
        <v>0人</v>
      </c>
      <c r="Y68" s="94" t="str">
        <f ca="1">IF(市町村抽出表!AK68="－","－",IF(市町村抽出表!AK68=0,"0人",IF(市町村抽出表!AK68&lt;1,"1人未満",TEXT(ROUND(市町村抽出表!AK68,0),"###,###")&amp;"人")))</f>
        <v>0人</v>
      </c>
      <c r="Z68" s="94" t="str">
        <f ca="1">IF(市町村抽出表!AL68="－","－",IF(市町村抽出表!AL68=0,"0人",IF(市町村抽出表!AL68&lt;1,"1人未満",TEXT(ROUND(市町村抽出表!AL68,0),"###,###")&amp;"人")))</f>
        <v>0人</v>
      </c>
      <c r="AA68" s="94" t="str">
        <f ca="1">IF(市町村抽出表!AM68="－","－",IF(市町村抽出表!AM68=0,"0人",IF(市町村抽出表!AM68&lt;1,"1人未満",TEXT(ROUND(市町村抽出表!AM68,0),"###,###")&amp;"人")))</f>
        <v>0人</v>
      </c>
      <c r="AB68" s="94" t="str">
        <f ca="1">IF(市町村抽出表!AN68="－","－",IF(市町村抽出表!AN68=0,"0人",IF(市町村抽出表!AN68&lt;1,"1人未満",TEXT(ROUND(市町村抽出表!AN68,0),"###,###")&amp;"人")))</f>
        <v>0人</v>
      </c>
      <c r="AC68" s="94" t="str">
        <f ca="1">IF(市町村抽出表!AO68="－","－",IF(市町村抽出表!AO68=0,"0人",IF(市町村抽出表!AO68&lt;1,"1人未満",TEXT(ROUND(市町村抽出表!AO68,0),"###,###")&amp;"人")))</f>
        <v>0人</v>
      </c>
      <c r="AD68" s="94" t="str">
        <f ca="1">IF(市町村抽出表!AP68="－","－",IF(市町村抽出表!AP68=0,"0人",IF(市町村抽出表!AP68&lt;1,"1人未満",TEXT(ROUND(市町村抽出表!AP68,0),"###,###")&amp;"人")))</f>
        <v>0人</v>
      </c>
      <c r="AE68" s="94" t="str">
        <f ca="1">IF(市町村抽出表!AQ68="－","－",IF(市町村抽出表!AQ68=0,"0人",IF(市町村抽出表!AQ68&lt;1,"1人未満",TEXT(ROUND(市町村抽出表!AQ68,0),"###,###")&amp;"人")))</f>
        <v>0人</v>
      </c>
      <c r="AF68" s="94" t="str">
        <f ca="1">IF(市町村抽出表!AR68="－","－",IF(市町村抽出表!AR68=0,"0人",IF(市町村抽出表!AR68&lt;1,"1人未満",TEXT(ROUND(市町村抽出表!AR68,0),"###,###")&amp;"人")))</f>
        <v>0人</v>
      </c>
      <c r="AG68" s="94" t="str">
        <f ca="1">IF(市町村抽出表!AS68="－","－",IF(市町村抽出表!AS68=0,"0箇所",IF(市町村抽出表!AS68&lt;1,"1箇所未満",TEXT(ROUND(市町村抽出表!AS68,0),"###,###")&amp;"箇所")))</f>
        <v>0箇所</v>
      </c>
      <c r="AH68" s="94" t="str">
        <f ca="1">IF(市町村抽出表!AT68="－","－",IF(市町村抽出表!AT68=0,"0世帯",IF(市町村抽出表!AT68&lt;1,"1世帯未満",TEXT(ROUND(市町村抽出表!AT68,0),"###,###")&amp;"世帯")))</f>
        <v>0世帯</v>
      </c>
      <c r="AI68" s="94" t="str">
        <f ca="1">IF(市町村抽出表!AU68="－","－",IF(市町村抽出表!AU68=0,"0人",IF(市町村抽出表!AU68&lt;1,"1人未満",TEXT(ROUND(市町村抽出表!AU68,0),"###,###")&amp;"人")))</f>
        <v>0人</v>
      </c>
      <c r="AJ68" s="94" t="str">
        <f ca="1">IF(市町村抽出表!AV68="－","－",IF(市町村抽出表!AV68=0,"0世帯",IF(市町村抽出表!AV68&lt;1,"1世帯未満",TEXT(ROUND(市町村抽出表!AV68,0),"###,###")&amp;"世帯")))</f>
        <v>0世帯</v>
      </c>
      <c r="AK68" s="94" t="str">
        <f ca="1">IF(市町村抽出表!AW68="－","－",IF(市町村抽出表!AW68=0,"0人",IF(市町村抽出表!AW68&lt;1,"1人未満",TEXT(ROUND(市町村抽出表!AW68,0),"###,###")&amp;"人")))</f>
        <v>0人</v>
      </c>
      <c r="AL68" s="94" t="str">
        <f ca="1">IF(市町村抽出表!AX68="－","－",IF(市町村抽出表!AX68=0,"0世帯",IF(市町村抽出表!AX68&lt;1,"1世帯未満",TEXT(ROUND(市町村抽出表!AX68,0),"###,###")&amp;"世帯")))</f>
        <v>0世帯</v>
      </c>
      <c r="AM68" s="94" t="str">
        <f ca="1">IF(市町村抽出表!AY68="－","－",IF(市町村抽出表!AY68=0,"0人",IF(市町村抽出表!AY68&lt;1,"1人未満",TEXT(ROUND(市町村抽出表!AY68,0),"###,###")&amp;"人")))</f>
        <v>0人</v>
      </c>
      <c r="AN68" s="94" t="s">
        <v>611</v>
      </c>
      <c r="AO68" s="94" t="s">
        <v>611</v>
      </c>
      <c r="AP68" s="94" t="str">
        <f ca="1">IF(市町村抽出表!BB68="－","－",IF(市町村抽出表!BB68=0,"0km",IF(市町村抽出表!BB68&lt;0.1,"0.1km未満",TEXT(ROUND(市町村抽出表!BB68,1),"###,##0.0")&amp;"km")))</f>
        <v>0km</v>
      </c>
      <c r="AQ68" s="94" t="str">
        <f ca="1">IF(市町村抽出表!BC68="－","－",IF(市町村抽出表!BC68=0,"0世帯",IF(市町村抽出表!BC68&lt;1,"1世帯未満",TEXT(ROUND(市町村抽出表!BC68,0),"###,###")&amp;"世帯")))</f>
        <v>0世帯</v>
      </c>
      <c r="AR68" s="94" t="str">
        <f ca="1">IF(市町村抽出表!BD68="－","－",IF(市町村抽出表!BD68=0,"0人",IF(市町村抽出表!BD68&lt;1,"1人未満",TEXT(ROUND(市町村抽出表!BD68,0),"###,###")&amp;"人")))</f>
        <v>0人</v>
      </c>
      <c r="AS68" s="94" t="s">
        <v>611</v>
      </c>
      <c r="AT68" s="94" t="s">
        <v>611</v>
      </c>
      <c r="AU68" s="94" t="str">
        <f ca="1">IF(市町村抽出表!BG68="－","－",IF(市町村抽出表!BG68=0,"0箇所",IF(市町村抽出表!BG68&lt;1,"1箇所未満",TEXT(ROUND(市町村抽出表!BG68,0),"###,###")&amp;"箇所")))</f>
        <v>0箇所</v>
      </c>
      <c r="AV68" s="94" t="str">
        <f ca="1">IF(市町村抽出表!BH68="－","－",IF(市町村抽出表!BH68=0,"0箇所",IF(市町村抽出表!BH68&lt;1,"1箇所未満",TEXT(ROUND(市町村抽出表!BH68,0),"###,###")&amp;"箇所")))</f>
        <v>0箇所</v>
      </c>
      <c r="AW68" s="94" t="str">
        <f ca="1">IF(市町村抽出表!BI68="－","－",IF(市町村抽出表!BI68=0,"0箇所",IF(市町村抽出表!BI68&lt;1,"1箇所未満",TEXT(ROUND(市町村抽出表!BI68,0),"###,###")&amp;"箇所")))</f>
        <v>0箇所</v>
      </c>
      <c r="AX68" s="94" t="str">
        <f ca="1">IF(市町村抽出表!BJ68="－","－",IF(市町村抽出表!BJ68=0,"0箇所",IF(市町村抽出表!BJ68&lt;1,"1箇所未満",TEXT(ROUND(市町村抽出表!BJ68,0),"###,###")&amp;"箇所")))</f>
        <v>0箇所</v>
      </c>
      <c r="AY68" s="94" t="str">
        <f ca="1">IF(市町村抽出表!BK68="－","－",IF(市町村抽出表!BK68=0,"0箇所",IF(市町村抽出表!BK68&lt;1,"1箇所未満",TEXT(ROUND(市町村抽出表!BK68,0),"###,###")&amp;"箇所")))</f>
        <v>0箇所</v>
      </c>
      <c r="AZ68" s="94" t="str">
        <f ca="1">IF(市町村抽出表!BL68="－","－",IF(市町村抽出表!BL68=0,"0箇所",IF(市町村抽出表!BL68&lt;1,"1箇所未満",TEXT(ROUND(市町村抽出表!BL68,0),"###,###")&amp;"箇所")))</f>
        <v>0箇所</v>
      </c>
      <c r="BH68" s="153"/>
      <c r="BI68" s="153"/>
      <c r="BJ68" s="153"/>
      <c r="BL68" s="154"/>
      <c r="BM68" s="153"/>
      <c r="BN68" s="153"/>
      <c r="BO68" s="153"/>
      <c r="BP68" s="153"/>
      <c r="BX68" s="154"/>
      <c r="BY68" s="153"/>
      <c r="BZ68" s="153"/>
      <c r="CA68" s="153"/>
      <c r="CB68" s="153"/>
      <c r="CN68" s="154"/>
      <c r="CO68" s="153"/>
      <c r="CP68" s="153"/>
      <c r="CQ68" s="153"/>
      <c r="CR68" s="153"/>
    </row>
    <row r="69" spans="1:96" x14ac:dyDescent="0.2">
      <c r="A69" s="82">
        <v>66</v>
      </c>
      <c r="B69" s="74" t="s">
        <v>509</v>
      </c>
      <c r="C69" s="93">
        <f ca="1">IF(市町村抽出表!D69="－","－",ROUND(市町村抽出表!D69,1))</f>
        <v>4.5</v>
      </c>
      <c r="D69" s="158" t="str">
        <f ca="1">IF(市町村抽出表!F69="","※2",IF(市町村抽出表!F69="－","－",市町村抽出表!F69&amp;"箇所"))</f>
        <v>0箇所</v>
      </c>
      <c r="E69" s="159" t="str">
        <f ca="1">IF(市町村抽出表!G69="","※2",IF(市町村抽出表!G69="－","－",市町村抽出表!G69&amp;"箇所"))</f>
        <v>0箇所</v>
      </c>
      <c r="F69" s="160" t="str">
        <f ca="1">IF(市町村抽出表!H69="","※2",IF(市町村抽出表!H69="－","－",市町村抽出表!H69&amp;"箇所"))</f>
        <v>191箇所</v>
      </c>
      <c r="G69" s="94" t="str">
        <f ca="1">IF(市町村抽出表!I69="－","－",IF(市町村抽出表!I69=0,"0棟",IF(市町村抽出表!I69&lt;1,"1棟未満",TEXT(ROUND(市町村抽出表!I69,0),"###,###")&amp;"棟")))</f>
        <v>0棟</v>
      </c>
      <c r="H69" s="94" t="str">
        <f ca="1">IF(市町村抽出表!J69="－","－",IF(市町村抽出表!J69=0,"0棟",IF(市町村抽出表!J69&lt;1,"1棟未満",TEXT(ROUND(市町村抽出表!J69,0),"###,###")&amp;"棟")))</f>
        <v>0棟</v>
      </c>
      <c r="I69" s="94" t="str">
        <f ca="1">IF(市町村抽出表!O69="－","－",IF(市町村抽出表!O69=0,"0棟",IF(市町村抽出表!O69&lt;1,"1棟未満",TEXT(ROUND(市町村抽出表!O69,0),"###,###")&amp;"棟")))</f>
        <v>0棟</v>
      </c>
      <c r="J69" s="94" t="str">
        <f ca="1">IF(市町村抽出表!P69="－","－",IF(市町村抽出表!P69=0,"0棟",IF(市町村抽出表!P69&lt;1,"1棟未満",TEXT(ROUND(市町村抽出表!P69,0),"###,###")&amp;"棟")))</f>
        <v>0棟</v>
      </c>
      <c r="K69" s="147" t="str">
        <f ca="1">IF(市町村抽出表!U69="","※2",IF(市町村抽出表!U69="－","－",IF(市町村抽出表!U69=0,"0棟",IF(市町村抽出表!U69&lt;1,"1棟未満",TEXT(ROUND(市町村抽出表!U69,0),"###,###")&amp;"棟"))))</f>
        <v>0棟</v>
      </c>
      <c r="L69" s="148" t="str">
        <f ca="1">IF(市町村抽出表!V69="","※2",IF(市町村抽出表!V69="－","－",IF(市町村抽出表!V69=0,"0棟",IF(市町村抽出表!V69&lt;1,"1棟未満",TEXT(ROUND(市町村抽出表!V69,0),"###,###")&amp;"棟"))))</f>
        <v>0棟</v>
      </c>
      <c r="M69" s="94" t="str">
        <f ca="1">IF(市町村抽出表!W69="－","－",IF(市町村抽出表!W69=0,"0棟",IF(市町村抽出表!W69&lt;1,"1棟未満",TEXT(ROUND(市町村抽出表!W69,0),"###,###")&amp;"棟")))</f>
        <v>0棟</v>
      </c>
      <c r="N69" s="94" t="str">
        <f ca="1">IF(市町村抽出表!X69="－","－",IF(市町村抽出表!X69=0,"0棟",IF(市町村抽出表!X69&lt;1,"1棟未満",TEXT(ROUND(市町村抽出表!X69,0),"###,###")&amp;"棟")))</f>
        <v>0棟</v>
      </c>
      <c r="O69" s="94" t="str">
        <f ca="1">IF(市町村抽出表!Z69="－","－",IF(市町村抽出表!Z69=0,"0件",IF(市町村抽出表!Z69&lt;1,"1件未満",TEXT(ROUND(市町村抽出表!Z69,0),"###,###")&amp;"件")))</f>
        <v>0件</v>
      </c>
      <c r="P69" s="94" t="str">
        <f ca="1">IF(市町村抽出表!AA69="－","－",IF(市町村抽出表!AA69=0,"0件",IF(市町村抽出表!AA69&lt;1,"1件未満",TEXT(ROUND(市町村抽出表!AA69,0),"###,###")&amp;"件")))</f>
        <v>0件</v>
      </c>
      <c r="Q69" s="94" t="str">
        <f ca="1">IF(市町村抽出表!AB69="－","－",IF(市町村抽出表!AB69=0,"0棟",IF(市町村抽出表!AB69&lt;1,"1棟未満",TEXT(ROUND(市町村抽出表!AB69,0),"###,###")&amp;"棟")))</f>
        <v>0棟</v>
      </c>
      <c r="R69" s="94" t="str">
        <f ca="1">IF(市町村抽出表!AC69="－","－",IF(市町村抽出表!AC69=0,"0人",IF(市町村抽出表!AC69&lt;1,"1人未満",TEXT(ROUND(市町村抽出表!AC69,0),"###,###")&amp;"人")))</f>
        <v>0人</v>
      </c>
      <c r="S69" s="94" t="str">
        <f ca="1">IF(市町村抽出表!AD69="－","－",IF(市町村抽出表!AD69=0,"0人",IF(市町村抽出表!AD69&lt;1,"1人未満",TEXT(ROUND(市町村抽出表!AD69,0),"###,###")&amp;"人")))</f>
        <v>0人</v>
      </c>
      <c r="T69" s="94" t="str">
        <f ca="1">IF(市町村抽出表!AE69="－","－",IF(市町村抽出表!AE69=0,"0人",IF(市町村抽出表!AE69&lt;1,"1人未満",TEXT(ROUND(市町村抽出表!AE69,0),"###,###")&amp;"人")))</f>
        <v>0人</v>
      </c>
      <c r="U69" s="149" t="str">
        <f ca="1">IF(市町村抽出表!AG69="","※2",IF(市町村抽出表!AG69="－","－",IF(市町村抽出表!AG69=0,"0人",IF(市町村抽出表!AG69&lt;1,"1人未満",TEXT(ROUND(市町村抽出表!AG69,0),"###,###")&amp;"人"))))</f>
        <v>0人</v>
      </c>
      <c r="V69" s="150" t="str">
        <f ca="1">IF(市町村抽出表!AH69="","※2",IF(市町村抽出表!AH69="－","－",IF(市町村抽出表!AH69=0,"0人",IF(市町村抽出表!AH69&lt;1,"1人未満",TEXT(ROUND(市町村抽出表!AH69,0),"###,###")&amp;"人"))))</f>
        <v>0人</v>
      </c>
      <c r="W69" s="151" t="str">
        <f ca="1">IF(市町村抽出表!AI69="","※2",IF(市町村抽出表!AI69="－","－",IF(市町村抽出表!AI69=0,"0人",IF(市町村抽出表!AI69&lt;1,"1人未満",TEXT(ROUND(市町村抽出表!AI69,0),"###,###")&amp;"人"))))</f>
        <v>0人</v>
      </c>
      <c r="X69" s="94" t="str">
        <f ca="1">IF(市町村抽出表!AJ69="－","－",IF(市町村抽出表!AJ69=0,"0人",IF(市町村抽出表!AJ69&lt;1,"1人未満",TEXT(ROUND(市町村抽出表!AJ69,0),"###,###")&amp;"人")))</f>
        <v>0人</v>
      </c>
      <c r="Y69" s="94" t="str">
        <f ca="1">IF(市町村抽出表!AK69="－","－",IF(市町村抽出表!AK69=0,"0人",IF(市町村抽出表!AK69&lt;1,"1人未満",TEXT(ROUND(市町村抽出表!AK69,0),"###,###")&amp;"人")))</f>
        <v>0人</v>
      </c>
      <c r="Z69" s="94" t="str">
        <f ca="1">IF(市町村抽出表!AL69="－","－",IF(市町村抽出表!AL69=0,"0人",IF(市町村抽出表!AL69&lt;1,"1人未満",TEXT(ROUND(市町村抽出表!AL69,0),"###,###")&amp;"人")))</f>
        <v>0人</v>
      </c>
      <c r="AA69" s="94" t="str">
        <f ca="1">IF(市町村抽出表!AM69="－","－",IF(市町村抽出表!AM69=0,"0人",IF(市町村抽出表!AM69&lt;1,"1人未満",TEXT(ROUND(市町村抽出表!AM69,0),"###,###")&amp;"人")))</f>
        <v>0人</v>
      </c>
      <c r="AB69" s="94" t="str">
        <f ca="1">IF(市町村抽出表!AN69="－","－",IF(市町村抽出表!AN69=0,"0人",IF(市町村抽出表!AN69&lt;1,"1人未満",TEXT(ROUND(市町村抽出表!AN69,0),"###,###")&amp;"人")))</f>
        <v>0人</v>
      </c>
      <c r="AC69" s="94" t="str">
        <f ca="1">IF(市町村抽出表!AO69="－","－",IF(市町村抽出表!AO69=0,"0人",IF(市町村抽出表!AO69&lt;1,"1人未満",TEXT(ROUND(市町村抽出表!AO69,0),"###,###")&amp;"人")))</f>
        <v>0人</v>
      </c>
      <c r="AD69" s="94" t="str">
        <f ca="1">IF(市町村抽出表!AP69="－","－",IF(市町村抽出表!AP69=0,"0人",IF(市町村抽出表!AP69&lt;1,"1人未満",TEXT(ROUND(市町村抽出表!AP69,0),"###,###")&amp;"人")))</f>
        <v>0人</v>
      </c>
      <c r="AE69" s="94" t="str">
        <f ca="1">IF(市町村抽出表!AQ69="－","－",IF(市町村抽出表!AQ69=0,"0人",IF(市町村抽出表!AQ69&lt;1,"1人未満",TEXT(ROUND(市町村抽出表!AQ69,0),"###,###")&amp;"人")))</f>
        <v>0人</v>
      </c>
      <c r="AF69" s="94" t="str">
        <f ca="1">IF(市町村抽出表!AR69="－","－",IF(市町村抽出表!AR69=0,"0人",IF(市町村抽出表!AR69&lt;1,"1人未満",TEXT(ROUND(市町村抽出表!AR69,0),"###,###")&amp;"人")))</f>
        <v>0人</v>
      </c>
      <c r="AG69" s="94" t="str">
        <f ca="1">IF(市町村抽出表!AS69="－","－",IF(市町村抽出表!AS69=0,"0箇所",IF(市町村抽出表!AS69&lt;1,"1箇所未満",TEXT(ROUND(市町村抽出表!AS69,0),"###,###")&amp;"箇所")))</f>
        <v>0箇所</v>
      </c>
      <c r="AH69" s="94" t="str">
        <f ca="1">IF(市町村抽出表!AT69="－","－",IF(市町村抽出表!AT69=0,"0世帯",IF(市町村抽出表!AT69&lt;1,"1世帯未満",TEXT(ROUND(市町村抽出表!AT69,0),"###,###")&amp;"世帯")))</f>
        <v>0世帯</v>
      </c>
      <c r="AI69" s="94" t="str">
        <f ca="1">IF(市町村抽出表!AU69="－","－",IF(市町村抽出表!AU69=0,"0人",IF(市町村抽出表!AU69&lt;1,"1人未満",TEXT(ROUND(市町村抽出表!AU69,0),"###,###")&amp;"人")))</f>
        <v>0人</v>
      </c>
      <c r="AJ69" s="94" t="str">
        <f ca="1">IF(市町村抽出表!AV69="－","－",IF(市町村抽出表!AV69=0,"0世帯",IF(市町村抽出表!AV69&lt;1,"1世帯未満",TEXT(ROUND(市町村抽出表!AV69,0),"###,###")&amp;"世帯")))</f>
        <v>0世帯</v>
      </c>
      <c r="AK69" s="94" t="str">
        <f ca="1">IF(市町村抽出表!AW69="－","－",IF(市町村抽出表!AW69=0,"0人",IF(市町村抽出表!AW69&lt;1,"1人未満",TEXT(ROUND(市町村抽出表!AW69,0),"###,###")&amp;"人")))</f>
        <v>0人</v>
      </c>
      <c r="AL69" s="94" t="str">
        <f ca="1">IF(市町村抽出表!AX69="－","－",IF(市町村抽出表!AX69=0,"0世帯",IF(市町村抽出表!AX69&lt;1,"1世帯未満",TEXT(ROUND(市町村抽出表!AX69,0),"###,###")&amp;"世帯")))</f>
        <v>0世帯</v>
      </c>
      <c r="AM69" s="94" t="str">
        <f ca="1">IF(市町村抽出表!AY69="－","－",IF(市町村抽出表!AY69=0,"0人",IF(市町村抽出表!AY69&lt;1,"1人未満",TEXT(ROUND(市町村抽出表!AY69,0),"###,###")&amp;"人")))</f>
        <v>0人</v>
      </c>
      <c r="AN69" s="94" t="s">
        <v>611</v>
      </c>
      <c r="AO69" s="94" t="s">
        <v>611</v>
      </c>
      <c r="AP69" s="94" t="str">
        <f ca="1">IF(市町村抽出表!BB69="－","－",IF(市町村抽出表!BB69=0,"0km",IF(市町村抽出表!BB69&lt;0.1,"0.1km未満",TEXT(ROUND(市町村抽出表!BB69,1),"###,##0.0")&amp;"km")))</f>
        <v>0km</v>
      </c>
      <c r="AQ69" s="94" t="str">
        <f ca="1">IF(市町村抽出表!BC69="－","－",IF(市町村抽出表!BC69=0,"0世帯",IF(市町村抽出表!BC69&lt;1,"1世帯未満",TEXT(ROUND(市町村抽出表!BC69,0),"###,###")&amp;"世帯")))</f>
        <v>0世帯</v>
      </c>
      <c r="AR69" s="94" t="str">
        <f ca="1">IF(市町村抽出表!BD69="－","－",IF(市町村抽出表!BD69=0,"0人",IF(市町村抽出表!BD69&lt;1,"1人未満",TEXT(ROUND(市町村抽出表!BD69,0),"###,###")&amp;"人")))</f>
        <v>0人</v>
      </c>
      <c r="AS69" s="94" t="s">
        <v>611</v>
      </c>
      <c r="AT69" s="94" t="s">
        <v>611</v>
      </c>
      <c r="AU69" s="94" t="str">
        <f ca="1">IF(市町村抽出表!BG69="－","－",IF(市町村抽出表!BG69=0,"0箇所",IF(市町村抽出表!BG69&lt;1,"1箇所未満",TEXT(ROUND(市町村抽出表!BG69,0),"###,###")&amp;"箇所")))</f>
        <v>0箇所</v>
      </c>
      <c r="AV69" s="94" t="str">
        <f ca="1">IF(市町村抽出表!BH69="－","－",IF(市町村抽出表!BH69=0,"0箇所",IF(市町村抽出表!BH69&lt;1,"1箇所未満",TEXT(ROUND(市町村抽出表!BH69,0),"###,###")&amp;"箇所")))</f>
        <v>0箇所</v>
      </c>
      <c r="AW69" s="94" t="str">
        <f ca="1">IF(市町村抽出表!BI69="－","－",IF(市町村抽出表!BI69=0,"0箇所",IF(市町村抽出表!BI69&lt;1,"1箇所未満",TEXT(ROUND(市町村抽出表!BI69,0),"###,###")&amp;"箇所")))</f>
        <v>0箇所</v>
      </c>
      <c r="AX69" s="94" t="str">
        <f ca="1">IF(市町村抽出表!BJ69="－","－",IF(市町村抽出表!BJ69=0,"0箇所",IF(市町村抽出表!BJ69&lt;1,"1箇所未満",TEXT(ROUND(市町村抽出表!BJ69,0),"###,###")&amp;"箇所")))</f>
        <v>0箇所</v>
      </c>
      <c r="AY69" s="94" t="str">
        <f ca="1">IF(市町村抽出表!BK69="－","－",IF(市町村抽出表!BK69=0,"0箇所",IF(市町村抽出表!BK69&lt;1,"1箇所未満",TEXT(ROUND(市町村抽出表!BK69,0),"###,###")&amp;"箇所")))</f>
        <v>0箇所</v>
      </c>
      <c r="AZ69" s="94" t="str">
        <f ca="1">IF(市町村抽出表!BL69="－","－",IF(市町村抽出表!BL69=0,"0箇所",IF(市町村抽出表!BL69&lt;1,"1箇所未満",TEXT(ROUND(市町村抽出表!BL69,0),"###,###")&amp;"箇所")))</f>
        <v>0箇所</v>
      </c>
      <c r="BH69" s="153"/>
      <c r="BI69" s="153"/>
      <c r="BJ69" s="153"/>
      <c r="BL69" s="154"/>
      <c r="BM69" s="153"/>
      <c r="BN69" s="153"/>
      <c r="BO69" s="153"/>
      <c r="BP69" s="153"/>
      <c r="BX69" s="154"/>
      <c r="BY69" s="153"/>
      <c r="BZ69" s="153"/>
      <c r="CA69" s="153"/>
      <c r="CB69" s="153"/>
      <c r="CN69" s="154"/>
      <c r="CO69" s="153"/>
      <c r="CP69" s="153"/>
      <c r="CQ69" s="153"/>
      <c r="CR69" s="153"/>
    </row>
    <row r="70" spans="1:96" x14ac:dyDescent="0.2">
      <c r="A70" s="82">
        <v>67</v>
      </c>
      <c r="B70" s="74" t="s">
        <v>510</v>
      </c>
      <c r="C70" s="93" t="e">
        <f ca="1">IF(市町村抽出表!D70="－","－",ROUND(市町村抽出表!D70,1))</f>
        <v>#REF!</v>
      </c>
      <c r="D70" s="158" t="e">
        <f ca="1">IF(市町村抽出表!F70="","※2",IF(市町村抽出表!F70="－","－",市町村抽出表!F70&amp;"箇所"))</f>
        <v>#REF!</v>
      </c>
      <c r="E70" s="159" t="e">
        <f ca="1">IF(市町村抽出表!G70="","※2",IF(市町村抽出表!G70="－","－",市町村抽出表!G70&amp;"箇所"))</f>
        <v>#REF!</v>
      </c>
      <c r="F70" s="16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4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4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611</v>
      </c>
      <c r="AO70" s="94" t="s">
        <v>611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611</v>
      </c>
      <c r="AT70" s="94" t="s">
        <v>611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53"/>
      <c r="BI70" s="153"/>
      <c r="BJ70" s="153"/>
      <c r="BL70" s="154"/>
      <c r="BM70" s="153"/>
      <c r="BN70" s="153"/>
      <c r="BO70" s="153"/>
      <c r="BP70" s="153"/>
      <c r="BX70" s="154"/>
      <c r="BY70" s="153"/>
      <c r="BZ70" s="153"/>
      <c r="CA70" s="153"/>
      <c r="CB70" s="153"/>
      <c r="CN70" s="154"/>
      <c r="CO70" s="153"/>
      <c r="CP70" s="153"/>
      <c r="CQ70" s="153"/>
      <c r="CR70" s="153"/>
    </row>
    <row r="71" spans="1:96" x14ac:dyDescent="0.2">
      <c r="A71" s="82">
        <v>68</v>
      </c>
      <c r="B71" s="74" t="s">
        <v>511</v>
      </c>
      <c r="C71" s="93" t="e">
        <f ca="1">IF(市町村抽出表!D71="－","－",ROUND(市町村抽出表!D71,1))</f>
        <v>#REF!</v>
      </c>
      <c r="D71" s="158" t="e">
        <f ca="1">IF(市町村抽出表!F71="","※2",IF(市町村抽出表!F71="－","－",市町村抽出表!F71&amp;"箇所"))</f>
        <v>#REF!</v>
      </c>
      <c r="E71" s="159" t="e">
        <f ca="1">IF(市町村抽出表!G71="","※2",IF(市町村抽出表!G71="－","－",市町村抽出表!G71&amp;"箇所"))</f>
        <v>#REF!</v>
      </c>
      <c r="F71" s="16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4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4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611</v>
      </c>
      <c r="AO71" s="94" t="s">
        <v>611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611</v>
      </c>
      <c r="AT71" s="94" t="s">
        <v>611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53"/>
      <c r="BI71" s="153"/>
      <c r="BJ71" s="153"/>
      <c r="BL71" s="154"/>
      <c r="BM71" s="153"/>
      <c r="BN71" s="153"/>
      <c r="BO71" s="153"/>
      <c r="BP71" s="153"/>
      <c r="BX71" s="154"/>
      <c r="BY71" s="153"/>
      <c r="BZ71" s="153"/>
      <c r="CA71" s="153"/>
      <c r="CB71" s="153"/>
      <c r="CN71" s="154"/>
      <c r="CO71" s="153"/>
      <c r="CP71" s="153"/>
      <c r="CQ71" s="153"/>
      <c r="CR71" s="153"/>
    </row>
    <row r="72" spans="1:96" x14ac:dyDescent="0.2">
      <c r="A72" s="82">
        <v>69</v>
      </c>
      <c r="B72" s="74" t="s">
        <v>512</v>
      </c>
      <c r="C72" s="93" t="e">
        <f ca="1">IF(市町村抽出表!D72="－","－",ROUND(市町村抽出表!D72,1))</f>
        <v>#REF!</v>
      </c>
      <c r="D72" s="158" t="e">
        <f ca="1">IF(市町村抽出表!F72="","※2",IF(市町村抽出表!F72="－","－",市町村抽出表!F72&amp;"箇所"))</f>
        <v>#REF!</v>
      </c>
      <c r="E72" s="159" t="e">
        <f ca="1">IF(市町村抽出表!G72="","※2",IF(市町村抽出表!G72="－","－",市町村抽出表!G72&amp;"箇所"))</f>
        <v>#REF!</v>
      </c>
      <c r="F72" s="16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4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4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611</v>
      </c>
      <c r="AO72" s="94" t="s">
        <v>611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611</v>
      </c>
      <c r="AT72" s="94" t="s">
        <v>611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53"/>
      <c r="BI72" s="153"/>
      <c r="BJ72" s="153"/>
      <c r="BL72" s="154"/>
      <c r="BM72" s="153"/>
      <c r="BN72" s="153"/>
      <c r="BO72" s="153"/>
      <c r="BP72" s="153"/>
      <c r="BX72" s="154"/>
      <c r="BY72" s="153"/>
      <c r="BZ72" s="153"/>
      <c r="CA72" s="153"/>
      <c r="CB72" s="153"/>
      <c r="CN72" s="154"/>
      <c r="CO72" s="153"/>
      <c r="CP72" s="153"/>
      <c r="CQ72" s="153"/>
      <c r="CR72" s="153"/>
    </row>
    <row r="73" spans="1:96" x14ac:dyDescent="0.2">
      <c r="A73" s="82">
        <v>70</v>
      </c>
      <c r="B73" s="74" t="s">
        <v>513</v>
      </c>
      <c r="C73" s="93" t="e">
        <f ca="1">IF(市町村抽出表!D73="－","－",ROUND(市町村抽出表!D73,1))</f>
        <v>#REF!</v>
      </c>
      <c r="D73" s="158" t="e">
        <f ca="1">IF(市町村抽出表!F73="","※2",IF(市町村抽出表!F73="－","－",市町村抽出表!F73&amp;"箇所"))</f>
        <v>#REF!</v>
      </c>
      <c r="E73" s="159" t="e">
        <f ca="1">IF(市町村抽出表!G73="","※2",IF(市町村抽出表!G73="－","－",市町村抽出表!G73&amp;"箇所"))</f>
        <v>#REF!</v>
      </c>
      <c r="F73" s="16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4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4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611</v>
      </c>
      <c r="AO73" s="94" t="s">
        <v>611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611</v>
      </c>
      <c r="AT73" s="94" t="s">
        <v>611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53"/>
      <c r="BI73" s="153"/>
      <c r="BJ73" s="153"/>
      <c r="BL73" s="154"/>
      <c r="BM73" s="153"/>
      <c r="BN73" s="153"/>
      <c r="BO73" s="153"/>
      <c r="BP73" s="153"/>
      <c r="BX73" s="154"/>
      <c r="BY73" s="153"/>
      <c r="BZ73" s="153"/>
      <c r="CA73" s="153"/>
      <c r="CB73" s="153"/>
      <c r="CN73" s="154"/>
      <c r="CO73" s="153"/>
      <c r="CP73" s="153"/>
      <c r="CQ73" s="153"/>
      <c r="CR73" s="153"/>
    </row>
    <row r="74" spans="1:96" x14ac:dyDescent="0.2">
      <c r="A74" s="82">
        <v>71</v>
      </c>
      <c r="B74" s="74" t="s">
        <v>514</v>
      </c>
      <c r="C74" s="93" t="e">
        <f ca="1">IF(市町村抽出表!D74="－","－",ROUND(市町村抽出表!D74,1))</f>
        <v>#REF!</v>
      </c>
      <c r="D74" s="158" t="e">
        <f ca="1">IF(市町村抽出表!F74="","※2",IF(市町村抽出表!F74="－","－",市町村抽出表!F74&amp;"箇所"))</f>
        <v>#REF!</v>
      </c>
      <c r="E74" s="159" t="e">
        <f ca="1">IF(市町村抽出表!G74="","※2",IF(市町村抽出表!G74="－","－",市町村抽出表!G74&amp;"箇所"))</f>
        <v>#REF!</v>
      </c>
      <c r="F74" s="16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4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4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611</v>
      </c>
      <c r="AO74" s="94" t="s">
        <v>611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611</v>
      </c>
      <c r="AT74" s="94" t="s">
        <v>611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53"/>
      <c r="BI74" s="153"/>
      <c r="BJ74" s="153"/>
      <c r="BL74" s="154"/>
      <c r="BM74" s="153"/>
      <c r="BN74" s="153"/>
      <c r="BO74" s="153"/>
      <c r="BP74" s="153"/>
      <c r="BX74" s="154"/>
      <c r="BY74" s="153"/>
      <c r="BZ74" s="153"/>
      <c r="CA74" s="153"/>
      <c r="CB74" s="153"/>
      <c r="CN74" s="154"/>
      <c r="CO74" s="153"/>
      <c r="CP74" s="153"/>
      <c r="CQ74" s="153"/>
      <c r="CR74" s="153"/>
    </row>
    <row r="75" spans="1:96" x14ac:dyDescent="0.2">
      <c r="A75" s="82">
        <v>72</v>
      </c>
      <c r="B75" s="74" t="s">
        <v>515</v>
      </c>
      <c r="C75" s="93" t="e">
        <f ca="1">IF(市町村抽出表!D75="－","－",ROUND(市町村抽出表!D75,1))</f>
        <v>#REF!</v>
      </c>
      <c r="D75" s="158" t="e">
        <f ca="1">IF(市町村抽出表!F75="","※2",IF(市町村抽出表!F75="－","－",市町村抽出表!F75&amp;"箇所"))</f>
        <v>#REF!</v>
      </c>
      <c r="E75" s="159" t="e">
        <f ca="1">IF(市町村抽出表!G75="","※2",IF(市町村抽出表!G75="－","－",市町村抽出表!G75&amp;"箇所"))</f>
        <v>#REF!</v>
      </c>
      <c r="F75" s="16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4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4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611</v>
      </c>
      <c r="AO75" s="94" t="s">
        <v>611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611</v>
      </c>
      <c r="AT75" s="94" t="s">
        <v>611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53"/>
      <c r="BI75" s="153"/>
      <c r="BJ75" s="153"/>
      <c r="BL75" s="154"/>
      <c r="BM75" s="153"/>
      <c r="BN75" s="153"/>
      <c r="BO75" s="153"/>
      <c r="BP75" s="153"/>
      <c r="BX75" s="154"/>
      <c r="BY75" s="153"/>
      <c r="BZ75" s="153"/>
      <c r="CA75" s="153"/>
      <c r="CB75" s="153"/>
      <c r="CN75" s="154"/>
      <c r="CO75" s="153"/>
      <c r="CP75" s="153"/>
      <c r="CQ75" s="153"/>
      <c r="CR75" s="153"/>
    </row>
    <row r="76" spans="1:96" x14ac:dyDescent="0.2">
      <c r="A76" s="82">
        <v>73</v>
      </c>
      <c r="B76" s="74" t="s">
        <v>516</v>
      </c>
      <c r="C76" s="93" t="e">
        <f ca="1">IF(市町村抽出表!D76="－","－",ROUND(市町村抽出表!D76,1))</f>
        <v>#REF!</v>
      </c>
      <c r="D76" s="158" t="e">
        <f ca="1">IF(市町村抽出表!F76="","※2",IF(市町村抽出表!F76="－","－",市町村抽出表!F76&amp;"箇所"))</f>
        <v>#REF!</v>
      </c>
      <c r="E76" s="159" t="e">
        <f ca="1">IF(市町村抽出表!G76="","※2",IF(市町村抽出表!G76="－","－",市町村抽出表!G76&amp;"箇所"))</f>
        <v>#REF!</v>
      </c>
      <c r="F76" s="16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4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4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611</v>
      </c>
      <c r="AO76" s="94" t="s">
        <v>611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611</v>
      </c>
      <c r="AT76" s="94" t="s">
        <v>611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53"/>
      <c r="BI76" s="153"/>
      <c r="BJ76" s="153"/>
      <c r="BL76" s="154"/>
      <c r="BM76" s="153"/>
      <c r="BN76" s="153"/>
      <c r="BO76" s="153"/>
      <c r="BP76" s="153"/>
      <c r="BX76" s="154"/>
      <c r="BY76" s="153"/>
      <c r="BZ76" s="153"/>
      <c r="CA76" s="153"/>
      <c r="CB76" s="153"/>
      <c r="CN76" s="154"/>
      <c r="CO76" s="153"/>
      <c r="CP76" s="153"/>
      <c r="CQ76" s="153"/>
      <c r="CR76" s="153"/>
    </row>
    <row r="77" spans="1:96" x14ac:dyDescent="0.2">
      <c r="A77" s="82">
        <v>74</v>
      </c>
      <c r="B77" s="74" t="s">
        <v>517</v>
      </c>
      <c r="C77" s="93" t="e">
        <f ca="1">IF(市町村抽出表!D77="－","－",ROUND(市町村抽出表!D77,1))</f>
        <v>#REF!</v>
      </c>
      <c r="D77" s="158" t="e">
        <f ca="1">IF(市町村抽出表!F77="","※2",IF(市町村抽出表!F77="－","－",市町村抽出表!F77&amp;"箇所"))</f>
        <v>#REF!</v>
      </c>
      <c r="E77" s="159" t="e">
        <f ca="1">IF(市町村抽出表!G77="","※2",IF(市町村抽出表!G77="－","－",市町村抽出表!G77&amp;"箇所"))</f>
        <v>#REF!</v>
      </c>
      <c r="F77" s="16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4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4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611</v>
      </c>
      <c r="AO77" s="94" t="s">
        <v>611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611</v>
      </c>
      <c r="AT77" s="94" t="s">
        <v>611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53"/>
      <c r="BI77" s="153"/>
      <c r="BJ77" s="153"/>
      <c r="BL77" s="154"/>
      <c r="BM77" s="153"/>
      <c r="BN77" s="153"/>
      <c r="BO77" s="153"/>
      <c r="BP77" s="153"/>
      <c r="BX77" s="154"/>
      <c r="BY77" s="153"/>
      <c r="BZ77" s="153"/>
      <c r="CA77" s="153"/>
      <c r="CB77" s="153"/>
      <c r="CN77" s="154"/>
      <c r="CO77" s="153"/>
      <c r="CP77" s="153"/>
      <c r="CQ77" s="153"/>
      <c r="CR77" s="153"/>
    </row>
    <row r="78" spans="1:96" x14ac:dyDescent="0.2">
      <c r="A78" s="82">
        <v>75</v>
      </c>
      <c r="B78" s="74" t="s">
        <v>518</v>
      </c>
      <c r="C78" s="93" t="e">
        <f ca="1">IF(市町村抽出表!D78="－","－",ROUND(市町村抽出表!D78,1))</f>
        <v>#REF!</v>
      </c>
      <c r="D78" s="158" t="e">
        <f ca="1">IF(市町村抽出表!F78="","※2",IF(市町村抽出表!F78="－","－",市町村抽出表!F78&amp;"箇所"))</f>
        <v>#REF!</v>
      </c>
      <c r="E78" s="159" t="e">
        <f ca="1">IF(市町村抽出表!G78="","※2",IF(市町村抽出表!G78="－","－",市町村抽出表!G78&amp;"箇所"))</f>
        <v>#REF!</v>
      </c>
      <c r="F78" s="16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4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4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611</v>
      </c>
      <c r="AO78" s="94" t="s">
        <v>611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611</v>
      </c>
      <c r="AT78" s="94" t="s">
        <v>611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53"/>
      <c r="BI78" s="153"/>
      <c r="BJ78" s="153"/>
      <c r="BL78" s="154"/>
      <c r="BM78" s="153"/>
      <c r="BN78" s="153"/>
      <c r="BO78" s="153"/>
      <c r="BP78" s="153"/>
      <c r="BX78" s="154"/>
      <c r="BY78" s="153"/>
      <c r="BZ78" s="153"/>
      <c r="CA78" s="153"/>
      <c r="CB78" s="153"/>
      <c r="CN78" s="154"/>
      <c r="CO78" s="153"/>
      <c r="CP78" s="153"/>
      <c r="CQ78" s="153"/>
      <c r="CR78" s="153"/>
    </row>
    <row r="79" spans="1:96" x14ac:dyDescent="0.2">
      <c r="A79" s="82">
        <v>76</v>
      </c>
      <c r="B79" s="74" t="s">
        <v>519</v>
      </c>
      <c r="C79" s="93" t="e">
        <f ca="1">IF(市町村抽出表!D79="－","－",ROUND(市町村抽出表!D79,1))</f>
        <v>#REF!</v>
      </c>
      <c r="D79" s="158" t="e">
        <f ca="1">IF(市町村抽出表!F79="","※2",IF(市町村抽出表!F79="－","－",市町村抽出表!F79&amp;"箇所"))</f>
        <v>#REF!</v>
      </c>
      <c r="E79" s="159" t="e">
        <f ca="1">IF(市町村抽出表!G79="","※2",IF(市町村抽出表!G79="－","－",市町村抽出表!G79&amp;"箇所"))</f>
        <v>#REF!</v>
      </c>
      <c r="F79" s="16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4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4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611</v>
      </c>
      <c r="AO79" s="94" t="s">
        <v>611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611</v>
      </c>
      <c r="AT79" s="94" t="s">
        <v>611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53"/>
      <c r="BI79" s="153"/>
      <c r="BJ79" s="153"/>
      <c r="BL79" s="154"/>
      <c r="BM79" s="153"/>
      <c r="BN79" s="153"/>
      <c r="BO79" s="153"/>
      <c r="BP79" s="153"/>
      <c r="BX79" s="154"/>
      <c r="BY79" s="153"/>
      <c r="BZ79" s="153"/>
      <c r="CA79" s="153"/>
      <c r="CB79" s="153"/>
      <c r="CN79" s="154"/>
      <c r="CO79" s="153"/>
      <c r="CP79" s="153"/>
      <c r="CQ79" s="153"/>
      <c r="CR79" s="153"/>
    </row>
    <row r="80" spans="1:96" x14ac:dyDescent="0.2">
      <c r="A80" s="82">
        <v>77</v>
      </c>
      <c r="B80" s="74" t="s">
        <v>520</v>
      </c>
      <c r="C80" s="93" t="e">
        <f ca="1">IF(市町村抽出表!D80="－","－",ROUND(市町村抽出表!D80,1))</f>
        <v>#REF!</v>
      </c>
      <c r="D80" s="158" t="e">
        <f ca="1">IF(市町村抽出表!F80="","※2",IF(市町村抽出表!F80="－","－",市町村抽出表!F80&amp;"箇所"))</f>
        <v>#REF!</v>
      </c>
      <c r="E80" s="159" t="e">
        <f ca="1">IF(市町村抽出表!G80="","※2",IF(市町村抽出表!G80="－","－",市町村抽出表!G80&amp;"箇所"))</f>
        <v>#REF!</v>
      </c>
      <c r="F80" s="16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4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4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611</v>
      </c>
      <c r="AO80" s="94" t="s">
        <v>611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611</v>
      </c>
      <c r="AT80" s="94" t="s">
        <v>611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53"/>
      <c r="BI80" s="153"/>
      <c r="BJ80" s="153"/>
      <c r="BL80" s="154"/>
      <c r="BM80" s="153"/>
      <c r="BN80" s="153"/>
      <c r="BO80" s="153"/>
      <c r="BP80" s="153"/>
      <c r="BX80" s="154"/>
      <c r="BY80" s="153"/>
      <c r="BZ80" s="153"/>
      <c r="CA80" s="153"/>
      <c r="CB80" s="153"/>
      <c r="CN80" s="154"/>
      <c r="CO80" s="153"/>
      <c r="CP80" s="153"/>
      <c r="CQ80" s="153"/>
      <c r="CR80" s="153"/>
    </row>
    <row r="81" spans="1:96" x14ac:dyDescent="0.2">
      <c r="A81" s="82">
        <v>78</v>
      </c>
      <c r="B81" s="74" t="s">
        <v>521</v>
      </c>
      <c r="C81" s="93" t="e">
        <f ca="1">IF(市町村抽出表!D81="－","－",ROUND(市町村抽出表!D81,1))</f>
        <v>#REF!</v>
      </c>
      <c r="D81" s="158" t="e">
        <f ca="1">IF(市町村抽出表!F81="","※2",IF(市町村抽出表!F81="－","－",市町村抽出表!F81&amp;"箇所"))</f>
        <v>#REF!</v>
      </c>
      <c r="E81" s="159" t="e">
        <f ca="1">IF(市町村抽出表!G81="","※2",IF(市町村抽出表!G81="－","－",市町村抽出表!G81&amp;"箇所"))</f>
        <v>#REF!</v>
      </c>
      <c r="F81" s="16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4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4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611</v>
      </c>
      <c r="AO81" s="94" t="s">
        <v>611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611</v>
      </c>
      <c r="AT81" s="94" t="s">
        <v>611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53"/>
      <c r="BI81" s="153"/>
      <c r="BJ81" s="153"/>
      <c r="BL81" s="154"/>
      <c r="BM81" s="153"/>
      <c r="BN81" s="153"/>
      <c r="BO81" s="153"/>
      <c r="BP81" s="153"/>
      <c r="BX81" s="154"/>
      <c r="BY81" s="153"/>
      <c r="BZ81" s="153"/>
      <c r="CA81" s="153"/>
      <c r="CB81" s="153"/>
      <c r="CN81" s="154"/>
      <c r="CO81" s="153"/>
      <c r="CP81" s="153"/>
      <c r="CQ81" s="153"/>
      <c r="CR81" s="153"/>
    </row>
    <row r="82" spans="1:96" x14ac:dyDescent="0.2">
      <c r="A82" s="82">
        <v>79</v>
      </c>
      <c r="B82" s="74" t="s">
        <v>522</v>
      </c>
      <c r="C82" s="93" t="e">
        <f ca="1">IF(市町村抽出表!D82="－","－",ROUND(市町村抽出表!D82,1))</f>
        <v>#REF!</v>
      </c>
      <c r="D82" s="158" t="e">
        <f ca="1">IF(市町村抽出表!F82="","※2",IF(市町村抽出表!F82="－","－",市町村抽出表!F82&amp;"箇所"))</f>
        <v>#REF!</v>
      </c>
      <c r="E82" s="159" t="e">
        <f ca="1">IF(市町村抽出表!G82="","※2",IF(市町村抽出表!G82="－","－",市町村抽出表!G82&amp;"箇所"))</f>
        <v>#REF!</v>
      </c>
      <c r="F82" s="16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4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4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611</v>
      </c>
      <c r="AO82" s="94" t="s">
        <v>611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611</v>
      </c>
      <c r="AT82" s="94" t="s">
        <v>611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53"/>
      <c r="BI82" s="153"/>
      <c r="BJ82" s="153"/>
      <c r="BL82" s="154"/>
      <c r="BM82" s="153"/>
      <c r="BN82" s="153"/>
      <c r="BO82" s="153"/>
      <c r="BP82" s="153"/>
      <c r="BX82" s="154"/>
      <c r="BY82" s="153"/>
      <c r="BZ82" s="153"/>
      <c r="CA82" s="153"/>
      <c r="CB82" s="153"/>
      <c r="CN82" s="154"/>
      <c r="CO82" s="153"/>
      <c r="CP82" s="153"/>
      <c r="CQ82" s="153"/>
      <c r="CR82" s="153"/>
    </row>
    <row r="83" spans="1:96" x14ac:dyDescent="0.2">
      <c r="A83" s="82">
        <v>80</v>
      </c>
      <c r="B83" s="74" t="s">
        <v>523</v>
      </c>
      <c r="C83" s="93" t="e">
        <f ca="1">IF(市町村抽出表!D83="－","－",ROUND(市町村抽出表!D83,1))</f>
        <v>#REF!</v>
      </c>
      <c r="D83" s="158" t="e">
        <f ca="1">IF(市町村抽出表!F83="","※2",IF(市町村抽出表!F83="－","－",市町村抽出表!F83&amp;"箇所"))</f>
        <v>#REF!</v>
      </c>
      <c r="E83" s="159" t="e">
        <f ca="1">IF(市町村抽出表!G83="","※2",IF(市町村抽出表!G83="－","－",市町村抽出表!G83&amp;"箇所"))</f>
        <v>#REF!</v>
      </c>
      <c r="F83" s="16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4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4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611</v>
      </c>
      <c r="AO83" s="94" t="s">
        <v>611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611</v>
      </c>
      <c r="AT83" s="94" t="s">
        <v>611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53"/>
      <c r="BI83" s="153"/>
      <c r="BJ83" s="153"/>
      <c r="BL83" s="154"/>
      <c r="BM83" s="153"/>
      <c r="BN83" s="153"/>
      <c r="BO83" s="153"/>
      <c r="BP83" s="153"/>
      <c r="BX83" s="154"/>
      <c r="BY83" s="153"/>
      <c r="BZ83" s="153"/>
      <c r="CA83" s="153"/>
      <c r="CB83" s="153"/>
      <c r="CN83" s="154"/>
      <c r="CO83" s="153"/>
      <c r="CP83" s="153"/>
      <c r="CQ83" s="153"/>
      <c r="CR83" s="153"/>
    </row>
    <row r="84" spans="1:96" x14ac:dyDescent="0.2">
      <c r="A84" s="82">
        <v>81</v>
      </c>
      <c r="B84" s="74" t="s">
        <v>524</v>
      </c>
      <c r="C84" s="93" t="e">
        <f ca="1">IF(市町村抽出表!D84="－","－",ROUND(市町村抽出表!D84,1))</f>
        <v>#REF!</v>
      </c>
      <c r="D84" s="158" t="e">
        <f ca="1">IF(市町村抽出表!F84="","※2",IF(市町村抽出表!F84="－","－",市町村抽出表!F84&amp;"箇所"))</f>
        <v>#REF!</v>
      </c>
      <c r="E84" s="159" t="e">
        <f ca="1">IF(市町村抽出表!G84="","※2",IF(市町村抽出表!G84="－","－",市町村抽出表!G84&amp;"箇所"))</f>
        <v>#REF!</v>
      </c>
      <c r="F84" s="16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4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4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611</v>
      </c>
      <c r="AO84" s="94" t="s">
        <v>611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611</v>
      </c>
      <c r="AT84" s="94" t="s">
        <v>611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53"/>
      <c r="BI84" s="153"/>
      <c r="BJ84" s="153"/>
      <c r="BL84" s="154"/>
      <c r="BM84" s="153"/>
      <c r="BN84" s="153"/>
      <c r="BO84" s="153"/>
      <c r="BP84" s="153"/>
      <c r="BX84" s="154"/>
      <c r="BY84" s="153"/>
      <c r="BZ84" s="153"/>
      <c r="CA84" s="153"/>
      <c r="CB84" s="153"/>
      <c r="CN84" s="154"/>
      <c r="CO84" s="153"/>
      <c r="CP84" s="153"/>
      <c r="CQ84" s="153"/>
      <c r="CR84" s="153"/>
    </row>
    <row r="85" spans="1:96" x14ac:dyDescent="0.2">
      <c r="A85" s="82">
        <v>82</v>
      </c>
      <c r="B85" s="74" t="s">
        <v>525</v>
      </c>
      <c r="C85" s="93" t="e">
        <f ca="1">IF(市町村抽出表!D85="－","－",ROUND(市町村抽出表!D85,1))</f>
        <v>#REF!</v>
      </c>
      <c r="D85" s="158" t="e">
        <f ca="1">IF(市町村抽出表!F85="","※2",IF(市町村抽出表!F85="－","－",市町村抽出表!F85&amp;"箇所"))</f>
        <v>#REF!</v>
      </c>
      <c r="E85" s="159" t="e">
        <f ca="1">IF(市町村抽出表!G85="","※2",IF(市町村抽出表!G85="－","－",市町村抽出表!G85&amp;"箇所"))</f>
        <v>#REF!</v>
      </c>
      <c r="F85" s="16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4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4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611</v>
      </c>
      <c r="AO85" s="94" t="s">
        <v>611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611</v>
      </c>
      <c r="AT85" s="94" t="s">
        <v>611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53"/>
      <c r="BI85" s="153"/>
      <c r="BJ85" s="153"/>
      <c r="BL85" s="154"/>
      <c r="BM85" s="153"/>
      <c r="BN85" s="153"/>
      <c r="BO85" s="153"/>
      <c r="BP85" s="153"/>
      <c r="BX85" s="154"/>
      <c r="BY85" s="153"/>
      <c r="BZ85" s="153"/>
      <c r="CA85" s="153"/>
      <c r="CB85" s="153"/>
      <c r="CN85" s="154"/>
      <c r="CO85" s="153"/>
      <c r="CP85" s="153"/>
      <c r="CQ85" s="153"/>
      <c r="CR85" s="153"/>
    </row>
    <row r="86" spans="1:96" x14ac:dyDescent="0.2">
      <c r="A86" s="82">
        <v>83</v>
      </c>
      <c r="B86" s="74" t="s">
        <v>526</v>
      </c>
      <c r="C86" s="93" t="e">
        <f ca="1">IF(市町村抽出表!D86="－","－",ROUND(市町村抽出表!D86,1))</f>
        <v>#REF!</v>
      </c>
      <c r="D86" s="158" t="e">
        <f ca="1">IF(市町村抽出表!F86="","※2",IF(市町村抽出表!F86="－","－",市町村抽出表!F86&amp;"箇所"))</f>
        <v>#REF!</v>
      </c>
      <c r="E86" s="159" t="e">
        <f ca="1">IF(市町村抽出表!G86="","※2",IF(市町村抽出表!G86="－","－",市町村抽出表!G86&amp;"箇所"))</f>
        <v>#REF!</v>
      </c>
      <c r="F86" s="16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4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4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611</v>
      </c>
      <c r="AO86" s="94" t="s">
        <v>611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611</v>
      </c>
      <c r="AT86" s="94" t="s">
        <v>611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53"/>
      <c r="BI86" s="153"/>
      <c r="BJ86" s="153"/>
      <c r="BL86" s="154"/>
      <c r="BM86" s="153"/>
      <c r="BN86" s="153"/>
      <c r="BO86" s="153"/>
      <c r="BP86" s="153"/>
      <c r="BX86" s="154"/>
      <c r="BY86" s="153"/>
      <c r="BZ86" s="153"/>
      <c r="CA86" s="153"/>
      <c r="CB86" s="153"/>
      <c r="CN86" s="154"/>
      <c r="CO86" s="153"/>
      <c r="CP86" s="153"/>
      <c r="CQ86" s="153"/>
      <c r="CR86" s="153"/>
    </row>
    <row r="87" spans="1:96" x14ac:dyDescent="0.2">
      <c r="A87" s="82">
        <v>84</v>
      </c>
      <c r="B87" s="74" t="s">
        <v>527</v>
      </c>
      <c r="C87" s="93" t="e">
        <f ca="1">IF(市町村抽出表!D87="－","－",ROUND(市町村抽出表!D87,1))</f>
        <v>#REF!</v>
      </c>
      <c r="D87" s="158" t="e">
        <f ca="1">IF(市町村抽出表!F87="","※2",IF(市町村抽出表!F87="－","－",市町村抽出表!F87&amp;"箇所"))</f>
        <v>#REF!</v>
      </c>
      <c r="E87" s="159" t="e">
        <f ca="1">IF(市町村抽出表!G87="","※2",IF(市町村抽出表!G87="－","－",市町村抽出表!G87&amp;"箇所"))</f>
        <v>#REF!</v>
      </c>
      <c r="F87" s="16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4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4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611</v>
      </c>
      <c r="AO87" s="94" t="s">
        <v>611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611</v>
      </c>
      <c r="AT87" s="94" t="s">
        <v>611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53"/>
      <c r="BI87" s="153"/>
      <c r="BJ87" s="153"/>
      <c r="BL87" s="154"/>
      <c r="BM87" s="153"/>
      <c r="BN87" s="153"/>
      <c r="BO87" s="153"/>
      <c r="BP87" s="153"/>
      <c r="BX87" s="154"/>
      <c r="BY87" s="153"/>
      <c r="BZ87" s="153"/>
      <c r="CA87" s="153"/>
      <c r="CB87" s="153"/>
      <c r="CN87" s="154"/>
      <c r="CO87" s="153"/>
      <c r="CP87" s="153"/>
      <c r="CQ87" s="153"/>
      <c r="CR87" s="153"/>
    </row>
    <row r="88" spans="1:96" x14ac:dyDescent="0.2">
      <c r="A88" s="82">
        <v>85</v>
      </c>
      <c r="B88" s="74" t="s">
        <v>528</v>
      </c>
      <c r="C88" s="93" t="e">
        <f ca="1">IF(市町村抽出表!D88="－","－",ROUND(市町村抽出表!D88,1))</f>
        <v>#REF!</v>
      </c>
      <c r="D88" s="158" t="e">
        <f ca="1">IF(市町村抽出表!F88="","※2",IF(市町村抽出表!F88="－","－",市町村抽出表!F88&amp;"箇所"))</f>
        <v>#REF!</v>
      </c>
      <c r="E88" s="159" t="e">
        <f ca="1">IF(市町村抽出表!G88="","※2",IF(市町村抽出表!G88="－","－",市町村抽出表!G88&amp;"箇所"))</f>
        <v>#REF!</v>
      </c>
      <c r="F88" s="16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4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4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611</v>
      </c>
      <c r="AO88" s="94" t="s">
        <v>611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611</v>
      </c>
      <c r="AT88" s="94" t="s">
        <v>611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53"/>
      <c r="BI88" s="153"/>
      <c r="BJ88" s="153"/>
      <c r="BL88" s="154"/>
      <c r="BM88" s="153"/>
      <c r="BN88" s="153"/>
      <c r="BO88" s="153"/>
      <c r="BP88" s="153"/>
      <c r="BX88" s="154"/>
      <c r="BY88" s="153"/>
      <c r="BZ88" s="153"/>
      <c r="CA88" s="153"/>
      <c r="CB88" s="153"/>
      <c r="CN88" s="154"/>
      <c r="CO88" s="153"/>
      <c r="CP88" s="153"/>
      <c r="CQ88" s="153"/>
      <c r="CR88" s="153"/>
    </row>
    <row r="89" spans="1:96" x14ac:dyDescent="0.2">
      <c r="A89" s="82">
        <v>86</v>
      </c>
      <c r="B89" s="74" t="s">
        <v>529</v>
      </c>
      <c r="C89" s="93" t="e">
        <f ca="1">IF(市町村抽出表!D89="－","－",ROUND(市町村抽出表!D89,1))</f>
        <v>#REF!</v>
      </c>
      <c r="D89" s="158" t="e">
        <f ca="1">IF(市町村抽出表!F89="","※2",IF(市町村抽出表!F89="－","－",市町村抽出表!F89&amp;"箇所"))</f>
        <v>#REF!</v>
      </c>
      <c r="E89" s="159" t="e">
        <f ca="1">IF(市町村抽出表!G89="","※2",IF(市町村抽出表!G89="－","－",市町村抽出表!G89&amp;"箇所"))</f>
        <v>#REF!</v>
      </c>
      <c r="F89" s="16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4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4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611</v>
      </c>
      <c r="AO89" s="94" t="s">
        <v>611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611</v>
      </c>
      <c r="AT89" s="94" t="s">
        <v>611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53"/>
      <c r="BI89" s="153"/>
      <c r="BJ89" s="153"/>
      <c r="BL89" s="154"/>
      <c r="BM89" s="153"/>
      <c r="BN89" s="153"/>
      <c r="BO89" s="153"/>
      <c r="BP89" s="153"/>
      <c r="BX89" s="154"/>
      <c r="BY89" s="153"/>
      <c r="BZ89" s="153"/>
      <c r="CA89" s="153"/>
      <c r="CB89" s="153"/>
      <c r="CN89" s="154"/>
      <c r="CO89" s="153"/>
      <c r="CP89" s="153"/>
      <c r="CQ89" s="153"/>
      <c r="CR89" s="153"/>
    </row>
    <row r="90" spans="1:96" x14ac:dyDescent="0.2">
      <c r="A90" s="82">
        <v>87</v>
      </c>
      <c r="B90" s="74" t="s">
        <v>530</v>
      </c>
      <c r="C90" s="93" t="e">
        <f ca="1">IF(市町村抽出表!D90="－","－",ROUND(市町村抽出表!D90,1))</f>
        <v>#REF!</v>
      </c>
      <c r="D90" s="158" t="e">
        <f ca="1">IF(市町村抽出表!F90="","※2",IF(市町村抽出表!F90="－","－",市町村抽出表!F90&amp;"箇所"))</f>
        <v>#REF!</v>
      </c>
      <c r="E90" s="159" t="e">
        <f ca="1">IF(市町村抽出表!G90="","※2",IF(市町村抽出表!G90="－","－",市町村抽出表!G90&amp;"箇所"))</f>
        <v>#REF!</v>
      </c>
      <c r="F90" s="16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4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4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611</v>
      </c>
      <c r="AO90" s="94" t="s">
        <v>611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611</v>
      </c>
      <c r="AT90" s="94" t="s">
        <v>611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53"/>
      <c r="BI90" s="153"/>
      <c r="BJ90" s="153"/>
      <c r="BL90" s="154"/>
      <c r="BM90" s="153"/>
      <c r="BN90" s="153"/>
      <c r="BO90" s="153"/>
      <c r="BP90" s="153"/>
      <c r="BX90" s="154"/>
      <c r="BY90" s="153"/>
      <c r="BZ90" s="153"/>
      <c r="CA90" s="153"/>
      <c r="CB90" s="153"/>
      <c r="CN90" s="154"/>
      <c r="CO90" s="153"/>
      <c r="CP90" s="153"/>
      <c r="CQ90" s="153"/>
      <c r="CR90" s="153"/>
    </row>
    <row r="91" spans="1:96" x14ac:dyDescent="0.2">
      <c r="A91" s="82">
        <v>88</v>
      </c>
      <c r="B91" s="74" t="s">
        <v>531</v>
      </c>
      <c r="C91" s="93" t="e">
        <f ca="1">IF(市町村抽出表!D91="－","－",ROUND(市町村抽出表!D91,1))</f>
        <v>#REF!</v>
      </c>
      <c r="D91" s="158" t="e">
        <f ca="1">IF(市町村抽出表!F91="","※2",IF(市町村抽出表!F91="－","－",市町村抽出表!F91&amp;"箇所"))</f>
        <v>#REF!</v>
      </c>
      <c r="E91" s="159" t="e">
        <f ca="1">IF(市町村抽出表!G91="","※2",IF(市町村抽出表!G91="－","－",市町村抽出表!G91&amp;"箇所"))</f>
        <v>#REF!</v>
      </c>
      <c r="F91" s="16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4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4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611</v>
      </c>
      <c r="AO91" s="94" t="s">
        <v>611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611</v>
      </c>
      <c r="AT91" s="94" t="s">
        <v>611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53"/>
      <c r="BI91" s="153"/>
      <c r="BJ91" s="153"/>
      <c r="BL91" s="154"/>
      <c r="BM91" s="153"/>
      <c r="BN91" s="153"/>
      <c r="BO91" s="153"/>
      <c r="BP91" s="153"/>
      <c r="BX91" s="154"/>
      <c r="BY91" s="153"/>
      <c r="BZ91" s="153"/>
      <c r="CA91" s="153"/>
      <c r="CB91" s="153"/>
      <c r="CN91" s="154"/>
      <c r="CO91" s="153"/>
      <c r="CP91" s="153"/>
      <c r="CQ91" s="153"/>
      <c r="CR91" s="153"/>
    </row>
    <row r="92" spans="1:96" x14ac:dyDescent="0.2">
      <c r="A92" s="82">
        <v>89</v>
      </c>
      <c r="B92" s="74" t="s">
        <v>532</v>
      </c>
      <c r="C92" s="93" t="e">
        <f ca="1">IF(市町村抽出表!D92="－","－",ROUND(市町村抽出表!D92,1))</f>
        <v>#REF!</v>
      </c>
      <c r="D92" s="158" t="e">
        <f ca="1">IF(市町村抽出表!F92="","※2",IF(市町村抽出表!F92="－","－",市町村抽出表!F92&amp;"箇所"))</f>
        <v>#REF!</v>
      </c>
      <c r="E92" s="159" t="e">
        <f ca="1">IF(市町村抽出表!G92="","※2",IF(市町村抽出表!G92="－","－",市町村抽出表!G92&amp;"箇所"))</f>
        <v>#REF!</v>
      </c>
      <c r="F92" s="16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4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4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611</v>
      </c>
      <c r="AO92" s="94" t="s">
        <v>611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611</v>
      </c>
      <c r="AT92" s="94" t="s">
        <v>611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53"/>
      <c r="BI92" s="153"/>
      <c r="BJ92" s="153"/>
      <c r="BL92" s="154"/>
      <c r="BM92" s="153"/>
      <c r="BN92" s="153"/>
      <c r="BO92" s="153"/>
      <c r="BP92" s="153"/>
      <c r="BX92" s="154"/>
      <c r="BY92" s="153"/>
      <c r="BZ92" s="153"/>
      <c r="CA92" s="153"/>
      <c r="CB92" s="153"/>
      <c r="CN92" s="154"/>
      <c r="CO92" s="153"/>
      <c r="CP92" s="153"/>
      <c r="CQ92" s="153"/>
      <c r="CR92" s="153"/>
    </row>
    <row r="93" spans="1:96" x14ac:dyDescent="0.2">
      <c r="A93" s="82">
        <v>90</v>
      </c>
      <c r="B93" s="74" t="s">
        <v>533</v>
      </c>
      <c r="C93" s="93" t="e">
        <f ca="1">IF(市町村抽出表!D93="－","－",ROUND(市町村抽出表!D93,1))</f>
        <v>#REF!</v>
      </c>
      <c r="D93" s="158" t="e">
        <f ca="1">IF(市町村抽出表!F93="","※2",IF(市町村抽出表!F93="－","－",市町村抽出表!F93&amp;"箇所"))</f>
        <v>#REF!</v>
      </c>
      <c r="E93" s="159" t="e">
        <f ca="1">IF(市町村抽出表!G93="","※2",IF(市町村抽出表!G93="－","－",市町村抽出表!G93&amp;"箇所"))</f>
        <v>#REF!</v>
      </c>
      <c r="F93" s="16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4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4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611</v>
      </c>
      <c r="AO93" s="94" t="s">
        <v>611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611</v>
      </c>
      <c r="AT93" s="94" t="s">
        <v>611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53"/>
      <c r="BI93" s="153"/>
      <c r="BJ93" s="153"/>
      <c r="BL93" s="154"/>
      <c r="BM93" s="153"/>
      <c r="BN93" s="153"/>
      <c r="BO93" s="153"/>
      <c r="BP93" s="153"/>
      <c r="BX93" s="154"/>
      <c r="BY93" s="153"/>
      <c r="BZ93" s="153"/>
      <c r="CA93" s="153"/>
      <c r="CB93" s="153"/>
      <c r="CN93" s="154"/>
      <c r="CO93" s="153"/>
      <c r="CP93" s="153"/>
      <c r="CQ93" s="153"/>
      <c r="CR93" s="153"/>
    </row>
    <row r="94" spans="1:96" x14ac:dyDescent="0.2">
      <c r="A94" s="82">
        <v>91</v>
      </c>
      <c r="B94" s="74" t="s">
        <v>534</v>
      </c>
      <c r="C94" s="93" t="e">
        <f ca="1">IF(市町村抽出表!D94="－","－",ROUND(市町村抽出表!D94,1))</f>
        <v>#REF!</v>
      </c>
      <c r="D94" s="158" t="e">
        <f ca="1">IF(市町村抽出表!F94="","※2",IF(市町村抽出表!F94="－","－",市町村抽出表!F94&amp;"箇所"))</f>
        <v>#REF!</v>
      </c>
      <c r="E94" s="159" t="e">
        <f ca="1">IF(市町村抽出表!G94="","※2",IF(市町村抽出表!G94="－","－",市町村抽出表!G94&amp;"箇所"))</f>
        <v>#REF!</v>
      </c>
      <c r="F94" s="16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4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4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611</v>
      </c>
      <c r="AO94" s="94" t="s">
        <v>611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611</v>
      </c>
      <c r="AT94" s="94" t="s">
        <v>611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53"/>
      <c r="BI94" s="153"/>
      <c r="BJ94" s="153"/>
      <c r="BL94" s="154"/>
      <c r="BM94" s="153"/>
      <c r="BN94" s="153"/>
      <c r="BO94" s="153"/>
      <c r="BP94" s="153"/>
      <c r="BX94" s="154"/>
      <c r="BY94" s="153"/>
      <c r="BZ94" s="153"/>
      <c r="CA94" s="153"/>
      <c r="CB94" s="153"/>
      <c r="CN94" s="154"/>
      <c r="CO94" s="153"/>
      <c r="CP94" s="153"/>
      <c r="CQ94" s="153"/>
      <c r="CR94" s="153"/>
    </row>
    <row r="95" spans="1:96" x14ac:dyDescent="0.2">
      <c r="A95" s="82">
        <v>92</v>
      </c>
      <c r="B95" s="74" t="s">
        <v>535</v>
      </c>
      <c r="C95" s="93" t="e">
        <f ca="1">IF(市町村抽出表!D95="－","－",ROUND(市町村抽出表!D95,1))</f>
        <v>#REF!</v>
      </c>
      <c r="D95" s="158" t="e">
        <f ca="1">IF(市町村抽出表!F95="","※2",IF(市町村抽出表!F95="－","－",市町村抽出表!F95&amp;"箇所"))</f>
        <v>#REF!</v>
      </c>
      <c r="E95" s="159" t="e">
        <f ca="1">IF(市町村抽出表!G95="","※2",IF(市町村抽出表!G95="－","－",市町村抽出表!G95&amp;"箇所"))</f>
        <v>#REF!</v>
      </c>
      <c r="F95" s="16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4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4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611</v>
      </c>
      <c r="AO95" s="94" t="s">
        <v>611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611</v>
      </c>
      <c r="AT95" s="94" t="s">
        <v>611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53"/>
      <c r="BI95" s="153"/>
      <c r="BJ95" s="153"/>
      <c r="BL95" s="154"/>
      <c r="BM95" s="153"/>
      <c r="BN95" s="153"/>
      <c r="BO95" s="153"/>
      <c r="BP95" s="153"/>
      <c r="BX95" s="154"/>
      <c r="BY95" s="153"/>
      <c r="BZ95" s="153"/>
      <c r="CA95" s="153"/>
      <c r="CB95" s="153"/>
      <c r="CN95" s="154"/>
      <c r="CO95" s="153"/>
      <c r="CP95" s="153"/>
      <c r="CQ95" s="153"/>
      <c r="CR95" s="153"/>
    </row>
    <row r="96" spans="1:96" x14ac:dyDescent="0.2">
      <c r="A96" s="82">
        <v>93</v>
      </c>
      <c r="B96" s="74" t="s">
        <v>536</v>
      </c>
      <c r="C96" s="93" t="e">
        <f ca="1">IF(市町村抽出表!D96="－","－",ROUND(市町村抽出表!D96,1))</f>
        <v>#REF!</v>
      </c>
      <c r="D96" s="158" t="e">
        <f ca="1">IF(市町村抽出表!F96="","※2",IF(市町村抽出表!F96="－","－",市町村抽出表!F96&amp;"箇所"))</f>
        <v>#REF!</v>
      </c>
      <c r="E96" s="159" t="e">
        <f ca="1">IF(市町村抽出表!G96="","※2",IF(市町村抽出表!G96="－","－",市町村抽出表!G96&amp;"箇所"))</f>
        <v>#REF!</v>
      </c>
      <c r="F96" s="16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4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4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611</v>
      </c>
      <c r="AO96" s="94" t="s">
        <v>611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611</v>
      </c>
      <c r="AT96" s="94" t="s">
        <v>611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53"/>
      <c r="BI96" s="153"/>
      <c r="BJ96" s="153"/>
      <c r="BL96" s="154"/>
      <c r="BM96" s="153"/>
      <c r="BN96" s="153"/>
      <c r="BO96" s="153"/>
      <c r="BP96" s="153"/>
      <c r="BX96" s="154"/>
      <c r="BY96" s="153"/>
      <c r="BZ96" s="153"/>
      <c r="CA96" s="153"/>
      <c r="CB96" s="153"/>
      <c r="CN96" s="154"/>
      <c r="CO96" s="153"/>
      <c r="CP96" s="153"/>
      <c r="CQ96" s="153"/>
      <c r="CR96" s="153"/>
    </row>
    <row r="97" spans="1:96" x14ac:dyDescent="0.2">
      <c r="A97" s="82">
        <v>94</v>
      </c>
      <c r="B97" s="74" t="s">
        <v>537</v>
      </c>
      <c r="C97" s="93" t="e">
        <f ca="1">IF(市町村抽出表!D97="－","－",ROUND(市町村抽出表!D97,1))</f>
        <v>#REF!</v>
      </c>
      <c r="D97" s="158" t="e">
        <f ca="1">IF(市町村抽出表!F97="","※2",IF(市町村抽出表!F97="－","－",市町村抽出表!F97&amp;"箇所"))</f>
        <v>#REF!</v>
      </c>
      <c r="E97" s="159" t="e">
        <f ca="1">IF(市町村抽出表!G97="","※2",IF(市町村抽出表!G97="－","－",市町村抽出表!G97&amp;"箇所"))</f>
        <v>#REF!</v>
      </c>
      <c r="F97" s="160" t="e">
        <f ca="1">IF(市町村抽出表!H97="","※2",IF(市町村抽出表!H97="－","－",市町村抽出表!H97&amp;"箇所"))</f>
        <v>#REF!</v>
      </c>
      <c r="G97" s="94" t="e">
        <f ca="1">IF(市町村抽出表!I97="－","－",IF(市町村抽出表!I97=0,"0棟",IF(市町村抽出表!I97&lt;1,"1棟未満",TEXT(ROUND(市町村抽出表!I97,0),"###,###")&amp;"棟")))</f>
        <v>#REF!</v>
      </c>
      <c r="H97" s="94" t="e">
        <f ca="1">IF(市町村抽出表!J97="－","－",IF(市町村抽出表!J97=0,"0棟",IF(市町村抽出表!J97&lt;1,"1棟未満",TEXT(ROUND(市町村抽出表!J97,0),"###,###")&amp;"棟")))</f>
        <v>#REF!</v>
      </c>
      <c r="I97" s="94" t="e">
        <f ca="1">IF(市町村抽出表!O97="－","－",IF(市町村抽出表!O97=0,"0棟",IF(市町村抽出表!O97&lt;1,"1棟未満",TEXT(ROUND(市町村抽出表!O97,0),"###,###")&amp;"棟")))</f>
        <v>#REF!</v>
      </c>
      <c r="J97" s="94" t="e">
        <f ca="1">IF(市町村抽出表!P97="－","－",IF(市町村抽出表!P97=0,"0棟",IF(市町村抽出表!P97&lt;1,"1棟未満",TEXT(ROUND(市町村抽出表!P97,0),"###,###")&amp;"棟")))</f>
        <v>#REF!</v>
      </c>
      <c r="K97" s="147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48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4" t="e">
        <f ca="1">IF(市町村抽出表!W97="－","－",IF(市町村抽出表!W97=0,"0棟",IF(市町村抽出表!W97&lt;1,"1棟未満",TEXT(ROUND(市町村抽出表!W97,0),"###,###")&amp;"棟")))</f>
        <v>#REF!</v>
      </c>
      <c r="N97" s="94" t="e">
        <f ca="1">IF(市町村抽出表!X97="－","－",IF(市町村抽出表!X97=0,"0棟",IF(市町村抽出表!X97&lt;1,"1棟未満",TEXT(ROUND(市町村抽出表!X97,0),"###,###")&amp;"棟")))</f>
        <v>#REF!</v>
      </c>
      <c r="O97" s="94" t="e">
        <f ca="1">IF(市町村抽出表!Z97="－","－",IF(市町村抽出表!Z97=0,"0件",IF(市町村抽出表!Z97&lt;1,"1件未満",TEXT(ROUND(市町村抽出表!Z97,0),"###,###")&amp;"件")))</f>
        <v>#REF!</v>
      </c>
      <c r="P97" s="94" t="e">
        <f ca="1">IF(市町村抽出表!AA97="－","－",IF(市町村抽出表!AA97=0,"0件",IF(市町村抽出表!AA97&lt;1,"1件未満",TEXT(ROUND(市町村抽出表!AA97,0),"###,###")&amp;"件")))</f>
        <v>#REF!</v>
      </c>
      <c r="Q97" s="94" t="e">
        <f ca="1">IF(市町村抽出表!AB97="－","－",IF(市町村抽出表!AB97=0,"0棟",IF(市町村抽出表!AB97&lt;1,"1棟未満",TEXT(ROUND(市町村抽出表!AB97,0),"###,###")&amp;"棟")))</f>
        <v>#REF!</v>
      </c>
      <c r="R97" s="94" t="e">
        <f ca="1">IF(市町村抽出表!AC97="－","－",IF(市町村抽出表!AC97=0,"0人",IF(市町村抽出表!AC97&lt;1,"1人未満",TEXT(ROUND(市町村抽出表!AC97,0),"###,###")&amp;"人")))</f>
        <v>#REF!</v>
      </c>
      <c r="S97" s="94" t="e">
        <f ca="1">IF(市町村抽出表!AD97="－","－",IF(市町村抽出表!AD97=0,"0人",IF(市町村抽出表!AD97&lt;1,"1人未満",TEXT(ROUND(市町村抽出表!AD97,0),"###,###")&amp;"人")))</f>
        <v>#REF!</v>
      </c>
      <c r="T97" s="94" t="e">
        <f ca="1">IF(市町村抽出表!AE97="－","－",IF(市町村抽出表!AE97=0,"0人",IF(市町村抽出表!AE97&lt;1,"1人未満",TEXT(ROUND(市町村抽出表!AE97,0),"###,###")&amp;"人")))</f>
        <v>#REF!</v>
      </c>
      <c r="U97" s="149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50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51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4" t="e">
        <f ca="1">IF(市町村抽出表!AJ97="－","－",IF(市町村抽出表!AJ97=0,"0人",IF(市町村抽出表!AJ97&lt;1,"1人未満",TEXT(ROUND(市町村抽出表!AJ97,0),"###,###")&amp;"人")))</f>
        <v>#REF!</v>
      </c>
      <c r="Y97" s="94" t="e">
        <f ca="1">IF(市町村抽出表!AK97="－","－",IF(市町村抽出表!AK97=0,"0人",IF(市町村抽出表!AK97&lt;1,"1人未満",TEXT(ROUND(市町村抽出表!AK97,0),"###,###")&amp;"人")))</f>
        <v>#REF!</v>
      </c>
      <c r="Z97" s="94" t="e">
        <f ca="1">IF(市町村抽出表!AL97="－","－",IF(市町村抽出表!AL97=0,"0人",IF(市町村抽出表!AL97&lt;1,"1人未満",TEXT(ROUND(市町村抽出表!AL97,0),"###,###")&amp;"人")))</f>
        <v>#REF!</v>
      </c>
      <c r="AA97" s="94" t="e">
        <f ca="1">IF(市町村抽出表!AM97="－","－",IF(市町村抽出表!AM97=0,"0人",IF(市町村抽出表!AM97&lt;1,"1人未満",TEXT(ROUND(市町村抽出表!AM97,0),"###,###")&amp;"人")))</f>
        <v>#REF!</v>
      </c>
      <c r="AB97" s="94" t="e">
        <f ca="1">IF(市町村抽出表!AN97="－","－",IF(市町村抽出表!AN97=0,"0人",IF(市町村抽出表!AN97&lt;1,"1人未満",TEXT(ROUND(市町村抽出表!AN97,0),"###,###")&amp;"人")))</f>
        <v>#REF!</v>
      </c>
      <c r="AC97" s="94" t="e">
        <f ca="1">IF(市町村抽出表!AO97="－","－",IF(市町村抽出表!AO97=0,"0人",IF(市町村抽出表!AO97&lt;1,"1人未満",TEXT(ROUND(市町村抽出表!AO97,0),"###,###")&amp;"人")))</f>
        <v>#REF!</v>
      </c>
      <c r="AD97" s="94" t="e">
        <f ca="1">IF(市町村抽出表!AP97="－","－",IF(市町村抽出表!AP97=0,"0人",IF(市町村抽出表!AP97&lt;1,"1人未満",TEXT(ROUND(市町村抽出表!AP97,0),"###,###")&amp;"人")))</f>
        <v>#REF!</v>
      </c>
      <c r="AE97" s="94" t="e">
        <f ca="1">IF(市町村抽出表!AQ97="－","－",IF(市町村抽出表!AQ97=0,"0人",IF(市町村抽出表!AQ97&lt;1,"1人未満",TEXT(ROUND(市町村抽出表!AQ97,0),"###,###")&amp;"人")))</f>
        <v>#REF!</v>
      </c>
      <c r="AF97" s="94" t="e">
        <f ca="1">IF(市町村抽出表!AR97="－","－",IF(市町村抽出表!AR97=0,"0人",IF(市町村抽出表!AR97&lt;1,"1人未満",TEXT(ROUND(市町村抽出表!AR97,0),"###,###")&amp;"人")))</f>
        <v>#REF!</v>
      </c>
      <c r="AG97" s="94" t="e">
        <f ca="1">IF(市町村抽出表!AS97="－","－",IF(市町村抽出表!AS97=0,"0箇所",IF(市町村抽出表!AS97&lt;1,"1箇所未満",TEXT(ROUND(市町村抽出表!AS97,0),"###,###")&amp;"箇所")))</f>
        <v>#REF!</v>
      </c>
      <c r="AH97" s="94" t="e">
        <f ca="1">IF(市町村抽出表!AT97="－","－",IF(市町村抽出表!AT97=0,"0世帯",IF(市町村抽出表!AT97&lt;1,"1世帯未満",TEXT(ROUND(市町村抽出表!AT97,0),"###,###")&amp;"世帯")))</f>
        <v>#REF!</v>
      </c>
      <c r="AI97" s="94" t="e">
        <f ca="1">IF(市町村抽出表!AU97="－","－",IF(市町村抽出表!AU97=0,"0人",IF(市町村抽出表!AU97&lt;1,"1人未満",TEXT(ROUND(市町村抽出表!AU97,0),"###,###")&amp;"人")))</f>
        <v>#REF!</v>
      </c>
      <c r="AJ97" s="94" t="e">
        <f ca="1">IF(市町村抽出表!AV97="－","－",IF(市町村抽出表!AV97=0,"0世帯",IF(市町村抽出表!AV97&lt;1,"1世帯未満",TEXT(ROUND(市町村抽出表!AV97,0),"###,###")&amp;"世帯")))</f>
        <v>#REF!</v>
      </c>
      <c r="AK97" s="94" t="e">
        <f ca="1">IF(市町村抽出表!AW97="－","－",IF(市町村抽出表!AW97=0,"0人",IF(市町村抽出表!AW97&lt;1,"1人未満",TEXT(ROUND(市町村抽出表!AW97,0),"###,###")&amp;"人")))</f>
        <v>#REF!</v>
      </c>
      <c r="AL97" s="94" t="e">
        <f ca="1">IF(市町村抽出表!AX97="－","－",IF(市町村抽出表!AX97=0,"0世帯",IF(市町村抽出表!AX97&lt;1,"1世帯未満",TEXT(ROUND(市町村抽出表!AX97,0),"###,###")&amp;"世帯")))</f>
        <v>#REF!</v>
      </c>
      <c r="AM97" s="94" t="e">
        <f ca="1">IF(市町村抽出表!AY97="－","－",IF(市町村抽出表!AY97=0,"0人",IF(市町村抽出表!AY97&lt;1,"1人未満",TEXT(ROUND(市町村抽出表!AY97,0),"###,###")&amp;"人")))</f>
        <v>#REF!</v>
      </c>
      <c r="AN97" s="94" t="s">
        <v>611</v>
      </c>
      <c r="AO97" s="94" t="s">
        <v>611</v>
      </c>
      <c r="AP97" s="94" t="e">
        <f ca="1">IF(市町村抽出表!BB97="－","－",IF(市町村抽出表!BB97=0,"0km",IF(市町村抽出表!BB97&lt;0.1,"0.1km未満",TEXT(ROUND(市町村抽出表!BB97,1),"###,##0.0")&amp;"km")))</f>
        <v>#REF!</v>
      </c>
      <c r="AQ97" s="94" t="e">
        <f ca="1">IF(市町村抽出表!BC97="－","－",IF(市町村抽出表!BC97=0,"0世帯",IF(市町村抽出表!BC97&lt;1,"1世帯未満",TEXT(ROUND(市町村抽出表!BC97,0),"###,###")&amp;"世帯")))</f>
        <v>#REF!</v>
      </c>
      <c r="AR97" s="94" t="e">
        <f ca="1">IF(市町村抽出表!BD97="－","－",IF(市町村抽出表!BD97=0,"0人",IF(市町村抽出表!BD97&lt;1,"1人未満",TEXT(ROUND(市町村抽出表!BD97,0),"###,###")&amp;"人")))</f>
        <v>#REF!</v>
      </c>
      <c r="AS97" s="94" t="s">
        <v>611</v>
      </c>
      <c r="AT97" s="94" t="s">
        <v>611</v>
      </c>
      <c r="AU97" s="94" t="e">
        <f ca="1">IF(市町村抽出表!BG97="－","－",IF(市町村抽出表!BG97=0,"0箇所",IF(市町村抽出表!BG97&lt;1,"1箇所未満",TEXT(ROUND(市町村抽出表!BG97,0),"###,###")&amp;"箇所")))</f>
        <v>#REF!</v>
      </c>
      <c r="AV97" s="94" t="e">
        <f ca="1">IF(市町村抽出表!BH97="－","－",IF(市町村抽出表!BH97=0,"0箇所",IF(市町村抽出表!BH97&lt;1,"1箇所未満",TEXT(ROUND(市町村抽出表!BH97,0),"###,###")&amp;"箇所")))</f>
        <v>#REF!</v>
      </c>
      <c r="AW97" s="94" t="e">
        <f ca="1">IF(市町村抽出表!BI97="－","－",IF(市町村抽出表!BI97=0,"0箇所",IF(市町村抽出表!BI97&lt;1,"1箇所未満",TEXT(ROUND(市町村抽出表!BI97,0),"###,###")&amp;"箇所")))</f>
        <v>#REF!</v>
      </c>
      <c r="AX97" s="94" t="e">
        <f ca="1">IF(市町村抽出表!BJ97="－","－",IF(市町村抽出表!BJ97=0,"0箇所",IF(市町村抽出表!BJ97&lt;1,"1箇所未満",TEXT(ROUND(市町村抽出表!BJ97,0),"###,###")&amp;"箇所")))</f>
        <v>#REF!</v>
      </c>
      <c r="AY97" s="94" t="e">
        <f ca="1">IF(市町村抽出表!BK97="－","－",IF(市町村抽出表!BK97=0,"0箇所",IF(市町村抽出表!BK97&lt;1,"1箇所未満",TEXT(ROUND(市町村抽出表!BK97,0),"###,###")&amp;"箇所")))</f>
        <v>#REF!</v>
      </c>
      <c r="AZ97" s="94" t="e">
        <f ca="1">IF(市町村抽出表!BL97="－","－",IF(市町村抽出表!BL97=0,"0箇所",IF(市町村抽出表!BL97&lt;1,"1箇所未満",TEXT(ROUND(市町村抽出表!BL97,0),"###,###")&amp;"箇所")))</f>
        <v>#REF!</v>
      </c>
      <c r="BH97" s="153"/>
      <c r="BI97" s="153"/>
      <c r="BJ97" s="153"/>
      <c r="BL97" s="154"/>
      <c r="BM97" s="153"/>
      <c r="BN97" s="153"/>
      <c r="BO97" s="153"/>
      <c r="BP97" s="153"/>
      <c r="BX97" s="154"/>
      <c r="BY97" s="153"/>
      <c r="BZ97" s="153"/>
      <c r="CA97" s="153"/>
      <c r="CB97" s="153"/>
      <c r="CN97" s="154"/>
      <c r="CO97" s="153"/>
      <c r="CP97" s="153"/>
      <c r="CQ97" s="153"/>
      <c r="CR97" s="153"/>
    </row>
    <row r="98" spans="1:96" x14ac:dyDescent="0.2">
      <c r="A98" s="82">
        <v>95</v>
      </c>
      <c r="B98" s="74" t="s">
        <v>538</v>
      </c>
      <c r="C98" s="93" t="e">
        <f ca="1">IF(市町村抽出表!D98="－","－",ROUND(市町村抽出表!D98,1))</f>
        <v>#REF!</v>
      </c>
      <c r="D98" s="158" t="e">
        <f ca="1">IF(市町村抽出表!F98="","※2",IF(市町村抽出表!F98="－","－",市町村抽出表!F98&amp;"箇所"))</f>
        <v>#REF!</v>
      </c>
      <c r="E98" s="159" t="e">
        <f ca="1">IF(市町村抽出表!G98="","※2",IF(市町村抽出表!G98="－","－",市町村抽出表!G98&amp;"箇所"))</f>
        <v>#REF!</v>
      </c>
      <c r="F98" s="160" t="e">
        <f ca="1">IF(市町村抽出表!H98="","※2",IF(市町村抽出表!H98="－","－",市町村抽出表!H98&amp;"箇所"))</f>
        <v>#REF!</v>
      </c>
      <c r="G98" s="94" t="e">
        <f ca="1">IF(市町村抽出表!I98="－","－",IF(市町村抽出表!I98=0,"0棟",IF(市町村抽出表!I98&lt;1,"1棟未満",TEXT(ROUND(市町村抽出表!I98,0),"###,###")&amp;"棟")))</f>
        <v>#REF!</v>
      </c>
      <c r="H98" s="94" t="e">
        <f ca="1">IF(市町村抽出表!J98="－","－",IF(市町村抽出表!J98=0,"0棟",IF(市町村抽出表!J98&lt;1,"1棟未満",TEXT(ROUND(市町村抽出表!J98,0),"###,###")&amp;"棟")))</f>
        <v>#REF!</v>
      </c>
      <c r="I98" s="94" t="e">
        <f ca="1">IF(市町村抽出表!O98="－","－",IF(市町村抽出表!O98=0,"0棟",IF(市町村抽出表!O98&lt;1,"1棟未満",TEXT(ROUND(市町村抽出表!O98,0),"###,###")&amp;"棟")))</f>
        <v>#REF!</v>
      </c>
      <c r="J98" s="94" t="e">
        <f ca="1">IF(市町村抽出表!P98="－","－",IF(市町村抽出表!P98=0,"0棟",IF(市町村抽出表!P98&lt;1,"1棟未満",TEXT(ROUND(市町村抽出表!P98,0),"###,###")&amp;"棟")))</f>
        <v>#REF!</v>
      </c>
      <c r="K98" s="147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48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4" t="e">
        <f ca="1">IF(市町村抽出表!W98="－","－",IF(市町村抽出表!W98=0,"0棟",IF(市町村抽出表!W98&lt;1,"1棟未満",TEXT(ROUND(市町村抽出表!W98,0),"###,###")&amp;"棟")))</f>
        <v>#REF!</v>
      </c>
      <c r="N98" s="94" t="e">
        <f ca="1">IF(市町村抽出表!X98="－","－",IF(市町村抽出表!X98=0,"0棟",IF(市町村抽出表!X98&lt;1,"1棟未満",TEXT(ROUND(市町村抽出表!X98,0),"###,###")&amp;"棟")))</f>
        <v>#REF!</v>
      </c>
      <c r="O98" s="94" t="e">
        <f ca="1">IF(市町村抽出表!Z98="－","－",IF(市町村抽出表!Z98=0,"0件",IF(市町村抽出表!Z98&lt;1,"1件未満",TEXT(ROUND(市町村抽出表!Z98,0),"###,###")&amp;"件")))</f>
        <v>#REF!</v>
      </c>
      <c r="P98" s="94" t="e">
        <f ca="1">IF(市町村抽出表!AA98="－","－",IF(市町村抽出表!AA98=0,"0件",IF(市町村抽出表!AA98&lt;1,"1件未満",TEXT(ROUND(市町村抽出表!AA98,0),"###,###")&amp;"件")))</f>
        <v>#REF!</v>
      </c>
      <c r="Q98" s="94" t="e">
        <f ca="1">IF(市町村抽出表!AB98="－","－",IF(市町村抽出表!AB98=0,"0棟",IF(市町村抽出表!AB98&lt;1,"1棟未満",TEXT(ROUND(市町村抽出表!AB98,0),"###,###")&amp;"棟")))</f>
        <v>#REF!</v>
      </c>
      <c r="R98" s="94" t="e">
        <f ca="1">IF(市町村抽出表!AC98="－","－",IF(市町村抽出表!AC98=0,"0人",IF(市町村抽出表!AC98&lt;1,"1人未満",TEXT(ROUND(市町村抽出表!AC98,0),"###,###")&amp;"人")))</f>
        <v>#REF!</v>
      </c>
      <c r="S98" s="94" t="e">
        <f ca="1">IF(市町村抽出表!AD98="－","－",IF(市町村抽出表!AD98=0,"0人",IF(市町村抽出表!AD98&lt;1,"1人未満",TEXT(ROUND(市町村抽出表!AD98,0),"###,###")&amp;"人")))</f>
        <v>#REF!</v>
      </c>
      <c r="T98" s="94" t="e">
        <f ca="1">IF(市町村抽出表!AE98="－","－",IF(市町村抽出表!AE98=0,"0人",IF(市町村抽出表!AE98&lt;1,"1人未満",TEXT(ROUND(市町村抽出表!AE98,0),"###,###")&amp;"人")))</f>
        <v>#REF!</v>
      </c>
      <c r="U98" s="149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50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51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4" t="e">
        <f ca="1">IF(市町村抽出表!AJ98="－","－",IF(市町村抽出表!AJ98=0,"0人",IF(市町村抽出表!AJ98&lt;1,"1人未満",TEXT(ROUND(市町村抽出表!AJ98,0),"###,###")&amp;"人")))</f>
        <v>#REF!</v>
      </c>
      <c r="Y98" s="94" t="e">
        <f ca="1">IF(市町村抽出表!AK98="－","－",IF(市町村抽出表!AK98=0,"0人",IF(市町村抽出表!AK98&lt;1,"1人未満",TEXT(ROUND(市町村抽出表!AK98,0),"###,###")&amp;"人")))</f>
        <v>#REF!</v>
      </c>
      <c r="Z98" s="94" t="e">
        <f ca="1">IF(市町村抽出表!AL98="－","－",IF(市町村抽出表!AL98=0,"0人",IF(市町村抽出表!AL98&lt;1,"1人未満",TEXT(ROUND(市町村抽出表!AL98,0),"###,###")&amp;"人")))</f>
        <v>#REF!</v>
      </c>
      <c r="AA98" s="94" t="e">
        <f ca="1">IF(市町村抽出表!AM98="－","－",IF(市町村抽出表!AM98=0,"0人",IF(市町村抽出表!AM98&lt;1,"1人未満",TEXT(ROUND(市町村抽出表!AM98,0),"###,###")&amp;"人")))</f>
        <v>#REF!</v>
      </c>
      <c r="AB98" s="94" t="e">
        <f ca="1">IF(市町村抽出表!AN98="－","－",IF(市町村抽出表!AN98=0,"0人",IF(市町村抽出表!AN98&lt;1,"1人未満",TEXT(ROUND(市町村抽出表!AN98,0),"###,###")&amp;"人")))</f>
        <v>#REF!</v>
      </c>
      <c r="AC98" s="94" t="e">
        <f ca="1">IF(市町村抽出表!AO98="－","－",IF(市町村抽出表!AO98=0,"0人",IF(市町村抽出表!AO98&lt;1,"1人未満",TEXT(ROUND(市町村抽出表!AO98,0),"###,###")&amp;"人")))</f>
        <v>#REF!</v>
      </c>
      <c r="AD98" s="94" t="e">
        <f ca="1">IF(市町村抽出表!AP98="－","－",IF(市町村抽出表!AP98=0,"0人",IF(市町村抽出表!AP98&lt;1,"1人未満",TEXT(ROUND(市町村抽出表!AP98,0),"###,###")&amp;"人")))</f>
        <v>#REF!</v>
      </c>
      <c r="AE98" s="94" t="e">
        <f ca="1">IF(市町村抽出表!AQ98="－","－",IF(市町村抽出表!AQ98=0,"0人",IF(市町村抽出表!AQ98&lt;1,"1人未満",TEXT(ROUND(市町村抽出表!AQ98,0),"###,###")&amp;"人")))</f>
        <v>#REF!</v>
      </c>
      <c r="AF98" s="94" t="e">
        <f ca="1">IF(市町村抽出表!AR98="－","－",IF(市町村抽出表!AR98=0,"0人",IF(市町村抽出表!AR98&lt;1,"1人未満",TEXT(ROUND(市町村抽出表!AR98,0),"###,###")&amp;"人")))</f>
        <v>#REF!</v>
      </c>
      <c r="AG98" s="94" t="e">
        <f ca="1">IF(市町村抽出表!AS98="－","－",IF(市町村抽出表!AS98=0,"0箇所",IF(市町村抽出表!AS98&lt;1,"1箇所未満",TEXT(ROUND(市町村抽出表!AS98,0),"###,###")&amp;"箇所")))</f>
        <v>#REF!</v>
      </c>
      <c r="AH98" s="94" t="e">
        <f ca="1">IF(市町村抽出表!AT98="－","－",IF(市町村抽出表!AT98=0,"0世帯",IF(市町村抽出表!AT98&lt;1,"1世帯未満",TEXT(ROUND(市町村抽出表!AT98,0),"###,###")&amp;"世帯")))</f>
        <v>#REF!</v>
      </c>
      <c r="AI98" s="94" t="e">
        <f ca="1">IF(市町村抽出表!AU98="－","－",IF(市町村抽出表!AU98=0,"0人",IF(市町村抽出表!AU98&lt;1,"1人未満",TEXT(ROUND(市町村抽出表!AU98,0),"###,###")&amp;"人")))</f>
        <v>#REF!</v>
      </c>
      <c r="AJ98" s="94" t="e">
        <f ca="1">IF(市町村抽出表!AV98="－","－",IF(市町村抽出表!AV98=0,"0世帯",IF(市町村抽出表!AV98&lt;1,"1世帯未満",TEXT(ROUND(市町村抽出表!AV98,0),"###,###")&amp;"世帯")))</f>
        <v>#REF!</v>
      </c>
      <c r="AK98" s="94" t="e">
        <f ca="1">IF(市町村抽出表!AW98="－","－",IF(市町村抽出表!AW98=0,"0人",IF(市町村抽出表!AW98&lt;1,"1人未満",TEXT(ROUND(市町村抽出表!AW98,0),"###,###")&amp;"人")))</f>
        <v>#REF!</v>
      </c>
      <c r="AL98" s="94" t="e">
        <f ca="1">IF(市町村抽出表!AX98="－","－",IF(市町村抽出表!AX98=0,"0世帯",IF(市町村抽出表!AX98&lt;1,"1世帯未満",TEXT(ROUND(市町村抽出表!AX98,0),"###,###")&amp;"世帯")))</f>
        <v>#REF!</v>
      </c>
      <c r="AM98" s="94" t="e">
        <f ca="1">IF(市町村抽出表!AY98="－","－",IF(市町村抽出表!AY98=0,"0人",IF(市町村抽出表!AY98&lt;1,"1人未満",TEXT(ROUND(市町村抽出表!AY98,0),"###,###")&amp;"人")))</f>
        <v>#REF!</v>
      </c>
      <c r="AN98" s="94" t="s">
        <v>611</v>
      </c>
      <c r="AO98" s="94" t="s">
        <v>611</v>
      </c>
      <c r="AP98" s="94" t="e">
        <f ca="1">IF(市町村抽出表!BB98="－","－",IF(市町村抽出表!BB98=0,"0km",IF(市町村抽出表!BB98&lt;0.1,"0.1km未満",TEXT(ROUND(市町村抽出表!BB98,1),"###,##0.0")&amp;"km")))</f>
        <v>#REF!</v>
      </c>
      <c r="AQ98" s="94" t="e">
        <f ca="1">IF(市町村抽出表!BC98="－","－",IF(市町村抽出表!BC98=0,"0世帯",IF(市町村抽出表!BC98&lt;1,"1世帯未満",TEXT(ROUND(市町村抽出表!BC98,0),"###,###")&amp;"世帯")))</f>
        <v>#REF!</v>
      </c>
      <c r="AR98" s="94" t="e">
        <f ca="1">IF(市町村抽出表!BD98="－","－",IF(市町村抽出表!BD98=0,"0人",IF(市町村抽出表!BD98&lt;1,"1人未満",TEXT(ROUND(市町村抽出表!BD98,0),"###,###")&amp;"人")))</f>
        <v>#REF!</v>
      </c>
      <c r="AS98" s="94" t="s">
        <v>611</v>
      </c>
      <c r="AT98" s="94" t="s">
        <v>611</v>
      </c>
      <c r="AU98" s="94" t="e">
        <f ca="1">IF(市町村抽出表!BG98="－","－",IF(市町村抽出表!BG98=0,"0箇所",IF(市町村抽出表!BG98&lt;1,"1箇所未満",TEXT(ROUND(市町村抽出表!BG98,0),"###,###")&amp;"箇所")))</f>
        <v>#REF!</v>
      </c>
      <c r="AV98" s="94" t="e">
        <f ca="1">IF(市町村抽出表!BH98="－","－",IF(市町村抽出表!BH98=0,"0箇所",IF(市町村抽出表!BH98&lt;1,"1箇所未満",TEXT(ROUND(市町村抽出表!BH98,0),"###,###")&amp;"箇所")))</f>
        <v>#REF!</v>
      </c>
      <c r="AW98" s="94" t="e">
        <f ca="1">IF(市町村抽出表!BI98="－","－",IF(市町村抽出表!BI98=0,"0箇所",IF(市町村抽出表!BI98&lt;1,"1箇所未満",TEXT(ROUND(市町村抽出表!BI98,0),"###,###")&amp;"箇所")))</f>
        <v>#REF!</v>
      </c>
      <c r="AX98" s="94" t="e">
        <f ca="1">IF(市町村抽出表!BJ98="－","－",IF(市町村抽出表!BJ98=0,"0箇所",IF(市町村抽出表!BJ98&lt;1,"1箇所未満",TEXT(ROUND(市町村抽出表!BJ98,0),"###,###")&amp;"箇所")))</f>
        <v>#REF!</v>
      </c>
      <c r="AY98" s="94" t="e">
        <f ca="1">IF(市町村抽出表!BK98="－","－",IF(市町村抽出表!BK98=0,"0箇所",IF(市町村抽出表!BK98&lt;1,"1箇所未満",TEXT(ROUND(市町村抽出表!BK98,0),"###,###")&amp;"箇所")))</f>
        <v>#REF!</v>
      </c>
      <c r="AZ98" s="94" t="e">
        <f ca="1">IF(市町村抽出表!BL98="－","－",IF(市町村抽出表!BL98=0,"0箇所",IF(市町村抽出表!BL98&lt;1,"1箇所未満",TEXT(ROUND(市町村抽出表!BL98,0),"###,###")&amp;"箇所")))</f>
        <v>#REF!</v>
      </c>
      <c r="BH98" s="153"/>
      <c r="BI98" s="153"/>
      <c r="BJ98" s="153"/>
      <c r="BL98" s="154"/>
      <c r="BM98" s="153"/>
      <c r="BN98" s="153"/>
      <c r="BO98" s="153"/>
      <c r="BP98" s="153"/>
      <c r="BX98" s="154"/>
      <c r="BY98" s="153"/>
      <c r="BZ98" s="153"/>
      <c r="CA98" s="153"/>
      <c r="CB98" s="153"/>
      <c r="CN98" s="154"/>
      <c r="CO98" s="153"/>
      <c r="CP98" s="153"/>
      <c r="CQ98" s="153"/>
      <c r="CR98" s="153"/>
    </row>
    <row r="99" spans="1:96" x14ac:dyDescent="0.2">
      <c r="A99" s="82">
        <v>96</v>
      </c>
      <c r="B99" s="74" t="s">
        <v>539</v>
      </c>
      <c r="C99" s="93" t="e">
        <f ca="1">IF(市町村抽出表!D99="－","－",ROUND(市町村抽出表!D99,1))</f>
        <v>#REF!</v>
      </c>
      <c r="D99" s="158" t="e">
        <f ca="1">IF(市町村抽出表!F99="","※2",IF(市町村抽出表!F99="－","－",市町村抽出表!F99&amp;"箇所"))</f>
        <v>#REF!</v>
      </c>
      <c r="E99" s="159" t="e">
        <f ca="1">IF(市町村抽出表!G99="","※2",IF(市町村抽出表!G99="－","－",市町村抽出表!G99&amp;"箇所"))</f>
        <v>#REF!</v>
      </c>
      <c r="F99" s="160" t="e">
        <f ca="1">IF(市町村抽出表!H99="","※2",IF(市町村抽出表!H99="－","－",市町村抽出表!H99&amp;"箇所"))</f>
        <v>#REF!</v>
      </c>
      <c r="G99" s="94" t="e">
        <f ca="1">IF(市町村抽出表!I99="－","－",IF(市町村抽出表!I99=0,"0棟",IF(市町村抽出表!I99&lt;1,"1棟未満",TEXT(ROUND(市町村抽出表!I99,0),"###,###")&amp;"棟")))</f>
        <v>#REF!</v>
      </c>
      <c r="H99" s="94" t="e">
        <f ca="1">IF(市町村抽出表!J99="－","－",IF(市町村抽出表!J99=0,"0棟",IF(市町村抽出表!J99&lt;1,"1棟未満",TEXT(ROUND(市町村抽出表!J99,0),"###,###")&amp;"棟")))</f>
        <v>#REF!</v>
      </c>
      <c r="I99" s="94" t="e">
        <f ca="1">IF(市町村抽出表!O99="－","－",IF(市町村抽出表!O99=0,"0棟",IF(市町村抽出表!O99&lt;1,"1棟未満",TEXT(ROUND(市町村抽出表!O99,0),"###,###")&amp;"棟")))</f>
        <v>#REF!</v>
      </c>
      <c r="J99" s="94" t="e">
        <f ca="1">IF(市町村抽出表!P99="－","－",IF(市町村抽出表!P99=0,"0棟",IF(市町村抽出表!P99&lt;1,"1棟未満",TEXT(ROUND(市町村抽出表!P99,0),"###,###")&amp;"棟")))</f>
        <v>#REF!</v>
      </c>
      <c r="K99" s="147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48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4" t="e">
        <f ca="1">IF(市町村抽出表!W99="－","－",IF(市町村抽出表!W99=0,"0棟",IF(市町村抽出表!W99&lt;1,"1棟未満",TEXT(ROUND(市町村抽出表!W99,0),"###,###")&amp;"棟")))</f>
        <v>#REF!</v>
      </c>
      <c r="N99" s="94" t="e">
        <f ca="1">IF(市町村抽出表!X99="－","－",IF(市町村抽出表!X99=0,"0棟",IF(市町村抽出表!X99&lt;1,"1棟未満",TEXT(ROUND(市町村抽出表!X99,0),"###,###")&amp;"棟")))</f>
        <v>#REF!</v>
      </c>
      <c r="O99" s="94" t="e">
        <f ca="1">IF(市町村抽出表!Z99="－","－",IF(市町村抽出表!Z99=0,"0件",IF(市町村抽出表!Z99&lt;1,"1件未満",TEXT(ROUND(市町村抽出表!Z99,0),"###,###")&amp;"件")))</f>
        <v>#REF!</v>
      </c>
      <c r="P99" s="94" t="e">
        <f ca="1">IF(市町村抽出表!AA99="－","－",IF(市町村抽出表!AA99=0,"0件",IF(市町村抽出表!AA99&lt;1,"1件未満",TEXT(ROUND(市町村抽出表!AA99,0),"###,###")&amp;"件")))</f>
        <v>#REF!</v>
      </c>
      <c r="Q99" s="94" t="e">
        <f ca="1">IF(市町村抽出表!AB99="－","－",IF(市町村抽出表!AB99=0,"0棟",IF(市町村抽出表!AB99&lt;1,"1棟未満",TEXT(ROUND(市町村抽出表!AB99,0),"###,###")&amp;"棟")))</f>
        <v>#REF!</v>
      </c>
      <c r="R99" s="94" t="e">
        <f ca="1">IF(市町村抽出表!AC99="－","－",IF(市町村抽出表!AC99=0,"0人",IF(市町村抽出表!AC99&lt;1,"1人未満",TEXT(ROUND(市町村抽出表!AC99,0),"###,###")&amp;"人")))</f>
        <v>#REF!</v>
      </c>
      <c r="S99" s="94" t="e">
        <f ca="1">IF(市町村抽出表!AD99="－","－",IF(市町村抽出表!AD99=0,"0人",IF(市町村抽出表!AD99&lt;1,"1人未満",TEXT(ROUND(市町村抽出表!AD99,0),"###,###")&amp;"人")))</f>
        <v>#REF!</v>
      </c>
      <c r="T99" s="94" t="e">
        <f ca="1">IF(市町村抽出表!AE99="－","－",IF(市町村抽出表!AE99=0,"0人",IF(市町村抽出表!AE99&lt;1,"1人未満",TEXT(ROUND(市町村抽出表!AE99,0),"###,###")&amp;"人")))</f>
        <v>#REF!</v>
      </c>
      <c r="U99" s="149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50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51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4" t="e">
        <f ca="1">IF(市町村抽出表!AJ99="－","－",IF(市町村抽出表!AJ99=0,"0人",IF(市町村抽出表!AJ99&lt;1,"1人未満",TEXT(ROUND(市町村抽出表!AJ99,0),"###,###")&amp;"人")))</f>
        <v>#REF!</v>
      </c>
      <c r="Y99" s="94" t="e">
        <f ca="1">IF(市町村抽出表!AK99="－","－",IF(市町村抽出表!AK99=0,"0人",IF(市町村抽出表!AK99&lt;1,"1人未満",TEXT(ROUND(市町村抽出表!AK99,0),"###,###")&amp;"人")))</f>
        <v>#REF!</v>
      </c>
      <c r="Z99" s="94" t="e">
        <f ca="1">IF(市町村抽出表!AL99="－","－",IF(市町村抽出表!AL99=0,"0人",IF(市町村抽出表!AL99&lt;1,"1人未満",TEXT(ROUND(市町村抽出表!AL99,0),"###,###")&amp;"人")))</f>
        <v>#REF!</v>
      </c>
      <c r="AA99" s="94" t="e">
        <f ca="1">IF(市町村抽出表!AM99="－","－",IF(市町村抽出表!AM99=0,"0人",IF(市町村抽出表!AM99&lt;1,"1人未満",TEXT(ROUND(市町村抽出表!AM99,0),"###,###")&amp;"人")))</f>
        <v>#REF!</v>
      </c>
      <c r="AB99" s="94" t="e">
        <f ca="1">IF(市町村抽出表!AN99="－","－",IF(市町村抽出表!AN99=0,"0人",IF(市町村抽出表!AN99&lt;1,"1人未満",TEXT(ROUND(市町村抽出表!AN99,0),"###,###")&amp;"人")))</f>
        <v>#REF!</v>
      </c>
      <c r="AC99" s="94" t="e">
        <f ca="1">IF(市町村抽出表!AO99="－","－",IF(市町村抽出表!AO99=0,"0人",IF(市町村抽出表!AO99&lt;1,"1人未満",TEXT(ROUND(市町村抽出表!AO99,0),"###,###")&amp;"人")))</f>
        <v>#REF!</v>
      </c>
      <c r="AD99" s="94" t="e">
        <f ca="1">IF(市町村抽出表!AP99="－","－",IF(市町村抽出表!AP99=0,"0人",IF(市町村抽出表!AP99&lt;1,"1人未満",TEXT(ROUND(市町村抽出表!AP99,0),"###,###")&amp;"人")))</f>
        <v>#REF!</v>
      </c>
      <c r="AE99" s="94" t="e">
        <f ca="1">IF(市町村抽出表!AQ99="－","－",IF(市町村抽出表!AQ99=0,"0人",IF(市町村抽出表!AQ99&lt;1,"1人未満",TEXT(ROUND(市町村抽出表!AQ99,0),"###,###")&amp;"人")))</f>
        <v>#REF!</v>
      </c>
      <c r="AF99" s="94" t="e">
        <f ca="1">IF(市町村抽出表!AR99="－","－",IF(市町村抽出表!AR99=0,"0人",IF(市町村抽出表!AR99&lt;1,"1人未満",TEXT(ROUND(市町村抽出表!AR99,0),"###,###")&amp;"人")))</f>
        <v>#REF!</v>
      </c>
      <c r="AG99" s="94" t="e">
        <f ca="1">IF(市町村抽出表!AS99="－","－",IF(市町村抽出表!AS99=0,"0箇所",IF(市町村抽出表!AS99&lt;1,"1箇所未満",TEXT(ROUND(市町村抽出表!AS99,0),"###,###")&amp;"箇所")))</f>
        <v>#REF!</v>
      </c>
      <c r="AH99" s="94" t="e">
        <f ca="1">IF(市町村抽出表!AT99="－","－",IF(市町村抽出表!AT99=0,"0世帯",IF(市町村抽出表!AT99&lt;1,"1世帯未満",TEXT(ROUND(市町村抽出表!AT99,0),"###,###")&amp;"世帯")))</f>
        <v>#REF!</v>
      </c>
      <c r="AI99" s="94" t="e">
        <f ca="1">IF(市町村抽出表!AU99="－","－",IF(市町村抽出表!AU99=0,"0人",IF(市町村抽出表!AU99&lt;1,"1人未満",TEXT(ROUND(市町村抽出表!AU99,0),"###,###")&amp;"人")))</f>
        <v>#REF!</v>
      </c>
      <c r="AJ99" s="94" t="e">
        <f ca="1">IF(市町村抽出表!AV99="－","－",IF(市町村抽出表!AV99=0,"0世帯",IF(市町村抽出表!AV99&lt;1,"1世帯未満",TEXT(ROUND(市町村抽出表!AV99,0),"###,###")&amp;"世帯")))</f>
        <v>#REF!</v>
      </c>
      <c r="AK99" s="94" t="e">
        <f ca="1">IF(市町村抽出表!AW99="－","－",IF(市町村抽出表!AW99=0,"0人",IF(市町村抽出表!AW99&lt;1,"1人未満",TEXT(ROUND(市町村抽出表!AW99,0),"###,###")&amp;"人")))</f>
        <v>#REF!</v>
      </c>
      <c r="AL99" s="94" t="e">
        <f ca="1">IF(市町村抽出表!AX99="－","－",IF(市町村抽出表!AX99=0,"0世帯",IF(市町村抽出表!AX99&lt;1,"1世帯未満",TEXT(ROUND(市町村抽出表!AX99,0),"###,###")&amp;"世帯")))</f>
        <v>#REF!</v>
      </c>
      <c r="AM99" s="94" t="e">
        <f ca="1">IF(市町村抽出表!AY99="－","－",IF(市町村抽出表!AY99=0,"0人",IF(市町村抽出表!AY99&lt;1,"1人未満",TEXT(ROUND(市町村抽出表!AY99,0),"###,###")&amp;"人")))</f>
        <v>#REF!</v>
      </c>
      <c r="AN99" s="94" t="s">
        <v>611</v>
      </c>
      <c r="AO99" s="94" t="s">
        <v>611</v>
      </c>
      <c r="AP99" s="94" t="e">
        <f ca="1">IF(市町村抽出表!BB99="－","－",IF(市町村抽出表!BB99=0,"0km",IF(市町村抽出表!BB99&lt;0.1,"0.1km未満",TEXT(ROUND(市町村抽出表!BB99,1),"###,##0.0")&amp;"km")))</f>
        <v>#REF!</v>
      </c>
      <c r="AQ99" s="94" t="e">
        <f ca="1">IF(市町村抽出表!BC99="－","－",IF(市町村抽出表!BC99=0,"0世帯",IF(市町村抽出表!BC99&lt;1,"1世帯未満",TEXT(ROUND(市町村抽出表!BC99,0),"###,###")&amp;"世帯")))</f>
        <v>#REF!</v>
      </c>
      <c r="AR99" s="94" t="e">
        <f ca="1">IF(市町村抽出表!BD99="－","－",IF(市町村抽出表!BD99=0,"0人",IF(市町村抽出表!BD99&lt;1,"1人未満",TEXT(ROUND(市町村抽出表!BD99,0),"###,###")&amp;"人")))</f>
        <v>#REF!</v>
      </c>
      <c r="AS99" s="94" t="s">
        <v>611</v>
      </c>
      <c r="AT99" s="94" t="s">
        <v>611</v>
      </c>
      <c r="AU99" s="94" t="e">
        <f ca="1">IF(市町村抽出表!BG99="－","－",IF(市町村抽出表!BG99=0,"0箇所",IF(市町村抽出表!BG99&lt;1,"1箇所未満",TEXT(ROUND(市町村抽出表!BG99,0),"###,###")&amp;"箇所")))</f>
        <v>#REF!</v>
      </c>
      <c r="AV99" s="94" t="e">
        <f ca="1">IF(市町村抽出表!BH99="－","－",IF(市町村抽出表!BH99=0,"0箇所",IF(市町村抽出表!BH99&lt;1,"1箇所未満",TEXT(ROUND(市町村抽出表!BH99,0),"###,###")&amp;"箇所")))</f>
        <v>#REF!</v>
      </c>
      <c r="AW99" s="94" t="e">
        <f ca="1">IF(市町村抽出表!BI99="－","－",IF(市町村抽出表!BI99=0,"0箇所",IF(市町村抽出表!BI99&lt;1,"1箇所未満",TEXT(ROUND(市町村抽出表!BI99,0),"###,###")&amp;"箇所")))</f>
        <v>#REF!</v>
      </c>
      <c r="AX99" s="94" t="e">
        <f ca="1">IF(市町村抽出表!BJ99="－","－",IF(市町村抽出表!BJ99=0,"0箇所",IF(市町村抽出表!BJ99&lt;1,"1箇所未満",TEXT(ROUND(市町村抽出表!BJ99,0),"###,###")&amp;"箇所")))</f>
        <v>#REF!</v>
      </c>
      <c r="AY99" s="94" t="e">
        <f ca="1">IF(市町村抽出表!BK99="－","－",IF(市町村抽出表!BK99=0,"0箇所",IF(市町村抽出表!BK99&lt;1,"1箇所未満",TEXT(ROUND(市町村抽出表!BK99,0),"###,###")&amp;"箇所")))</f>
        <v>#REF!</v>
      </c>
      <c r="AZ99" s="94" t="e">
        <f ca="1">IF(市町村抽出表!BL99="－","－",IF(市町村抽出表!BL99=0,"0箇所",IF(市町村抽出表!BL99&lt;1,"1箇所未満",TEXT(ROUND(市町村抽出表!BL99,0),"###,###")&amp;"箇所")))</f>
        <v>#REF!</v>
      </c>
      <c r="BH99" s="153"/>
      <c r="BI99" s="153"/>
      <c r="BJ99" s="153"/>
      <c r="BL99" s="154"/>
      <c r="BM99" s="153"/>
      <c r="BN99" s="153"/>
      <c r="BO99" s="153"/>
      <c r="BP99" s="153"/>
      <c r="BX99" s="154"/>
      <c r="BY99" s="153"/>
      <c r="BZ99" s="153"/>
      <c r="CA99" s="153"/>
      <c r="CB99" s="153"/>
      <c r="CN99" s="154"/>
      <c r="CO99" s="153"/>
      <c r="CP99" s="153"/>
      <c r="CQ99" s="153"/>
      <c r="CR99" s="153"/>
    </row>
    <row r="100" spans="1:96" x14ac:dyDescent="0.2">
      <c r="A100" s="82">
        <v>97</v>
      </c>
      <c r="B100" s="74" t="s">
        <v>540</v>
      </c>
      <c r="C100" s="93" t="e">
        <f ca="1">IF(市町村抽出表!D100="－","－",ROUND(市町村抽出表!D100,1))</f>
        <v>#REF!</v>
      </c>
      <c r="D100" s="158" t="e">
        <f ca="1">IF(市町村抽出表!F100="","※2",IF(市町村抽出表!F100="－","－",市町村抽出表!F100&amp;"箇所"))</f>
        <v>#REF!</v>
      </c>
      <c r="E100" s="159" t="e">
        <f ca="1">IF(市町村抽出表!G100="","※2",IF(市町村抽出表!G100="－","－",市町村抽出表!G100&amp;"箇所"))</f>
        <v>#REF!</v>
      </c>
      <c r="F100" s="160" t="e">
        <f ca="1">IF(市町村抽出表!H100="","※2",IF(市町村抽出表!H100="－","－",市町村抽出表!H100&amp;"箇所"))</f>
        <v>#REF!</v>
      </c>
      <c r="G100" s="94" t="e">
        <f ca="1">IF(市町村抽出表!I100="－","－",IF(市町村抽出表!I100=0,"0棟",IF(市町村抽出表!I100&lt;1,"1棟未満",TEXT(ROUND(市町村抽出表!I100,0),"###,###")&amp;"棟")))</f>
        <v>#REF!</v>
      </c>
      <c r="H100" s="94" t="e">
        <f ca="1">IF(市町村抽出表!J100="－","－",IF(市町村抽出表!J100=0,"0棟",IF(市町村抽出表!J100&lt;1,"1棟未満",TEXT(ROUND(市町村抽出表!J100,0),"###,###")&amp;"棟")))</f>
        <v>#REF!</v>
      </c>
      <c r="I100" s="94" t="e">
        <f ca="1">IF(市町村抽出表!O100="－","－",IF(市町村抽出表!O100=0,"0棟",IF(市町村抽出表!O100&lt;1,"1棟未満",TEXT(ROUND(市町村抽出表!O100,0),"###,###")&amp;"棟")))</f>
        <v>#REF!</v>
      </c>
      <c r="J100" s="94" t="e">
        <f ca="1">IF(市町村抽出表!P100="－","－",IF(市町村抽出表!P100=0,"0棟",IF(市町村抽出表!P100&lt;1,"1棟未満",TEXT(ROUND(市町村抽出表!P100,0),"###,###")&amp;"棟")))</f>
        <v>#REF!</v>
      </c>
      <c r="K100" s="147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48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4" t="e">
        <f ca="1">IF(市町村抽出表!W100="－","－",IF(市町村抽出表!W100=0,"0棟",IF(市町村抽出表!W100&lt;1,"1棟未満",TEXT(ROUND(市町村抽出表!W100,0),"###,###")&amp;"棟")))</f>
        <v>#REF!</v>
      </c>
      <c r="N100" s="94" t="e">
        <f ca="1">IF(市町村抽出表!X100="－","－",IF(市町村抽出表!X100=0,"0棟",IF(市町村抽出表!X100&lt;1,"1棟未満",TEXT(ROUND(市町村抽出表!X100,0),"###,###")&amp;"棟")))</f>
        <v>#REF!</v>
      </c>
      <c r="O100" s="94" t="e">
        <f ca="1">IF(市町村抽出表!Z100="－","－",IF(市町村抽出表!Z100=0,"0件",IF(市町村抽出表!Z100&lt;1,"1件未満",TEXT(ROUND(市町村抽出表!Z100,0),"###,###")&amp;"件")))</f>
        <v>#REF!</v>
      </c>
      <c r="P100" s="94" t="e">
        <f ca="1">IF(市町村抽出表!AA100="－","－",IF(市町村抽出表!AA100=0,"0件",IF(市町村抽出表!AA100&lt;1,"1件未満",TEXT(ROUND(市町村抽出表!AA100,0),"###,###")&amp;"件")))</f>
        <v>#REF!</v>
      </c>
      <c r="Q100" s="94" t="e">
        <f ca="1">IF(市町村抽出表!AB100="－","－",IF(市町村抽出表!AB100=0,"0棟",IF(市町村抽出表!AB100&lt;1,"1棟未満",TEXT(ROUND(市町村抽出表!AB100,0),"###,###")&amp;"棟")))</f>
        <v>#REF!</v>
      </c>
      <c r="R100" s="94" t="e">
        <f ca="1">IF(市町村抽出表!AC100="－","－",IF(市町村抽出表!AC100=0,"0人",IF(市町村抽出表!AC100&lt;1,"1人未満",TEXT(ROUND(市町村抽出表!AC100,0),"###,###")&amp;"人")))</f>
        <v>#REF!</v>
      </c>
      <c r="S100" s="94" t="e">
        <f ca="1">IF(市町村抽出表!AD100="－","－",IF(市町村抽出表!AD100=0,"0人",IF(市町村抽出表!AD100&lt;1,"1人未満",TEXT(ROUND(市町村抽出表!AD100,0),"###,###")&amp;"人")))</f>
        <v>#REF!</v>
      </c>
      <c r="T100" s="94" t="e">
        <f ca="1">IF(市町村抽出表!AE100="－","－",IF(市町村抽出表!AE100=0,"0人",IF(市町村抽出表!AE100&lt;1,"1人未満",TEXT(ROUND(市町村抽出表!AE100,0),"###,###")&amp;"人")))</f>
        <v>#REF!</v>
      </c>
      <c r="U100" s="149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50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51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4" t="e">
        <f ca="1">IF(市町村抽出表!AJ100="－","－",IF(市町村抽出表!AJ100=0,"0人",IF(市町村抽出表!AJ100&lt;1,"1人未満",TEXT(ROUND(市町村抽出表!AJ100,0),"###,###")&amp;"人")))</f>
        <v>#REF!</v>
      </c>
      <c r="Y100" s="94" t="e">
        <f ca="1">IF(市町村抽出表!AK100="－","－",IF(市町村抽出表!AK100=0,"0人",IF(市町村抽出表!AK100&lt;1,"1人未満",TEXT(ROUND(市町村抽出表!AK100,0),"###,###")&amp;"人")))</f>
        <v>#REF!</v>
      </c>
      <c r="Z100" s="94" t="e">
        <f ca="1">IF(市町村抽出表!AL100="－","－",IF(市町村抽出表!AL100=0,"0人",IF(市町村抽出表!AL100&lt;1,"1人未満",TEXT(ROUND(市町村抽出表!AL100,0),"###,###")&amp;"人")))</f>
        <v>#REF!</v>
      </c>
      <c r="AA100" s="94" t="e">
        <f ca="1">IF(市町村抽出表!AM100="－","－",IF(市町村抽出表!AM100=0,"0人",IF(市町村抽出表!AM100&lt;1,"1人未満",TEXT(ROUND(市町村抽出表!AM100,0),"###,###")&amp;"人")))</f>
        <v>#REF!</v>
      </c>
      <c r="AB100" s="94" t="e">
        <f ca="1">IF(市町村抽出表!AN100="－","－",IF(市町村抽出表!AN100=0,"0人",IF(市町村抽出表!AN100&lt;1,"1人未満",TEXT(ROUND(市町村抽出表!AN100,0),"###,###")&amp;"人")))</f>
        <v>#REF!</v>
      </c>
      <c r="AC100" s="94" t="e">
        <f ca="1">IF(市町村抽出表!AO100="－","－",IF(市町村抽出表!AO100=0,"0人",IF(市町村抽出表!AO100&lt;1,"1人未満",TEXT(ROUND(市町村抽出表!AO100,0),"###,###")&amp;"人")))</f>
        <v>#REF!</v>
      </c>
      <c r="AD100" s="94" t="e">
        <f ca="1">IF(市町村抽出表!AP100="－","－",IF(市町村抽出表!AP100=0,"0人",IF(市町村抽出表!AP100&lt;1,"1人未満",TEXT(ROUND(市町村抽出表!AP100,0),"###,###")&amp;"人")))</f>
        <v>#REF!</v>
      </c>
      <c r="AE100" s="94" t="e">
        <f ca="1">IF(市町村抽出表!AQ100="－","－",IF(市町村抽出表!AQ100=0,"0人",IF(市町村抽出表!AQ100&lt;1,"1人未満",TEXT(ROUND(市町村抽出表!AQ100,0),"###,###")&amp;"人")))</f>
        <v>#REF!</v>
      </c>
      <c r="AF100" s="94" t="e">
        <f ca="1">IF(市町村抽出表!AR100="－","－",IF(市町村抽出表!AR100=0,"0人",IF(市町村抽出表!AR100&lt;1,"1人未満",TEXT(ROUND(市町村抽出表!AR100,0),"###,###")&amp;"人")))</f>
        <v>#REF!</v>
      </c>
      <c r="AG100" s="94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4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4" t="e">
        <f ca="1">IF(市町村抽出表!AU100="－","－",IF(市町村抽出表!AU100=0,"0人",IF(市町村抽出表!AU100&lt;1,"1人未満",TEXT(ROUND(市町村抽出表!AU100,0),"###,###")&amp;"人")))</f>
        <v>#REF!</v>
      </c>
      <c r="AJ100" s="94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4" t="e">
        <f ca="1">IF(市町村抽出表!AW100="－","－",IF(市町村抽出表!AW100=0,"0人",IF(市町村抽出表!AW100&lt;1,"1人未満",TEXT(ROUND(市町村抽出表!AW100,0),"###,###")&amp;"人")))</f>
        <v>#REF!</v>
      </c>
      <c r="AL100" s="94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4" t="e">
        <f ca="1">IF(市町村抽出表!AY100="－","－",IF(市町村抽出表!AY100=0,"0人",IF(市町村抽出表!AY100&lt;1,"1人未満",TEXT(ROUND(市町村抽出表!AY100,0),"###,###")&amp;"人")))</f>
        <v>#REF!</v>
      </c>
      <c r="AN100" s="94" t="s">
        <v>611</v>
      </c>
      <c r="AO100" s="94" t="s">
        <v>611</v>
      </c>
      <c r="AP100" s="94" t="e">
        <f ca="1">IF(市町村抽出表!BB100="－","－",IF(市町村抽出表!BB100=0,"0km",IF(市町村抽出表!BB100&lt;0.1,"0.1km未満",TEXT(ROUND(市町村抽出表!BB100,1),"###,##0.0")&amp;"km")))</f>
        <v>#REF!</v>
      </c>
      <c r="AQ100" s="94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4" t="e">
        <f ca="1">IF(市町村抽出表!BD100="－","－",IF(市町村抽出表!BD100=0,"0人",IF(市町村抽出表!BD100&lt;1,"1人未満",TEXT(ROUND(市町村抽出表!BD100,0),"###,###")&amp;"人")))</f>
        <v>#REF!</v>
      </c>
      <c r="AS100" s="94" t="s">
        <v>611</v>
      </c>
      <c r="AT100" s="94" t="s">
        <v>611</v>
      </c>
      <c r="AU100" s="94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4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4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4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4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4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53"/>
      <c r="BI100" s="153"/>
      <c r="BJ100" s="153"/>
      <c r="BL100" s="154"/>
      <c r="BM100" s="153"/>
      <c r="BN100" s="153"/>
      <c r="BO100" s="153"/>
      <c r="BP100" s="153"/>
      <c r="BX100" s="154"/>
      <c r="BY100" s="153"/>
      <c r="BZ100" s="153"/>
      <c r="CA100" s="153"/>
      <c r="CB100" s="153"/>
      <c r="CN100" s="154"/>
      <c r="CO100" s="153"/>
      <c r="CP100" s="153"/>
      <c r="CQ100" s="153"/>
      <c r="CR100" s="153"/>
    </row>
    <row r="101" spans="1:96" x14ac:dyDescent="0.2">
      <c r="A101" s="82">
        <v>98</v>
      </c>
      <c r="B101" s="74" t="s">
        <v>541</v>
      </c>
      <c r="C101" s="93" t="e">
        <f ca="1">IF(市町村抽出表!D101="－","－",ROUND(市町村抽出表!D101,1))</f>
        <v>#REF!</v>
      </c>
      <c r="D101" s="158" t="e">
        <f ca="1">IF(市町村抽出表!F101="","※2",IF(市町村抽出表!F101="－","－",市町村抽出表!F101&amp;"箇所"))</f>
        <v>#REF!</v>
      </c>
      <c r="E101" s="159" t="e">
        <f ca="1">IF(市町村抽出表!G101="","※2",IF(市町村抽出表!G101="－","－",市町村抽出表!G101&amp;"箇所"))</f>
        <v>#REF!</v>
      </c>
      <c r="F101" s="160" t="e">
        <f ca="1">IF(市町村抽出表!H101="","※2",IF(市町村抽出表!H101="－","－",市町村抽出表!H101&amp;"箇所"))</f>
        <v>#REF!</v>
      </c>
      <c r="G101" s="94" t="e">
        <f ca="1">IF(市町村抽出表!I101="－","－",IF(市町村抽出表!I101=0,"0棟",IF(市町村抽出表!I101&lt;1,"1棟未満",TEXT(ROUND(市町村抽出表!I101,0),"###,###")&amp;"棟")))</f>
        <v>#REF!</v>
      </c>
      <c r="H101" s="94" t="e">
        <f ca="1">IF(市町村抽出表!J101="－","－",IF(市町村抽出表!J101=0,"0棟",IF(市町村抽出表!J101&lt;1,"1棟未満",TEXT(ROUND(市町村抽出表!J101,0),"###,###")&amp;"棟")))</f>
        <v>#REF!</v>
      </c>
      <c r="I101" s="94" t="e">
        <f ca="1">IF(市町村抽出表!O101="－","－",IF(市町村抽出表!O101=0,"0棟",IF(市町村抽出表!O101&lt;1,"1棟未満",TEXT(ROUND(市町村抽出表!O101,0),"###,###")&amp;"棟")))</f>
        <v>#REF!</v>
      </c>
      <c r="J101" s="94" t="e">
        <f ca="1">IF(市町村抽出表!P101="－","－",IF(市町村抽出表!P101=0,"0棟",IF(市町村抽出表!P101&lt;1,"1棟未満",TEXT(ROUND(市町村抽出表!P101,0),"###,###")&amp;"棟")))</f>
        <v>#REF!</v>
      </c>
      <c r="K101" s="147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48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4" t="e">
        <f ca="1">IF(市町村抽出表!W101="－","－",IF(市町村抽出表!W101=0,"0棟",IF(市町村抽出表!W101&lt;1,"1棟未満",TEXT(ROUND(市町村抽出表!W101,0),"###,###")&amp;"棟")))</f>
        <v>#REF!</v>
      </c>
      <c r="N101" s="94" t="e">
        <f ca="1">IF(市町村抽出表!X101="－","－",IF(市町村抽出表!X101=0,"0棟",IF(市町村抽出表!X101&lt;1,"1棟未満",TEXT(ROUND(市町村抽出表!X101,0),"###,###")&amp;"棟")))</f>
        <v>#REF!</v>
      </c>
      <c r="O101" s="94" t="e">
        <f ca="1">IF(市町村抽出表!Z101="－","－",IF(市町村抽出表!Z101=0,"0件",IF(市町村抽出表!Z101&lt;1,"1件未満",TEXT(ROUND(市町村抽出表!Z101,0),"###,###")&amp;"件")))</f>
        <v>#REF!</v>
      </c>
      <c r="P101" s="94" t="e">
        <f ca="1">IF(市町村抽出表!AA101="－","－",IF(市町村抽出表!AA101=0,"0件",IF(市町村抽出表!AA101&lt;1,"1件未満",TEXT(ROUND(市町村抽出表!AA101,0),"###,###")&amp;"件")))</f>
        <v>#REF!</v>
      </c>
      <c r="Q101" s="94" t="e">
        <f ca="1">IF(市町村抽出表!AB101="－","－",IF(市町村抽出表!AB101=0,"0棟",IF(市町村抽出表!AB101&lt;1,"1棟未満",TEXT(ROUND(市町村抽出表!AB101,0),"###,###")&amp;"棟")))</f>
        <v>#REF!</v>
      </c>
      <c r="R101" s="94" t="e">
        <f ca="1">IF(市町村抽出表!AC101="－","－",IF(市町村抽出表!AC101=0,"0人",IF(市町村抽出表!AC101&lt;1,"1人未満",TEXT(ROUND(市町村抽出表!AC101,0),"###,###")&amp;"人")))</f>
        <v>#REF!</v>
      </c>
      <c r="S101" s="94" t="e">
        <f ca="1">IF(市町村抽出表!AD101="－","－",IF(市町村抽出表!AD101=0,"0人",IF(市町村抽出表!AD101&lt;1,"1人未満",TEXT(ROUND(市町村抽出表!AD101,0),"###,###")&amp;"人")))</f>
        <v>#REF!</v>
      </c>
      <c r="T101" s="94" t="e">
        <f ca="1">IF(市町村抽出表!AE101="－","－",IF(市町村抽出表!AE101=0,"0人",IF(市町村抽出表!AE101&lt;1,"1人未満",TEXT(ROUND(市町村抽出表!AE101,0),"###,###")&amp;"人")))</f>
        <v>#REF!</v>
      </c>
      <c r="U101" s="149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50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51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4" t="e">
        <f ca="1">IF(市町村抽出表!AJ101="－","－",IF(市町村抽出表!AJ101=0,"0人",IF(市町村抽出表!AJ101&lt;1,"1人未満",TEXT(ROUND(市町村抽出表!AJ101,0),"###,###")&amp;"人")))</f>
        <v>#REF!</v>
      </c>
      <c r="Y101" s="94" t="e">
        <f ca="1">IF(市町村抽出表!AK101="－","－",IF(市町村抽出表!AK101=0,"0人",IF(市町村抽出表!AK101&lt;1,"1人未満",TEXT(ROUND(市町村抽出表!AK101,0),"###,###")&amp;"人")))</f>
        <v>#REF!</v>
      </c>
      <c r="Z101" s="94" t="e">
        <f ca="1">IF(市町村抽出表!AL101="－","－",IF(市町村抽出表!AL101=0,"0人",IF(市町村抽出表!AL101&lt;1,"1人未満",TEXT(ROUND(市町村抽出表!AL101,0),"###,###")&amp;"人")))</f>
        <v>#REF!</v>
      </c>
      <c r="AA101" s="94" t="e">
        <f ca="1">IF(市町村抽出表!AM101="－","－",IF(市町村抽出表!AM101=0,"0人",IF(市町村抽出表!AM101&lt;1,"1人未満",TEXT(ROUND(市町村抽出表!AM101,0),"###,###")&amp;"人")))</f>
        <v>#REF!</v>
      </c>
      <c r="AB101" s="94" t="e">
        <f ca="1">IF(市町村抽出表!AN101="－","－",IF(市町村抽出表!AN101=0,"0人",IF(市町村抽出表!AN101&lt;1,"1人未満",TEXT(ROUND(市町村抽出表!AN101,0),"###,###")&amp;"人")))</f>
        <v>#REF!</v>
      </c>
      <c r="AC101" s="94" t="e">
        <f ca="1">IF(市町村抽出表!AO101="－","－",IF(市町村抽出表!AO101=0,"0人",IF(市町村抽出表!AO101&lt;1,"1人未満",TEXT(ROUND(市町村抽出表!AO101,0),"###,###")&amp;"人")))</f>
        <v>#REF!</v>
      </c>
      <c r="AD101" s="94" t="e">
        <f ca="1">IF(市町村抽出表!AP101="－","－",IF(市町村抽出表!AP101=0,"0人",IF(市町村抽出表!AP101&lt;1,"1人未満",TEXT(ROUND(市町村抽出表!AP101,0),"###,###")&amp;"人")))</f>
        <v>#REF!</v>
      </c>
      <c r="AE101" s="94" t="e">
        <f ca="1">IF(市町村抽出表!AQ101="－","－",IF(市町村抽出表!AQ101=0,"0人",IF(市町村抽出表!AQ101&lt;1,"1人未満",TEXT(ROUND(市町村抽出表!AQ101,0),"###,###")&amp;"人")))</f>
        <v>#REF!</v>
      </c>
      <c r="AF101" s="94" t="e">
        <f ca="1">IF(市町村抽出表!AR101="－","－",IF(市町村抽出表!AR101=0,"0人",IF(市町村抽出表!AR101&lt;1,"1人未満",TEXT(ROUND(市町村抽出表!AR101,0),"###,###")&amp;"人")))</f>
        <v>#REF!</v>
      </c>
      <c r="AG101" s="94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4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4" t="e">
        <f ca="1">IF(市町村抽出表!AU101="－","－",IF(市町村抽出表!AU101=0,"0人",IF(市町村抽出表!AU101&lt;1,"1人未満",TEXT(ROUND(市町村抽出表!AU101,0),"###,###")&amp;"人")))</f>
        <v>#REF!</v>
      </c>
      <c r="AJ101" s="94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4" t="e">
        <f ca="1">IF(市町村抽出表!AW101="－","－",IF(市町村抽出表!AW101=0,"0人",IF(市町村抽出表!AW101&lt;1,"1人未満",TEXT(ROUND(市町村抽出表!AW101,0),"###,###")&amp;"人")))</f>
        <v>#REF!</v>
      </c>
      <c r="AL101" s="94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4" t="e">
        <f ca="1">IF(市町村抽出表!AY101="－","－",IF(市町村抽出表!AY101=0,"0人",IF(市町村抽出表!AY101&lt;1,"1人未満",TEXT(ROUND(市町村抽出表!AY101,0),"###,###")&amp;"人")))</f>
        <v>#REF!</v>
      </c>
      <c r="AN101" s="94" t="s">
        <v>611</v>
      </c>
      <c r="AO101" s="94" t="s">
        <v>611</v>
      </c>
      <c r="AP101" s="94" t="e">
        <f ca="1">IF(市町村抽出表!BB101="－","－",IF(市町村抽出表!BB101=0,"0km",IF(市町村抽出表!BB101&lt;0.1,"0.1km未満",TEXT(ROUND(市町村抽出表!BB101,1),"###,##0.0")&amp;"km")))</f>
        <v>#REF!</v>
      </c>
      <c r="AQ101" s="94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4" t="e">
        <f ca="1">IF(市町村抽出表!BD101="－","－",IF(市町村抽出表!BD101=0,"0人",IF(市町村抽出表!BD101&lt;1,"1人未満",TEXT(ROUND(市町村抽出表!BD101,0),"###,###")&amp;"人")))</f>
        <v>#REF!</v>
      </c>
      <c r="AS101" s="94" t="s">
        <v>611</v>
      </c>
      <c r="AT101" s="94" t="s">
        <v>611</v>
      </c>
      <c r="AU101" s="94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4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4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4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4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4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53"/>
      <c r="BI101" s="153"/>
      <c r="BJ101" s="153"/>
      <c r="BL101" s="154"/>
      <c r="BM101" s="153"/>
      <c r="BN101" s="153"/>
      <c r="BO101" s="153"/>
      <c r="BP101" s="153"/>
      <c r="BX101" s="154"/>
      <c r="BY101" s="153"/>
      <c r="BZ101" s="153"/>
      <c r="CA101" s="153"/>
      <c r="CB101" s="153"/>
      <c r="CN101" s="154"/>
      <c r="CO101" s="153"/>
      <c r="CP101" s="153"/>
      <c r="CQ101" s="153"/>
      <c r="CR101" s="153"/>
    </row>
    <row r="102" spans="1:96" x14ac:dyDescent="0.2">
      <c r="A102" s="82">
        <v>99</v>
      </c>
      <c r="B102" s="74" t="s">
        <v>542</v>
      </c>
      <c r="C102" s="93" t="e">
        <f ca="1">IF(市町村抽出表!D102="－","－",ROUND(市町村抽出表!D102,1))</f>
        <v>#REF!</v>
      </c>
      <c r="D102" s="158" t="e">
        <f ca="1">IF(市町村抽出表!F102="","※2",IF(市町村抽出表!F102="－","－",市町村抽出表!F102&amp;"箇所"))</f>
        <v>#REF!</v>
      </c>
      <c r="E102" s="159" t="e">
        <f ca="1">IF(市町村抽出表!G102="","※2",IF(市町村抽出表!G102="－","－",市町村抽出表!G102&amp;"箇所"))</f>
        <v>#REF!</v>
      </c>
      <c r="F102" s="160" t="e">
        <f ca="1">IF(市町村抽出表!H102="","※2",IF(市町村抽出表!H102="－","－",市町村抽出表!H102&amp;"箇所"))</f>
        <v>#REF!</v>
      </c>
      <c r="G102" s="94" t="e">
        <f ca="1">IF(市町村抽出表!I102="－","－",IF(市町村抽出表!I102=0,"0棟",IF(市町村抽出表!I102&lt;1,"1棟未満",TEXT(ROUND(市町村抽出表!I102,0),"###,###")&amp;"棟")))</f>
        <v>#REF!</v>
      </c>
      <c r="H102" s="94" t="e">
        <f ca="1">IF(市町村抽出表!J102="－","－",IF(市町村抽出表!J102=0,"0棟",IF(市町村抽出表!J102&lt;1,"1棟未満",TEXT(ROUND(市町村抽出表!J102,0),"###,###")&amp;"棟")))</f>
        <v>#REF!</v>
      </c>
      <c r="I102" s="94" t="e">
        <f ca="1">IF(市町村抽出表!O102="－","－",IF(市町村抽出表!O102=0,"0棟",IF(市町村抽出表!O102&lt;1,"1棟未満",TEXT(ROUND(市町村抽出表!O102,0),"###,###")&amp;"棟")))</f>
        <v>#REF!</v>
      </c>
      <c r="J102" s="94" t="e">
        <f ca="1">IF(市町村抽出表!P102="－","－",IF(市町村抽出表!P102=0,"0棟",IF(市町村抽出表!P102&lt;1,"1棟未満",TEXT(ROUND(市町村抽出表!P102,0),"###,###")&amp;"棟")))</f>
        <v>#REF!</v>
      </c>
      <c r="K102" s="147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48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4" t="e">
        <f ca="1">IF(市町村抽出表!W102="－","－",IF(市町村抽出表!W102=0,"0棟",IF(市町村抽出表!W102&lt;1,"1棟未満",TEXT(ROUND(市町村抽出表!W102,0),"###,###")&amp;"棟")))</f>
        <v>#REF!</v>
      </c>
      <c r="N102" s="94" t="e">
        <f ca="1">IF(市町村抽出表!X102="－","－",IF(市町村抽出表!X102=0,"0棟",IF(市町村抽出表!X102&lt;1,"1棟未満",TEXT(ROUND(市町村抽出表!X102,0),"###,###")&amp;"棟")))</f>
        <v>#REF!</v>
      </c>
      <c r="O102" s="94" t="e">
        <f ca="1">IF(市町村抽出表!Z102="－","－",IF(市町村抽出表!Z102=0,"0件",IF(市町村抽出表!Z102&lt;1,"1件未満",TEXT(ROUND(市町村抽出表!Z102,0),"###,###")&amp;"件")))</f>
        <v>#REF!</v>
      </c>
      <c r="P102" s="94" t="e">
        <f ca="1">IF(市町村抽出表!AA102="－","－",IF(市町村抽出表!AA102=0,"0件",IF(市町村抽出表!AA102&lt;1,"1件未満",TEXT(ROUND(市町村抽出表!AA102,0),"###,###")&amp;"件")))</f>
        <v>#REF!</v>
      </c>
      <c r="Q102" s="94" t="e">
        <f ca="1">IF(市町村抽出表!AB102="－","－",IF(市町村抽出表!AB102=0,"0棟",IF(市町村抽出表!AB102&lt;1,"1棟未満",TEXT(ROUND(市町村抽出表!AB102,0),"###,###")&amp;"棟")))</f>
        <v>#REF!</v>
      </c>
      <c r="R102" s="94" t="e">
        <f ca="1">IF(市町村抽出表!AC102="－","－",IF(市町村抽出表!AC102=0,"0人",IF(市町村抽出表!AC102&lt;1,"1人未満",TEXT(ROUND(市町村抽出表!AC102,0),"###,###")&amp;"人")))</f>
        <v>#REF!</v>
      </c>
      <c r="S102" s="94" t="e">
        <f ca="1">IF(市町村抽出表!AD102="－","－",IF(市町村抽出表!AD102=0,"0人",IF(市町村抽出表!AD102&lt;1,"1人未満",TEXT(ROUND(市町村抽出表!AD102,0),"###,###")&amp;"人")))</f>
        <v>#REF!</v>
      </c>
      <c r="T102" s="94" t="e">
        <f ca="1">IF(市町村抽出表!AE102="－","－",IF(市町村抽出表!AE102=0,"0人",IF(市町村抽出表!AE102&lt;1,"1人未満",TEXT(ROUND(市町村抽出表!AE102,0),"###,###")&amp;"人")))</f>
        <v>#REF!</v>
      </c>
      <c r="U102" s="149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50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51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4" t="e">
        <f ca="1">IF(市町村抽出表!AJ102="－","－",IF(市町村抽出表!AJ102=0,"0人",IF(市町村抽出表!AJ102&lt;1,"1人未満",TEXT(ROUND(市町村抽出表!AJ102,0),"###,###")&amp;"人")))</f>
        <v>#REF!</v>
      </c>
      <c r="Y102" s="94" t="e">
        <f ca="1">IF(市町村抽出表!AK102="－","－",IF(市町村抽出表!AK102=0,"0人",IF(市町村抽出表!AK102&lt;1,"1人未満",TEXT(ROUND(市町村抽出表!AK102,0),"###,###")&amp;"人")))</f>
        <v>#REF!</v>
      </c>
      <c r="Z102" s="94" t="e">
        <f ca="1">IF(市町村抽出表!AL102="－","－",IF(市町村抽出表!AL102=0,"0人",IF(市町村抽出表!AL102&lt;1,"1人未満",TEXT(ROUND(市町村抽出表!AL102,0),"###,###")&amp;"人")))</f>
        <v>#REF!</v>
      </c>
      <c r="AA102" s="94" t="e">
        <f ca="1">IF(市町村抽出表!AM102="－","－",IF(市町村抽出表!AM102=0,"0人",IF(市町村抽出表!AM102&lt;1,"1人未満",TEXT(ROUND(市町村抽出表!AM102,0),"###,###")&amp;"人")))</f>
        <v>#REF!</v>
      </c>
      <c r="AB102" s="94" t="e">
        <f ca="1">IF(市町村抽出表!AN102="－","－",IF(市町村抽出表!AN102=0,"0人",IF(市町村抽出表!AN102&lt;1,"1人未満",TEXT(ROUND(市町村抽出表!AN102,0),"###,###")&amp;"人")))</f>
        <v>#REF!</v>
      </c>
      <c r="AC102" s="94" t="e">
        <f ca="1">IF(市町村抽出表!AO102="－","－",IF(市町村抽出表!AO102=0,"0人",IF(市町村抽出表!AO102&lt;1,"1人未満",TEXT(ROUND(市町村抽出表!AO102,0),"###,###")&amp;"人")))</f>
        <v>#REF!</v>
      </c>
      <c r="AD102" s="94" t="e">
        <f ca="1">IF(市町村抽出表!AP102="－","－",IF(市町村抽出表!AP102=0,"0人",IF(市町村抽出表!AP102&lt;1,"1人未満",TEXT(ROUND(市町村抽出表!AP102,0),"###,###")&amp;"人")))</f>
        <v>#REF!</v>
      </c>
      <c r="AE102" s="94" t="e">
        <f ca="1">IF(市町村抽出表!AQ102="－","－",IF(市町村抽出表!AQ102=0,"0人",IF(市町村抽出表!AQ102&lt;1,"1人未満",TEXT(ROUND(市町村抽出表!AQ102,0),"###,###")&amp;"人")))</f>
        <v>#REF!</v>
      </c>
      <c r="AF102" s="94" t="e">
        <f ca="1">IF(市町村抽出表!AR102="－","－",IF(市町村抽出表!AR102=0,"0人",IF(市町村抽出表!AR102&lt;1,"1人未満",TEXT(ROUND(市町村抽出表!AR102,0),"###,###")&amp;"人")))</f>
        <v>#REF!</v>
      </c>
      <c r="AG102" s="94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4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4" t="e">
        <f ca="1">IF(市町村抽出表!AU102="－","－",IF(市町村抽出表!AU102=0,"0人",IF(市町村抽出表!AU102&lt;1,"1人未満",TEXT(ROUND(市町村抽出表!AU102,0),"###,###")&amp;"人")))</f>
        <v>#REF!</v>
      </c>
      <c r="AJ102" s="94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4" t="e">
        <f ca="1">IF(市町村抽出表!AW102="－","－",IF(市町村抽出表!AW102=0,"0人",IF(市町村抽出表!AW102&lt;1,"1人未満",TEXT(ROUND(市町村抽出表!AW102,0),"###,###")&amp;"人")))</f>
        <v>#REF!</v>
      </c>
      <c r="AL102" s="94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4" t="e">
        <f ca="1">IF(市町村抽出表!AY102="－","－",IF(市町村抽出表!AY102=0,"0人",IF(市町村抽出表!AY102&lt;1,"1人未満",TEXT(ROUND(市町村抽出表!AY102,0),"###,###")&amp;"人")))</f>
        <v>#REF!</v>
      </c>
      <c r="AN102" s="94" t="s">
        <v>611</v>
      </c>
      <c r="AO102" s="94" t="s">
        <v>611</v>
      </c>
      <c r="AP102" s="94" t="e">
        <f ca="1">IF(市町村抽出表!BB102="－","－",IF(市町村抽出表!BB102=0,"0km",IF(市町村抽出表!BB102&lt;0.1,"0.1km未満",TEXT(ROUND(市町村抽出表!BB102,1),"###,##0.0")&amp;"km")))</f>
        <v>#REF!</v>
      </c>
      <c r="AQ102" s="94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4" t="e">
        <f ca="1">IF(市町村抽出表!BD102="－","－",IF(市町村抽出表!BD102=0,"0人",IF(市町村抽出表!BD102&lt;1,"1人未満",TEXT(ROUND(市町村抽出表!BD102,0),"###,###")&amp;"人")))</f>
        <v>#REF!</v>
      </c>
      <c r="AS102" s="94" t="s">
        <v>611</v>
      </c>
      <c r="AT102" s="94" t="s">
        <v>611</v>
      </c>
      <c r="AU102" s="94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4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4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4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4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4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53"/>
      <c r="BI102" s="153"/>
      <c r="BJ102" s="153"/>
      <c r="BL102" s="154"/>
      <c r="BM102" s="153"/>
      <c r="BN102" s="153"/>
      <c r="BO102" s="153"/>
      <c r="BP102" s="153"/>
      <c r="BX102" s="154"/>
      <c r="BY102" s="153"/>
      <c r="BZ102" s="153"/>
      <c r="CA102" s="153"/>
      <c r="CB102" s="153"/>
      <c r="CN102" s="154"/>
      <c r="CO102" s="153"/>
      <c r="CP102" s="153"/>
      <c r="CQ102" s="153"/>
      <c r="CR102" s="153"/>
    </row>
    <row r="103" spans="1:96" x14ac:dyDescent="0.2">
      <c r="A103" s="82">
        <v>100</v>
      </c>
      <c r="B103" s="74" t="s">
        <v>543</v>
      </c>
      <c r="C103" s="93" t="e">
        <f ca="1">IF(市町村抽出表!D103="－","－",ROUND(市町村抽出表!D103,1))</f>
        <v>#REF!</v>
      </c>
      <c r="D103" s="158" t="e">
        <f ca="1">IF(市町村抽出表!F103="","※2",IF(市町村抽出表!F103="－","－",市町村抽出表!F103&amp;"箇所"))</f>
        <v>#REF!</v>
      </c>
      <c r="E103" s="159" t="e">
        <f ca="1">IF(市町村抽出表!G103="","※2",IF(市町村抽出表!G103="－","－",市町村抽出表!G103&amp;"箇所"))</f>
        <v>#REF!</v>
      </c>
      <c r="F103" s="160" t="e">
        <f ca="1">IF(市町村抽出表!H103="","※2",IF(市町村抽出表!H103="－","－",市町村抽出表!H103&amp;"箇所"))</f>
        <v>#REF!</v>
      </c>
      <c r="G103" s="94" t="e">
        <f ca="1">IF(市町村抽出表!I103="－","－",IF(市町村抽出表!I103=0,"0棟",IF(市町村抽出表!I103&lt;1,"1棟未満",TEXT(ROUND(市町村抽出表!I103,0),"###,###")&amp;"棟")))</f>
        <v>#REF!</v>
      </c>
      <c r="H103" s="94" t="e">
        <f ca="1">IF(市町村抽出表!J103="－","－",IF(市町村抽出表!J103=0,"0棟",IF(市町村抽出表!J103&lt;1,"1棟未満",TEXT(ROUND(市町村抽出表!J103,0),"###,###")&amp;"棟")))</f>
        <v>#REF!</v>
      </c>
      <c r="I103" s="94" t="e">
        <f ca="1">IF(市町村抽出表!O103="－","－",IF(市町村抽出表!O103=0,"0棟",IF(市町村抽出表!O103&lt;1,"1棟未満",TEXT(ROUND(市町村抽出表!O103,0),"###,###")&amp;"棟")))</f>
        <v>#REF!</v>
      </c>
      <c r="J103" s="94" t="e">
        <f ca="1">IF(市町村抽出表!P103="－","－",IF(市町村抽出表!P103=0,"0棟",IF(市町村抽出表!P103&lt;1,"1棟未満",TEXT(ROUND(市町村抽出表!P103,0),"###,###")&amp;"棟")))</f>
        <v>#REF!</v>
      </c>
      <c r="K103" s="147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48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4" t="e">
        <f ca="1">IF(市町村抽出表!W103="－","－",IF(市町村抽出表!W103=0,"0棟",IF(市町村抽出表!W103&lt;1,"1棟未満",TEXT(ROUND(市町村抽出表!W103,0),"###,###")&amp;"棟")))</f>
        <v>#REF!</v>
      </c>
      <c r="N103" s="94" t="e">
        <f ca="1">IF(市町村抽出表!X103="－","－",IF(市町村抽出表!X103=0,"0棟",IF(市町村抽出表!X103&lt;1,"1棟未満",TEXT(ROUND(市町村抽出表!X103,0),"###,###")&amp;"棟")))</f>
        <v>#REF!</v>
      </c>
      <c r="O103" s="94" t="e">
        <f ca="1">IF(市町村抽出表!Z103="－","－",IF(市町村抽出表!Z103=0,"0件",IF(市町村抽出表!Z103&lt;1,"1件未満",TEXT(ROUND(市町村抽出表!Z103,0),"###,###")&amp;"件")))</f>
        <v>#REF!</v>
      </c>
      <c r="P103" s="94" t="e">
        <f ca="1">IF(市町村抽出表!AA103="－","－",IF(市町村抽出表!AA103=0,"0件",IF(市町村抽出表!AA103&lt;1,"1件未満",TEXT(ROUND(市町村抽出表!AA103,0),"###,###")&amp;"件")))</f>
        <v>#REF!</v>
      </c>
      <c r="Q103" s="94" t="e">
        <f ca="1">IF(市町村抽出表!AB103="－","－",IF(市町村抽出表!AB103=0,"0棟",IF(市町村抽出表!AB103&lt;1,"1棟未満",TEXT(ROUND(市町村抽出表!AB103,0),"###,###")&amp;"棟")))</f>
        <v>#REF!</v>
      </c>
      <c r="R103" s="94" t="e">
        <f ca="1">IF(市町村抽出表!AC103="－","－",IF(市町村抽出表!AC103=0,"0人",IF(市町村抽出表!AC103&lt;1,"1人未満",TEXT(ROUND(市町村抽出表!AC103,0),"###,###")&amp;"人")))</f>
        <v>#REF!</v>
      </c>
      <c r="S103" s="94" t="e">
        <f ca="1">IF(市町村抽出表!AD103="－","－",IF(市町村抽出表!AD103=0,"0人",IF(市町村抽出表!AD103&lt;1,"1人未満",TEXT(ROUND(市町村抽出表!AD103,0),"###,###")&amp;"人")))</f>
        <v>#REF!</v>
      </c>
      <c r="T103" s="94" t="e">
        <f ca="1">IF(市町村抽出表!AE103="－","－",IF(市町村抽出表!AE103=0,"0人",IF(市町村抽出表!AE103&lt;1,"1人未満",TEXT(ROUND(市町村抽出表!AE103,0),"###,###")&amp;"人")))</f>
        <v>#REF!</v>
      </c>
      <c r="U103" s="149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50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51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4" t="e">
        <f ca="1">IF(市町村抽出表!AJ103="－","－",IF(市町村抽出表!AJ103=0,"0人",IF(市町村抽出表!AJ103&lt;1,"1人未満",TEXT(ROUND(市町村抽出表!AJ103,0),"###,###")&amp;"人")))</f>
        <v>#REF!</v>
      </c>
      <c r="Y103" s="94" t="e">
        <f ca="1">IF(市町村抽出表!AK103="－","－",IF(市町村抽出表!AK103=0,"0人",IF(市町村抽出表!AK103&lt;1,"1人未満",TEXT(ROUND(市町村抽出表!AK103,0),"###,###")&amp;"人")))</f>
        <v>#REF!</v>
      </c>
      <c r="Z103" s="94" t="e">
        <f ca="1">IF(市町村抽出表!AL103="－","－",IF(市町村抽出表!AL103=0,"0人",IF(市町村抽出表!AL103&lt;1,"1人未満",TEXT(ROUND(市町村抽出表!AL103,0),"###,###")&amp;"人")))</f>
        <v>#REF!</v>
      </c>
      <c r="AA103" s="94" t="e">
        <f ca="1">IF(市町村抽出表!AM103="－","－",IF(市町村抽出表!AM103=0,"0人",IF(市町村抽出表!AM103&lt;1,"1人未満",TEXT(ROUND(市町村抽出表!AM103,0),"###,###")&amp;"人")))</f>
        <v>#REF!</v>
      </c>
      <c r="AB103" s="94" t="e">
        <f ca="1">IF(市町村抽出表!AN103="－","－",IF(市町村抽出表!AN103=0,"0人",IF(市町村抽出表!AN103&lt;1,"1人未満",TEXT(ROUND(市町村抽出表!AN103,0),"###,###")&amp;"人")))</f>
        <v>#REF!</v>
      </c>
      <c r="AC103" s="94" t="e">
        <f ca="1">IF(市町村抽出表!AO103="－","－",IF(市町村抽出表!AO103=0,"0人",IF(市町村抽出表!AO103&lt;1,"1人未満",TEXT(ROUND(市町村抽出表!AO103,0),"###,###")&amp;"人")))</f>
        <v>#REF!</v>
      </c>
      <c r="AD103" s="94" t="e">
        <f ca="1">IF(市町村抽出表!AP103="－","－",IF(市町村抽出表!AP103=0,"0人",IF(市町村抽出表!AP103&lt;1,"1人未満",TEXT(ROUND(市町村抽出表!AP103,0),"###,###")&amp;"人")))</f>
        <v>#REF!</v>
      </c>
      <c r="AE103" s="94" t="e">
        <f ca="1">IF(市町村抽出表!AQ103="－","－",IF(市町村抽出表!AQ103=0,"0人",IF(市町村抽出表!AQ103&lt;1,"1人未満",TEXT(ROUND(市町村抽出表!AQ103,0),"###,###")&amp;"人")))</f>
        <v>#REF!</v>
      </c>
      <c r="AF103" s="94" t="e">
        <f ca="1">IF(市町村抽出表!AR103="－","－",IF(市町村抽出表!AR103=0,"0人",IF(市町村抽出表!AR103&lt;1,"1人未満",TEXT(ROUND(市町村抽出表!AR103,0),"###,###")&amp;"人")))</f>
        <v>#REF!</v>
      </c>
      <c r="AG103" s="94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4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4" t="e">
        <f ca="1">IF(市町村抽出表!AU103="－","－",IF(市町村抽出表!AU103=0,"0人",IF(市町村抽出表!AU103&lt;1,"1人未満",TEXT(ROUND(市町村抽出表!AU103,0),"###,###")&amp;"人")))</f>
        <v>#REF!</v>
      </c>
      <c r="AJ103" s="94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4" t="e">
        <f ca="1">IF(市町村抽出表!AW103="－","－",IF(市町村抽出表!AW103=0,"0人",IF(市町村抽出表!AW103&lt;1,"1人未満",TEXT(ROUND(市町村抽出表!AW103,0),"###,###")&amp;"人")))</f>
        <v>#REF!</v>
      </c>
      <c r="AL103" s="94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4" t="e">
        <f ca="1">IF(市町村抽出表!AY103="－","－",IF(市町村抽出表!AY103=0,"0人",IF(市町村抽出表!AY103&lt;1,"1人未満",TEXT(ROUND(市町村抽出表!AY103,0),"###,###")&amp;"人")))</f>
        <v>#REF!</v>
      </c>
      <c r="AN103" s="94" t="s">
        <v>611</v>
      </c>
      <c r="AO103" s="94" t="s">
        <v>611</v>
      </c>
      <c r="AP103" s="94" t="e">
        <f ca="1">IF(市町村抽出表!BB103="－","－",IF(市町村抽出表!BB103=0,"0km",IF(市町村抽出表!BB103&lt;0.1,"0.1km未満",TEXT(ROUND(市町村抽出表!BB103,1),"###,##0.0")&amp;"km")))</f>
        <v>#REF!</v>
      </c>
      <c r="AQ103" s="94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4" t="e">
        <f ca="1">IF(市町村抽出表!BD103="－","－",IF(市町村抽出表!BD103=0,"0人",IF(市町村抽出表!BD103&lt;1,"1人未満",TEXT(ROUND(市町村抽出表!BD103,0),"###,###")&amp;"人")))</f>
        <v>#REF!</v>
      </c>
      <c r="AS103" s="94" t="s">
        <v>611</v>
      </c>
      <c r="AT103" s="94" t="s">
        <v>611</v>
      </c>
      <c r="AU103" s="94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4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4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4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4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4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53"/>
      <c r="BI103" s="153"/>
      <c r="BJ103" s="153"/>
      <c r="BL103" s="154"/>
      <c r="BM103" s="153"/>
      <c r="BN103" s="153"/>
      <c r="BO103" s="153"/>
      <c r="BP103" s="153"/>
      <c r="BX103" s="154"/>
      <c r="BY103" s="153"/>
      <c r="BZ103" s="153"/>
      <c r="CA103" s="153"/>
      <c r="CB103" s="153"/>
      <c r="CN103" s="154"/>
      <c r="CO103" s="153"/>
      <c r="CP103" s="153"/>
      <c r="CQ103" s="153"/>
      <c r="CR103" s="153"/>
    </row>
    <row r="104" spans="1:96" x14ac:dyDescent="0.2">
      <c r="A104" s="82">
        <v>101</v>
      </c>
      <c r="B104" s="74" t="s">
        <v>544</v>
      </c>
      <c r="C104" s="93" t="e">
        <f ca="1">IF(市町村抽出表!D104="－","－",ROUND(市町村抽出表!D104,1))</f>
        <v>#REF!</v>
      </c>
      <c r="D104" s="158" t="e">
        <f ca="1">IF(市町村抽出表!F104="","※2",IF(市町村抽出表!F104="－","－",市町村抽出表!F104&amp;"箇所"))</f>
        <v>#REF!</v>
      </c>
      <c r="E104" s="159" t="e">
        <f ca="1">IF(市町村抽出表!G104="","※2",IF(市町村抽出表!G104="－","－",市町村抽出表!G104&amp;"箇所"))</f>
        <v>#REF!</v>
      </c>
      <c r="F104" s="160" t="e">
        <f ca="1">IF(市町村抽出表!H104="","※2",IF(市町村抽出表!H104="－","－",市町村抽出表!H104&amp;"箇所"))</f>
        <v>#REF!</v>
      </c>
      <c r="G104" s="94" t="e">
        <f ca="1">IF(市町村抽出表!I104="－","－",IF(市町村抽出表!I104=0,"0棟",IF(市町村抽出表!I104&lt;1,"1棟未満",TEXT(ROUND(市町村抽出表!I104,0),"###,###")&amp;"棟")))</f>
        <v>#REF!</v>
      </c>
      <c r="H104" s="94" t="e">
        <f ca="1">IF(市町村抽出表!J104="－","－",IF(市町村抽出表!J104=0,"0棟",IF(市町村抽出表!J104&lt;1,"1棟未満",TEXT(ROUND(市町村抽出表!J104,0),"###,###")&amp;"棟")))</f>
        <v>#REF!</v>
      </c>
      <c r="I104" s="94" t="e">
        <f ca="1">IF(市町村抽出表!O104="－","－",IF(市町村抽出表!O104=0,"0棟",IF(市町村抽出表!O104&lt;1,"1棟未満",TEXT(ROUND(市町村抽出表!O104,0),"###,###")&amp;"棟")))</f>
        <v>#REF!</v>
      </c>
      <c r="J104" s="94" t="e">
        <f ca="1">IF(市町村抽出表!P104="－","－",IF(市町村抽出表!P104=0,"0棟",IF(市町村抽出表!P104&lt;1,"1棟未満",TEXT(ROUND(市町村抽出表!P104,0),"###,###")&amp;"棟")))</f>
        <v>#REF!</v>
      </c>
      <c r="K104" s="147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48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4" t="e">
        <f ca="1">IF(市町村抽出表!W104="－","－",IF(市町村抽出表!W104=0,"0棟",IF(市町村抽出表!W104&lt;1,"1棟未満",TEXT(ROUND(市町村抽出表!W104,0),"###,###")&amp;"棟")))</f>
        <v>#REF!</v>
      </c>
      <c r="N104" s="94" t="e">
        <f ca="1">IF(市町村抽出表!X104="－","－",IF(市町村抽出表!X104=0,"0棟",IF(市町村抽出表!X104&lt;1,"1棟未満",TEXT(ROUND(市町村抽出表!X104,0),"###,###")&amp;"棟")))</f>
        <v>#REF!</v>
      </c>
      <c r="O104" s="94" t="e">
        <f ca="1">IF(市町村抽出表!Z104="－","－",IF(市町村抽出表!Z104=0,"0件",IF(市町村抽出表!Z104&lt;1,"1件未満",TEXT(ROUND(市町村抽出表!Z104,0),"###,###")&amp;"件")))</f>
        <v>#REF!</v>
      </c>
      <c r="P104" s="94" t="e">
        <f ca="1">IF(市町村抽出表!AA104="－","－",IF(市町村抽出表!AA104=0,"0件",IF(市町村抽出表!AA104&lt;1,"1件未満",TEXT(ROUND(市町村抽出表!AA104,0),"###,###")&amp;"件")))</f>
        <v>#REF!</v>
      </c>
      <c r="Q104" s="94" t="e">
        <f ca="1">IF(市町村抽出表!AB104="－","－",IF(市町村抽出表!AB104=0,"0棟",IF(市町村抽出表!AB104&lt;1,"1棟未満",TEXT(ROUND(市町村抽出表!AB104,0),"###,###")&amp;"棟")))</f>
        <v>#REF!</v>
      </c>
      <c r="R104" s="94" t="e">
        <f ca="1">IF(市町村抽出表!AC104="－","－",IF(市町村抽出表!AC104=0,"0人",IF(市町村抽出表!AC104&lt;1,"1人未満",TEXT(ROUND(市町村抽出表!AC104,0),"###,###")&amp;"人")))</f>
        <v>#REF!</v>
      </c>
      <c r="S104" s="94" t="e">
        <f ca="1">IF(市町村抽出表!AD104="－","－",IF(市町村抽出表!AD104=0,"0人",IF(市町村抽出表!AD104&lt;1,"1人未満",TEXT(ROUND(市町村抽出表!AD104,0),"###,###")&amp;"人")))</f>
        <v>#REF!</v>
      </c>
      <c r="T104" s="94" t="e">
        <f ca="1">IF(市町村抽出表!AE104="－","－",IF(市町村抽出表!AE104=0,"0人",IF(市町村抽出表!AE104&lt;1,"1人未満",TEXT(ROUND(市町村抽出表!AE104,0),"###,###")&amp;"人")))</f>
        <v>#REF!</v>
      </c>
      <c r="U104" s="149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50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51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4" t="e">
        <f ca="1">IF(市町村抽出表!AJ104="－","－",IF(市町村抽出表!AJ104=0,"0人",IF(市町村抽出表!AJ104&lt;1,"1人未満",TEXT(ROUND(市町村抽出表!AJ104,0),"###,###")&amp;"人")))</f>
        <v>#REF!</v>
      </c>
      <c r="Y104" s="94" t="e">
        <f ca="1">IF(市町村抽出表!AK104="－","－",IF(市町村抽出表!AK104=0,"0人",IF(市町村抽出表!AK104&lt;1,"1人未満",TEXT(ROUND(市町村抽出表!AK104,0),"###,###")&amp;"人")))</f>
        <v>#REF!</v>
      </c>
      <c r="Z104" s="94" t="e">
        <f ca="1">IF(市町村抽出表!AL104="－","－",IF(市町村抽出表!AL104=0,"0人",IF(市町村抽出表!AL104&lt;1,"1人未満",TEXT(ROUND(市町村抽出表!AL104,0),"###,###")&amp;"人")))</f>
        <v>#REF!</v>
      </c>
      <c r="AA104" s="94" t="e">
        <f ca="1">IF(市町村抽出表!AM104="－","－",IF(市町村抽出表!AM104=0,"0人",IF(市町村抽出表!AM104&lt;1,"1人未満",TEXT(ROUND(市町村抽出表!AM104,0),"###,###")&amp;"人")))</f>
        <v>#REF!</v>
      </c>
      <c r="AB104" s="94" t="e">
        <f ca="1">IF(市町村抽出表!AN104="－","－",IF(市町村抽出表!AN104=0,"0人",IF(市町村抽出表!AN104&lt;1,"1人未満",TEXT(ROUND(市町村抽出表!AN104,0),"###,###")&amp;"人")))</f>
        <v>#REF!</v>
      </c>
      <c r="AC104" s="94" t="e">
        <f ca="1">IF(市町村抽出表!AO104="－","－",IF(市町村抽出表!AO104=0,"0人",IF(市町村抽出表!AO104&lt;1,"1人未満",TEXT(ROUND(市町村抽出表!AO104,0),"###,###")&amp;"人")))</f>
        <v>#REF!</v>
      </c>
      <c r="AD104" s="94" t="e">
        <f ca="1">IF(市町村抽出表!AP104="－","－",IF(市町村抽出表!AP104=0,"0人",IF(市町村抽出表!AP104&lt;1,"1人未満",TEXT(ROUND(市町村抽出表!AP104,0),"###,###")&amp;"人")))</f>
        <v>#REF!</v>
      </c>
      <c r="AE104" s="94" t="e">
        <f ca="1">IF(市町村抽出表!AQ104="－","－",IF(市町村抽出表!AQ104=0,"0人",IF(市町村抽出表!AQ104&lt;1,"1人未満",TEXT(ROUND(市町村抽出表!AQ104,0),"###,###")&amp;"人")))</f>
        <v>#REF!</v>
      </c>
      <c r="AF104" s="94" t="e">
        <f ca="1">IF(市町村抽出表!AR104="－","－",IF(市町村抽出表!AR104=0,"0人",IF(市町村抽出表!AR104&lt;1,"1人未満",TEXT(ROUND(市町村抽出表!AR104,0),"###,###")&amp;"人")))</f>
        <v>#REF!</v>
      </c>
      <c r="AG104" s="94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4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4" t="e">
        <f ca="1">IF(市町村抽出表!AU104="－","－",IF(市町村抽出表!AU104=0,"0人",IF(市町村抽出表!AU104&lt;1,"1人未満",TEXT(ROUND(市町村抽出表!AU104,0),"###,###")&amp;"人")))</f>
        <v>#REF!</v>
      </c>
      <c r="AJ104" s="94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4" t="e">
        <f ca="1">IF(市町村抽出表!AW104="－","－",IF(市町村抽出表!AW104=0,"0人",IF(市町村抽出表!AW104&lt;1,"1人未満",TEXT(ROUND(市町村抽出表!AW104,0),"###,###")&amp;"人")))</f>
        <v>#REF!</v>
      </c>
      <c r="AL104" s="94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4" t="e">
        <f ca="1">IF(市町村抽出表!AY104="－","－",IF(市町村抽出表!AY104=0,"0人",IF(市町村抽出表!AY104&lt;1,"1人未満",TEXT(ROUND(市町村抽出表!AY104,0),"###,###")&amp;"人")))</f>
        <v>#REF!</v>
      </c>
      <c r="AN104" s="94" t="s">
        <v>611</v>
      </c>
      <c r="AO104" s="94" t="s">
        <v>611</v>
      </c>
      <c r="AP104" s="94" t="e">
        <f ca="1">IF(市町村抽出表!BB104="－","－",IF(市町村抽出表!BB104=0,"0km",IF(市町村抽出表!BB104&lt;0.1,"0.1km未満",TEXT(ROUND(市町村抽出表!BB104,1),"###,##0.0")&amp;"km")))</f>
        <v>#REF!</v>
      </c>
      <c r="AQ104" s="94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4" t="e">
        <f ca="1">IF(市町村抽出表!BD104="－","－",IF(市町村抽出表!BD104=0,"0人",IF(市町村抽出表!BD104&lt;1,"1人未満",TEXT(ROUND(市町村抽出表!BD104,0),"###,###")&amp;"人")))</f>
        <v>#REF!</v>
      </c>
      <c r="AS104" s="94" t="s">
        <v>611</v>
      </c>
      <c r="AT104" s="94" t="s">
        <v>611</v>
      </c>
      <c r="AU104" s="94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4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4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4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4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4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53"/>
      <c r="BI104" s="153"/>
      <c r="BJ104" s="153"/>
      <c r="BL104" s="154"/>
      <c r="BM104" s="153"/>
      <c r="BN104" s="153"/>
      <c r="BO104" s="153"/>
      <c r="BP104" s="153"/>
      <c r="BX104" s="154"/>
      <c r="BY104" s="153"/>
      <c r="BZ104" s="153"/>
      <c r="CA104" s="153"/>
      <c r="CB104" s="153"/>
      <c r="CN104" s="154"/>
      <c r="CO104" s="153"/>
      <c r="CP104" s="153"/>
      <c r="CQ104" s="153"/>
      <c r="CR104" s="153"/>
    </row>
    <row r="105" spans="1:96" x14ac:dyDescent="0.2">
      <c r="A105" s="82">
        <v>102</v>
      </c>
      <c r="B105" s="74" t="s">
        <v>545</v>
      </c>
      <c r="C105" s="93" t="e">
        <f ca="1">IF(市町村抽出表!D105="－","－",ROUND(市町村抽出表!D105,1))</f>
        <v>#REF!</v>
      </c>
      <c r="D105" s="158" t="e">
        <f ca="1">IF(市町村抽出表!F105="","※2",IF(市町村抽出表!F105="－","－",市町村抽出表!F105&amp;"箇所"))</f>
        <v>#REF!</v>
      </c>
      <c r="E105" s="159" t="e">
        <f ca="1">IF(市町村抽出表!G105="","※2",IF(市町村抽出表!G105="－","－",市町村抽出表!G105&amp;"箇所"))</f>
        <v>#REF!</v>
      </c>
      <c r="F105" s="160" t="e">
        <f ca="1">IF(市町村抽出表!H105="","※2",IF(市町村抽出表!H105="－","－",市町村抽出表!H105&amp;"箇所"))</f>
        <v>#REF!</v>
      </c>
      <c r="G105" s="94" t="e">
        <f ca="1">IF(市町村抽出表!I105="－","－",IF(市町村抽出表!I105=0,"0棟",IF(市町村抽出表!I105&lt;1,"1棟未満",TEXT(ROUND(市町村抽出表!I105,0),"###,###")&amp;"棟")))</f>
        <v>#REF!</v>
      </c>
      <c r="H105" s="94" t="e">
        <f ca="1">IF(市町村抽出表!J105="－","－",IF(市町村抽出表!J105=0,"0棟",IF(市町村抽出表!J105&lt;1,"1棟未満",TEXT(ROUND(市町村抽出表!J105,0),"###,###")&amp;"棟")))</f>
        <v>#REF!</v>
      </c>
      <c r="I105" s="94" t="e">
        <f ca="1">IF(市町村抽出表!O105="－","－",IF(市町村抽出表!O105=0,"0棟",IF(市町村抽出表!O105&lt;1,"1棟未満",TEXT(ROUND(市町村抽出表!O105,0),"###,###")&amp;"棟")))</f>
        <v>#REF!</v>
      </c>
      <c r="J105" s="94" t="e">
        <f ca="1">IF(市町村抽出表!P105="－","－",IF(市町村抽出表!P105=0,"0棟",IF(市町村抽出表!P105&lt;1,"1棟未満",TEXT(ROUND(市町村抽出表!P105,0),"###,###")&amp;"棟")))</f>
        <v>#REF!</v>
      </c>
      <c r="K105" s="147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48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4" t="e">
        <f ca="1">IF(市町村抽出表!W105="－","－",IF(市町村抽出表!W105=0,"0棟",IF(市町村抽出表!W105&lt;1,"1棟未満",TEXT(ROUND(市町村抽出表!W105,0),"###,###")&amp;"棟")))</f>
        <v>#REF!</v>
      </c>
      <c r="N105" s="94" t="e">
        <f ca="1">IF(市町村抽出表!X105="－","－",IF(市町村抽出表!X105=0,"0棟",IF(市町村抽出表!X105&lt;1,"1棟未満",TEXT(ROUND(市町村抽出表!X105,0),"###,###")&amp;"棟")))</f>
        <v>#REF!</v>
      </c>
      <c r="O105" s="94" t="e">
        <f ca="1">IF(市町村抽出表!Z105="－","－",IF(市町村抽出表!Z105=0,"0件",IF(市町村抽出表!Z105&lt;1,"1件未満",TEXT(ROUND(市町村抽出表!Z105,0),"###,###")&amp;"件")))</f>
        <v>#REF!</v>
      </c>
      <c r="P105" s="94" t="e">
        <f ca="1">IF(市町村抽出表!AA105="－","－",IF(市町村抽出表!AA105=0,"0件",IF(市町村抽出表!AA105&lt;1,"1件未満",TEXT(ROUND(市町村抽出表!AA105,0),"###,###")&amp;"件")))</f>
        <v>#REF!</v>
      </c>
      <c r="Q105" s="94" t="e">
        <f ca="1">IF(市町村抽出表!AB105="－","－",IF(市町村抽出表!AB105=0,"0棟",IF(市町村抽出表!AB105&lt;1,"1棟未満",TEXT(ROUND(市町村抽出表!AB105,0),"###,###")&amp;"棟")))</f>
        <v>#REF!</v>
      </c>
      <c r="R105" s="94" t="e">
        <f ca="1">IF(市町村抽出表!AC105="－","－",IF(市町村抽出表!AC105=0,"0人",IF(市町村抽出表!AC105&lt;1,"1人未満",TEXT(ROUND(市町村抽出表!AC105,0),"###,###")&amp;"人")))</f>
        <v>#REF!</v>
      </c>
      <c r="S105" s="94" t="e">
        <f ca="1">IF(市町村抽出表!AD105="－","－",IF(市町村抽出表!AD105=0,"0人",IF(市町村抽出表!AD105&lt;1,"1人未満",TEXT(ROUND(市町村抽出表!AD105,0),"###,###")&amp;"人")))</f>
        <v>#REF!</v>
      </c>
      <c r="T105" s="94" t="e">
        <f ca="1">IF(市町村抽出表!AE105="－","－",IF(市町村抽出表!AE105=0,"0人",IF(市町村抽出表!AE105&lt;1,"1人未満",TEXT(ROUND(市町村抽出表!AE105,0),"###,###")&amp;"人")))</f>
        <v>#REF!</v>
      </c>
      <c r="U105" s="149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50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51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4" t="e">
        <f ca="1">IF(市町村抽出表!AJ105="－","－",IF(市町村抽出表!AJ105=0,"0人",IF(市町村抽出表!AJ105&lt;1,"1人未満",TEXT(ROUND(市町村抽出表!AJ105,0),"###,###")&amp;"人")))</f>
        <v>#REF!</v>
      </c>
      <c r="Y105" s="94" t="e">
        <f ca="1">IF(市町村抽出表!AK105="－","－",IF(市町村抽出表!AK105=0,"0人",IF(市町村抽出表!AK105&lt;1,"1人未満",TEXT(ROUND(市町村抽出表!AK105,0),"###,###")&amp;"人")))</f>
        <v>#REF!</v>
      </c>
      <c r="Z105" s="94" t="e">
        <f ca="1">IF(市町村抽出表!AL105="－","－",IF(市町村抽出表!AL105=0,"0人",IF(市町村抽出表!AL105&lt;1,"1人未満",TEXT(ROUND(市町村抽出表!AL105,0),"###,###")&amp;"人")))</f>
        <v>#REF!</v>
      </c>
      <c r="AA105" s="94" t="e">
        <f ca="1">IF(市町村抽出表!AM105="－","－",IF(市町村抽出表!AM105=0,"0人",IF(市町村抽出表!AM105&lt;1,"1人未満",TEXT(ROUND(市町村抽出表!AM105,0),"###,###")&amp;"人")))</f>
        <v>#REF!</v>
      </c>
      <c r="AB105" s="94" t="e">
        <f ca="1">IF(市町村抽出表!AN105="－","－",IF(市町村抽出表!AN105=0,"0人",IF(市町村抽出表!AN105&lt;1,"1人未満",TEXT(ROUND(市町村抽出表!AN105,0),"###,###")&amp;"人")))</f>
        <v>#REF!</v>
      </c>
      <c r="AC105" s="94" t="e">
        <f ca="1">IF(市町村抽出表!AO105="－","－",IF(市町村抽出表!AO105=0,"0人",IF(市町村抽出表!AO105&lt;1,"1人未満",TEXT(ROUND(市町村抽出表!AO105,0),"###,###")&amp;"人")))</f>
        <v>#REF!</v>
      </c>
      <c r="AD105" s="94" t="e">
        <f ca="1">IF(市町村抽出表!AP105="－","－",IF(市町村抽出表!AP105=0,"0人",IF(市町村抽出表!AP105&lt;1,"1人未満",TEXT(ROUND(市町村抽出表!AP105,0),"###,###")&amp;"人")))</f>
        <v>#REF!</v>
      </c>
      <c r="AE105" s="94" t="e">
        <f ca="1">IF(市町村抽出表!AQ105="－","－",IF(市町村抽出表!AQ105=0,"0人",IF(市町村抽出表!AQ105&lt;1,"1人未満",TEXT(ROUND(市町村抽出表!AQ105,0),"###,###")&amp;"人")))</f>
        <v>#REF!</v>
      </c>
      <c r="AF105" s="94" t="e">
        <f ca="1">IF(市町村抽出表!AR105="－","－",IF(市町村抽出表!AR105=0,"0人",IF(市町村抽出表!AR105&lt;1,"1人未満",TEXT(ROUND(市町村抽出表!AR105,0),"###,###")&amp;"人")))</f>
        <v>#REF!</v>
      </c>
      <c r="AG105" s="94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4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4" t="e">
        <f ca="1">IF(市町村抽出表!AU105="－","－",IF(市町村抽出表!AU105=0,"0人",IF(市町村抽出表!AU105&lt;1,"1人未満",TEXT(ROUND(市町村抽出表!AU105,0),"###,###")&amp;"人")))</f>
        <v>#REF!</v>
      </c>
      <c r="AJ105" s="94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4" t="e">
        <f ca="1">IF(市町村抽出表!AW105="－","－",IF(市町村抽出表!AW105=0,"0人",IF(市町村抽出表!AW105&lt;1,"1人未満",TEXT(ROUND(市町村抽出表!AW105,0),"###,###")&amp;"人")))</f>
        <v>#REF!</v>
      </c>
      <c r="AL105" s="94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4" t="e">
        <f ca="1">IF(市町村抽出表!AY105="－","－",IF(市町村抽出表!AY105=0,"0人",IF(市町村抽出表!AY105&lt;1,"1人未満",TEXT(ROUND(市町村抽出表!AY105,0),"###,###")&amp;"人")))</f>
        <v>#REF!</v>
      </c>
      <c r="AN105" s="94" t="s">
        <v>611</v>
      </c>
      <c r="AO105" s="94" t="s">
        <v>611</v>
      </c>
      <c r="AP105" s="94" t="e">
        <f ca="1">IF(市町村抽出表!BB105="－","－",IF(市町村抽出表!BB105=0,"0km",IF(市町村抽出表!BB105&lt;0.1,"0.1km未満",TEXT(ROUND(市町村抽出表!BB105,1),"###,##0.0")&amp;"km")))</f>
        <v>#REF!</v>
      </c>
      <c r="AQ105" s="94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4" t="e">
        <f ca="1">IF(市町村抽出表!BD105="－","－",IF(市町村抽出表!BD105=0,"0人",IF(市町村抽出表!BD105&lt;1,"1人未満",TEXT(ROUND(市町村抽出表!BD105,0),"###,###")&amp;"人")))</f>
        <v>#REF!</v>
      </c>
      <c r="AS105" s="94" t="s">
        <v>611</v>
      </c>
      <c r="AT105" s="94" t="s">
        <v>611</v>
      </c>
      <c r="AU105" s="94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4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4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4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4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4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53"/>
      <c r="BI105" s="153"/>
      <c r="BJ105" s="153"/>
      <c r="BL105" s="154"/>
      <c r="BM105" s="153"/>
      <c r="BN105" s="153"/>
      <c r="BO105" s="153"/>
      <c r="BP105" s="153"/>
      <c r="BX105" s="154"/>
      <c r="BY105" s="153"/>
      <c r="BZ105" s="153"/>
      <c r="CA105" s="153"/>
      <c r="CB105" s="153"/>
      <c r="CN105" s="154"/>
      <c r="CO105" s="153"/>
      <c r="CP105" s="153"/>
      <c r="CQ105" s="153"/>
      <c r="CR105" s="153"/>
    </row>
    <row r="106" spans="1:96" x14ac:dyDescent="0.2">
      <c r="A106" s="82">
        <v>103</v>
      </c>
      <c r="B106" s="74" t="s">
        <v>546</v>
      </c>
      <c r="C106" s="93" t="e">
        <f ca="1">IF(市町村抽出表!D106="－","－",ROUND(市町村抽出表!D106,1))</f>
        <v>#REF!</v>
      </c>
      <c r="D106" s="158" t="e">
        <f ca="1">IF(市町村抽出表!F106="","※2",IF(市町村抽出表!F106="－","－",市町村抽出表!F106&amp;"箇所"))</f>
        <v>#REF!</v>
      </c>
      <c r="E106" s="159" t="e">
        <f ca="1">IF(市町村抽出表!G106="","※2",IF(市町村抽出表!G106="－","－",市町村抽出表!G106&amp;"箇所"))</f>
        <v>#REF!</v>
      </c>
      <c r="F106" s="160" t="e">
        <f ca="1">IF(市町村抽出表!H106="","※2",IF(市町村抽出表!H106="－","－",市町村抽出表!H106&amp;"箇所"))</f>
        <v>#REF!</v>
      </c>
      <c r="G106" s="94" t="e">
        <f ca="1">IF(市町村抽出表!I106="－","－",IF(市町村抽出表!I106=0,"0棟",IF(市町村抽出表!I106&lt;1,"1棟未満",TEXT(ROUND(市町村抽出表!I106,0),"###,###")&amp;"棟")))</f>
        <v>#REF!</v>
      </c>
      <c r="H106" s="94" t="e">
        <f ca="1">IF(市町村抽出表!J106="－","－",IF(市町村抽出表!J106=0,"0棟",IF(市町村抽出表!J106&lt;1,"1棟未満",TEXT(ROUND(市町村抽出表!J106,0),"###,###")&amp;"棟")))</f>
        <v>#REF!</v>
      </c>
      <c r="I106" s="94" t="e">
        <f ca="1">IF(市町村抽出表!O106="－","－",IF(市町村抽出表!O106=0,"0棟",IF(市町村抽出表!O106&lt;1,"1棟未満",TEXT(ROUND(市町村抽出表!O106,0),"###,###")&amp;"棟")))</f>
        <v>#REF!</v>
      </c>
      <c r="J106" s="94" t="e">
        <f ca="1">IF(市町村抽出表!P106="－","－",IF(市町村抽出表!P106=0,"0棟",IF(市町村抽出表!P106&lt;1,"1棟未満",TEXT(ROUND(市町村抽出表!P106,0),"###,###")&amp;"棟")))</f>
        <v>#REF!</v>
      </c>
      <c r="K106" s="147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48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4" t="e">
        <f ca="1">IF(市町村抽出表!W106="－","－",IF(市町村抽出表!W106=0,"0棟",IF(市町村抽出表!W106&lt;1,"1棟未満",TEXT(ROUND(市町村抽出表!W106,0),"###,###")&amp;"棟")))</f>
        <v>#REF!</v>
      </c>
      <c r="N106" s="94" t="e">
        <f ca="1">IF(市町村抽出表!X106="－","－",IF(市町村抽出表!X106=0,"0棟",IF(市町村抽出表!X106&lt;1,"1棟未満",TEXT(ROUND(市町村抽出表!X106,0),"###,###")&amp;"棟")))</f>
        <v>#REF!</v>
      </c>
      <c r="O106" s="94" t="e">
        <f ca="1">IF(市町村抽出表!Z106="－","－",IF(市町村抽出表!Z106=0,"0件",IF(市町村抽出表!Z106&lt;1,"1件未満",TEXT(ROUND(市町村抽出表!Z106,0),"###,###")&amp;"件")))</f>
        <v>#REF!</v>
      </c>
      <c r="P106" s="94" t="e">
        <f ca="1">IF(市町村抽出表!AA106="－","－",IF(市町村抽出表!AA106=0,"0件",IF(市町村抽出表!AA106&lt;1,"1件未満",TEXT(ROUND(市町村抽出表!AA106,0),"###,###")&amp;"件")))</f>
        <v>#REF!</v>
      </c>
      <c r="Q106" s="94" t="e">
        <f ca="1">IF(市町村抽出表!AB106="－","－",IF(市町村抽出表!AB106=0,"0棟",IF(市町村抽出表!AB106&lt;1,"1棟未満",TEXT(ROUND(市町村抽出表!AB106,0),"###,###")&amp;"棟")))</f>
        <v>#REF!</v>
      </c>
      <c r="R106" s="94" t="e">
        <f ca="1">IF(市町村抽出表!AC106="－","－",IF(市町村抽出表!AC106=0,"0人",IF(市町村抽出表!AC106&lt;1,"1人未満",TEXT(ROUND(市町村抽出表!AC106,0),"###,###")&amp;"人")))</f>
        <v>#REF!</v>
      </c>
      <c r="S106" s="94" t="e">
        <f ca="1">IF(市町村抽出表!AD106="－","－",IF(市町村抽出表!AD106=0,"0人",IF(市町村抽出表!AD106&lt;1,"1人未満",TEXT(ROUND(市町村抽出表!AD106,0),"###,###")&amp;"人")))</f>
        <v>#REF!</v>
      </c>
      <c r="T106" s="94" t="e">
        <f ca="1">IF(市町村抽出表!AE106="－","－",IF(市町村抽出表!AE106=0,"0人",IF(市町村抽出表!AE106&lt;1,"1人未満",TEXT(ROUND(市町村抽出表!AE106,0),"###,###")&amp;"人")))</f>
        <v>#REF!</v>
      </c>
      <c r="U106" s="149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50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51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4" t="e">
        <f ca="1">IF(市町村抽出表!AJ106="－","－",IF(市町村抽出表!AJ106=0,"0人",IF(市町村抽出表!AJ106&lt;1,"1人未満",TEXT(ROUND(市町村抽出表!AJ106,0),"###,###")&amp;"人")))</f>
        <v>#REF!</v>
      </c>
      <c r="Y106" s="94" t="e">
        <f ca="1">IF(市町村抽出表!AK106="－","－",IF(市町村抽出表!AK106=0,"0人",IF(市町村抽出表!AK106&lt;1,"1人未満",TEXT(ROUND(市町村抽出表!AK106,0),"###,###")&amp;"人")))</f>
        <v>#REF!</v>
      </c>
      <c r="Z106" s="94" t="e">
        <f ca="1">IF(市町村抽出表!AL106="－","－",IF(市町村抽出表!AL106=0,"0人",IF(市町村抽出表!AL106&lt;1,"1人未満",TEXT(ROUND(市町村抽出表!AL106,0),"###,###")&amp;"人")))</f>
        <v>#REF!</v>
      </c>
      <c r="AA106" s="94" t="e">
        <f ca="1">IF(市町村抽出表!AM106="－","－",IF(市町村抽出表!AM106=0,"0人",IF(市町村抽出表!AM106&lt;1,"1人未満",TEXT(ROUND(市町村抽出表!AM106,0),"###,###")&amp;"人")))</f>
        <v>#REF!</v>
      </c>
      <c r="AB106" s="94" t="e">
        <f ca="1">IF(市町村抽出表!AN106="－","－",IF(市町村抽出表!AN106=0,"0人",IF(市町村抽出表!AN106&lt;1,"1人未満",TEXT(ROUND(市町村抽出表!AN106,0),"###,###")&amp;"人")))</f>
        <v>#REF!</v>
      </c>
      <c r="AC106" s="94" t="e">
        <f ca="1">IF(市町村抽出表!AO106="－","－",IF(市町村抽出表!AO106=0,"0人",IF(市町村抽出表!AO106&lt;1,"1人未満",TEXT(ROUND(市町村抽出表!AO106,0),"###,###")&amp;"人")))</f>
        <v>#REF!</v>
      </c>
      <c r="AD106" s="94" t="e">
        <f ca="1">IF(市町村抽出表!AP106="－","－",IF(市町村抽出表!AP106=0,"0人",IF(市町村抽出表!AP106&lt;1,"1人未満",TEXT(ROUND(市町村抽出表!AP106,0),"###,###")&amp;"人")))</f>
        <v>#REF!</v>
      </c>
      <c r="AE106" s="94" t="e">
        <f ca="1">IF(市町村抽出表!AQ106="－","－",IF(市町村抽出表!AQ106=0,"0人",IF(市町村抽出表!AQ106&lt;1,"1人未満",TEXT(ROUND(市町村抽出表!AQ106,0),"###,###")&amp;"人")))</f>
        <v>#REF!</v>
      </c>
      <c r="AF106" s="94" t="e">
        <f ca="1">IF(市町村抽出表!AR106="－","－",IF(市町村抽出表!AR106=0,"0人",IF(市町村抽出表!AR106&lt;1,"1人未満",TEXT(ROUND(市町村抽出表!AR106,0),"###,###")&amp;"人")))</f>
        <v>#REF!</v>
      </c>
      <c r="AG106" s="94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4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4" t="e">
        <f ca="1">IF(市町村抽出表!AU106="－","－",IF(市町村抽出表!AU106=0,"0人",IF(市町村抽出表!AU106&lt;1,"1人未満",TEXT(ROUND(市町村抽出表!AU106,0),"###,###")&amp;"人")))</f>
        <v>#REF!</v>
      </c>
      <c r="AJ106" s="94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4" t="e">
        <f ca="1">IF(市町村抽出表!AW106="－","－",IF(市町村抽出表!AW106=0,"0人",IF(市町村抽出表!AW106&lt;1,"1人未満",TEXT(ROUND(市町村抽出表!AW106,0),"###,###")&amp;"人")))</f>
        <v>#REF!</v>
      </c>
      <c r="AL106" s="94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4" t="e">
        <f ca="1">IF(市町村抽出表!AY106="－","－",IF(市町村抽出表!AY106=0,"0人",IF(市町村抽出表!AY106&lt;1,"1人未満",TEXT(ROUND(市町村抽出表!AY106,0),"###,###")&amp;"人")))</f>
        <v>#REF!</v>
      </c>
      <c r="AN106" s="94" t="s">
        <v>611</v>
      </c>
      <c r="AO106" s="94" t="s">
        <v>611</v>
      </c>
      <c r="AP106" s="94" t="e">
        <f ca="1">IF(市町村抽出表!BB106="－","－",IF(市町村抽出表!BB106=0,"0km",IF(市町村抽出表!BB106&lt;0.1,"0.1km未満",TEXT(ROUND(市町村抽出表!BB106,1),"###,##0.0")&amp;"km")))</f>
        <v>#REF!</v>
      </c>
      <c r="AQ106" s="94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4" t="e">
        <f ca="1">IF(市町村抽出表!BD106="－","－",IF(市町村抽出表!BD106=0,"0人",IF(市町村抽出表!BD106&lt;1,"1人未満",TEXT(ROUND(市町村抽出表!BD106,0),"###,###")&amp;"人")))</f>
        <v>#REF!</v>
      </c>
      <c r="AS106" s="94" t="s">
        <v>611</v>
      </c>
      <c r="AT106" s="94" t="s">
        <v>611</v>
      </c>
      <c r="AU106" s="94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4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4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4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4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4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53"/>
      <c r="BI106" s="153"/>
      <c r="BJ106" s="153"/>
      <c r="BL106" s="154"/>
      <c r="BM106" s="153"/>
      <c r="BN106" s="153"/>
      <c r="BO106" s="153"/>
      <c r="BP106" s="153"/>
      <c r="BX106" s="154"/>
      <c r="BY106" s="153"/>
      <c r="BZ106" s="153"/>
      <c r="CA106" s="153"/>
      <c r="CB106" s="153"/>
      <c r="CN106" s="154"/>
      <c r="CO106" s="153"/>
      <c r="CP106" s="153"/>
      <c r="CQ106" s="153"/>
      <c r="CR106" s="153"/>
    </row>
    <row r="107" spans="1:96" x14ac:dyDescent="0.2">
      <c r="A107" s="82">
        <v>104</v>
      </c>
      <c r="B107" s="74" t="s">
        <v>547</v>
      </c>
      <c r="C107" s="93" t="e">
        <f ca="1">IF(市町村抽出表!D107="－","－",ROUND(市町村抽出表!D107,1))</f>
        <v>#REF!</v>
      </c>
      <c r="D107" s="158" t="e">
        <f ca="1">IF(市町村抽出表!F107="","※2",IF(市町村抽出表!F107="－","－",市町村抽出表!F107&amp;"箇所"))</f>
        <v>#REF!</v>
      </c>
      <c r="E107" s="159" t="e">
        <f ca="1">IF(市町村抽出表!G107="","※2",IF(市町村抽出表!G107="－","－",市町村抽出表!G107&amp;"箇所"))</f>
        <v>#REF!</v>
      </c>
      <c r="F107" s="160" t="e">
        <f ca="1">IF(市町村抽出表!H107="","※2",IF(市町村抽出表!H107="－","－",市町村抽出表!H107&amp;"箇所"))</f>
        <v>#REF!</v>
      </c>
      <c r="G107" s="94" t="e">
        <f ca="1">IF(市町村抽出表!I107="－","－",IF(市町村抽出表!I107=0,"0棟",IF(市町村抽出表!I107&lt;1,"1棟未満",TEXT(ROUND(市町村抽出表!I107,0),"###,###")&amp;"棟")))</f>
        <v>#REF!</v>
      </c>
      <c r="H107" s="94" t="e">
        <f ca="1">IF(市町村抽出表!J107="－","－",IF(市町村抽出表!J107=0,"0棟",IF(市町村抽出表!J107&lt;1,"1棟未満",TEXT(ROUND(市町村抽出表!J107,0),"###,###")&amp;"棟")))</f>
        <v>#REF!</v>
      </c>
      <c r="I107" s="94" t="e">
        <f ca="1">IF(市町村抽出表!O107="－","－",IF(市町村抽出表!O107=0,"0棟",IF(市町村抽出表!O107&lt;1,"1棟未満",TEXT(ROUND(市町村抽出表!O107,0),"###,###")&amp;"棟")))</f>
        <v>#REF!</v>
      </c>
      <c r="J107" s="94" t="e">
        <f ca="1">IF(市町村抽出表!P107="－","－",IF(市町村抽出表!P107=0,"0棟",IF(市町村抽出表!P107&lt;1,"1棟未満",TEXT(ROUND(市町村抽出表!P107,0),"###,###")&amp;"棟")))</f>
        <v>#REF!</v>
      </c>
      <c r="K107" s="147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48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4" t="e">
        <f ca="1">IF(市町村抽出表!W107="－","－",IF(市町村抽出表!W107=0,"0棟",IF(市町村抽出表!W107&lt;1,"1棟未満",TEXT(ROUND(市町村抽出表!W107,0),"###,###")&amp;"棟")))</f>
        <v>#REF!</v>
      </c>
      <c r="N107" s="94" t="e">
        <f ca="1">IF(市町村抽出表!X107="－","－",IF(市町村抽出表!X107=0,"0棟",IF(市町村抽出表!X107&lt;1,"1棟未満",TEXT(ROUND(市町村抽出表!X107,0),"###,###")&amp;"棟")))</f>
        <v>#REF!</v>
      </c>
      <c r="O107" s="94" t="e">
        <f ca="1">IF(市町村抽出表!Z107="－","－",IF(市町村抽出表!Z107=0,"0件",IF(市町村抽出表!Z107&lt;1,"1件未満",TEXT(ROUND(市町村抽出表!Z107,0),"###,###")&amp;"件")))</f>
        <v>#REF!</v>
      </c>
      <c r="P107" s="94" t="e">
        <f ca="1">IF(市町村抽出表!AA107="－","－",IF(市町村抽出表!AA107=0,"0件",IF(市町村抽出表!AA107&lt;1,"1件未満",TEXT(ROUND(市町村抽出表!AA107,0),"###,###")&amp;"件")))</f>
        <v>#REF!</v>
      </c>
      <c r="Q107" s="94" t="e">
        <f ca="1">IF(市町村抽出表!AB107="－","－",IF(市町村抽出表!AB107=0,"0棟",IF(市町村抽出表!AB107&lt;1,"1棟未満",TEXT(ROUND(市町村抽出表!AB107,0),"###,###")&amp;"棟")))</f>
        <v>#REF!</v>
      </c>
      <c r="R107" s="94" t="e">
        <f ca="1">IF(市町村抽出表!AC107="－","－",IF(市町村抽出表!AC107=0,"0人",IF(市町村抽出表!AC107&lt;1,"1人未満",TEXT(ROUND(市町村抽出表!AC107,0),"###,###")&amp;"人")))</f>
        <v>#REF!</v>
      </c>
      <c r="S107" s="94" t="e">
        <f ca="1">IF(市町村抽出表!AD107="－","－",IF(市町村抽出表!AD107=0,"0人",IF(市町村抽出表!AD107&lt;1,"1人未満",TEXT(ROUND(市町村抽出表!AD107,0),"###,###")&amp;"人")))</f>
        <v>#REF!</v>
      </c>
      <c r="T107" s="94" t="e">
        <f ca="1">IF(市町村抽出表!AE107="－","－",IF(市町村抽出表!AE107=0,"0人",IF(市町村抽出表!AE107&lt;1,"1人未満",TEXT(ROUND(市町村抽出表!AE107,0),"###,###")&amp;"人")))</f>
        <v>#REF!</v>
      </c>
      <c r="U107" s="149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50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51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4" t="e">
        <f ca="1">IF(市町村抽出表!AJ107="－","－",IF(市町村抽出表!AJ107=0,"0人",IF(市町村抽出表!AJ107&lt;1,"1人未満",TEXT(ROUND(市町村抽出表!AJ107,0),"###,###")&amp;"人")))</f>
        <v>#REF!</v>
      </c>
      <c r="Y107" s="94" t="e">
        <f ca="1">IF(市町村抽出表!AK107="－","－",IF(市町村抽出表!AK107=0,"0人",IF(市町村抽出表!AK107&lt;1,"1人未満",TEXT(ROUND(市町村抽出表!AK107,0),"###,###")&amp;"人")))</f>
        <v>#REF!</v>
      </c>
      <c r="Z107" s="94" t="e">
        <f ca="1">IF(市町村抽出表!AL107="－","－",IF(市町村抽出表!AL107=0,"0人",IF(市町村抽出表!AL107&lt;1,"1人未満",TEXT(ROUND(市町村抽出表!AL107,0),"###,###")&amp;"人")))</f>
        <v>#REF!</v>
      </c>
      <c r="AA107" s="94" t="e">
        <f ca="1">IF(市町村抽出表!AM107="－","－",IF(市町村抽出表!AM107=0,"0人",IF(市町村抽出表!AM107&lt;1,"1人未満",TEXT(ROUND(市町村抽出表!AM107,0),"###,###")&amp;"人")))</f>
        <v>#REF!</v>
      </c>
      <c r="AB107" s="94" t="e">
        <f ca="1">IF(市町村抽出表!AN107="－","－",IF(市町村抽出表!AN107=0,"0人",IF(市町村抽出表!AN107&lt;1,"1人未満",TEXT(ROUND(市町村抽出表!AN107,0),"###,###")&amp;"人")))</f>
        <v>#REF!</v>
      </c>
      <c r="AC107" s="94" t="e">
        <f ca="1">IF(市町村抽出表!AO107="－","－",IF(市町村抽出表!AO107=0,"0人",IF(市町村抽出表!AO107&lt;1,"1人未満",TEXT(ROUND(市町村抽出表!AO107,0),"###,###")&amp;"人")))</f>
        <v>#REF!</v>
      </c>
      <c r="AD107" s="94" t="e">
        <f ca="1">IF(市町村抽出表!AP107="－","－",IF(市町村抽出表!AP107=0,"0人",IF(市町村抽出表!AP107&lt;1,"1人未満",TEXT(ROUND(市町村抽出表!AP107,0),"###,###")&amp;"人")))</f>
        <v>#REF!</v>
      </c>
      <c r="AE107" s="94" t="e">
        <f ca="1">IF(市町村抽出表!AQ107="－","－",IF(市町村抽出表!AQ107=0,"0人",IF(市町村抽出表!AQ107&lt;1,"1人未満",TEXT(ROUND(市町村抽出表!AQ107,0),"###,###")&amp;"人")))</f>
        <v>#REF!</v>
      </c>
      <c r="AF107" s="94" t="e">
        <f ca="1">IF(市町村抽出表!AR107="－","－",IF(市町村抽出表!AR107=0,"0人",IF(市町村抽出表!AR107&lt;1,"1人未満",TEXT(ROUND(市町村抽出表!AR107,0),"###,###")&amp;"人")))</f>
        <v>#REF!</v>
      </c>
      <c r="AG107" s="94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4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4" t="e">
        <f ca="1">IF(市町村抽出表!AU107="－","－",IF(市町村抽出表!AU107=0,"0人",IF(市町村抽出表!AU107&lt;1,"1人未満",TEXT(ROUND(市町村抽出表!AU107,0),"###,###")&amp;"人")))</f>
        <v>#REF!</v>
      </c>
      <c r="AJ107" s="94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4" t="e">
        <f ca="1">IF(市町村抽出表!AW107="－","－",IF(市町村抽出表!AW107=0,"0人",IF(市町村抽出表!AW107&lt;1,"1人未満",TEXT(ROUND(市町村抽出表!AW107,0),"###,###")&amp;"人")))</f>
        <v>#REF!</v>
      </c>
      <c r="AL107" s="94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4" t="e">
        <f ca="1">IF(市町村抽出表!AY107="－","－",IF(市町村抽出表!AY107=0,"0人",IF(市町村抽出表!AY107&lt;1,"1人未満",TEXT(ROUND(市町村抽出表!AY107,0),"###,###")&amp;"人")))</f>
        <v>#REF!</v>
      </c>
      <c r="AN107" s="94" t="s">
        <v>611</v>
      </c>
      <c r="AO107" s="94" t="s">
        <v>611</v>
      </c>
      <c r="AP107" s="94" t="e">
        <f ca="1">IF(市町村抽出表!BB107="－","－",IF(市町村抽出表!BB107=0,"0km",IF(市町村抽出表!BB107&lt;0.1,"0.1km未満",TEXT(ROUND(市町村抽出表!BB107,1),"###,##0.0")&amp;"km")))</f>
        <v>#REF!</v>
      </c>
      <c r="AQ107" s="94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4" t="e">
        <f ca="1">IF(市町村抽出表!BD107="－","－",IF(市町村抽出表!BD107=0,"0人",IF(市町村抽出表!BD107&lt;1,"1人未満",TEXT(ROUND(市町村抽出表!BD107,0),"###,###")&amp;"人")))</f>
        <v>#REF!</v>
      </c>
      <c r="AS107" s="94" t="s">
        <v>611</v>
      </c>
      <c r="AT107" s="94" t="s">
        <v>611</v>
      </c>
      <c r="AU107" s="94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4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4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4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4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4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53"/>
      <c r="BI107" s="153"/>
      <c r="BJ107" s="153"/>
      <c r="BL107" s="154"/>
      <c r="BM107" s="153"/>
      <c r="BN107" s="153"/>
      <c r="BO107" s="153"/>
      <c r="BP107" s="153"/>
      <c r="BX107" s="154"/>
      <c r="BY107" s="153"/>
      <c r="BZ107" s="153"/>
      <c r="CA107" s="153"/>
      <c r="CB107" s="153"/>
      <c r="CN107" s="154"/>
      <c r="CO107" s="153"/>
      <c r="CP107" s="153"/>
      <c r="CQ107" s="153"/>
      <c r="CR107" s="153"/>
    </row>
    <row r="108" spans="1:96" x14ac:dyDescent="0.2">
      <c r="A108" s="82">
        <v>105</v>
      </c>
      <c r="B108" s="74" t="s">
        <v>548</v>
      </c>
      <c r="C108" s="93" t="e">
        <f ca="1">IF(市町村抽出表!D108="－","－",ROUND(市町村抽出表!D108,1))</f>
        <v>#REF!</v>
      </c>
      <c r="D108" s="158" t="e">
        <f ca="1">IF(市町村抽出表!F108="","※2",IF(市町村抽出表!F108="－","－",市町村抽出表!F108&amp;"箇所"))</f>
        <v>#REF!</v>
      </c>
      <c r="E108" s="159" t="e">
        <f ca="1">IF(市町村抽出表!G108="","※2",IF(市町村抽出表!G108="－","－",市町村抽出表!G108&amp;"箇所"))</f>
        <v>#REF!</v>
      </c>
      <c r="F108" s="160" t="e">
        <f ca="1">IF(市町村抽出表!H108="","※2",IF(市町村抽出表!H108="－","－",市町村抽出表!H108&amp;"箇所"))</f>
        <v>#REF!</v>
      </c>
      <c r="G108" s="94" t="e">
        <f ca="1">IF(市町村抽出表!I108="－","－",IF(市町村抽出表!I108=0,"0棟",IF(市町村抽出表!I108&lt;1,"1棟未満",TEXT(ROUND(市町村抽出表!I108,0),"###,###")&amp;"棟")))</f>
        <v>#REF!</v>
      </c>
      <c r="H108" s="94" t="e">
        <f ca="1">IF(市町村抽出表!J108="－","－",IF(市町村抽出表!J108=0,"0棟",IF(市町村抽出表!J108&lt;1,"1棟未満",TEXT(ROUND(市町村抽出表!J108,0),"###,###")&amp;"棟")))</f>
        <v>#REF!</v>
      </c>
      <c r="I108" s="94" t="e">
        <f ca="1">IF(市町村抽出表!O108="－","－",IF(市町村抽出表!O108=0,"0棟",IF(市町村抽出表!O108&lt;1,"1棟未満",TEXT(ROUND(市町村抽出表!O108,0),"###,###")&amp;"棟")))</f>
        <v>#REF!</v>
      </c>
      <c r="J108" s="94" t="e">
        <f ca="1">IF(市町村抽出表!P108="－","－",IF(市町村抽出表!P108=0,"0棟",IF(市町村抽出表!P108&lt;1,"1棟未満",TEXT(ROUND(市町村抽出表!P108,0),"###,###")&amp;"棟")))</f>
        <v>#REF!</v>
      </c>
      <c r="K108" s="147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48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4" t="e">
        <f ca="1">IF(市町村抽出表!W108="－","－",IF(市町村抽出表!W108=0,"0棟",IF(市町村抽出表!W108&lt;1,"1棟未満",TEXT(ROUND(市町村抽出表!W108,0),"###,###")&amp;"棟")))</f>
        <v>#REF!</v>
      </c>
      <c r="N108" s="94" t="e">
        <f ca="1">IF(市町村抽出表!X108="－","－",IF(市町村抽出表!X108=0,"0棟",IF(市町村抽出表!X108&lt;1,"1棟未満",TEXT(ROUND(市町村抽出表!X108,0),"###,###")&amp;"棟")))</f>
        <v>#REF!</v>
      </c>
      <c r="O108" s="94" t="e">
        <f ca="1">IF(市町村抽出表!Z108="－","－",IF(市町村抽出表!Z108=0,"0件",IF(市町村抽出表!Z108&lt;1,"1件未満",TEXT(ROUND(市町村抽出表!Z108,0),"###,###")&amp;"件")))</f>
        <v>#REF!</v>
      </c>
      <c r="P108" s="94" t="e">
        <f ca="1">IF(市町村抽出表!AA108="－","－",IF(市町村抽出表!AA108=0,"0件",IF(市町村抽出表!AA108&lt;1,"1件未満",TEXT(ROUND(市町村抽出表!AA108,0),"###,###")&amp;"件")))</f>
        <v>#REF!</v>
      </c>
      <c r="Q108" s="94" t="e">
        <f ca="1">IF(市町村抽出表!AB108="－","－",IF(市町村抽出表!AB108=0,"0棟",IF(市町村抽出表!AB108&lt;1,"1棟未満",TEXT(ROUND(市町村抽出表!AB108,0),"###,###")&amp;"棟")))</f>
        <v>#REF!</v>
      </c>
      <c r="R108" s="94" t="e">
        <f ca="1">IF(市町村抽出表!AC108="－","－",IF(市町村抽出表!AC108=0,"0人",IF(市町村抽出表!AC108&lt;1,"1人未満",TEXT(ROUND(市町村抽出表!AC108,0),"###,###")&amp;"人")))</f>
        <v>#REF!</v>
      </c>
      <c r="S108" s="94" t="e">
        <f ca="1">IF(市町村抽出表!AD108="－","－",IF(市町村抽出表!AD108=0,"0人",IF(市町村抽出表!AD108&lt;1,"1人未満",TEXT(ROUND(市町村抽出表!AD108,0),"###,###")&amp;"人")))</f>
        <v>#REF!</v>
      </c>
      <c r="T108" s="94" t="e">
        <f ca="1">IF(市町村抽出表!AE108="－","－",IF(市町村抽出表!AE108=0,"0人",IF(市町村抽出表!AE108&lt;1,"1人未満",TEXT(ROUND(市町村抽出表!AE108,0),"###,###")&amp;"人")))</f>
        <v>#REF!</v>
      </c>
      <c r="U108" s="149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50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51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4" t="e">
        <f ca="1">IF(市町村抽出表!AJ108="－","－",IF(市町村抽出表!AJ108=0,"0人",IF(市町村抽出表!AJ108&lt;1,"1人未満",TEXT(ROUND(市町村抽出表!AJ108,0),"###,###")&amp;"人")))</f>
        <v>#REF!</v>
      </c>
      <c r="Y108" s="94" t="e">
        <f ca="1">IF(市町村抽出表!AK108="－","－",IF(市町村抽出表!AK108=0,"0人",IF(市町村抽出表!AK108&lt;1,"1人未満",TEXT(ROUND(市町村抽出表!AK108,0),"###,###")&amp;"人")))</f>
        <v>#REF!</v>
      </c>
      <c r="Z108" s="94" t="e">
        <f ca="1">IF(市町村抽出表!AL108="－","－",IF(市町村抽出表!AL108=0,"0人",IF(市町村抽出表!AL108&lt;1,"1人未満",TEXT(ROUND(市町村抽出表!AL108,0),"###,###")&amp;"人")))</f>
        <v>#REF!</v>
      </c>
      <c r="AA108" s="94" t="e">
        <f ca="1">IF(市町村抽出表!AM108="－","－",IF(市町村抽出表!AM108=0,"0人",IF(市町村抽出表!AM108&lt;1,"1人未満",TEXT(ROUND(市町村抽出表!AM108,0),"###,###")&amp;"人")))</f>
        <v>#REF!</v>
      </c>
      <c r="AB108" s="94" t="e">
        <f ca="1">IF(市町村抽出表!AN108="－","－",IF(市町村抽出表!AN108=0,"0人",IF(市町村抽出表!AN108&lt;1,"1人未満",TEXT(ROUND(市町村抽出表!AN108,0),"###,###")&amp;"人")))</f>
        <v>#REF!</v>
      </c>
      <c r="AC108" s="94" t="e">
        <f ca="1">IF(市町村抽出表!AO108="－","－",IF(市町村抽出表!AO108=0,"0人",IF(市町村抽出表!AO108&lt;1,"1人未満",TEXT(ROUND(市町村抽出表!AO108,0),"###,###")&amp;"人")))</f>
        <v>#REF!</v>
      </c>
      <c r="AD108" s="94" t="e">
        <f ca="1">IF(市町村抽出表!AP108="－","－",IF(市町村抽出表!AP108=0,"0人",IF(市町村抽出表!AP108&lt;1,"1人未満",TEXT(ROUND(市町村抽出表!AP108,0),"###,###")&amp;"人")))</f>
        <v>#REF!</v>
      </c>
      <c r="AE108" s="94" t="e">
        <f ca="1">IF(市町村抽出表!AQ108="－","－",IF(市町村抽出表!AQ108=0,"0人",IF(市町村抽出表!AQ108&lt;1,"1人未満",TEXT(ROUND(市町村抽出表!AQ108,0),"###,###")&amp;"人")))</f>
        <v>#REF!</v>
      </c>
      <c r="AF108" s="94" t="e">
        <f ca="1">IF(市町村抽出表!AR108="－","－",IF(市町村抽出表!AR108=0,"0人",IF(市町村抽出表!AR108&lt;1,"1人未満",TEXT(ROUND(市町村抽出表!AR108,0),"###,###")&amp;"人")))</f>
        <v>#REF!</v>
      </c>
      <c r="AG108" s="94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4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4" t="e">
        <f ca="1">IF(市町村抽出表!AU108="－","－",IF(市町村抽出表!AU108=0,"0人",IF(市町村抽出表!AU108&lt;1,"1人未満",TEXT(ROUND(市町村抽出表!AU108,0),"###,###")&amp;"人")))</f>
        <v>#REF!</v>
      </c>
      <c r="AJ108" s="94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4" t="e">
        <f ca="1">IF(市町村抽出表!AW108="－","－",IF(市町村抽出表!AW108=0,"0人",IF(市町村抽出表!AW108&lt;1,"1人未満",TEXT(ROUND(市町村抽出表!AW108,0),"###,###")&amp;"人")))</f>
        <v>#REF!</v>
      </c>
      <c r="AL108" s="94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4" t="e">
        <f ca="1">IF(市町村抽出表!AY108="－","－",IF(市町村抽出表!AY108=0,"0人",IF(市町村抽出表!AY108&lt;1,"1人未満",TEXT(ROUND(市町村抽出表!AY108,0),"###,###")&amp;"人")))</f>
        <v>#REF!</v>
      </c>
      <c r="AN108" s="94" t="s">
        <v>611</v>
      </c>
      <c r="AO108" s="94" t="s">
        <v>611</v>
      </c>
      <c r="AP108" s="94" t="e">
        <f ca="1">IF(市町村抽出表!BB108="－","－",IF(市町村抽出表!BB108=0,"0km",IF(市町村抽出表!BB108&lt;0.1,"0.1km未満",TEXT(ROUND(市町村抽出表!BB108,1),"###,##0.0")&amp;"km")))</f>
        <v>#REF!</v>
      </c>
      <c r="AQ108" s="94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4" t="e">
        <f ca="1">IF(市町村抽出表!BD108="－","－",IF(市町村抽出表!BD108=0,"0人",IF(市町村抽出表!BD108&lt;1,"1人未満",TEXT(ROUND(市町村抽出表!BD108,0),"###,###")&amp;"人")))</f>
        <v>#REF!</v>
      </c>
      <c r="AS108" s="94" t="s">
        <v>611</v>
      </c>
      <c r="AT108" s="94" t="s">
        <v>611</v>
      </c>
      <c r="AU108" s="94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4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4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4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4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4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53"/>
      <c r="BI108" s="153"/>
      <c r="BJ108" s="153"/>
      <c r="BL108" s="154"/>
      <c r="BM108" s="153"/>
      <c r="BN108" s="153"/>
      <c r="BO108" s="153"/>
      <c r="BP108" s="153"/>
      <c r="BX108" s="154"/>
      <c r="BY108" s="153"/>
      <c r="BZ108" s="153"/>
      <c r="CA108" s="153"/>
      <c r="CB108" s="153"/>
      <c r="CN108" s="154"/>
      <c r="CO108" s="153"/>
      <c r="CP108" s="153"/>
      <c r="CQ108" s="153"/>
      <c r="CR108" s="153"/>
    </row>
    <row r="109" spans="1:96" x14ac:dyDescent="0.2">
      <c r="A109" s="82">
        <v>106</v>
      </c>
      <c r="B109" s="74" t="s">
        <v>549</v>
      </c>
      <c r="C109" s="93" t="e">
        <f ca="1">IF(市町村抽出表!D109="－","－",ROUND(市町村抽出表!D109,1))</f>
        <v>#REF!</v>
      </c>
      <c r="D109" s="158" t="e">
        <f ca="1">IF(市町村抽出表!F109="","※2",IF(市町村抽出表!F109="－","－",市町村抽出表!F109&amp;"箇所"))</f>
        <v>#REF!</v>
      </c>
      <c r="E109" s="159" t="e">
        <f ca="1">IF(市町村抽出表!G109="","※2",IF(市町村抽出表!G109="－","－",市町村抽出表!G109&amp;"箇所"))</f>
        <v>#REF!</v>
      </c>
      <c r="F109" s="160" t="e">
        <f ca="1">IF(市町村抽出表!H109="","※2",IF(市町村抽出表!H109="－","－",市町村抽出表!H109&amp;"箇所"))</f>
        <v>#REF!</v>
      </c>
      <c r="G109" s="94" t="e">
        <f ca="1">IF(市町村抽出表!I109="－","－",IF(市町村抽出表!I109=0,"0棟",IF(市町村抽出表!I109&lt;1,"1棟未満",TEXT(ROUND(市町村抽出表!I109,0),"###,###")&amp;"棟")))</f>
        <v>#REF!</v>
      </c>
      <c r="H109" s="94" t="e">
        <f ca="1">IF(市町村抽出表!J109="－","－",IF(市町村抽出表!J109=0,"0棟",IF(市町村抽出表!J109&lt;1,"1棟未満",TEXT(ROUND(市町村抽出表!J109,0),"###,###")&amp;"棟")))</f>
        <v>#REF!</v>
      </c>
      <c r="I109" s="94" t="e">
        <f ca="1">IF(市町村抽出表!O109="－","－",IF(市町村抽出表!O109=0,"0棟",IF(市町村抽出表!O109&lt;1,"1棟未満",TEXT(ROUND(市町村抽出表!O109,0),"###,###")&amp;"棟")))</f>
        <v>#REF!</v>
      </c>
      <c r="J109" s="94" t="e">
        <f ca="1">IF(市町村抽出表!P109="－","－",IF(市町村抽出表!P109=0,"0棟",IF(市町村抽出表!P109&lt;1,"1棟未満",TEXT(ROUND(市町村抽出表!P109,0),"###,###")&amp;"棟")))</f>
        <v>#REF!</v>
      </c>
      <c r="K109" s="147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48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4" t="e">
        <f ca="1">IF(市町村抽出表!W109="－","－",IF(市町村抽出表!W109=0,"0棟",IF(市町村抽出表!W109&lt;1,"1棟未満",TEXT(ROUND(市町村抽出表!W109,0),"###,###")&amp;"棟")))</f>
        <v>#REF!</v>
      </c>
      <c r="N109" s="94" t="e">
        <f ca="1">IF(市町村抽出表!X109="－","－",IF(市町村抽出表!X109=0,"0棟",IF(市町村抽出表!X109&lt;1,"1棟未満",TEXT(ROUND(市町村抽出表!X109,0),"###,###")&amp;"棟")))</f>
        <v>#REF!</v>
      </c>
      <c r="O109" s="94" t="e">
        <f ca="1">IF(市町村抽出表!Z109="－","－",IF(市町村抽出表!Z109=0,"0件",IF(市町村抽出表!Z109&lt;1,"1件未満",TEXT(ROUND(市町村抽出表!Z109,0),"###,###")&amp;"件")))</f>
        <v>#REF!</v>
      </c>
      <c r="P109" s="94" t="e">
        <f ca="1">IF(市町村抽出表!AA109="－","－",IF(市町村抽出表!AA109=0,"0件",IF(市町村抽出表!AA109&lt;1,"1件未満",TEXT(ROUND(市町村抽出表!AA109,0),"###,###")&amp;"件")))</f>
        <v>#REF!</v>
      </c>
      <c r="Q109" s="94" t="e">
        <f ca="1">IF(市町村抽出表!AB109="－","－",IF(市町村抽出表!AB109=0,"0棟",IF(市町村抽出表!AB109&lt;1,"1棟未満",TEXT(ROUND(市町村抽出表!AB109,0),"###,###")&amp;"棟")))</f>
        <v>#REF!</v>
      </c>
      <c r="R109" s="94" t="e">
        <f ca="1">IF(市町村抽出表!AC109="－","－",IF(市町村抽出表!AC109=0,"0人",IF(市町村抽出表!AC109&lt;1,"1人未満",TEXT(ROUND(市町村抽出表!AC109,0),"###,###")&amp;"人")))</f>
        <v>#REF!</v>
      </c>
      <c r="S109" s="94" t="e">
        <f ca="1">IF(市町村抽出表!AD109="－","－",IF(市町村抽出表!AD109=0,"0人",IF(市町村抽出表!AD109&lt;1,"1人未満",TEXT(ROUND(市町村抽出表!AD109,0),"###,###")&amp;"人")))</f>
        <v>#REF!</v>
      </c>
      <c r="T109" s="94" t="e">
        <f ca="1">IF(市町村抽出表!AE109="－","－",IF(市町村抽出表!AE109=0,"0人",IF(市町村抽出表!AE109&lt;1,"1人未満",TEXT(ROUND(市町村抽出表!AE109,0),"###,###")&amp;"人")))</f>
        <v>#REF!</v>
      </c>
      <c r="U109" s="149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50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51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4" t="e">
        <f ca="1">IF(市町村抽出表!AJ109="－","－",IF(市町村抽出表!AJ109=0,"0人",IF(市町村抽出表!AJ109&lt;1,"1人未満",TEXT(ROUND(市町村抽出表!AJ109,0),"###,###")&amp;"人")))</f>
        <v>#REF!</v>
      </c>
      <c r="Y109" s="94" t="e">
        <f ca="1">IF(市町村抽出表!AK109="－","－",IF(市町村抽出表!AK109=0,"0人",IF(市町村抽出表!AK109&lt;1,"1人未満",TEXT(ROUND(市町村抽出表!AK109,0),"###,###")&amp;"人")))</f>
        <v>#REF!</v>
      </c>
      <c r="Z109" s="94" t="e">
        <f ca="1">IF(市町村抽出表!AL109="－","－",IF(市町村抽出表!AL109=0,"0人",IF(市町村抽出表!AL109&lt;1,"1人未満",TEXT(ROUND(市町村抽出表!AL109,0),"###,###")&amp;"人")))</f>
        <v>#REF!</v>
      </c>
      <c r="AA109" s="94" t="e">
        <f ca="1">IF(市町村抽出表!AM109="－","－",IF(市町村抽出表!AM109=0,"0人",IF(市町村抽出表!AM109&lt;1,"1人未満",TEXT(ROUND(市町村抽出表!AM109,0),"###,###")&amp;"人")))</f>
        <v>#REF!</v>
      </c>
      <c r="AB109" s="94" t="e">
        <f ca="1">IF(市町村抽出表!AN109="－","－",IF(市町村抽出表!AN109=0,"0人",IF(市町村抽出表!AN109&lt;1,"1人未満",TEXT(ROUND(市町村抽出表!AN109,0),"###,###")&amp;"人")))</f>
        <v>#REF!</v>
      </c>
      <c r="AC109" s="94" t="e">
        <f ca="1">IF(市町村抽出表!AO109="－","－",IF(市町村抽出表!AO109=0,"0人",IF(市町村抽出表!AO109&lt;1,"1人未満",TEXT(ROUND(市町村抽出表!AO109,0),"###,###")&amp;"人")))</f>
        <v>#REF!</v>
      </c>
      <c r="AD109" s="94" t="e">
        <f ca="1">IF(市町村抽出表!AP109="－","－",IF(市町村抽出表!AP109=0,"0人",IF(市町村抽出表!AP109&lt;1,"1人未満",TEXT(ROUND(市町村抽出表!AP109,0),"###,###")&amp;"人")))</f>
        <v>#REF!</v>
      </c>
      <c r="AE109" s="94" t="e">
        <f ca="1">IF(市町村抽出表!AQ109="－","－",IF(市町村抽出表!AQ109=0,"0人",IF(市町村抽出表!AQ109&lt;1,"1人未満",TEXT(ROUND(市町村抽出表!AQ109,0),"###,###")&amp;"人")))</f>
        <v>#REF!</v>
      </c>
      <c r="AF109" s="94" t="e">
        <f ca="1">IF(市町村抽出表!AR109="－","－",IF(市町村抽出表!AR109=0,"0人",IF(市町村抽出表!AR109&lt;1,"1人未満",TEXT(ROUND(市町村抽出表!AR109,0),"###,###")&amp;"人")))</f>
        <v>#REF!</v>
      </c>
      <c r="AG109" s="94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4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4" t="e">
        <f ca="1">IF(市町村抽出表!AU109="－","－",IF(市町村抽出表!AU109=0,"0人",IF(市町村抽出表!AU109&lt;1,"1人未満",TEXT(ROUND(市町村抽出表!AU109,0),"###,###")&amp;"人")))</f>
        <v>#REF!</v>
      </c>
      <c r="AJ109" s="94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4" t="e">
        <f ca="1">IF(市町村抽出表!AW109="－","－",IF(市町村抽出表!AW109=0,"0人",IF(市町村抽出表!AW109&lt;1,"1人未満",TEXT(ROUND(市町村抽出表!AW109,0),"###,###")&amp;"人")))</f>
        <v>#REF!</v>
      </c>
      <c r="AL109" s="94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4" t="e">
        <f ca="1">IF(市町村抽出表!AY109="－","－",IF(市町村抽出表!AY109=0,"0人",IF(市町村抽出表!AY109&lt;1,"1人未満",TEXT(ROUND(市町村抽出表!AY109,0),"###,###")&amp;"人")))</f>
        <v>#REF!</v>
      </c>
      <c r="AN109" s="94" t="s">
        <v>611</v>
      </c>
      <c r="AO109" s="94" t="s">
        <v>611</v>
      </c>
      <c r="AP109" s="94" t="e">
        <f ca="1">IF(市町村抽出表!BB109="－","－",IF(市町村抽出表!BB109=0,"0km",IF(市町村抽出表!BB109&lt;0.1,"0.1km未満",TEXT(ROUND(市町村抽出表!BB109,1),"###,##0.0")&amp;"km")))</f>
        <v>#REF!</v>
      </c>
      <c r="AQ109" s="94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4" t="e">
        <f ca="1">IF(市町村抽出表!BD109="－","－",IF(市町村抽出表!BD109=0,"0人",IF(市町村抽出表!BD109&lt;1,"1人未満",TEXT(ROUND(市町村抽出表!BD109,0),"###,###")&amp;"人")))</f>
        <v>#REF!</v>
      </c>
      <c r="AS109" s="94" t="s">
        <v>611</v>
      </c>
      <c r="AT109" s="94" t="s">
        <v>611</v>
      </c>
      <c r="AU109" s="94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4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4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4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4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4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53"/>
      <c r="BI109" s="153"/>
      <c r="BJ109" s="153"/>
      <c r="BL109" s="154"/>
      <c r="BM109" s="153"/>
      <c r="BN109" s="153"/>
      <c r="BO109" s="153"/>
      <c r="BP109" s="153"/>
      <c r="BX109" s="154"/>
      <c r="BY109" s="153"/>
      <c r="BZ109" s="153"/>
      <c r="CA109" s="153"/>
      <c r="CB109" s="153"/>
      <c r="CN109" s="154"/>
      <c r="CO109" s="153"/>
      <c r="CP109" s="153"/>
      <c r="CQ109" s="153"/>
      <c r="CR109" s="153"/>
    </row>
    <row r="110" spans="1:96" x14ac:dyDescent="0.2">
      <c r="A110" s="82">
        <v>107</v>
      </c>
      <c r="B110" s="74" t="s">
        <v>550</v>
      </c>
      <c r="C110" s="93" t="e">
        <f ca="1">IF(市町村抽出表!D110="－","－",ROUND(市町村抽出表!D110,1))</f>
        <v>#REF!</v>
      </c>
      <c r="D110" s="158" t="e">
        <f ca="1">IF(市町村抽出表!F110="","※2",IF(市町村抽出表!F110="－","－",市町村抽出表!F110&amp;"箇所"))</f>
        <v>#REF!</v>
      </c>
      <c r="E110" s="159" t="e">
        <f ca="1">IF(市町村抽出表!G110="","※2",IF(市町村抽出表!G110="－","－",市町村抽出表!G110&amp;"箇所"))</f>
        <v>#REF!</v>
      </c>
      <c r="F110" s="160" t="e">
        <f ca="1">IF(市町村抽出表!H110="","※2",IF(市町村抽出表!H110="－","－",市町村抽出表!H110&amp;"箇所"))</f>
        <v>#REF!</v>
      </c>
      <c r="G110" s="94" t="e">
        <f ca="1">IF(市町村抽出表!I110="－","－",IF(市町村抽出表!I110=0,"0棟",IF(市町村抽出表!I110&lt;1,"1棟未満",TEXT(ROUND(市町村抽出表!I110,0),"###,###")&amp;"棟")))</f>
        <v>#REF!</v>
      </c>
      <c r="H110" s="94" t="e">
        <f ca="1">IF(市町村抽出表!J110="－","－",IF(市町村抽出表!J110=0,"0棟",IF(市町村抽出表!J110&lt;1,"1棟未満",TEXT(ROUND(市町村抽出表!J110,0),"###,###")&amp;"棟")))</f>
        <v>#REF!</v>
      </c>
      <c r="I110" s="94" t="e">
        <f ca="1">IF(市町村抽出表!O110="－","－",IF(市町村抽出表!O110=0,"0棟",IF(市町村抽出表!O110&lt;1,"1棟未満",TEXT(ROUND(市町村抽出表!O110,0),"###,###")&amp;"棟")))</f>
        <v>#REF!</v>
      </c>
      <c r="J110" s="94" t="e">
        <f ca="1">IF(市町村抽出表!P110="－","－",IF(市町村抽出表!P110=0,"0棟",IF(市町村抽出表!P110&lt;1,"1棟未満",TEXT(ROUND(市町村抽出表!P110,0),"###,###")&amp;"棟")))</f>
        <v>#REF!</v>
      </c>
      <c r="K110" s="147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48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4" t="e">
        <f ca="1">IF(市町村抽出表!W110="－","－",IF(市町村抽出表!W110=0,"0棟",IF(市町村抽出表!W110&lt;1,"1棟未満",TEXT(ROUND(市町村抽出表!W110,0),"###,###")&amp;"棟")))</f>
        <v>#REF!</v>
      </c>
      <c r="N110" s="94" t="e">
        <f ca="1">IF(市町村抽出表!X110="－","－",IF(市町村抽出表!X110=0,"0棟",IF(市町村抽出表!X110&lt;1,"1棟未満",TEXT(ROUND(市町村抽出表!X110,0),"###,###")&amp;"棟")))</f>
        <v>#REF!</v>
      </c>
      <c r="O110" s="94" t="e">
        <f ca="1">IF(市町村抽出表!Z110="－","－",IF(市町村抽出表!Z110=0,"0件",IF(市町村抽出表!Z110&lt;1,"1件未満",TEXT(ROUND(市町村抽出表!Z110,0),"###,###")&amp;"件")))</f>
        <v>#REF!</v>
      </c>
      <c r="P110" s="94" t="e">
        <f ca="1">IF(市町村抽出表!AA110="－","－",IF(市町村抽出表!AA110=0,"0件",IF(市町村抽出表!AA110&lt;1,"1件未満",TEXT(ROUND(市町村抽出表!AA110,0),"###,###")&amp;"件")))</f>
        <v>#REF!</v>
      </c>
      <c r="Q110" s="94" t="e">
        <f ca="1">IF(市町村抽出表!AB110="－","－",IF(市町村抽出表!AB110=0,"0棟",IF(市町村抽出表!AB110&lt;1,"1棟未満",TEXT(ROUND(市町村抽出表!AB110,0),"###,###")&amp;"棟")))</f>
        <v>#REF!</v>
      </c>
      <c r="R110" s="94" t="e">
        <f ca="1">IF(市町村抽出表!AC110="－","－",IF(市町村抽出表!AC110=0,"0人",IF(市町村抽出表!AC110&lt;1,"1人未満",TEXT(ROUND(市町村抽出表!AC110,0),"###,###")&amp;"人")))</f>
        <v>#REF!</v>
      </c>
      <c r="S110" s="94" t="e">
        <f ca="1">IF(市町村抽出表!AD110="－","－",IF(市町村抽出表!AD110=0,"0人",IF(市町村抽出表!AD110&lt;1,"1人未満",TEXT(ROUND(市町村抽出表!AD110,0),"###,###")&amp;"人")))</f>
        <v>#REF!</v>
      </c>
      <c r="T110" s="94" t="e">
        <f ca="1">IF(市町村抽出表!AE110="－","－",IF(市町村抽出表!AE110=0,"0人",IF(市町村抽出表!AE110&lt;1,"1人未満",TEXT(ROUND(市町村抽出表!AE110,0),"###,###")&amp;"人")))</f>
        <v>#REF!</v>
      </c>
      <c r="U110" s="149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50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51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4" t="e">
        <f ca="1">IF(市町村抽出表!AJ110="－","－",IF(市町村抽出表!AJ110=0,"0人",IF(市町村抽出表!AJ110&lt;1,"1人未満",TEXT(ROUND(市町村抽出表!AJ110,0),"###,###")&amp;"人")))</f>
        <v>#REF!</v>
      </c>
      <c r="Y110" s="94" t="e">
        <f ca="1">IF(市町村抽出表!AK110="－","－",IF(市町村抽出表!AK110=0,"0人",IF(市町村抽出表!AK110&lt;1,"1人未満",TEXT(ROUND(市町村抽出表!AK110,0),"###,###")&amp;"人")))</f>
        <v>#REF!</v>
      </c>
      <c r="Z110" s="94" t="e">
        <f ca="1">IF(市町村抽出表!AL110="－","－",IF(市町村抽出表!AL110=0,"0人",IF(市町村抽出表!AL110&lt;1,"1人未満",TEXT(ROUND(市町村抽出表!AL110,0),"###,###")&amp;"人")))</f>
        <v>#REF!</v>
      </c>
      <c r="AA110" s="94" t="e">
        <f ca="1">IF(市町村抽出表!AM110="－","－",IF(市町村抽出表!AM110=0,"0人",IF(市町村抽出表!AM110&lt;1,"1人未満",TEXT(ROUND(市町村抽出表!AM110,0),"###,###")&amp;"人")))</f>
        <v>#REF!</v>
      </c>
      <c r="AB110" s="94" t="e">
        <f ca="1">IF(市町村抽出表!AN110="－","－",IF(市町村抽出表!AN110=0,"0人",IF(市町村抽出表!AN110&lt;1,"1人未満",TEXT(ROUND(市町村抽出表!AN110,0),"###,###")&amp;"人")))</f>
        <v>#REF!</v>
      </c>
      <c r="AC110" s="94" t="e">
        <f ca="1">IF(市町村抽出表!AO110="－","－",IF(市町村抽出表!AO110=0,"0人",IF(市町村抽出表!AO110&lt;1,"1人未満",TEXT(ROUND(市町村抽出表!AO110,0),"###,###")&amp;"人")))</f>
        <v>#REF!</v>
      </c>
      <c r="AD110" s="94" t="e">
        <f ca="1">IF(市町村抽出表!AP110="－","－",IF(市町村抽出表!AP110=0,"0人",IF(市町村抽出表!AP110&lt;1,"1人未満",TEXT(ROUND(市町村抽出表!AP110,0),"###,###")&amp;"人")))</f>
        <v>#REF!</v>
      </c>
      <c r="AE110" s="94" t="e">
        <f ca="1">IF(市町村抽出表!AQ110="－","－",IF(市町村抽出表!AQ110=0,"0人",IF(市町村抽出表!AQ110&lt;1,"1人未満",TEXT(ROUND(市町村抽出表!AQ110,0),"###,###")&amp;"人")))</f>
        <v>#REF!</v>
      </c>
      <c r="AF110" s="94" t="e">
        <f ca="1">IF(市町村抽出表!AR110="－","－",IF(市町村抽出表!AR110=0,"0人",IF(市町村抽出表!AR110&lt;1,"1人未満",TEXT(ROUND(市町村抽出表!AR110,0),"###,###")&amp;"人")))</f>
        <v>#REF!</v>
      </c>
      <c r="AG110" s="94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4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4" t="e">
        <f ca="1">IF(市町村抽出表!AU110="－","－",IF(市町村抽出表!AU110=0,"0人",IF(市町村抽出表!AU110&lt;1,"1人未満",TEXT(ROUND(市町村抽出表!AU110,0),"###,###")&amp;"人")))</f>
        <v>#REF!</v>
      </c>
      <c r="AJ110" s="94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4" t="e">
        <f ca="1">IF(市町村抽出表!AW110="－","－",IF(市町村抽出表!AW110=0,"0人",IF(市町村抽出表!AW110&lt;1,"1人未満",TEXT(ROUND(市町村抽出表!AW110,0),"###,###")&amp;"人")))</f>
        <v>#REF!</v>
      </c>
      <c r="AL110" s="94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4" t="e">
        <f ca="1">IF(市町村抽出表!AY110="－","－",IF(市町村抽出表!AY110=0,"0人",IF(市町村抽出表!AY110&lt;1,"1人未満",TEXT(ROUND(市町村抽出表!AY110,0),"###,###")&amp;"人")))</f>
        <v>#REF!</v>
      </c>
      <c r="AN110" s="94" t="s">
        <v>611</v>
      </c>
      <c r="AO110" s="94" t="s">
        <v>611</v>
      </c>
      <c r="AP110" s="94" t="e">
        <f ca="1">IF(市町村抽出表!BB110="－","－",IF(市町村抽出表!BB110=0,"0km",IF(市町村抽出表!BB110&lt;0.1,"0.1km未満",TEXT(ROUND(市町村抽出表!BB110,1),"###,##0.0")&amp;"km")))</f>
        <v>#REF!</v>
      </c>
      <c r="AQ110" s="94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4" t="e">
        <f ca="1">IF(市町村抽出表!BD110="－","－",IF(市町村抽出表!BD110=0,"0人",IF(市町村抽出表!BD110&lt;1,"1人未満",TEXT(ROUND(市町村抽出表!BD110,0),"###,###")&amp;"人")))</f>
        <v>#REF!</v>
      </c>
      <c r="AS110" s="94" t="s">
        <v>611</v>
      </c>
      <c r="AT110" s="94" t="s">
        <v>611</v>
      </c>
      <c r="AU110" s="94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4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4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4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4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4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53"/>
      <c r="BI110" s="153"/>
      <c r="BJ110" s="153"/>
      <c r="BL110" s="154"/>
      <c r="BM110" s="153"/>
      <c r="BN110" s="153"/>
      <c r="BO110" s="153"/>
      <c r="BP110" s="153"/>
      <c r="BX110" s="154"/>
      <c r="BY110" s="153"/>
      <c r="BZ110" s="153"/>
      <c r="CA110" s="153"/>
      <c r="CB110" s="153"/>
      <c r="CN110" s="154"/>
      <c r="CO110" s="153"/>
      <c r="CP110" s="153"/>
      <c r="CQ110" s="153"/>
      <c r="CR110" s="153"/>
    </row>
    <row r="111" spans="1:96" x14ac:dyDescent="0.2">
      <c r="A111" s="82">
        <v>108</v>
      </c>
      <c r="B111" s="74" t="s">
        <v>551</v>
      </c>
      <c r="C111" s="93" t="e">
        <f ca="1">IF(市町村抽出表!D111="－","－",ROUND(市町村抽出表!D111,1))</f>
        <v>#REF!</v>
      </c>
      <c r="D111" s="158" t="e">
        <f ca="1">IF(市町村抽出表!F111="","※2",IF(市町村抽出表!F111="－","－",市町村抽出表!F111&amp;"箇所"))</f>
        <v>#REF!</v>
      </c>
      <c r="E111" s="159" t="e">
        <f ca="1">IF(市町村抽出表!G111="","※2",IF(市町村抽出表!G111="－","－",市町村抽出表!G111&amp;"箇所"))</f>
        <v>#REF!</v>
      </c>
      <c r="F111" s="160" t="e">
        <f ca="1">IF(市町村抽出表!H111="","※2",IF(市町村抽出表!H111="－","－",市町村抽出表!H111&amp;"箇所"))</f>
        <v>#REF!</v>
      </c>
      <c r="G111" s="94" t="e">
        <f ca="1">IF(市町村抽出表!I111="－","－",IF(市町村抽出表!I111=0,"0棟",IF(市町村抽出表!I111&lt;1,"1棟未満",TEXT(ROUND(市町村抽出表!I111,0),"###,###")&amp;"棟")))</f>
        <v>#REF!</v>
      </c>
      <c r="H111" s="94" t="e">
        <f ca="1">IF(市町村抽出表!J111="－","－",IF(市町村抽出表!J111=0,"0棟",IF(市町村抽出表!J111&lt;1,"1棟未満",TEXT(ROUND(市町村抽出表!J111,0),"###,###")&amp;"棟")))</f>
        <v>#REF!</v>
      </c>
      <c r="I111" s="94" t="e">
        <f ca="1">IF(市町村抽出表!O111="－","－",IF(市町村抽出表!O111=0,"0棟",IF(市町村抽出表!O111&lt;1,"1棟未満",TEXT(ROUND(市町村抽出表!O111,0),"###,###")&amp;"棟")))</f>
        <v>#REF!</v>
      </c>
      <c r="J111" s="94" t="e">
        <f ca="1">IF(市町村抽出表!P111="－","－",IF(市町村抽出表!P111=0,"0棟",IF(市町村抽出表!P111&lt;1,"1棟未満",TEXT(ROUND(市町村抽出表!P111,0),"###,###")&amp;"棟")))</f>
        <v>#REF!</v>
      </c>
      <c r="K111" s="147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48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4" t="e">
        <f ca="1">IF(市町村抽出表!W111="－","－",IF(市町村抽出表!W111=0,"0棟",IF(市町村抽出表!W111&lt;1,"1棟未満",TEXT(ROUND(市町村抽出表!W111,0),"###,###")&amp;"棟")))</f>
        <v>#REF!</v>
      </c>
      <c r="N111" s="94" t="e">
        <f ca="1">IF(市町村抽出表!X111="－","－",IF(市町村抽出表!X111=0,"0棟",IF(市町村抽出表!X111&lt;1,"1棟未満",TEXT(ROUND(市町村抽出表!X111,0),"###,###")&amp;"棟")))</f>
        <v>#REF!</v>
      </c>
      <c r="O111" s="94" t="e">
        <f ca="1">IF(市町村抽出表!Z111="－","－",IF(市町村抽出表!Z111=0,"0件",IF(市町村抽出表!Z111&lt;1,"1件未満",TEXT(ROUND(市町村抽出表!Z111,0),"###,###")&amp;"件")))</f>
        <v>#REF!</v>
      </c>
      <c r="P111" s="94" t="e">
        <f ca="1">IF(市町村抽出表!AA111="－","－",IF(市町村抽出表!AA111=0,"0件",IF(市町村抽出表!AA111&lt;1,"1件未満",TEXT(ROUND(市町村抽出表!AA111,0),"###,###")&amp;"件")))</f>
        <v>#REF!</v>
      </c>
      <c r="Q111" s="94" t="e">
        <f ca="1">IF(市町村抽出表!AB111="－","－",IF(市町村抽出表!AB111=0,"0棟",IF(市町村抽出表!AB111&lt;1,"1棟未満",TEXT(ROUND(市町村抽出表!AB111,0),"###,###")&amp;"棟")))</f>
        <v>#REF!</v>
      </c>
      <c r="R111" s="94" t="e">
        <f ca="1">IF(市町村抽出表!AC111="－","－",IF(市町村抽出表!AC111=0,"0人",IF(市町村抽出表!AC111&lt;1,"1人未満",TEXT(ROUND(市町村抽出表!AC111,0),"###,###")&amp;"人")))</f>
        <v>#REF!</v>
      </c>
      <c r="S111" s="94" t="e">
        <f ca="1">IF(市町村抽出表!AD111="－","－",IF(市町村抽出表!AD111=0,"0人",IF(市町村抽出表!AD111&lt;1,"1人未満",TEXT(ROUND(市町村抽出表!AD111,0),"###,###")&amp;"人")))</f>
        <v>#REF!</v>
      </c>
      <c r="T111" s="94" t="e">
        <f ca="1">IF(市町村抽出表!AE111="－","－",IF(市町村抽出表!AE111=0,"0人",IF(市町村抽出表!AE111&lt;1,"1人未満",TEXT(ROUND(市町村抽出表!AE111,0),"###,###")&amp;"人")))</f>
        <v>#REF!</v>
      </c>
      <c r="U111" s="149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50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51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4" t="e">
        <f ca="1">IF(市町村抽出表!AJ111="－","－",IF(市町村抽出表!AJ111=0,"0人",IF(市町村抽出表!AJ111&lt;1,"1人未満",TEXT(ROUND(市町村抽出表!AJ111,0),"###,###")&amp;"人")))</f>
        <v>#REF!</v>
      </c>
      <c r="Y111" s="94" t="e">
        <f ca="1">IF(市町村抽出表!AK111="－","－",IF(市町村抽出表!AK111=0,"0人",IF(市町村抽出表!AK111&lt;1,"1人未満",TEXT(ROUND(市町村抽出表!AK111,0),"###,###")&amp;"人")))</f>
        <v>#REF!</v>
      </c>
      <c r="Z111" s="94" t="e">
        <f ca="1">IF(市町村抽出表!AL111="－","－",IF(市町村抽出表!AL111=0,"0人",IF(市町村抽出表!AL111&lt;1,"1人未満",TEXT(ROUND(市町村抽出表!AL111,0),"###,###")&amp;"人")))</f>
        <v>#REF!</v>
      </c>
      <c r="AA111" s="94" t="e">
        <f ca="1">IF(市町村抽出表!AM111="－","－",IF(市町村抽出表!AM111=0,"0人",IF(市町村抽出表!AM111&lt;1,"1人未満",TEXT(ROUND(市町村抽出表!AM111,0),"###,###")&amp;"人")))</f>
        <v>#REF!</v>
      </c>
      <c r="AB111" s="94" t="e">
        <f ca="1">IF(市町村抽出表!AN111="－","－",IF(市町村抽出表!AN111=0,"0人",IF(市町村抽出表!AN111&lt;1,"1人未満",TEXT(ROUND(市町村抽出表!AN111,0),"###,###")&amp;"人")))</f>
        <v>#REF!</v>
      </c>
      <c r="AC111" s="94" t="e">
        <f ca="1">IF(市町村抽出表!AO111="－","－",IF(市町村抽出表!AO111=0,"0人",IF(市町村抽出表!AO111&lt;1,"1人未満",TEXT(ROUND(市町村抽出表!AO111,0),"###,###")&amp;"人")))</f>
        <v>#REF!</v>
      </c>
      <c r="AD111" s="94" t="e">
        <f ca="1">IF(市町村抽出表!AP111="－","－",IF(市町村抽出表!AP111=0,"0人",IF(市町村抽出表!AP111&lt;1,"1人未満",TEXT(ROUND(市町村抽出表!AP111,0),"###,###")&amp;"人")))</f>
        <v>#REF!</v>
      </c>
      <c r="AE111" s="94" t="e">
        <f ca="1">IF(市町村抽出表!AQ111="－","－",IF(市町村抽出表!AQ111=0,"0人",IF(市町村抽出表!AQ111&lt;1,"1人未満",TEXT(ROUND(市町村抽出表!AQ111,0),"###,###")&amp;"人")))</f>
        <v>#REF!</v>
      </c>
      <c r="AF111" s="94" t="e">
        <f ca="1">IF(市町村抽出表!AR111="－","－",IF(市町村抽出表!AR111=0,"0人",IF(市町村抽出表!AR111&lt;1,"1人未満",TEXT(ROUND(市町村抽出表!AR111,0),"###,###")&amp;"人")))</f>
        <v>#REF!</v>
      </c>
      <c r="AG111" s="94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4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4" t="e">
        <f ca="1">IF(市町村抽出表!AU111="－","－",IF(市町村抽出表!AU111=0,"0人",IF(市町村抽出表!AU111&lt;1,"1人未満",TEXT(ROUND(市町村抽出表!AU111,0),"###,###")&amp;"人")))</f>
        <v>#REF!</v>
      </c>
      <c r="AJ111" s="94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4" t="e">
        <f ca="1">IF(市町村抽出表!AW111="－","－",IF(市町村抽出表!AW111=0,"0人",IF(市町村抽出表!AW111&lt;1,"1人未満",TEXT(ROUND(市町村抽出表!AW111,0),"###,###")&amp;"人")))</f>
        <v>#REF!</v>
      </c>
      <c r="AL111" s="94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4" t="e">
        <f ca="1">IF(市町村抽出表!AY111="－","－",IF(市町村抽出表!AY111=0,"0人",IF(市町村抽出表!AY111&lt;1,"1人未満",TEXT(ROUND(市町村抽出表!AY111,0),"###,###")&amp;"人")))</f>
        <v>#REF!</v>
      </c>
      <c r="AN111" s="94" t="s">
        <v>611</v>
      </c>
      <c r="AO111" s="94" t="s">
        <v>611</v>
      </c>
      <c r="AP111" s="94" t="e">
        <f ca="1">IF(市町村抽出表!BB111="－","－",IF(市町村抽出表!BB111=0,"0km",IF(市町村抽出表!BB111&lt;0.1,"0.1km未満",TEXT(ROUND(市町村抽出表!BB111,1),"###,##0.0")&amp;"km")))</f>
        <v>#REF!</v>
      </c>
      <c r="AQ111" s="94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4" t="e">
        <f ca="1">IF(市町村抽出表!BD111="－","－",IF(市町村抽出表!BD111=0,"0人",IF(市町村抽出表!BD111&lt;1,"1人未満",TEXT(ROUND(市町村抽出表!BD111,0),"###,###")&amp;"人")))</f>
        <v>#REF!</v>
      </c>
      <c r="AS111" s="94" t="s">
        <v>611</v>
      </c>
      <c r="AT111" s="94" t="s">
        <v>611</v>
      </c>
      <c r="AU111" s="94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4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4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4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4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4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53"/>
      <c r="BI111" s="153"/>
      <c r="BJ111" s="153"/>
      <c r="BL111" s="154"/>
      <c r="BM111" s="153"/>
      <c r="BN111" s="153"/>
      <c r="BO111" s="153"/>
      <c r="BP111" s="153"/>
      <c r="BX111" s="154"/>
      <c r="BY111" s="153"/>
      <c r="BZ111" s="153"/>
      <c r="CA111" s="153"/>
      <c r="CB111" s="153"/>
      <c r="CN111" s="154"/>
      <c r="CO111" s="153"/>
      <c r="CP111" s="153"/>
      <c r="CQ111" s="153"/>
      <c r="CR111" s="153"/>
    </row>
    <row r="112" spans="1:96" x14ac:dyDescent="0.2">
      <c r="A112" s="82">
        <v>109</v>
      </c>
      <c r="B112" s="74" t="s">
        <v>552</v>
      </c>
      <c r="C112" s="93" t="e">
        <f ca="1">IF(市町村抽出表!D112="－","－",ROUND(市町村抽出表!D112,1))</f>
        <v>#REF!</v>
      </c>
      <c r="D112" s="158" t="e">
        <f ca="1">IF(市町村抽出表!F112="","※2",IF(市町村抽出表!F112="－","－",市町村抽出表!F112&amp;"箇所"))</f>
        <v>#REF!</v>
      </c>
      <c r="E112" s="159" t="e">
        <f ca="1">IF(市町村抽出表!G112="","※2",IF(市町村抽出表!G112="－","－",市町村抽出表!G112&amp;"箇所"))</f>
        <v>#REF!</v>
      </c>
      <c r="F112" s="160" t="e">
        <f ca="1">IF(市町村抽出表!H112="","※2",IF(市町村抽出表!H112="－","－",市町村抽出表!H112&amp;"箇所"))</f>
        <v>#REF!</v>
      </c>
      <c r="G112" s="94" t="e">
        <f ca="1">IF(市町村抽出表!I112="－","－",IF(市町村抽出表!I112=0,"0棟",IF(市町村抽出表!I112&lt;1,"1棟未満",TEXT(ROUND(市町村抽出表!I112,0),"###,###")&amp;"棟")))</f>
        <v>#REF!</v>
      </c>
      <c r="H112" s="94" t="e">
        <f ca="1">IF(市町村抽出表!J112="－","－",IF(市町村抽出表!J112=0,"0棟",IF(市町村抽出表!J112&lt;1,"1棟未満",TEXT(ROUND(市町村抽出表!J112,0),"###,###")&amp;"棟")))</f>
        <v>#REF!</v>
      </c>
      <c r="I112" s="94" t="e">
        <f ca="1">IF(市町村抽出表!O112="－","－",IF(市町村抽出表!O112=0,"0棟",IF(市町村抽出表!O112&lt;1,"1棟未満",TEXT(ROUND(市町村抽出表!O112,0),"###,###")&amp;"棟")))</f>
        <v>#REF!</v>
      </c>
      <c r="J112" s="94" t="e">
        <f ca="1">IF(市町村抽出表!P112="－","－",IF(市町村抽出表!P112=0,"0棟",IF(市町村抽出表!P112&lt;1,"1棟未満",TEXT(ROUND(市町村抽出表!P112,0),"###,###")&amp;"棟")))</f>
        <v>#REF!</v>
      </c>
      <c r="K112" s="147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48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4" t="e">
        <f ca="1">IF(市町村抽出表!W112="－","－",IF(市町村抽出表!W112=0,"0棟",IF(市町村抽出表!W112&lt;1,"1棟未満",TEXT(ROUND(市町村抽出表!W112,0),"###,###")&amp;"棟")))</f>
        <v>#REF!</v>
      </c>
      <c r="N112" s="94" t="e">
        <f ca="1">IF(市町村抽出表!X112="－","－",IF(市町村抽出表!X112=0,"0棟",IF(市町村抽出表!X112&lt;1,"1棟未満",TEXT(ROUND(市町村抽出表!X112,0),"###,###")&amp;"棟")))</f>
        <v>#REF!</v>
      </c>
      <c r="O112" s="94" t="e">
        <f ca="1">IF(市町村抽出表!Z112="－","－",IF(市町村抽出表!Z112=0,"0件",IF(市町村抽出表!Z112&lt;1,"1件未満",TEXT(ROUND(市町村抽出表!Z112,0),"###,###")&amp;"件")))</f>
        <v>#REF!</v>
      </c>
      <c r="P112" s="94" t="e">
        <f ca="1">IF(市町村抽出表!AA112="－","－",IF(市町村抽出表!AA112=0,"0件",IF(市町村抽出表!AA112&lt;1,"1件未満",TEXT(ROUND(市町村抽出表!AA112,0),"###,###")&amp;"件")))</f>
        <v>#REF!</v>
      </c>
      <c r="Q112" s="94" t="e">
        <f ca="1">IF(市町村抽出表!AB112="－","－",IF(市町村抽出表!AB112=0,"0棟",IF(市町村抽出表!AB112&lt;1,"1棟未満",TEXT(ROUND(市町村抽出表!AB112,0),"###,###")&amp;"棟")))</f>
        <v>#REF!</v>
      </c>
      <c r="R112" s="94" t="e">
        <f ca="1">IF(市町村抽出表!AC112="－","－",IF(市町村抽出表!AC112=0,"0人",IF(市町村抽出表!AC112&lt;1,"1人未満",TEXT(ROUND(市町村抽出表!AC112,0),"###,###")&amp;"人")))</f>
        <v>#REF!</v>
      </c>
      <c r="S112" s="94" t="e">
        <f ca="1">IF(市町村抽出表!AD112="－","－",IF(市町村抽出表!AD112=0,"0人",IF(市町村抽出表!AD112&lt;1,"1人未満",TEXT(ROUND(市町村抽出表!AD112,0),"###,###")&amp;"人")))</f>
        <v>#REF!</v>
      </c>
      <c r="T112" s="94" t="e">
        <f ca="1">IF(市町村抽出表!AE112="－","－",IF(市町村抽出表!AE112=0,"0人",IF(市町村抽出表!AE112&lt;1,"1人未満",TEXT(ROUND(市町村抽出表!AE112,0),"###,###")&amp;"人")))</f>
        <v>#REF!</v>
      </c>
      <c r="U112" s="149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50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51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4" t="e">
        <f ca="1">IF(市町村抽出表!AJ112="－","－",IF(市町村抽出表!AJ112=0,"0人",IF(市町村抽出表!AJ112&lt;1,"1人未満",TEXT(ROUND(市町村抽出表!AJ112,0),"###,###")&amp;"人")))</f>
        <v>#REF!</v>
      </c>
      <c r="Y112" s="94" t="e">
        <f ca="1">IF(市町村抽出表!AK112="－","－",IF(市町村抽出表!AK112=0,"0人",IF(市町村抽出表!AK112&lt;1,"1人未満",TEXT(ROUND(市町村抽出表!AK112,0),"###,###")&amp;"人")))</f>
        <v>#REF!</v>
      </c>
      <c r="Z112" s="94" t="e">
        <f ca="1">IF(市町村抽出表!AL112="－","－",IF(市町村抽出表!AL112=0,"0人",IF(市町村抽出表!AL112&lt;1,"1人未満",TEXT(ROUND(市町村抽出表!AL112,0),"###,###")&amp;"人")))</f>
        <v>#REF!</v>
      </c>
      <c r="AA112" s="94" t="e">
        <f ca="1">IF(市町村抽出表!AM112="－","－",IF(市町村抽出表!AM112=0,"0人",IF(市町村抽出表!AM112&lt;1,"1人未満",TEXT(ROUND(市町村抽出表!AM112,0),"###,###")&amp;"人")))</f>
        <v>#REF!</v>
      </c>
      <c r="AB112" s="94" t="e">
        <f ca="1">IF(市町村抽出表!AN112="－","－",IF(市町村抽出表!AN112=0,"0人",IF(市町村抽出表!AN112&lt;1,"1人未満",TEXT(ROUND(市町村抽出表!AN112,0),"###,###")&amp;"人")))</f>
        <v>#REF!</v>
      </c>
      <c r="AC112" s="94" t="e">
        <f ca="1">IF(市町村抽出表!AO112="－","－",IF(市町村抽出表!AO112=0,"0人",IF(市町村抽出表!AO112&lt;1,"1人未満",TEXT(ROUND(市町村抽出表!AO112,0),"###,###")&amp;"人")))</f>
        <v>#REF!</v>
      </c>
      <c r="AD112" s="94" t="e">
        <f ca="1">IF(市町村抽出表!AP112="－","－",IF(市町村抽出表!AP112=0,"0人",IF(市町村抽出表!AP112&lt;1,"1人未満",TEXT(ROUND(市町村抽出表!AP112,0),"###,###")&amp;"人")))</f>
        <v>#REF!</v>
      </c>
      <c r="AE112" s="94" t="e">
        <f ca="1">IF(市町村抽出表!AQ112="－","－",IF(市町村抽出表!AQ112=0,"0人",IF(市町村抽出表!AQ112&lt;1,"1人未満",TEXT(ROUND(市町村抽出表!AQ112,0),"###,###")&amp;"人")))</f>
        <v>#REF!</v>
      </c>
      <c r="AF112" s="94" t="e">
        <f ca="1">IF(市町村抽出表!AR112="－","－",IF(市町村抽出表!AR112=0,"0人",IF(市町村抽出表!AR112&lt;1,"1人未満",TEXT(ROUND(市町村抽出表!AR112,0),"###,###")&amp;"人")))</f>
        <v>#REF!</v>
      </c>
      <c r="AG112" s="94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4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4" t="e">
        <f ca="1">IF(市町村抽出表!AU112="－","－",IF(市町村抽出表!AU112=0,"0人",IF(市町村抽出表!AU112&lt;1,"1人未満",TEXT(ROUND(市町村抽出表!AU112,0),"###,###")&amp;"人")))</f>
        <v>#REF!</v>
      </c>
      <c r="AJ112" s="94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4" t="e">
        <f ca="1">IF(市町村抽出表!AW112="－","－",IF(市町村抽出表!AW112=0,"0人",IF(市町村抽出表!AW112&lt;1,"1人未満",TEXT(ROUND(市町村抽出表!AW112,0),"###,###")&amp;"人")))</f>
        <v>#REF!</v>
      </c>
      <c r="AL112" s="94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4" t="e">
        <f ca="1">IF(市町村抽出表!AY112="－","－",IF(市町村抽出表!AY112=0,"0人",IF(市町村抽出表!AY112&lt;1,"1人未満",TEXT(ROUND(市町村抽出表!AY112,0),"###,###")&amp;"人")))</f>
        <v>#REF!</v>
      </c>
      <c r="AN112" s="94" t="s">
        <v>611</v>
      </c>
      <c r="AO112" s="94" t="s">
        <v>611</v>
      </c>
      <c r="AP112" s="94" t="e">
        <f ca="1">IF(市町村抽出表!BB112="－","－",IF(市町村抽出表!BB112=0,"0km",IF(市町村抽出表!BB112&lt;0.1,"0.1km未満",TEXT(ROUND(市町村抽出表!BB112,1),"###,##0.0")&amp;"km")))</f>
        <v>#REF!</v>
      </c>
      <c r="AQ112" s="94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4" t="e">
        <f ca="1">IF(市町村抽出表!BD112="－","－",IF(市町村抽出表!BD112=0,"0人",IF(市町村抽出表!BD112&lt;1,"1人未満",TEXT(ROUND(市町村抽出表!BD112,0),"###,###")&amp;"人")))</f>
        <v>#REF!</v>
      </c>
      <c r="AS112" s="94" t="s">
        <v>611</v>
      </c>
      <c r="AT112" s="94" t="s">
        <v>611</v>
      </c>
      <c r="AU112" s="94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4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4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4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4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4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53"/>
      <c r="BI112" s="153"/>
      <c r="BJ112" s="153"/>
      <c r="BL112" s="154"/>
      <c r="BM112" s="153"/>
      <c r="BN112" s="153"/>
      <c r="BO112" s="153"/>
      <c r="BP112" s="153"/>
      <c r="BX112" s="154"/>
      <c r="BY112" s="153"/>
      <c r="BZ112" s="153"/>
      <c r="CA112" s="153"/>
      <c r="CB112" s="153"/>
      <c r="CN112" s="154"/>
      <c r="CO112" s="153"/>
      <c r="CP112" s="153"/>
      <c r="CQ112" s="153"/>
      <c r="CR112" s="153"/>
    </row>
    <row r="113" spans="1:96" x14ac:dyDescent="0.2">
      <c r="A113" s="82">
        <v>110</v>
      </c>
      <c r="B113" s="74" t="s">
        <v>553</v>
      </c>
      <c r="C113" s="93" t="e">
        <f ca="1">IF(市町村抽出表!D113="－","－",ROUND(市町村抽出表!D113,1))</f>
        <v>#REF!</v>
      </c>
      <c r="D113" s="158" t="e">
        <f ca="1">IF(市町村抽出表!F113="","※2",IF(市町村抽出表!F113="－","－",市町村抽出表!F113&amp;"箇所"))</f>
        <v>#REF!</v>
      </c>
      <c r="E113" s="159" t="e">
        <f ca="1">IF(市町村抽出表!G113="","※2",IF(市町村抽出表!G113="－","－",市町村抽出表!G113&amp;"箇所"))</f>
        <v>#REF!</v>
      </c>
      <c r="F113" s="160" t="e">
        <f ca="1">IF(市町村抽出表!H113="","※2",IF(市町村抽出表!H113="－","－",市町村抽出表!H113&amp;"箇所"))</f>
        <v>#REF!</v>
      </c>
      <c r="G113" s="94" t="e">
        <f ca="1">IF(市町村抽出表!I113="－","－",IF(市町村抽出表!I113=0,"0棟",IF(市町村抽出表!I113&lt;1,"1棟未満",TEXT(ROUND(市町村抽出表!I113,0),"###,###")&amp;"棟")))</f>
        <v>#REF!</v>
      </c>
      <c r="H113" s="94" t="e">
        <f ca="1">IF(市町村抽出表!J113="－","－",IF(市町村抽出表!J113=0,"0棟",IF(市町村抽出表!J113&lt;1,"1棟未満",TEXT(ROUND(市町村抽出表!J113,0),"###,###")&amp;"棟")))</f>
        <v>#REF!</v>
      </c>
      <c r="I113" s="94" t="e">
        <f ca="1">IF(市町村抽出表!O113="－","－",IF(市町村抽出表!O113=0,"0棟",IF(市町村抽出表!O113&lt;1,"1棟未満",TEXT(ROUND(市町村抽出表!O113,0),"###,###")&amp;"棟")))</f>
        <v>#REF!</v>
      </c>
      <c r="J113" s="94" t="e">
        <f ca="1">IF(市町村抽出表!P113="－","－",IF(市町村抽出表!P113=0,"0棟",IF(市町村抽出表!P113&lt;1,"1棟未満",TEXT(ROUND(市町村抽出表!P113,0),"###,###")&amp;"棟")))</f>
        <v>#REF!</v>
      </c>
      <c r="K113" s="147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48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4" t="e">
        <f ca="1">IF(市町村抽出表!W113="－","－",IF(市町村抽出表!W113=0,"0棟",IF(市町村抽出表!W113&lt;1,"1棟未満",TEXT(ROUND(市町村抽出表!W113,0),"###,###")&amp;"棟")))</f>
        <v>#REF!</v>
      </c>
      <c r="N113" s="94" t="e">
        <f ca="1">IF(市町村抽出表!X113="－","－",IF(市町村抽出表!X113=0,"0棟",IF(市町村抽出表!X113&lt;1,"1棟未満",TEXT(ROUND(市町村抽出表!X113,0),"###,###")&amp;"棟")))</f>
        <v>#REF!</v>
      </c>
      <c r="O113" s="94" t="e">
        <f ca="1">IF(市町村抽出表!Z113="－","－",IF(市町村抽出表!Z113=0,"0件",IF(市町村抽出表!Z113&lt;1,"1件未満",TEXT(ROUND(市町村抽出表!Z113,0),"###,###")&amp;"件")))</f>
        <v>#REF!</v>
      </c>
      <c r="P113" s="94" t="e">
        <f ca="1">IF(市町村抽出表!AA113="－","－",IF(市町村抽出表!AA113=0,"0件",IF(市町村抽出表!AA113&lt;1,"1件未満",TEXT(ROUND(市町村抽出表!AA113,0),"###,###")&amp;"件")))</f>
        <v>#REF!</v>
      </c>
      <c r="Q113" s="94" t="e">
        <f ca="1">IF(市町村抽出表!AB113="－","－",IF(市町村抽出表!AB113=0,"0棟",IF(市町村抽出表!AB113&lt;1,"1棟未満",TEXT(ROUND(市町村抽出表!AB113,0),"###,###")&amp;"棟")))</f>
        <v>#REF!</v>
      </c>
      <c r="R113" s="94" t="e">
        <f ca="1">IF(市町村抽出表!AC113="－","－",IF(市町村抽出表!AC113=0,"0人",IF(市町村抽出表!AC113&lt;1,"1人未満",TEXT(ROUND(市町村抽出表!AC113,0),"###,###")&amp;"人")))</f>
        <v>#REF!</v>
      </c>
      <c r="S113" s="94" t="e">
        <f ca="1">IF(市町村抽出表!AD113="－","－",IF(市町村抽出表!AD113=0,"0人",IF(市町村抽出表!AD113&lt;1,"1人未満",TEXT(ROUND(市町村抽出表!AD113,0),"###,###")&amp;"人")))</f>
        <v>#REF!</v>
      </c>
      <c r="T113" s="94" t="e">
        <f ca="1">IF(市町村抽出表!AE113="－","－",IF(市町村抽出表!AE113=0,"0人",IF(市町村抽出表!AE113&lt;1,"1人未満",TEXT(ROUND(市町村抽出表!AE113,0),"###,###")&amp;"人")))</f>
        <v>#REF!</v>
      </c>
      <c r="U113" s="149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50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51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4" t="e">
        <f ca="1">IF(市町村抽出表!AJ113="－","－",IF(市町村抽出表!AJ113=0,"0人",IF(市町村抽出表!AJ113&lt;1,"1人未満",TEXT(ROUND(市町村抽出表!AJ113,0),"###,###")&amp;"人")))</f>
        <v>#REF!</v>
      </c>
      <c r="Y113" s="94" t="e">
        <f ca="1">IF(市町村抽出表!AK113="－","－",IF(市町村抽出表!AK113=0,"0人",IF(市町村抽出表!AK113&lt;1,"1人未満",TEXT(ROUND(市町村抽出表!AK113,0),"###,###")&amp;"人")))</f>
        <v>#REF!</v>
      </c>
      <c r="Z113" s="94" t="e">
        <f ca="1">IF(市町村抽出表!AL113="－","－",IF(市町村抽出表!AL113=0,"0人",IF(市町村抽出表!AL113&lt;1,"1人未満",TEXT(ROUND(市町村抽出表!AL113,0),"###,###")&amp;"人")))</f>
        <v>#REF!</v>
      </c>
      <c r="AA113" s="94" t="e">
        <f ca="1">IF(市町村抽出表!AM113="－","－",IF(市町村抽出表!AM113=0,"0人",IF(市町村抽出表!AM113&lt;1,"1人未満",TEXT(ROUND(市町村抽出表!AM113,0),"###,###")&amp;"人")))</f>
        <v>#REF!</v>
      </c>
      <c r="AB113" s="94" t="e">
        <f ca="1">IF(市町村抽出表!AN113="－","－",IF(市町村抽出表!AN113=0,"0人",IF(市町村抽出表!AN113&lt;1,"1人未満",TEXT(ROUND(市町村抽出表!AN113,0),"###,###")&amp;"人")))</f>
        <v>#REF!</v>
      </c>
      <c r="AC113" s="94" t="e">
        <f ca="1">IF(市町村抽出表!AO113="－","－",IF(市町村抽出表!AO113=0,"0人",IF(市町村抽出表!AO113&lt;1,"1人未満",TEXT(ROUND(市町村抽出表!AO113,0),"###,###")&amp;"人")))</f>
        <v>#REF!</v>
      </c>
      <c r="AD113" s="94" t="e">
        <f ca="1">IF(市町村抽出表!AP113="－","－",IF(市町村抽出表!AP113=0,"0人",IF(市町村抽出表!AP113&lt;1,"1人未満",TEXT(ROUND(市町村抽出表!AP113,0),"###,###")&amp;"人")))</f>
        <v>#REF!</v>
      </c>
      <c r="AE113" s="94" t="e">
        <f ca="1">IF(市町村抽出表!AQ113="－","－",IF(市町村抽出表!AQ113=0,"0人",IF(市町村抽出表!AQ113&lt;1,"1人未満",TEXT(ROUND(市町村抽出表!AQ113,0),"###,###")&amp;"人")))</f>
        <v>#REF!</v>
      </c>
      <c r="AF113" s="94" t="e">
        <f ca="1">IF(市町村抽出表!AR113="－","－",IF(市町村抽出表!AR113=0,"0人",IF(市町村抽出表!AR113&lt;1,"1人未満",TEXT(ROUND(市町村抽出表!AR113,0),"###,###")&amp;"人")))</f>
        <v>#REF!</v>
      </c>
      <c r="AG113" s="94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4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4" t="e">
        <f ca="1">IF(市町村抽出表!AU113="－","－",IF(市町村抽出表!AU113=0,"0人",IF(市町村抽出表!AU113&lt;1,"1人未満",TEXT(ROUND(市町村抽出表!AU113,0),"###,###")&amp;"人")))</f>
        <v>#REF!</v>
      </c>
      <c r="AJ113" s="94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4" t="e">
        <f ca="1">IF(市町村抽出表!AW113="－","－",IF(市町村抽出表!AW113=0,"0人",IF(市町村抽出表!AW113&lt;1,"1人未満",TEXT(ROUND(市町村抽出表!AW113,0),"###,###")&amp;"人")))</f>
        <v>#REF!</v>
      </c>
      <c r="AL113" s="94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4" t="e">
        <f ca="1">IF(市町村抽出表!AY113="－","－",IF(市町村抽出表!AY113=0,"0人",IF(市町村抽出表!AY113&lt;1,"1人未満",TEXT(ROUND(市町村抽出表!AY113,0),"###,###")&amp;"人")))</f>
        <v>#REF!</v>
      </c>
      <c r="AN113" s="94" t="s">
        <v>611</v>
      </c>
      <c r="AO113" s="94" t="s">
        <v>611</v>
      </c>
      <c r="AP113" s="94" t="e">
        <f ca="1">IF(市町村抽出表!BB113="－","－",IF(市町村抽出表!BB113=0,"0km",IF(市町村抽出表!BB113&lt;0.1,"0.1km未満",TEXT(ROUND(市町村抽出表!BB113,1),"###,##0.0")&amp;"km")))</f>
        <v>#REF!</v>
      </c>
      <c r="AQ113" s="94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4" t="e">
        <f ca="1">IF(市町村抽出表!BD113="－","－",IF(市町村抽出表!BD113=0,"0人",IF(市町村抽出表!BD113&lt;1,"1人未満",TEXT(ROUND(市町村抽出表!BD113,0),"###,###")&amp;"人")))</f>
        <v>#REF!</v>
      </c>
      <c r="AS113" s="94" t="s">
        <v>611</v>
      </c>
      <c r="AT113" s="94" t="s">
        <v>611</v>
      </c>
      <c r="AU113" s="94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4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4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4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4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4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53"/>
      <c r="BI113" s="153"/>
      <c r="BJ113" s="153"/>
      <c r="BL113" s="154"/>
      <c r="BM113" s="153"/>
      <c r="BN113" s="153"/>
      <c r="BO113" s="153"/>
      <c r="BP113" s="153"/>
      <c r="BX113" s="154"/>
      <c r="BY113" s="153"/>
      <c r="BZ113" s="153"/>
      <c r="CA113" s="153"/>
      <c r="CB113" s="153"/>
      <c r="CN113" s="154"/>
      <c r="CO113" s="153"/>
      <c r="CP113" s="153"/>
      <c r="CQ113" s="153"/>
      <c r="CR113" s="153"/>
    </row>
    <row r="114" spans="1:96" x14ac:dyDescent="0.2">
      <c r="A114" s="82">
        <v>111</v>
      </c>
      <c r="B114" s="74" t="s">
        <v>554</v>
      </c>
      <c r="C114" s="93" t="e">
        <f ca="1">IF(市町村抽出表!D114="－","－",ROUND(市町村抽出表!D114,1))</f>
        <v>#REF!</v>
      </c>
      <c r="D114" s="158" t="e">
        <f ca="1">IF(市町村抽出表!F114="","※2",IF(市町村抽出表!F114="－","－",市町村抽出表!F114&amp;"箇所"))</f>
        <v>#REF!</v>
      </c>
      <c r="E114" s="159" t="e">
        <f ca="1">IF(市町村抽出表!G114="","※2",IF(市町村抽出表!G114="－","－",市町村抽出表!G114&amp;"箇所"))</f>
        <v>#REF!</v>
      </c>
      <c r="F114" s="160" t="e">
        <f ca="1">IF(市町村抽出表!H114="","※2",IF(市町村抽出表!H114="－","－",市町村抽出表!H114&amp;"箇所"))</f>
        <v>#REF!</v>
      </c>
      <c r="G114" s="94" t="e">
        <f ca="1">IF(市町村抽出表!I114="－","－",IF(市町村抽出表!I114=0,"0棟",IF(市町村抽出表!I114&lt;1,"1棟未満",TEXT(ROUND(市町村抽出表!I114,0),"###,###")&amp;"棟")))</f>
        <v>#REF!</v>
      </c>
      <c r="H114" s="94" t="e">
        <f ca="1">IF(市町村抽出表!J114="－","－",IF(市町村抽出表!J114=0,"0棟",IF(市町村抽出表!J114&lt;1,"1棟未満",TEXT(ROUND(市町村抽出表!J114,0),"###,###")&amp;"棟")))</f>
        <v>#REF!</v>
      </c>
      <c r="I114" s="94" t="e">
        <f ca="1">IF(市町村抽出表!O114="－","－",IF(市町村抽出表!O114=0,"0棟",IF(市町村抽出表!O114&lt;1,"1棟未満",TEXT(ROUND(市町村抽出表!O114,0),"###,###")&amp;"棟")))</f>
        <v>#REF!</v>
      </c>
      <c r="J114" s="94" t="e">
        <f ca="1">IF(市町村抽出表!P114="－","－",IF(市町村抽出表!P114=0,"0棟",IF(市町村抽出表!P114&lt;1,"1棟未満",TEXT(ROUND(市町村抽出表!P114,0),"###,###")&amp;"棟")))</f>
        <v>#REF!</v>
      </c>
      <c r="K114" s="147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48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4" t="e">
        <f ca="1">IF(市町村抽出表!W114="－","－",IF(市町村抽出表!W114=0,"0棟",IF(市町村抽出表!W114&lt;1,"1棟未満",TEXT(ROUND(市町村抽出表!W114,0),"###,###")&amp;"棟")))</f>
        <v>#REF!</v>
      </c>
      <c r="N114" s="94" t="e">
        <f ca="1">IF(市町村抽出表!X114="－","－",IF(市町村抽出表!X114=0,"0棟",IF(市町村抽出表!X114&lt;1,"1棟未満",TEXT(ROUND(市町村抽出表!X114,0),"###,###")&amp;"棟")))</f>
        <v>#REF!</v>
      </c>
      <c r="O114" s="94" t="e">
        <f ca="1">IF(市町村抽出表!Z114="－","－",IF(市町村抽出表!Z114=0,"0件",IF(市町村抽出表!Z114&lt;1,"1件未満",TEXT(ROUND(市町村抽出表!Z114,0),"###,###")&amp;"件")))</f>
        <v>#REF!</v>
      </c>
      <c r="P114" s="94" t="e">
        <f ca="1">IF(市町村抽出表!AA114="－","－",IF(市町村抽出表!AA114=0,"0件",IF(市町村抽出表!AA114&lt;1,"1件未満",TEXT(ROUND(市町村抽出表!AA114,0),"###,###")&amp;"件")))</f>
        <v>#REF!</v>
      </c>
      <c r="Q114" s="94" t="e">
        <f ca="1">IF(市町村抽出表!AB114="－","－",IF(市町村抽出表!AB114=0,"0棟",IF(市町村抽出表!AB114&lt;1,"1棟未満",TEXT(ROUND(市町村抽出表!AB114,0),"###,###")&amp;"棟")))</f>
        <v>#REF!</v>
      </c>
      <c r="R114" s="94" t="e">
        <f ca="1">IF(市町村抽出表!AC114="－","－",IF(市町村抽出表!AC114=0,"0人",IF(市町村抽出表!AC114&lt;1,"1人未満",TEXT(ROUND(市町村抽出表!AC114,0),"###,###")&amp;"人")))</f>
        <v>#REF!</v>
      </c>
      <c r="S114" s="94" t="e">
        <f ca="1">IF(市町村抽出表!AD114="－","－",IF(市町村抽出表!AD114=0,"0人",IF(市町村抽出表!AD114&lt;1,"1人未満",TEXT(ROUND(市町村抽出表!AD114,0),"###,###")&amp;"人")))</f>
        <v>#REF!</v>
      </c>
      <c r="T114" s="94" t="e">
        <f ca="1">IF(市町村抽出表!AE114="－","－",IF(市町村抽出表!AE114=0,"0人",IF(市町村抽出表!AE114&lt;1,"1人未満",TEXT(ROUND(市町村抽出表!AE114,0),"###,###")&amp;"人")))</f>
        <v>#REF!</v>
      </c>
      <c r="U114" s="149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50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51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4" t="e">
        <f ca="1">IF(市町村抽出表!AJ114="－","－",IF(市町村抽出表!AJ114=0,"0人",IF(市町村抽出表!AJ114&lt;1,"1人未満",TEXT(ROUND(市町村抽出表!AJ114,0),"###,###")&amp;"人")))</f>
        <v>#REF!</v>
      </c>
      <c r="Y114" s="94" t="e">
        <f ca="1">IF(市町村抽出表!AK114="－","－",IF(市町村抽出表!AK114=0,"0人",IF(市町村抽出表!AK114&lt;1,"1人未満",TEXT(ROUND(市町村抽出表!AK114,0),"###,###")&amp;"人")))</f>
        <v>#REF!</v>
      </c>
      <c r="Z114" s="94" t="e">
        <f ca="1">IF(市町村抽出表!AL114="－","－",IF(市町村抽出表!AL114=0,"0人",IF(市町村抽出表!AL114&lt;1,"1人未満",TEXT(ROUND(市町村抽出表!AL114,0),"###,###")&amp;"人")))</f>
        <v>#REF!</v>
      </c>
      <c r="AA114" s="94" t="e">
        <f ca="1">IF(市町村抽出表!AM114="－","－",IF(市町村抽出表!AM114=0,"0人",IF(市町村抽出表!AM114&lt;1,"1人未満",TEXT(ROUND(市町村抽出表!AM114,0),"###,###")&amp;"人")))</f>
        <v>#REF!</v>
      </c>
      <c r="AB114" s="94" t="e">
        <f ca="1">IF(市町村抽出表!AN114="－","－",IF(市町村抽出表!AN114=0,"0人",IF(市町村抽出表!AN114&lt;1,"1人未満",TEXT(ROUND(市町村抽出表!AN114,0),"###,###")&amp;"人")))</f>
        <v>#REF!</v>
      </c>
      <c r="AC114" s="94" t="e">
        <f ca="1">IF(市町村抽出表!AO114="－","－",IF(市町村抽出表!AO114=0,"0人",IF(市町村抽出表!AO114&lt;1,"1人未満",TEXT(ROUND(市町村抽出表!AO114,0),"###,###")&amp;"人")))</f>
        <v>#REF!</v>
      </c>
      <c r="AD114" s="94" t="e">
        <f ca="1">IF(市町村抽出表!AP114="－","－",IF(市町村抽出表!AP114=0,"0人",IF(市町村抽出表!AP114&lt;1,"1人未満",TEXT(ROUND(市町村抽出表!AP114,0),"###,###")&amp;"人")))</f>
        <v>#REF!</v>
      </c>
      <c r="AE114" s="94" t="e">
        <f ca="1">IF(市町村抽出表!AQ114="－","－",IF(市町村抽出表!AQ114=0,"0人",IF(市町村抽出表!AQ114&lt;1,"1人未満",TEXT(ROUND(市町村抽出表!AQ114,0),"###,###")&amp;"人")))</f>
        <v>#REF!</v>
      </c>
      <c r="AF114" s="94" t="e">
        <f ca="1">IF(市町村抽出表!AR114="－","－",IF(市町村抽出表!AR114=0,"0人",IF(市町村抽出表!AR114&lt;1,"1人未満",TEXT(ROUND(市町村抽出表!AR114,0),"###,###")&amp;"人")))</f>
        <v>#REF!</v>
      </c>
      <c r="AG114" s="94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4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4" t="e">
        <f ca="1">IF(市町村抽出表!AU114="－","－",IF(市町村抽出表!AU114=0,"0人",IF(市町村抽出表!AU114&lt;1,"1人未満",TEXT(ROUND(市町村抽出表!AU114,0),"###,###")&amp;"人")))</f>
        <v>#REF!</v>
      </c>
      <c r="AJ114" s="94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4" t="e">
        <f ca="1">IF(市町村抽出表!AW114="－","－",IF(市町村抽出表!AW114=0,"0人",IF(市町村抽出表!AW114&lt;1,"1人未満",TEXT(ROUND(市町村抽出表!AW114,0),"###,###")&amp;"人")))</f>
        <v>#REF!</v>
      </c>
      <c r="AL114" s="94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4" t="e">
        <f ca="1">IF(市町村抽出表!AY114="－","－",IF(市町村抽出表!AY114=0,"0人",IF(市町村抽出表!AY114&lt;1,"1人未満",TEXT(ROUND(市町村抽出表!AY114,0),"###,###")&amp;"人")))</f>
        <v>#REF!</v>
      </c>
      <c r="AN114" s="94" t="s">
        <v>611</v>
      </c>
      <c r="AO114" s="94" t="s">
        <v>611</v>
      </c>
      <c r="AP114" s="94" t="e">
        <f ca="1">IF(市町村抽出表!BB114="－","－",IF(市町村抽出表!BB114=0,"0km",IF(市町村抽出表!BB114&lt;0.1,"0.1km未満",TEXT(ROUND(市町村抽出表!BB114,1),"###,##0.0")&amp;"km")))</f>
        <v>#REF!</v>
      </c>
      <c r="AQ114" s="94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4" t="e">
        <f ca="1">IF(市町村抽出表!BD114="－","－",IF(市町村抽出表!BD114=0,"0人",IF(市町村抽出表!BD114&lt;1,"1人未満",TEXT(ROUND(市町村抽出表!BD114,0),"###,###")&amp;"人")))</f>
        <v>#REF!</v>
      </c>
      <c r="AS114" s="94" t="s">
        <v>611</v>
      </c>
      <c r="AT114" s="94" t="s">
        <v>611</v>
      </c>
      <c r="AU114" s="94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4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4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4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4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4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53"/>
      <c r="BI114" s="153"/>
      <c r="BJ114" s="153"/>
      <c r="BL114" s="154"/>
      <c r="BM114" s="153"/>
      <c r="BN114" s="153"/>
      <c r="BO114" s="153"/>
      <c r="BP114" s="153"/>
      <c r="BX114" s="154"/>
      <c r="BY114" s="153"/>
      <c r="BZ114" s="153"/>
      <c r="CA114" s="153"/>
      <c r="CB114" s="153"/>
      <c r="CN114" s="154"/>
      <c r="CO114" s="153"/>
      <c r="CP114" s="153"/>
      <c r="CQ114" s="153"/>
      <c r="CR114" s="153"/>
    </row>
    <row r="115" spans="1:96" x14ac:dyDescent="0.2">
      <c r="A115" s="82">
        <v>112</v>
      </c>
      <c r="B115" s="74" t="s">
        <v>555</v>
      </c>
      <c r="C115" s="93" t="e">
        <f ca="1">IF(市町村抽出表!D115="－","－",ROUND(市町村抽出表!D115,1))</f>
        <v>#REF!</v>
      </c>
      <c r="D115" s="158" t="e">
        <f ca="1">IF(市町村抽出表!F115="","※2",IF(市町村抽出表!F115="－","－",市町村抽出表!F115&amp;"箇所"))</f>
        <v>#REF!</v>
      </c>
      <c r="E115" s="159" t="e">
        <f ca="1">IF(市町村抽出表!G115="","※2",IF(市町村抽出表!G115="－","－",市町村抽出表!G115&amp;"箇所"))</f>
        <v>#REF!</v>
      </c>
      <c r="F115" s="160" t="e">
        <f ca="1">IF(市町村抽出表!H115="","※2",IF(市町村抽出表!H115="－","－",市町村抽出表!H115&amp;"箇所"))</f>
        <v>#REF!</v>
      </c>
      <c r="G115" s="94" t="e">
        <f ca="1">IF(市町村抽出表!I115="－","－",IF(市町村抽出表!I115=0,"0棟",IF(市町村抽出表!I115&lt;1,"1棟未満",TEXT(ROUND(市町村抽出表!I115,0),"###,###")&amp;"棟")))</f>
        <v>#REF!</v>
      </c>
      <c r="H115" s="94" t="e">
        <f ca="1">IF(市町村抽出表!J115="－","－",IF(市町村抽出表!J115=0,"0棟",IF(市町村抽出表!J115&lt;1,"1棟未満",TEXT(ROUND(市町村抽出表!J115,0),"###,###")&amp;"棟")))</f>
        <v>#REF!</v>
      </c>
      <c r="I115" s="94" t="e">
        <f ca="1">IF(市町村抽出表!O115="－","－",IF(市町村抽出表!O115=0,"0棟",IF(市町村抽出表!O115&lt;1,"1棟未満",TEXT(ROUND(市町村抽出表!O115,0),"###,###")&amp;"棟")))</f>
        <v>#REF!</v>
      </c>
      <c r="J115" s="94" t="e">
        <f ca="1">IF(市町村抽出表!P115="－","－",IF(市町村抽出表!P115=0,"0棟",IF(市町村抽出表!P115&lt;1,"1棟未満",TEXT(ROUND(市町村抽出表!P115,0),"###,###")&amp;"棟")))</f>
        <v>#REF!</v>
      </c>
      <c r="K115" s="147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48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4" t="e">
        <f ca="1">IF(市町村抽出表!W115="－","－",IF(市町村抽出表!W115=0,"0棟",IF(市町村抽出表!W115&lt;1,"1棟未満",TEXT(ROUND(市町村抽出表!W115,0),"###,###")&amp;"棟")))</f>
        <v>#REF!</v>
      </c>
      <c r="N115" s="94" t="e">
        <f ca="1">IF(市町村抽出表!X115="－","－",IF(市町村抽出表!X115=0,"0棟",IF(市町村抽出表!X115&lt;1,"1棟未満",TEXT(ROUND(市町村抽出表!X115,0),"###,###")&amp;"棟")))</f>
        <v>#REF!</v>
      </c>
      <c r="O115" s="94" t="e">
        <f ca="1">IF(市町村抽出表!Z115="－","－",IF(市町村抽出表!Z115=0,"0件",IF(市町村抽出表!Z115&lt;1,"1件未満",TEXT(ROUND(市町村抽出表!Z115,0),"###,###")&amp;"件")))</f>
        <v>#REF!</v>
      </c>
      <c r="P115" s="94" t="e">
        <f ca="1">IF(市町村抽出表!AA115="－","－",IF(市町村抽出表!AA115=0,"0件",IF(市町村抽出表!AA115&lt;1,"1件未満",TEXT(ROUND(市町村抽出表!AA115,0),"###,###")&amp;"件")))</f>
        <v>#REF!</v>
      </c>
      <c r="Q115" s="94" t="e">
        <f ca="1">IF(市町村抽出表!AB115="－","－",IF(市町村抽出表!AB115=0,"0棟",IF(市町村抽出表!AB115&lt;1,"1棟未満",TEXT(ROUND(市町村抽出表!AB115,0),"###,###")&amp;"棟")))</f>
        <v>#REF!</v>
      </c>
      <c r="R115" s="94" t="e">
        <f ca="1">IF(市町村抽出表!AC115="－","－",IF(市町村抽出表!AC115=0,"0人",IF(市町村抽出表!AC115&lt;1,"1人未満",TEXT(ROUND(市町村抽出表!AC115,0),"###,###")&amp;"人")))</f>
        <v>#REF!</v>
      </c>
      <c r="S115" s="94" t="e">
        <f ca="1">IF(市町村抽出表!AD115="－","－",IF(市町村抽出表!AD115=0,"0人",IF(市町村抽出表!AD115&lt;1,"1人未満",TEXT(ROUND(市町村抽出表!AD115,0),"###,###")&amp;"人")))</f>
        <v>#REF!</v>
      </c>
      <c r="T115" s="94" t="e">
        <f ca="1">IF(市町村抽出表!AE115="－","－",IF(市町村抽出表!AE115=0,"0人",IF(市町村抽出表!AE115&lt;1,"1人未満",TEXT(ROUND(市町村抽出表!AE115,0),"###,###")&amp;"人")))</f>
        <v>#REF!</v>
      </c>
      <c r="U115" s="149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50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51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4" t="e">
        <f ca="1">IF(市町村抽出表!AJ115="－","－",IF(市町村抽出表!AJ115=0,"0人",IF(市町村抽出表!AJ115&lt;1,"1人未満",TEXT(ROUND(市町村抽出表!AJ115,0),"###,###")&amp;"人")))</f>
        <v>#REF!</v>
      </c>
      <c r="Y115" s="94" t="e">
        <f ca="1">IF(市町村抽出表!AK115="－","－",IF(市町村抽出表!AK115=0,"0人",IF(市町村抽出表!AK115&lt;1,"1人未満",TEXT(ROUND(市町村抽出表!AK115,0),"###,###")&amp;"人")))</f>
        <v>#REF!</v>
      </c>
      <c r="Z115" s="94" t="e">
        <f ca="1">IF(市町村抽出表!AL115="－","－",IF(市町村抽出表!AL115=0,"0人",IF(市町村抽出表!AL115&lt;1,"1人未満",TEXT(ROUND(市町村抽出表!AL115,0),"###,###")&amp;"人")))</f>
        <v>#REF!</v>
      </c>
      <c r="AA115" s="94" t="e">
        <f ca="1">IF(市町村抽出表!AM115="－","－",IF(市町村抽出表!AM115=0,"0人",IF(市町村抽出表!AM115&lt;1,"1人未満",TEXT(ROUND(市町村抽出表!AM115,0),"###,###")&amp;"人")))</f>
        <v>#REF!</v>
      </c>
      <c r="AB115" s="94" t="e">
        <f ca="1">IF(市町村抽出表!AN115="－","－",IF(市町村抽出表!AN115=0,"0人",IF(市町村抽出表!AN115&lt;1,"1人未満",TEXT(ROUND(市町村抽出表!AN115,0),"###,###")&amp;"人")))</f>
        <v>#REF!</v>
      </c>
      <c r="AC115" s="94" t="e">
        <f ca="1">IF(市町村抽出表!AO115="－","－",IF(市町村抽出表!AO115=0,"0人",IF(市町村抽出表!AO115&lt;1,"1人未満",TEXT(ROUND(市町村抽出表!AO115,0),"###,###")&amp;"人")))</f>
        <v>#REF!</v>
      </c>
      <c r="AD115" s="94" t="e">
        <f ca="1">IF(市町村抽出表!AP115="－","－",IF(市町村抽出表!AP115=0,"0人",IF(市町村抽出表!AP115&lt;1,"1人未満",TEXT(ROUND(市町村抽出表!AP115,0),"###,###")&amp;"人")))</f>
        <v>#REF!</v>
      </c>
      <c r="AE115" s="94" t="e">
        <f ca="1">IF(市町村抽出表!AQ115="－","－",IF(市町村抽出表!AQ115=0,"0人",IF(市町村抽出表!AQ115&lt;1,"1人未満",TEXT(ROUND(市町村抽出表!AQ115,0),"###,###")&amp;"人")))</f>
        <v>#REF!</v>
      </c>
      <c r="AF115" s="94" t="e">
        <f ca="1">IF(市町村抽出表!AR115="－","－",IF(市町村抽出表!AR115=0,"0人",IF(市町村抽出表!AR115&lt;1,"1人未満",TEXT(ROUND(市町村抽出表!AR115,0),"###,###")&amp;"人")))</f>
        <v>#REF!</v>
      </c>
      <c r="AG115" s="94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4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4" t="e">
        <f ca="1">IF(市町村抽出表!AU115="－","－",IF(市町村抽出表!AU115=0,"0人",IF(市町村抽出表!AU115&lt;1,"1人未満",TEXT(ROUND(市町村抽出表!AU115,0),"###,###")&amp;"人")))</f>
        <v>#REF!</v>
      </c>
      <c r="AJ115" s="94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4" t="e">
        <f ca="1">IF(市町村抽出表!AW115="－","－",IF(市町村抽出表!AW115=0,"0人",IF(市町村抽出表!AW115&lt;1,"1人未満",TEXT(ROUND(市町村抽出表!AW115,0),"###,###")&amp;"人")))</f>
        <v>#REF!</v>
      </c>
      <c r="AL115" s="94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4" t="e">
        <f ca="1">IF(市町村抽出表!AY115="－","－",IF(市町村抽出表!AY115=0,"0人",IF(市町村抽出表!AY115&lt;1,"1人未満",TEXT(ROUND(市町村抽出表!AY115,0),"###,###")&amp;"人")))</f>
        <v>#REF!</v>
      </c>
      <c r="AN115" s="94" t="s">
        <v>611</v>
      </c>
      <c r="AO115" s="94" t="s">
        <v>611</v>
      </c>
      <c r="AP115" s="94" t="e">
        <f ca="1">IF(市町村抽出表!BB115="－","－",IF(市町村抽出表!BB115=0,"0km",IF(市町村抽出表!BB115&lt;0.1,"0.1km未満",TEXT(ROUND(市町村抽出表!BB115,1),"###,##0.0")&amp;"km")))</f>
        <v>#REF!</v>
      </c>
      <c r="AQ115" s="94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4" t="e">
        <f ca="1">IF(市町村抽出表!BD115="－","－",IF(市町村抽出表!BD115=0,"0人",IF(市町村抽出表!BD115&lt;1,"1人未満",TEXT(ROUND(市町村抽出表!BD115,0),"###,###")&amp;"人")))</f>
        <v>#REF!</v>
      </c>
      <c r="AS115" s="94" t="s">
        <v>611</v>
      </c>
      <c r="AT115" s="94" t="s">
        <v>611</v>
      </c>
      <c r="AU115" s="94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4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4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4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4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4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53"/>
      <c r="BI115" s="153"/>
      <c r="BJ115" s="153"/>
      <c r="BL115" s="154"/>
      <c r="BM115" s="153"/>
      <c r="BN115" s="153"/>
      <c r="BO115" s="153"/>
      <c r="BP115" s="153"/>
      <c r="BX115" s="154"/>
      <c r="BY115" s="153"/>
      <c r="BZ115" s="153"/>
      <c r="CA115" s="153"/>
      <c r="CB115" s="153"/>
      <c r="CN115" s="154"/>
      <c r="CO115" s="153"/>
      <c r="CP115" s="153"/>
      <c r="CQ115" s="153"/>
      <c r="CR115" s="153"/>
    </row>
    <row r="116" spans="1:96" x14ac:dyDescent="0.2">
      <c r="A116" s="82">
        <v>113</v>
      </c>
      <c r="B116" s="74" t="s">
        <v>556</v>
      </c>
      <c r="C116" s="93" t="e">
        <f ca="1">IF(市町村抽出表!D116="－","－",ROUND(市町村抽出表!D116,1))</f>
        <v>#REF!</v>
      </c>
      <c r="D116" s="158" t="e">
        <f ca="1">IF(市町村抽出表!F116="","※2",IF(市町村抽出表!F116="－","－",市町村抽出表!F116&amp;"箇所"))</f>
        <v>#REF!</v>
      </c>
      <c r="E116" s="159" t="e">
        <f ca="1">IF(市町村抽出表!G116="","※2",IF(市町村抽出表!G116="－","－",市町村抽出表!G116&amp;"箇所"))</f>
        <v>#REF!</v>
      </c>
      <c r="F116" s="160" t="e">
        <f ca="1">IF(市町村抽出表!H116="","※2",IF(市町村抽出表!H116="－","－",市町村抽出表!H116&amp;"箇所"))</f>
        <v>#REF!</v>
      </c>
      <c r="G116" s="94" t="e">
        <f ca="1">IF(市町村抽出表!I116="－","－",IF(市町村抽出表!I116=0,"0棟",IF(市町村抽出表!I116&lt;1,"1棟未満",TEXT(ROUND(市町村抽出表!I116,0),"###,###")&amp;"棟")))</f>
        <v>#REF!</v>
      </c>
      <c r="H116" s="94" t="e">
        <f ca="1">IF(市町村抽出表!J116="－","－",IF(市町村抽出表!J116=0,"0棟",IF(市町村抽出表!J116&lt;1,"1棟未満",TEXT(ROUND(市町村抽出表!J116,0),"###,###")&amp;"棟")))</f>
        <v>#REF!</v>
      </c>
      <c r="I116" s="94" t="e">
        <f ca="1">IF(市町村抽出表!O116="－","－",IF(市町村抽出表!O116=0,"0棟",IF(市町村抽出表!O116&lt;1,"1棟未満",TEXT(ROUND(市町村抽出表!O116,0),"###,###")&amp;"棟")))</f>
        <v>#REF!</v>
      </c>
      <c r="J116" s="94" t="e">
        <f ca="1">IF(市町村抽出表!P116="－","－",IF(市町村抽出表!P116=0,"0棟",IF(市町村抽出表!P116&lt;1,"1棟未満",TEXT(ROUND(市町村抽出表!P116,0),"###,###")&amp;"棟")))</f>
        <v>#REF!</v>
      </c>
      <c r="K116" s="147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48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4" t="e">
        <f ca="1">IF(市町村抽出表!W116="－","－",IF(市町村抽出表!W116=0,"0棟",IF(市町村抽出表!W116&lt;1,"1棟未満",TEXT(ROUND(市町村抽出表!W116,0),"###,###")&amp;"棟")))</f>
        <v>#REF!</v>
      </c>
      <c r="N116" s="94" t="e">
        <f ca="1">IF(市町村抽出表!X116="－","－",IF(市町村抽出表!X116=0,"0棟",IF(市町村抽出表!X116&lt;1,"1棟未満",TEXT(ROUND(市町村抽出表!X116,0),"###,###")&amp;"棟")))</f>
        <v>#REF!</v>
      </c>
      <c r="O116" s="94" t="e">
        <f ca="1">IF(市町村抽出表!Z116="－","－",IF(市町村抽出表!Z116=0,"0件",IF(市町村抽出表!Z116&lt;1,"1件未満",TEXT(ROUND(市町村抽出表!Z116,0),"###,###")&amp;"件")))</f>
        <v>#REF!</v>
      </c>
      <c r="P116" s="94" t="e">
        <f ca="1">IF(市町村抽出表!AA116="－","－",IF(市町村抽出表!AA116=0,"0件",IF(市町村抽出表!AA116&lt;1,"1件未満",TEXT(ROUND(市町村抽出表!AA116,0),"###,###")&amp;"件")))</f>
        <v>#REF!</v>
      </c>
      <c r="Q116" s="94" t="e">
        <f ca="1">IF(市町村抽出表!AB116="－","－",IF(市町村抽出表!AB116=0,"0棟",IF(市町村抽出表!AB116&lt;1,"1棟未満",TEXT(ROUND(市町村抽出表!AB116,0),"###,###")&amp;"棟")))</f>
        <v>#REF!</v>
      </c>
      <c r="R116" s="94" t="e">
        <f ca="1">IF(市町村抽出表!AC116="－","－",IF(市町村抽出表!AC116=0,"0人",IF(市町村抽出表!AC116&lt;1,"1人未満",TEXT(ROUND(市町村抽出表!AC116,0),"###,###")&amp;"人")))</f>
        <v>#REF!</v>
      </c>
      <c r="S116" s="94" t="e">
        <f ca="1">IF(市町村抽出表!AD116="－","－",IF(市町村抽出表!AD116=0,"0人",IF(市町村抽出表!AD116&lt;1,"1人未満",TEXT(ROUND(市町村抽出表!AD116,0),"###,###")&amp;"人")))</f>
        <v>#REF!</v>
      </c>
      <c r="T116" s="94" t="e">
        <f ca="1">IF(市町村抽出表!AE116="－","－",IF(市町村抽出表!AE116=0,"0人",IF(市町村抽出表!AE116&lt;1,"1人未満",TEXT(ROUND(市町村抽出表!AE116,0),"###,###")&amp;"人")))</f>
        <v>#REF!</v>
      </c>
      <c r="U116" s="149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50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51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4" t="e">
        <f ca="1">IF(市町村抽出表!AJ116="－","－",IF(市町村抽出表!AJ116=0,"0人",IF(市町村抽出表!AJ116&lt;1,"1人未満",TEXT(ROUND(市町村抽出表!AJ116,0),"###,###")&amp;"人")))</f>
        <v>#REF!</v>
      </c>
      <c r="Y116" s="94" t="e">
        <f ca="1">IF(市町村抽出表!AK116="－","－",IF(市町村抽出表!AK116=0,"0人",IF(市町村抽出表!AK116&lt;1,"1人未満",TEXT(ROUND(市町村抽出表!AK116,0),"###,###")&amp;"人")))</f>
        <v>#REF!</v>
      </c>
      <c r="Z116" s="94" t="e">
        <f ca="1">IF(市町村抽出表!AL116="－","－",IF(市町村抽出表!AL116=0,"0人",IF(市町村抽出表!AL116&lt;1,"1人未満",TEXT(ROUND(市町村抽出表!AL116,0),"###,###")&amp;"人")))</f>
        <v>#REF!</v>
      </c>
      <c r="AA116" s="94" t="e">
        <f ca="1">IF(市町村抽出表!AM116="－","－",IF(市町村抽出表!AM116=0,"0人",IF(市町村抽出表!AM116&lt;1,"1人未満",TEXT(ROUND(市町村抽出表!AM116,0),"###,###")&amp;"人")))</f>
        <v>#REF!</v>
      </c>
      <c r="AB116" s="94" t="e">
        <f ca="1">IF(市町村抽出表!AN116="－","－",IF(市町村抽出表!AN116=0,"0人",IF(市町村抽出表!AN116&lt;1,"1人未満",TEXT(ROUND(市町村抽出表!AN116,0),"###,###")&amp;"人")))</f>
        <v>#REF!</v>
      </c>
      <c r="AC116" s="94" t="e">
        <f ca="1">IF(市町村抽出表!AO116="－","－",IF(市町村抽出表!AO116=0,"0人",IF(市町村抽出表!AO116&lt;1,"1人未満",TEXT(ROUND(市町村抽出表!AO116,0),"###,###")&amp;"人")))</f>
        <v>#REF!</v>
      </c>
      <c r="AD116" s="94" t="e">
        <f ca="1">IF(市町村抽出表!AP116="－","－",IF(市町村抽出表!AP116=0,"0人",IF(市町村抽出表!AP116&lt;1,"1人未満",TEXT(ROUND(市町村抽出表!AP116,0),"###,###")&amp;"人")))</f>
        <v>#REF!</v>
      </c>
      <c r="AE116" s="94" t="e">
        <f ca="1">IF(市町村抽出表!AQ116="－","－",IF(市町村抽出表!AQ116=0,"0人",IF(市町村抽出表!AQ116&lt;1,"1人未満",TEXT(ROUND(市町村抽出表!AQ116,0),"###,###")&amp;"人")))</f>
        <v>#REF!</v>
      </c>
      <c r="AF116" s="94" t="e">
        <f ca="1">IF(市町村抽出表!AR116="－","－",IF(市町村抽出表!AR116=0,"0人",IF(市町村抽出表!AR116&lt;1,"1人未満",TEXT(ROUND(市町村抽出表!AR116,0),"###,###")&amp;"人")))</f>
        <v>#REF!</v>
      </c>
      <c r="AG116" s="94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4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4" t="e">
        <f ca="1">IF(市町村抽出表!AU116="－","－",IF(市町村抽出表!AU116=0,"0人",IF(市町村抽出表!AU116&lt;1,"1人未満",TEXT(ROUND(市町村抽出表!AU116,0),"###,###")&amp;"人")))</f>
        <v>#REF!</v>
      </c>
      <c r="AJ116" s="94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4" t="e">
        <f ca="1">IF(市町村抽出表!AW116="－","－",IF(市町村抽出表!AW116=0,"0人",IF(市町村抽出表!AW116&lt;1,"1人未満",TEXT(ROUND(市町村抽出表!AW116,0),"###,###")&amp;"人")))</f>
        <v>#REF!</v>
      </c>
      <c r="AL116" s="94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4" t="e">
        <f ca="1">IF(市町村抽出表!AY116="－","－",IF(市町村抽出表!AY116=0,"0人",IF(市町村抽出表!AY116&lt;1,"1人未満",TEXT(ROUND(市町村抽出表!AY116,0),"###,###")&amp;"人")))</f>
        <v>#REF!</v>
      </c>
      <c r="AN116" s="94" t="s">
        <v>611</v>
      </c>
      <c r="AO116" s="94" t="s">
        <v>611</v>
      </c>
      <c r="AP116" s="94" t="e">
        <f ca="1">IF(市町村抽出表!BB116="－","－",IF(市町村抽出表!BB116=0,"0km",IF(市町村抽出表!BB116&lt;0.1,"0.1km未満",TEXT(ROUND(市町村抽出表!BB116,1),"###,##0.0")&amp;"km")))</f>
        <v>#REF!</v>
      </c>
      <c r="AQ116" s="94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4" t="e">
        <f ca="1">IF(市町村抽出表!BD116="－","－",IF(市町村抽出表!BD116=0,"0人",IF(市町村抽出表!BD116&lt;1,"1人未満",TEXT(ROUND(市町村抽出表!BD116,0),"###,###")&amp;"人")))</f>
        <v>#REF!</v>
      </c>
      <c r="AS116" s="94" t="s">
        <v>611</v>
      </c>
      <c r="AT116" s="94" t="s">
        <v>611</v>
      </c>
      <c r="AU116" s="94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4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4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4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4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4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53"/>
      <c r="BI116" s="153"/>
      <c r="BJ116" s="153"/>
      <c r="BL116" s="154"/>
      <c r="BM116" s="153"/>
      <c r="BN116" s="153"/>
      <c r="BO116" s="153"/>
      <c r="BP116" s="153"/>
      <c r="BX116" s="154"/>
      <c r="BY116" s="153"/>
      <c r="BZ116" s="153"/>
      <c r="CA116" s="153"/>
      <c r="CB116" s="153"/>
      <c r="CN116" s="154"/>
      <c r="CO116" s="153"/>
      <c r="CP116" s="153"/>
      <c r="CQ116" s="153"/>
      <c r="CR116" s="153"/>
    </row>
    <row r="117" spans="1:96" x14ac:dyDescent="0.2">
      <c r="A117" s="82">
        <v>114</v>
      </c>
      <c r="B117" s="74" t="s">
        <v>557</v>
      </c>
      <c r="C117" s="93" t="e">
        <f ca="1">IF(市町村抽出表!D117="－","－",ROUND(市町村抽出表!D117,1))</f>
        <v>#REF!</v>
      </c>
      <c r="D117" s="158" t="e">
        <f ca="1">IF(市町村抽出表!F117="","※2",IF(市町村抽出表!F117="－","－",市町村抽出表!F117&amp;"箇所"))</f>
        <v>#REF!</v>
      </c>
      <c r="E117" s="159" t="e">
        <f ca="1">IF(市町村抽出表!G117="","※2",IF(市町村抽出表!G117="－","－",市町村抽出表!G117&amp;"箇所"))</f>
        <v>#REF!</v>
      </c>
      <c r="F117" s="160" t="e">
        <f ca="1">IF(市町村抽出表!H117="","※2",IF(市町村抽出表!H117="－","－",市町村抽出表!H117&amp;"箇所"))</f>
        <v>#REF!</v>
      </c>
      <c r="G117" s="94" t="e">
        <f ca="1">IF(市町村抽出表!I117="－","－",IF(市町村抽出表!I117=0,"0棟",IF(市町村抽出表!I117&lt;1,"1棟未満",TEXT(ROUND(市町村抽出表!I117,0),"###,###")&amp;"棟")))</f>
        <v>#REF!</v>
      </c>
      <c r="H117" s="94" t="e">
        <f ca="1">IF(市町村抽出表!J117="－","－",IF(市町村抽出表!J117=0,"0棟",IF(市町村抽出表!J117&lt;1,"1棟未満",TEXT(ROUND(市町村抽出表!J117,0),"###,###")&amp;"棟")))</f>
        <v>#REF!</v>
      </c>
      <c r="I117" s="94" t="e">
        <f ca="1">IF(市町村抽出表!O117="－","－",IF(市町村抽出表!O117=0,"0棟",IF(市町村抽出表!O117&lt;1,"1棟未満",TEXT(ROUND(市町村抽出表!O117,0),"###,###")&amp;"棟")))</f>
        <v>#REF!</v>
      </c>
      <c r="J117" s="94" t="e">
        <f ca="1">IF(市町村抽出表!P117="－","－",IF(市町村抽出表!P117=0,"0棟",IF(市町村抽出表!P117&lt;1,"1棟未満",TEXT(ROUND(市町村抽出表!P117,0),"###,###")&amp;"棟")))</f>
        <v>#REF!</v>
      </c>
      <c r="K117" s="147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48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4" t="e">
        <f ca="1">IF(市町村抽出表!W117="－","－",IF(市町村抽出表!W117=0,"0棟",IF(市町村抽出表!W117&lt;1,"1棟未満",TEXT(ROUND(市町村抽出表!W117,0),"###,###")&amp;"棟")))</f>
        <v>#REF!</v>
      </c>
      <c r="N117" s="94" t="e">
        <f ca="1">IF(市町村抽出表!X117="－","－",IF(市町村抽出表!X117=0,"0棟",IF(市町村抽出表!X117&lt;1,"1棟未満",TEXT(ROUND(市町村抽出表!X117,0),"###,###")&amp;"棟")))</f>
        <v>#REF!</v>
      </c>
      <c r="O117" s="94" t="e">
        <f ca="1">IF(市町村抽出表!Z117="－","－",IF(市町村抽出表!Z117=0,"0件",IF(市町村抽出表!Z117&lt;1,"1件未満",TEXT(ROUND(市町村抽出表!Z117,0),"###,###")&amp;"件")))</f>
        <v>#REF!</v>
      </c>
      <c r="P117" s="94" t="e">
        <f ca="1">IF(市町村抽出表!AA117="－","－",IF(市町村抽出表!AA117=0,"0件",IF(市町村抽出表!AA117&lt;1,"1件未満",TEXT(ROUND(市町村抽出表!AA117,0),"###,###")&amp;"件")))</f>
        <v>#REF!</v>
      </c>
      <c r="Q117" s="94" t="e">
        <f ca="1">IF(市町村抽出表!AB117="－","－",IF(市町村抽出表!AB117=0,"0棟",IF(市町村抽出表!AB117&lt;1,"1棟未満",TEXT(ROUND(市町村抽出表!AB117,0),"###,###")&amp;"棟")))</f>
        <v>#REF!</v>
      </c>
      <c r="R117" s="94" t="e">
        <f ca="1">IF(市町村抽出表!AC117="－","－",IF(市町村抽出表!AC117=0,"0人",IF(市町村抽出表!AC117&lt;1,"1人未満",TEXT(ROUND(市町村抽出表!AC117,0),"###,###")&amp;"人")))</f>
        <v>#REF!</v>
      </c>
      <c r="S117" s="94" t="e">
        <f ca="1">IF(市町村抽出表!AD117="－","－",IF(市町村抽出表!AD117=0,"0人",IF(市町村抽出表!AD117&lt;1,"1人未満",TEXT(ROUND(市町村抽出表!AD117,0),"###,###")&amp;"人")))</f>
        <v>#REF!</v>
      </c>
      <c r="T117" s="94" t="e">
        <f ca="1">IF(市町村抽出表!AE117="－","－",IF(市町村抽出表!AE117=0,"0人",IF(市町村抽出表!AE117&lt;1,"1人未満",TEXT(ROUND(市町村抽出表!AE117,0),"###,###")&amp;"人")))</f>
        <v>#REF!</v>
      </c>
      <c r="U117" s="149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50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51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4" t="e">
        <f ca="1">IF(市町村抽出表!AJ117="－","－",IF(市町村抽出表!AJ117=0,"0人",IF(市町村抽出表!AJ117&lt;1,"1人未満",TEXT(ROUND(市町村抽出表!AJ117,0),"###,###")&amp;"人")))</f>
        <v>#REF!</v>
      </c>
      <c r="Y117" s="94" t="e">
        <f ca="1">IF(市町村抽出表!AK117="－","－",IF(市町村抽出表!AK117=0,"0人",IF(市町村抽出表!AK117&lt;1,"1人未満",TEXT(ROUND(市町村抽出表!AK117,0),"###,###")&amp;"人")))</f>
        <v>#REF!</v>
      </c>
      <c r="Z117" s="94" t="e">
        <f ca="1">IF(市町村抽出表!AL117="－","－",IF(市町村抽出表!AL117=0,"0人",IF(市町村抽出表!AL117&lt;1,"1人未満",TEXT(ROUND(市町村抽出表!AL117,0),"###,###")&amp;"人")))</f>
        <v>#REF!</v>
      </c>
      <c r="AA117" s="94" t="e">
        <f ca="1">IF(市町村抽出表!AM117="－","－",IF(市町村抽出表!AM117=0,"0人",IF(市町村抽出表!AM117&lt;1,"1人未満",TEXT(ROUND(市町村抽出表!AM117,0),"###,###")&amp;"人")))</f>
        <v>#REF!</v>
      </c>
      <c r="AB117" s="94" t="e">
        <f ca="1">IF(市町村抽出表!AN117="－","－",IF(市町村抽出表!AN117=0,"0人",IF(市町村抽出表!AN117&lt;1,"1人未満",TEXT(ROUND(市町村抽出表!AN117,0),"###,###")&amp;"人")))</f>
        <v>#REF!</v>
      </c>
      <c r="AC117" s="94" t="e">
        <f ca="1">IF(市町村抽出表!AO117="－","－",IF(市町村抽出表!AO117=0,"0人",IF(市町村抽出表!AO117&lt;1,"1人未満",TEXT(ROUND(市町村抽出表!AO117,0),"###,###")&amp;"人")))</f>
        <v>#REF!</v>
      </c>
      <c r="AD117" s="94" t="e">
        <f ca="1">IF(市町村抽出表!AP117="－","－",IF(市町村抽出表!AP117=0,"0人",IF(市町村抽出表!AP117&lt;1,"1人未満",TEXT(ROUND(市町村抽出表!AP117,0),"###,###")&amp;"人")))</f>
        <v>#REF!</v>
      </c>
      <c r="AE117" s="94" t="e">
        <f ca="1">IF(市町村抽出表!AQ117="－","－",IF(市町村抽出表!AQ117=0,"0人",IF(市町村抽出表!AQ117&lt;1,"1人未満",TEXT(ROUND(市町村抽出表!AQ117,0),"###,###")&amp;"人")))</f>
        <v>#REF!</v>
      </c>
      <c r="AF117" s="94" t="e">
        <f ca="1">IF(市町村抽出表!AR117="－","－",IF(市町村抽出表!AR117=0,"0人",IF(市町村抽出表!AR117&lt;1,"1人未満",TEXT(ROUND(市町村抽出表!AR117,0),"###,###")&amp;"人")))</f>
        <v>#REF!</v>
      </c>
      <c r="AG117" s="94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4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4" t="e">
        <f ca="1">IF(市町村抽出表!AU117="－","－",IF(市町村抽出表!AU117=0,"0人",IF(市町村抽出表!AU117&lt;1,"1人未満",TEXT(ROUND(市町村抽出表!AU117,0),"###,###")&amp;"人")))</f>
        <v>#REF!</v>
      </c>
      <c r="AJ117" s="94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4" t="e">
        <f ca="1">IF(市町村抽出表!AW117="－","－",IF(市町村抽出表!AW117=0,"0人",IF(市町村抽出表!AW117&lt;1,"1人未満",TEXT(ROUND(市町村抽出表!AW117,0),"###,###")&amp;"人")))</f>
        <v>#REF!</v>
      </c>
      <c r="AL117" s="94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4" t="e">
        <f ca="1">IF(市町村抽出表!AY117="－","－",IF(市町村抽出表!AY117=0,"0人",IF(市町村抽出表!AY117&lt;1,"1人未満",TEXT(ROUND(市町村抽出表!AY117,0),"###,###")&amp;"人")))</f>
        <v>#REF!</v>
      </c>
      <c r="AN117" s="94" t="s">
        <v>611</v>
      </c>
      <c r="AO117" s="94" t="s">
        <v>611</v>
      </c>
      <c r="AP117" s="94" t="e">
        <f ca="1">IF(市町村抽出表!BB117="－","－",IF(市町村抽出表!BB117=0,"0km",IF(市町村抽出表!BB117&lt;0.1,"0.1km未満",TEXT(ROUND(市町村抽出表!BB117,1),"###,##0.0")&amp;"km")))</f>
        <v>#REF!</v>
      </c>
      <c r="AQ117" s="94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4" t="e">
        <f ca="1">IF(市町村抽出表!BD117="－","－",IF(市町村抽出表!BD117=0,"0人",IF(市町村抽出表!BD117&lt;1,"1人未満",TEXT(ROUND(市町村抽出表!BD117,0),"###,###")&amp;"人")))</f>
        <v>#REF!</v>
      </c>
      <c r="AS117" s="94" t="s">
        <v>611</v>
      </c>
      <c r="AT117" s="94" t="s">
        <v>611</v>
      </c>
      <c r="AU117" s="94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4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4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4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4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4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53"/>
      <c r="BI117" s="153"/>
      <c r="BJ117" s="153"/>
      <c r="BL117" s="154"/>
      <c r="BM117" s="153"/>
      <c r="BN117" s="153"/>
      <c r="BO117" s="153"/>
      <c r="BP117" s="153"/>
      <c r="BX117" s="154"/>
      <c r="BY117" s="153"/>
      <c r="BZ117" s="153"/>
      <c r="CA117" s="153"/>
      <c r="CB117" s="153"/>
      <c r="CN117" s="154"/>
      <c r="CO117" s="153"/>
      <c r="CP117" s="153"/>
      <c r="CQ117" s="153"/>
      <c r="CR117" s="153"/>
    </row>
    <row r="118" spans="1:96" x14ac:dyDescent="0.2">
      <c r="A118" s="82">
        <v>115</v>
      </c>
      <c r="B118" s="74" t="s">
        <v>558</v>
      </c>
      <c r="C118" s="93" t="e">
        <f ca="1">IF(市町村抽出表!D118="－","－",ROUND(市町村抽出表!D118,1))</f>
        <v>#REF!</v>
      </c>
      <c r="D118" s="158" t="e">
        <f ca="1">IF(市町村抽出表!F118="","※2",IF(市町村抽出表!F118="－","－",市町村抽出表!F118&amp;"箇所"))</f>
        <v>#REF!</v>
      </c>
      <c r="E118" s="159" t="e">
        <f ca="1">IF(市町村抽出表!G118="","※2",IF(市町村抽出表!G118="－","－",市町村抽出表!G118&amp;"箇所"))</f>
        <v>#REF!</v>
      </c>
      <c r="F118" s="16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4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4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4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5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5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611</v>
      </c>
      <c r="AO118" s="94" t="s">
        <v>611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611</v>
      </c>
      <c r="AT118" s="94" t="s">
        <v>611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53"/>
      <c r="BI118" s="153"/>
      <c r="BJ118" s="153"/>
      <c r="BL118" s="154"/>
      <c r="BM118" s="153"/>
      <c r="BN118" s="153"/>
      <c r="BO118" s="153"/>
      <c r="BP118" s="153"/>
      <c r="BX118" s="154"/>
      <c r="BY118" s="153"/>
      <c r="BZ118" s="153"/>
      <c r="CA118" s="153"/>
      <c r="CB118" s="153"/>
      <c r="CN118" s="154"/>
      <c r="CO118" s="153"/>
      <c r="CP118" s="153"/>
      <c r="CQ118" s="153"/>
      <c r="CR118" s="153"/>
    </row>
    <row r="119" spans="1:96" x14ac:dyDescent="0.2">
      <c r="A119" s="82">
        <v>116</v>
      </c>
      <c r="B119" s="74" t="s">
        <v>559</v>
      </c>
      <c r="C119" s="93" t="e">
        <f ca="1">IF(市町村抽出表!D119="－","－",ROUND(市町村抽出表!D119,1))</f>
        <v>#REF!</v>
      </c>
      <c r="D119" s="158" t="e">
        <f ca="1">IF(市町村抽出表!F119="","※2",IF(市町村抽出表!F119="－","－",市町村抽出表!F119&amp;"箇所"))</f>
        <v>#REF!</v>
      </c>
      <c r="E119" s="159" t="e">
        <f ca="1">IF(市町村抽出表!G119="","※2",IF(市町村抽出表!G119="－","－",市町村抽出表!G119&amp;"箇所"))</f>
        <v>#REF!</v>
      </c>
      <c r="F119" s="16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4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4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4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5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5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611</v>
      </c>
      <c r="AO119" s="94" t="s">
        <v>611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611</v>
      </c>
      <c r="AT119" s="94" t="s">
        <v>611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53"/>
      <c r="BI119" s="153"/>
      <c r="BJ119" s="153"/>
      <c r="BL119" s="154"/>
      <c r="BM119" s="153"/>
      <c r="BN119" s="153"/>
      <c r="BO119" s="153"/>
      <c r="BP119" s="153"/>
      <c r="BX119" s="154"/>
      <c r="BY119" s="153"/>
      <c r="BZ119" s="153"/>
      <c r="CA119" s="153"/>
      <c r="CB119" s="153"/>
      <c r="CN119" s="154"/>
      <c r="CO119" s="153"/>
      <c r="CP119" s="153"/>
      <c r="CQ119" s="153"/>
      <c r="CR119" s="153"/>
    </row>
    <row r="120" spans="1:96" x14ac:dyDescent="0.2">
      <c r="A120" s="82">
        <v>117</v>
      </c>
      <c r="B120" s="74" t="s">
        <v>560</v>
      </c>
      <c r="C120" s="93" t="e">
        <f ca="1">IF(市町村抽出表!D120="－","－",ROUND(市町村抽出表!D120,1))</f>
        <v>#REF!</v>
      </c>
      <c r="D120" s="158" t="e">
        <f ca="1">IF(市町村抽出表!F120="","※2",IF(市町村抽出表!F120="－","－",市町村抽出表!F120&amp;"箇所"))</f>
        <v>#REF!</v>
      </c>
      <c r="E120" s="159" t="e">
        <f ca="1">IF(市町村抽出表!G120="","※2",IF(市町村抽出表!G120="－","－",市町村抽出表!G120&amp;"箇所"))</f>
        <v>#REF!</v>
      </c>
      <c r="F120" s="16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4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4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4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5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5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611</v>
      </c>
      <c r="AO120" s="94" t="s">
        <v>611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611</v>
      </c>
      <c r="AT120" s="94" t="s">
        <v>611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53"/>
      <c r="BI120" s="153"/>
      <c r="BJ120" s="153"/>
      <c r="BL120" s="154"/>
      <c r="BM120" s="153"/>
      <c r="BN120" s="153"/>
      <c r="BO120" s="153"/>
      <c r="BP120" s="153"/>
      <c r="BX120" s="154"/>
      <c r="BY120" s="153"/>
      <c r="BZ120" s="153"/>
      <c r="CA120" s="153"/>
      <c r="CB120" s="153"/>
      <c r="CN120" s="154"/>
      <c r="CO120" s="153"/>
      <c r="CP120" s="153"/>
      <c r="CQ120" s="153"/>
      <c r="CR120" s="153"/>
    </row>
    <row r="121" spans="1:96" x14ac:dyDescent="0.2">
      <c r="A121" s="82">
        <v>118</v>
      </c>
      <c r="B121" s="74" t="s">
        <v>561</v>
      </c>
      <c r="C121" s="93" t="e">
        <f ca="1">IF(市町村抽出表!D121="－","－",ROUND(市町村抽出表!D121,1))</f>
        <v>#REF!</v>
      </c>
      <c r="D121" s="158" t="e">
        <f ca="1">IF(市町村抽出表!F121="","※2",IF(市町村抽出表!F121="－","－",市町村抽出表!F121&amp;"箇所"))</f>
        <v>#REF!</v>
      </c>
      <c r="E121" s="159" t="e">
        <f ca="1">IF(市町村抽出表!G121="","※2",IF(市町村抽出表!G121="－","－",市町村抽出表!G121&amp;"箇所"))</f>
        <v>#REF!</v>
      </c>
      <c r="F121" s="16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4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4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4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5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5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611</v>
      </c>
      <c r="AO121" s="94" t="s">
        <v>611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611</v>
      </c>
      <c r="AT121" s="94" t="s">
        <v>611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53"/>
      <c r="BI121" s="153"/>
      <c r="BJ121" s="153"/>
      <c r="BL121" s="154"/>
      <c r="BM121" s="153"/>
      <c r="BN121" s="153"/>
      <c r="BO121" s="153"/>
      <c r="BP121" s="153"/>
      <c r="BX121" s="154"/>
      <c r="BY121" s="153"/>
      <c r="BZ121" s="153"/>
      <c r="CA121" s="153"/>
      <c r="CB121" s="153"/>
      <c r="CN121" s="154"/>
      <c r="CO121" s="153"/>
      <c r="CP121" s="153"/>
      <c r="CQ121" s="153"/>
      <c r="CR121" s="153"/>
    </row>
    <row r="122" spans="1:96" x14ac:dyDescent="0.2">
      <c r="A122" s="82">
        <v>119</v>
      </c>
      <c r="B122" s="74" t="s">
        <v>562</v>
      </c>
      <c r="C122" s="93" t="e">
        <f ca="1">IF(市町村抽出表!D122="－","－",ROUND(市町村抽出表!D122,1))</f>
        <v>#REF!</v>
      </c>
      <c r="D122" s="158" t="e">
        <f ca="1">IF(市町村抽出表!F122="","※2",IF(市町村抽出表!F122="－","－",市町村抽出表!F122&amp;"箇所"))</f>
        <v>#REF!</v>
      </c>
      <c r="E122" s="159" t="e">
        <f ca="1">IF(市町村抽出表!G122="","※2",IF(市町村抽出表!G122="－","－",市町村抽出表!G122&amp;"箇所"))</f>
        <v>#REF!</v>
      </c>
      <c r="F122" s="16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4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4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4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5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5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611</v>
      </c>
      <c r="AO122" s="94" t="s">
        <v>611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611</v>
      </c>
      <c r="AT122" s="94" t="s">
        <v>611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53"/>
      <c r="BI122" s="153"/>
      <c r="BJ122" s="153"/>
      <c r="BL122" s="154"/>
      <c r="BM122" s="153"/>
      <c r="BN122" s="153"/>
      <c r="BO122" s="153"/>
      <c r="BP122" s="153"/>
      <c r="BX122" s="154"/>
      <c r="BY122" s="153"/>
      <c r="BZ122" s="153"/>
      <c r="CA122" s="153"/>
      <c r="CB122" s="153"/>
      <c r="CN122" s="154"/>
      <c r="CO122" s="153"/>
      <c r="CP122" s="153"/>
      <c r="CQ122" s="153"/>
      <c r="CR122" s="153"/>
    </row>
    <row r="123" spans="1:96" x14ac:dyDescent="0.2">
      <c r="A123" s="82">
        <v>120</v>
      </c>
      <c r="B123" s="74" t="s">
        <v>563</v>
      </c>
      <c r="C123" s="93" t="e">
        <f ca="1">IF(市町村抽出表!D123="－","－",ROUND(市町村抽出表!D123,1))</f>
        <v>#REF!</v>
      </c>
      <c r="D123" s="158" t="e">
        <f ca="1">IF(市町村抽出表!F123="","※2",IF(市町村抽出表!F123="－","－",市町村抽出表!F123&amp;"箇所"))</f>
        <v>#REF!</v>
      </c>
      <c r="E123" s="159" t="e">
        <f ca="1">IF(市町村抽出表!G123="","※2",IF(市町村抽出表!G123="－","－",市町村抽出表!G123&amp;"箇所"))</f>
        <v>#REF!</v>
      </c>
      <c r="F123" s="16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4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4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4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5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5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611</v>
      </c>
      <c r="AO123" s="94" t="s">
        <v>611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611</v>
      </c>
      <c r="AT123" s="94" t="s">
        <v>611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53"/>
      <c r="BI123" s="153"/>
      <c r="BJ123" s="153"/>
      <c r="BL123" s="154"/>
      <c r="BM123" s="153"/>
      <c r="BN123" s="153"/>
      <c r="BO123" s="153"/>
      <c r="BP123" s="153"/>
      <c r="BX123" s="154"/>
      <c r="BY123" s="153"/>
      <c r="BZ123" s="153"/>
      <c r="CA123" s="153"/>
      <c r="CB123" s="153"/>
      <c r="CN123" s="154"/>
      <c r="CO123" s="153"/>
      <c r="CP123" s="153"/>
      <c r="CQ123" s="153"/>
      <c r="CR123" s="153"/>
    </row>
    <row r="124" spans="1:96" x14ac:dyDescent="0.2">
      <c r="A124" s="82">
        <v>121</v>
      </c>
      <c r="B124" s="74" t="s">
        <v>564</v>
      </c>
      <c r="C124" s="93" t="e">
        <f ca="1">IF(市町村抽出表!D124="－","－",ROUND(市町村抽出表!D124,1))</f>
        <v>#REF!</v>
      </c>
      <c r="D124" s="158" t="e">
        <f ca="1">IF(市町村抽出表!F124="","※2",IF(市町村抽出表!F124="－","－",市町村抽出表!F124&amp;"箇所"))</f>
        <v>#REF!</v>
      </c>
      <c r="E124" s="159" t="e">
        <f ca="1">IF(市町村抽出表!G124="","※2",IF(市町村抽出表!G124="－","－",市町村抽出表!G124&amp;"箇所"))</f>
        <v>#REF!</v>
      </c>
      <c r="F124" s="160" t="e">
        <f ca="1">IF(市町村抽出表!H124="","※2",IF(市町村抽出表!H124="－","－",市町村抽出表!H124&amp;"箇所"))</f>
        <v>#REF!</v>
      </c>
      <c r="G124" s="94" t="e">
        <f ca="1">IF(市町村抽出表!I124="－","－",IF(市町村抽出表!I124=0,"0棟",IF(市町村抽出表!I124&lt;1,"1棟未満",TEXT(ROUND(市町村抽出表!I124,0),"###,###")&amp;"棟")))</f>
        <v>#REF!</v>
      </c>
      <c r="H124" s="94" t="e">
        <f ca="1">IF(市町村抽出表!J124="－","－",IF(市町村抽出表!J124=0,"0棟",IF(市町村抽出表!J124&lt;1,"1棟未満",TEXT(ROUND(市町村抽出表!J124,0),"###,###")&amp;"棟")))</f>
        <v>#REF!</v>
      </c>
      <c r="I124" s="94" t="e">
        <f ca="1">IF(市町村抽出表!O124="－","－",IF(市町村抽出表!O124=0,"0棟",IF(市町村抽出表!O124&lt;1,"1棟未満",TEXT(ROUND(市町村抽出表!O124,0),"###,###")&amp;"棟")))</f>
        <v>#REF!</v>
      </c>
      <c r="J124" s="94" t="e">
        <f ca="1">IF(市町村抽出表!P124="－","－",IF(市町村抽出表!P124=0,"0棟",IF(市町村抽出表!P124&lt;1,"1棟未満",TEXT(ROUND(市町村抽出表!P124,0),"###,###")&amp;"棟")))</f>
        <v>#REF!</v>
      </c>
      <c r="K124" s="147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48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4" t="e">
        <f ca="1">IF(市町村抽出表!W124="－","－",IF(市町村抽出表!W124=0,"0棟",IF(市町村抽出表!W124&lt;1,"1棟未満",TEXT(ROUND(市町村抽出表!W124,0),"###,###")&amp;"棟")))</f>
        <v>#REF!</v>
      </c>
      <c r="N124" s="94" t="e">
        <f ca="1">IF(市町村抽出表!X124="－","－",IF(市町村抽出表!X124=0,"0棟",IF(市町村抽出表!X124&lt;1,"1棟未満",TEXT(ROUND(市町村抽出表!X124,0),"###,###")&amp;"棟")))</f>
        <v>#REF!</v>
      </c>
      <c r="O124" s="94" t="e">
        <f ca="1">IF(市町村抽出表!Z124="－","－",IF(市町村抽出表!Z124=0,"0件",IF(市町村抽出表!Z124&lt;1,"1件未満",TEXT(ROUND(市町村抽出表!Z124,0),"###,###")&amp;"件")))</f>
        <v>#REF!</v>
      </c>
      <c r="P124" s="94" t="e">
        <f ca="1">IF(市町村抽出表!AA124="－","－",IF(市町村抽出表!AA124=0,"0件",IF(市町村抽出表!AA124&lt;1,"1件未満",TEXT(ROUND(市町村抽出表!AA124,0),"###,###")&amp;"件")))</f>
        <v>#REF!</v>
      </c>
      <c r="Q124" s="94" t="e">
        <f ca="1">IF(市町村抽出表!AB124="－","－",IF(市町村抽出表!AB124=0,"0棟",IF(市町村抽出表!AB124&lt;1,"1棟未満",TEXT(ROUND(市町村抽出表!AB124,0),"###,###")&amp;"棟")))</f>
        <v>#REF!</v>
      </c>
      <c r="R124" s="94" t="e">
        <f ca="1">IF(市町村抽出表!AC124="－","－",IF(市町村抽出表!AC124=0,"0人",IF(市町村抽出表!AC124&lt;1,"1人未満",TEXT(ROUND(市町村抽出表!AC124,0),"###,###")&amp;"人")))</f>
        <v>#REF!</v>
      </c>
      <c r="S124" s="94" t="e">
        <f ca="1">IF(市町村抽出表!AD124="－","－",IF(市町村抽出表!AD124=0,"0人",IF(市町村抽出表!AD124&lt;1,"1人未満",TEXT(ROUND(市町村抽出表!AD124,0),"###,###")&amp;"人")))</f>
        <v>#REF!</v>
      </c>
      <c r="T124" s="94" t="e">
        <f ca="1">IF(市町村抽出表!AE124="－","－",IF(市町村抽出表!AE124=0,"0人",IF(市町村抽出表!AE124&lt;1,"1人未満",TEXT(ROUND(市町村抽出表!AE124,0),"###,###")&amp;"人")))</f>
        <v>#REF!</v>
      </c>
      <c r="U124" s="149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50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51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4" t="e">
        <f ca="1">IF(市町村抽出表!AJ124="－","－",IF(市町村抽出表!AJ124=0,"0人",IF(市町村抽出表!AJ124&lt;1,"1人未満",TEXT(ROUND(市町村抽出表!AJ124,0),"###,###")&amp;"人")))</f>
        <v>#REF!</v>
      </c>
      <c r="Y124" s="94" t="e">
        <f ca="1">IF(市町村抽出表!AK124="－","－",IF(市町村抽出表!AK124=0,"0人",IF(市町村抽出表!AK124&lt;1,"1人未満",TEXT(ROUND(市町村抽出表!AK124,0),"###,###")&amp;"人")))</f>
        <v>#REF!</v>
      </c>
      <c r="Z124" s="94" t="e">
        <f ca="1">IF(市町村抽出表!AL124="－","－",IF(市町村抽出表!AL124=0,"0人",IF(市町村抽出表!AL124&lt;1,"1人未満",TEXT(ROUND(市町村抽出表!AL124,0),"###,###")&amp;"人")))</f>
        <v>#REF!</v>
      </c>
      <c r="AA124" s="94" t="e">
        <f ca="1">IF(市町村抽出表!AM124="－","－",IF(市町村抽出表!AM124=0,"0人",IF(市町村抽出表!AM124&lt;1,"1人未満",TEXT(ROUND(市町村抽出表!AM124,0),"###,###")&amp;"人")))</f>
        <v>#REF!</v>
      </c>
      <c r="AB124" s="94" t="e">
        <f ca="1">IF(市町村抽出表!AN124="－","－",IF(市町村抽出表!AN124=0,"0人",IF(市町村抽出表!AN124&lt;1,"1人未満",TEXT(ROUND(市町村抽出表!AN124,0),"###,###")&amp;"人")))</f>
        <v>#REF!</v>
      </c>
      <c r="AC124" s="94" t="e">
        <f ca="1">IF(市町村抽出表!AO124="－","－",IF(市町村抽出表!AO124=0,"0人",IF(市町村抽出表!AO124&lt;1,"1人未満",TEXT(ROUND(市町村抽出表!AO124,0),"###,###")&amp;"人")))</f>
        <v>#REF!</v>
      </c>
      <c r="AD124" s="94" t="e">
        <f ca="1">IF(市町村抽出表!AP124="－","－",IF(市町村抽出表!AP124=0,"0人",IF(市町村抽出表!AP124&lt;1,"1人未満",TEXT(ROUND(市町村抽出表!AP124,0),"###,###")&amp;"人")))</f>
        <v>#REF!</v>
      </c>
      <c r="AE124" s="94" t="e">
        <f ca="1">IF(市町村抽出表!AQ124="－","－",IF(市町村抽出表!AQ124=0,"0人",IF(市町村抽出表!AQ124&lt;1,"1人未満",TEXT(ROUND(市町村抽出表!AQ124,0),"###,###")&amp;"人")))</f>
        <v>#REF!</v>
      </c>
      <c r="AF124" s="94" t="e">
        <f ca="1">IF(市町村抽出表!AR124="－","－",IF(市町村抽出表!AR124=0,"0人",IF(市町村抽出表!AR124&lt;1,"1人未満",TEXT(ROUND(市町村抽出表!AR124,0),"###,###")&amp;"人")))</f>
        <v>#REF!</v>
      </c>
      <c r="AG124" s="94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4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4" t="e">
        <f ca="1">IF(市町村抽出表!AU124="－","－",IF(市町村抽出表!AU124=0,"0人",IF(市町村抽出表!AU124&lt;1,"1人未満",TEXT(ROUND(市町村抽出表!AU124,0),"###,###")&amp;"人")))</f>
        <v>#REF!</v>
      </c>
      <c r="AJ124" s="94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4" t="e">
        <f ca="1">IF(市町村抽出表!AW124="－","－",IF(市町村抽出表!AW124=0,"0人",IF(市町村抽出表!AW124&lt;1,"1人未満",TEXT(ROUND(市町村抽出表!AW124,0),"###,###")&amp;"人")))</f>
        <v>#REF!</v>
      </c>
      <c r="AL124" s="94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4" t="e">
        <f ca="1">IF(市町村抽出表!AY124="－","－",IF(市町村抽出表!AY124=0,"0人",IF(市町村抽出表!AY124&lt;1,"1人未満",TEXT(ROUND(市町村抽出表!AY124,0),"###,###")&amp;"人")))</f>
        <v>#REF!</v>
      </c>
      <c r="AN124" s="94" t="s">
        <v>611</v>
      </c>
      <c r="AO124" s="94" t="s">
        <v>611</v>
      </c>
      <c r="AP124" s="94" t="e">
        <f ca="1">IF(市町村抽出表!BB124="－","－",IF(市町村抽出表!BB124=0,"0km",IF(市町村抽出表!BB124&lt;0.1,"0.1km未満",TEXT(ROUND(市町村抽出表!BB124,1),"###,##0.0")&amp;"km")))</f>
        <v>#REF!</v>
      </c>
      <c r="AQ124" s="94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4" t="e">
        <f ca="1">IF(市町村抽出表!BD124="－","－",IF(市町村抽出表!BD124=0,"0人",IF(市町村抽出表!BD124&lt;1,"1人未満",TEXT(ROUND(市町村抽出表!BD124,0),"###,###")&amp;"人")))</f>
        <v>#REF!</v>
      </c>
      <c r="AS124" s="94" t="s">
        <v>611</v>
      </c>
      <c r="AT124" s="94" t="s">
        <v>611</v>
      </c>
      <c r="AU124" s="94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4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4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4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4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4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53"/>
      <c r="BI124" s="153"/>
      <c r="BJ124" s="153"/>
      <c r="BL124" s="154"/>
      <c r="BM124" s="153"/>
      <c r="BN124" s="153"/>
      <c r="BO124" s="153"/>
      <c r="BP124" s="153"/>
      <c r="BX124" s="154"/>
      <c r="BY124" s="153"/>
      <c r="BZ124" s="153"/>
      <c r="CA124" s="153"/>
      <c r="CB124" s="153"/>
      <c r="CN124" s="154"/>
      <c r="CO124" s="153"/>
      <c r="CP124" s="153"/>
      <c r="CQ124" s="153"/>
      <c r="CR124" s="153"/>
    </row>
    <row r="125" spans="1:96" x14ac:dyDescent="0.2">
      <c r="A125" s="82">
        <v>122</v>
      </c>
      <c r="B125" s="74" t="s">
        <v>565</v>
      </c>
      <c r="C125" s="93" t="e">
        <f ca="1">IF(市町村抽出表!D125="－","－",ROUND(市町村抽出表!D125,1))</f>
        <v>#REF!</v>
      </c>
      <c r="D125" s="158" t="e">
        <f ca="1">IF(市町村抽出表!F125="","※2",IF(市町村抽出表!F125="－","－",市町村抽出表!F125&amp;"箇所"))</f>
        <v>#REF!</v>
      </c>
      <c r="E125" s="159" t="e">
        <f ca="1">IF(市町村抽出表!G125="","※2",IF(市町村抽出表!G125="－","－",市町村抽出表!G125&amp;"箇所"))</f>
        <v>#REF!</v>
      </c>
      <c r="F125" s="160" t="e">
        <f ca="1">IF(市町村抽出表!H125="","※2",IF(市町村抽出表!H125="－","－",市町村抽出表!H125&amp;"箇所"))</f>
        <v>#REF!</v>
      </c>
      <c r="G125" s="94" t="e">
        <f ca="1">IF(市町村抽出表!I125="－","－",IF(市町村抽出表!I125=0,"0棟",IF(市町村抽出表!I125&lt;1,"1棟未満",TEXT(ROUND(市町村抽出表!I125,0),"###,###")&amp;"棟")))</f>
        <v>#REF!</v>
      </c>
      <c r="H125" s="94" t="e">
        <f ca="1">IF(市町村抽出表!J125="－","－",IF(市町村抽出表!J125=0,"0棟",IF(市町村抽出表!J125&lt;1,"1棟未満",TEXT(ROUND(市町村抽出表!J125,0),"###,###")&amp;"棟")))</f>
        <v>#REF!</v>
      </c>
      <c r="I125" s="94" t="e">
        <f ca="1">IF(市町村抽出表!O125="－","－",IF(市町村抽出表!O125=0,"0棟",IF(市町村抽出表!O125&lt;1,"1棟未満",TEXT(ROUND(市町村抽出表!O125,0),"###,###")&amp;"棟")))</f>
        <v>#REF!</v>
      </c>
      <c r="J125" s="94" t="e">
        <f ca="1">IF(市町村抽出表!P125="－","－",IF(市町村抽出表!P125=0,"0棟",IF(市町村抽出表!P125&lt;1,"1棟未満",TEXT(ROUND(市町村抽出表!P125,0),"###,###")&amp;"棟")))</f>
        <v>#REF!</v>
      </c>
      <c r="K125" s="147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48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4" t="e">
        <f ca="1">IF(市町村抽出表!W125="－","－",IF(市町村抽出表!W125=0,"0棟",IF(市町村抽出表!W125&lt;1,"1棟未満",TEXT(ROUND(市町村抽出表!W125,0),"###,###")&amp;"棟")))</f>
        <v>#REF!</v>
      </c>
      <c r="N125" s="94" t="e">
        <f ca="1">IF(市町村抽出表!X125="－","－",IF(市町村抽出表!X125=0,"0棟",IF(市町村抽出表!X125&lt;1,"1棟未満",TEXT(ROUND(市町村抽出表!X125,0),"###,###")&amp;"棟")))</f>
        <v>#REF!</v>
      </c>
      <c r="O125" s="94" t="e">
        <f ca="1">IF(市町村抽出表!Z125="－","－",IF(市町村抽出表!Z125=0,"0件",IF(市町村抽出表!Z125&lt;1,"1件未満",TEXT(ROUND(市町村抽出表!Z125,0),"###,###")&amp;"件")))</f>
        <v>#REF!</v>
      </c>
      <c r="P125" s="94" t="e">
        <f ca="1">IF(市町村抽出表!AA125="－","－",IF(市町村抽出表!AA125=0,"0件",IF(市町村抽出表!AA125&lt;1,"1件未満",TEXT(ROUND(市町村抽出表!AA125,0),"###,###")&amp;"件")))</f>
        <v>#REF!</v>
      </c>
      <c r="Q125" s="94" t="e">
        <f ca="1">IF(市町村抽出表!AB125="－","－",IF(市町村抽出表!AB125=0,"0棟",IF(市町村抽出表!AB125&lt;1,"1棟未満",TEXT(ROUND(市町村抽出表!AB125,0),"###,###")&amp;"棟")))</f>
        <v>#REF!</v>
      </c>
      <c r="R125" s="94" t="e">
        <f ca="1">IF(市町村抽出表!AC125="－","－",IF(市町村抽出表!AC125=0,"0人",IF(市町村抽出表!AC125&lt;1,"1人未満",TEXT(ROUND(市町村抽出表!AC125,0),"###,###")&amp;"人")))</f>
        <v>#REF!</v>
      </c>
      <c r="S125" s="94" t="e">
        <f ca="1">IF(市町村抽出表!AD125="－","－",IF(市町村抽出表!AD125=0,"0人",IF(市町村抽出表!AD125&lt;1,"1人未満",TEXT(ROUND(市町村抽出表!AD125,0),"###,###")&amp;"人")))</f>
        <v>#REF!</v>
      </c>
      <c r="T125" s="94" t="e">
        <f ca="1">IF(市町村抽出表!AE125="－","－",IF(市町村抽出表!AE125=0,"0人",IF(市町村抽出表!AE125&lt;1,"1人未満",TEXT(ROUND(市町村抽出表!AE125,0),"###,###")&amp;"人")))</f>
        <v>#REF!</v>
      </c>
      <c r="U125" s="149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50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51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4" t="e">
        <f ca="1">IF(市町村抽出表!AJ125="－","－",IF(市町村抽出表!AJ125=0,"0人",IF(市町村抽出表!AJ125&lt;1,"1人未満",TEXT(ROUND(市町村抽出表!AJ125,0),"###,###")&amp;"人")))</f>
        <v>#REF!</v>
      </c>
      <c r="Y125" s="94" t="e">
        <f ca="1">IF(市町村抽出表!AK125="－","－",IF(市町村抽出表!AK125=0,"0人",IF(市町村抽出表!AK125&lt;1,"1人未満",TEXT(ROUND(市町村抽出表!AK125,0),"###,###")&amp;"人")))</f>
        <v>#REF!</v>
      </c>
      <c r="Z125" s="94" t="e">
        <f ca="1">IF(市町村抽出表!AL125="－","－",IF(市町村抽出表!AL125=0,"0人",IF(市町村抽出表!AL125&lt;1,"1人未満",TEXT(ROUND(市町村抽出表!AL125,0),"###,###")&amp;"人")))</f>
        <v>#REF!</v>
      </c>
      <c r="AA125" s="94" t="e">
        <f ca="1">IF(市町村抽出表!AM125="－","－",IF(市町村抽出表!AM125=0,"0人",IF(市町村抽出表!AM125&lt;1,"1人未満",TEXT(ROUND(市町村抽出表!AM125,0),"###,###")&amp;"人")))</f>
        <v>#REF!</v>
      </c>
      <c r="AB125" s="94" t="e">
        <f ca="1">IF(市町村抽出表!AN125="－","－",IF(市町村抽出表!AN125=0,"0人",IF(市町村抽出表!AN125&lt;1,"1人未満",TEXT(ROUND(市町村抽出表!AN125,0),"###,###")&amp;"人")))</f>
        <v>#REF!</v>
      </c>
      <c r="AC125" s="94" t="e">
        <f ca="1">IF(市町村抽出表!AO125="－","－",IF(市町村抽出表!AO125=0,"0人",IF(市町村抽出表!AO125&lt;1,"1人未満",TEXT(ROUND(市町村抽出表!AO125,0),"###,###")&amp;"人")))</f>
        <v>#REF!</v>
      </c>
      <c r="AD125" s="94" t="e">
        <f ca="1">IF(市町村抽出表!AP125="－","－",IF(市町村抽出表!AP125=0,"0人",IF(市町村抽出表!AP125&lt;1,"1人未満",TEXT(ROUND(市町村抽出表!AP125,0),"###,###")&amp;"人")))</f>
        <v>#REF!</v>
      </c>
      <c r="AE125" s="94" t="e">
        <f ca="1">IF(市町村抽出表!AQ125="－","－",IF(市町村抽出表!AQ125=0,"0人",IF(市町村抽出表!AQ125&lt;1,"1人未満",TEXT(ROUND(市町村抽出表!AQ125,0),"###,###")&amp;"人")))</f>
        <v>#REF!</v>
      </c>
      <c r="AF125" s="94" t="e">
        <f ca="1">IF(市町村抽出表!AR125="－","－",IF(市町村抽出表!AR125=0,"0人",IF(市町村抽出表!AR125&lt;1,"1人未満",TEXT(ROUND(市町村抽出表!AR125,0),"###,###")&amp;"人")))</f>
        <v>#REF!</v>
      </c>
      <c r="AG125" s="94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4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4" t="e">
        <f ca="1">IF(市町村抽出表!AU125="－","－",IF(市町村抽出表!AU125=0,"0人",IF(市町村抽出表!AU125&lt;1,"1人未満",TEXT(ROUND(市町村抽出表!AU125,0),"###,###")&amp;"人")))</f>
        <v>#REF!</v>
      </c>
      <c r="AJ125" s="94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4" t="e">
        <f ca="1">IF(市町村抽出表!AW125="－","－",IF(市町村抽出表!AW125=0,"0人",IF(市町村抽出表!AW125&lt;1,"1人未満",TEXT(ROUND(市町村抽出表!AW125,0),"###,###")&amp;"人")))</f>
        <v>#REF!</v>
      </c>
      <c r="AL125" s="94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4" t="e">
        <f ca="1">IF(市町村抽出表!AY125="－","－",IF(市町村抽出表!AY125=0,"0人",IF(市町村抽出表!AY125&lt;1,"1人未満",TEXT(ROUND(市町村抽出表!AY125,0),"###,###")&amp;"人")))</f>
        <v>#REF!</v>
      </c>
      <c r="AN125" s="94" t="s">
        <v>611</v>
      </c>
      <c r="AO125" s="94" t="s">
        <v>611</v>
      </c>
      <c r="AP125" s="94" t="e">
        <f ca="1">IF(市町村抽出表!BB125="－","－",IF(市町村抽出表!BB125=0,"0km",IF(市町村抽出表!BB125&lt;0.1,"0.1km未満",TEXT(ROUND(市町村抽出表!BB125,1),"###,##0.0")&amp;"km")))</f>
        <v>#REF!</v>
      </c>
      <c r="AQ125" s="94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4" t="e">
        <f ca="1">IF(市町村抽出表!BD125="－","－",IF(市町村抽出表!BD125=0,"0人",IF(市町村抽出表!BD125&lt;1,"1人未満",TEXT(ROUND(市町村抽出表!BD125,0),"###,###")&amp;"人")))</f>
        <v>#REF!</v>
      </c>
      <c r="AS125" s="94" t="s">
        <v>611</v>
      </c>
      <c r="AT125" s="94" t="s">
        <v>611</v>
      </c>
      <c r="AU125" s="94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4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4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4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4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4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53"/>
      <c r="BI125" s="153"/>
      <c r="BJ125" s="153"/>
      <c r="BL125" s="154"/>
      <c r="BM125" s="153"/>
      <c r="BN125" s="153"/>
      <c r="BO125" s="153"/>
      <c r="BP125" s="153"/>
      <c r="BX125" s="154"/>
      <c r="BY125" s="153"/>
      <c r="BZ125" s="153"/>
      <c r="CA125" s="153"/>
      <c r="CB125" s="153"/>
      <c r="CN125" s="154"/>
      <c r="CO125" s="153"/>
      <c r="CP125" s="153"/>
      <c r="CQ125" s="153"/>
      <c r="CR125" s="153"/>
    </row>
    <row r="126" spans="1:96" x14ac:dyDescent="0.2">
      <c r="A126" s="82">
        <v>123</v>
      </c>
      <c r="B126" s="74" t="s">
        <v>566</v>
      </c>
      <c r="C126" s="93" t="e">
        <f ca="1">IF(市町村抽出表!D126="－","－",ROUND(市町村抽出表!D126,1))</f>
        <v>#REF!</v>
      </c>
      <c r="D126" s="158" t="e">
        <f ca="1">IF(市町村抽出表!F126="","※2",IF(市町村抽出表!F126="－","－",市町村抽出表!F126&amp;"箇所"))</f>
        <v>#REF!</v>
      </c>
      <c r="E126" s="159" t="e">
        <f ca="1">IF(市町村抽出表!G126="","※2",IF(市町村抽出表!G126="－","－",市町村抽出表!G126&amp;"箇所"))</f>
        <v>#REF!</v>
      </c>
      <c r="F126" s="160" t="e">
        <f ca="1">IF(市町村抽出表!H126="","※2",IF(市町村抽出表!H126="－","－",市町村抽出表!H126&amp;"箇所"))</f>
        <v>#REF!</v>
      </c>
      <c r="G126" s="94" t="e">
        <f ca="1">IF(市町村抽出表!I126="－","－",IF(市町村抽出表!I126=0,"0棟",IF(市町村抽出表!I126&lt;1,"1棟未満",TEXT(ROUND(市町村抽出表!I126,0),"###,###")&amp;"棟")))</f>
        <v>#REF!</v>
      </c>
      <c r="H126" s="94" t="e">
        <f ca="1">IF(市町村抽出表!J126="－","－",IF(市町村抽出表!J126=0,"0棟",IF(市町村抽出表!J126&lt;1,"1棟未満",TEXT(ROUND(市町村抽出表!J126,0),"###,###")&amp;"棟")))</f>
        <v>#REF!</v>
      </c>
      <c r="I126" s="94" t="e">
        <f ca="1">IF(市町村抽出表!O126="－","－",IF(市町村抽出表!O126=0,"0棟",IF(市町村抽出表!O126&lt;1,"1棟未満",TEXT(ROUND(市町村抽出表!O126,0),"###,###")&amp;"棟")))</f>
        <v>#REF!</v>
      </c>
      <c r="J126" s="94" t="e">
        <f ca="1">IF(市町村抽出表!P126="－","－",IF(市町村抽出表!P126=0,"0棟",IF(市町村抽出表!P126&lt;1,"1棟未満",TEXT(ROUND(市町村抽出表!P126,0),"###,###")&amp;"棟")))</f>
        <v>#REF!</v>
      </c>
      <c r="K126" s="147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48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4" t="e">
        <f ca="1">IF(市町村抽出表!W126="－","－",IF(市町村抽出表!W126=0,"0棟",IF(市町村抽出表!W126&lt;1,"1棟未満",TEXT(ROUND(市町村抽出表!W126,0),"###,###")&amp;"棟")))</f>
        <v>#REF!</v>
      </c>
      <c r="N126" s="94" t="e">
        <f ca="1">IF(市町村抽出表!X126="－","－",IF(市町村抽出表!X126=0,"0棟",IF(市町村抽出表!X126&lt;1,"1棟未満",TEXT(ROUND(市町村抽出表!X126,0),"###,###")&amp;"棟")))</f>
        <v>#REF!</v>
      </c>
      <c r="O126" s="94" t="e">
        <f ca="1">IF(市町村抽出表!Z126="－","－",IF(市町村抽出表!Z126=0,"0件",IF(市町村抽出表!Z126&lt;1,"1件未満",TEXT(ROUND(市町村抽出表!Z126,0),"###,###")&amp;"件")))</f>
        <v>#REF!</v>
      </c>
      <c r="P126" s="94" t="e">
        <f ca="1">IF(市町村抽出表!AA126="－","－",IF(市町村抽出表!AA126=0,"0件",IF(市町村抽出表!AA126&lt;1,"1件未満",TEXT(ROUND(市町村抽出表!AA126,0),"###,###")&amp;"件")))</f>
        <v>#REF!</v>
      </c>
      <c r="Q126" s="94" t="e">
        <f ca="1">IF(市町村抽出表!AB126="－","－",IF(市町村抽出表!AB126=0,"0棟",IF(市町村抽出表!AB126&lt;1,"1棟未満",TEXT(ROUND(市町村抽出表!AB126,0),"###,###")&amp;"棟")))</f>
        <v>#REF!</v>
      </c>
      <c r="R126" s="94" t="e">
        <f ca="1">IF(市町村抽出表!AC126="－","－",IF(市町村抽出表!AC126=0,"0人",IF(市町村抽出表!AC126&lt;1,"1人未満",TEXT(ROUND(市町村抽出表!AC126,0),"###,###")&amp;"人")))</f>
        <v>#REF!</v>
      </c>
      <c r="S126" s="94" t="e">
        <f ca="1">IF(市町村抽出表!AD126="－","－",IF(市町村抽出表!AD126=0,"0人",IF(市町村抽出表!AD126&lt;1,"1人未満",TEXT(ROUND(市町村抽出表!AD126,0),"###,###")&amp;"人")))</f>
        <v>#REF!</v>
      </c>
      <c r="T126" s="94" t="e">
        <f ca="1">IF(市町村抽出表!AE126="－","－",IF(市町村抽出表!AE126=0,"0人",IF(市町村抽出表!AE126&lt;1,"1人未満",TEXT(ROUND(市町村抽出表!AE126,0),"###,###")&amp;"人")))</f>
        <v>#REF!</v>
      </c>
      <c r="U126" s="149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50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51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4" t="e">
        <f ca="1">IF(市町村抽出表!AJ126="－","－",IF(市町村抽出表!AJ126=0,"0人",IF(市町村抽出表!AJ126&lt;1,"1人未満",TEXT(ROUND(市町村抽出表!AJ126,0),"###,###")&amp;"人")))</f>
        <v>#REF!</v>
      </c>
      <c r="Y126" s="94" t="e">
        <f ca="1">IF(市町村抽出表!AK126="－","－",IF(市町村抽出表!AK126=0,"0人",IF(市町村抽出表!AK126&lt;1,"1人未満",TEXT(ROUND(市町村抽出表!AK126,0),"###,###")&amp;"人")))</f>
        <v>#REF!</v>
      </c>
      <c r="Z126" s="94" t="e">
        <f ca="1">IF(市町村抽出表!AL126="－","－",IF(市町村抽出表!AL126=0,"0人",IF(市町村抽出表!AL126&lt;1,"1人未満",TEXT(ROUND(市町村抽出表!AL126,0),"###,###")&amp;"人")))</f>
        <v>#REF!</v>
      </c>
      <c r="AA126" s="94" t="e">
        <f ca="1">IF(市町村抽出表!AM126="－","－",IF(市町村抽出表!AM126=0,"0人",IF(市町村抽出表!AM126&lt;1,"1人未満",TEXT(ROUND(市町村抽出表!AM126,0),"###,###")&amp;"人")))</f>
        <v>#REF!</v>
      </c>
      <c r="AB126" s="94" t="e">
        <f ca="1">IF(市町村抽出表!AN126="－","－",IF(市町村抽出表!AN126=0,"0人",IF(市町村抽出表!AN126&lt;1,"1人未満",TEXT(ROUND(市町村抽出表!AN126,0),"###,###")&amp;"人")))</f>
        <v>#REF!</v>
      </c>
      <c r="AC126" s="94" t="e">
        <f ca="1">IF(市町村抽出表!AO126="－","－",IF(市町村抽出表!AO126=0,"0人",IF(市町村抽出表!AO126&lt;1,"1人未満",TEXT(ROUND(市町村抽出表!AO126,0),"###,###")&amp;"人")))</f>
        <v>#REF!</v>
      </c>
      <c r="AD126" s="94" t="e">
        <f ca="1">IF(市町村抽出表!AP126="－","－",IF(市町村抽出表!AP126=0,"0人",IF(市町村抽出表!AP126&lt;1,"1人未満",TEXT(ROUND(市町村抽出表!AP126,0),"###,###")&amp;"人")))</f>
        <v>#REF!</v>
      </c>
      <c r="AE126" s="94" t="e">
        <f ca="1">IF(市町村抽出表!AQ126="－","－",IF(市町村抽出表!AQ126=0,"0人",IF(市町村抽出表!AQ126&lt;1,"1人未満",TEXT(ROUND(市町村抽出表!AQ126,0),"###,###")&amp;"人")))</f>
        <v>#REF!</v>
      </c>
      <c r="AF126" s="94" t="e">
        <f ca="1">IF(市町村抽出表!AR126="－","－",IF(市町村抽出表!AR126=0,"0人",IF(市町村抽出表!AR126&lt;1,"1人未満",TEXT(ROUND(市町村抽出表!AR126,0),"###,###")&amp;"人")))</f>
        <v>#REF!</v>
      </c>
      <c r="AG126" s="94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4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4" t="e">
        <f ca="1">IF(市町村抽出表!AU126="－","－",IF(市町村抽出表!AU126=0,"0人",IF(市町村抽出表!AU126&lt;1,"1人未満",TEXT(ROUND(市町村抽出表!AU126,0),"###,###")&amp;"人")))</f>
        <v>#REF!</v>
      </c>
      <c r="AJ126" s="94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4" t="e">
        <f ca="1">IF(市町村抽出表!AW126="－","－",IF(市町村抽出表!AW126=0,"0人",IF(市町村抽出表!AW126&lt;1,"1人未満",TEXT(ROUND(市町村抽出表!AW126,0),"###,###")&amp;"人")))</f>
        <v>#REF!</v>
      </c>
      <c r="AL126" s="94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4" t="e">
        <f ca="1">IF(市町村抽出表!AY126="－","－",IF(市町村抽出表!AY126=0,"0人",IF(市町村抽出表!AY126&lt;1,"1人未満",TEXT(ROUND(市町村抽出表!AY126,0),"###,###")&amp;"人")))</f>
        <v>#REF!</v>
      </c>
      <c r="AN126" s="94" t="s">
        <v>611</v>
      </c>
      <c r="AO126" s="94" t="s">
        <v>611</v>
      </c>
      <c r="AP126" s="94" t="e">
        <f ca="1">IF(市町村抽出表!BB126="－","－",IF(市町村抽出表!BB126=0,"0km",IF(市町村抽出表!BB126&lt;0.1,"0.1km未満",TEXT(ROUND(市町村抽出表!BB126,1),"###,##0.0")&amp;"km")))</f>
        <v>#REF!</v>
      </c>
      <c r="AQ126" s="94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4" t="e">
        <f ca="1">IF(市町村抽出表!BD126="－","－",IF(市町村抽出表!BD126=0,"0人",IF(市町村抽出表!BD126&lt;1,"1人未満",TEXT(ROUND(市町村抽出表!BD126,0),"###,###")&amp;"人")))</f>
        <v>#REF!</v>
      </c>
      <c r="AS126" s="94" t="s">
        <v>611</v>
      </c>
      <c r="AT126" s="94" t="s">
        <v>611</v>
      </c>
      <c r="AU126" s="94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4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4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4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4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4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53"/>
      <c r="BI126" s="153"/>
      <c r="BJ126" s="153"/>
      <c r="BL126" s="154"/>
      <c r="BM126" s="153"/>
      <c r="BN126" s="153"/>
      <c r="BO126" s="153"/>
      <c r="BP126" s="153"/>
      <c r="BX126" s="154"/>
      <c r="BY126" s="153"/>
      <c r="BZ126" s="153"/>
      <c r="CA126" s="153"/>
      <c r="CB126" s="153"/>
      <c r="CN126" s="154"/>
      <c r="CO126" s="153"/>
      <c r="CP126" s="153"/>
      <c r="CQ126" s="153"/>
      <c r="CR126" s="153"/>
    </row>
    <row r="127" spans="1:96" x14ac:dyDescent="0.2">
      <c r="A127" s="82">
        <v>124</v>
      </c>
      <c r="B127" s="74" t="s">
        <v>567</v>
      </c>
      <c r="C127" s="93" t="e">
        <f ca="1">IF(市町村抽出表!D127="－","－",ROUND(市町村抽出表!D127,1))</f>
        <v>#REF!</v>
      </c>
      <c r="D127" s="158" t="e">
        <f ca="1">IF(市町村抽出表!F127="","※2",IF(市町村抽出表!F127="－","－",市町村抽出表!F127&amp;"箇所"))</f>
        <v>#REF!</v>
      </c>
      <c r="E127" s="159" t="e">
        <f ca="1">IF(市町村抽出表!G127="","※2",IF(市町村抽出表!G127="－","－",市町村抽出表!G127&amp;"箇所"))</f>
        <v>#REF!</v>
      </c>
      <c r="F127" s="160" t="e">
        <f ca="1">IF(市町村抽出表!H127="","※2",IF(市町村抽出表!H127="－","－",市町村抽出表!H127&amp;"箇所"))</f>
        <v>#REF!</v>
      </c>
      <c r="G127" s="94" t="e">
        <f ca="1">IF(市町村抽出表!I127="－","－",IF(市町村抽出表!I127=0,"0棟",IF(市町村抽出表!I127&lt;1,"1棟未満",TEXT(ROUND(市町村抽出表!I127,0),"###,###")&amp;"棟")))</f>
        <v>#REF!</v>
      </c>
      <c r="H127" s="94" t="e">
        <f ca="1">IF(市町村抽出表!J127="－","－",IF(市町村抽出表!J127=0,"0棟",IF(市町村抽出表!J127&lt;1,"1棟未満",TEXT(ROUND(市町村抽出表!J127,0),"###,###")&amp;"棟")))</f>
        <v>#REF!</v>
      </c>
      <c r="I127" s="94" t="e">
        <f ca="1">IF(市町村抽出表!O127="－","－",IF(市町村抽出表!O127=0,"0棟",IF(市町村抽出表!O127&lt;1,"1棟未満",TEXT(ROUND(市町村抽出表!O127,0),"###,###")&amp;"棟")))</f>
        <v>#REF!</v>
      </c>
      <c r="J127" s="94" t="e">
        <f ca="1">IF(市町村抽出表!P127="－","－",IF(市町村抽出表!P127=0,"0棟",IF(市町村抽出表!P127&lt;1,"1棟未満",TEXT(ROUND(市町村抽出表!P127,0),"###,###")&amp;"棟")))</f>
        <v>#REF!</v>
      </c>
      <c r="K127" s="147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48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4" t="e">
        <f ca="1">IF(市町村抽出表!W127="－","－",IF(市町村抽出表!W127=0,"0棟",IF(市町村抽出表!W127&lt;1,"1棟未満",TEXT(ROUND(市町村抽出表!W127,0),"###,###")&amp;"棟")))</f>
        <v>#REF!</v>
      </c>
      <c r="N127" s="94" t="e">
        <f ca="1">IF(市町村抽出表!X127="－","－",IF(市町村抽出表!X127=0,"0棟",IF(市町村抽出表!X127&lt;1,"1棟未満",TEXT(ROUND(市町村抽出表!X127,0),"###,###")&amp;"棟")))</f>
        <v>#REF!</v>
      </c>
      <c r="O127" s="94" t="e">
        <f ca="1">IF(市町村抽出表!Z127="－","－",IF(市町村抽出表!Z127=0,"0件",IF(市町村抽出表!Z127&lt;1,"1件未満",TEXT(ROUND(市町村抽出表!Z127,0),"###,###")&amp;"件")))</f>
        <v>#REF!</v>
      </c>
      <c r="P127" s="94" t="e">
        <f ca="1">IF(市町村抽出表!AA127="－","－",IF(市町村抽出表!AA127=0,"0件",IF(市町村抽出表!AA127&lt;1,"1件未満",TEXT(ROUND(市町村抽出表!AA127,0),"###,###")&amp;"件")))</f>
        <v>#REF!</v>
      </c>
      <c r="Q127" s="94" t="e">
        <f ca="1">IF(市町村抽出表!AB127="－","－",IF(市町村抽出表!AB127=0,"0棟",IF(市町村抽出表!AB127&lt;1,"1棟未満",TEXT(ROUND(市町村抽出表!AB127,0),"###,###")&amp;"棟")))</f>
        <v>#REF!</v>
      </c>
      <c r="R127" s="94" t="e">
        <f ca="1">IF(市町村抽出表!AC127="－","－",IF(市町村抽出表!AC127=0,"0人",IF(市町村抽出表!AC127&lt;1,"1人未満",TEXT(ROUND(市町村抽出表!AC127,0),"###,###")&amp;"人")))</f>
        <v>#REF!</v>
      </c>
      <c r="S127" s="94" t="e">
        <f ca="1">IF(市町村抽出表!AD127="－","－",IF(市町村抽出表!AD127=0,"0人",IF(市町村抽出表!AD127&lt;1,"1人未満",TEXT(ROUND(市町村抽出表!AD127,0),"###,###")&amp;"人")))</f>
        <v>#REF!</v>
      </c>
      <c r="T127" s="94" t="e">
        <f ca="1">IF(市町村抽出表!AE127="－","－",IF(市町村抽出表!AE127=0,"0人",IF(市町村抽出表!AE127&lt;1,"1人未満",TEXT(ROUND(市町村抽出表!AE127,0),"###,###")&amp;"人")))</f>
        <v>#REF!</v>
      </c>
      <c r="U127" s="149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50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51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4" t="e">
        <f ca="1">IF(市町村抽出表!AJ127="－","－",IF(市町村抽出表!AJ127=0,"0人",IF(市町村抽出表!AJ127&lt;1,"1人未満",TEXT(ROUND(市町村抽出表!AJ127,0),"###,###")&amp;"人")))</f>
        <v>#REF!</v>
      </c>
      <c r="Y127" s="94" t="e">
        <f ca="1">IF(市町村抽出表!AK127="－","－",IF(市町村抽出表!AK127=0,"0人",IF(市町村抽出表!AK127&lt;1,"1人未満",TEXT(ROUND(市町村抽出表!AK127,0),"###,###")&amp;"人")))</f>
        <v>#REF!</v>
      </c>
      <c r="Z127" s="94" t="e">
        <f ca="1">IF(市町村抽出表!AL127="－","－",IF(市町村抽出表!AL127=0,"0人",IF(市町村抽出表!AL127&lt;1,"1人未満",TEXT(ROUND(市町村抽出表!AL127,0),"###,###")&amp;"人")))</f>
        <v>#REF!</v>
      </c>
      <c r="AA127" s="94" t="e">
        <f ca="1">IF(市町村抽出表!AM127="－","－",IF(市町村抽出表!AM127=0,"0人",IF(市町村抽出表!AM127&lt;1,"1人未満",TEXT(ROUND(市町村抽出表!AM127,0),"###,###")&amp;"人")))</f>
        <v>#REF!</v>
      </c>
      <c r="AB127" s="94" t="e">
        <f ca="1">IF(市町村抽出表!AN127="－","－",IF(市町村抽出表!AN127=0,"0人",IF(市町村抽出表!AN127&lt;1,"1人未満",TEXT(ROUND(市町村抽出表!AN127,0),"###,###")&amp;"人")))</f>
        <v>#REF!</v>
      </c>
      <c r="AC127" s="94" t="e">
        <f ca="1">IF(市町村抽出表!AO127="－","－",IF(市町村抽出表!AO127=0,"0人",IF(市町村抽出表!AO127&lt;1,"1人未満",TEXT(ROUND(市町村抽出表!AO127,0),"###,###")&amp;"人")))</f>
        <v>#REF!</v>
      </c>
      <c r="AD127" s="94" t="e">
        <f ca="1">IF(市町村抽出表!AP127="－","－",IF(市町村抽出表!AP127=0,"0人",IF(市町村抽出表!AP127&lt;1,"1人未満",TEXT(ROUND(市町村抽出表!AP127,0),"###,###")&amp;"人")))</f>
        <v>#REF!</v>
      </c>
      <c r="AE127" s="94" t="e">
        <f ca="1">IF(市町村抽出表!AQ127="－","－",IF(市町村抽出表!AQ127=0,"0人",IF(市町村抽出表!AQ127&lt;1,"1人未満",TEXT(ROUND(市町村抽出表!AQ127,0),"###,###")&amp;"人")))</f>
        <v>#REF!</v>
      </c>
      <c r="AF127" s="94" t="e">
        <f ca="1">IF(市町村抽出表!AR127="－","－",IF(市町村抽出表!AR127=0,"0人",IF(市町村抽出表!AR127&lt;1,"1人未満",TEXT(ROUND(市町村抽出表!AR127,0),"###,###")&amp;"人")))</f>
        <v>#REF!</v>
      </c>
      <c r="AG127" s="94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4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4" t="e">
        <f ca="1">IF(市町村抽出表!AU127="－","－",IF(市町村抽出表!AU127=0,"0人",IF(市町村抽出表!AU127&lt;1,"1人未満",TEXT(ROUND(市町村抽出表!AU127,0),"###,###")&amp;"人")))</f>
        <v>#REF!</v>
      </c>
      <c r="AJ127" s="94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4" t="e">
        <f ca="1">IF(市町村抽出表!AW127="－","－",IF(市町村抽出表!AW127=0,"0人",IF(市町村抽出表!AW127&lt;1,"1人未満",TEXT(ROUND(市町村抽出表!AW127,0),"###,###")&amp;"人")))</f>
        <v>#REF!</v>
      </c>
      <c r="AL127" s="94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4" t="e">
        <f ca="1">IF(市町村抽出表!AY127="－","－",IF(市町村抽出表!AY127=0,"0人",IF(市町村抽出表!AY127&lt;1,"1人未満",TEXT(ROUND(市町村抽出表!AY127,0),"###,###")&amp;"人")))</f>
        <v>#REF!</v>
      </c>
      <c r="AN127" s="94" t="s">
        <v>611</v>
      </c>
      <c r="AO127" s="94" t="s">
        <v>611</v>
      </c>
      <c r="AP127" s="94" t="e">
        <f ca="1">IF(市町村抽出表!BB127="－","－",IF(市町村抽出表!BB127=0,"0km",IF(市町村抽出表!BB127&lt;0.1,"0.1km未満",TEXT(ROUND(市町村抽出表!BB127,1),"###,##0.0")&amp;"km")))</f>
        <v>#REF!</v>
      </c>
      <c r="AQ127" s="94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4" t="e">
        <f ca="1">IF(市町村抽出表!BD127="－","－",IF(市町村抽出表!BD127=0,"0人",IF(市町村抽出表!BD127&lt;1,"1人未満",TEXT(ROUND(市町村抽出表!BD127,0),"###,###")&amp;"人")))</f>
        <v>#REF!</v>
      </c>
      <c r="AS127" s="94" t="s">
        <v>611</v>
      </c>
      <c r="AT127" s="94" t="s">
        <v>611</v>
      </c>
      <c r="AU127" s="94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4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4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4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4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4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53"/>
      <c r="BI127" s="153"/>
      <c r="BJ127" s="153"/>
      <c r="BL127" s="154"/>
      <c r="BM127" s="153"/>
      <c r="BN127" s="153"/>
      <c r="BO127" s="153"/>
      <c r="BP127" s="153"/>
      <c r="BX127" s="154"/>
      <c r="BY127" s="153"/>
      <c r="BZ127" s="153"/>
      <c r="CA127" s="153"/>
      <c r="CB127" s="153"/>
      <c r="CN127" s="154"/>
      <c r="CO127" s="153"/>
      <c r="CP127" s="153"/>
      <c r="CQ127" s="153"/>
      <c r="CR127" s="153"/>
    </row>
    <row r="128" spans="1:96" x14ac:dyDescent="0.2">
      <c r="A128" s="82">
        <v>125</v>
      </c>
      <c r="B128" s="74" t="s">
        <v>568</v>
      </c>
      <c r="C128" s="93" t="e">
        <f ca="1">IF(市町村抽出表!D128="－","－",ROUND(市町村抽出表!D128,1))</f>
        <v>#REF!</v>
      </c>
      <c r="D128" s="158" t="e">
        <f ca="1">IF(市町村抽出表!F128="","※2",IF(市町村抽出表!F128="－","－",市町村抽出表!F128&amp;"箇所"))</f>
        <v>#REF!</v>
      </c>
      <c r="E128" s="159" t="e">
        <f ca="1">IF(市町村抽出表!G128="","※2",IF(市町村抽出表!G128="－","－",市町村抽出表!G128&amp;"箇所"))</f>
        <v>#REF!</v>
      </c>
      <c r="F128" s="160" t="e">
        <f ca="1">IF(市町村抽出表!H128="","※2",IF(市町村抽出表!H128="－","－",市町村抽出表!H128&amp;"箇所"))</f>
        <v>#REF!</v>
      </c>
      <c r="G128" s="94" t="e">
        <f ca="1">IF(市町村抽出表!I128="－","－",IF(市町村抽出表!I128=0,"0棟",IF(市町村抽出表!I128&lt;1,"1棟未満",TEXT(ROUND(市町村抽出表!I128,0),"###,###")&amp;"棟")))</f>
        <v>#REF!</v>
      </c>
      <c r="H128" s="94" t="e">
        <f ca="1">IF(市町村抽出表!J128="－","－",IF(市町村抽出表!J128=0,"0棟",IF(市町村抽出表!J128&lt;1,"1棟未満",TEXT(ROUND(市町村抽出表!J128,0),"###,###")&amp;"棟")))</f>
        <v>#REF!</v>
      </c>
      <c r="I128" s="94" t="e">
        <f ca="1">IF(市町村抽出表!O128="－","－",IF(市町村抽出表!O128=0,"0棟",IF(市町村抽出表!O128&lt;1,"1棟未満",TEXT(ROUND(市町村抽出表!O128,0),"###,###")&amp;"棟")))</f>
        <v>#REF!</v>
      </c>
      <c r="J128" s="94" t="e">
        <f ca="1">IF(市町村抽出表!P128="－","－",IF(市町村抽出表!P128=0,"0棟",IF(市町村抽出表!P128&lt;1,"1棟未満",TEXT(ROUND(市町村抽出表!P128,0),"###,###")&amp;"棟")))</f>
        <v>#REF!</v>
      </c>
      <c r="K128" s="147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48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4" t="e">
        <f ca="1">IF(市町村抽出表!W128="－","－",IF(市町村抽出表!W128=0,"0棟",IF(市町村抽出表!W128&lt;1,"1棟未満",TEXT(ROUND(市町村抽出表!W128,0),"###,###")&amp;"棟")))</f>
        <v>#REF!</v>
      </c>
      <c r="N128" s="94" t="e">
        <f ca="1">IF(市町村抽出表!X128="－","－",IF(市町村抽出表!X128=0,"0棟",IF(市町村抽出表!X128&lt;1,"1棟未満",TEXT(ROUND(市町村抽出表!X128,0),"###,###")&amp;"棟")))</f>
        <v>#REF!</v>
      </c>
      <c r="O128" s="94" t="e">
        <f ca="1">IF(市町村抽出表!Z128="－","－",IF(市町村抽出表!Z128=0,"0件",IF(市町村抽出表!Z128&lt;1,"1件未満",TEXT(ROUND(市町村抽出表!Z128,0),"###,###")&amp;"件")))</f>
        <v>#REF!</v>
      </c>
      <c r="P128" s="94" t="e">
        <f ca="1">IF(市町村抽出表!AA128="－","－",IF(市町村抽出表!AA128=0,"0件",IF(市町村抽出表!AA128&lt;1,"1件未満",TEXT(ROUND(市町村抽出表!AA128,0),"###,###")&amp;"件")))</f>
        <v>#REF!</v>
      </c>
      <c r="Q128" s="94" t="e">
        <f ca="1">IF(市町村抽出表!AB128="－","－",IF(市町村抽出表!AB128=0,"0棟",IF(市町村抽出表!AB128&lt;1,"1棟未満",TEXT(ROUND(市町村抽出表!AB128,0),"###,###")&amp;"棟")))</f>
        <v>#REF!</v>
      </c>
      <c r="R128" s="94" t="e">
        <f ca="1">IF(市町村抽出表!AC128="－","－",IF(市町村抽出表!AC128=0,"0人",IF(市町村抽出表!AC128&lt;1,"1人未満",TEXT(ROUND(市町村抽出表!AC128,0),"###,###")&amp;"人")))</f>
        <v>#REF!</v>
      </c>
      <c r="S128" s="94" t="e">
        <f ca="1">IF(市町村抽出表!AD128="－","－",IF(市町村抽出表!AD128=0,"0人",IF(市町村抽出表!AD128&lt;1,"1人未満",TEXT(ROUND(市町村抽出表!AD128,0),"###,###")&amp;"人")))</f>
        <v>#REF!</v>
      </c>
      <c r="T128" s="94" t="e">
        <f ca="1">IF(市町村抽出表!AE128="－","－",IF(市町村抽出表!AE128=0,"0人",IF(市町村抽出表!AE128&lt;1,"1人未満",TEXT(ROUND(市町村抽出表!AE128,0),"###,###")&amp;"人")))</f>
        <v>#REF!</v>
      </c>
      <c r="U128" s="149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50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51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4" t="e">
        <f ca="1">IF(市町村抽出表!AJ128="－","－",IF(市町村抽出表!AJ128=0,"0人",IF(市町村抽出表!AJ128&lt;1,"1人未満",TEXT(ROUND(市町村抽出表!AJ128,0),"###,###")&amp;"人")))</f>
        <v>#REF!</v>
      </c>
      <c r="Y128" s="94" t="e">
        <f ca="1">IF(市町村抽出表!AK128="－","－",IF(市町村抽出表!AK128=0,"0人",IF(市町村抽出表!AK128&lt;1,"1人未満",TEXT(ROUND(市町村抽出表!AK128,0),"###,###")&amp;"人")))</f>
        <v>#REF!</v>
      </c>
      <c r="Z128" s="94" t="e">
        <f ca="1">IF(市町村抽出表!AL128="－","－",IF(市町村抽出表!AL128=0,"0人",IF(市町村抽出表!AL128&lt;1,"1人未満",TEXT(ROUND(市町村抽出表!AL128,0),"###,###")&amp;"人")))</f>
        <v>#REF!</v>
      </c>
      <c r="AA128" s="94" t="e">
        <f ca="1">IF(市町村抽出表!AM128="－","－",IF(市町村抽出表!AM128=0,"0人",IF(市町村抽出表!AM128&lt;1,"1人未満",TEXT(ROUND(市町村抽出表!AM128,0),"###,###")&amp;"人")))</f>
        <v>#REF!</v>
      </c>
      <c r="AB128" s="94" t="e">
        <f ca="1">IF(市町村抽出表!AN128="－","－",IF(市町村抽出表!AN128=0,"0人",IF(市町村抽出表!AN128&lt;1,"1人未満",TEXT(ROUND(市町村抽出表!AN128,0),"###,###")&amp;"人")))</f>
        <v>#REF!</v>
      </c>
      <c r="AC128" s="94" t="e">
        <f ca="1">IF(市町村抽出表!AO128="－","－",IF(市町村抽出表!AO128=0,"0人",IF(市町村抽出表!AO128&lt;1,"1人未満",TEXT(ROUND(市町村抽出表!AO128,0),"###,###")&amp;"人")))</f>
        <v>#REF!</v>
      </c>
      <c r="AD128" s="94" t="e">
        <f ca="1">IF(市町村抽出表!AP128="－","－",IF(市町村抽出表!AP128=0,"0人",IF(市町村抽出表!AP128&lt;1,"1人未満",TEXT(ROUND(市町村抽出表!AP128,0),"###,###")&amp;"人")))</f>
        <v>#REF!</v>
      </c>
      <c r="AE128" s="94" t="e">
        <f ca="1">IF(市町村抽出表!AQ128="－","－",IF(市町村抽出表!AQ128=0,"0人",IF(市町村抽出表!AQ128&lt;1,"1人未満",TEXT(ROUND(市町村抽出表!AQ128,0),"###,###")&amp;"人")))</f>
        <v>#REF!</v>
      </c>
      <c r="AF128" s="94" t="e">
        <f ca="1">IF(市町村抽出表!AR128="－","－",IF(市町村抽出表!AR128=0,"0人",IF(市町村抽出表!AR128&lt;1,"1人未満",TEXT(ROUND(市町村抽出表!AR128,0),"###,###")&amp;"人")))</f>
        <v>#REF!</v>
      </c>
      <c r="AG128" s="94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4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4" t="e">
        <f ca="1">IF(市町村抽出表!AU128="－","－",IF(市町村抽出表!AU128=0,"0人",IF(市町村抽出表!AU128&lt;1,"1人未満",TEXT(ROUND(市町村抽出表!AU128,0),"###,###")&amp;"人")))</f>
        <v>#REF!</v>
      </c>
      <c r="AJ128" s="94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4" t="e">
        <f ca="1">IF(市町村抽出表!AW128="－","－",IF(市町村抽出表!AW128=0,"0人",IF(市町村抽出表!AW128&lt;1,"1人未満",TEXT(ROUND(市町村抽出表!AW128,0),"###,###")&amp;"人")))</f>
        <v>#REF!</v>
      </c>
      <c r="AL128" s="94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4" t="e">
        <f ca="1">IF(市町村抽出表!AY128="－","－",IF(市町村抽出表!AY128=0,"0人",IF(市町村抽出表!AY128&lt;1,"1人未満",TEXT(ROUND(市町村抽出表!AY128,0),"###,###")&amp;"人")))</f>
        <v>#REF!</v>
      </c>
      <c r="AN128" s="94" t="s">
        <v>611</v>
      </c>
      <c r="AO128" s="94" t="s">
        <v>611</v>
      </c>
      <c r="AP128" s="94" t="e">
        <f ca="1">IF(市町村抽出表!BB128="－","－",IF(市町村抽出表!BB128=0,"0km",IF(市町村抽出表!BB128&lt;0.1,"0.1km未満",TEXT(ROUND(市町村抽出表!BB128,1),"###,##0.0")&amp;"km")))</f>
        <v>#REF!</v>
      </c>
      <c r="AQ128" s="94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4" t="e">
        <f ca="1">IF(市町村抽出表!BD128="－","－",IF(市町村抽出表!BD128=0,"0人",IF(市町村抽出表!BD128&lt;1,"1人未満",TEXT(ROUND(市町村抽出表!BD128,0),"###,###")&amp;"人")))</f>
        <v>#REF!</v>
      </c>
      <c r="AS128" s="94" t="s">
        <v>611</v>
      </c>
      <c r="AT128" s="94" t="s">
        <v>611</v>
      </c>
      <c r="AU128" s="94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4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4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4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4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4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53"/>
      <c r="BI128" s="153"/>
      <c r="BJ128" s="153"/>
      <c r="BL128" s="154"/>
      <c r="BM128" s="153"/>
      <c r="BN128" s="153"/>
      <c r="BO128" s="153"/>
      <c r="BP128" s="153"/>
      <c r="BX128" s="154"/>
      <c r="BY128" s="153"/>
      <c r="BZ128" s="153"/>
      <c r="CA128" s="153"/>
      <c r="CB128" s="153"/>
      <c r="CN128" s="154"/>
      <c r="CO128" s="153"/>
      <c r="CP128" s="153"/>
      <c r="CQ128" s="153"/>
      <c r="CR128" s="153"/>
    </row>
    <row r="129" spans="1:96" x14ac:dyDescent="0.2">
      <c r="A129" s="82">
        <v>126</v>
      </c>
      <c r="B129" s="74" t="s">
        <v>569</v>
      </c>
      <c r="C129" s="93" t="e">
        <f ca="1">IF(市町村抽出表!D129="－","－",ROUND(市町村抽出表!D129,1))</f>
        <v>#REF!</v>
      </c>
      <c r="D129" s="158" t="e">
        <f ca="1">IF(市町村抽出表!F129="","※2",IF(市町村抽出表!F129="－","－",市町村抽出表!F129&amp;"箇所"))</f>
        <v>#REF!</v>
      </c>
      <c r="E129" s="159" t="e">
        <f ca="1">IF(市町村抽出表!G129="","※2",IF(市町村抽出表!G129="－","－",市町村抽出表!G129&amp;"箇所"))</f>
        <v>#REF!</v>
      </c>
      <c r="F129" s="160" t="e">
        <f ca="1">IF(市町村抽出表!H129="","※2",IF(市町村抽出表!H129="－","－",市町村抽出表!H129&amp;"箇所"))</f>
        <v>#REF!</v>
      </c>
      <c r="G129" s="94" t="e">
        <f ca="1">IF(市町村抽出表!I129="－","－",IF(市町村抽出表!I129=0,"0棟",IF(市町村抽出表!I129&lt;1,"1棟未満",TEXT(ROUND(市町村抽出表!I129,0),"###,###")&amp;"棟")))</f>
        <v>#REF!</v>
      </c>
      <c r="H129" s="94" t="e">
        <f ca="1">IF(市町村抽出表!J129="－","－",IF(市町村抽出表!J129=0,"0棟",IF(市町村抽出表!J129&lt;1,"1棟未満",TEXT(ROUND(市町村抽出表!J129,0),"###,###")&amp;"棟")))</f>
        <v>#REF!</v>
      </c>
      <c r="I129" s="94" t="e">
        <f ca="1">IF(市町村抽出表!O129="－","－",IF(市町村抽出表!O129=0,"0棟",IF(市町村抽出表!O129&lt;1,"1棟未満",TEXT(ROUND(市町村抽出表!O129,0),"###,###")&amp;"棟")))</f>
        <v>#REF!</v>
      </c>
      <c r="J129" s="94" t="e">
        <f ca="1">IF(市町村抽出表!P129="－","－",IF(市町村抽出表!P129=0,"0棟",IF(市町村抽出表!P129&lt;1,"1棟未満",TEXT(ROUND(市町村抽出表!P129,0),"###,###")&amp;"棟")))</f>
        <v>#REF!</v>
      </c>
      <c r="K129" s="147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48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4" t="e">
        <f ca="1">IF(市町村抽出表!W129="－","－",IF(市町村抽出表!W129=0,"0棟",IF(市町村抽出表!W129&lt;1,"1棟未満",TEXT(ROUND(市町村抽出表!W129,0),"###,###")&amp;"棟")))</f>
        <v>#REF!</v>
      </c>
      <c r="N129" s="94" t="e">
        <f ca="1">IF(市町村抽出表!X129="－","－",IF(市町村抽出表!X129=0,"0棟",IF(市町村抽出表!X129&lt;1,"1棟未満",TEXT(ROUND(市町村抽出表!X129,0),"###,###")&amp;"棟")))</f>
        <v>#REF!</v>
      </c>
      <c r="O129" s="94" t="e">
        <f ca="1">IF(市町村抽出表!Z129="－","－",IF(市町村抽出表!Z129=0,"0件",IF(市町村抽出表!Z129&lt;1,"1件未満",TEXT(ROUND(市町村抽出表!Z129,0),"###,###")&amp;"件")))</f>
        <v>#REF!</v>
      </c>
      <c r="P129" s="94" t="e">
        <f ca="1">IF(市町村抽出表!AA129="－","－",IF(市町村抽出表!AA129=0,"0件",IF(市町村抽出表!AA129&lt;1,"1件未満",TEXT(ROUND(市町村抽出表!AA129,0),"###,###")&amp;"件")))</f>
        <v>#REF!</v>
      </c>
      <c r="Q129" s="94" t="e">
        <f ca="1">IF(市町村抽出表!AB129="－","－",IF(市町村抽出表!AB129=0,"0棟",IF(市町村抽出表!AB129&lt;1,"1棟未満",TEXT(ROUND(市町村抽出表!AB129,0),"###,###")&amp;"棟")))</f>
        <v>#REF!</v>
      </c>
      <c r="R129" s="94" t="e">
        <f ca="1">IF(市町村抽出表!AC129="－","－",IF(市町村抽出表!AC129=0,"0人",IF(市町村抽出表!AC129&lt;1,"1人未満",TEXT(ROUND(市町村抽出表!AC129,0),"###,###")&amp;"人")))</f>
        <v>#REF!</v>
      </c>
      <c r="S129" s="94" t="e">
        <f ca="1">IF(市町村抽出表!AD129="－","－",IF(市町村抽出表!AD129=0,"0人",IF(市町村抽出表!AD129&lt;1,"1人未満",TEXT(ROUND(市町村抽出表!AD129,0),"###,###")&amp;"人")))</f>
        <v>#REF!</v>
      </c>
      <c r="T129" s="94" t="e">
        <f ca="1">IF(市町村抽出表!AE129="－","－",IF(市町村抽出表!AE129=0,"0人",IF(市町村抽出表!AE129&lt;1,"1人未満",TEXT(ROUND(市町村抽出表!AE129,0),"###,###")&amp;"人")))</f>
        <v>#REF!</v>
      </c>
      <c r="U129" s="149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50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51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4" t="e">
        <f ca="1">IF(市町村抽出表!AJ129="－","－",IF(市町村抽出表!AJ129=0,"0人",IF(市町村抽出表!AJ129&lt;1,"1人未満",TEXT(ROUND(市町村抽出表!AJ129,0),"###,###")&amp;"人")))</f>
        <v>#REF!</v>
      </c>
      <c r="Y129" s="94" t="e">
        <f ca="1">IF(市町村抽出表!AK129="－","－",IF(市町村抽出表!AK129=0,"0人",IF(市町村抽出表!AK129&lt;1,"1人未満",TEXT(ROUND(市町村抽出表!AK129,0),"###,###")&amp;"人")))</f>
        <v>#REF!</v>
      </c>
      <c r="Z129" s="94" t="e">
        <f ca="1">IF(市町村抽出表!AL129="－","－",IF(市町村抽出表!AL129=0,"0人",IF(市町村抽出表!AL129&lt;1,"1人未満",TEXT(ROUND(市町村抽出表!AL129,0),"###,###")&amp;"人")))</f>
        <v>#REF!</v>
      </c>
      <c r="AA129" s="94" t="e">
        <f ca="1">IF(市町村抽出表!AM129="－","－",IF(市町村抽出表!AM129=0,"0人",IF(市町村抽出表!AM129&lt;1,"1人未満",TEXT(ROUND(市町村抽出表!AM129,0),"###,###")&amp;"人")))</f>
        <v>#REF!</v>
      </c>
      <c r="AB129" s="94" t="e">
        <f ca="1">IF(市町村抽出表!AN129="－","－",IF(市町村抽出表!AN129=0,"0人",IF(市町村抽出表!AN129&lt;1,"1人未満",TEXT(ROUND(市町村抽出表!AN129,0),"###,###")&amp;"人")))</f>
        <v>#REF!</v>
      </c>
      <c r="AC129" s="94" t="e">
        <f ca="1">IF(市町村抽出表!AO129="－","－",IF(市町村抽出表!AO129=0,"0人",IF(市町村抽出表!AO129&lt;1,"1人未満",TEXT(ROUND(市町村抽出表!AO129,0),"###,###")&amp;"人")))</f>
        <v>#REF!</v>
      </c>
      <c r="AD129" s="94" t="e">
        <f ca="1">IF(市町村抽出表!AP129="－","－",IF(市町村抽出表!AP129=0,"0人",IF(市町村抽出表!AP129&lt;1,"1人未満",TEXT(ROUND(市町村抽出表!AP129,0),"###,###")&amp;"人")))</f>
        <v>#REF!</v>
      </c>
      <c r="AE129" s="94" t="e">
        <f ca="1">IF(市町村抽出表!AQ129="－","－",IF(市町村抽出表!AQ129=0,"0人",IF(市町村抽出表!AQ129&lt;1,"1人未満",TEXT(ROUND(市町村抽出表!AQ129,0),"###,###")&amp;"人")))</f>
        <v>#REF!</v>
      </c>
      <c r="AF129" s="94" t="e">
        <f ca="1">IF(市町村抽出表!AR129="－","－",IF(市町村抽出表!AR129=0,"0人",IF(市町村抽出表!AR129&lt;1,"1人未満",TEXT(ROUND(市町村抽出表!AR129,0),"###,###")&amp;"人")))</f>
        <v>#REF!</v>
      </c>
      <c r="AG129" s="94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4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4" t="e">
        <f ca="1">IF(市町村抽出表!AU129="－","－",IF(市町村抽出表!AU129=0,"0人",IF(市町村抽出表!AU129&lt;1,"1人未満",TEXT(ROUND(市町村抽出表!AU129,0),"###,###")&amp;"人")))</f>
        <v>#REF!</v>
      </c>
      <c r="AJ129" s="94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4" t="e">
        <f ca="1">IF(市町村抽出表!AW129="－","－",IF(市町村抽出表!AW129=0,"0人",IF(市町村抽出表!AW129&lt;1,"1人未満",TEXT(ROUND(市町村抽出表!AW129,0),"###,###")&amp;"人")))</f>
        <v>#REF!</v>
      </c>
      <c r="AL129" s="94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4" t="e">
        <f ca="1">IF(市町村抽出表!AY129="－","－",IF(市町村抽出表!AY129=0,"0人",IF(市町村抽出表!AY129&lt;1,"1人未満",TEXT(ROUND(市町村抽出表!AY129,0),"###,###")&amp;"人")))</f>
        <v>#REF!</v>
      </c>
      <c r="AN129" s="94" t="s">
        <v>611</v>
      </c>
      <c r="AO129" s="94" t="s">
        <v>611</v>
      </c>
      <c r="AP129" s="94" t="e">
        <f ca="1">IF(市町村抽出表!BB129="－","－",IF(市町村抽出表!BB129=0,"0km",IF(市町村抽出表!BB129&lt;0.1,"0.1km未満",TEXT(ROUND(市町村抽出表!BB129,1),"###,##0.0")&amp;"km")))</f>
        <v>#REF!</v>
      </c>
      <c r="AQ129" s="94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4" t="e">
        <f ca="1">IF(市町村抽出表!BD129="－","－",IF(市町村抽出表!BD129=0,"0人",IF(市町村抽出表!BD129&lt;1,"1人未満",TEXT(ROUND(市町村抽出表!BD129,0),"###,###")&amp;"人")))</f>
        <v>#REF!</v>
      </c>
      <c r="AS129" s="94" t="s">
        <v>611</v>
      </c>
      <c r="AT129" s="94" t="s">
        <v>611</v>
      </c>
      <c r="AU129" s="94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4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4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4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4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4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53"/>
      <c r="BI129" s="153"/>
      <c r="BJ129" s="153"/>
      <c r="BL129" s="154"/>
      <c r="BM129" s="153"/>
      <c r="BN129" s="153"/>
      <c r="BO129" s="153"/>
      <c r="BP129" s="153"/>
      <c r="BX129" s="154"/>
      <c r="BY129" s="153"/>
      <c r="BZ129" s="153"/>
      <c r="CA129" s="153"/>
      <c r="CB129" s="153"/>
      <c r="CN129" s="154"/>
      <c r="CO129" s="153"/>
      <c r="CP129" s="153"/>
      <c r="CQ129" s="153"/>
      <c r="CR129" s="153"/>
    </row>
    <row r="130" spans="1:96" x14ac:dyDescent="0.2">
      <c r="A130" s="82">
        <v>127</v>
      </c>
      <c r="B130" s="74" t="s">
        <v>570</v>
      </c>
      <c r="C130" s="93" t="e">
        <f ca="1">IF(市町村抽出表!D130="－","－",ROUND(市町村抽出表!D130,1))</f>
        <v>#REF!</v>
      </c>
      <c r="D130" s="158" t="e">
        <f ca="1">IF(市町村抽出表!F130="","※2",IF(市町村抽出表!F130="－","－",市町村抽出表!F130&amp;"箇所"))</f>
        <v>#REF!</v>
      </c>
      <c r="E130" s="159" t="e">
        <f ca="1">IF(市町村抽出表!G130="","※2",IF(市町村抽出表!G130="－","－",市町村抽出表!G130&amp;"箇所"))</f>
        <v>#REF!</v>
      </c>
      <c r="F130" s="160" t="e">
        <f ca="1">IF(市町村抽出表!H130="","※2",IF(市町村抽出表!H130="－","－",市町村抽出表!H130&amp;"箇所"))</f>
        <v>#REF!</v>
      </c>
      <c r="G130" s="94" t="e">
        <f ca="1">IF(市町村抽出表!I130="－","－",IF(市町村抽出表!I130=0,"0棟",IF(市町村抽出表!I130&lt;1,"1棟未満",TEXT(ROUND(市町村抽出表!I130,0),"###,###")&amp;"棟")))</f>
        <v>#REF!</v>
      </c>
      <c r="H130" s="94" t="e">
        <f ca="1">IF(市町村抽出表!J130="－","－",IF(市町村抽出表!J130=0,"0棟",IF(市町村抽出表!J130&lt;1,"1棟未満",TEXT(ROUND(市町村抽出表!J130,0),"###,###")&amp;"棟")))</f>
        <v>#REF!</v>
      </c>
      <c r="I130" s="94" t="e">
        <f ca="1">IF(市町村抽出表!O130="－","－",IF(市町村抽出表!O130=0,"0棟",IF(市町村抽出表!O130&lt;1,"1棟未満",TEXT(ROUND(市町村抽出表!O130,0),"###,###")&amp;"棟")))</f>
        <v>#REF!</v>
      </c>
      <c r="J130" s="94" t="e">
        <f ca="1">IF(市町村抽出表!P130="－","－",IF(市町村抽出表!P130=0,"0棟",IF(市町村抽出表!P130&lt;1,"1棟未満",TEXT(ROUND(市町村抽出表!P130,0),"###,###")&amp;"棟")))</f>
        <v>#REF!</v>
      </c>
      <c r="K130" s="147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48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4" t="e">
        <f ca="1">IF(市町村抽出表!W130="－","－",IF(市町村抽出表!W130=0,"0棟",IF(市町村抽出表!W130&lt;1,"1棟未満",TEXT(ROUND(市町村抽出表!W130,0),"###,###")&amp;"棟")))</f>
        <v>#REF!</v>
      </c>
      <c r="N130" s="94" t="e">
        <f ca="1">IF(市町村抽出表!X130="－","－",IF(市町村抽出表!X130=0,"0棟",IF(市町村抽出表!X130&lt;1,"1棟未満",TEXT(ROUND(市町村抽出表!X130,0),"###,###")&amp;"棟")))</f>
        <v>#REF!</v>
      </c>
      <c r="O130" s="94" t="e">
        <f ca="1">IF(市町村抽出表!Z130="－","－",IF(市町村抽出表!Z130=0,"0件",IF(市町村抽出表!Z130&lt;1,"1件未満",TEXT(ROUND(市町村抽出表!Z130,0),"###,###")&amp;"件")))</f>
        <v>#REF!</v>
      </c>
      <c r="P130" s="94" t="e">
        <f ca="1">IF(市町村抽出表!AA130="－","－",IF(市町村抽出表!AA130=0,"0件",IF(市町村抽出表!AA130&lt;1,"1件未満",TEXT(ROUND(市町村抽出表!AA130,0),"###,###")&amp;"件")))</f>
        <v>#REF!</v>
      </c>
      <c r="Q130" s="94" t="e">
        <f ca="1">IF(市町村抽出表!AB130="－","－",IF(市町村抽出表!AB130=0,"0棟",IF(市町村抽出表!AB130&lt;1,"1棟未満",TEXT(ROUND(市町村抽出表!AB130,0),"###,###")&amp;"棟")))</f>
        <v>#REF!</v>
      </c>
      <c r="R130" s="94" t="e">
        <f ca="1">IF(市町村抽出表!AC130="－","－",IF(市町村抽出表!AC130=0,"0人",IF(市町村抽出表!AC130&lt;1,"1人未満",TEXT(ROUND(市町村抽出表!AC130,0),"###,###")&amp;"人")))</f>
        <v>#REF!</v>
      </c>
      <c r="S130" s="94" t="e">
        <f ca="1">IF(市町村抽出表!AD130="－","－",IF(市町村抽出表!AD130=0,"0人",IF(市町村抽出表!AD130&lt;1,"1人未満",TEXT(ROUND(市町村抽出表!AD130,0),"###,###")&amp;"人")))</f>
        <v>#REF!</v>
      </c>
      <c r="T130" s="94" t="e">
        <f ca="1">IF(市町村抽出表!AE130="－","－",IF(市町村抽出表!AE130=0,"0人",IF(市町村抽出表!AE130&lt;1,"1人未満",TEXT(ROUND(市町村抽出表!AE130,0),"###,###")&amp;"人")))</f>
        <v>#REF!</v>
      </c>
      <c r="U130" s="149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50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51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4" t="e">
        <f ca="1">IF(市町村抽出表!AJ130="－","－",IF(市町村抽出表!AJ130=0,"0人",IF(市町村抽出表!AJ130&lt;1,"1人未満",TEXT(ROUND(市町村抽出表!AJ130,0),"###,###")&amp;"人")))</f>
        <v>#REF!</v>
      </c>
      <c r="Y130" s="94" t="e">
        <f ca="1">IF(市町村抽出表!AK130="－","－",IF(市町村抽出表!AK130=0,"0人",IF(市町村抽出表!AK130&lt;1,"1人未満",TEXT(ROUND(市町村抽出表!AK130,0),"###,###")&amp;"人")))</f>
        <v>#REF!</v>
      </c>
      <c r="Z130" s="94" t="e">
        <f ca="1">IF(市町村抽出表!AL130="－","－",IF(市町村抽出表!AL130=0,"0人",IF(市町村抽出表!AL130&lt;1,"1人未満",TEXT(ROUND(市町村抽出表!AL130,0),"###,###")&amp;"人")))</f>
        <v>#REF!</v>
      </c>
      <c r="AA130" s="94" t="e">
        <f ca="1">IF(市町村抽出表!AM130="－","－",IF(市町村抽出表!AM130=0,"0人",IF(市町村抽出表!AM130&lt;1,"1人未満",TEXT(ROUND(市町村抽出表!AM130,0),"###,###")&amp;"人")))</f>
        <v>#REF!</v>
      </c>
      <c r="AB130" s="94" t="e">
        <f ca="1">IF(市町村抽出表!AN130="－","－",IF(市町村抽出表!AN130=0,"0人",IF(市町村抽出表!AN130&lt;1,"1人未満",TEXT(ROUND(市町村抽出表!AN130,0),"###,###")&amp;"人")))</f>
        <v>#REF!</v>
      </c>
      <c r="AC130" s="94" t="e">
        <f ca="1">IF(市町村抽出表!AO130="－","－",IF(市町村抽出表!AO130=0,"0人",IF(市町村抽出表!AO130&lt;1,"1人未満",TEXT(ROUND(市町村抽出表!AO130,0),"###,###")&amp;"人")))</f>
        <v>#REF!</v>
      </c>
      <c r="AD130" s="94" t="e">
        <f ca="1">IF(市町村抽出表!AP130="－","－",IF(市町村抽出表!AP130=0,"0人",IF(市町村抽出表!AP130&lt;1,"1人未満",TEXT(ROUND(市町村抽出表!AP130,0),"###,###")&amp;"人")))</f>
        <v>#REF!</v>
      </c>
      <c r="AE130" s="94" t="e">
        <f ca="1">IF(市町村抽出表!AQ130="－","－",IF(市町村抽出表!AQ130=0,"0人",IF(市町村抽出表!AQ130&lt;1,"1人未満",TEXT(ROUND(市町村抽出表!AQ130,0),"###,###")&amp;"人")))</f>
        <v>#REF!</v>
      </c>
      <c r="AF130" s="94" t="e">
        <f ca="1">IF(市町村抽出表!AR130="－","－",IF(市町村抽出表!AR130=0,"0人",IF(市町村抽出表!AR130&lt;1,"1人未満",TEXT(ROUND(市町村抽出表!AR130,0),"###,###")&amp;"人")))</f>
        <v>#REF!</v>
      </c>
      <c r="AG130" s="94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4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4" t="e">
        <f ca="1">IF(市町村抽出表!AU130="－","－",IF(市町村抽出表!AU130=0,"0人",IF(市町村抽出表!AU130&lt;1,"1人未満",TEXT(ROUND(市町村抽出表!AU130,0),"###,###")&amp;"人")))</f>
        <v>#REF!</v>
      </c>
      <c r="AJ130" s="94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4" t="e">
        <f ca="1">IF(市町村抽出表!AW130="－","－",IF(市町村抽出表!AW130=0,"0人",IF(市町村抽出表!AW130&lt;1,"1人未満",TEXT(ROUND(市町村抽出表!AW130,0),"###,###")&amp;"人")))</f>
        <v>#REF!</v>
      </c>
      <c r="AL130" s="94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4" t="e">
        <f ca="1">IF(市町村抽出表!AY130="－","－",IF(市町村抽出表!AY130=0,"0人",IF(市町村抽出表!AY130&lt;1,"1人未満",TEXT(ROUND(市町村抽出表!AY130,0),"###,###")&amp;"人")))</f>
        <v>#REF!</v>
      </c>
      <c r="AN130" s="94" t="s">
        <v>611</v>
      </c>
      <c r="AO130" s="94" t="s">
        <v>611</v>
      </c>
      <c r="AP130" s="94" t="e">
        <f ca="1">IF(市町村抽出表!BB130="－","－",IF(市町村抽出表!BB130=0,"0km",IF(市町村抽出表!BB130&lt;0.1,"0.1km未満",TEXT(ROUND(市町村抽出表!BB130,1),"###,##0.0")&amp;"km")))</f>
        <v>#REF!</v>
      </c>
      <c r="AQ130" s="94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4" t="e">
        <f ca="1">IF(市町村抽出表!BD130="－","－",IF(市町村抽出表!BD130=0,"0人",IF(市町村抽出表!BD130&lt;1,"1人未満",TEXT(ROUND(市町村抽出表!BD130,0),"###,###")&amp;"人")))</f>
        <v>#REF!</v>
      </c>
      <c r="AS130" s="94" t="s">
        <v>611</v>
      </c>
      <c r="AT130" s="94" t="s">
        <v>611</v>
      </c>
      <c r="AU130" s="94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4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4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4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4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4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53"/>
      <c r="BI130" s="153"/>
      <c r="BJ130" s="153"/>
      <c r="BL130" s="154"/>
      <c r="BM130" s="153"/>
      <c r="BN130" s="153"/>
      <c r="BO130" s="153"/>
      <c r="BP130" s="153"/>
      <c r="BX130" s="154"/>
      <c r="BY130" s="153"/>
      <c r="BZ130" s="153"/>
      <c r="CA130" s="153"/>
      <c r="CB130" s="153"/>
      <c r="CN130" s="154"/>
      <c r="CO130" s="153"/>
      <c r="CP130" s="153"/>
      <c r="CQ130" s="153"/>
      <c r="CR130" s="153"/>
    </row>
    <row r="131" spans="1:96" x14ac:dyDescent="0.2">
      <c r="A131" s="82">
        <v>128</v>
      </c>
      <c r="B131" s="74" t="s">
        <v>571</v>
      </c>
      <c r="C131" s="93" t="e">
        <f ca="1">IF(市町村抽出表!D131="－","－",ROUND(市町村抽出表!D131,1))</f>
        <v>#REF!</v>
      </c>
      <c r="D131" s="158" t="e">
        <f ca="1">IF(市町村抽出表!F131="","※2",IF(市町村抽出表!F131="－","－",市町村抽出表!F131&amp;"箇所"))</f>
        <v>#REF!</v>
      </c>
      <c r="E131" s="159" t="e">
        <f ca="1">IF(市町村抽出表!G131="","※2",IF(市町村抽出表!G131="－","－",市町村抽出表!G131&amp;"箇所"))</f>
        <v>#REF!</v>
      </c>
      <c r="F131" s="160" t="e">
        <f ca="1">IF(市町村抽出表!H131="","※2",IF(市町村抽出表!H131="－","－",市町村抽出表!H131&amp;"箇所"))</f>
        <v>#REF!</v>
      </c>
      <c r="G131" s="94" t="e">
        <f ca="1">IF(市町村抽出表!I131="－","－",IF(市町村抽出表!I131=0,"0棟",IF(市町村抽出表!I131&lt;1,"1棟未満",TEXT(ROUND(市町村抽出表!I131,0),"###,###")&amp;"棟")))</f>
        <v>#REF!</v>
      </c>
      <c r="H131" s="94" t="e">
        <f ca="1">IF(市町村抽出表!J131="－","－",IF(市町村抽出表!J131=0,"0棟",IF(市町村抽出表!J131&lt;1,"1棟未満",TEXT(ROUND(市町村抽出表!J131,0),"###,###")&amp;"棟")))</f>
        <v>#REF!</v>
      </c>
      <c r="I131" s="94" t="e">
        <f ca="1">IF(市町村抽出表!O131="－","－",IF(市町村抽出表!O131=0,"0棟",IF(市町村抽出表!O131&lt;1,"1棟未満",TEXT(ROUND(市町村抽出表!O131,0),"###,###")&amp;"棟")))</f>
        <v>#REF!</v>
      </c>
      <c r="J131" s="94" t="e">
        <f ca="1">IF(市町村抽出表!P131="－","－",IF(市町村抽出表!P131=0,"0棟",IF(市町村抽出表!P131&lt;1,"1棟未満",TEXT(ROUND(市町村抽出表!P131,0),"###,###")&amp;"棟")))</f>
        <v>#REF!</v>
      </c>
      <c r="K131" s="147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48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4" t="e">
        <f ca="1">IF(市町村抽出表!W131="－","－",IF(市町村抽出表!W131=0,"0棟",IF(市町村抽出表!W131&lt;1,"1棟未満",TEXT(ROUND(市町村抽出表!W131,0),"###,###")&amp;"棟")))</f>
        <v>#REF!</v>
      </c>
      <c r="N131" s="94" t="e">
        <f ca="1">IF(市町村抽出表!X131="－","－",IF(市町村抽出表!X131=0,"0棟",IF(市町村抽出表!X131&lt;1,"1棟未満",TEXT(ROUND(市町村抽出表!X131,0),"###,###")&amp;"棟")))</f>
        <v>#REF!</v>
      </c>
      <c r="O131" s="94" t="e">
        <f ca="1">IF(市町村抽出表!Z131="－","－",IF(市町村抽出表!Z131=0,"0件",IF(市町村抽出表!Z131&lt;1,"1件未満",TEXT(ROUND(市町村抽出表!Z131,0),"###,###")&amp;"件")))</f>
        <v>#REF!</v>
      </c>
      <c r="P131" s="94" t="e">
        <f ca="1">IF(市町村抽出表!AA131="－","－",IF(市町村抽出表!AA131=0,"0件",IF(市町村抽出表!AA131&lt;1,"1件未満",TEXT(ROUND(市町村抽出表!AA131,0),"###,###")&amp;"件")))</f>
        <v>#REF!</v>
      </c>
      <c r="Q131" s="94" t="e">
        <f ca="1">IF(市町村抽出表!AB131="－","－",IF(市町村抽出表!AB131=0,"0棟",IF(市町村抽出表!AB131&lt;1,"1棟未満",TEXT(ROUND(市町村抽出表!AB131,0),"###,###")&amp;"棟")))</f>
        <v>#REF!</v>
      </c>
      <c r="R131" s="94" t="e">
        <f ca="1">IF(市町村抽出表!AC131="－","－",IF(市町村抽出表!AC131=0,"0人",IF(市町村抽出表!AC131&lt;1,"1人未満",TEXT(ROUND(市町村抽出表!AC131,0),"###,###")&amp;"人")))</f>
        <v>#REF!</v>
      </c>
      <c r="S131" s="94" t="e">
        <f ca="1">IF(市町村抽出表!AD131="－","－",IF(市町村抽出表!AD131=0,"0人",IF(市町村抽出表!AD131&lt;1,"1人未満",TEXT(ROUND(市町村抽出表!AD131,0),"###,###")&amp;"人")))</f>
        <v>#REF!</v>
      </c>
      <c r="T131" s="94" t="e">
        <f ca="1">IF(市町村抽出表!AE131="－","－",IF(市町村抽出表!AE131=0,"0人",IF(市町村抽出表!AE131&lt;1,"1人未満",TEXT(ROUND(市町村抽出表!AE131,0),"###,###")&amp;"人")))</f>
        <v>#REF!</v>
      </c>
      <c r="U131" s="149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50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51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4" t="e">
        <f ca="1">IF(市町村抽出表!AJ131="－","－",IF(市町村抽出表!AJ131=0,"0人",IF(市町村抽出表!AJ131&lt;1,"1人未満",TEXT(ROUND(市町村抽出表!AJ131,0),"###,###")&amp;"人")))</f>
        <v>#REF!</v>
      </c>
      <c r="Y131" s="94" t="e">
        <f ca="1">IF(市町村抽出表!AK131="－","－",IF(市町村抽出表!AK131=0,"0人",IF(市町村抽出表!AK131&lt;1,"1人未満",TEXT(ROUND(市町村抽出表!AK131,0),"###,###")&amp;"人")))</f>
        <v>#REF!</v>
      </c>
      <c r="Z131" s="94" t="e">
        <f ca="1">IF(市町村抽出表!AL131="－","－",IF(市町村抽出表!AL131=0,"0人",IF(市町村抽出表!AL131&lt;1,"1人未満",TEXT(ROUND(市町村抽出表!AL131,0),"###,###")&amp;"人")))</f>
        <v>#REF!</v>
      </c>
      <c r="AA131" s="94" t="e">
        <f ca="1">IF(市町村抽出表!AM131="－","－",IF(市町村抽出表!AM131=0,"0人",IF(市町村抽出表!AM131&lt;1,"1人未満",TEXT(ROUND(市町村抽出表!AM131,0),"###,###")&amp;"人")))</f>
        <v>#REF!</v>
      </c>
      <c r="AB131" s="94" t="e">
        <f ca="1">IF(市町村抽出表!AN131="－","－",IF(市町村抽出表!AN131=0,"0人",IF(市町村抽出表!AN131&lt;1,"1人未満",TEXT(ROUND(市町村抽出表!AN131,0),"###,###")&amp;"人")))</f>
        <v>#REF!</v>
      </c>
      <c r="AC131" s="94" t="e">
        <f ca="1">IF(市町村抽出表!AO131="－","－",IF(市町村抽出表!AO131=0,"0人",IF(市町村抽出表!AO131&lt;1,"1人未満",TEXT(ROUND(市町村抽出表!AO131,0),"###,###")&amp;"人")))</f>
        <v>#REF!</v>
      </c>
      <c r="AD131" s="94" t="e">
        <f ca="1">IF(市町村抽出表!AP131="－","－",IF(市町村抽出表!AP131=0,"0人",IF(市町村抽出表!AP131&lt;1,"1人未満",TEXT(ROUND(市町村抽出表!AP131,0),"###,###")&amp;"人")))</f>
        <v>#REF!</v>
      </c>
      <c r="AE131" s="94" t="e">
        <f ca="1">IF(市町村抽出表!AQ131="－","－",IF(市町村抽出表!AQ131=0,"0人",IF(市町村抽出表!AQ131&lt;1,"1人未満",TEXT(ROUND(市町村抽出表!AQ131,0),"###,###")&amp;"人")))</f>
        <v>#REF!</v>
      </c>
      <c r="AF131" s="94" t="e">
        <f ca="1">IF(市町村抽出表!AR131="－","－",IF(市町村抽出表!AR131=0,"0人",IF(市町村抽出表!AR131&lt;1,"1人未満",TEXT(ROUND(市町村抽出表!AR131,0),"###,###")&amp;"人")))</f>
        <v>#REF!</v>
      </c>
      <c r="AG131" s="94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4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4" t="e">
        <f ca="1">IF(市町村抽出表!AU131="－","－",IF(市町村抽出表!AU131=0,"0人",IF(市町村抽出表!AU131&lt;1,"1人未満",TEXT(ROUND(市町村抽出表!AU131,0),"###,###")&amp;"人")))</f>
        <v>#REF!</v>
      </c>
      <c r="AJ131" s="94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4" t="e">
        <f ca="1">IF(市町村抽出表!AW131="－","－",IF(市町村抽出表!AW131=0,"0人",IF(市町村抽出表!AW131&lt;1,"1人未満",TEXT(ROUND(市町村抽出表!AW131,0),"###,###")&amp;"人")))</f>
        <v>#REF!</v>
      </c>
      <c r="AL131" s="94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4" t="e">
        <f ca="1">IF(市町村抽出表!AY131="－","－",IF(市町村抽出表!AY131=0,"0人",IF(市町村抽出表!AY131&lt;1,"1人未満",TEXT(ROUND(市町村抽出表!AY131,0),"###,###")&amp;"人")))</f>
        <v>#REF!</v>
      </c>
      <c r="AN131" s="94" t="s">
        <v>611</v>
      </c>
      <c r="AO131" s="94" t="s">
        <v>611</v>
      </c>
      <c r="AP131" s="94" t="e">
        <f ca="1">IF(市町村抽出表!BB131="－","－",IF(市町村抽出表!BB131=0,"0km",IF(市町村抽出表!BB131&lt;0.1,"0.1km未満",TEXT(ROUND(市町村抽出表!BB131,1),"###,##0.0")&amp;"km")))</f>
        <v>#REF!</v>
      </c>
      <c r="AQ131" s="94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4" t="e">
        <f ca="1">IF(市町村抽出表!BD131="－","－",IF(市町村抽出表!BD131=0,"0人",IF(市町村抽出表!BD131&lt;1,"1人未満",TEXT(ROUND(市町村抽出表!BD131,0),"###,###")&amp;"人")))</f>
        <v>#REF!</v>
      </c>
      <c r="AS131" s="94" t="s">
        <v>611</v>
      </c>
      <c r="AT131" s="94" t="s">
        <v>611</v>
      </c>
      <c r="AU131" s="94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4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4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4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4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4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53"/>
      <c r="BI131" s="153"/>
      <c r="BJ131" s="153"/>
      <c r="BL131" s="154"/>
      <c r="BM131" s="153"/>
      <c r="BN131" s="153"/>
      <c r="BO131" s="153"/>
      <c r="BP131" s="153"/>
      <c r="BX131" s="154"/>
      <c r="BY131" s="153"/>
      <c r="BZ131" s="153"/>
      <c r="CA131" s="153"/>
      <c r="CB131" s="153"/>
      <c r="CN131" s="154"/>
      <c r="CO131" s="153"/>
      <c r="CP131" s="153"/>
      <c r="CQ131" s="153"/>
      <c r="CR131" s="153"/>
    </row>
    <row r="132" spans="1:96" x14ac:dyDescent="0.2">
      <c r="A132" s="82">
        <v>129</v>
      </c>
      <c r="B132" s="74" t="s">
        <v>572</v>
      </c>
      <c r="C132" s="93" t="e">
        <f ca="1">IF(市町村抽出表!D132="－","－",ROUND(市町村抽出表!D132,1))</f>
        <v>#REF!</v>
      </c>
      <c r="D132" s="158" t="e">
        <f ca="1">IF(市町村抽出表!F132="","※2",IF(市町村抽出表!F132="－","－",市町村抽出表!F132&amp;"箇所"))</f>
        <v>#REF!</v>
      </c>
      <c r="E132" s="159" t="e">
        <f ca="1">IF(市町村抽出表!G132="","※2",IF(市町村抽出表!G132="－","－",市町村抽出表!G132&amp;"箇所"))</f>
        <v>#REF!</v>
      </c>
      <c r="F132" s="160" t="e">
        <f ca="1">IF(市町村抽出表!H132="","※2",IF(市町村抽出表!H132="－","－",市町村抽出表!H132&amp;"箇所"))</f>
        <v>#REF!</v>
      </c>
      <c r="G132" s="94" t="e">
        <f ca="1">IF(市町村抽出表!I132="－","－",IF(市町村抽出表!I132=0,"0棟",IF(市町村抽出表!I132&lt;1,"1棟未満",TEXT(ROUND(市町村抽出表!I132,0),"###,###")&amp;"棟")))</f>
        <v>#REF!</v>
      </c>
      <c r="H132" s="94" t="e">
        <f ca="1">IF(市町村抽出表!J132="－","－",IF(市町村抽出表!J132=0,"0棟",IF(市町村抽出表!J132&lt;1,"1棟未満",TEXT(ROUND(市町村抽出表!J132,0),"###,###")&amp;"棟")))</f>
        <v>#REF!</v>
      </c>
      <c r="I132" s="94" t="e">
        <f ca="1">IF(市町村抽出表!O132="－","－",IF(市町村抽出表!O132=0,"0棟",IF(市町村抽出表!O132&lt;1,"1棟未満",TEXT(ROUND(市町村抽出表!O132,0),"###,###")&amp;"棟")))</f>
        <v>#REF!</v>
      </c>
      <c r="J132" s="94" t="e">
        <f ca="1">IF(市町村抽出表!P132="－","－",IF(市町村抽出表!P132=0,"0棟",IF(市町村抽出表!P132&lt;1,"1棟未満",TEXT(ROUND(市町村抽出表!P132,0),"###,###")&amp;"棟")))</f>
        <v>#REF!</v>
      </c>
      <c r="K132" s="147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48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4" t="e">
        <f ca="1">IF(市町村抽出表!W132="－","－",IF(市町村抽出表!W132=0,"0棟",IF(市町村抽出表!W132&lt;1,"1棟未満",TEXT(ROUND(市町村抽出表!W132,0),"###,###")&amp;"棟")))</f>
        <v>#REF!</v>
      </c>
      <c r="N132" s="94" t="e">
        <f ca="1">IF(市町村抽出表!X132="－","－",IF(市町村抽出表!X132=0,"0棟",IF(市町村抽出表!X132&lt;1,"1棟未満",TEXT(ROUND(市町村抽出表!X132,0),"###,###")&amp;"棟")))</f>
        <v>#REF!</v>
      </c>
      <c r="O132" s="94" t="e">
        <f ca="1">IF(市町村抽出表!Z132="－","－",IF(市町村抽出表!Z132=0,"0件",IF(市町村抽出表!Z132&lt;1,"1件未満",TEXT(ROUND(市町村抽出表!Z132,0),"###,###")&amp;"件")))</f>
        <v>#REF!</v>
      </c>
      <c r="P132" s="94" t="e">
        <f ca="1">IF(市町村抽出表!AA132="－","－",IF(市町村抽出表!AA132=0,"0件",IF(市町村抽出表!AA132&lt;1,"1件未満",TEXT(ROUND(市町村抽出表!AA132,0),"###,###")&amp;"件")))</f>
        <v>#REF!</v>
      </c>
      <c r="Q132" s="94" t="e">
        <f ca="1">IF(市町村抽出表!AB132="－","－",IF(市町村抽出表!AB132=0,"0棟",IF(市町村抽出表!AB132&lt;1,"1棟未満",TEXT(ROUND(市町村抽出表!AB132,0),"###,###")&amp;"棟")))</f>
        <v>#REF!</v>
      </c>
      <c r="R132" s="94" t="e">
        <f ca="1">IF(市町村抽出表!AC132="－","－",IF(市町村抽出表!AC132=0,"0人",IF(市町村抽出表!AC132&lt;1,"1人未満",TEXT(ROUND(市町村抽出表!AC132,0),"###,###")&amp;"人")))</f>
        <v>#REF!</v>
      </c>
      <c r="S132" s="94" t="e">
        <f ca="1">IF(市町村抽出表!AD132="－","－",IF(市町村抽出表!AD132=0,"0人",IF(市町村抽出表!AD132&lt;1,"1人未満",TEXT(ROUND(市町村抽出表!AD132,0),"###,###")&amp;"人")))</f>
        <v>#REF!</v>
      </c>
      <c r="T132" s="94" t="e">
        <f ca="1">IF(市町村抽出表!AE132="－","－",IF(市町村抽出表!AE132=0,"0人",IF(市町村抽出表!AE132&lt;1,"1人未満",TEXT(ROUND(市町村抽出表!AE132,0),"###,###")&amp;"人")))</f>
        <v>#REF!</v>
      </c>
      <c r="U132" s="149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50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51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4" t="e">
        <f ca="1">IF(市町村抽出表!AJ132="－","－",IF(市町村抽出表!AJ132=0,"0人",IF(市町村抽出表!AJ132&lt;1,"1人未満",TEXT(ROUND(市町村抽出表!AJ132,0),"###,###")&amp;"人")))</f>
        <v>#REF!</v>
      </c>
      <c r="Y132" s="94" t="e">
        <f ca="1">IF(市町村抽出表!AK132="－","－",IF(市町村抽出表!AK132=0,"0人",IF(市町村抽出表!AK132&lt;1,"1人未満",TEXT(ROUND(市町村抽出表!AK132,0),"###,###")&amp;"人")))</f>
        <v>#REF!</v>
      </c>
      <c r="Z132" s="94" t="e">
        <f ca="1">IF(市町村抽出表!AL132="－","－",IF(市町村抽出表!AL132=0,"0人",IF(市町村抽出表!AL132&lt;1,"1人未満",TEXT(ROUND(市町村抽出表!AL132,0),"###,###")&amp;"人")))</f>
        <v>#REF!</v>
      </c>
      <c r="AA132" s="94" t="e">
        <f ca="1">IF(市町村抽出表!AM132="－","－",IF(市町村抽出表!AM132=0,"0人",IF(市町村抽出表!AM132&lt;1,"1人未満",TEXT(ROUND(市町村抽出表!AM132,0),"###,###")&amp;"人")))</f>
        <v>#REF!</v>
      </c>
      <c r="AB132" s="94" t="e">
        <f ca="1">IF(市町村抽出表!AN132="－","－",IF(市町村抽出表!AN132=0,"0人",IF(市町村抽出表!AN132&lt;1,"1人未満",TEXT(ROUND(市町村抽出表!AN132,0),"###,###")&amp;"人")))</f>
        <v>#REF!</v>
      </c>
      <c r="AC132" s="94" t="e">
        <f ca="1">IF(市町村抽出表!AO132="－","－",IF(市町村抽出表!AO132=0,"0人",IF(市町村抽出表!AO132&lt;1,"1人未満",TEXT(ROUND(市町村抽出表!AO132,0),"###,###")&amp;"人")))</f>
        <v>#REF!</v>
      </c>
      <c r="AD132" s="94" t="e">
        <f ca="1">IF(市町村抽出表!AP132="－","－",IF(市町村抽出表!AP132=0,"0人",IF(市町村抽出表!AP132&lt;1,"1人未満",TEXT(ROUND(市町村抽出表!AP132,0),"###,###")&amp;"人")))</f>
        <v>#REF!</v>
      </c>
      <c r="AE132" s="94" t="e">
        <f ca="1">IF(市町村抽出表!AQ132="－","－",IF(市町村抽出表!AQ132=0,"0人",IF(市町村抽出表!AQ132&lt;1,"1人未満",TEXT(ROUND(市町村抽出表!AQ132,0),"###,###")&amp;"人")))</f>
        <v>#REF!</v>
      </c>
      <c r="AF132" s="94" t="e">
        <f ca="1">IF(市町村抽出表!AR132="－","－",IF(市町村抽出表!AR132=0,"0人",IF(市町村抽出表!AR132&lt;1,"1人未満",TEXT(ROUND(市町村抽出表!AR132,0),"###,###")&amp;"人")))</f>
        <v>#REF!</v>
      </c>
      <c r="AG132" s="94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4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4" t="e">
        <f ca="1">IF(市町村抽出表!AU132="－","－",IF(市町村抽出表!AU132=0,"0人",IF(市町村抽出表!AU132&lt;1,"1人未満",TEXT(ROUND(市町村抽出表!AU132,0),"###,###")&amp;"人")))</f>
        <v>#REF!</v>
      </c>
      <c r="AJ132" s="94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4" t="e">
        <f ca="1">IF(市町村抽出表!AW132="－","－",IF(市町村抽出表!AW132=0,"0人",IF(市町村抽出表!AW132&lt;1,"1人未満",TEXT(ROUND(市町村抽出表!AW132,0),"###,###")&amp;"人")))</f>
        <v>#REF!</v>
      </c>
      <c r="AL132" s="94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4" t="e">
        <f ca="1">IF(市町村抽出表!AY132="－","－",IF(市町村抽出表!AY132=0,"0人",IF(市町村抽出表!AY132&lt;1,"1人未満",TEXT(ROUND(市町村抽出表!AY132,0),"###,###")&amp;"人")))</f>
        <v>#REF!</v>
      </c>
      <c r="AN132" s="94" t="s">
        <v>611</v>
      </c>
      <c r="AO132" s="94" t="s">
        <v>611</v>
      </c>
      <c r="AP132" s="94" t="e">
        <f ca="1">IF(市町村抽出表!BB132="－","－",IF(市町村抽出表!BB132=0,"0km",IF(市町村抽出表!BB132&lt;0.1,"0.1km未満",TEXT(ROUND(市町村抽出表!BB132,1),"###,##0.0")&amp;"km")))</f>
        <v>#REF!</v>
      </c>
      <c r="AQ132" s="94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4" t="e">
        <f ca="1">IF(市町村抽出表!BD132="－","－",IF(市町村抽出表!BD132=0,"0人",IF(市町村抽出表!BD132&lt;1,"1人未満",TEXT(ROUND(市町村抽出表!BD132,0),"###,###")&amp;"人")))</f>
        <v>#REF!</v>
      </c>
      <c r="AS132" s="94" t="s">
        <v>611</v>
      </c>
      <c r="AT132" s="94" t="s">
        <v>611</v>
      </c>
      <c r="AU132" s="94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4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4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4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4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4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53"/>
      <c r="BI132" s="153"/>
      <c r="BJ132" s="153"/>
      <c r="BL132" s="154"/>
      <c r="BM132" s="153"/>
      <c r="BN132" s="153"/>
      <c r="BO132" s="153"/>
      <c r="BP132" s="153"/>
      <c r="BX132" s="154"/>
      <c r="BY132" s="153"/>
      <c r="BZ132" s="153"/>
      <c r="CA132" s="153"/>
      <c r="CB132" s="153"/>
      <c r="CN132" s="154"/>
      <c r="CO132" s="153"/>
      <c r="CP132" s="153"/>
      <c r="CQ132" s="153"/>
      <c r="CR132" s="153"/>
    </row>
    <row r="133" spans="1:96" x14ac:dyDescent="0.2">
      <c r="A133" s="82">
        <v>130</v>
      </c>
      <c r="B133" s="74" t="s">
        <v>573</v>
      </c>
      <c r="C133" s="93" t="e">
        <f ca="1">IF(市町村抽出表!D133="－","－",ROUND(市町村抽出表!D133,1))</f>
        <v>#REF!</v>
      </c>
      <c r="D133" s="158" t="e">
        <f ca="1">IF(市町村抽出表!F133="","※2",IF(市町村抽出表!F133="－","－",市町村抽出表!F133&amp;"箇所"))</f>
        <v>#REF!</v>
      </c>
      <c r="E133" s="159" t="e">
        <f ca="1">IF(市町村抽出表!G133="","※2",IF(市町村抽出表!G133="－","－",市町村抽出表!G133&amp;"箇所"))</f>
        <v>#REF!</v>
      </c>
      <c r="F133" s="160" t="e">
        <f ca="1">IF(市町村抽出表!H133="","※2",IF(市町村抽出表!H133="－","－",市町村抽出表!H133&amp;"箇所"))</f>
        <v>#REF!</v>
      </c>
      <c r="G133" s="94" t="e">
        <f ca="1">IF(市町村抽出表!I133="－","－",IF(市町村抽出表!I133=0,"0棟",IF(市町村抽出表!I133&lt;1,"1棟未満",TEXT(ROUND(市町村抽出表!I133,0),"###,###")&amp;"棟")))</f>
        <v>#REF!</v>
      </c>
      <c r="H133" s="94" t="e">
        <f ca="1">IF(市町村抽出表!J133="－","－",IF(市町村抽出表!J133=0,"0棟",IF(市町村抽出表!J133&lt;1,"1棟未満",TEXT(ROUND(市町村抽出表!J133,0),"###,###")&amp;"棟")))</f>
        <v>#REF!</v>
      </c>
      <c r="I133" s="94" t="e">
        <f ca="1">IF(市町村抽出表!O133="－","－",IF(市町村抽出表!O133=0,"0棟",IF(市町村抽出表!O133&lt;1,"1棟未満",TEXT(ROUND(市町村抽出表!O133,0),"###,###")&amp;"棟")))</f>
        <v>#REF!</v>
      </c>
      <c r="J133" s="94" t="e">
        <f ca="1">IF(市町村抽出表!P133="－","－",IF(市町村抽出表!P133=0,"0棟",IF(市町村抽出表!P133&lt;1,"1棟未満",TEXT(ROUND(市町村抽出表!P133,0),"###,###")&amp;"棟")))</f>
        <v>#REF!</v>
      </c>
      <c r="K133" s="147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48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4" t="e">
        <f ca="1">IF(市町村抽出表!W133="－","－",IF(市町村抽出表!W133=0,"0棟",IF(市町村抽出表!W133&lt;1,"1棟未満",TEXT(ROUND(市町村抽出表!W133,0),"###,###")&amp;"棟")))</f>
        <v>#REF!</v>
      </c>
      <c r="N133" s="94" t="e">
        <f ca="1">IF(市町村抽出表!X133="－","－",IF(市町村抽出表!X133=0,"0棟",IF(市町村抽出表!X133&lt;1,"1棟未満",TEXT(ROUND(市町村抽出表!X133,0),"###,###")&amp;"棟")))</f>
        <v>#REF!</v>
      </c>
      <c r="O133" s="94" t="e">
        <f ca="1">IF(市町村抽出表!Z133="－","－",IF(市町村抽出表!Z133=0,"0件",IF(市町村抽出表!Z133&lt;1,"1件未満",TEXT(ROUND(市町村抽出表!Z133,0),"###,###")&amp;"件")))</f>
        <v>#REF!</v>
      </c>
      <c r="P133" s="94" t="e">
        <f ca="1">IF(市町村抽出表!AA133="－","－",IF(市町村抽出表!AA133=0,"0件",IF(市町村抽出表!AA133&lt;1,"1件未満",TEXT(ROUND(市町村抽出表!AA133,0),"###,###")&amp;"件")))</f>
        <v>#REF!</v>
      </c>
      <c r="Q133" s="94" t="e">
        <f ca="1">IF(市町村抽出表!AB133="－","－",IF(市町村抽出表!AB133=0,"0棟",IF(市町村抽出表!AB133&lt;1,"1棟未満",TEXT(ROUND(市町村抽出表!AB133,0),"###,###")&amp;"棟")))</f>
        <v>#REF!</v>
      </c>
      <c r="R133" s="94" t="e">
        <f ca="1">IF(市町村抽出表!AC133="－","－",IF(市町村抽出表!AC133=0,"0人",IF(市町村抽出表!AC133&lt;1,"1人未満",TEXT(ROUND(市町村抽出表!AC133,0),"###,###")&amp;"人")))</f>
        <v>#REF!</v>
      </c>
      <c r="S133" s="94" t="e">
        <f ca="1">IF(市町村抽出表!AD133="－","－",IF(市町村抽出表!AD133=0,"0人",IF(市町村抽出表!AD133&lt;1,"1人未満",TEXT(ROUND(市町村抽出表!AD133,0),"###,###")&amp;"人")))</f>
        <v>#REF!</v>
      </c>
      <c r="T133" s="94" t="e">
        <f ca="1">IF(市町村抽出表!AE133="－","－",IF(市町村抽出表!AE133=0,"0人",IF(市町村抽出表!AE133&lt;1,"1人未満",TEXT(ROUND(市町村抽出表!AE133,0),"###,###")&amp;"人")))</f>
        <v>#REF!</v>
      </c>
      <c r="U133" s="149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50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51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4" t="e">
        <f ca="1">IF(市町村抽出表!AJ133="－","－",IF(市町村抽出表!AJ133=0,"0人",IF(市町村抽出表!AJ133&lt;1,"1人未満",TEXT(ROUND(市町村抽出表!AJ133,0),"###,###")&amp;"人")))</f>
        <v>#REF!</v>
      </c>
      <c r="Y133" s="94" t="e">
        <f ca="1">IF(市町村抽出表!AK133="－","－",IF(市町村抽出表!AK133=0,"0人",IF(市町村抽出表!AK133&lt;1,"1人未満",TEXT(ROUND(市町村抽出表!AK133,0),"###,###")&amp;"人")))</f>
        <v>#REF!</v>
      </c>
      <c r="Z133" s="94" t="e">
        <f ca="1">IF(市町村抽出表!AL133="－","－",IF(市町村抽出表!AL133=0,"0人",IF(市町村抽出表!AL133&lt;1,"1人未満",TEXT(ROUND(市町村抽出表!AL133,0),"###,###")&amp;"人")))</f>
        <v>#REF!</v>
      </c>
      <c r="AA133" s="94" t="e">
        <f ca="1">IF(市町村抽出表!AM133="－","－",IF(市町村抽出表!AM133=0,"0人",IF(市町村抽出表!AM133&lt;1,"1人未満",TEXT(ROUND(市町村抽出表!AM133,0),"###,###")&amp;"人")))</f>
        <v>#REF!</v>
      </c>
      <c r="AB133" s="94" t="e">
        <f ca="1">IF(市町村抽出表!AN133="－","－",IF(市町村抽出表!AN133=0,"0人",IF(市町村抽出表!AN133&lt;1,"1人未満",TEXT(ROUND(市町村抽出表!AN133,0),"###,###")&amp;"人")))</f>
        <v>#REF!</v>
      </c>
      <c r="AC133" s="94" t="e">
        <f ca="1">IF(市町村抽出表!AO133="－","－",IF(市町村抽出表!AO133=0,"0人",IF(市町村抽出表!AO133&lt;1,"1人未満",TEXT(ROUND(市町村抽出表!AO133,0),"###,###")&amp;"人")))</f>
        <v>#REF!</v>
      </c>
      <c r="AD133" s="94" t="e">
        <f ca="1">IF(市町村抽出表!AP133="－","－",IF(市町村抽出表!AP133=0,"0人",IF(市町村抽出表!AP133&lt;1,"1人未満",TEXT(ROUND(市町村抽出表!AP133,0),"###,###")&amp;"人")))</f>
        <v>#REF!</v>
      </c>
      <c r="AE133" s="94" t="e">
        <f ca="1">IF(市町村抽出表!AQ133="－","－",IF(市町村抽出表!AQ133=0,"0人",IF(市町村抽出表!AQ133&lt;1,"1人未満",TEXT(ROUND(市町村抽出表!AQ133,0),"###,###")&amp;"人")))</f>
        <v>#REF!</v>
      </c>
      <c r="AF133" s="94" t="e">
        <f ca="1">IF(市町村抽出表!AR133="－","－",IF(市町村抽出表!AR133=0,"0人",IF(市町村抽出表!AR133&lt;1,"1人未満",TEXT(ROUND(市町村抽出表!AR133,0),"###,###")&amp;"人")))</f>
        <v>#REF!</v>
      </c>
      <c r="AG133" s="94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4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4" t="e">
        <f ca="1">IF(市町村抽出表!AU133="－","－",IF(市町村抽出表!AU133=0,"0人",IF(市町村抽出表!AU133&lt;1,"1人未満",TEXT(ROUND(市町村抽出表!AU133,0),"###,###")&amp;"人")))</f>
        <v>#REF!</v>
      </c>
      <c r="AJ133" s="94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4" t="e">
        <f ca="1">IF(市町村抽出表!AW133="－","－",IF(市町村抽出表!AW133=0,"0人",IF(市町村抽出表!AW133&lt;1,"1人未満",TEXT(ROUND(市町村抽出表!AW133,0),"###,###")&amp;"人")))</f>
        <v>#REF!</v>
      </c>
      <c r="AL133" s="94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4" t="e">
        <f ca="1">IF(市町村抽出表!AY133="－","－",IF(市町村抽出表!AY133=0,"0人",IF(市町村抽出表!AY133&lt;1,"1人未満",TEXT(ROUND(市町村抽出表!AY133,0),"###,###")&amp;"人")))</f>
        <v>#REF!</v>
      </c>
      <c r="AN133" s="94" t="s">
        <v>611</v>
      </c>
      <c r="AO133" s="94" t="s">
        <v>611</v>
      </c>
      <c r="AP133" s="94" t="e">
        <f ca="1">IF(市町村抽出表!BB133="－","－",IF(市町村抽出表!BB133=0,"0km",IF(市町村抽出表!BB133&lt;0.1,"0.1km未満",TEXT(ROUND(市町村抽出表!BB133,1),"###,##0.0")&amp;"km")))</f>
        <v>#REF!</v>
      </c>
      <c r="AQ133" s="94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4" t="e">
        <f ca="1">IF(市町村抽出表!BD133="－","－",IF(市町村抽出表!BD133=0,"0人",IF(市町村抽出表!BD133&lt;1,"1人未満",TEXT(ROUND(市町村抽出表!BD133,0),"###,###")&amp;"人")))</f>
        <v>#REF!</v>
      </c>
      <c r="AS133" s="94" t="s">
        <v>611</v>
      </c>
      <c r="AT133" s="94" t="s">
        <v>611</v>
      </c>
      <c r="AU133" s="94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4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4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4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4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4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53"/>
      <c r="BI133" s="153"/>
      <c r="BJ133" s="153"/>
      <c r="BL133" s="154"/>
      <c r="BM133" s="153"/>
      <c r="BN133" s="153"/>
      <c r="BO133" s="153"/>
      <c r="BP133" s="153"/>
      <c r="BX133" s="154"/>
      <c r="BY133" s="153"/>
      <c r="BZ133" s="153"/>
      <c r="CA133" s="153"/>
      <c r="CB133" s="153"/>
      <c r="CN133" s="154"/>
      <c r="CO133" s="153"/>
      <c r="CP133" s="153"/>
      <c r="CQ133" s="153"/>
      <c r="CR133" s="153"/>
    </row>
    <row r="134" spans="1:96" x14ac:dyDescent="0.2">
      <c r="A134" s="82">
        <v>131</v>
      </c>
      <c r="B134" s="74" t="s">
        <v>574</v>
      </c>
      <c r="C134" s="93" t="e">
        <f ca="1">IF(市町村抽出表!D134="－","－",ROUND(市町村抽出表!D134,1))</f>
        <v>#REF!</v>
      </c>
      <c r="D134" s="158" t="e">
        <f ca="1">IF(市町村抽出表!F134="","※2",IF(市町村抽出表!F134="－","－",市町村抽出表!F134&amp;"箇所"))</f>
        <v>#REF!</v>
      </c>
      <c r="E134" s="159" t="e">
        <f ca="1">IF(市町村抽出表!G134="","※2",IF(市町村抽出表!G134="－","－",市町村抽出表!G134&amp;"箇所"))</f>
        <v>#REF!</v>
      </c>
      <c r="F134" s="160" t="e">
        <f ca="1">IF(市町村抽出表!H134="","※2",IF(市町村抽出表!H134="－","－",市町村抽出表!H134&amp;"箇所"))</f>
        <v>#REF!</v>
      </c>
      <c r="G134" s="94" t="e">
        <f ca="1">IF(市町村抽出表!I134="－","－",IF(市町村抽出表!I134=0,"0棟",IF(市町村抽出表!I134&lt;1,"1棟未満",TEXT(ROUND(市町村抽出表!I134,0),"###,###")&amp;"棟")))</f>
        <v>#REF!</v>
      </c>
      <c r="H134" s="94" t="e">
        <f ca="1">IF(市町村抽出表!J134="－","－",IF(市町村抽出表!J134=0,"0棟",IF(市町村抽出表!J134&lt;1,"1棟未満",TEXT(ROUND(市町村抽出表!J134,0),"###,###")&amp;"棟")))</f>
        <v>#REF!</v>
      </c>
      <c r="I134" s="94" t="e">
        <f ca="1">IF(市町村抽出表!O134="－","－",IF(市町村抽出表!O134=0,"0棟",IF(市町村抽出表!O134&lt;1,"1棟未満",TEXT(ROUND(市町村抽出表!O134,0),"###,###")&amp;"棟")))</f>
        <v>#REF!</v>
      </c>
      <c r="J134" s="94" t="e">
        <f ca="1">IF(市町村抽出表!P134="－","－",IF(市町村抽出表!P134=0,"0棟",IF(市町村抽出表!P134&lt;1,"1棟未満",TEXT(ROUND(市町村抽出表!P134,0),"###,###")&amp;"棟")))</f>
        <v>#REF!</v>
      </c>
      <c r="K134" s="147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48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4" t="e">
        <f ca="1">IF(市町村抽出表!W134="－","－",IF(市町村抽出表!W134=0,"0棟",IF(市町村抽出表!W134&lt;1,"1棟未満",TEXT(ROUND(市町村抽出表!W134,0),"###,###")&amp;"棟")))</f>
        <v>#REF!</v>
      </c>
      <c r="N134" s="94" t="e">
        <f ca="1">IF(市町村抽出表!X134="－","－",IF(市町村抽出表!X134=0,"0棟",IF(市町村抽出表!X134&lt;1,"1棟未満",TEXT(ROUND(市町村抽出表!X134,0),"###,###")&amp;"棟")))</f>
        <v>#REF!</v>
      </c>
      <c r="O134" s="94" t="e">
        <f ca="1">IF(市町村抽出表!Z134="－","－",IF(市町村抽出表!Z134=0,"0件",IF(市町村抽出表!Z134&lt;1,"1件未満",TEXT(ROUND(市町村抽出表!Z134,0),"###,###")&amp;"件")))</f>
        <v>#REF!</v>
      </c>
      <c r="P134" s="94" t="e">
        <f ca="1">IF(市町村抽出表!AA134="－","－",IF(市町村抽出表!AA134=0,"0件",IF(市町村抽出表!AA134&lt;1,"1件未満",TEXT(ROUND(市町村抽出表!AA134,0),"###,###")&amp;"件")))</f>
        <v>#REF!</v>
      </c>
      <c r="Q134" s="94" t="e">
        <f ca="1">IF(市町村抽出表!AB134="－","－",IF(市町村抽出表!AB134=0,"0棟",IF(市町村抽出表!AB134&lt;1,"1棟未満",TEXT(ROUND(市町村抽出表!AB134,0),"###,###")&amp;"棟")))</f>
        <v>#REF!</v>
      </c>
      <c r="R134" s="94" t="e">
        <f ca="1">IF(市町村抽出表!AC134="－","－",IF(市町村抽出表!AC134=0,"0人",IF(市町村抽出表!AC134&lt;1,"1人未満",TEXT(ROUND(市町村抽出表!AC134,0),"###,###")&amp;"人")))</f>
        <v>#REF!</v>
      </c>
      <c r="S134" s="94" t="e">
        <f ca="1">IF(市町村抽出表!AD134="－","－",IF(市町村抽出表!AD134=0,"0人",IF(市町村抽出表!AD134&lt;1,"1人未満",TEXT(ROUND(市町村抽出表!AD134,0),"###,###")&amp;"人")))</f>
        <v>#REF!</v>
      </c>
      <c r="T134" s="94" t="e">
        <f ca="1">IF(市町村抽出表!AE134="－","－",IF(市町村抽出表!AE134=0,"0人",IF(市町村抽出表!AE134&lt;1,"1人未満",TEXT(ROUND(市町村抽出表!AE134,0),"###,###")&amp;"人")))</f>
        <v>#REF!</v>
      </c>
      <c r="U134" s="149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50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51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4" t="e">
        <f ca="1">IF(市町村抽出表!AJ134="－","－",IF(市町村抽出表!AJ134=0,"0人",IF(市町村抽出表!AJ134&lt;1,"1人未満",TEXT(ROUND(市町村抽出表!AJ134,0),"###,###")&amp;"人")))</f>
        <v>#REF!</v>
      </c>
      <c r="Y134" s="94" t="e">
        <f ca="1">IF(市町村抽出表!AK134="－","－",IF(市町村抽出表!AK134=0,"0人",IF(市町村抽出表!AK134&lt;1,"1人未満",TEXT(ROUND(市町村抽出表!AK134,0),"###,###")&amp;"人")))</f>
        <v>#REF!</v>
      </c>
      <c r="Z134" s="94" t="e">
        <f ca="1">IF(市町村抽出表!AL134="－","－",IF(市町村抽出表!AL134=0,"0人",IF(市町村抽出表!AL134&lt;1,"1人未満",TEXT(ROUND(市町村抽出表!AL134,0),"###,###")&amp;"人")))</f>
        <v>#REF!</v>
      </c>
      <c r="AA134" s="94" t="e">
        <f ca="1">IF(市町村抽出表!AM134="－","－",IF(市町村抽出表!AM134=0,"0人",IF(市町村抽出表!AM134&lt;1,"1人未満",TEXT(ROUND(市町村抽出表!AM134,0),"###,###")&amp;"人")))</f>
        <v>#REF!</v>
      </c>
      <c r="AB134" s="94" t="e">
        <f ca="1">IF(市町村抽出表!AN134="－","－",IF(市町村抽出表!AN134=0,"0人",IF(市町村抽出表!AN134&lt;1,"1人未満",TEXT(ROUND(市町村抽出表!AN134,0),"###,###")&amp;"人")))</f>
        <v>#REF!</v>
      </c>
      <c r="AC134" s="94" t="e">
        <f ca="1">IF(市町村抽出表!AO134="－","－",IF(市町村抽出表!AO134=0,"0人",IF(市町村抽出表!AO134&lt;1,"1人未満",TEXT(ROUND(市町村抽出表!AO134,0),"###,###")&amp;"人")))</f>
        <v>#REF!</v>
      </c>
      <c r="AD134" s="94" t="e">
        <f ca="1">IF(市町村抽出表!AP134="－","－",IF(市町村抽出表!AP134=0,"0人",IF(市町村抽出表!AP134&lt;1,"1人未満",TEXT(ROUND(市町村抽出表!AP134,0),"###,###")&amp;"人")))</f>
        <v>#REF!</v>
      </c>
      <c r="AE134" s="94" t="e">
        <f ca="1">IF(市町村抽出表!AQ134="－","－",IF(市町村抽出表!AQ134=0,"0人",IF(市町村抽出表!AQ134&lt;1,"1人未満",TEXT(ROUND(市町村抽出表!AQ134,0),"###,###")&amp;"人")))</f>
        <v>#REF!</v>
      </c>
      <c r="AF134" s="94" t="e">
        <f ca="1">IF(市町村抽出表!AR134="－","－",IF(市町村抽出表!AR134=0,"0人",IF(市町村抽出表!AR134&lt;1,"1人未満",TEXT(ROUND(市町村抽出表!AR134,0),"###,###")&amp;"人")))</f>
        <v>#REF!</v>
      </c>
      <c r="AG134" s="94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4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4" t="e">
        <f ca="1">IF(市町村抽出表!AU134="－","－",IF(市町村抽出表!AU134=0,"0人",IF(市町村抽出表!AU134&lt;1,"1人未満",TEXT(ROUND(市町村抽出表!AU134,0),"###,###")&amp;"人")))</f>
        <v>#REF!</v>
      </c>
      <c r="AJ134" s="94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4" t="e">
        <f ca="1">IF(市町村抽出表!AW134="－","－",IF(市町村抽出表!AW134=0,"0人",IF(市町村抽出表!AW134&lt;1,"1人未満",TEXT(ROUND(市町村抽出表!AW134,0),"###,###")&amp;"人")))</f>
        <v>#REF!</v>
      </c>
      <c r="AL134" s="94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4" t="e">
        <f ca="1">IF(市町村抽出表!AY134="－","－",IF(市町村抽出表!AY134=0,"0人",IF(市町村抽出表!AY134&lt;1,"1人未満",TEXT(ROUND(市町村抽出表!AY134,0),"###,###")&amp;"人")))</f>
        <v>#REF!</v>
      </c>
      <c r="AN134" s="94" t="s">
        <v>611</v>
      </c>
      <c r="AO134" s="94" t="s">
        <v>611</v>
      </c>
      <c r="AP134" s="94" t="e">
        <f ca="1">IF(市町村抽出表!BB134="－","－",IF(市町村抽出表!BB134=0,"0km",IF(市町村抽出表!BB134&lt;0.1,"0.1km未満",TEXT(ROUND(市町村抽出表!BB134,1),"###,##0.0")&amp;"km")))</f>
        <v>#REF!</v>
      </c>
      <c r="AQ134" s="94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4" t="e">
        <f ca="1">IF(市町村抽出表!BD134="－","－",IF(市町村抽出表!BD134=0,"0人",IF(市町村抽出表!BD134&lt;1,"1人未満",TEXT(ROUND(市町村抽出表!BD134,0),"###,###")&amp;"人")))</f>
        <v>#REF!</v>
      </c>
      <c r="AS134" s="94" t="s">
        <v>611</v>
      </c>
      <c r="AT134" s="94" t="s">
        <v>611</v>
      </c>
      <c r="AU134" s="94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4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4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4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4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4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53"/>
      <c r="BI134" s="153"/>
      <c r="BJ134" s="153"/>
      <c r="BL134" s="154"/>
      <c r="BM134" s="153"/>
      <c r="BN134" s="153"/>
      <c r="BO134" s="153"/>
      <c r="BP134" s="153"/>
      <c r="BX134" s="154"/>
      <c r="BY134" s="153"/>
      <c r="BZ134" s="153"/>
      <c r="CA134" s="153"/>
      <c r="CB134" s="153"/>
      <c r="CN134" s="154"/>
      <c r="CO134" s="153"/>
      <c r="CP134" s="153"/>
      <c r="CQ134" s="153"/>
      <c r="CR134" s="153"/>
    </row>
    <row r="135" spans="1:96" x14ac:dyDescent="0.2">
      <c r="A135" s="82">
        <v>132</v>
      </c>
      <c r="B135" s="74" t="s">
        <v>575</v>
      </c>
      <c r="C135" s="93" t="e">
        <f ca="1">IF(市町村抽出表!D135="－","－",ROUND(市町村抽出表!D135,1))</f>
        <v>#REF!</v>
      </c>
      <c r="D135" s="158" t="e">
        <f ca="1">IF(市町村抽出表!F135="","※2",IF(市町村抽出表!F135="－","－",市町村抽出表!F135&amp;"箇所"))</f>
        <v>#REF!</v>
      </c>
      <c r="E135" s="159" t="e">
        <f ca="1">IF(市町村抽出表!G135="","※2",IF(市町村抽出表!G135="－","－",市町村抽出表!G135&amp;"箇所"))</f>
        <v>#REF!</v>
      </c>
      <c r="F135" s="160" t="e">
        <f ca="1">IF(市町村抽出表!H135="","※2",IF(市町村抽出表!H135="－","－",市町村抽出表!H135&amp;"箇所"))</f>
        <v>#REF!</v>
      </c>
      <c r="G135" s="94" t="e">
        <f ca="1">IF(市町村抽出表!I135="－","－",IF(市町村抽出表!I135=0,"0棟",IF(市町村抽出表!I135&lt;1,"1棟未満",TEXT(ROUND(市町村抽出表!I135,0),"###,###")&amp;"棟")))</f>
        <v>#REF!</v>
      </c>
      <c r="H135" s="94" t="e">
        <f ca="1">IF(市町村抽出表!J135="－","－",IF(市町村抽出表!J135=0,"0棟",IF(市町村抽出表!J135&lt;1,"1棟未満",TEXT(ROUND(市町村抽出表!J135,0),"###,###")&amp;"棟")))</f>
        <v>#REF!</v>
      </c>
      <c r="I135" s="94" t="e">
        <f ca="1">IF(市町村抽出表!O135="－","－",IF(市町村抽出表!O135=0,"0棟",IF(市町村抽出表!O135&lt;1,"1棟未満",TEXT(ROUND(市町村抽出表!O135,0),"###,###")&amp;"棟")))</f>
        <v>#REF!</v>
      </c>
      <c r="J135" s="94" t="e">
        <f ca="1">IF(市町村抽出表!P135="－","－",IF(市町村抽出表!P135=0,"0棟",IF(市町村抽出表!P135&lt;1,"1棟未満",TEXT(ROUND(市町村抽出表!P135,0),"###,###")&amp;"棟")))</f>
        <v>#REF!</v>
      </c>
      <c r="K135" s="147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48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4" t="e">
        <f ca="1">IF(市町村抽出表!W135="－","－",IF(市町村抽出表!W135=0,"0棟",IF(市町村抽出表!W135&lt;1,"1棟未満",TEXT(ROUND(市町村抽出表!W135,0),"###,###")&amp;"棟")))</f>
        <v>#REF!</v>
      </c>
      <c r="N135" s="94" t="e">
        <f ca="1">IF(市町村抽出表!X135="－","－",IF(市町村抽出表!X135=0,"0棟",IF(市町村抽出表!X135&lt;1,"1棟未満",TEXT(ROUND(市町村抽出表!X135,0),"###,###")&amp;"棟")))</f>
        <v>#REF!</v>
      </c>
      <c r="O135" s="94" t="e">
        <f ca="1">IF(市町村抽出表!Z135="－","－",IF(市町村抽出表!Z135=0,"0件",IF(市町村抽出表!Z135&lt;1,"1件未満",TEXT(ROUND(市町村抽出表!Z135,0),"###,###")&amp;"件")))</f>
        <v>#REF!</v>
      </c>
      <c r="P135" s="94" t="e">
        <f ca="1">IF(市町村抽出表!AA135="－","－",IF(市町村抽出表!AA135=0,"0件",IF(市町村抽出表!AA135&lt;1,"1件未満",TEXT(ROUND(市町村抽出表!AA135,0),"###,###")&amp;"件")))</f>
        <v>#REF!</v>
      </c>
      <c r="Q135" s="94" t="e">
        <f ca="1">IF(市町村抽出表!AB135="－","－",IF(市町村抽出表!AB135=0,"0棟",IF(市町村抽出表!AB135&lt;1,"1棟未満",TEXT(ROUND(市町村抽出表!AB135,0),"###,###")&amp;"棟")))</f>
        <v>#REF!</v>
      </c>
      <c r="R135" s="94" t="e">
        <f ca="1">IF(市町村抽出表!AC135="－","－",IF(市町村抽出表!AC135=0,"0人",IF(市町村抽出表!AC135&lt;1,"1人未満",TEXT(ROUND(市町村抽出表!AC135,0),"###,###")&amp;"人")))</f>
        <v>#REF!</v>
      </c>
      <c r="S135" s="94" t="e">
        <f ca="1">IF(市町村抽出表!AD135="－","－",IF(市町村抽出表!AD135=0,"0人",IF(市町村抽出表!AD135&lt;1,"1人未満",TEXT(ROUND(市町村抽出表!AD135,0),"###,###")&amp;"人")))</f>
        <v>#REF!</v>
      </c>
      <c r="T135" s="94" t="e">
        <f ca="1">IF(市町村抽出表!AE135="－","－",IF(市町村抽出表!AE135=0,"0人",IF(市町村抽出表!AE135&lt;1,"1人未満",TEXT(ROUND(市町村抽出表!AE135,0),"###,###")&amp;"人")))</f>
        <v>#REF!</v>
      </c>
      <c r="U135" s="149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50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51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4" t="e">
        <f ca="1">IF(市町村抽出表!AJ135="－","－",IF(市町村抽出表!AJ135=0,"0人",IF(市町村抽出表!AJ135&lt;1,"1人未満",TEXT(ROUND(市町村抽出表!AJ135,0),"###,###")&amp;"人")))</f>
        <v>#REF!</v>
      </c>
      <c r="Y135" s="94" t="e">
        <f ca="1">IF(市町村抽出表!AK135="－","－",IF(市町村抽出表!AK135=0,"0人",IF(市町村抽出表!AK135&lt;1,"1人未満",TEXT(ROUND(市町村抽出表!AK135,0),"###,###")&amp;"人")))</f>
        <v>#REF!</v>
      </c>
      <c r="Z135" s="94" t="e">
        <f ca="1">IF(市町村抽出表!AL135="－","－",IF(市町村抽出表!AL135=0,"0人",IF(市町村抽出表!AL135&lt;1,"1人未満",TEXT(ROUND(市町村抽出表!AL135,0),"###,###")&amp;"人")))</f>
        <v>#REF!</v>
      </c>
      <c r="AA135" s="94" t="e">
        <f ca="1">IF(市町村抽出表!AM135="－","－",IF(市町村抽出表!AM135=0,"0人",IF(市町村抽出表!AM135&lt;1,"1人未満",TEXT(ROUND(市町村抽出表!AM135,0),"###,###")&amp;"人")))</f>
        <v>#REF!</v>
      </c>
      <c r="AB135" s="94" t="e">
        <f ca="1">IF(市町村抽出表!AN135="－","－",IF(市町村抽出表!AN135=0,"0人",IF(市町村抽出表!AN135&lt;1,"1人未満",TEXT(ROUND(市町村抽出表!AN135,0),"###,###")&amp;"人")))</f>
        <v>#REF!</v>
      </c>
      <c r="AC135" s="94" t="e">
        <f ca="1">IF(市町村抽出表!AO135="－","－",IF(市町村抽出表!AO135=0,"0人",IF(市町村抽出表!AO135&lt;1,"1人未満",TEXT(ROUND(市町村抽出表!AO135,0),"###,###")&amp;"人")))</f>
        <v>#REF!</v>
      </c>
      <c r="AD135" s="94" t="e">
        <f ca="1">IF(市町村抽出表!AP135="－","－",IF(市町村抽出表!AP135=0,"0人",IF(市町村抽出表!AP135&lt;1,"1人未満",TEXT(ROUND(市町村抽出表!AP135,0),"###,###")&amp;"人")))</f>
        <v>#REF!</v>
      </c>
      <c r="AE135" s="94" t="e">
        <f ca="1">IF(市町村抽出表!AQ135="－","－",IF(市町村抽出表!AQ135=0,"0人",IF(市町村抽出表!AQ135&lt;1,"1人未満",TEXT(ROUND(市町村抽出表!AQ135,0),"###,###")&amp;"人")))</f>
        <v>#REF!</v>
      </c>
      <c r="AF135" s="94" t="e">
        <f ca="1">IF(市町村抽出表!AR135="－","－",IF(市町村抽出表!AR135=0,"0人",IF(市町村抽出表!AR135&lt;1,"1人未満",TEXT(ROUND(市町村抽出表!AR135,0),"###,###")&amp;"人")))</f>
        <v>#REF!</v>
      </c>
      <c r="AG135" s="94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4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4" t="e">
        <f ca="1">IF(市町村抽出表!AU135="－","－",IF(市町村抽出表!AU135=0,"0人",IF(市町村抽出表!AU135&lt;1,"1人未満",TEXT(ROUND(市町村抽出表!AU135,0),"###,###")&amp;"人")))</f>
        <v>#REF!</v>
      </c>
      <c r="AJ135" s="94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4" t="e">
        <f ca="1">IF(市町村抽出表!AW135="－","－",IF(市町村抽出表!AW135=0,"0人",IF(市町村抽出表!AW135&lt;1,"1人未満",TEXT(ROUND(市町村抽出表!AW135,0),"###,###")&amp;"人")))</f>
        <v>#REF!</v>
      </c>
      <c r="AL135" s="94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4" t="e">
        <f ca="1">IF(市町村抽出表!AY135="－","－",IF(市町村抽出表!AY135=0,"0人",IF(市町村抽出表!AY135&lt;1,"1人未満",TEXT(ROUND(市町村抽出表!AY135,0),"###,###")&amp;"人")))</f>
        <v>#REF!</v>
      </c>
      <c r="AN135" s="94" t="s">
        <v>611</v>
      </c>
      <c r="AO135" s="94" t="s">
        <v>611</v>
      </c>
      <c r="AP135" s="94" t="e">
        <f ca="1">IF(市町村抽出表!BB135="－","－",IF(市町村抽出表!BB135=0,"0km",IF(市町村抽出表!BB135&lt;0.1,"0.1km未満",TEXT(ROUND(市町村抽出表!BB135,1),"###,##0.0")&amp;"km")))</f>
        <v>#REF!</v>
      </c>
      <c r="AQ135" s="94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4" t="e">
        <f ca="1">IF(市町村抽出表!BD135="－","－",IF(市町村抽出表!BD135=0,"0人",IF(市町村抽出表!BD135&lt;1,"1人未満",TEXT(ROUND(市町村抽出表!BD135,0),"###,###")&amp;"人")))</f>
        <v>#REF!</v>
      </c>
      <c r="AS135" s="94" t="s">
        <v>611</v>
      </c>
      <c r="AT135" s="94" t="s">
        <v>611</v>
      </c>
      <c r="AU135" s="94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4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4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4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4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4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53"/>
      <c r="BI135" s="153"/>
      <c r="BJ135" s="153"/>
      <c r="BL135" s="154"/>
      <c r="BM135" s="153"/>
      <c r="BN135" s="153"/>
      <c r="BO135" s="153"/>
      <c r="BP135" s="153"/>
      <c r="BX135" s="154"/>
      <c r="BY135" s="153"/>
      <c r="BZ135" s="153"/>
      <c r="CA135" s="153"/>
      <c r="CB135" s="153"/>
      <c r="CN135" s="154"/>
      <c r="CO135" s="153"/>
      <c r="CP135" s="153"/>
      <c r="CQ135" s="153"/>
      <c r="CR135" s="153"/>
    </row>
    <row r="136" spans="1:96" x14ac:dyDescent="0.2">
      <c r="A136" s="82">
        <v>133</v>
      </c>
      <c r="B136" s="74" t="s">
        <v>576</v>
      </c>
      <c r="C136" s="93" t="e">
        <f ca="1">IF(市町村抽出表!D136="－","－",ROUND(市町村抽出表!D136,1))</f>
        <v>#REF!</v>
      </c>
      <c r="D136" s="158" t="e">
        <f ca="1">IF(市町村抽出表!F136="","※2",IF(市町村抽出表!F136="－","－",市町村抽出表!F136&amp;"箇所"))</f>
        <v>#REF!</v>
      </c>
      <c r="E136" s="159" t="e">
        <f ca="1">IF(市町村抽出表!G136="","※2",IF(市町村抽出表!G136="－","－",市町村抽出表!G136&amp;"箇所"))</f>
        <v>#REF!</v>
      </c>
      <c r="F136" s="160" t="e">
        <f ca="1">IF(市町村抽出表!H136="","※2",IF(市町村抽出表!H136="－","－",市町村抽出表!H136&amp;"箇所"))</f>
        <v>#REF!</v>
      </c>
      <c r="G136" s="94" t="e">
        <f ca="1">IF(市町村抽出表!I136="－","－",IF(市町村抽出表!I136=0,"0棟",IF(市町村抽出表!I136&lt;1,"1棟未満",TEXT(ROUND(市町村抽出表!I136,0),"###,###")&amp;"棟")))</f>
        <v>#REF!</v>
      </c>
      <c r="H136" s="94" t="e">
        <f ca="1">IF(市町村抽出表!J136="－","－",IF(市町村抽出表!J136=0,"0棟",IF(市町村抽出表!J136&lt;1,"1棟未満",TEXT(ROUND(市町村抽出表!J136,0),"###,###")&amp;"棟")))</f>
        <v>#REF!</v>
      </c>
      <c r="I136" s="94" t="e">
        <f ca="1">IF(市町村抽出表!O136="－","－",IF(市町村抽出表!O136=0,"0棟",IF(市町村抽出表!O136&lt;1,"1棟未満",TEXT(ROUND(市町村抽出表!O136,0),"###,###")&amp;"棟")))</f>
        <v>#REF!</v>
      </c>
      <c r="J136" s="94" t="e">
        <f ca="1">IF(市町村抽出表!P136="－","－",IF(市町村抽出表!P136=0,"0棟",IF(市町村抽出表!P136&lt;1,"1棟未満",TEXT(ROUND(市町村抽出表!P136,0),"###,###")&amp;"棟")))</f>
        <v>#REF!</v>
      </c>
      <c r="K136" s="147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48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4" t="e">
        <f ca="1">IF(市町村抽出表!W136="－","－",IF(市町村抽出表!W136=0,"0棟",IF(市町村抽出表!W136&lt;1,"1棟未満",TEXT(ROUND(市町村抽出表!W136,0),"###,###")&amp;"棟")))</f>
        <v>#REF!</v>
      </c>
      <c r="N136" s="94" t="e">
        <f ca="1">IF(市町村抽出表!X136="－","－",IF(市町村抽出表!X136=0,"0棟",IF(市町村抽出表!X136&lt;1,"1棟未満",TEXT(ROUND(市町村抽出表!X136,0),"###,###")&amp;"棟")))</f>
        <v>#REF!</v>
      </c>
      <c r="O136" s="94" t="e">
        <f ca="1">IF(市町村抽出表!Z136="－","－",IF(市町村抽出表!Z136=0,"0件",IF(市町村抽出表!Z136&lt;1,"1件未満",TEXT(ROUND(市町村抽出表!Z136,0),"###,###")&amp;"件")))</f>
        <v>#REF!</v>
      </c>
      <c r="P136" s="94" t="e">
        <f ca="1">IF(市町村抽出表!AA136="－","－",IF(市町村抽出表!AA136=0,"0件",IF(市町村抽出表!AA136&lt;1,"1件未満",TEXT(ROUND(市町村抽出表!AA136,0),"###,###")&amp;"件")))</f>
        <v>#REF!</v>
      </c>
      <c r="Q136" s="94" t="e">
        <f ca="1">IF(市町村抽出表!AB136="－","－",IF(市町村抽出表!AB136=0,"0棟",IF(市町村抽出表!AB136&lt;1,"1棟未満",TEXT(ROUND(市町村抽出表!AB136,0),"###,###")&amp;"棟")))</f>
        <v>#REF!</v>
      </c>
      <c r="R136" s="94" t="e">
        <f ca="1">IF(市町村抽出表!AC136="－","－",IF(市町村抽出表!AC136=0,"0人",IF(市町村抽出表!AC136&lt;1,"1人未満",TEXT(ROUND(市町村抽出表!AC136,0),"###,###")&amp;"人")))</f>
        <v>#REF!</v>
      </c>
      <c r="S136" s="94" t="e">
        <f ca="1">IF(市町村抽出表!AD136="－","－",IF(市町村抽出表!AD136=0,"0人",IF(市町村抽出表!AD136&lt;1,"1人未満",TEXT(ROUND(市町村抽出表!AD136,0),"###,###")&amp;"人")))</f>
        <v>#REF!</v>
      </c>
      <c r="T136" s="94" t="e">
        <f ca="1">IF(市町村抽出表!AE136="－","－",IF(市町村抽出表!AE136=0,"0人",IF(市町村抽出表!AE136&lt;1,"1人未満",TEXT(ROUND(市町村抽出表!AE136,0),"###,###")&amp;"人")))</f>
        <v>#REF!</v>
      </c>
      <c r="U136" s="149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50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51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4" t="e">
        <f ca="1">IF(市町村抽出表!AJ136="－","－",IF(市町村抽出表!AJ136=0,"0人",IF(市町村抽出表!AJ136&lt;1,"1人未満",TEXT(ROUND(市町村抽出表!AJ136,0),"###,###")&amp;"人")))</f>
        <v>#REF!</v>
      </c>
      <c r="Y136" s="94" t="e">
        <f ca="1">IF(市町村抽出表!AK136="－","－",IF(市町村抽出表!AK136=0,"0人",IF(市町村抽出表!AK136&lt;1,"1人未満",TEXT(ROUND(市町村抽出表!AK136,0),"###,###")&amp;"人")))</f>
        <v>#REF!</v>
      </c>
      <c r="Z136" s="94" t="e">
        <f ca="1">IF(市町村抽出表!AL136="－","－",IF(市町村抽出表!AL136=0,"0人",IF(市町村抽出表!AL136&lt;1,"1人未満",TEXT(ROUND(市町村抽出表!AL136,0),"###,###")&amp;"人")))</f>
        <v>#REF!</v>
      </c>
      <c r="AA136" s="94" t="e">
        <f ca="1">IF(市町村抽出表!AM136="－","－",IF(市町村抽出表!AM136=0,"0人",IF(市町村抽出表!AM136&lt;1,"1人未満",TEXT(ROUND(市町村抽出表!AM136,0),"###,###")&amp;"人")))</f>
        <v>#REF!</v>
      </c>
      <c r="AB136" s="94" t="e">
        <f ca="1">IF(市町村抽出表!AN136="－","－",IF(市町村抽出表!AN136=0,"0人",IF(市町村抽出表!AN136&lt;1,"1人未満",TEXT(ROUND(市町村抽出表!AN136,0),"###,###")&amp;"人")))</f>
        <v>#REF!</v>
      </c>
      <c r="AC136" s="94" t="e">
        <f ca="1">IF(市町村抽出表!AO136="－","－",IF(市町村抽出表!AO136=0,"0人",IF(市町村抽出表!AO136&lt;1,"1人未満",TEXT(ROUND(市町村抽出表!AO136,0),"###,###")&amp;"人")))</f>
        <v>#REF!</v>
      </c>
      <c r="AD136" s="94" t="e">
        <f ca="1">IF(市町村抽出表!AP136="－","－",IF(市町村抽出表!AP136=0,"0人",IF(市町村抽出表!AP136&lt;1,"1人未満",TEXT(ROUND(市町村抽出表!AP136,0),"###,###")&amp;"人")))</f>
        <v>#REF!</v>
      </c>
      <c r="AE136" s="94" t="e">
        <f ca="1">IF(市町村抽出表!AQ136="－","－",IF(市町村抽出表!AQ136=0,"0人",IF(市町村抽出表!AQ136&lt;1,"1人未満",TEXT(ROUND(市町村抽出表!AQ136,0),"###,###")&amp;"人")))</f>
        <v>#REF!</v>
      </c>
      <c r="AF136" s="94" t="e">
        <f ca="1">IF(市町村抽出表!AR136="－","－",IF(市町村抽出表!AR136=0,"0人",IF(市町村抽出表!AR136&lt;1,"1人未満",TEXT(ROUND(市町村抽出表!AR136,0),"###,###")&amp;"人")))</f>
        <v>#REF!</v>
      </c>
      <c r="AG136" s="94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4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4" t="e">
        <f ca="1">IF(市町村抽出表!AU136="－","－",IF(市町村抽出表!AU136=0,"0人",IF(市町村抽出表!AU136&lt;1,"1人未満",TEXT(ROUND(市町村抽出表!AU136,0),"###,###")&amp;"人")))</f>
        <v>#REF!</v>
      </c>
      <c r="AJ136" s="94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4" t="e">
        <f ca="1">IF(市町村抽出表!AW136="－","－",IF(市町村抽出表!AW136=0,"0人",IF(市町村抽出表!AW136&lt;1,"1人未満",TEXT(ROUND(市町村抽出表!AW136,0),"###,###")&amp;"人")))</f>
        <v>#REF!</v>
      </c>
      <c r="AL136" s="94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4" t="e">
        <f ca="1">IF(市町村抽出表!AY136="－","－",IF(市町村抽出表!AY136=0,"0人",IF(市町村抽出表!AY136&lt;1,"1人未満",TEXT(ROUND(市町村抽出表!AY136,0),"###,###")&amp;"人")))</f>
        <v>#REF!</v>
      </c>
      <c r="AN136" s="94" t="s">
        <v>611</v>
      </c>
      <c r="AO136" s="94" t="s">
        <v>611</v>
      </c>
      <c r="AP136" s="94" t="e">
        <f ca="1">IF(市町村抽出表!BB136="－","－",IF(市町村抽出表!BB136=0,"0km",IF(市町村抽出表!BB136&lt;0.1,"0.1km未満",TEXT(ROUND(市町村抽出表!BB136,1),"###,##0.0")&amp;"km")))</f>
        <v>#REF!</v>
      </c>
      <c r="AQ136" s="94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4" t="e">
        <f ca="1">IF(市町村抽出表!BD136="－","－",IF(市町村抽出表!BD136=0,"0人",IF(市町村抽出表!BD136&lt;1,"1人未満",TEXT(ROUND(市町村抽出表!BD136,0),"###,###")&amp;"人")))</f>
        <v>#REF!</v>
      </c>
      <c r="AS136" s="94" t="s">
        <v>611</v>
      </c>
      <c r="AT136" s="94" t="s">
        <v>611</v>
      </c>
      <c r="AU136" s="94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4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4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4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4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4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53"/>
      <c r="BI136" s="153"/>
      <c r="BJ136" s="153"/>
      <c r="BL136" s="154"/>
      <c r="BM136" s="153"/>
      <c r="BN136" s="153"/>
      <c r="BO136" s="153"/>
      <c r="BP136" s="153"/>
      <c r="BX136" s="154"/>
      <c r="BY136" s="153"/>
      <c r="BZ136" s="153"/>
      <c r="CA136" s="153"/>
      <c r="CB136" s="153"/>
      <c r="CN136" s="154"/>
      <c r="CO136" s="153"/>
      <c r="CP136" s="153"/>
      <c r="CQ136" s="153"/>
      <c r="CR136" s="153"/>
    </row>
    <row r="137" spans="1:96" x14ac:dyDescent="0.2">
      <c r="A137" s="82">
        <v>134</v>
      </c>
      <c r="B137" s="74" t="s">
        <v>577</v>
      </c>
      <c r="C137" s="93" t="e">
        <f ca="1">IF(市町村抽出表!D137="－","－",ROUND(市町村抽出表!D137,1))</f>
        <v>#REF!</v>
      </c>
      <c r="D137" s="158" t="e">
        <f ca="1">IF(市町村抽出表!F137="","※2",IF(市町村抽出表!F137="－","－",市町村抽出表!F137&amp;"箇所"))</f>
        <v>#REF!</v>
      </c>
      <c r="E137" s="159" t="e">
        <f ca="1">IF(市町村抽出表!G137="","※2",IF(市町村抽出表!G137="－","－",市町村抽出表!G137&amp;"箇所"))</f>
        <v>#REF!</v>
      </c>
      <c r="F137" s="160" t="e">
        <f ca="1">IF(市町村抽出表!H137="","※2",IF(市町村抽出表!H137="－","－",市町村抽出表!H137&amp;"箇所"))</f>
        <v>#REF!</v>
      </c>
      <c r="G137" s="94" t="e">
        <f ca="1">IF(市町村抽出表!I137="－","－",IF(市町村抽出表!I137=0,"0棟",IF(市町村抽出表!I137&lt;1,"1棟未満",TEXT(ROUND(市町村抽出表!I137,0),"###,###")&amp;"棟")))</f>
        <v>#REF!</v>
      </c>
      <c r="H137" s="94" t="e">
        <f ca="1">IF(市町村抽出表!J137="－","－",IF(市町村抽出表!J137=0,"0棟",IF(市町村抽出表!J137&lt;1,"1棟未満",TEXT(ROUND(市町村抽出表!J137,0),"###,###")&amp;"棟")))</f>
        <v>#REF!</v>
      </c>
      <c r="I137" s="94" t="e">
        <f ca="1">IF(市町村抽出表!O137="－","－",IF(市町村抽出表!O137=0,"0棟",IF(市町村抽出表!O137&lt;1,"1棟未満",TEXT(ROUND(市町村抽出表!O137,0),"###,###")&amp;"棟")))</f>
        <v>#REF!</v>
      </c>
      <c r="J137" s="94" t="e">
        <f ca="1">IF(市町村抽出表!P137="－","－",IF(市町村抽出表!P137=0,"0棟",IF(市町村抽出表!P137&lt;1,"1棟未満",TEXT(ROUND(市町村抽出表!P137,0),"###,###")&amp;"棟")))</f>
        <v>#REF!</v>
      </c>
      <c r="K137" s="147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48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4" t="e">
        <f ca="1">IF(市町村抽出表!W137="－","－",IF(市町村抽出表!W137=0,"0棟",IF(市町村抽出表!W137&lt;1,"1棟未満",TEXT(ROUND(市町村抽出表!W137,0),"###,###")&amp;"棟")))</f>
        <v>#REF!</v>
      </c>
      <c r="N137" s="94" t="e">
        <f ca="1">IF(市町村抽出表!X137="－","－",IF(市町村抽出表!X137=0,"0棟",IF(市町村抽出表!X137&lt;1,"1棟未満",TEXT(ROUND(市町村抽出表!X137,0),"###,###")&amp;"棟")))</f>
        <v>#REF!</v>
      </c>
      <c r="O137" s="94" t="e">
        <f ca="1">IF(市町村抽出表!Z137="－","－",IF(市町村抽出表!Z137=0,"0件",IF(市町村抽出表!Z137&lt;1,"1件未満",TEXT(ROUND(市町村抽出表!Z137,0),"###,###")&amp;"件")))</f>
        <v>#REF!</v>
      </c>
      <c r="P137" s="94" t="e">
        <f ca="1">IF(市町村抽出表!AA137="－","－",IF(市町村抽出表!AA137=0,"0件",IF(市町村抽出表!AA137&lt;1,"1件未満",TEXT(ROUND(市町村抽出表!AA137,0),"###,###")&amp;"件")))</f>
        <v>#REF!</v>
      </c>
      <c r="Q137" s="94" t="e">
        <f ca="1">IF(市町村抽出表!AB137="－","－",IF(市町村抽出表!AB137=0,"0棟",IF(市町村抽出表!AB137&lt;1,"1棟未満",TEXT(ROUND(市町村抽出表!AB137,0),"###,###")&amp;"棟")))</f>
        <v>#REF!</v>
      </c>
      <c r="R137" s="94" t="e">
        <f ca="1">IF(市町村抽出表!AC137="－","－",IF(市町村抽出表!AC137=0,"0人",IF(市町村抽出表!AC137&lt;1,"1人未満",TEXT(ROUND(市町村抽出表!AC137,0),"###,###")&amp;"人")))</f>
        <v>#REF!</v>
      </c>
      <c r="S137" s="94" t="e">
        <f ca="1">IF(市町村抽出表!AD137="－","－",IF(市町村抽出表!AD137=0,"0人",IF(市町村抽出表!AD137&lt;1,"1人未満",TEXT(ROUND(市町村抽出表!AD137,0),"###,###")&amp;"人")))</f>
        <v>#REF!</v>
      </c>
      <c r="T137" s="94" t="e">
        <f ca="1">IF(市町村抽出表!AE137="－","－",IF(市町村抽出表!AE137=0,"0人",IF(市町村抽出表!AE137&lt;1,"1人未満",TEXT(ROUND(市町村抽出表!AE137,0),"###,###")&amp;"人")))</f>
        <v>#REF!</v>
      </c>
      <c r="U137" s="149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50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51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4" t="e">
        <f ca="1">IF(市町村抽出表!AJ137="－","－",IF(市町村抽出表!AJ137=0,"0人",IF(市町村抽出表!AJ137&lt;1,"1人未満",TEXT(ROUND(市町村抽出表!AJ137,0),"###,###")&amp;"人")))</f>
        <v>#REF!</v>
      </c>
      <c r="Y137" s="94" t="e">
        <f ca="1">IF(市町村抽出表!AK137="－","－",IF(市町村抽出表!AK137=0,"0人",IF(市町村抽出表!AK137&lt;1,"1人未満",TEXT(ROUND(市町村抽出表!AK137,0),"###,###")&amp;"人")))</f>
        <v>#REF!</v>
      </c>
      <c r="Z137" s="94" t="e">
        <f ca="1">IF(市町村抽出表!AL137="－","－",IF(市町村抽出表!AL137=0,"0人",IF(市町村抽出表!AL137&lt;1,"1人未満",TEXT(ROUND(市町村抽出表!AL137,0),"###,###")&amp;"人")))</f>
        <v>#REF!</v>
      </c>
      <c r="AA137" s="94" t="e">
        <f ca="1">IF(市町村抽出表!AM137="－","－",IF(市町村抽出表!AM137=0,"0人",IF(市町村抽出表!AM137&lt;1,"1人未満",TEXT(ROUND(市町村抽出表!AM137,0),"###,###")&amp;"人")))</f>
        <v>#REF!</v>
      </c>
      <c r="AB137" s="94" t="e">
        <f ca="1">IF(市町村抽出表!AN137="－","－",IF(市町村抽出表!AN137=0,"0人",IF(市町村抽出表!AN137&lt;1,"1人未満",TEXT(ROUND(市町村抽出表!AN137,0),"###,###")&amp;"人")))</f>
        <v>#REF!</v>
      </c>
      <c r="AC137" s="94" t="e">
        <f ca="1">IF(市町村抽出表!AO137="－","－",IF(市町村抽出表!AO137=0,"0人",IF(市町村抽出表!AO137&lt;1,"1人未満",TEXT(ROUND(市町村抽出表!AO137,0),"###,###")&amp;"人")))</f>
        <v>#REF!</v>
      </c>
      <c r="AD137" s="94" t="e">
        <f ca="1">IF(市町村抽出表!AP137="－","－",IF(市町村抽出表!AP137=0,"0人",IF(市町村抽出表!AP137&lt;1,"1人未満",TEXT(ROUND(市町村抽出表!AP137,0),"###,###")&amp;"人")))</f>
        <v>#REF!</v>
      </c>
      <c r="AE137" s="94" t="e">
        <f ca="1">IF(市町村抽出表!AQ137="－","－",IF(市町村抽出表!AQ137=0,"0人",IF(市町村抽出表!AQ137&lt;1,"1人未満",TEXT(ROUND(市町村抽出表!AQ137,0),"###,###")&amp;"人")))</f>
        <v>#REF!</v>
      </c>
      <c r="AF137" s="94" t="e">
        <f ca="1">IF(市町村抽出表!AR137="－","－",IF(市町村抽出表!AR137=0,"0人",IF(市町村抽出表!AR137&lt;1,"1人未満",TEXT(ROUND(市町村抽出表!AR137,0),"###,###")&amp;"人")))</f>
        <v>#REF!</v>
      </c>
      <c r="AG137" s="94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4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4" t="e">
        <f ca="1">IF(市町村抽出表!AU137="－","－",IF(市町村抽出表!AU137=0,"0人",IF(市町村抽出表!AU137&lt;1,"1人未満",TEXT(ROUND(市町村抽出表!AU137,0),"###,###")&amp;"人")))</f>
        <v>#REF!</v>
      </c>
      <c r="AJ137" s="94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4" t="e">
        <f ca="1">IF(市町村抽出表!AW137="－","－",IF(市町村抽出表!AW137=0,"0人",IF(市町村抽出表!AW137&lt;1,"1人未満",TEXT(ROUND(市町村抽出表!AW137,0),"###,###")&amp;"人")))</f>
        <v>#REF!</v>
      </c>
      <c r="AL137" s="94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4" t="e">
        <f ca="1">IF(市町村抽出表!AY137="－","－",IF(市町村抽出表!AY137=0,"0人",IF(市町村抽出表!AY137&lt;1,"1人未満",TEXT(ROUND(市町村抽出表!AY137,0),"###,###")&amp;"人")))</f>
        <v>#REF!</v>
      </c>
      <c r="AN137" s="94" t="s">
        <v>611</v>
      </c>
      <c r="AO137" s="94" t="s">
        <v>611</v>
      </c>
      <c r="AP137" s="94" t="e">
        <f ca="1">IF(市町村抽出表!BB137="－","－",IF(市町村抽出表!BB137=0,"0km",IF(市町村抽出表!BB137&lt;0.1,"0.1km未満",TEXT(ROUND(市町村抽出表!BB137,1),"###,##0.0")&amp;"km")))</f>
        <v>#REF!</v>
      </c>
      <c r="AQ137" s="94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4" t="e">
        <f ca="1">IF(市町村抽出表!BD137="－","－",IF(市町村抽出表!BD137=0,"0人",IF(市町村抽出表!BD137&lt;1,"1人未満",TEXT(ROUND(市町村抽出表!BD137,0),"###,###")&amp;"人")))</f>
        <v>#REF!</v>
      </c>
      <c r="AS137" s="94" t="s">
        <v>611</v>
      </c>
      <c r="AT137" s="94" t="s">
        <v>611</v>
      </c>
      <c r="AU137" s="94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4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4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4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4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4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53"/>
      <c r="BI137" s="153"/>
      <c r="BJ137" s="153"/>
      <c r="BL137" s="154"/>
      <c r="BM137" s="153"/>
      <c r="BN137" s="153"/>
      <c r="BO137" s="153"/>
      <c r="BP137" s="153"/>
      <c r="BX137" s="154"/>
      <c r="BY137" s="153"/>
      <c r="BZ137" s="153"/>
      <c r="CA137" s="153"/>
      <c r="CB137" s="153"/>
      <c r="CN137" s="154"/>
      <c r="CO137" s="153"/>
      <c r="CP137" s="153"/>
      <c r="CQ137" s="153"/>
      <c r="CR137" s="153"/>
    </row>
    <row r="138" spans="1:96" x14ac:dyDescent="0.2">
      <c r="A138" s="82">
        <v>135</v>
      </c>
      <c r="B138" s="74" t="s">
        <v>578</v>
      </c>
      <c r="C138" s="93" t="e">
        <f ca="1">IF(市町村抽出表!D138="－","－",ROUND(市町村抽出表!D138,1))</f>
        <v>#REF!</v>
      </c>
      <c r="D138" s="158" t="e">
        <f ca="1">IF(市町村抽出表!F138="","※2",IF(市町村抽出表!F138="－","－",市町村抽出表!F138&amp;"箇所"))</f>
        <v>#REF!</v>
      </c>
      <c r="E138" s="159" t="e">
        <f ca="1">IF(市町村抽出表!G138="","※2",IF(市町村抽出表!G138="－","－",市町村抽出表!G138&amp;"箇所"))</f>
        <v>#REF!</v>
      </c>
      <c r="F138" s="160" t="e">
        <f ca="1">IF(市町村抽出表!H138="","※2",IF(市町村抽出表!H138="－","－",市町村抽出表!H138&amp;"箇所"))</f>
        <v>#REF!</v>
      </c>
      <c r="G138" s="94" t="e">
        <f ca="1">IF(市町村抽出表!I138="－","－",IF(市町村抽出表!I138=0,"0棟",IF(市町村抽出表!I138&lt;1,"1棟未満",TEXT(ROUND(市町村抽出表!I138,0),"###,###")&amp;"棟")))</f>
        <v>#REF!</v>
      </c>
      <c r="H138" s="94" t="e">
        <f ca="1">IF(市町村抽出表!J138="－","－",IF(市町村抽出表!J138=0,"0棟",IF(市町村抽出表!J138&lt;1,"1棟未満",TEXT(ROUND(市町村抽出表!J138,0),"###,###")&amp;"棟")))</f>
        <v>#REF!</v>
      </c>
      <c r="I138" s="94" t="e">
        <f ca="1">IF(市町村抽出表!O138="－","－",IF(市町村抽出表!O138=0,"0棟",IF(市町村抽出表!O138&lt;1,"1棟未満",TEXT(ROUND(市町村抽出表!O138,0),"###,###")&amp;"棟")))</f>
        <v>#REF!</v>
      </c>
      <c r="J138" s="94" t="e">
        <f ca="1">IF(市町村抽出表!P138="－","－",IF(市町村抽出表!P138=0,"0棟",IF(市町村抽出表!P138&lt;1,"1棟未満",TEXT(ROUND(市町村抽出表!P138,0),"###,###")&amp;"棟")))</f>
        <v>#REF!</v>
      </c>
      <c r="K138" s="147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48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4" t="e">
        <f ca="1">IF(市町村抽出表!W138="－","－",IF(市町村抽出表!W138=0,"0棟",IF(市町村抽出表!W138&lt;1,"1棟未満",TEXT(ROUND(市町村抽出表!W138,0),"###,###")&amp;"棟")))</f>
        <v>#REF!</v>
      </c>
      <c r="N138" s="94" t="e">
        <f ca="1">IF(市町村抽出表!X138="－","－",IF(市町村抽出表!X138=0,"0棟",IF(市町村抽出表!X138&lt;1,"1棟未満",TEXT(ROUND(市町村抽出表!X138,0),"###,###")&amp;"棟")))</f>
        <v>#REF!</v>
      </c>
      <c r="O138" s="94" t="e">
        <f ca="1">IF(市町村抽出表!Z138="－","－",IF(市町村抽出表!Z138=0,"0件",IF(市町村抽出表!Z138&lt;1,"1件未満",TEXT(ROUND(市町村抽出表!Z138,0),"###,###")&amp;"件")))</f>
        <v>#REF!</v>
      </c>
      <c r="P138" s="94" t="e">
        <f ca="1">IF(市町村抽出表!AA138="－","－",IF(市町村抽出表!AA138=0,"0件",IF(市町村抽出表!AA138&lt;1,"1件未満",TEXT(ROUND(市町村抽出表!AA138,0),"###,###")&amp;"件")))</f>
        <v>#REF!</v>
      </c>
      <c r="Q138" s="94" t="e">
        <f ca="1">IF(市町村抽出表!AB138="－","－",IF(市町村抽出表!AB138=0,"0棟",IF(市町村抽出表!AB138&lt;1,"1棟未満",TEXT(ROUND(市町村抽出表!AB138,0),"###,###")&amp;"棟")))</f>
        <v>#REF!</v>
      </c>
      <c r="R138" s="94" t="e">
        <f ca="1">IF(市町村抽出表!AC138="－","－",IF(市町村抽出表!AC138=0,"0人",IF(市町村抽出表!AC138&lt;1,"1人未満",TEXT(ROUND(市町村抽出表!AC138,0),"###,###")&amp;"人")))</f>
        <v>#REF!</v>
      </c>
      <c r="S138" s="94" t="e">
        <f ca="1">IF(市町村抽出表!AD138="－","－",IF(市町村抽出表!AD138=0,"0人",IF(市町村抽出表!AD138&lt;1,"1人未満",TEXT(ROUND(市町村抽出表!AD138,0),"###,###")&amp;"人")))</f>
        <v>#REF!</v>
      </c>
      <c r="T138" s="94" t="e">
        <f ca="1">IF(市町村抽出表!AE138="－","－",IF(市町村抽出表!AE138=0,"0人",IF(市町村抽出表!AE138&lt;1,"1人未満",TEXT(ROUND(市町村抽出表!AE138,0),"###,###")&amp;"人")))</f>
        <v>#REF!</v>
      </c>
      <c r="U138" s="149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50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51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4" t="e">
        <f ca="1">IF(市町村抽出表!AJ138="－","－",IF(市町村抽出表!AJ138=0,"0人",IF(市町村抽出表!AJ138&lt;1,"1人未満",TEXT(ROUND(市町村抽出表!AJ138,0),"###,###")&amp;"人")))</f>
        <v>#REF!</v>
      </c>
      <c r="Y138" s="94" t="e">
        <f ca="1">IF(市町村抽出表!AK138="－","－",IF(市町村抽出表!AK138=0,"0人",IF(市町村抽出表!AK138&lt;1,"1人未満",TEXT(ROUND(市町村抽出表!AK138,0),"###,###")&amp;"人")))</f>
        <v>#REF!</v>
      </c>
      <c r="Z138" s="94" t="e">
        <f ca="1">IF(市町村抽出表!AL138="－","－",IF(市町村抽出表!AL138=0,"0人",IF(市町村抽出表!AL138&lt;1,"1人未満",TEXT(ROUND(市町村抽出表!AL138,0),"###,###")&amp;"人")))</f>
        <v>#REF!</v>
      </c>
      <c r="AA138" s="94" t="e">
        <f ca="1">IF(市町村抽出表!AM138="－","－",IF(市町村抽出表!AM138=0,"0人",IF(市町村抽出表!AM138&lt;1,"1人未満",TEXT(ROUND(市町村抽出表!AM138,0),"###,###")&amp;"人")))</f>
        <v>#REF!</v>
      </c>
      <c r="AB138" s="94" t="e">
        <f ca="1">IF(市町村抽出表!AN138="－","－",IF(市町村抽出表!AN138=0,"0人",IF(市町村抽出表!AN138&lt;1,"1人未満",TEXT(ROUND(市町村抽出表!AN138,0),"###,###")&amp;"人")))</f>
        <v>#REF!</v>
      </c>
      <c r="AC138" s="94" t="e">
        <f ca="1">IF(市町村抽出表!AO138="－","－",IF(市町村抽出表!AO138=0,"0人",IF(市町村抽出表!AO138&lt;1,"1人未満",TEXT(ROUND(市町村抽出表!AO138,0),"###,###")&amp;"人")))</f>
        <v>#REF!</v>
      </c>
      <c r="AD138" s="94" t="e">
        <f ca="1">IF(市町村抽出表!AP138="－","－",IF(市町村抽出表!AP138=0,"0人",IF(市町村抽出表!AP138&lt;1,"1人未満",TEXT(ROUND(市町村抽出表!AP138,0),"###,###")&amp;"人")))</f>
        <v>#REF!</v>
      </c>
      <c r="AE138" s="94" t="e">
        <f ca="1">IF(市町村抽出表!AQ138="－","－",IF(市町村抽出表!AQ138=0,"0人",IF(市町村抽出表!AQ138&lt;1,"1人未満",TEXT(ROUND(市町村抽出表!AQ138,0),"###,###")&amp;"人")))</f>
        <v>#REF!</v>
      </c>
      <c r="AF138" s="94" t="e">
        <f ca="1">IF(市町村抽出表!AR138="－","－",IF(市町村抽出表!AR138=0,"0人",IF(市町村抽出表!AR138&lt;1,"1人未満",TEXT(ROUND(市町村抽出表!AR138,0),"###,###")&amp;"人")))</f>
        <v>#REF!</v>
      </c>
      <c r="AG138" s="94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4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4" t="e">
        <f ca="1">IF(市町村抽出表!AU138="－","－",IF(市町村抽出表!AU138=0,"0人",IF(市町村抽出表!AU138&lt;1,"1人未満",TEXT(ROUND(市町村抽出表!AU138,0),"###,###")&amp;"人")))</f>
        <v>#REF!</v>
      </c>
      <c r="AJ138" s="94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4" t="e">
        <f ca="1">IF(市町村抽出表!AW138="－","－",IF(市町村抽出表!AW138=0,"0人",IF(市町村抽出表!AW138&lt;1,"1人未満",TEXT(ROUND(市町村抽出表!AW138,0),"###,###")&amp;"人")))</f>
        <v>#REF!</v>
      </c>
      <c r="AL138" s="94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4" t="e">
        <f ca="1">IF(市町村抽出表!AY138="－","－",IF(市町村抽出表!AY138=0,"0人",IF(市町村抽出表!AY138&lt;1,"1人未満",TEXT(ROUND(市町村抽出表!AY138,0),"###,###")&amp;"人")))</f>
        <v>#REF!</v>
      </c>
      <c r="AN138" s="94" t="s">
        <v>611</v>
      </c>
      <c r="AO138" s="94" t="s">
        <v>611</v>
      </c>
      <c r="AP138" s="94" t="e">
        <f ca="1">IF(市町村抽出表!BB138="－","－",IF(市町村抽出表!BB138=0,"0km",IF(市町村抽出表!BB138&lt;0.1,"0.1km未満",TEXT(ROUND(市町村抽出表!BB138,1),"###,##0.0")&amp;"km")))</f>
        <v>#REF!</v>
      </c>
      <c r="AQ138" s="94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4" t="e">
        <f ca="1">IF(市町村抽出表!BD138="－","－",IF(市町村抽出表!BD138=0,"0人",IF(市町村抽出表!BD138&lt;1,"1人未満",TEXT(ROUND(市町村抽出表!BD138,0),"###,###")&amp;"人")))</f>
        <v>#REF!</v>
      </c>
      <c r="AS138" s="94" t="s">
        <v>611</v>
      </c>
      <c r="AT138" s="94" t="s">
        <v>611</v>
      </c>
      <c r="AU138" s="94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4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4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4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4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4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53"/>
      <c r="BI138" s="153"/>
      <c r="BJ138" s="153"/>
      <c r="BL138" s="154"/>
      <c r="BM138" s="153"/>
      <c r="BN138" s="153"/>
      <c r="BO138" s="153"/>
      <c r="BP138" s="153"/>
      <c r="BX138" s="154"/>
      <c r="BY138" s="153"/>
      <c r="BZ138" s="153"/>
      <c r="CA138" s="153"/>
      <c r="CB138" s="153"/>
      <c r="CN138" s="154"/>
      <c r="CO138" s="153"/>
      <c r="CP138" s="153"/>
      <c r="CQ138" s="153"/>
      <c r="CR138" s="153"/>
    </row>
    <row r="139" spans="1:96" x14ac:dyDescent="0.2">
      <c r="A139" s="82">
        <v>136</v>
      </c>
      <c r="B139" s="74" t="s">
        <v>579</v>
      </c>
      <c r="C139" s="93" t="e">
        <f ca="1">IF(市町村抽出表!D139="－","－",ROUND(市町村抽出表!D139,1))</f>
        <v>#REF!</v>
      </c>
      <c r="D139" s="158" t="e">
        <f ca="1">IF(市町村抽出表!F139="","※2",IF(市町村抽出表!F139="－","－",市町村抽出表!F139&amp;"箇所"))</f>
        <v>#REF!</v>
      </c>
      <c r="E139" s="159" t="e">
        <f ca="1">IF(市町村抽出表!G139="","※2",IF(市町村抽出表!G139="－","－",市町村抽出表!G139&amp;"箇所"))</f>
        <v>#REF!</v>
      </c>
      <c r="F139" s="160" t="e">
        <f ca="1">IF(市町村抽出表!H139="","※2",IF(市町村抽出表!H139="－","－",市町村抽出表!H139&amp;"箇所"))</f>
        <v>#REF!</v>
      </c>
      <c r="G139" s="94" t="e">
        <f ca="1">IF(市町村抽出表!I139="－","－",IF(市町村抽出表!I139=0,"0棟",IF(市町村抽出表!I139&lt;1,"1棟未満",TEXT(ROUND(市町村抽出表!I139,0),"###,###")&amp;"棟")))</f>
        <v>#REF!</v>
      </c>
      <c r="H139" s="94" t="e">
        <f ca="1">IF(市町村抽出表!J139="－","－",IF(市町村抽出表!J139=0,"0棟",IF(市町村抽出表!J139&lt;1,"1棟未満",TEXT(ROUND(市町村抽出表!J139,0),"###,###")&amp;"棟")))</f>
        <v>#REF!</v>
      </c>
      <c r="I139" s="94" t="e">
        <f ca="1">IF(市町村抽出表!O139="－","－",IF(市町村抽出表!O139=0,"0棟",IF(市町村抽出表!O139&lt;1,"1棟未満",TEXT(ROUND(市町村抽出表!O139,0),"###,###")&amp;"棟")))</f>
        <v>#REF!</v>
      </c>
      <c r="J139" s="94" t="e">
        <f ca="1">IF(市町村抽出表!P139="－","－",IF(市町村抽出表!P139=0,"0棟",IF(市町村抽出表!P139&lt;1,"1棟未満",TEXT(ROUND(市町村抽出表!P139,0),"###,###")&amp;"棟")))</f>
        <v>#REF!</v>
      </c>
      <c r="K139" s="147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48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4" t="e">
        <f ca="1">IF(市町村抽出表!W139="－","－",IF(市町村抽出表!W139=0,"0棟",IF(市町村抽出表!W139&lt;1,"1棟未満",TEXT(ROUND(市町村抽出表!W139,0),"###,###")&amp;"棟")))</f>
        <v>#REF!</v>
      </c>
      <c r="N139" s="94" t="e">
        <f ca="1">IF(市町村抽出表!X139="－","－",IF(市町村抽出表!X139=0,"0棟",IF(市町村抽出表!X139&lt;1,"1棟未満",TEXT(ROUND(市町村抽出表!X139,0),"###,###")&amp;"棟")))</f>
        <v>#REF!</v>
      </c>
      <c r="O139" s="94" t="e">
        <f ca="1">IF(市町村抽出表!Z139="－","－",IF(市町村抽出表!Z139=0,"0件",IF(市町村抽出表!Z139&lt;1,"1件未満",TEXT(ROUND(市町村抽出表!Z139,0),"###,###")&amp;"件")))</f>
        <v>#REF!</v>
      </c>
      <c r="P139" s="94" t="e">
        <f ca="1">IF(市町村抽出表!AA139="－","－",IF(市町村抽出表!AA139=0,"0件",IF(市町村抽出表!AA139&lt;1,"1件未満",TEXT(ROUND(市町村抽出表!AA139,0),"###,###")&amp;"件")))</f>
        <v>#REF!</v>
      </c>
      <c r="Q139" s="94" t="e">
        <f ca="1">IF(市町村抽出表!AB139="－","－",IF(市町村抽出表!AB139=0,"0棟",IF(市町村抽出表!AB139&lt;1,"1棟未満",TEXT(ROUND(市町村抽出表!AB139,0),"###,###")&amp;"棟")))</f>
        <v>#REF!</v>
      </c>
      <c r="R139" s="94" t="e">
        <f ca="1">IF(市町村抽出表!AC139="－","－",IF(市町村抽出表!AC139=0,"0人",IF(市町村抽出表!AC139&lt;1,"1人未満",TEXT(ROUND(市町村抽出表!AC139,0),"###,###")&amp;"人")))</f>
        <v>#REF!</v>
      </c>
      <c r="S139" s="94" t="e">
        <f ca="1">IF(市町村抽出表!AD139="－","－",IF(市町村抽出表!AD139=0,"0人",IF(市町村抽出表!AD139&lt;1,"1人未満",TEXT(ROUND(市町村抽出表!AD139,0),"###,###")&amp;"人")))</f>
        <v>#REF!</v>
      </c>
      <c r="T139" s="94" t="e">
        <f ca="1">IF(市町村抽出表!AE139="－","－",IF(市町村抽出表!AE139=0,"0人",IF(市町村抽出表!AE139&lt;1,"1人未満",TEXT(ROUND(市町村抽出表!AE139,0),"###,###")&amp;"人")))</f>
        <v>#REF!</v>
      </c>
      <c r="U139" s="149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50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51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4" t="e">
        <f ca="1">IF(市町村抽出表!AJ139="－","－",IF(市町村抽出表!AJ139=0,"0人",IF(市町村抽出表!AJ139&lt;1,"1人未満",TEXT(ROUND(市町村抽出表!AJ139,0),"###,###")&amp;"人")))</f>
        <v>#REF!</v>
      </c>
      <c r="Y139" s="94" t="e">
        <f ca="1">IF(市町村抽出表!AK139="－","－",IF(市町村抽出表!AK139=0,"0人",IF(市町村抽出表!AK139&lt;1,"1人未満",TEXT(ROUND(市町村抽出表!AK139,0),"###,###")&amp;"人")))</f>
        <v>#REF!</v>
      </c>
      <c r="Z139" s="94" t="e">
        <f ca="1">IF(市町村抽出表!AL139="－","－",IF(市町村抽出表!AL139=0,"0人",IF(市町村抽出表!AL139&lt;1,"1人未満",TEXT(ROUND(市町村抽出表!AL139,0),"###,###")&amp;"人")))</f>
        <v>#REF!</v>
      </c>
      <c r="AA139" s="94" t="e">
        <f ca="1">IF(市町村抽出表!AM139="－","－",IF(市町村抽出表!AM139=0,"0人",IF(市町村抽出表!AM139&lt;1,"1人未満",TEXT(ROUND(市町村抽出表!AM139,0),"###,###")&amp;"人")))</f>
        <v>#REF!</v>
      </c>
      <c r="AB139" s="94" t="e">
        <f ca="1">IF(市町村抽出表!AN139="－","－",IF(市町村抽出表!AN139=0,"0人",IF(市町村抽出表!AN139&lt;1,"1人未満",TEXT(ROUND(市町村抽出表!AN139,0),"###,###")&amp;"人")))</f>
        <v>#REF!</v>
      </c>
      <c r="AC139" s="94" t="e">
        <f ca="1">IF(市町村抽出表!AO139="－","－",IF(市町村抽出表!AO139=0,"0人",IF(市町村抽出表!AO139&lt;1,"1人未満",TEXT(ROUND(市町村抽出表!AO139,0),"###,###")&amp;"人")))</f>
        <v>#REF!</v>
      </c>
      <c r="AD139" s="94" t="e">
        <f ca="1">IF(市町村抽出表!AP139="－","－",IF(市町村抽出表!AP139=0,"0人",IF(市町村抽出表!AP139&lt;1,"1人未満",TEXT(ROUND(市町村抽出表!AP139,0),"###,###")&amp;"人")))</f>
        <v>#REF!</v>
      </c>
      <c r="AE139" s="94" t="e">
        <f ca="1">IF(市町村抽出表!AQ139="－","－",IF(市町村抽出表!AQ139=0,"0人",IF(市町村抽出表!AQ139&lt;1,"1人未満",TEXT(ROUND(市町村抽出表!AQ139,0),"###,###")&amp;"人")))</f>
        <v>#REF!</v>
      </c>
      <c r="AF139" s="94" t="e">
        <f ca="1">IF(市町村抽出表!AR139="－","－",IF(市町村抽出表!AR139=0,"0人",IF(市町村抽出表!AR139&lt;1,"1人未満",TEXT(ROUND(市町村抽出表!AR139,0),"###,###")&amp;"人")))</f>
        <v>#REF!</v>
      </c>
      <c r="AG139" s="94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4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4" t="e">
        <f ca="1">IF(市町村抽出表!AU139="－","－",IF(市町村抽出表!AU139=0,"0人",IF(市町村抽出表!AU139&lt;1,"1人未満",TEXT(ROUND(市町村抽出表!AU139,0),"###,###")&amp;"人")))</f>
        <v>#REF!</v>
      </c>
      <c r="AJ139" s="94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4" t="e">
        <f ca="1">IF(市町村抽出表!AW139="－","－",IF(市町村抽出表!AW139=0,"0人",IF(市町村抽出表!AW139&lt;1,"1人未満",TEXT(ROUND(市町村抽出表!AW139,0),"###,###")&amp;"人")))</f>
        <v>#REF!</v>
      </c>
      <c r="AL139" s="94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4" t="e">
        <f ca="1">IF(市町村抽出表!AY139="－","－",IF(市町村抽出表!AY139=0,"0人",IF(市町村抽出表!AY139&lt;1,"1人未満",TEXT(ROUND(市町村抽出表!AY139,0),"###,###")&amp;"人")))</f>
        <v>#REF!</v>
      </c>
      <c r="AN139" s="94" t="s">
        <v>611</v>
      </c>
      <c r="AO139" s="94" t="s">
        <v>611</v>
      </c>
      <c r="AP139" s="94" t="e">
        <f ca="1">IF(市町村抽出表!BB139="－","－",IF(市町村抽出表!BB139=0,"0km",IF(市町村抽出表!BB139&lt;0.1,"0.1km未満",TEXT(ROUND(市町村抽出表!BB139,1),"###,##0.0")&amp;"km")))</f>
        <v>#REF!</v>
      </c>
      <c r="AQ139" s="94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4" t="e">
        <f ca="1">IF(市町村抽出表!BD139="－","－",IF(市町村抽出表!BD139=0,"0人",IF(市町村抽出表!BD139&lt;1,"1人未満",TEXT(ROUND(市町村抽出表!BD139,0),"###,###")&amp;"人")))</f>
        <v>#REF!</v>
      </c>
      <c r="AS139" s="94" t="s">
        <v>611</v>
      </c>
      <c r="AT139" s="94" t="s">
        <v>611</v>
      </c>
      <c r="AU139" s="94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4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4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4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4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4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53"/>
      <c r="BI139" s="153"/>
      <c r="BJ139" s="153"/>
      <c r="BL139" s="154"/>
      <c r="BM139" s="153"/>
      <c r="BN139" s="153"/>
      <c r="BO139" s="153"/>
      <c r="BP139" s="153"/>
      <c r="BX139" s="154"/>
      <c r="BY139" s="153"/>
      <c r="BZ139" s="153"/>
      <c r="CA139" s="153"/>
      <c r="CB139" s="153"/>
      <c r="CN139" s="154"/>
      <c r="CO139" s="153"/>
      <c r="CP139" s="153"/>
      <c r="CQ139" s="153"/>
      <c r="CR139" s="153"/>
    </row>
    <row r="140" spans="1:96" x14ac:dyDescent="0.2">
      <c r="A140" s="82">
        <v>137</v>
      </c>
      <c r="B140" s="74" t="s">
        <v>580</v>
      </c>
      <c r="C140" s="93" t="e">
        <f ca="1">IF(市町村抽出表!D140="－","－",ROUND(市町村抽出表!D140,1))</f>
        <v>#REF!</v>
      </c>
      <c r="D140" s="158" t="e">
        <f ca="1">IF(市町村抽出表!F140="","※2",IF(市町村抽出表!F140="－","－",市町村抽出表!F140&amp;"箇所"))</f>
        <v>#REF!</v>
      </c>
      <c r="E140" s="159" t="e">
        <f ca="1">IF(市町村抽出表!G140="","※2",IF(市町村抽出表!G140="－","－",市町村抽出表!G140&amp;"箇所"))</f>
        <v>#REF!</v>
      </c>
      <c r="F140" s="160" t="e">
        <f ca="1">IF(市町村抽出表!H140="","※2",IF(市町村抽出表!H140="－","－",市町村抽出表!H140&amp;"箇所"))</f>
        <v>#REF!</v>
      </c>
      <c r="G140" s="94" t="e">
        <f ca="1">IF(市町村抽出表!I140="－","－",IF(市町村抽出表!I140=0,"0棟",IF(市町村抽出表!I140&lt;1,"1棟未満",TEXT(ROUND(市町村抽出表!I140,0),"###,###")&amp;"棟")))</f>
        <v>#REF!</v>
      </c>
      <c r="H140" s="94" t="e">
        <f ca="1">IF(市町村抽出表!J140="－","－",IF(市町村抽出表!J140=0,"0棟",IF(市町村抽出表!J140&lt;1,"1棟未満",TEXT(ROUND(市町村抽出表!J140,0),"###,###")&amp;"棟")))</f>
        <v>#REF!</v>
      </c>
      <c r="I140" s="94" t="e">
        <f ca="1">IF(市町村抽出表!O140="－","－",IF(市町村抽出表!O140=0,"0棟",IF(市町村抽出表!O140&lt;1,"1棟未満",TEXT(ROUND(市町村抽出表!O140,0),"###,###")&amp;"棟")))</f>
        <v>#REF!</v>
      </c>
      <c r="J140" s="94" t="e">
        <f ca="1">IF(市町村抽出表!P140="－","－",IF(市町村抽出表!P140=0,"0棟",IF(市町村抽出表!P140&lt;1,"1棟未満",TEXT(ROUND(市町村抽出表!P140,0),"###,###")&amp;"棟")))</f>
        <v>#REF!</v>
      </c>
      <c r="K140" s="147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48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4" t="e">
        <f ca="1">IF(市町村抽出表!W140="－","－",IF(市町村抽出表!W140=0,"0棟",IF(市町村抽出表!W140&lt;1,"1棟未満",TEXT(ROUND(市町村抽出表!W140,0),"###,###")&amp;"棟")))</f>
        <v>#REF!</v>
      </c>
      <c r="N140" s="94" t="e">
        <f ca="1">IF(市町村抽出表!X140="－","－",IF(市町村抽出表!X140=0,"0棟",IF(市町村抽出表!X140&lt;1,"1棟未満",TEXT(ROUND(市町村抽出表!X140,0),"###,###")&amp;"棟")))</f>
        <v>#REF!</v>
      </c>
      <c r="O140" s="94" t="e">
        <f ca="1">IF(市町村抽出表!Z140="－","－",IF(市町村抽出表!Z140=0,"0件",IF(市町村抽出表!Z140&lt;1,"1件未満",TEXT(ROUND(市町村抽出表!Z140,0),"###,###")&amp;"件")))</f>
        <v>#REF!</v>
      </c>
      <c r="P140" s="94" t="e">
        <f ca="1">IF(市町村抽出表!AA140="－","－",IF(市町村抽出表!AA140=0,"0件",IF(市町村抽出表!AA140&lt;1,"1件未満",TEXT(ROUND(市町村抽出表!AA140,0),"###,###")&amp;"件")))</f>
        <v>#REF!</v>
      </c>
      <c r="Q140" s="94" t="e">
        <f ca="1">IF(市町村抽出表!AB140="－","－",IF(市町村抽出表!AB140=0,"0棟",IF(市町村抽出表!AB140&lt;1,"1棟未満",TEXT(ROUND(市町村抽出表!AB140,0),"###,###")&amp;"棟")))</f>
        <v>#REF!</v>
      </c>
      <c r="R140" s="94" t="e">
        <f ca="1">IF(市町村抽出表!AC140="－","－",IF(市町村抽出表!AC140=0,"0人",IF(市町村抽出表!AC140&lt;1,"1人未満",TEXT(ROUND(市町村抽出表!AC140,0),"###,###")&amp;"人")))</f>
        <v>#REF!</v>
      </c>
      <c r="S140" s="94" t="e">
        <f ca="1">IF(市町村抽出表!AD140="－","－",IF(市町村抽出表!AD140=0,"0人",IF(市町村抽出表!AD140&lt;1,"1人未満",TEXT(ROUND(市町村抽出表!AD140,0),"###,###")&amp;"人")))</f>
        <v>#REF!</v>
      </c>
      <c r="T140" s="94" t="e">
        <f ca="1">IF(市町村抽出表!AE140="－","－",IF(市町村抽出表!AE140=0,"0人",IF(市町村抽出表!AE140&lt;1,"1人未満",TEXT(ROUND(市町村抽出表!AE140,0),"###,###")&amp;"人")))</f>
        <v>#REF!</v>
      </c>
      <c r="U140" s="149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50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51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4" t="e">
        <f ca="1">IF(市町村抽出表!AJ140="－","－",IF(市町村抽出表!AJ140=0,"0人",IF(市町村抽出表!AJ140&lt;1,"1人未満",TEXT(ROUND(市町村抽出表!AJ140,0),"###,###")&amp;"人")))</f>
        <v>#REF!</v>
      </c>
      <c r="Y140" s="94" t="e">
        <f ca="1">IF(市町村抽出表!AK140="－","－",IF(市町村抽出表!AK140=0,"0人",IF(市町村抽出表!AK140&lt;1,"1人未満",TEXT(ROUND(市町村抽出表!AK140,0),"###,###")&amp;"人")))</f>
        <v>#REF!</v>
      </c>
      <c r="Z140" s="94" t="e">
        <f ca="1">IF(市町村抽出表!AL140="－","－",IF(市町村抽出表!AL140=0,"0人",IF(市町村抽出表!AL140&lt;1,"1人未満",TEXT(ROUND(市町村抽出表!AL140,0),"###,###")&amp;"人")))</f>
        <v>#REF!</v>
      </c>
      <c r="AA140" s="94" t="e">
        <f ca="1">IF(市町村抽出表!AM140="－","－",IF(市町村抽出表!AM140=0,"0人",IF(市町村抽出表!AM140&lt;1,"1人未満",TEXT(ROUND(市町村抽出表!AM140,0),"###,###")&amp;"人")))</f>
        <v>#REF!</v>
      </c>
      <c r="AB140" s="94" t="e">
        <f ca="1">IF(市町村抽出表!AN140="－","－",IF(市町村抽出表!AN140=0,"0人",IF(市町村抽出表!AN140&lt;1,"1人未満",TEXT(ROUND(市町村抽出表!AN140,0),"###,###")&amp;"人")))</f>
        <v>#REF!</v>
      </c>
      <c r="AC140" s="94" t="e">
        <f ca="1">IF(市町村抽出表!AO140="－","－",IF(市町村抽出表!AO140=0,"0人",IF(市町村抽出表!AO140&lt;1,"1人未満",TEXT(ROUND(市町村抽出表!AO140,0),"###,###")&amp;"人")))</f>
        <v>#REF!</v>
      </c>
      <c r="AD140" s="94" t="e">
        <f ca="1">IF(市町村抽出表!AP140="－","－",IF(市町村抽出表!AP140=0,"0人",IF(市町村抽出表!AP140&lt;1,"1人未満",TEXT(ROUND(市町村抽出表!AP140,0),"###,###")&amp;"人")))</f>
        <v>#REF!</v>
      </c>
      <c r="AE140" s="94" t="e">
        <f ca="1">IF(市町村抽出表!AQ140="－","－",IF(市町村抽出表!AQ140=0,"0人",IF(市町村抽出表!AQ140&lt;1,"1人未満",TEXT(ROUND(市町村抽出表!AQ140,0),"###,###")&amp;"人")))</f>
        <v>#REF!</v>
      </c>
      <c r="AF140" s="94" t="e">
        <f ca="1">IF(市町村抽出表!AR140="－","－",IF(市町村抽出表!AR140=0,"0人",IF(市町村抽出表!AR140&lt;1,"1人未満",TEXT(ROUND(市町村抽出表!AR140,0),"###,###")&amp;"人")))</f>
        <v>#REF!</v>
      </c>
      <c r="AG140" s="94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4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4" t="e">
        <f ca="1">IF(市町村抽出表!AU140="－","－",IF(市町村抽出表!AU140=0,"0人",IF(市町村抽出表!AU140&lt;1,"1人未満",TEXT(ROUND(市町村抽出表!AU140,0),"###,###")&amp;"人")))</f>
        <v>#REF!</v>
      </c>
      <c r="AJ140" s="94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4" t="e">
        <f ca="1">IF(市町村抽出表!AW140="－","－",IF(市町村抽出表!AW140=0,"0人",IF(市町村抽出表!AW140&lt;1,"1人未満",TEXT(ROUND(市町村抽出表!AW140,0),"###,###")&amp;"人")))</f>
        <v>#REF!</v>
      </c>
      <c r="AL140" s="94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4" t="e">
        <f ca="1">IF(市町村抽出表!AY140="－","－",IF(市町村抽出表!AY140=0,"0人",IF(市町村抽出表!AY140&lt;1,"1人未満",TEXT(ROUND(市町村抽出表!AY140,0),"###,###")&amp;"人")))</f>
        <v>#REF!</v>
      </c>
      <c r="AN140" s="94" t="s">
        <v>611</v>
      </c>
      <c r="AO140" s="94" t="s">
        <v>611</v>
      </c>
      <c r="AP140" s="94" t="e">
        <f ca="1">IF(市町村抽出表!BB140="－","－",IF(市町村抽出表!BB140=0,"0km",IF(市町村抽出表!BB140&lt;0.1,"0.1km未満",TEXT(ROUND(市町村抽出表!BB140,1),"###,##0.0")&amp;"km")))</f>
        <v>#REF!</v>
      </c>
      <c r="AQ140" s="94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4" t="e">
        <f ca="1">IF(市町村抽出表!BD140="－","－",IF(市町村抽出表!BD140=0,"0人",IF(市町村抽出表!BD140&lt;1,"1人未満",TEXT(ROUND(市町村抽出表!BD140,0),"###,###")&amp;"人")))</f>
        <v>#REF!</v>
      </c>
      <c r="AS140" s="94" t="s">
        <v>611</v>
      </c>
      <c r="AT140" s="94" t="s">
        <v>611</v>
      </c>
      <c r="AU140" s="94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4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4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4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4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4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53"/>
      <c r="BI140" s="153"/>
      <c r="BJ140" s="153"/>
      <c r="BL140" s="154"/>
      <c r="BM140" s="153"/>
      <c r="BN140" s="153"/>
      <c r="BO140" s="153"/>
      <c r="BP140" s="153"/>
      <c r="BX140" s="154"/>
      <c r="BY140" s="153"/>
      <c r="BZ140" s="153"/>
      <c r="CA140" s="153"/>
      <c r="CB140" s="153"/>
      <c r="CN140" s="154"/>
      <c r="CO140" s="153"/>
      <c r="CP140" s="153"/>
      <c r="CQ140" s="153"/>
      <c r="CR140" s="153"/>
    </row>
    <row r="141" spans="1:96" x14ac:dyDescent="0.2">
      <c r="A141" s="82">
        <v>138</v>
      </c>
      <c r="B141" s="74" t="s">
        <v>581</v>
      </c>
      <c r="C141" s="93" t="e">
        <f ca="1">IF(市町村抽出表!D141="－","－",ROUND(市町村抽出表!D141,1))</f>
        <v>#REF!</v>
      </c>
      <c r="D141" s="158" t="e">
        <f ca="1">IF(市町村抽出表!F141="","※2",IF(市町村抽出表!F141="－","－",市町村抽出表!F141&amp;"箇所"))</f>
        <v>#REF!</v>
      </c>
      <c r="E141" s="159" t="e">
        <f ca="1">IF(市町村抽出表!G141="","※2",IF(市町村抽出表!G141="－","－",市町村抽出表!G141&amp;"箇所"))</f>
        <v>#REF!</v>
      </c>
      <c r="F141" s="160" t="e">
        <f ca="1">IF(市町村抽出表!H141="","※2",IF(市町村抽出表!H141="－","－",市町村抽出表!H141&amp;"箇所"))</f>
        <v>#REF!</v>
      </c>
      <c r="G141" s="94" t="e">
        <f ca="1">IF(市町村抽出表!I141="－","－",IF(市町村抽出表!I141=0,"0棟",IF(市町村抽出表!I141&lt;1,"1棟未満",TEXT(ROUND(市町村抽出表!I141,0),"###,###")&amp;"棟")))</f>
        <v>#REF!</v>
      </c>
      <c r="H141" s="94" t="e">
        <f ca="1">IF(市町村抽出表!J141="－","－",IF(市町村抽出表!J141=0,"0棟",IF(市町村抽出表!J141&lt;1,"1棟未満",TEXT(ROUND(市町村抽出表!J141,0),"###,###")&amp;"棟")))</f>
        <v>#REF!</v>
      </c>
      <c r="I141" s="94" t="e">
        <f ca="1">IF(市町村抽出表!O141="－","－",IF(市町村抽出表!O141=0,"0棟",IF(市町村抽出表!O141&lt;1,"1棟未満",TEXT(ROUND(市町村抽出表!O141,0),"###,###")&amp;"棟")))</f>
        <v>#REF!</v>
      </c>
      <c r="J141" s="94" t="e">
        <f ca="1">IF(市町村抽出表!P141="－","－",IF(市町村抽出表!P141=0,"0棟",IF(市町村抽出表!P141&lt;1,"1棟未満",TEXT(ROUND(市町村抽出表!P141,0),"###,###")&amp;"棟")))</f>
        <v>#REF!</v>
      </c>
      <c r="K141" s="147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48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4" t="e">
        <f ca="1">IF(市町村抽出表!W141="－","－",IF(市町村抽出表!W141=0,"0棟",IF(市町村抽出表!W141&lt;1,"1棟未満",TEXT(ROUND(市町村抽出表!W141,0),"###,###")&amp;"棟")))</f>
        <v>#REF!</v>
      </c>
      <c r="N141" s="94" t="e">
        <f ca="1">IF(市町村抽出表!X141="－","－",IF(市町村抽出表!X141=0,"0棟",IF(市町村抽出表!X141&lt;1,"1棟未満",TEXT(ROUND(市町村抽出表!X141,0),"###,###")&amp;"棟")))</f>
        <v>#REF!</v>
      </c>
      <c r="O141" s="94" t="e">
        <f ca="1">IF(市町村抽出表!Z141="－","－",IF(市町村抽出表!Z141=0,"0件",IF(市町村抽出表!Z141&lt;1,"1件未満",TEXT(ROUND(市町村抽出表!Z141,0),"###,###")&amp;"件")))</f>
        <v>#REF!</v>
      </c>
      <c r="P141" s="94" t="e">
        <f ca="1">IF(市町村抽出表!AA141="－","－",IF(市町村抽出表!AA141=0,"0件",IF(市町村抽出表!AA141&lt;1,"1件未満",TEXT(ROUND(市町村抽出表!AA141,0),"###,###")&amp;"件")))</f>
        <v>#REF!</v>
      </c>
      <c r="Q141" s="94" t="e">
        <f ca="1">IF(市町村抽出表!AB141="－","－",IF(市町村抽出表!AB141=0,"0棟",IF(市町村抽出表!AB141&lt;1,"1棟未満",TEXT(ROUND(市町村抽出表!AB141,0),"###,###")&amp;"棟")))</f>
        <v>#REF!</v>
      </c>
      <c r="R141" s="94" t="e">
        <f ca="1">IF(市町村抽出表!AC141="－","－",IF(市町村抽出表!AC141=0,"0人",IF(市町村抽出表!AC141&lt;1,"1人未満",TEXT(ROUND(市町村抽出表!AC141,0),"###,###")&amp;"人")))</f>
        <v>#REF!</v>
      </c>
      <c r="S141" s="94" t="e">
        <f ca="1">IF(市町村抽出表!AD141="－","－",IF(市町村抽出表!AD141=0,"0人",IF(市町村抽出表!AD141&lt;1,"1人未満",TEXT(ROUND(市町村抽出表!AD141,0),"###,###")&amp;"人")))</f>
        <v>#REF!</v>
      </c>
      <c r="T141" s="94" t="e">
        <f ca="1">IF(市町村抽出表!AE141="－","－",IF(市町村抽出表!AE141=0,"0人",IF(市町村抽出表!AE141&lt;1,"1人未満",TEXT(ROUND(市町村抽出表!AE141,0),"###,###")&amp;"人")))</f>
        <v>#REF!</v>
      </c>
      <c r="U141" s="149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50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51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4" t="e">
        <f ca="1">IF(市町村抽出表!AJ141="－","－",IF(市町村抽出表!AJ141=0,"0人",IF(市町村抽出表!AJ141&lt;1,"1人未満",TEXT(ROUND(市町村抽出表!AJ141,0),"###,###")&amp;"人")))</f>
        <v>#REF!</v>
      </c>
      <c r="Y141" s="94" t="e">
        <f ca="1">IF(市町村抽出表!AK141="－","－",IF(市町村抽出表!AK141=0,"0人",IF(市町村抽出表!AK141&lt;1,"1人未満",TEXT(ROUND(市町村抽出表!AK141,0),"###,###")&amp;"人")))</f>
        <v>#REF!</v>
      </c>
      <c r="Z141" s="94" t="e">
        <f ca="1">IF(市町村抽出表!AL141="－","－",IF(市町村抽出表!AL141=0,"0人",IF(市町村抽出表!AL141&lt;1,"1人未満",TEXT(ROUND(市町村抽出表!AL141,0),"###,###")&amp;"人")))</f>
        <v>#REF!</v>
      </c>
      <c r="AA141" s="94" t="e">
        <f ca="1">IF(市町村抽出表!AM141="－","－",IF(市町村抽出表!AM141=0,"0人",IF(市町村抽出表!AM141&lt;1,"1人未満",TEXT(ROUND(市町村抽出表!AM141,0),"###,###")&amp;"人")))</f>
        <v>#REF!</v>
      </c>
      <c r="AB141" s="94" t="e">
        <f ca="1">IF(市町村抽出表!AN141="－","－",IF(市町村抽出表!AN141=0,"0人",IF(市町村抽出表!AN141&lt;1,"1人未満",TEXT(ROUND(市町村抽出表!AN141,0),"###,###")&amp;"人")))</f>
        <v>#REF!</v>
      </c>
      <c r="AC141" s="94" t="e">
        <f ca="1">IF(市町村抽出表!AO141="－","－",IF(市町村抽出表!AO141=0,"0人",IF(市町村抽出表!AO141&lt;1,"1人未満",TEXT(ROUND(市町村抽出表!AO141,0),"###,###")&amp;"人")))</f>
        <v>#REF!</v>
      </c>
      <c r="AD141" s="94" t="e">
        <f ca="1">IF(市町村抽出表!AP141="－","－",IF(市町村抽出表!AP141=0,"0人",IF(市町村抽出表!AP141&lt;1,"1人未満",TEXT(ROUND(市町村抽出表!AP141,0),"###,###")&amp;"人")))</f>
        <v>#REF!</v>
      </c>
      <c r="AE141" s="94" t="e">
        <f ca="1">IF(市町村抽出表!AQ141="－","－",IF(市町村抽出表!AQ141=0,"0人",IF(市町村抽出表!AQ141&lt;1,"1人未満",TEXT(ROUND(市町村抽出表!AQ141,0),"###,###")&amp;"人")))</f>
        <v>#REF!</v>
      </c>
      <c r="AF141" s="94" t="e">
        <f ca="1">IF(市町村抽出表!AR141="－","－",IF(市町村抽出表!AR141=0,"0人",IF(市町村抽出表!AR141&lt;1,"1人未満",TEXT(ROUND(市町村抽出表!AR141,0),"###,###")&amp;"人")))</f>
        <v>#REF!</v>
      </c>
      <c r="AG141" s="94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4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4" t="e">
        <f ca="1">IF(市町村抽出表!AU141="－","－",IF(市町村抽出表!AU141=0,"0人",IF(市町村抽出表!AU141&lt;1,"1人未満",TEXT(ROUND(市町村抽出表!AU141,0),"###,###")&amp;"人")))</f>
        <v>#REF!</v>
      </c>
      <c r="AJ141" s="94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4" t="e">
        <f ca="1">IF(市町村抽出表!AW141="－","－",IF(市町村抽出表!AW141=0,"0人",IF(市町村抽出表!AW141&lt;1,"1人未満",TEXT(ROUND(市町村抽出表!AW141,0),"###,###")&amp;"人")))</f>
        <v>#REF!</v>
      </c>
      <c r="AL141" s="94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4" t="e">
        <f ca="1">IF(市町村抽出表!AY141="－","－",IF(市町村抽出表!AY141=0,"0人",IF(市町村抽出表!AY141&lt;1,"1人未満",TEXT(ROUND(市町村抽出表!AY141,0),"###,###")&amp;"人")))</f>
        <v>#REF!</v>
      </c>
      <c r="AN141" s="94" t="s">
        <v>611</v>
      </c>
      <c r="AO141" s="94" t="s">
        <v>611</v>
      </c>
      <c r="AP141" s="94" t="e">
        <f ca="1">IF(市町村抽出表!BB141="－","－",IF(市町村抽出表!BB141=0,"0km",IF(市町村抽出表!BB141&lt;0.1,"0.1km未満",TEXT(ROUND(市町村抽出表!BB141,1),"###,##0.0")&amp;"km")))</f>
        <v>#REF!</v>
      </c>
      <c r="AQ141" s="94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4" t="e">
        <f ca="1">IF(市町村抽出表!BD141="－","－",IF(市町村抽出表!BD141=0,"0人",IF(市町村抽出表!BD141&lt;1,"1人未満",TEXT(ROUND(市町村抽出表!BD141,0),"###,###")&amp;"人")))</f>
        <v>#REF!</v>
      </c>
      <c r="AS141" s="94" t="s">
        <v>611</v>
      </c>
      <c r="AT141" s="94" t="s">
        <v>611</v>
      </c>
      <c r="AU141" s="94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4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4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4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4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4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53"/>
      <c r="BI141" s="153"/>
      <c r="BJ141" s="153"/>
      <c r="BL141" s="154"/>
      <c r="BM141" s="153"/>
      <c r="BN141" s="153"/>
      <c r="BO141" s="153"/>
      <c r="BP141" s="153"/>
      <c r="BX141" s="154"/>
      <c r="BY141" s="153"/>
      <c r="BZ141" s="153"/>
      <c r="CA141" s="153"/>
      <c r="CB141" s="153"/>
      <c r="CN141" s="154"/>
      <c r="CO141" s="153"/>
      <c r="CP141" s="153"/>
      <c r="CQ141" s="153"/>
      <c r="CR141" s="153"/>
    </row>
    <row r="142" spans="1:96" x14ac:dyDescent="0.2">
      <c r="A142" s="82">
        <v>139</v>
      </c>
      <c r="B142" s="74" t="s">
        <v>582</v>
      </c>
      <c r="C142" s="93" t="e">
        <f ca="1">IF(市町村抽出表!D142="－","－",ROUND(市町村抽出表!D142,1))</f>
        <v>#REF!</v>
      </c>
      <c r="D142" s="158" t="e">
        <f ca="1">IF(市町村抽出表!F142="","※2",IF(市町村抽出表!F142="－","－",市町村抽出表!F142&amp;"箇所"))</f>
        <v>#REF!</v>
      </c>
      <c r="E142" s="159" t="e">
        <f ca="1">IF(市町村抽出表!G142="","※2",IF(市町村抽出表!G142="－","－",市町村抽出表!G142&amp;"箇所"))</f>
        <v>#REF!</v>
      </c>
      <c r="F142" s="160" t="e">
        <f ca="1">IF(市町村抽出表!H142="","※2",IF(市町村抽出表!H142="－","－",市町村抽出表!H142&amp;"箇所"))</f>
        <v>#REF!</v>
      </c>
      <c r="G142" s="94" t="e">
        <f ca="1">IF(市町村抽出表!I142="－","－",IF(市町村抽出表!I142=0,"0棟",IF(市町村抽出表!I142&lt;1,"1棟未満",TEXT(ROUND(市町村抽出表!I142,0),"###,###")&amp;"棟")))</f>
        <v>#REF!</v>
      </c>
      <c r="H142" s="94" t="e">
        <f ca="1">IF(市町村抽出表!J142="－","－",IF(市町村抽出表!J142=0,"0棟",IF(市町村抽出表!J142&lt;1,"1棟未満",TEXT(ROUND(市町村抽出表!J142,0),"###,###")&amp;"棟")))</f>
        <v>#REF!</v>
      </c>
      <c r="I142" s="94" t="e">
        <f ca="1">IF(市町村抽出表!O142="－","－",IF(市町村抽出表!O142=0,"0棟",IF(市町村抽出表!O142&lt;1,"1棟未満",TEXT(ROUND(市町村抽出表!O142,0),"###,###")&amp;"棟")))</f>
        <v>#REF!</v>
      </c>
      <c r="J142" s="94" t="e">
        <f ca="1">IF(市町村抽出表!P142="－","－",IF(市町村抽出表!P142=0,"0棟",IF(市町村抽出表!P142&lt;1,"1棟未満",TEXT(ROUND(市町村抽出表!P142,0),"###,###")&amp;"棟")))</f>
        <v>#REF!</v>
      </c>
      <c r="K142" s="147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48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4" t="e">
        <f ca="1">IF(市町村抽出表!W142="－","－",IF(市町村抽出表!W142=0,"0棟",IF(市町村抽出表!W142&lt;1,"1棟未満",TEXT(ROUND(市町村抽出表!W142,0),"###,###")&amp;"棟")))</f>
        <v>#REF!</v>
      </c>
      <c r="N142" s="94" t="e">
        <f ca="1">IF(市町村抽出表!X142="－","－",IF(市町村抽出表!X142=0,"0棟",IF(市町村抽出表!X142&lt;1,"1棟未満",TEXT(ROUND(市町村抽出表!X142,0),"###,###")&amp;"棟")))</f>
        <v>#REF!</v>
      </c>
      <c r="O142" s="94" t="e">
        <f ca="1">IF(市町村抽出表!Z142="－","－",IF(市町村抽出表!Z142=0,"0件",IF(市町村抽出表!Z142&lt;1,"1件未満",TEXT(ROUND(市町村抽出表!Z142,0),"###,###")&amp;"件")))</f>
        <v>#REF!</v>
      </c>
      <c r="P142" s="94" t="e">
        <f ca="1">IF(市町村抽出表!AA142="－","－",IF(市町村抽出表!AA142=0,"0件",IF(市町村抽出表!AA142&lt;1,"1件未満",TEXT(ROUND(市町村抽出表!AA142,0),"###,###")&amp;"件")))</f>
        <v>#REF!</v>
      </c>
      <c r="Q142" s="94" t="e">
        <f ca="1">IF(市町村抽出表!AB142="－","－",IF(市町村抽出表!AB142=0,"0棟",IF(市町村抽出表!AB142&lt;1,"1棟未満",TEXT(ROUND(市町村抽出表!AB142,0),"###,###")&amp;"棟")))</f>
        <v>#REF!</v>
      </c>
      <c r="R142" s="94" t="e">
        <f ca="1">IF(市町村抽出表!AC142="－","－",IF(市町村抽出表!AC142=0,"0人",IF(市町村抽出表!AC142&lt;1,"1人未満",TEXT(ROUND(市町村抽出表!AC142,0),"###,###")&amp;"人")))</f>
        <v>#REF!</v>
      </c>
      <c r="S142" s="94" t="e">
        <f ca="1">IF(市町村抽出表!AD142="－","－",IF(市町村抽出表!AD142=0,"0人",IF(市町村抽出表!AD142&lt;1,"1人未満",TEXT(ROUND(市町村抽出表!AD142,0),"###,###")&amp;"人")))</f>
        <v>#REF!</v>
      </c>
      <c r="T142" s="94" t="e">
        <f ca="1">IF(市町村抽出表!AE142="－","－",IF(市町村抽出表!AE142=0,"0人",IF(市町村抽出表!AE142&lt;1,"1人未満",TEXT(ROUND(市町村抽出表!AE142,0),"###,###")&amp;"人")))</f>
        <v>#REF!</v>
      </c>
      <c r="U142" s="149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50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51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4" t="e">
        <f ca="1">IF(市町村抽出表!AJ142="－","－",IF(市町村抽出表!AJ142=0,"0人",IF(市町村抽出表!AJ142&lt;1,"1人未満",TEXT(ROUND(市町村抽出表!AJ142,0),"###,###")&amp;"人")))</f>
        <v>#REF!</v>
      </c>
      <c r="Y142" s="94" t="e">
        <f ca="1">IF(市町村抽出表!AK142="－","－",IF(市町村抽出表!AK142=0,"0人",IF(市町村抽出表!AK142&lt;1,"1人未満",TEXT(ROUND(市町村抽出表!AK142,0),"###,###")&amp;"人")))</f>
        <v>#REF!</v>
      </c>
      <c r="Z142" s="94" t="e">
        <f ca="1">IF(市町村抽出表!AL142="－","－",IF(市町村抽出表!AL142=0,"0人",IF(市町村抽出表!AL142&lt;1,"1人未満",TEXT(ROUND(市町村抽出表!AL142,0),"###,###")&amp;"人")))</f>
        <v>#REF!</v>
      </c>
      <c r="AA142" s="94" t="e">
        <f ca="1">IF(市町村抽出表!AM142="－","－",IF(市町村抽出表!AM142=0,"0人",IF(市町村抽出表!AM142&lt;1,"1人未満",TEXT(ROUND(市町村抽出表!AM142,0),"###,###")&amp;"人")))</f>
        <v>#REF!</v>
      </c>
      <c r="AB142" s="94" t="e">
        <f ca="1">IF(市町村抽出表!AN142="－","－",IF(市町村抽出表!AN142=0,"0人",IF(市町村抽出表!AN142&lt;1,"1人未満",TEXT(ROUND(市町村抽出表!AN142,0),"###,###")&amp;"人")))</f>
        <v>#REF!</v>
      </c>
      <c r="AC142" s="94" t="e">
        <f ca="1">IF(市町村抽出表!AO142="－","－",IF(市町村抽出表!AO142=0,"0人",IF(市町村抽出表!AO142&lt;1,"1人未満",TEXT(ROUND(市町村抽出表!AO142,0),"###,###")&amp;"人")))</f>
        <v>#REF!</v>
      </c>
      <c r="AD142" s="94" t="e">
        <f ca="1">IF(市町村抽出表!AP142="－","－",IF(市町村抽出表!AP142=0,"0人",IF(市町村抽出表!AP142&lt;1,"1人未満",TEXT(ROUND(市町村抽出表!AP142,0),"###,###")&amp;"人")))</f>
        <v>#REF!</v>
      </c>
      <c r="AE142" s="94" t="e">
        <f ca="1">IF(市町村抽出表!AQ142="－","－",IF(市町村抽出表!AQ142=0,"0人",IF(市町村抽出表!AQ142&lt;1,"1人未満",TEXT(ROUND(市町村抽出表!AQ142,0),"###,###")&amp;"人")))</f>
        <v>#REF!</v>
      </c>
      <c r="AF142" s="94" t="e">
        <f ca="1">IF(市町村抽出表!AR142="－","－",IF(市町村抽出表!AR142=0,"0人",IF(市町村抽出表!AR142&lt;1,"1人未満",TEXT(ROUND(市町村抽出表!AR142,0),"###,###")&amp;"人")))</f>
        <v>#REF!</v>
      </c>
      <c r="AG142" s="94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4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4" t="e">
        <f ca="1">IF(市町村抽出表!AU142="－","－",IF(市町村抽出表!AU142=0,"0人",IF(市町村抽出表!AU142&lt;1,"1人未満",TEXT(ROUND(市町村抽出表!AU142,0),"###,###")&amp;"人")))</f>
        <v>#REF!</v>
      </c>
      <c r="AJ142" s="94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4" t="e">
        <f ca="1">IF(市町村抽出表!AW142="－","－",IF(市町村抽出表!AW142=0,"0人",IF(市町村抽出表!AW142&lt;1,"1人未満",TEXT(ROUND(市町村抽出表!AW142,0),"###,###")&amp;"人")))</f>
        <v>#REF!</v>
      </c>
      <c r="AL142" s="94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4" t="e">
        <f ca="1">IF(市町村抽出表!AY142="－","－",IF(市町村抽出表!AY142=0,"0人",IF(市町村抽出表!AY142&lt;1,"1人未満",TEXT(ROUND(市町村抽出表!AY142,0),"###,###")&amp;"人")))</f>
        <v>#REF!</v>
      </c>
      <c r="AN142" s="94" t="s">
        <v>611</v>
      </c>
      <c r="AO142" s="94" t="s">
        <v>611</v>
      </c>
      <c r="AP142" s="94" t="e">
        <f ca="1">IF(市町村抽出表!BB142="－","－",IF(市町村抽出表!BB142=0,"0km",IF(市町村抽出表!BB142&lt;0.1,"0.1km未満",TEXT(ROUND(市町村抽出表!BB142,1),"###,##0.0")&amp;"km")))</f>
        <v>#REF!</v>
      </c>
      <c r="AQ142" s="94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4" t="e">
        <f ca="1">IF(市町村抽出表!BD142="－","－",IF(市町村抽出表!BD142=0,"0人",IF(市町村抽出表!BD142&lt;1,"1人未満",TEXT(ROUND(市町村抽出表!BD142,0),"###,###")&amp;"人")))</f>
        <v>#REF!</v>
      </c>
      <c r="AS142" s="94" t="s">
        <v>611</v>
      </c>
      <c r="AT142" s="94" t="s">
        <v>611</v>
      </c>
      <c r="AU142" s="94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4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4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4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4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4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53"/>
      <c r="BI142" s="153"/>
      <c r="BJ142" s="153"/>
      <c r="BL142" s="154"/>
      <c r="BM142" s="153"/>
      <c r="BN142" s="153"/>
      <c r="BO142" s="153"/>
      <c r="BP142" s="153"/>
      <c r="BX142" s="154"/>
      <c r="BY142" s="153"/>
      <c r="BZ142" s="153"/>
      <c r="CA142" s="153"/>
      <c r="CB142" s="153"/>
      <c r="CN142" s="154"/>
      <c r="CO142" s="153"/>
      <c r="CP142" s="153"/>
      <c r="CQ142" s="153"/>
      <c r="CR142" s="153"/>
    </row>
    <row r="143" spans="1:96" x14ac:dyDescent="0.2">
      <c r="A143" s="82">
        <v>140</v>
      </c>
      <c r="B143" s="74" t="s">
        <v>583</v>
      </c>
      <c r="C143" s="93" t="e">
        <f ca="1">IF(市町村抽出表!D143="－","－",ROUND(市町村抽出表!D143,1))</f>
        <v>#REF!</v>
      </c>
      <c r="D143" s="158" t="e">
        <f ca="1">IF(市町村抽出表!F143="","※2",IF(市町村抽出表!F143="－","－",市町村抽出表!F143&amp;"箇所"))</f>
        <v>#REF!</v>
      </c>
      <c r="E143" s="159" t="e">
        <f ca="1">IF(市町村抽出表!G143="","※2",IF(市町村抽出表!G143="－","－",市町村抽出表!G143&amp;"箇所"))</f>
        <v>#REF!</v>
      </c>
      <c r="F143" s="160" t="e">
        <f ca="1">IF(市町村抽出表!H143="","※2",IF(市町村抽出表!H143="－","－",市町村抽出表!H143&amp;"箇所"))</f>
        <v>#REF!</v>
      </c>
      <c r="G143" s="94" t="e">
        <f ca="1">IF(市町村抽出表!I143="－","－",IF(市町村抽出表!I143=0,"0棟",IF(市町村抽出表!I143&lt;1,"1棟未満",TEXT(ROUND(市町村抽出表!I143,0),"###,###")&amp;"棟")))</f>
        <v>#REF!</v>
      </c>
      <c r="H143" s="94" t="e">
        <f ca="1">IF(市町村抽出表!J143="－","－",IF(市町村抽出表!J143=0,"0棟",IF(市町村抽出表!J143&lt;1,"1棟未満",TEXT(ROUND(市町村抽出表!J143,0),"###,###")&amp;"棟")))</f>
        <v>#REF!</v>
      </c>
      <c r="I143" s="94" t="e">
        <f ca="1">IF(市町村抽出表!O143="－","－",IF(市町村抽出表!O143=0,"0棟",IF(市町村抽出表!O143&lt;1,"1棟未満",TEXT(ROUND(市町村抽出表!O143,0),"###,###")&amp;"棟")))</f>
        <v>#REF!</v>
      </c>
      <c r="J143" s="94" t="e">
        <f ca="1">IF(市町村抽出表!P143="－","－",IF(市町村抽出表!P143=0,"0棟",IF(市町村抽出表!P143&lt;1,"1棟未満",TEXT(ROUND(市町村抽出表!P143,0),"###,###")&amp;"棟")))</f>
        <v>#REF!</v>
      </c>
      <c r="K143" s="147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48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4" t="e">
        <f ca="1">IF(市町村抽出表!W143="－","－",IF(市町村抽出表!W143=0,"0棟",IF(市町村抽出表!W143&lt;1,"1棟未満",TEXT(ROUND(市町村抽出表!W143,0),"###,###")&amp;"棟")))</f>
        <v>#REF!</v>
      </c>
      <c r="N143" s="94" t="e">
        <f ca="1">IF(市町村抽出表!X143="－","－",IF(市町村抽出表!X143=0,"0棟",IF(市町村抽出表!X143&lt;1,"1棟未満",TEXT(ROUND(市町村抽出表!X143,0),"###,###")&amp;"棟")))</f>
        <v>#REF!</v>
      </c>
      <c r="O143" s="94" t="e">
        <f ca="1">IF(市町村抽出表!Z143="－","－",IF(市町村抽出表!Z143=0,"0件",IF(市町村抽出表!Z143&lt;1,"1件未満",TEXT(ROUND(市町村抽出表!Z143,0),"###,###")&amp;"件")))</f>
        <v>#REF!</v>
      </c>
      <c r="P143" s="94" t="e">
        <f ca="1">IF(市町村抽出表!AA143="－","－",IF(市町村抽出表!AA143=0,"0件",IF(市町村抽出表!AA143&lt;1,"1件未満",TEXT(ROUND(市町村抽出表!AA143,0),"###,###")&amp;"件")))</f>
        <v>#REF!</v>
      </c>
      <c r="Q143" s="94" t="e">
        <f ca="1">IF(市町村抽出表!AB143="－","－",IF(市町村抽出表!AB143=0,"0棟",IF(市町村抽出表!AB143&lt;1,"1棟未満",TEXT(ROUND(市町村抽出表!AB143,0),"###,###")&amp;"棟")))</f>
        <v>#REF!</v>
      </c>
      <c r="R143" s="94" t="e">
        <f ca="1">IF(市町村抽出表!AC143="－","－",IF(市町村抽出表!AC143=0,"0人",IF(市町村抽出表!AC143&lt;1,"1人未満",TEXT(ROUND(市町村抽出表!AC143,0),"###,###")&amp;"人")))</f>
        <v>#REF!</v>
      </c>
      <c r="S143" s="94" t="e">
        <f ca="1">IF(市町村抽出表!AD143="－","－",IF(市町村抽出表!AD143=0,"0人",IF(市町村抽出表!AD143&lt;1,"1人未満",TEXT(ROUND(市町村抽出表!AD143,0),"###,###")&amp;"人")))</f>
        <v>#REF!</v>
      </c>
      <c r="T143" s="94" t="e">
        <f ca="1">IF(市町村抽出表!AE143="－","－",IF(市町村抽出表!AE143=0,"0人",IF(市町村抽出表!AE143&lt;1,"1人未満",TEXT(ROUND(市町村抽出表!AE143,0),"###,###")&amp;"人")))</f>
        <v>#REF!</v>
      </c>
      <c r="U143" s="149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50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51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4" t="e">
        <f ca="1">IF(市町村抽出表!AJ143="－","－",IF(市町村抽出表!AJ143=0,"0人",IF(市町村抽出表!AJ143&lt;1,"1人未満",TEXT(ROUND(市町村抽出表!AJ143,0),"###,###")&amp;"人")))</f>
        <v>#REF!</v>
      </c>
      <c r="Y143" s="94" t="e">
        <f ca="1">IF(市町村抽出表!AK143="－","－",IF(市町村抽出表!AK143=0,"0人",IF(市町村抽出表!AK143&lt;1,"1人未満",TEXT(ROUND(市町村抽出表!AK143,0),"###,###")&amp;"人")))</f>
        <v>#REF!</v>
      </c>
      <c r="Z143" s="94" t="e">
        <f ca="1">IF(市町村抽出表!AL143="－","－",IF(市町村抽出表!AL143=0,"0人",IF(市町村抽出表!AL143&lt;1,"1人未満",TEXT(ROUND(市町村抽出表!AL143,0),"###,###")&amp;"人")))</f>
        <v>#REF!</v>
      </c>
      <c r="AA143" s="94" t="e">
        <f ca="1">IF(市町村抽出表!AM143="－","－",IF(市町村抽出表!AM143=0,"0人",IF(市町村抽出表!AM143&lt;1,"1人未満",TEXT(ROUND(市町村抽出表!AM143,0),"###,###")&amp;"人")))</f>
        <v>#REF!</v>
      </c>
      <c r="AB143" s="94" t="e">
        <f ca="1">IF(市町村抽出表!AN143="－","－",IF(市町村抽出表!AN143=0,"0人",IF(市町村抽出表!AN143&lt;1,"1人未満",TEXT(ROUND(市町村抽出表!AN143,0),"###,###")&amp;"人")))</f>
        <v>#REF!</v>
      </c>
      <c r="AC143" s="94" t="e">
        <f ca="1">IF(市町村抽出表!AO143="－","－",IF(市町村抽出表!AO143=0,"0人",IF(市町村抽出表!AO143&lt;1,"1人未満",TEXT(ROUND(市町村抽出表!AO143,0),"###,###")&amp;"人")))</f>
        <v>#REF!</v>
      </c>
      <c r="AD143" s="94" t="e">
        <f ca="1">IF(市町村抽出表!AP143="－","－",IF(市町村抽出表!AP143=0,"0人",IF(市町村抽出表!AP143&lt;1,"1人未満",TEXT(ROUND(市町村抽出表!AP143,0),"###,###")&amp;"人")))</f>
        <v>#REF!</v>
      </c>
      <c r="AE143" s="94" t="e">
        <f ca="1">IF(市町村抽出表!AQ143="－","－",IF(市町村抽出表!AQ143=0,"0人",IF(市町村抽出表!AQ143&lt;1,"1人未満",TEXT(ROUND(市町村抽出表!AQ143,0),"###,###")&amp;"人")))</f>
        <v>#REF!</v>
      </c>
      <c r="AF143" s="94" t="e">
        <f ca="1">IF(市町村抽出表!AR143="－","－",IF(市町村抽出表!AR143=0,"0人",IF(市町村抽出表!AR143&lt;1,"1人未満",TEXT(ROUND(市町村抽出表!AR143,0),"###,###")&amp;"人")))</f>
        <v>#REF!</v>
      </c>
      <c r="AG143" s="94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4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4" t="e">
        <f ca="1">IF(市町村抽出表!AU143="－","－",IF(市町村抽出表!AU143=0,"0人",IF(市町村抽出表!AU143&lt;1,"1人未満",TEXT(ROUND(市町村抽出表!AU143,0),"###,###")&amp;"人")))</f>
        <v>#REF!</v>
      </c>
      <c r="AJ143" s="94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4" t="e">
        <f ca="1">IF(市町村抽出表!AW143="－","－",IF(市町村抽出表!AW143=0,"0人",IF(市町村抽出表!AW143&lt;1,"1人未満",TEXT(ROUND(市町村抽出表!AW143,0),"###,###")&amp;"人")))</f>
        <v>#REF!</v>
      </c>
      <c r="AL143" s="94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4" t="e">
        <f ca="1">IF(市町村抽出表!AY143="－","－",IF(市町村抽出表!AY143=0,"0人",IF(市町村抽出表!AY143&lt;1,"1人未満",TEXT(ROUND(市町村抽出表!AY143,0),"###,###")&amp;"人")))</f>
        <v>#REF!</v>
      </c>
      <c r="AN143" s="94" t="s">
        <v>611</v>
      </c>
      <c r="AO143" s="94" t="s">
        <v>611</v>
      </c>
      <c r="AP143" s="94" t="e">
        <f ca="1">IF(市町村抽出表!BB143="－","－",IF(市町村抽出表!BB143=0,"0km",IF(市町村抽出表!BB143&lt;0.1,"0.1km未満",TEXT(ROUND(市町村抽出表!BB143,1),"###,##0.0")&amp;"km")))</f>
        <v>#REF!</v>
      </c>
      <c r="AQ143" s="94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4" t="e">
        <f ca="1">IF(市町村抽出表!BD143="－","－",IF(市町村抽出表!BD143=0,"0人",IF(市町村抽出表!BD143&lt;1,"1人未満",TEXT(ROUND(市町村抽出表!BD143,0),"###,###")&amp;"人")))</f>
        <v>#REF!</v>
      </c>
      <c r="AS143" s="94" t="s">
        <v>611</v>
      </c>
      <c r="AT143" s="94" t="s">
        <v>611</v>
      </c>
      <c r="AU143" s="94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4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4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4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4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4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53"/>
      <c r="BI143" s="153"/>
      <c r="BJ143" s="153"/>
      <c r="BL143" s="154"/>
      <c r="BM143" s="153"/>
      <c r="BN143" s="153"/>
      <c r="BO143" s="153"/>
      <c r="BP143" s="153"/>
      <c r="BX143" s="154"/>
      <c r="BY143" s="153"/>
      <c r="BZ143" s="153"/>
      <c r="CA143" s="153"/>
      <c r="CB143" s="153"/>
      <c r="CN143" s="154"/>
      <c r="CO143" s="153"/>
      <c r="CP143" s="153"/>
      <c r="CQ143" s="153"/>
      <c r="CR143" s="153"/>
    </row>
    <row r="144" spans="1:96" x14ac:dyDescent="0.2">
      <c r="A144" s="82">
        <v>141</v>
      </c>
      <c r="B144" s="74" t="s">
        <v>584</v>
      </c>
      <c r="C144" s="93" t="e">
        <f ca="1">IF(市町村抽出表!D144="－","－",ROUND(市町村抽出表!D144,1))</f>
        <v>#REF!</v>
      </c>
      <c r="D144" s="158" t="e">
        <f ca="1">IF(市町村抽出表!F144="","※2",IF(市町村抽出表!F144="－","－",市町村抽出表!F144&amp;"箇所"))</f>
        <v>#REF!</v>
      </c>
      <c r="E144" s="159" t="e">
        <f ca="1">IF(市町村抽出表!G144="","※2",IF(市町村抽出表!G144="－","－",市町村抽出表!G144&amp;"箇所"))</f>
        <v>#REF!</v>
      </c>
      <c r="F144" s="160" t="e">
        <f ca="1">IF(市町村抽出表!H144="","※2",IF(市町村抽出表!H144="－","－",市町村抽出表!H144&amp;"箇所"))</f>
        <v>#REF!</v>
      </c>
      <c r="G144" s="94" t="e">
        <f ca="1">IF(市町村抽出表!I144="－","－",IF(市町村抽出表!I144=0,"0棟",IF(市町村抽出表!I144&lt;1,"1棟未満",TEXT(ROUND(市町村抽出表!I144,0),"###,###")&amp;"棟")))</f>
        <v>#REF!</v>
      </c>
      <c r="H144" s="94" t="e">
        <f ca="1">IF(市町村抽出表!J144="－","－",IF(市町村抽出表!J144=0,"0棟",IF(市町村抽出表!J144&lt;1,"1棟未満",TEXT(ROUND(市町村抽出表!J144,0),"###,###")&amp;"棟")))</f>
        <v>#REF!</v>
      </c>
      <c r="I144" s="94" t="e">
        <f ca="1">IF(市町村抽出表!O144="－","－",IF(市町村抽出表!O144=0,"0棟",IF(市町村抽出表!O144&lt;1,"1棟未満",TEXT(ROUND(市町村抽出表!O144,0),"###,###")&amp;"棟")))</f>
        <v>#REF!</v>
      </c>
      <c r="J144" s="94" t="e">
        <f ca="1">IF(市町村抽出表!P144="－","－",IF(市町村抽出表!P144=0,"0棟",IF(市町村抽出表!P144&lt;1,"1棟未満",TEXT(ROUND(市町村抽出表!P144,0),"###,###")&amp;"棟")))</f>
        <v>#REF!</v>
      </c>
      <c r="K144" s="147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48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4" t="e">
        <f ca="1">IF(市町村抽出表!W144="－","－",IF(市町村抽出表!W144=0,"0棟",IF(市町村抽出表!W144&lt;1,"1棟未満",TEXT(ROUND(市町村抽出表!W144,0),"###,###")&amp;"棟")))</f>
        <v>#REF!</v>
      </c>
      <c r="N144" s="94" t="e">
        <f ca="1">IF(市町村抽出表!X144="－","－",IF(市町村抽出表!X144=0,"0棟",IF(市町村抽出表!X144&lt;1,"1棟未満",TEXT(ROUND(市町村抽出表!X144,0),"###,###")&amp;"棟")))</f>
        <v>#REF!</v>
      </c>
      <c r="O144" s="94" t="e">
        <f ca="1">IF(市町村抽出表!Z144="－","－",IF(市町村抽出表!Z144=0,"0件",IF(市町村抽出表!Z144&lt;1,"1件未満",TEXT(ROUND(市町村抽出表!Z144,0),"###,###")&amp;"件")))</f>
        <v>#REF!</v>
      </c>
      <c r="P144" s="94" t="e">
        <f ca="1">IF(市町村抽出表!AA144="－","－",IF(市町村抽出表!AA144=0,"0件",IF(市町村抽出表!AA144&lt;1,"1件未満",TEXT(ROUND(市町村抽出表!AA144,0),"###,###")&amp;"件")))</f>
        <v>#REF!</v>
      </c>
      <c r="Q144" s="94" t="e">
        <f ca="1">IF(市町村抽出表!AB144="－","－",IF(市町村抽出表!AB144=0,"0棟",IF(市町村抽出表!AB144&lt;1,"1棟未満",TEXT(ROUND(市町村抽出表!AB144,0),"###,###")&amp;"棟")))</f>
        <v>#REF!</v>
      </c>
      <c r="R144" s="94" t="e">
        <f ca="1">IF(市町村抽出表!AC144="－","－",IF(市町村抽出表!AC144=0,"0人",IF(市町村抽出表!AC144&lt;1,"1人未満",TEXT(ROUND(市町村抽出表!AC144,0),"###,###")&amp;"人")))</f>
        <v>#REF!</v>
      </c>
      <c r="S144" s="94" t="e">
        <f ca="1">IF(市町村抽出表!AD144="－","－",IF(市町村抽出表!AD144=0,"0人",IF(市町村抽出表!AD144&lt;1,"1人未満",TEXT(ROUND(市町村抽出表!AD144,0),"###,###")&amp;"人")))</f>
        <v>#REF!</v>
      </c>
      <c r="T144" s="94" t="e">
        <f ca="1">IF(市町村抽出表!AE144="－","－",IF(市町村抽出表!AE144=0,"0人",IF(市町村抽出表!AE144&lt;1,"1人未満",TEXT(ROUND(市町村抽出表!AE144,0),"###,###")&amp;"人")))</f>
        <v>#REF!</v>
      </c>
      <c r="U144" s="149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50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51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4" t="e">
        <f ca="1">IF(市町村抽出表!AJ144="－","－",IF(市町村抽出表!AJ144=0,"0人",IF(市町村抽出表!AJ144&lt;1,"1人未満",TEXT(ROUND(市町村抽出表!AJ144,0),"###,###")&amp;"人")))</f>
        <v>#REF!</v>
      </c>
      <c r="Y144" s="94" t="e">
        <f ca="1">IF(市町村抽出表!AK144="－","－",IF(市町村抽出表!AK144=0,"0人",IF(市町村抽出表!AK144&lt;1,"1人未満",TEXT(ROUND(市町村抽出表!AK144,0),"###,###")&amp;"人")))</f>
        <v>#REF!</v>
      </c>
      <c r="Z144" s="94" t="e">
        <f ca="1">IF(市町村抽出表!AL144="－","－",IF(市町村抽出表!AL144=0,"0人",IF(市町村抽出表!AL144&lt;1,"1人未満",TEXT(ROUND(市町村抽出表!AL144,0),"###,###")&amp;"人")))</f>
        <v>#REF!</v>
      </c>
      <c r="AA144" s="94" t="e">
        <f ca="1">IF(市町村抽出表!AM144="－","－",IF(市町村抽出表!AM144=0,"0人",IF(市町村抽出表!AM144&lt;1,"1人未満",TEXT(ROUND(市町村抽出表!AM144,0),"###,###")&amp;"人")))</f>
        <v>#REF!</v>
      </c>
      <c r="AB144" s="94" t="e">
        <f ca="1">IF(市町村抽出表!AN144="－","－",IF(市町村抽出表!AN144=0,"0人",IF(市町村抽出表!AN144&lt;1,"1人未満",TEXT(ROUND(市町村抽出表!AN144,0),"###,###")&amp;"人")))</f>
        <v>#REF!</v>
      </c>
      <c r="AC144" s="94" t="e">
        <f ca="1">IF(市町村抽出表!AO144="－","－",IF(市町村抽出表!AO144=0,"0人",IF(市町村抽出表!AO144&lt;1,"1人未満",TEXT(ROUND(市町村抽出表!AO144,0),"###,###")&amp;"人")))</f>
        <v>#REF!</v>
      </c>
      <c r="AD144" s="94" t="e">
        <f ca="1">IF(市町村抽出表!AP144="－","－",IF(市町村抽出表!AP144=0,"0人",IF(市町村抽出表!AP144&lt;1,"1人未満",TEXT(ROUND(市町村抽出表!AP144,0),"###,###")&amp;"人")))</f>
        <v>#REF!</v>
      </c>
      <c r="AE144" s="94" t="e">
        <f ca="1">IF(市町村抽出表!AQ144="－","－",IF(市町村抽出表!AQ144=0,"0人",IF(市町村抽出表!AQ144&lt;1,"1人未満",TEXT(ROUND(市町村抽出表!AQ144,0),"###,###")&amp;"人")))</f>
        <v>#REF!</v>
      </c>
      <c r="AF144" s="94" t="e">
        <f ca="1">IF(市町村抽出表!AR144="－","－",IF(市町村抽出表!AR144=0,"0人",IF(市町村抽出表!AR144&lt;1,"1人未満",TEXT(ROUND(市町村抽出表!AR144,0),"###,###")&amp;"人")))</f>
        <v>#REF!</v>
      </c>
      <c r="AG144" s="94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4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4" t="e">
        <f ca="1">IF(市町村抽出表!AU144="－","－",IF(市町村抽出表!AU144=0,"0人",IF(市町村抽出表!AU144&lt;1,"1人未満",TEXT(ROUND(市町村抽出表!AU144,0),"###,###")&amp;"人")))</f>
        <v>#REF!</v>
      </c>
      <c r="AJ144" s="94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4" t="e">
        <f ca="1">IF(市町村抽出表!AW144="－","－",IF(市町村抽出表!AW144=0,"0人",IF(市町村抽出表!AW144&lt;1,"1人未満",TEXT(ROUND(市町村抽出表!AW144,0),"###,###")&amp;"人")))</f>
        <v>#REF!</v>
      </c>
      <c r="AL144" s="94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4" t="e">
        <f ca="1">IF(市町村抽出表!AY144="－","－",IF(市町村抽出表!AY144=0,"0人",IF(市町村抽出表!AY144&lt;1,"1人未満",TEXT(ROUND(市町村抽出表!AY144,0),"###,###")&amp;"人")))</f>
        <v>#REF!</v>
      </c>
      <c r="AN144" s="94" t="s">
        <v>611</v>
      </c>
      <c r="AO144" s="94" t="s">
        <v>611</v>
      </c>
      <c r="AP144" s="94" t="e">
        <f ca="1">IF(市町村抽出表!BB144="－","－",IF(市町村抽出表!BB144=0,"0km",IF(市町村抽出表!BB144&lt;0.1,"0.1km未満",TEXT(ROUND(市町村抽出表!BB144,1),"###,##0.0")&amp;"km")))</f>
        <v>#REF!</v>
      </c>
      <c r="AQ144" s="94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4" t="e">
        <f ca="1">IF(市町村抽出表!BD144="－","－",IF(市町村抽出表!BD144=0,"0人",IF(市町村抽出表!BD144&lt;1,"1人未満",TEXT(ROUND(市町村抽出表!BD144,0),"###,###")&amp;"人")))</f>
        <v>#REF!</v>
      </c>
      <c r="AS144" s="94" t="s">
        <v>611</v>
      </c>
      <c r="AT144" s="94" t="s">
        <v>611</v>
      </c>
      <c r="AU144" s="94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4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4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4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4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4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53"/>
      <c r="BI144" s="153"/>
      <c r="BJ144" s="153"/>
      <c r="BL144" s="154"/>
      <c r="BM144" s="153"/>
      <c r="BN144" s="153"/>
      <c r="BO144" s="153"/>
      <c r="BP144" s="153"/>
      <c r="BX144" s="154"/>
      <c r="BY144" s="153"/>
      <c r="BZ144" s="153"/>
      <c r="CA144" s="153"/>
      <c r="CB144" s="153"/>
      <c r="CN144" s="154"/>
      <c r="CO144" s="153"/>
      <c r="CP144" s="153"/>
      <c r="CQ144" s="153"/>
      <c r="CR144" s="153"/>
    </row>
    <row r="145" spans="1:96" x14ac:dyDescent="0.2">
      <c r="A145" s="82">
        <v>142</v>
      </c>
      <c r="B145" s="74" t="s">
        <v>585</v>
      </c>
      <c r="C145" s="93" t="e">
        <f ca="1">IF(市町村抽出表!D145="－","－",ROUND(市町村抽出表!D145,1))</f>
        <v>#REF!</v>
      </c>
      <c r="D145" s="158" t="e">
        <f ca="1">IF(市町村抽出表!F145="","※2",IF(市町村抽出表!F145="－","－",市町村抽出表!F145&amp;"箇所"))</f>
        <v>#REF!</v>
      </c>
      <c r="E145" s="159" t="e">
        <f ca="1">IF(市町村抽出表!G145="","※2",IF(市町村抽出表!G145="－","－",市町村抽出表!G145&amp;"箇所"))</f>
        <v>#REF!</v>
      </c>
      <c r="F145" s="160" t="e">
        <f ca="1">IF(市町村抽出表!H145="","※2",IF(市町村抽出表!H145="－","－",市町村抽出表!H145&amp;"箇所"))</f>
        <v>#REF!</v>
      </c>
      <c r="G145" s="94" t="e">
        <f ca="1">IF(市町村抽出表!I145="－","－",IF(市町村抽出表!I145=0,"0棟",IF(市町村抽出表!I145&lt;1,"1棟未満",TEXT(ROUND(市町村抽出表!I145,0),"###,###")&amp;"棟")))</f>
        <v>#REF!</v>
      </c>
      <c r="H145" s="94" t="e">
        <f ca="1">IF(市町村抽出表!J145="－","－",IF(市町村抽出表!J145=0,"0棟",IF(市町村抽出表!J145&lt;1,"1棟未満",TEXT(ROUND(市町村抽出表!J145,0),"###,###")&amp;"棟")))</f>
        <v>#REF!</v>
      </c>
      <c r="I145" s="94" t="e">
        <f ca="1">IF(市町村抽出表!O145="－","－",IF(市町村抽出表!O145=0,"0棟",IF(市町村抽出表!O145&lt;1,"1棟未満",TEXT(ROUND(市町村抽出表!O145,0),"###,###")&amp;"棟")))</f>
        <v>#REF!</v>
      </c>
      <c r="J145" s="94" t="e">
        <f ca="1">IF(市町村抽出表!P145="－","－",IF(市町村抽出表!P145=0,"0棟",IF(市町村抽出表!P145&lt;1,"1棟未満",TEXT(ROUND(市町村抽出表!P145,0),"###,###")&amp;"棟")))</f>
        <v>#REF!</v>
      </c>
      <c r="K145" s="147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48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4" t="e">
        <f ca="1">IF(市町村抽出表!W145="－","－",IF(市町村抽出表!W145=0,"0棟",IF(市町村抽出表!W145&lt;1,"1棟未満",TEXT(ROUND(市町村抽出表!W145,0),"###,###")&amp;"棟")))</f>
        <v>#REF!</v>
      </c>
      <c r="N145" s="94" t="e">
        <f ca="1">IF(市町村抽出表!X145="－","－",IF(市町村抽出表!X145=0,"0棟",IF(市町村抽出表!X145&lt;1,"1棟未満",TEXT(ROUND(市町村抽出表!X145,0),"###,###")&amp;"棟")))</f>
        <v>#REF!</v>
      </c>
      <c r="O145" s="94" t="e">
        <f ca="1">IF(市町村抽出表!Z145="－","－",IF(市町村抽出表!Z145=0,"0件",IF(市町村抽出表!Z145&lt;1,"1件未満",TEXT(ROUND(市町村抽出表!Z145,0),"###,###")&amp;"件")))</f>
        <v>#REF!</v>
      </c>
      <c r="P145" s="94" t="e">
        <f ca="1">IF(市町村抽出表!AA145="－","－",IF(市町村抽出表!AA145=0,"0件",IF(市町村抽出表!AA145&lt;1,"1件未満",TEXT(ROUND(市町村抽出表!AA145,0),"###,###")&amp;"件")))</f>
        <v>#REF!</v>
      </c>
      <c r="Q145" s="94" t="e">
        <f ca="1">IF(市町村抽出表!AB145="－","－",IF(市町村抽出表!AB145=0,"0棟",IF(市町村抽出表!AB145&lt;1,"1棟未満",TEXT(ROUND(市町村抽出表!AB145,0),"###,###")&amp;"棟")))</f>
        <v>#REF!</v>
      </c>
      <c r="R145" s="94" t="e">
        <f ca="1">IF(市町村抽出表!AC145="－","－",IF(市町村抽出表!AC145=0,"0人",IF(市町村抽出表!AC145&lt;1,"1人未満",TEXT(ROUND(市町村抽出表!AC145,0),"###,###")&amp;"人")))</f>
        <v>#REF!</v>
      </c>
      <c r="S145" s="94" t="e">
        <f ca="1">IF(市町村抽出表!AD145="－","－",IF(市町村抽出表!AD145=0,"0人",IF(市町村抽出表!AD145&lt;1,"1人未満",TEXT(ROUND(市町村抽出表!AD145,0),"###,###")&amp;"人")))</f>
        <v>#REF!</v>
      </c>
      <c r="T145" s="94" t="e">
        <f ca="1">IF(市町村抽出表!AE145="－","－",IF(市町村抽出表!AE145=0,"0人",IF(市町村抽出表!AE145&lt;1,"1人未満",TEXT(ROUND(市町村抽出表!AE145,0),"###,###")&amp;"人")))</f>
        <v>#REF!</v>
      </c>
      <c r="U145" s="149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50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51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4" t="e">
        <f ca="1">IF(市町村抽出表!AJ145="－","－",IF(市町村抽出表!AJ145=0,"0人",IF(市町村抽出表!AJ145&lt;1,"1人未満",TEXT(ROUND(市町村抽出表!AJ145,0),"###,###")&amp;"人")))</f>
        <v>#REF!</v>
      </c>
      <c r="Y145" s="94" t="e">
        <f ca="1">IF(市町村抽出表!AK145="－","－",IF(市町村抽出表!AK145=0,"0人",IF(市町村抽出表!AK145&lt;1,"1人未満",TEXT(ROUND(市町村抽出表!AK145,0),"###,###")&amp;"人")))</f>
        <v>#REF!</v>
      </c>
      <c r="Z145" s="94" t="e">
        <f ca="1">IF(市町村抽出表!AL145="－","－",IF(市町村抽出表!AL145=0,"0人",IF(市町村抽出表!AL145&lt;1,"1人未満",TEXT(ROUND(市町村抽出表!AL145,0),"###,###")&amp;"人")))</f>
        <v>#REF!</v>
      </c>
      <c r="AA145" s="94" t="e">
        <f ca="1">IF(市町村抽出表!AM145="－","－",IF(市町村抽出表!AM145=0,"0人",IF(市町村抽出表!AM145&lt;1,"1人未満",TEXT(ROUND(市町村抽出表!AM145,0),"###,###")&amp;"人")))</f>
        <v>#REF!</v>
      </c>
      <c r="AB145" s="94" t="e">
        <f ca="1">IF(市町村抽出表!AN145="－","－",IF(市町村抽出表!AN145=0,"0人",IF(市町村抽出表!AN145&lt;1,"1人未満",TEXT(ROUND(市町村抽出表!AN145,0),"###,###")&amp;"人")))</f>
        <v>#REF!</v>
      </c>
      <c r="AC145" s="94" t="e">
        <f ca="1">IF(市町村抽出表!AO145="－","－",IF(市町村抽出表!AO145=0,"0人",IF(市町村抽出表!AO145&lt;1,"1人未満",TEXT(ROUND(市町村抽出表!AO145,0),"###,###")&amp;"人")))</f>
        <v>#REF!</v>
      </c>
      <c r="AD145" s="94" t="e">
        <f ca="1">IF(市町村抽出表!AP145="－","－",IF(市町村抽出表!AP145=0,"0人",IF(市町村抽出表!AP145&lt;1,"1人未満",TEXT(ROUND(市町村抽出表!AP145,0),"###,###")&amp;"人")))</f>
        <v>#REF!</v>
      </c>
      <c r="AE145" s="94" t="e">
        <f ca="1">IF(市町村抽出表!AQ145="－","－",IF(市町村抽出表!AQ145=0,"0人",IF(市町村抽出表!AQ145&lt;1,"1人未満",TEXT(ROUND(市町村抽出表!AQ145,0),"###,###")&amp;"人")))</f>
        <v>#REF!</v>
      </c>
      <c r="AF145" s="94" t="e">
        <f ca="1">IF(市町村抽出表!AR145="－","－",IF(市町村抽出表!AR145=0,"0人",IF(市町村抽出表!AR145&lt;1,"1人未満",TEXT(ROUND(市町村抽出表!AR145,0),"###,###")&amp;"人")))</f>
        <v>#REF!</v>
      </c>
      <c r="AG145" s="94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4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4" t="e">
        <f ca="1">IF(市町村抽出表!AU145="－","－",IF(市町村抽出表!AU145=0,"0人",IF(市町村抽出表!AU145&lt;1,"1人未満",TEXT(ROUND(市町村抽出表!AU145,0),"###,###")&amp;"人")))</f>
        <v>#REF!</v>
      </c>
      <c r="AJ145" s="94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4" t="e">
        <f ca="1">IF(市町村抽出表!AW145="－","－",IF(市町村抽出表!AW145=0,"0人",IF(市町村抽出表!AW145&lt;1,"1人未満",TEXT(ROUND(市町村抽出表!AW145,0),"###,###")&amp;"人")))</f>
        <v>#REF!</v>
      </c>
      <c r="AL145" s="94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4" t="e">
        <f ca="1">IF(市町村抽出表!AY145="－","－",IF(市町村抽出表!AY145=0,"0人",IF(市町村抽出表!AY145&lt;1,"1人未満",TEXT(ROUND(市町村抽出表!AY145,0),"###,###")&amp;"人")))</f>
        <v>#REF!</v>
      </c>
      <c r="AN145" s="94" t="s">
        <v>611</v>
      </c>
      <c r="AO145" s="94" t="s">
        <v>611</v>
      </c>
      <c r="AP145" s="94" t="e">
        <f ca="1">IF(市町村抽出表!BB145="－","－",IF(市町村抽出表!BB145=0,"0km",IF(市町村抽出表!BB145&lt;0.1,"0.1km未満",TEXT(ROUND(市町村抽出表!BB145,1),"###,##0.0")&amp;"km")))</f>
        <v>#REF!</v>
      </c>
      <c r="AQ145" s="94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4" t="e">
        <f ca="1">IF(市町村抽出表!BD145="－","－",IF(市町村抽出表!BD145=0,"0人",IF(市町村抽出表!BD145&lt;1,"1人未満",TEXT(ROUND(市町村抽出表!BD145,0),"###,###")&amp;"人")))</f>
        <v>#REF!</v>
      </c>
      <c r="AS145" s="94" t="s">
        <v>611</v>
      </c>
      <c r="AT145" s="94" t="s">
        <v>611</v>
      </c>
      <c r="AU145" s="94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4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4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4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4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4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53"/>
      <c r="BI145" s="153"/>
      <c r="BJ145" s="153"/>
      <c r="BL145" s="154"/>
      <c r="BM145" s="153"/>
      <c r="BN145" s="153"/>
      <c r="BO145" s="153"/>
      <c r="BP145" s="153"/>
      <c r="BX145" s="154"/>
      <c r="BY145" s="153"/>
      <c r="BZ145" s="153"/>
      <c r="CA145" s="153"/>
      <c r="CB145" s="153"/>
      <c r="CN145" s="154"/>
      <c r="CO145" s="153"/>
      <c r="CP145" s="153"/>
      <c r="CQ145" s="153"/>
      <c r="CR145" s="153"/>
    </row>
    <row r="146" spans="1:96" x14ac:dyDescent="0.2">
      <c r="A146" s="82">
        <v>143</v>
      </c>
      <c r="B146" s="74" t="s">
        <v>586</v>
      </c>
      <c r="C146" s="93" t="e">
        <f ca="1">IF(市町村抽出表!D146="－","－",ROUND(市町村抽出表!D146,1))</f>
        <v>#REF!</v>
      </c>
      <c r="D146" s="158" t="e">
        <f ca="1">IF(市町村抽出表!F146="","※2",IF(市町村抽出表!F146="－","－",市町村抽出表!F146&amp;"箇所"))</f>
        <v>#REF!</v>
      </c>
      <c r="E146" s="159" t="e">
        <f ca="1">IF(市町村抽出表!G146="","※2",IF(市町村抽出表!G146="－","－",市町村抽出表!G146&amp;"箇所"))</f>
        <v>#REF!</v>
      </c>
      <c r="F146" s="160" t="e">
        <f ca="1">IF(市町村抽出表!H146="","※2",IF(市町村抽出表!H146="－","－",市町村抽出表!H146&amp;"箇所"))</f>
        <v>#REF!</v>
      </c>
      <c r="G146" s="94" t="e">
        <f ca="1">IF(市町村抽出表!I146="－","－",IF(市町村抽出表!I146=0,"0棟",IF(市町村抽出表!I146&lt;1,"1棟未満",TEXT(ROUND(市町村抽出表!I146,0),"###,###")&amp;"棟")))</f>
        <v>#REF!</v>
      </c>
      <c r="H146" s="94" t="e">
        <f ca="1">IF(市町村抽出表!J146="－","－",IF(市町村抽出表!J146=0,"0棟",IF(市町村抽出表!J146&lt;1,"1棟未満",TEXT(ROUND(市町村抽出表!J146,0),"###,###")&amp;"棟")))</f>
        <v>#REF!</v>
      </c>
      <c r="I146" s="94" t="e">
        <f ca="1">IF(市町村抽出表!O146="－","－",IF(市町村抽出表!O146=0,"0棟",IF(市町村抽出表!O146&lt;1,"1棟未満",TEXT(ROUND(市町村抽出表!O146,0),"###,###")&amp;"棟")))</f>
        <v>#REF!</v>
      </c>
      <c r="J146" s="94" t="e">
        <f ca="1">IF(市町村抽出表!P146="－","－",IF(市町村抽出表!P146=0,"0棟",IF(市町村抽出表!P146&lt;1,"1棟未満",TEXT(ROUND(市町村抽出表!P146,0),"###,###")&amp;"棟")))</f>
        <v>#REF!</v>
      </c>
      <c r="K146" s="147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48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4" t="e">
        <f ca="1">IF(市町村抽出表!W146="－","－",IF(市町村抽出表!W146=0,"0棟",IF(市町村抽出表!W146&lt;1,"1棟未満",TEXT(ROUND(市町村抽出表!W146,0),"###,###")&amp;"棟")))</f>
        <v>#REF!</v>
      </c>
      <c r="N146" s="94" t="e">
        <f ca="1">IF(市町村抽出表!X146="－","－",IF(市町村抽出表!X146=0,"0棟",IF(市町村抽出表!X146&lt;1,"1棟未満",TEXT(ROUND(市町村抽出表!X146,0),"###,###")&amp;"棟")))</f>
        <v>#REF!</v>
      </c>
      <c r="O146" s="94" t="e">
        <f ca="1">IF(市町村抽出表!Z146="－","－",IF(市町村抽出表!Z146=0,"0件",IF(市町村抽出表!Z146&lt;1,"1件未満",TEXT(ROUND(市町村抽出表!Z146,0),"###,###")&amp;"件")))</f>
        <v>#REF!</v>
      </c>
      <c r="P146" s="94" t="e">
        <f ca="1">IF(市町村抽出表!AA146="－","－",IF(市町村抽出表!AA146=0,"0件",IF(市町村抽出表!AA146&lt;1,"1件未満",TEXT(ROUND(市町村抽出表!AA146,0),"###,###")&amp;"件")))</f>
        <v>#REF!</v>
      </c>
      <c r="Q146" s="94" t="e">
        <f ca="1">IF(市町村抽出表!AB146="－","－",IF(市町村抽出表!AB146=0,"0棟",IF(市町村抽出表!AB146&lt;1,"1棟未満",TEXT(ROUND(市町村抽出表!AB146,0),"###,###")&amp;"棟")))</f>
        <v>#REF!</v>
      </c>
      <c r="R146" s="94" t="e">
        <f ca="1">IF(市町村抽出表!AC146="－","－",IF(市町村抽出表!AC146=0,"0人",IF(市町村抽出表!AC146&lt;1,"1人未満",TEXT(ROUND(市町村抽出表!AC146,0),"###,###")&amp;"人")))</f>
        <v>#REF!</v>
      </c>
      <c r="S146" s="94" t="e">
        <f ca="1">IF(市町村抽出表!AD146="－","－",IF(市町村抽出表!AD146=0,"0人",IF(市町村抽出表!AD146&lt;1,"1人未満",TEXT(ROUND(市町村抽出表!AD146,0),"###,###")&amp;"人")))</f>
        <v>#REF!</v>
      </c>
      <c r="T146" s="94" t="e">
        <f ca="1">IF(市町村抽出表!AE146="－","－",IF(市町村抽出表!AE146=0,"0人",IF(市町村抽出表!AE146&lt;1,"1人未満",TEXT(ROUND(市町村抽出表!AE146,0),"###,###")&amp;"人")))</f>
        <v>#REF!</v>
      </c>
      <c r="U146" s="149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50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51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4" t="e">
        <f ca="1">IF(市町村抽出表!AJ146="－","－",IF(市町村抽出表!AJ146=0,"0人",IF(市町村抽出表!AJ146&lt;1,"1人未満",TEXT(ROUND(市町村抽出表!AJ146,0),"###,###")&amp;"人")))</f>
        <v>#REF!</v>
      </c>
      <c r="Y146" s="94" t="e">
        <f ca="1">IF(市町村抽出表!AK146="－","－",IF(市町村抽出表!AK146=0,"0人",IF(市町村抽出表!AK146&lt;1,"1人未満",TEXT(ROUND(市町村抽出表!AK146,0),"###,###")&amp;"人")))</f>
        <v>#REF!</v>
      </c>
      <c r="Z146" s="94" t="e">
        <f ca="1">IF(市町村抽出表!AL146="－","－",IF(市町村抽出表!AL146=0,"0人",IF(市町村抽出表!AL146&lt;1,"1人未満",TEXT(ROUND(市町村抽出表!AL146,0),"###,###")&amp;"人")))</f>
        <v>#REF!</v>
      </c>
      <c r="AA146" s="94" t="e">
        <f ca="1">IF(市町村抽出表!AM146="－","－",IF(市町村抽出表!AM146=0,"0人",IF(市町村抽出表!AM146&lt;1,"1人未満",TEXT(ROUND(市町村抽出表!AM146,0),"###,###")&amp;"人")))</f>
        <v>#REF!</v>
      </c>
      <c r="AB146" s="94" t="e">
        <f ca="1">IF(市町村抽出表!AN146="－","－",IF(市町村抽出表!AN146=0,"0人",IF(市町村抽出表!AN146&lt;1,"1人未満",TEXT(ROUND(市町村抽出表!AN146,0),"###,###")&amp;"人")))</f>
        <v>#REF!</v>
      </c>
      <c r="AC146" s="94" t="e">
        <f ca="1">IF(市町村抽出表!AO146="－","－",IF(市町村抽出表!AO146=0,"0人",IF(市町村抽出表!AO146&lt;1,"1人未満",TEXT(ROUND(市町村抽出表!AO146,0),"###,###")&amp;"人")))</f>
        <v>#REF!</v>
      </c>
      <c r="AD146" s="94" t="e">
        <f ca="1">IF(市町村抽出表!AP146="－","－",IF(市町村抽出表!AP146=0,"0人",IF(市町村抽出表!AP146&lt;1,"1人未満",TEXT(ROUND(市町村抽出表!AP146,0),"###,###")&amp;"人")))</f>
        <v>#REF!</v>
      </c>
      <c r="AE146" s="94" t="e">
        <f ca="1">IF(市町村抽出表!AQ146="－","－",IF(市町村抽出表!AQ146=0,"0人",IF(市町村抽出表!AQ146&lt;1,"1人未満",TEXT(ROUND(市町村抽出表!AQ146,0),"###,###")&amp;"人")))</f>
        <v>#REF!</v>
      </c>
      <c r="AF146" s="94" t="e">
        <f ca="1">IF(市町村抽出表!AR146="－","－",IF(市町村抽出表!AR146=0,"0人",IF(市町村抽出表!AR146&lt;1,"1人未満",TEXT(ROUND(市町村抽出表!AR146,0),"###,###")&amp;"人")))</f>
        <v>#REF!</v>
      </c>
      <c r="AG146" s="94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4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4" t="e">
        <f ca="1">IF(市町村抽出表!AU146="－","－",IF(市町村抽出表!AU146=0,"0人",IF(市町村抽出表!AU146&lt;1,"1人未満",TEXT(ROUND(市町村抽出表!AU146,0),"###,###")&amp;"人")))</f>
        <v>#REF!</v>
      </c>
      <c r="AJ146" s="94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4" t="e">
        <f ca="1">IF(市町村抽出表!AW146="－","－",IF(市町村抽出表!AW146=0,"0人",IF(市町村抽出表!AW146&lt;1,"1人未満",TEXT(ROUND(市町村抽出表!AW146,0),"###,###")&amp;"人")))</f>
        <v>#REF!</v>
      </c>
      <c r="AL146" s="94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4" t="e">
        <f ca="1">IF(市町村抽出表!AY146="－","－",IF(市町村抽出表!AY146=0,"0人",IF(市町村抽出表!AY146&lt;1,"1人未満",TEXT(ROUND(市町村抽出表!AY146,0),"###,###")&amp;"人")))</f>
        <v>#REF!</v>
      </c>
      <c r="AN146" s="94" t="s">
        <v>611</v>
      </c>
      <c r="AO146" s="94" t="s">
        <v>611</v>
      </c>
      <c r="AP146" s="94" t="e">
        <f ca="1">IF(市町村抽出表!BB146="－","－",IF(市町村抽出表!BB146=0,"0km",IF(市町村抽出表!BB146&lt;0.1,"0.1km未満",TEXT(ROUND(市町村抽出表!BB146,1),"###,##0.0")&amp;"km")))</f>
        <v>#REF!</v>
      </c>
      <c r="AQ146" s="94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4" t="e">
        <f ca="1">IF(市町村抽出表!BD146="－","－",IF(市町村抽出表!BD146=0,"0人",IF(市町村抽出表!BD146&lt;1,"1人未満",TEXT(ROUND(市町村抽出表!BD146,0),"###,###")&amp;"人")))</f>
        <v>#REF!</v>
      </c>
      <c r="AS146" s="94" t="s">
        <v>611</v>
      </c>
      <c r="AT146" s="94" t="s">
        <v>611</v>
      </c>
      <c r="AU146" s="94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4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4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4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4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4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53"/>
      <c r="BI146" s="153"/>
      <c r="BJ146" s="153"/>
      <c r="BL146" s="154"/>
      <c r="BM146" s="153"/>
      <c r="BN146" s="153"/>
      <c r="BO146" s="153"/>
      <c r="BP146" s="153"/>
      <c r="BX146" s="154"/>
      <c r="BY146" s="153"/>
      <c r="BZ146" s="153"/>
      <c r="CA146" s="153"/>
      <c r="CB146" s="153"/>
      <c r="CN146" s="154"/>
      <c r="CO146" s="153"/>
      <c r="CP146" s="153"/>
      <c r="CQ146" s="153"/>
      <c r="CR146" s="153"/>
    </row>
    <row r="147" spans="1:96" x14ac:dyDescent="0.2">
      <c r="A147" s="82">
        <v>144</v>
      </c>
      <c r="B147" s="74" t="s">
        <v>587</v>
      </c>
      <c r="C147" s="93" t="e">
        <f ca="1">IF(市町村抽出表!D147="－","－",ROUND(市町村抽出表!D147,1))</f>
        <v>#REF!</v>
      </c>
      <c r="D147" s="158" t="e">
        <f ca="1">IF(市町村抽出表!F147="","※2",IF(市町村抽出表!F147="－","－",市町村抽出表!F147&amp;"箇所"))</f>
        <v>#REF!</v>
      </c>
      <c r="E147" s="159" t="e">
        <f ca="1">IF(市町村抽出表!G147="","※2",IF(市町村抽出表!G147="－","－",市町村抽出表!G147&amp;"箇所"))</f>
        <v>#REF!</v>
      </c>
      <c r="F147" s="160" t="e">
        <f ca="1">IF(市町村抽出表!H147="","※2",IF(市町村抽出表!H147="－","－",市町村抽出表!H147&amp;"箇所"))</f>
        <v>#REF!</v>
      </c>
      <c r="G147" s="94" t="e">
        <f ca="1">IF(市町村抽出表!I147="－","－",IF(市町村抽出表!I147=0,"0棟",IF(市町村抽出表!I147&lt;1,"1棟未満",TEXT(ROUND(市町村抽出表!I147,0),"###,###")&amp;"棟")))</f>
        <v>#REF!</v>
      </c>
      <c r="H147" s="94" t="e">
        <f ca="1">IF(市町村抽出表!J147="－","－",IF(市町村抽出表!J147=0,"0棟",IF(市町村抽出表!J147&lt;1,"1棟未満",TEXT(ROUND(市町村抽出表!J147,0),"###,###")&amp;"棟")))</f>
        <v>#REF!</v>
      </c>
      <c r="I147" s="94" t="e">
        <f ca="1">IF(市町村抽出表!O147="－","－",IF(市町村抽出表!O147=0,"0棟",IF(市町村抽出表!O147&lt;1,"1棟未満",TEXT(ROUND(市町村抽出表!O147,0),"###,###")&amp;"棟")))</f>
        <v>#REF!</v>
      </c>
      <c r="J147" s="94" t="e">
        <f ca="1">IF(市町村抽出表!P147="－","－",IF(市町村抽出表!P147=0,"0棟",IF(市町村抽出表!P147&lt;1,"1棟未満",TEXT(ROUND(市町村抽出表!P147,0),"###,###")&amp;"棟")))</f>
        <v>#REF!</v>
      </c>
      <c r="K147" s="147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48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4" t="e">
        <f ca="1">IF(市町村抽出表!W147="－","－",IF(市町村抽出表!W147=0,"0棟",IF(市町村抽出表!W147&lt;1,"1棟未満",TEXT(ROUND(市町村抽出表!W147,0),"###,###")&amp;"棟")))</f>
        <v>#REF!</v>
      </c>
      <c r="N147" s="94" t="e">
        <f ca="1">IF(市町村抽出表!X147="－","－",IF(市町村抽出表!X147=0,"0棟",IF(市町村抽出表!X147&lt;1,"1棟未満",TEXT(ROUND(市町村抽出表!X147,0),"###,###")&amp;"棟")))</f>
        <v>#REF!</v>
      </c>
      <c r="O147" s="94" t="e">
        <f ca="1">IF(市町村抽出表!Z147="－","－",IF(市町村抽出表!Z147=0,"0件",IF(市町村抽出表!Z147&lt;1,"1件未満",TEXT(ROUND(市町村抽出表!Z147,0),"###,###")&amp;"件")))</f>
        <v>#REF!</v>
      </c>
      <c r="P147" s="94" t="e">
        <f ca="1">IF(市町村抽出表!AA147="－","－",IF(市町村抽出表!AA147=0,"0件",IF(市町村抽出表!AA147&lt;1,"1件未満",TEXT(ROUND(市町村抽出表!AA147,0),"###,###")&amp;"件")))</f>
        <v>#REF!</v>
      </c>
      <c r="Q147" s="94" t="e">
        <f ca="1">IF(市町村抽出表!AB147="－","－",IF(市町村抽出表!AB147=0,"0棟",IF(市町村抽出表!AB147&lt;1,"1棟未満",TEXT(ROUND(市町村抽出表!AB147,0),"###,###")&amp;"棟")))</f>
        <v>#REF!</v>
      </c>
      <c r="R147" s="94" t="e">
        <f ca="1">IF(市町村抽出表!AC147="－","－",IF(市町村抽出表!AC147=0,"0人",IF(市町村抽出表!AC147&lt;1,"1人未満",TEXT(ROUND(市町村抽出表!AC147,0),"###,###")&amp;"人")))</f>
        <v>#REF!</v>
      </c>
      <c r="S147" s="94" t="e">
        <f ca="1">IF(市町村抽出表!AD147="－","－",IF(市町村抽出表!AD147=0,"0人",IF(市町村抽出表!AD147&lt;1,"1人未満",TEXT(ROUND(市町村抽出表!AD147,0),"###,###")&amp;"人")))</f>
        <v>#REF!</v>
      </c>
      <c r="T147" s="94" t="e">
        <f ca="1">IF(市町村抽出表!AE147="－","－",IF(市町村抽出表!AE147=0,"0人",IF(市町村抽出表!AE147&lt;1,"1人未満",TEXT(ROUND(市町村抽出表!AE147,0),"###,###")&amp;"人")))</f>
        <v>#REF!</v>
      </c>
      <c r="U147" s="149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50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51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4" t="e">
        <f ca="1">IF(市町村抽出表!AJ147="－","－",IF(市町村抽出表!AJ147=0,"0人",IF(市町村抽出表!AJ147&lt;1,"1人未満",TEXT(ROUND(市町村抽出表!AJ147,0),"###,###")&amp;"人")))</f>
        <v>#REF!</v>
      </c>
      <c r="Y147" s="94" t="e">
        <f ca="1">IF(市町村抽出表!AK147="－","－",IF(市町村抽出表!AK147=0,"0人",IF(市町村抽出表!AK147&lt;1,"1人未満",TEXT(ROUND(市町村抽出表!AK147,0),"###,###")&amp;"人")))</f>
        <v>#REF!</v>
      </c>
      <c r="Z147" s="94" t="e">
        <f ca="1">IF(市町村抽出表!AL147="－","－",IF(市町村抽出表!AL147=0,"0人",IF(市町村抽出表!AL147&lt;1,"1人未満",TEXT(ROUND(市町村抽出表!AL147,0),"###,###")&amp;"人")))</f>
        <v>#REF!</v>
      </c>
      <c r="AA147" s="94" t="e">
        <f ca="1">IF(市町村抽出表!AM147="－","－",IF(市町村抽出表!AM147=0,"0人",IF(市町村抽出表!AM147&lt;1,"1人未満",TEXT(ROUND(市町村抽出表!AM147,0),"###,###")&amp;"人")))</f>
        <v>#REF!</v>
      </c>
      <c r="AB147" s="94" t="e">
        <f ca="1">IF(市町村抽出表!AN147="－","－",IF(市町村抽出表!AN147=0,"0人",IF(市町村抽出表!AN147&lt;1,"1人未満",TEXT(ROUND(市町村抽出表!AN147,0),"###,###")&amp;"人")))</f>
        <v>#REF!</v>
      </c>
      <c r="AC147" s="94" t="e">
        <f ca="1">IF(市町村抽出表!AO147="－","－",IF(市町村抽出表!AO147=0,"0人",IF(市町村抽出表!AO147&lt;1,"1人未満",TEXT(ROUND(市町村抽出表!AO147,0),"###,###")&amp;"人")))</f>
        <v>#REF!</v>
      </c>
      <c r="AD147" s="94" t="e">
        <f ca="1">IF(市町村抽出表!AP147="－","－",IF(市町村抽出表!AP147=0,"0人",IF(市町村抽出表!AP147&lt;1,"1人未満",TEXT(ROUND(市町村抽出表!AP147,0),"###,###")&amp;"人")))</f>
        <v>#REF!</v>
      </c>
      <c r="AE147" s="94" t="e">
        <f ca="1">IF(市町村抽出表!AQ147="－","－",IF(市町村抽出表!AQ147=0,"0人",IF(市町村抽出表!AQ147&lt;1,"1人未満",TEXT(ROUND(市町村抽出表!AQ147,0),"###,###")&amp;"人")))</f>
        <v>#REF!</v>
      </c>
      <c r="AF147" s="94" t="e">
        <f ca="1">IF(市町村抽出表!AR147="－","－",IF(市町村抽出表!AR147=0,"0人",IF(市町村抽出表!AR147&lt;1,"1人未満",TEXT(ROUND(市町村抽出表!AR147,0),"###,###")&amp;"人")))</f>
        <v>#REF!</v>
      </c>
      <c r="AG147" s="94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4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4" t="e">
        <f ca="1">IF(市町村抽出表!AU147="－","－",IF(市町村抽出表!AU147=0,"0人",IF(市町村抽出表!AU147&lt;1,"1人未満",TEXT(ROUND(市町村抽出表!AU147,0),"###,###")&amp;"人")))</f>
        <v>#REF!</v>
      </c>
      <c r="AJ147" s="94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4" t="e">
        <f ca="1">IF(市町村抽出表!AW147="－","－",IF(市町村抽出表!AW147=0,"0人",IF(市町村抽出表!AW147&lt;1,"1人未満",TEXT(ROUND(市町村抽出表!AW147,0),"###,###")&amp;"人")))</f>
        <v>#REF!</v>
      </c>
      <c r="AL147" s="94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4" t="e">
        <f ca="1">IF(市町村抽出表!AY147="－","－",IF(市町村抽出表!AY147=0,"0人",IF(市町村抽出表!AY147&lt;1,"1人未満",TEXT(ROUND(市町村抽出表!AY147,0),"###,###")&amp;"人")))</f>
        <v>#REF!</v>
      </c>
      <c r="AN147" s="94" t="s">
        <v>611</v>
      </c>
      <c r="AO147" s="94" t="s">
        <v>611</v>
      </c>
      <c r="AP147" s="94" t="e">
        <f ca="1">IF(市町村抽出表!BB147="－","－",IF(市町村抽出表!BB147=0,"0km",IF(市町村抽出表!BB147&lt;0.1,"0.1km未満",TEXT(ROUND(市町村抽出表!BB147,1),"###,##0.0")&amp;"km")))</f>
        <v>#REF!</v>
      </c>
      <c r="AQ147" s="94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4" t="e">
        <f ca="1">IF(市町村抽出表!BD147="－","－",IF(市町村抽出表!BD147=0,"0人",IF(市町村抽出表!BD147&lt;1,"1人未満",TEXT(ROUND(市町村抽出表!BD147,0),"###,###")&amp;"人")))</f>
        <v>#REF!</v>
      </c>
      <c r="AS147" s="94" t="s">
        <v>611</v>
      </c>
      <c r="AT147" s="94" t="s">
        <v>611</v>
      </c>
      <c r="AU147" s="94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4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4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4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4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4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53"/>
      <c r="BI147" s="153"/>
      <c r="BJ147" s="153"/>
      <c r="BL147" s="154"/>
      <c r="BM147" s="153"/>
      <c r="BN147" s="153"/>
      <c r="BO147" s="153"/>
      <c r="BP147" s="153"/>
      <c r="BX147" s="154"/>
      <c r="BY147" s="153"/>
      <c r="BZ147" s="153"/>
      <c r="CA147" s="153"/>
      <c r="CB147" s="153"/>
      <c r="CN147" s="154"/>
      <c r="CO147" s="153"/>
      <c r="CP147" s="153"/>
      <c r="CQ147" s="153"/>
      <c r="CR147" s="153"/>
    </row>
    <row r="148" spans="1:96" x14ac:dyDescent="0.2">
      <c r="A148" s="82">
        <v>145</v>
      </c>
      <c r="B148" s="74" t="s">
        <v>588</v>
      </c>
      <c r="C148" s="93" t="e">
        <f ca="1">IF(市町村抽出表!D148="－","－",ROUND(市町村抽出表!D148,1))</f>
        <v>#REF!</v>
      </c>
      <c r="D148" s="158" t="e">
        <f ca="1">IF(市町村抽出表!F148="","※2",IF(市町村抽出表!F148="－","－",市町村抽出表!F148&amp;"箇所"))</f>
        <v>#REF!</v>
      </c>
      <c r="E148" s="159" t="e">
        <f ca="1">IF(市町村抽出表!G148="","※2",IF(市町村抽出表!G148="－","－",市町村抽出表!G148&amp;"箇所"))</f>
        <v>#REF!</v>
      </c>
      <c r="F148" s="160" t="e">
        <f ca="1">IF(市町村抽出表!H148="","※2",IF(市町村抽出表!H148="－","－",市町村抽出表!H148&amp;"箇所"))</f>
        <v>#REF!</v>
      </c>
      <c r="G148" s="94" t="e">
        <f ca="1">IF(市町村抽出表!I148="－","－",IF(市町村抽出表!I148=0,"0棟",IF(市町村抽出表!I148&lt;1,"1棟未満",TEXT(ROUND(市町村抽出表!I148,0),"###,###")&amp;"棟")))</f>
        <v>#REF!</v>
      </c>
      <c r="H148" s="94" t="e">
        <f ca="1">IF(市町村抽出表!J148="－","－",IF(市町村抽出表!J148=0,"0棟",IF(市町村抽出表!J148&lt;1,"1棟未満",TEXT(ROUND(市町村抽出表!J148,0),"###,###")&amp;"棟")))</f>
        <v>#REF!</v>
      </c>
      <c r="I148" s="94" t="e">
        <f ca="1">IF(市町村抽出表!O148="－","－",IF(市町村抽出表!O148=0,"0棟",IF(市町村抽出表!O148&lt;1,"1棟未満",TEXT(ROUND(市町村抽出表!O148,0),"###,###")&amp;"棟")))</f>
        <v>#REF!</v>
      </c>
      <c r="J148" s="94" t="e">
        <f ca="1">IF(市町村抽出表!P148="－","－",IF(市町村抽出表!P148=0,"0棟",IF(市町村抽出表!P148&lt;1,"1棟未満",TEXT(ROUND(市町村抽出表!P148,0),"###,###")&amp;"棟")))</f>
        <v>#REF!</v>
      </c>
      <c r="K148" s="147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48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4" t="e">
        <f ca="1">IF(市町村抽出表!W148="－","－",IF(市町村抽出表!W148=0,"0棟",IF(市町村抽出表!W148&lt;1,"1棟未満",TEXT(ROUND(市町村抽出表!W148,0),"###,###")&amp;"棟")))</f>
        <v>#REF!</v>
      </c>
      <c r="N148" s="94" t="e">
        <f ca="1">IF(市町村抽出表!X148="－","－",IF(市町村抽出表!X148=0,"0棟",IF(市町村抽出表!X148&lt;1,"1棟未満",TEXT(ROUND(市町村抽出表!X148,0),"###,###")&amp;"棟")))</f>
        <v>#REF!</v>
      </c>
      <c r="O148" s="94" t="e">
        <f ca="1">IF(市町村抽出表!Z148="－","－",IF(市町村抽出表!Z148=0,"0件",IF(市町村抽出表!Z148&lt;1,"1件未満",TEXT(ROUND(市町村抽出表!Z148,0),"###,###")&amp;"件")))</f>
        <v>#REF!</v>
      </c>
      <c r="P148" s="94" t="e">
        <f ca="1">IF(市町村抽出表!AA148="－","－",IF(市町村抽出表!AA148=0,"0件",IF(市町村抽出表!AA148&lt;1,"1件未満",TEXT(ROUND(市町村抽出表!AA148,0),"###,###")&amp;"件")))</f>
        <v>#REF!</v>
      </c>
      <c r="Q148" s="94" t="e">
        <f ca="1">IF(市町村抽出表!AB148="－","－",IF(市町村抽出表!AB148=0,"0棟",IF(市町村抽出表!AB148&lt;1,"1棟未満",TEXT(ROUND(市町村抽出表!AB148,0),"###,###")&amp;"棟")))</f>
        <v>#REF!</v>
      </c>
      <c r="R148" s="94" t="e">
        <f ca="1">IF(市町村抽出表!AC148="－","－",IF(市町村抽出表!AC148=0,"0人",IF(市町村抽出表!AC148&lt;1,"1人未満",TEXT(ROUND(市町村抽出表!AC148,0),"###,###")&amp;"人")))</f>
        <v>#REF!</v>
      </c>
      <c r="S148" s="94" t="e">
        <f ca="1">IF(市町村抽出表!AD148="－","－",IF(市町村抽出表!AD148=0,"0人",IF(市町村抽出表!AD148&lt;1,"1人未満",TEXT(ROUND(市町村抽出表!AD148,0),"###,###")&amp;"人")))</f>
        <v>#REF!</v>
      </c>
      <c r="T148" s="94" t="e">
        <f ca="1">IF(市町村抽出表!AE148="－","－",IF(市町村抽出表!AE148=0,"0人",IF(市町村抽出表!AE148&lt;1,"1人未満",TEXT(ROUND(市町村抽出表!AE148,0),"###,###")&amp;"人")))</f>
        <v>#REF!</v>
      </c>
      <c r="U148" s="149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50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51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4" t="e">
        <f ca="1">IF(市町村抽出表!AJ148="－","－",IF(市町村抽出表!AJ148=0,"0人",IF(市町村抽出表!AJ148&lt;1,"1人未満",TEXT(ROUND(市町村抽出表!AJ148,0),"###,###")&amp;"人")))</f>
        <v>#REF!</v>
      </c>
      <c r="Y148" s="94" t="e">
        <f ca="1">IF(市町村抽出表!AK148="－","－",IF(市町村抽出表!AK148=0,"0人",IF(市町村抽出表!AK148&lt;1,"1人未満",TEXT(ROUND(市町村抽出表!AK148,0),"###,###")&amp;"人")))</f>
        <v>#REF!</v>
      </c>
      <c r="Z148" s="94" t="e">
        <f ca="1">IF(市町村抽出表!AL148="－","－",IF(市町村抽出表!AL148=0,"0人",IF(市町村抽出表!AL148&lt;1,"1人未満",TEXT(ROUND(市町村抽出表!AL148,0),"###,###")&amp;"人")))</f>
        <v>#REF!</v>
      </c>
      <c r="AA148" s="94" t="e">
        <f ca="1">IF(市町村抽出表!AM148="－","－",IF(市町村抽出表!AM148=0,"0人",IF(市町村抽出表!AM148&lt;1,"1人未満",TEXT(ROUND(市町村抽出表!AM148,0),"###,###")&amp;"人")))</f>
        <v>#REF!</v>
      </c>
      <c r="AB148" s="94" t="e">
        <f ca="1">IF(市町村抽出表!AN148="－","－",IF(市町村抽出表!AN148=0,"0人",IF(市町村抽出表!AN148&lt;1,"1人未満",TEXT(ROUND(市町村抽出表!AN148,0),"###,###")&amp;"人")))</f>
        <v>#REF!</v>
      </c>
      <c r="AC148" s="94" t="e">
        <f ca="1">IF(市町村抽出表!AO148="－","－",IF(市町村抽出表!AO148=0,"0人",IF(市町村抽出表!AO148&lt;1,"1人未満",TEXT(ROUND(市町村抽出表!AO148,0),"###,###")&amp;"人")))</f>
        <v>#REF!</v>
      </c>
      <c r="AD148" s="94" t="e">
        <f ca="1">IF(市町村抽出表!AP148="－","－",IF(市町村抽出表!AP148=0,"0人",IF(市町村抽出表!AP148&lt;1,"1人未満",TEXT(ROUND(市町村抽出表!AP148,0),"###,###")&amp;"人")))</f>
        <v>#REF!</v>
      </c>
      <c r="AE148" s="94" t="e">
        <f ca="1">IF(市町村抽出表!AQ148="－","－",IF(市町村抽出表!AQ148=0,"0人",IF(市町村抽出表!AQ148&lt;1,"1人未満",TEXT(ROUND(市町村抽出表!AQ148,0),"###,###")&amp;"人")))</f>
        <v>#REF!</v>
      </c>
      <c r="AF148" s="94" t="e">
        <f ca="1">IF(市町村抽出表!AR148="－","－",IF(市町村抽出表!AR148=0,"0人",IF(市町村抽出表!AR148&lt;1,"1人未満",TEXT(ROUND(市町村抽出表!AR148,0),"###,###")&amp;"人")))</f>
        <v>#REF!</v>
      </c>
      <c r="AG148" s="94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4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4" t="e">
        <f ca="1">IF(市町村抽出表!AU148="－","－",IF(市町村抽出表!AU148=0,"0人",IF(市町村抽出表!AU148&lt;1,"1人未満",TEXT(ROUND(市町村抽出表!AU148,0),"###,###")&amp;"人")))</f>
        <v>#REF!</v>
      </c>
      <c r="AJ148" s="94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4" t="e">
        <f ca="1">IF(市町村抽出表!AW148="－","－",IF(市町村抽出表!AW148=0,"0人",IF(市町村抽出表!AW148&lt;1,"1人未満",TEXT(ROUND(市町村抽出表!AW148,0),"###,###")&amp;"人")))</f>
        <v>#REF!</v>
      </c>
      <c r="AL148" s="94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4" t="e">
        <f ca="1">IF(市町村抽出表!AY148="－","－",IF(市町村抽出表!AY148=0,"0人",IF(市町村抽出表!AY148&lt;1,"1人未満",TEXT(ROUND(市町村抽出表!AY148,0),"###,###")&amp;"人")))</f>
        <v>#REF!</v>
      </c>
      <c r="AN148" s="94" t="s">
        <v>611</v>
      </c>
      <c r="AO148" s="94" t="s">
        <v>611</v>
      </c>
      <c r="AP148" s="94" t="e">
        <f ca="1">IF(市町村抽出表!BB148="－","－",IF(市町村抽出表!BB148=0,"0km",IF(市町村抽出表!BB148&lt;0.1,"0.1km未満",TEXT(ROUND(市町村抽出表!BB148,1),"###,##0.0")&amp;"km")))</f>
        <v>#REF!</v>
      </c>
      <c r="AQ148" s="94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4" t="e">
        <f ca="1">IF(市町村抽出表!BD148="－","－",IF(市町村抽出表!BD148=0,"0人",IF(市町村抽出表!BD148&lt;1,"1人未満",TEXT(ROUND(市町村抽出表!BD148,0),"###,###")&amp;"人")))</f>
        <v>#REF!</v>
      </c>
      <c r="AS148" s="94" t="s">
        <v>611</v>
      </c>
      <c r="AT148" s="94" t="s">
        <v>611</v>
      </c>
      <c r="AU148" s="94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4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4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4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4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4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53"/>
      <c r="BI148" s="153"/>
      <c r="BJ148" s="153"/>
      <c r="BL148" s="154"/>
      <c r="BM148" s="153"/>
      <c r="BN148" s="153"/>
      <c r="BO148" s="153"/>
      <c r="BP148" s="153"/>
      <c r="BX148" s="154"/>
      <c r="BY148" s="153"/>
      <c r="BZ148" s="153"/>
      <c r="CA148" s="153"/>
      <c r="CB148" s="153"/>
      <c r="CN148" s="154"/>
      <c r="CO148" s="153"/>
      <c r="CP148" s="153"/>
      <c r="CQ148" s="153"/>
      <c r="CR148" s="153"/>
    </row>
    <row r="149" spans="1:96" x14ac:dyDescent="0.2">
      <c r="A149" s="82">
        <v>146</v>
      </c>
      <c r="B149" s="74" t="s">
        <v>589</v>
      </c>
      <c r="C149" s="93" t="e">
        <f ca="1">IF(市町村抽出表!D149="－","－",ROUND(市町村抽出表!D149,1))</f>
        <v>#REF!</v>
      </c>
      <c r="D149" s="158" t="e">
        <f ca="1">IF(市町村抽出表!F149="","※2",IF(市町村抽出表!F149="－","－",市町村抽出表!F149&amp;"箇所"))</f>
        <v>#REF!</v>
      </c>
      <c r="E149" s="159" t="e">
        <f ca="1">IF(市町村抽出表!G149="","※2",IF(市町村抽出表!G149="－","－",市町村抽出表!G149&amp;"箇所"))</f>
        <v>#REF!</v>
      </c>
      <c r="F149" s="160" t="e">
        <f ca="1">IF(市町村抽出表!H149="","※2",IF(市町村抽出表!H149="－","－",市町村抽出表!H149&amp;"箇所"))</f>
        <v>#REF!</v>
      </c>
      <c r="G149" s="94" t="e">
        <f ca="1">IF(市町村抽出表!I149="－","－",IF(市町村抽出表!I149=0,"0棟",IF(市町村抽出表!I149&lt;1,"1棟未満",TEXT(ROUND(市町村抽出表!I149,0),"###,###")&amp;"棟")))</f>
        <v>#REF!</v>
      </c>
      <c r="H149" s="94" t="e">
        <f ca="1">IF(市町村抽出表!J149="－","－",IF(市町村抽出表!J149=0,"0棟",IF(市町村抽出表!J149&lt;1,"1棟未満",TEXT(ROUND(市町村抽出表!J149,0),"###,###")&amp;"棟")))</f>
        <v>#REF!</v>
      </c>
      <c r="I149" s="94" t="e">
        <f ca="1">IF(市町村抽出表!O149="－","－",IF(市町村抽出表!O149=0,"0棟",IF(市町村抽出表!O149&lt;1,"1棟未満",TEXT(ROUND(市町村抽出表!O149,0),"###,###")&amp;"棟")))</f>
        <v>#REF!</v>
      </c>
      <c r="J149" s="94" t="e">
        <f ca="1">IF(市町村抽出表!P149="－","－",IF(市町村抽出表!P149=0,"0棟",IF(市町村抽出表!P149&lt;1,"1棟未満",TEXT(ROUND(市町村抽出表!P149,0),"###,###")&amp;"棟")))</f>
        <v>#REF!</v>
      </c>
      <c r="K149" s="147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48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4" t="e">
        <f ca="1">IF(市町村抽出表!W149="－","－",IF(市町村抽出表!W149=0,"0棟",IF(市町村抽出表!W149&lt;1,"1棟未満",TEXT(ROUND(市町村抽出表!W149,0),"###,###")&amp;"棟")))</f>
        <v>#REF!</v>
      </c>
      <c r="N149" s="94" t="e">
        <f ca="1">IF(市町村抽出表!X149="－","－",IF(市町村抽出表!X149=0,"0棟",IF(市町村抽出表!X149&lt;1,"1棟未満",TEXT(ROUND(市町村抽出表!X149,0),"###,###")&amp;"棟")))</f>
        <v>#REF!</v>
      </c>
      <c r="O149" s="94" t="e">
        <f ca="1">IF(市町村抽出表!Z149="－","－",IF(市町村抽出表!Z149=0,"0件",IF(市町村抽出表!Z149&lt;1,"1件未満",TEXT(ROUND(市町村抽出表!Z149,0),"###,###")&amp;"件")))</f>
        <v>#REF!</v>
      </c>
      <c r="P149" s="94" t="e">
        <f ca="1">IF(市町村抽出表!AA149="－","－",IF(市町村抽出表!AA149=0,"0件",IF(市町村抽出表!AA149&lt;1,"1件未満",TEXT(ROUND(市町村抽出表!AA149,0),"###,###")&amp;"件")))</f>
        <v>#REF!</v>
      </c>
      <c r="Q149" s="94" t="e">
        <f ca="1">IF(市町村抽出表!AB149="－","－",IF(市町村抽出表!AB149=0,"0棟",IF(市町村抽出表!AB149&lt;1,"1棟未満",TEXT(ROUND(市町村抽出表!AB149,0),"###,###")&amp;"棟")))</f>
        <v>#REF!</v>
      </c>
      <c r="R149" s="94" t="e">
        <f ca="1">IF(市町村抽出表!AC149="－","－",IF(市町村抽出表!AC149=0,"0人",IF(市町村抽出表!AC149&lt;1,"1人未満",TEXT(ROUND(市町村抽出表!AC149,0),"###,###")&amp;"人")))</f>
        <v>#REF!</v>
      </c>
      <c r="S149" s="94" t="e">
        <f ca="1">IF(市町村抽出表!AD149="－","－",IF(市町村抽出表!AD149=0,"0人",IF(市町村抽出表!AD149&lt;1,"1人未満",TEXT(ROUND(市町村抽出表!AD149,0),"###,###")&amp;"人")))</f>
        <v>#REF!</v>
      </c>
      <c r="T149" s="94" t="e">
        <f ca="1">IF(市町村抽出表!AE149="－","－",IF(市町村抽出表!AE149=0,"0人",IF(市町村抽出表!AE149&lt;1,"1人未満",TEXT(ROUND(市町村抽出表!AE149,0),"###,###")&amp;"人")))</f>
        <v>#REF!</v>
      </c>
      <c r="U149" s="149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50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51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4" t="e">
        <f ca="1">IF(市町村抽出表!AJ149="－","－",IF(市町村抽出表!AJ149=0,"0人",IF(市町村抽出表!AJ149&lt;1,"1人未満",TEXT(ROUND(市町村抽出表!AJ149,0),"###,###")&amp;"人")))</f>
        <v>#REF!</v>
      </c>
      <c r="Y149" s="94" t="e">
        <f ca="1">IF(市町村抽出表!AK149="－","－",IF(市町村抽出表!AK149=0,"0人",IF(市町村抽出表!AK149&lt;1,"1人未満",TEXT(ROUND(市町村抽出表!AK149,0),"###,###")&amp;"人")))</f>
        <v>#REF!</v>
      </c>
      <c r="Z149" s="94" t="e">
        <f ca="1">IF(市町村抽出表!AL149="－","－",IF(市町村抽出表!AL149=0,"0人",IF(市町村抽出表!AL149&lt;1,"1人未満",TEXT(ROUND(市町村抽出表!AL149,0),"###,###")&amp;"人")))</f>
        <v>#REF!</v>
      </c>
      <c r="AA149" s="94" t="e">
        <f ca="1">IF(市町村抽出表!AM149="－","－",IF(市町村抽出表!AM149=0,"0人",IF(市町村抽出表!AM149&lt;1,"1人未満",TEXT(ROUND(市町村抽出表!AM149,0),"###,###")&amp;"人")))</f>
        <v>#REF!</v>
      </c>
      <c r="AB149" s="94" t="e">
        <f ca="1">IF(市町村抽出表!AN149="－","－",IF(市町村抽出表!AN149=0,"0人",IF(市町村抽出表!AN149&lt;1,"1人未満",TEXT(ROUND(市町村抽出表!AN149,0),"###,###")&amp;"人")))</f>
        <v>#REF!</v>
      </c>
      <c r="AC149" s="94" t="e">
        <f ca="1">IF(市町村抽出表!AO149="－","－",IF(市町村抽出表!AO149=0,"0人",IF(市町村抽出表!AO149&lt;1,"1人未満",TEXT(ROUND(市町村抽出表!AO149,0),"###,###")&amp;"人")))</f>
        <v>#REF!</v>
      </c>
      <c r="AD149" s="94" t="e">
        <f ca="1">IF(市町村抽出表!AP149="－","－",IF(市町村抽出表!AP149=0,"0人",IF(市町村抽出表!AP149&lt;1,"1人未満",TEXT(ROUND(市町村抽出表!AP149,0),"###,###")&amp;"人")))</f>
        <v>#REF!</v>
      </c>
      <c r="AE149" s="94" t="e">
        <f ca="1">IF(市町村抽出表!AQ149="－","－",IF(市町村抽出表!AQ149=0,"0人",IF(市町村抽出表!AQ149&lt;1,"1人未満",TEXT(ROUND(市町村抽出表!AQ149,0),"###,###")&amp;"人")))</f>
        <v>#REF!</v>
      </c>
      <c r="AF149" s="94" t="e">
        <f ca="1">IF(市町村抽出表!AR149="－","－",IF(市町村抽出表!AR149=0,"0人",IF(市町村抽出表!AR149&lt;1,"1人未満",TEXT(ROUND(市町村抽出表!AR149,0),"###,###")&amp;"人")))</f>
        <v>#REF!</v>
      </c>
      <c r="AG149" s="94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4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4" t="e">
        <f ca="1">IF(市町村抽出表!AU149="－","－",IF(市町村抽出表!AU149=0,"0人",IF(市町村抽出表!AU149&lt;1,"1人未満",TEXT(ROUND(市町村抽出表!AU149,0),"###,###")&amp;"人")))</f>
        <v>#REF!</v>
      </c>
      <c r="AJ149" s="94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4" t="e">
        <f ca="1">IF(市町村抽出表!AW149="－","－",IF(市町村抽出表!AW149=0,"0人",IF(市町村抽出表!AW149&lt;1,"1人未満",TEXT(ROUND(市町村抽出表!AW149,0),"###,###")&amp;"人")))</f>
        <v>#REF!</v>
      </c>
      <c r="AL149" s="94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4" t="e">
        <f ca="1">IF(市町村抽出表!AY149="－","－",IF(市町村抽出表!AY149=0,"0人",IF(市町村抽出表!AY149&lt;1,"1人未満",TEXT(ROUND(市町村抽出表!AY149,0),"###,###")&amp;"人")))</f>
        <v>#REF!</v>
      </c>
      <c r="AN149" s="94" t="s">
        <v>611</v>
      </c>
      <c r="AO149" s="94" t="s">
        <v>611</v>
      </c>
      <c r="AP149" s="94" t="e">
        <f ca="1">IF(市町村抽出表!BB149="－","－",IF(市町村抽出表!BB149=0,"0km",IF(市町村抽出表!BB149&lt;0.1,"0.1km未満",TEXT(ROUND(市町村抽出表!BB149,1),"###,##0.0")&amp;"km")))</f>
        <v>#REF!</v>
      </c>
      <c r="AQ149" s="94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4" t="e">
        <f ca="1">IF(市町村抽出表!BD149="－","－",IF(市町村抽出表!BD149=0,"0人",IF(市町村抽出表!BD149&lt;1,"1人未満",TEXT(ROUND(市町村抽出表!BD149,0),"###,###")&amp;"人")))</f>
        <v>#REF!</v>
      </c>
      <c r="AS149" s="94" t="s">
        <v>611</v>
      </c>
      <c r="AT149" s="94" t="s">
        <v>611</v>
      </c>
      <c r="AU149" s="94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4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4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4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4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4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53"/>
      <c r="BI149" s="153"/>
      <c r="BJ149" s="153"/>
      <c r="BL149" s="154"/>
      <c r="BM149" s="153"/>
      <c r="BN149" s="153"/>
      <c r="BO149" s="153"/>
      <c r="BP149" s="153"/>
      <c r="BX149" s="154"/>
      <c r="BY149" s="153"/>
      <c r="BZ149" s="153"/>
      <c r="CA149" s="153"/>
      <c r="CB149" s="153"/>
      <c r="CN149" s="154"/>
      <c r="CO149" s="153"/>
      <c r="CP149" s="153"/>
      <c r="CQ149" s="153"/>
      <c r="CR149" s="153"/>
    </row>
    <row r="150" spans="1:96" x14ac:dyDescent="0.2">
      <c r="A150" s="82">
        <v>147</v>
      </c>
      <c r="B150" s="74" t="s">
        <v>590</v>
      </c>
      <c r="C150" s="93" t="e">
        <f ca="1">IF(市町村抽出表!D150="－","－",ROUND(市町村抽出表!D150,1))</f>
        <v>#REF!</v>
      </c>
      <c r="D150" s="158" t="e">
        <f ca="1">IF(市町村抽出表!F150="","※2",IF(市町村抽出表!F150="－","－",市町村抽出表!F150&amp;"箇所"))</f>
        <v>#REF!</v>
      </c>
      <c r="E150" s="159" t="e">
        <f ca="1">IF(市町村抽出表!G150="","※2",IF(市町村抽出表!G150="－","－",市町村抽出表!G150&amp;"箇所"))</f>
        <v>#REF!</v>
      </c>
      <c r="F150" s="160" t="e">
        <f ca="1">IF(市町村抽出表!H150="","※2",IF(市町村抽出表!H150="－","－",市町村抽出表!H150&amp;"箇所"))</f>
        <v>#REF!</v>
      </c>
      <c r="G150" s="94" t="e">
        <f ca="1">IF(市町村抽出表!I150="－","－",IF(市町村抽出表!I150=0,"0棟",IF(市町村抽出表!I150&lt;1,"1棟未満",TEXT(ROUND(市町村抽出表!I150,0),"###,###")&amp;"棟")))</f>
        <v>#REF!</v>
      </c>
      <c r="H150" s="94" t="e">
        <f ca="1">IF(市町村抽出表!J150="－","－",IF(市町村抽出表!J150=0,"0棟",IF(市町村抽出表!J150&lt;1,"1棟未満",TEXT(ROUND(市町村抽出表!J150,0),"###,###")&amp;"棟")))</f>
        <v>#REF!</v>
      </c>
      <c r="I150" s="94" t="e">
        <f ca="1">IF(市町村抽出表!O150="－","－",IF(市町村抽出表!O150=0,"0棟",IF(市町村抽出表!O150&lt;1,"1棟未満",TEXT(ROUND(市町村抽出表!O150,0),"###,###")&amp;"棟")))</f>
        <v>#REF!</v>
      </c>
      <c r="J150" s="94" t="e">
        <f ca="1">IF(市町村抽出表!P150="－","－",IF(市町村抽出表!P150=0,"0棟",IF(市町村抽出表!P150&lt;1,"1棟未満",TEXT(ROUND(市町村抽出表!P150,0),"###,###")&amp;"棟")))</f>
        <v>#REF!</v>
      </c>
      <c r="K150" s="147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48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4" t="e">
        <f ca="1">IF(市町村抽出表!W150="－","－",IF(市町村抽出表!W150=0,"0棟",IF(市町村抽出表!W150&lt;1,"1棟未満",TEXT(ROUND(市町村抽出表!W150,0),"###,###")&amp;"棟")))</f>
        <v>#REF!</v>
      </c>
      <c r="N150" s="94" t="e">
        <f ca="1">IF(市町村抽出表!X150="－","－",IF(市町村抽出表!X150=0,"0棟",IF(市町村抽出表!X150&lt;1,"1棟未満",TEXT(ROUND(市町村抽出表!X150,0),"###,###")&amp;"棟")))</f>
        <v>#REF!</v>
      </c>
      <c r="O150" s="94" t="e">
        <f ca="1">IF(市町村抽出表!Z150="－","－",IF(市町村抽出表!Z150=0,"0件",IF(市町村抽出表!Z150&lt;1,"1件未満",TEXT(ROUND(市町村抽出表!Z150,0),"###,###")&amp;"件")))</f>
        <v>#REF!</v>
      </c>
      <c r="P150" s="94" t="e">
        <f ca="1">IF(市町村抽出表!AA150="－","－",IF(市町村抽出表!AA150=0,"0件",IF(市町村抽出表!AA150&lt;1,"1件未満",TEXT(ROUND(市町村抽出表!AA150,0),"###,###")&amp;"件")))</f>
        <v>#REF!</v>
      </c>
      <c r="Q150" s="94" t="e">
        <f ca="1">IF(市町村抽出表!AB150="－","－",IF(市町村抽出表!AB150=0,"0棟",IF(市町村抽出表!AB150&lt;1,"1棟未満",TEXT(ROUND(市町村抽出表!AB150,0),"###,###")&amp;"棟")))</f>
        <v>#REF!</v>
      </c>
      <c r="R150" s="94" t="e">
        <f ca="1">IF(市町村抽出表!AC150="－","－",IF(市町村抽出表!AC150=0,"0人",IF(市町村抽出表!AC150&lt;1,"1人未満",TEXT(ROUND(市町村抽出表!AC150,0),"###,###")&amp;"人")))</f>
        <v>#REF!</v>
      </c>
      <c r="S150" s="94" t="e">
        <f ca="1">IF(市町村抽出表!AD150="－","－",IF(市町村抽出表!AD150=0,"0人",IF(市町村抽出表!AD150&lt;1,"1人未満",TEXT(ROUND(市町村抽出表!AD150,0),"###,###")&amp;"人")))</f>
        <v>#REF!</v>
      </c>
      <c r="T150" s="94" t="e">
        <f ca="1">IF(市町村抽出表!AE150="－","－",IF(市町村抽出表!AE150=0,"0人",IF(市町村抽出表!AE150&lt;1,"1人未満",TEXT(ROUND(市町村抽出表!AE150,0),"###,###")&amp;"人")))</f>
        <v>#REF!</v>
      </c>
      <c r="U150" s="149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50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51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4" t="e">
        <f ca="1">IF(市町村抽出表!AJ150="－","－",IF(市町村抽出表!AJ150=0,"0人",IF(市町村抽出表!AJ150&lt;1,"1人未満",TEXT(ROUND(市町村抽出表!AJ150,0),"###,###")&amp;"人")))</f>
        <v>#REF!</v>
      </c>
      <c r="Y150" s="94" t="e">
        <f ca="1">IF(市町村抽出表!AK150="－","－",IF(市町村抽出表!AK150=0,"0人",IF(市町村抽出表!AK150&lt;1,"1人未満",TEXT(ROUND(市町村抽出表!AK150,0),"###,###")&amp;"人")))</f>
        <v>#REF!</v>
      </c>
      <c r="Z150" s="94" t="e">
        <f ca="1">IF(市町村抽出表!AL150="－","－",IF(市町村抽出表!AL150=0,"0人",IF(市町村抽出表!AL150&lt;1,"1人未満",TEXT(ROUND(市町村抽出表!AL150,0),"###,###")&amp;"人")))</f>
        <v>#REF!</v>
      </c>
      <c r="AA150" s="94" t="e">
        <f ca="1">IF(市町村抽出表!AM150="－","－",IF(市町村抽出表!AM150=0,"0人",IF(市町村抽出表!AM150&lt;1,"1人未満",TEXT(ROUND(市町村抽出表!AM150,0),"###,###")&amp;"人")))</f>
        <v>#REF!</v>
      </c>
      <c r="AB150" s="94" t="e">
        <f ca="1">IF(市町村抽出表!AN150="－","－",IF(市町村抽出表!AN150=0,"0人",IF(市町村抽出表!AN150&lt;1,"1人未満",TEXT(ROUND(市町村抽出表!AN150,0),"###,###")&amp;"人")))</f>
        <v>#REF!</v>
      </c>
      <c r="AC150" s="94" t="e">
        <f ca="1">IF(市町村抽出表!AO150="－","－",IF(市町村抽出表!AO150=0,"0人",IF(市町村抽出表!AO150&lt;1,"1人未満",TEXT(ROUND(市町村抽出表!AO150,0),"###,###")&amp;"人")))</f>
        <v>#REF!</v>
      </c>
      <c r="AD150" s="94" t="e">
        <f ca="1">IF(市町村抽出表!AP150="－","－",IF(市町村抽出表!AP150=0,"0人",IF(市町村抽出表!AP150&lt;1,"1人未満",TEXT(ROUND(市町村抽出表!AP150,0),"###,###")&amp;"人")))</f>
        <v>#REF!</v>
      </c>
      <c r="AE150" s="94" t="e">
        <f ca="1">IF(市町村抽出表!AQ150="－","－",IF(市町村抽出表!AQ150=0,"0人",IF(市町村抽出表!AQ150&lt;1,"1人未満",TEXT(ROUND(市町村抽出表!AQ150,0),"###,###")&amp;"人")))</f>
        <v>#REF!</v>
      </c>
      <c r="AF150" s="94" t="e">
        <f ca="1">IF(市町村抽出表!AR150="－","－",IF(市町村抽出表!AR150=0,"0人",IF(市町村抽出表!AR150&lt;1,"1人未満",TEXT(ROUND(市町村抽出表!AR150,0),"###,###")&amp;"人")))</f>
        <v>#REF!</v>
      </c>
      <c r="AG150" s="94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4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4" t="e">
        <f ca="1">IF(市町村抽出表!AU150="－","－",IF(市町村抽出表!AU150=0,"0人",IF(市町村抽出表!AU150&lt;1,"1人未満",TEXT(ROUND(市町村抽出表!AU150,0),"###,###")&amp;"人")))</f>
        <v>#REF!</v>
      </c>
      <c r="AJ150" s="94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4" t="e">
        <f ca="1">IF(市町村抽出表!AW150="－","－",IF(市町村抽出表!AW150=0,"0人",IF(市町村抽出表!AW150&lt;1,"1人未満",TEXT(ROUND(市町村抽出表!AW150,0),"###,###")&amp;"人")))</f>
        <v>#REF!</v>
      </c>
      <c r="AL150" s="94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4" t="e">
        <f ca="1">IF(市町村抽出表!AY150="－","－",IF(市町村抽出表!AY150=0,"0人",IF(市町村抽出表!AY150&lt;1,"1人未満",TEXT(ROUND(市町村抽出表!AY150,0),"###,###")&amp;"人")))</f>
        <v>#REF!</v>
      </c>
      <c r="AN150" s="94" t="s">
        <v>611</v>
      </c>
      <c r="AO150" s="94" t="s">
        <v>611</v>
      </c>
      <c r="AP150" s="94" t="e">
        <f ca="1">IF(市町村抽出表!BB150="－","－",IF(市町村抽出表!BB150=0,"0km",IF(市町村抽出表!BB150&lt;0.1,"0.1km未満",TEXT(ROUND(市町村抽出表!BB150,1),"###,##0.0")&amp;"km")))</f>
        <v>#REF!</v>
      </c>
      <c r="AQ150" s="94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4" t="e">
        <f ca="1">IF(市町村抽出表!BD150="－","－",IF(市町村抽出表!BD150=0,"0人",IF(市町村抽出表!BD150&lt;1,"1人未満",TEXT(ROUND(市町村抽出表!BD150,0),"###,###")&amp;"人")))</f>
        <v>#REF!</v>
      </c>
      <c r="AS150" s="94" t="s">
        <v>611</v>
      </c>
      <c r="AT150" s="94" t="s">
        <v>611</v>
      </c>
      <c r="AU150" s="94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4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4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4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4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4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53"/>
      <c r="BI150" s="153"/>
      <c r="BJ150" s="153"/>
      <c r="BL150" s="154"/>
      <c r="BM150" s="153"/>
      <c r="BN150" s="153"/>
      <c r="BO150" s="153"/>
      <c r="BP150" s="153"/>
      <c r="BX150" s="154"/>
      <c r="BY150" s="153"/>
      <c r="BZ150" s="153"/>
      <c r="CA150" s="153"/>
      <c r="CB150" s="153"/>
      <c r="CN150" s="154"/>
      <c r="CO150" s="153"/>
      <c r="CP150" s="153"/>
      <c r="CQ150" s="153"/>
      <c r="CR150" s="153"/>
    </row>
    <row r="151" spans="1:96" x14ac:dyDescent="0.2">
      <c r="A151" s="82">
        <v>148</v>
      </c>
      <c r="B151" s="74" t="s">
        <v>591</v>
      </c>
      <c r="C151" s="93" t="e">
        <f ca="1">IF(市町村抽出表!D151="－","－",ROUND(市町村抽出表!D151,1))</f>
        <v>#REF!</v>
      </c>
      <c r="D151" s="158" t="e">
        <f ca="1">IF(市町村抽出表!F151="","※2",IF(市町村抽出表!F151="－","－",市町村抽出表!F151&amp;"箇所"))</f>
        <v>#REF!</v>
      </c>
      <c r="E151" s="159" t="e">
        <f ca="1">IF(市町村抽出表!G151="","※2",IF(市町村抽出表!G151="－","－",市町村抽出表!G151&amp;"箇所"))</f>
        <v>#REF!</v>
      </c>
      <c r="F151" s="160" t="e">
        <f ca="1">IF(市町村抽出表!H151="","※2",IF(市町村抽出表!H151="－","－",市町村抽出表!H151&amp;"箇所"))</f>
        <v>#REF!</v>
      </c>
      <c r="G151" s="94" t="e">
        <f ca="1">IF(市町村抽出表!I151="－","－",IF(市町村抽出表!I151=0,"0棟",IF(市町村抽出表!I151&lt;1,"1棟未満",TEXT(ROUND(市町村抽出表!I151,0),"###,###")&amp;"棟")))</f>
        <v>#REF!</v>
      </c>
      <c r="H151" s="94" t="e">
        <f ca="1">IF(市町村抽出表!J151="－","－",IF(市町村抽出表!J151=0,"0棟",IF(市町村抽出表!J151&lt;1,"1棟未満",TEXT(ROUND(市町村抽出表!J151,0),"###,###")&amp;"棟")))</f>
        <v>#REF!</v>
      </c>
      <c r="I151" s="94" t="e">
        <f ca="1">IF(市町村抽出表!O151="－","－",IF(市町村抽出表!O151=0,"0棟",IF(市町村抽出表!O151&lt;1,"1棟未満",TEXT(ROUND(市町村抽出表!O151,0),"###,###")&amp;"棟")))</f>
        <v>#REF!</v>
      </c>
      <c r="J151" s="94" t="e">
        <f ca="1">IF(市町村抽出表!P151="－","－",IF(市町村抽出表!P151=0,"0棟",IF(市町村抽出表!P151&lt;1,"1棟未満",TEXT(ROUND(市町村抽出表!P151,0),"###,###")&amp;"棟")))</f>
        <v>#REF!</v>
      </c>
      <c r="K151" s="147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48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4" t="e">
        <f ca="1">IF(市町村抽出表!W151="－","－",IF(市町村抽出表!W151=0,"0棟",IF(市町村抽出表!W151&lt;1,"1棟未満",TEXT(ROUND(市町村抽出表!W151,0),"###,###")&amp;"棟")))</f>
        <v>#REF!</v>
      </c>
      <c r="N151" s="94" t="e">
        <f ca="1">IF(市町村抽出表!X151="－","－",IF(市町村抽出表!X151=0,"0棟",IF(市町村抽出表!X151&lt;1,"1棟未満",TEXT(ROUND(市町村抽出表!X151,0),"###,###")&amp;"棟")))</f>
        <v>#REF!</v>
      </c>
      <c r="O151" s="94" t="e">
        <f ca="1">IF(市町村抽出表!Z151="－","－",IF(市町村抽出表!Z151=0,"0件",IF(市町村抽出表!Z151&lt;1,"1件未満",TEXT(ROUND(市町村抽出表!Z151,0),"###,###")&amp;"件")))</f>
        <v>#REF!</v>
      </c>
      <c r="P151" s="94" t="e">
        <f ca="1">IF(市町村抽出表!AA151="－","－",IF(市町村抽出表!AA151=0,"0件",IF(市町村抽出表!AA151&lt;1,"1件未満",TEXT(ROUND(市町村抽出表!AA151,0),"###,###")&amp;"件")))</f>
        <v>#REF!</v>
      </c>
      <c r="Q151" s="94" t="e">
        <f ca="1">IF(市町村抽出表!AB151="－","－",IF(市町村抽出表!AB151=0,"0棟",IF(市町村抽出表!AB151&lt;1,"1棟未満",TEXT(ROUND(市町村抽出表!AB151,0),"###,###")&amp;"棟")))</f>
        <v>#REF!</v>
      </c>
      <c r="R151" s="94" t="e">
        <f ca="1">IF(市町村抽出表!AC151="－","－",IF(市町村抽出表!AC151=0,"0人",IF(市町村抽出表!AC151&lt;1,"1人未満",TEXT(ROUND(市町村抽出表!AC151,0),"###,###")&amp;"人")))</f>
        <v>#REF!</v>
      </c>
      <c r="S151" s="94" t="e">
        <f ca="1">IF(市町村抽出表!AD151="－","－",IF(市町村抽出表!AD151=0,"0人",IF(市町村抽出表!AD151&lt;1,"1人未満",TEXT(ROUND(市町村抽出表!AD151,0),"###,###")&amp;"人")))</f>
        <v>#REF!</v>
      </c>
      <c r="T151" s="94" t="e">
        <f ca="1">IF(市町村抽出表!AE151="－","－",IF(市町村抽出表!AE151=0,"0人",IF(市町村抽出表!AE151&lt;1,"1人未満",TEXT(ROUND(市町村抽出表!AE151,0),"###,###")&amp;"人")))</f>
        <v>#REF!</v>
      </c>
      <c r="U151" s="149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50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51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4" t="e">
        <f ca="1">IF(市町村抽出表!AJ151="－","－",IF(市町村抽出表!AJ151=0,"0人",IF(市町村抽出表!AJ151&lt;1,"1人未満",TEXT(ROUND(市町村抽出表!AJ151,0),"###,###")&amp;"人")))</f>
        <v>#REF!</v>
      </c>
      <c r="Y151" s="94" t="e">
        <f ca="1">IF(市町村抽出表!AK151="－","－",IF(市町村抽出表!AK151=0,"0人",IF(市町村抽出表!AK151&lt;1,"1人未満",TEXT(ROUND(市町村抽出表!AK151,0),"###,###")&amp;"人")))</f>
        <v>#REF!</v>
      </c>
      <c r="Z151" s="94" t="e">
        <f ca="1">IF(市町村抽出表!AL151="－","－",IF(市町村抽出表!AL151=0,"0人",IF(市町村抽出表!AL151&lt;1,"1人未満",TEXT(ROUND(市町村抽出表!AL151,0),"###,###")&amp;"人")))</f>
        <v>#REF!</v>
      </c>
      <c r="AA151" s="94" t="e">
        <f ca="1">IF(市町村抽出表!AM151="－","－",IF(市町村抽出表!AM151=0,"0人",IF(市町村抽出表!AM151&lt;1,"1人未満",TEXT(ROUND(市町村抽出表!AM151,0),"###,###")&amp;"人")))</f>
        <v>#REF!</v>
      </c>
      <c r="AB151" s="94" t="e">
        <f ca="1">IF(市町村抽出表!AN151="－","－",IF(市町村抽出表!AN151=0,"0人",IF(市町村抽出表!AN151&lt;1,"1人未満",TEXT(ROUND(市町村抽出表!AN151,0),"###,###")&amp;"人")))</f>
        <v>#REF!</v>
      </c>
      <c r="AC151" s="94" t="e">
        <f ca="1">IF(市町村抽出表!AO151="－","－",IF(市町村抽出表!AO151=0,"0人",IF(市町村抽出表!AO151&lt;1,"1人未満",TEXT(ROUND(市町村抽出表!AO151,0),"###,###")&amp;"人")))</f>
        <v>#REF!</v>
      </c>
      <c r="AD151" s="94" t="e">
        <f ca="1">IF(市町村抽出表!AP151="－","－",IF(市町村抽出表!AP151=0,"0人",IF(市町村抽出表!AP151&lt;1,"1人未満",TEXT(ROUND(市町村抽出表!AP151,0),"###,###")&amp;"人")))</f>
        <v>#REF!</v>
      </c>
      <c r="AE151" s="94" t="e">
        <f ca="1">IF(市町村抽出表!AQ151="－","－",IF(市町村抽出表!AQ151=0,"0人",IF(市町村抽出表!AQ151&lt;1,"1人未満",TEXT(ROUND(市町村抽出表!AQ151,0),"###,###")&amp;"人")))</f>
        <v>#REF!</v>
      </c>
      <c r="AF151" s="94" t="e">
        <f ca="1">IF(市町村抽出表!AR151="－","－",IF(市町村抽出表!AR151=0,"0人",IF(市町村抽出表!AR151&lt;1,"1人未満",TEXT(ROUND(市町村抽出表!AR151,0),"###,###")&amp;"人")))</f>
        <v>#REF!</v>
      </c>
      <c r="AG151" s="94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4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4" t="e">
        <f ca="1">IF(市町村抽出表!AU151="－","－",IF(市町村抽出表!AU151=0,"0人",IF(市町村抽出表!AU151&lt;1,"1人未満",TEXT(ROUND(市町村抽出表!AU151,0),"###,###")&amp;"人")))</f>
        <v>#REF!</v>
      </c>
      <c r="AJ151" s="94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4" t="e">
        <f ca="1">IF(市町村抽出表!AW151="－","－",IF(市町村抽出表!AW151=0,"0人",IF(市町村抽出表!AW151&lt;1,"1人未満",TEXT(ROUND(市町村抽出表!AW151,0),"###,###")&amp;"人")))</f>
        <v>#REF!</v>
      </c>
      <c r="AL151" s="94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4" t="e">
        <f ca="1">IF(市町村抽出表!AY151="－","－",IF(市町村抽出表!AY151=0,"0人",IF(市町村抽出表!AY151&lt;1,"1人未満",TEXT(ROUND(市町村抽出表!AY151,0),"###,###")&amp;"人")))</f>
        <v>#REF!</v>
      </c>
      <c r="AN151" s="94" t="s">
        <v>611</v>
      </c>
      <c r="AO151" s="94" t="s">
        <v>611</v>
      </c>
      <c r="AP151" s="94" t="e">
        <f ca="1">IF(市町村抽出表!BB151="－","－",IF(市町村抽出表!BB151=0,"0km",IF(市町村抽出表!BB151&lt;0.1,"0.1km未満",TEXT(ROUND(市町村抽出表!BB151,1),"###,##0.0")&amp;"km")))</f>
        <v>#REF!</v>
      </c>
      <c r="AQ151" s="94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4" t="e">
        <f ca="1">IF(市町村抽出表!BD151="－","－",IF(市町村抽出表!BD151=0,"0人",IF(市町村抽出表!BD151&lt;1,"1人未満",TEXT(ROUND(市町村抽出表!BD151,0),"###,###")&amp;"人")))</f>
        <v>#REF!</v>
      </c>
      <c r="AS151" s="94" t="s">
        <v>611</v>
      </c>
      <c r="AT151" s="94" t="s">
        <v>611</v>
      </c>
      <c r="AU151" s="94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4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4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4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4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4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53"/>
      <c r="BI151" s="153"/>
      <c r="BJ151" s="153"/>
      <c r="BL151" s="154"/>
      <c r="BM151" s="153"/>
      <c r="BN151" s="153"/>
      <c r="BO151" s="153"/>
      <c r="BP151" s="153"/>
      <c r="BX151" s="154"/>
      <c r="BY151" s="153"/>
      <c r="BZ151" s="153"/>
      <c r="CA151" s="153"/>
      <c r="CB151" s="153"/>
      <c r="CN151" s="154"/>
      <c r="CO151" s="153"/>
      <c r="CP151" s="153"/>
      <c r="CQ151" s="153"/>
      <c r="CR151" s="153"/>
    </row>
    <row r="152" spans="1:96" x14ac:dyDescent="0.2">
      <c r="A152" s="82">
        <v>149</v>
      </c>
      <c r="B152" s="74" t="s">
        <v>592</v>
      </c>
      <c r="C152" s="93" t="e">
        <f ca="1">IF(市町村抽出表!D152="－","－",ROUND(市町村抽出表!D152,1))</f>
        <v>#REF!</v>
      </c>
      <c r="D152" s="158" t="e">
        <f ca="1">IF(市町村抽出表!F152="","※2",IF(市町村抽出表!F152="－","－",市町村抽出表!F152&amp;"箇所"))</f>
        <v>#REF!</v>
      </c>
      <c r="E152" s="159" t="e">
        <f ca="1">IF(市町村抽出表!G152="","※2",IF(市町村抽出表!G152="－","－",市町村抽出表!G152&amp;"箇所"))</f>
        <v>#REF!</v>
      </c>
      <c r="F152" s="160" t="e">
        <f ca="1">IF(市町村抽出表!H152="","※2",IF(市町村抽出表!H152="－","－",市町村抽出表!H152&amp;"箇所"))</f>
        <v>#REF!</v>
      </c>
      <c r="G152" s="94" t="e">
        <f ca="1">IF(市町村抽出表!I152="－","－",IF(市町村抽出表!I152=0,"0棟",IF(市町村抽出表!I152&lt;1,"1棟未満",TEXT(ROUND(市町村抽出表!I152,0),"###,###")&amp;"棟")))</f>
        <v>#REF!</v>
      </c>
      <c r="H152" s="94" t="e">
        <f ca="1">IF(市町村抽出表!J152="－","－",IF(市町村抽出表!J152=0,"0棟",IF(市町村抽出表!J152&lt;1,"1棟未満",TEXT(ROUND(市町村抽出表!J152,0),"###,###")&amp;"棟")))</f>
        <v>#REF!</v>
      </c>
      <c r="I152" s="94" t="e">
        <f ca="1">IF(市町村抽出表!O152="－","－",IF(市町村抽出表!O152=0,"0棟",IF(市町村抽出表!O152&lt;1,"1棟未満",TEXT(ROUND(市町村抽出表!O152,0),"###,###")&amp;"棟")))</f>
        <v>#REF!</v>
      </c>
      <c r="J152" s="94" t="e">
        <f ca="1">IF(市町村抽出表!P152="－","－",IF(市町村抽出表!P152=0,"0棟",IF(市町村抽出表!P152&lt;1,"1棟未満",TEXT(ROUND(市町村抽出表!P152,0),"###,###")&amp;"棟")))</f>
        <v>#REF!</v>
      </c>
      <c r="K152" s="147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48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4" t="e">
        <f ca="1">IF(市町村抽出表!W152="－","－",IF(市町村抽出表!W152=0,"0棟",IF(市町村抽出表!W152&lt;1,"1棟未満",TEXT(ROUND(市町村抽出表!W152,0),"###,###")&amp;"棟")))</f>
        <v>#REF!</v>
      </c>
      <c r="N152" s="94" t="e">
        <f ca="1">IF(市町村抽出表!X152="－","－",IF(市町村抽出表!X152=0,"0棟",IF(市町村抽出表!X152&lt;1,"1棟未満",TEXT(ROUND(市町村抽出表!X152,0),"###,###")&amp;"棟")))</f>
        <v>#REF!</v>
      </c>
      <c r="O152" s="94" t="e">
        <f ca="1">IF(市町村抽出表!Z152="－","－",IF(市町村抽出表!Z152=0,"0件",IF(市町村抽出表!Z152&lt;1,"1件未満",TEXT(ROUND(市町村抽出表!Z152,0),"###,###")&amp;"件")))</f>
        <v>#REF!</v>
      </c>
      <c r="P152" s="94" t="e">
        <f ca="1">IF(市町村抽出表!AA152="－","－",IF(市町村抽出表!AA152=0,"0件",IF(市町村抽出表!AA152&lt;1,"1件未満",TEXT(ROUND(市町村抽出表!AA152,0),"###,###")&amp;"件")))</f>
        <v>#REF!</v>
      </c>
      <c r="Q152" s="94" t="e">
        <f ca="1">IF(市町村抽出表!AB152="－","－",IF(市町村抽出表!AB152=0,"0棟",IF(市町村抽出表!AB152&lt;1,"1棟未満",TEXT(ROUND(市町村抽出表!AB152,0),"###,###")&amp;"棟")))</f>
        <v>#REF!</v>
      </c>
      <c r="R152" s="94" t="e">
        <f ca="1">IF(市町村抽出表!AC152="－","－",IF(市町村抽出表!AC152=0,"0人",IF(市町村抽出表!AC152&lt;1,"1人未満",TEXT(ROUND(市町村抽出表!AC152,0),"###,###")&amp;"人")))</f>
        <v>#REF!</v>
      </c>
      <c r="S152" s="94" t="e">
        <f ca="1">IF(市町村抽出表!AD152="－","－",IF(市町村抽出表!AD152=0,"0人",IF(市町村抽出表!AD152&lt;1,"1人未満",TEXT(ROUND(市町村抽出表!AD152,0),"###,###")&amp;"人")))</f>
        <v>#REF!</v>
      </c>
      <c r="T152" s="94" t="e">
        <f ca="1">IF(市町村抽出表!AE152="－","－",IF(市町村抽出表!AE152=0,"0人",IF(市町村抽出表!AE152&lt;1,"1人未満",TEXT(ROUND(市町村抽出表!AE152,0),"###,###")&amp;"人")))</f>
        <v>#REF!</v>
      </c>
      <c r="U152" s="149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50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51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4" t="e">
        <f ca="1">IF(市町村抽出表!AJ152="－","－",IF(市町村抽出表!AJ152=0,"0人",IF(市町村抽出表!AJ152&lt;1,"1人未満",TEXT(ROUND(市町村抽出表!AJ152,0),"###,###")&amp;"人")))</f>
        <v>#REF!</v>
      </c>
      <c r="Y152" s="94" t="e">
        <f ca="1">IF(市町村抽出表!AK152="－","－",IF(市町村抽出表!AK152=0,"0人",IF(市町村抽出表!AK152&lt;1,"1人未満",TEXT(ROUND(市町村抽出表!AK152,0),"###,###")&amp;"人")))</f>
        <v>#REF!</v>
      </c>
      <c r="Z152" s="94" t="e">
        <f ca="1">IF(市町村抽出表!AL152="－","－",IF(市町村抽出表!AL152=0,"0人",IF(市町村抽出表!AL152&lt;1,"1人未満",TEXT(ROUND(市町村抽出表!AL152,0),"###,###")&amp;"人")))</f>
        <v>#REF!</v>
      </c>
      <c r="AA152" s="94" t="e">
        <f ca="1">IF(市町村抽出表!AM152="－","－",IF(市町村抽出表!AM152=0,"0人",IF(市町村抽出表!AM152&lt;1,"1人未満",TEXT(ROUND(市町村抽出表!AM152,0),"###,###")&amp;"人")))</f>
        <v>#REF!</v>
      </c>
      <c r="AB152" s="94" t="e">
        <f ca="1">IF(市町村抽出表!AN152="－","－",IF(市町村抽出表!AN152=0,"0人",IF(市町村抽出表!AN152&lt;1,"1人未満",TEXT(ROUND(市町村抽出表!AN152,0),"###,###")&amp;"人")))</f>
        <v>#REF!</v>
      </c>
      <c r="AC152" s="94" t="e">
        <f ca="1">IF(市町村抽出表!AO152="－","－",IF(市町村抽出表!AO152=0,"0人",IF(市町村抽出表!AO152&lt;1,"1人未満",TEXT(ROUND(市町村抽出表!AO152,0),"###,###")&amp;"人")))</f>
        <v>#REF!</v>
      </c>
      <c r="AD152" s="94" t="e">
        <f ca="1">IF(市町村抽出表!AP152="－","－",IF(市町村抽出表!AP152=0,"0人",IF(市町村抽出表!AP152&lt;1,"1人未満",TEXT(ROUND(市町村抽出表!AP152,0),"###,###")&amp;"人")))</f>
        <v>#REF!</v>
      </c>
      <c r="AE152" s="94" t="e">
        <f ca="1">IF(市町村抽出表!AQ152="－","－",IF(市町村抽出表!AQ152=0,"0人",IF(市町村抽出表!AQ152&lt;1,"1人未満",TEXT(ROUND(市町村抽出表!AQ152,0),"###,###")&amp;"人")))</f>
        <v>#REF!</v>
      </c>
      <c r="AF152" s="94" t="e">
        <f ca="1">IF(市町村抽出表!AR152="－","－",IF(市町村抽出表!AR152=0,"0人",IF(市町村抽出表!AR152&lt;1,"1人未満",TEXT(ROUND(市町村抽出表!AR152,0),"###,###")&amp;"人")))</f>
        <v>#REF!</v>
      </c>
      <c r="AG152" s="94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4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4" t="e">
        <f ca="1">IF(市町村抽出表!AU152="－","－",IF(市町村抽出表!AU152=0,"0人",IF(市町村抽出表!AU152&lt;1,"1人未満",TEXT(ROUND(市町村抽出表!AU152,0),"###,###")&amp;"人")))</f>
        <v>#REF!</v>
      </c>
      <c r="AJ152" s="94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4" t="e">
        <f ca="1">IF(市町村抽出表!AW152="－","－",IF(市町村抽出表!AW152=0,"0人",IF(市町村抽出表!AW152&lt;1,"1人未満",TEXT(ROUND(市町村抽出表!AW152,0),"###,###")&amp;"人")))</f>
        <v>#REF!</v>
      </c>
      <c r="AL152" s="94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4" t="e">
        <f ca="1">IF(市町村抽出表!AY152="－","－",IF(市町村抽出表!AY152=0,"0人",IF(市町村抽出表!AY152&lt;1,"1人未満",TEXT(ROUND(市町村抽出表!AY152,0),"###,###")&amp;"人")))</f>
        <v>#REF!</v>
      </c>
      <c r="AN152" s="94" t="s">
        <v>611</v>
      </c>
      <c r="AO152" s="94" t="s">
        <v>611</v>
      </c>
      <c r="AP152" s="94" t="e">
        <f ca="1">IF(市町村抽出表!BB152="－","－",IF(市町村抽出表!BB152=0,"0km",IF(市町村抽出表!BB152&lt;0.1,"0.1km未満",TEXT(ROUND(市町村抽出表!BB152,1),"###,##0.0")&amp;"km")))</f>
        <v>#REF!</v>
      </c>
      <c r="AQ152" s="94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4" t="e">
        <f ca="1">IF(市町村抽出表!BD152="－","－",IF(市町村抽出表!BD152=0,"0人",IF(市町村抽出表!BD152&lt;1,"1人未満",TEXT(ROUND(市町村抽出表!BD152,0),"###,###")&amp;"人")))</f>
        <v>#REF!</v>
      </c>
      <c r="AS152" s="94" t="s">
        <v>611</v>
      </c>
      <c r="AT152" s="94" t="s">
        <v>611</v>
      </c>
      <c r="AU152" s="94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4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4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4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4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4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53"/>
      <c r="BI152" s="153"/>
      <c r="BJ152" s="153"/>
      <c r="BL152" s="154"/>
      <c r="BM152" s="153"/>
      <c r="BN152" s="153"/>
      <c r="BO152" s="153"/>
      <c r="BP152" s="153"/>
      <c r="BX152" s="154"/>
      <c r="BY152" s="153"/>
      <c r="BZ152" s="153"/>
      <c r="CA152" s="153"/>
      <c r="CB152" s="153"/>
      <c r="CN152" s="154"/>
      <c r="CO152" s="153"/>
      <c r="CP152" s="153"/>
      <c r="CQ152" s="153"/>
      <c r="CR152" s="153"/>
    </row>
    <row r="153" spans="1:96" x14ac:dyDescent="0.2">
      <c r="A153" s="82">
        <v>150</v>
      </c>
      <c r="B153" s="74" t="s">
        <v>593</v>
      </c>
      <c r="C153" s="93" t="e">
        <f ca="1">IF(市町村抽出表!D153="－","－",ROUND(市町村抽出表!D153,1))</f>
        <v>#REF!</v>
      </c>
      <c r="D153" s="158" t="e">
        <f ca="1">IF(市町村抽出表!F153="","※2",IF(市町村抽出表!F153="－","－",市町村抽出表!F153&amp;"箇所"))</f>
        <v>#REF!</v>
      </c>
      <c r="E153" s="159" t="e">
        <f ca="1">IF(市町村抽出表!G153="","※2",IF(市町村抽出表!G153="－","－",市町村抽出表!G153&amp;"箇所"))</f>
        <v>#REF!</v>
      </c>
      <c r="F153" s="160" t="e">
        <f ca="1">IF(市町村抽出表!H153="","※2",IF(市町村抽出表!H153="－","－",市町村抽出表!H153&amp;"箇所"))</f>
        <v>#REF!</v>
      </c>
      <c r="G153" s="94" t="e">
        <f ca="1">IF(市町村抽出表!I153="－","－",IF(市町村抽出表!I153=0,"0棟",IF(市町村抽出表!I153&lt;1,"1棟未満",TEXT(ROUND(市町村抽出表!I153,0),"###,###")&amp;"棟")))</f>
        <v>#REF!</v>
      </c>
      <c r="H153" s="94" t="e">
        <f ca="1">IF(市町村抽出表!J153="－","－",IF(市町村抽出表!J153=0,"0棟",IF(市町村抽出表!J153&lt;1,"1棟未満",TEXT(ROUND(市町村抽出表!J153,0),"###,###")&amp;"棟")))</f>
        <v>#REF!</v>
      </c>
      <c r="I153" s="94" t="e">
        <f ca="1">IF(市町村抽出表!O153="－","－",IF(市町村抽出表!O153=0,"0棟",IF(市町村抽出表!O153&lt;1,"1棟未満",TEXT(ROUND(市町村抽出表!O153,0),"###,###")&amp;"棟")))</f>
        <v>#REF!</v>
      </c>
      <c r="J153" s="94" t="e">
        <f ca="1">IF(市町村抽出表!P153="－","－",IF(市町村抽出表!P153=0,"0棟",IF(市町村抽出表!P153&lt;1,"1棟未満",TEXT(ROUND(市町村抽出表!P153,0),"###,###")&amp;"棟")))</f>
        <v>#REF!</v>
      </c>
      <c r="K153" s="147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48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4" t="e">
        <f ca="1">IF(市町村抽出表!W153="－","－",IF(市町村抽出表!W153=0,"0棟",IF(市町村抽出表!W153&lt;1,"1棟未満",TEXT(ROUND(市町村抽出表!W153,0),"###,###")&amp;"棟")))</f>
        <v>#REF!</v>
      </c>
      <c r="N153" s="94" t="e">
        <f ca="1">IF(市町村抽出表!X153="－","－",IF(市町村抽出表!X153=0,"0棟",IF(市町村抽出表!X153&lt;1,"1棟未満",TEXT(ROUND(市町村抽出表!X153,0),"###,###")&amp;"棟")))</f>
        <v>#REF!</v>
      </c>
      <c r="O153" s="94" t="e">
        <f ca="1">IF(市町村抽出表!Z153="－","－",IF(市町村抽出表!Z153=0,"0件",IF(市町村抽出表!Z153&lt;1,"1件未満",TEXT(ROUND(市町村抽出表!Z153,0),"###,###")&amp;"件")))</f>
        <v>#REF!</v>
      </c>
      <c r="P153" s="94" t="e">
        <f ca="1">IF(市町村抽出表!AA153="－","－",IF(市町村抽出表!AA153=0,"0件",IF(市町村抽出表!AA153&lt;1,"1件未満",TEXT(ROUND(市町村抽出表!AA153,0),"###,###")&amp;"件")))</f>
        <v>#REF!</v>
      </c>
      <c r="Q153" s="94" t="e">
        <f ca="1">IF(市町村抽出表!AB153="－","－",IF(市町村抽出表!AB153=0,"0棟",IF(市町村抽出表!AB153&lt;1,"1棟未満",TEXT(ROUND(市町村抽出表!AB153,0),"###,###")&amp;"棟")))</f>
        <v>#REF!</v>
      </c>
      <c r="R153" s="94" t="e">
        <f ca="1">IF(市町村抽出表!AC153="－","－",IF(市町村抽出表!AC153=0,"0人",IF(市町村抽出表!AC153&lt;1,"1人未満",TEXT(ROUND(市町村抽出表!AC153,0),"###,###")&amp;"人")))</f>
        <v>#REF!</v>
      </c>
      <c r="S153" s="94" t="e">
        <f ca="1">IF(市町村抽出表!AD153="－","－",IF(市町村抽出表!AD153=0,"0人",IF(市町村抽出表!AD153&lt;1,"1人未満",TEXT(ROUND(市町村抽出表!AD153,0),"###,###")&amp;"人")))</f>
        <v>#REF!</v>
      </c>
      <c r="T153" s="94" t="e">
        <f ca="1">IF(市町村抽出表!AE153="－","－",IF(市町村抽出表!AE153=0,"0人",IF(市町村抽出表!AE153&lt;1,"1人未満",TEXT(ROUND(市町村抽出表!AE153,0),"###,###")&amp;"人")))</f>
        <v>#REF!</v>
      </c>
      <c r="U153" s="149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50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51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4" t="e">
        <f ca="1">IF(市町村抽出表!AJ153="－","－",IF(市町村抽出表!AJ153=0,"0人",IF(市町村抽出表!AJ153&lt;1,"1人未満",TEXT(ROUND(市町村抽出表!AJ153,0),"###,###")&amp;"人")))</f>
        <v>#REF!</v>
      </c>
      <c r="Y153" s="94" t="e">
        <f ca="1">IF(市町村抽出表!AK153="－","－",IF(市町村抽出表!AK153=0,"0人",IF(市町村抽出表!AK153&lt;1,"1人未満",TEXT(ROUND(市町村抽出表!AK153,0),"###,###")&amp;"人")))</f>
        <v>#REF!</v>
      </c>
      <c r="Z153" s="94" t="e">
        <f ca="1">IF(市町村抽出表!AL153="－","－",IF(市町村抽出表!AL153=0,"0人",IF(市町村抽出表!AL153&lt;1,"1人未満",TEXT(ROUND(市町村抽出表!AL153,0),"###,###")&amp;"人")))</f>
        <v>#REF!</v>
      </c>
      <c r="AA153" s="94" t="e">
        <f ca="1">IF(市町村抽出表!AM153="－","－",IF(市町村抽出表!AM153=0,"0人",IF(市町村抽出表!AM153&lt;1,"1人未満",TEXT(ROUND(市町村抽出表!AM153,0),"###,###")&amp;"人")))</f>
        <v>#REF!</v>
      </c>
      <c r="AB153" s="94" t="e">
        <f ca="1">IF(市町村抽出表!AN153="－","－",IF(市町村抽出表!AN153=0,"0人",IF(市町村抽出表!AN153&lt;1,"1人未満",TEXT(ROUND(市町村抽出表!AN153,0),"###,###")&amp;"人")))</f>
        <v>#REF!</v>
      </c>
      <c r="AC153" s="94" t="e">
        <f ca="1">IF(市町村抽出表!AO153="－","－",IF(市町村抽出表!AO153=0,"0人",IF(市町村抽出表!AO153&lt;1,"1人未満",TEXT(ROUND(市町村抽出表!AO153,0),"###,###")&amp;"人")))</f>
        <v>#REF!</v>
      </c>
      <c r="AD153" s="94" t="e">
        <f ca="1">IF(市町村抽出表!AP153="－","－",IF(市町村抽出表!AP153=0,"0人",IF(市町村抽出表!AP153&lt;1,"1人未満",TEXT(ROUND(市町村抽出表!AP153,0),"###,###")&amp;"人")))</f>
        <v>#REF!</v>
      </c>
      <c r="AE153" s="94" t="e">
        <f ca="1">IF(市町村抽出表!AQ153="－","－",IF(市町村抽出表!AQ153=0,"0人",IF(市町村抽出表!AQ153&lt;1,"1人未満",TEXT(ROUND(市町村抽出表!AQ153,0),"###,###")&amp;"人")))</f>
        <v>#REF!</v>
      </c>
      <c r="AF153" s="94" t="e">
        <f ca="1">IF(市町村抽出表!AR153="－","－",IF(市町村抽出表!AR153=0,"0人",IF(市町村抽出表!AR153&lt;1,"1人未満",TEXT(ROUND(市町村抽出表!AR153,0),"###,###")&amp;"人")))</f>
        <v>#REF!</v>
      </c>
      <c r="AG153" s="94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4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4" t="e">
        <f ca="1">IF(市町村抽出表!AU153="－","－",IF(市町村抽出表!AU153=0,"0人",IF(市町村抽出表!AU153&lt;1,"1人未満",TEXT(ROUND(市町村抽出表!AU153,0),"###,###")&amp;"人")))</f>
        <v>#REF!</v>
      </c>
      <c r="AJ153" s="94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4" t="e">
        <f ca="1">IF(市町村抽出表!AW153="－","－",IF(市町村抽出表!AW153=0,"0人",IF(市町村抽出表!AW153&lt;1,"1人未満",TEXT(ROUND(市町村抽出表!AW153,0),"###,###")&amp;"人")))</f>
        <v>#REF!</v>
      </c>
      <c r="AL153" s="94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4" t="e">
        <f ca="1">IF(市町村抽出表!AY153="－","－",IF(市町村抽出表!AY153=0,"0人",IF(市町村抽出表!AY153&lt;1,"1人未満",TEXT(ROUND(市町村抽出表!AY153,0),"###,###")&amp;"人")))</f>
        <v>#REF!</v>
      </c>
      <c r="AN153" s="94" t="s">
        <v>611</v>
      </c>
      <c r="AO153" s="94" t="s">
        <v>611</v>
      </c>
      <c r="AP153" s="94" t="e">
        <f ca="1">IF(市町村抽出表!BB153="－","－",IF(市町村抽出表!BB153=0,"0km",IF(市町村抽出表!BB153&lt;0.1,"0.1km未満",TEXT(ROUND(市町村抽出表!BB153,1),"###,##0.0")&amp;"km")))</f>
        <v>#REF!</v>
      </c>
      <c r="AQ153" s="94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4" t="e">
        <f ca="1">IF(市町村抽出表!BD153="－","－",IF(市町村抽出表!BD153=0,"0人",IF(市町村抽出表!BD153&lt;1,"1人未満",TEXT(ROUND(市町村抽出表!BD153,0),"###,###")&amp;"人")))</f>
        <v>#REF!</v>
      </c>
      <c r="AS153" s="94" t="s">
        <v>611</v>
      </c>
      <c r="AT153" s="94" t="s">
        <v>611</v>
      </c>
      <c r="AU153" s="94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4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4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4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4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4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53"/>
      <c r="BI153" s="153"/>
      <c r="BJ153" s="153"/>
      <c r="BL153" s="154"/>
      <c r="BM153" s="153"/>
      <c r="BN153" s="153"/>
      <c r="BO153" s="153"/>
      <c r="BP153" s="153"/>
      <c r="BX153" s="154"/>
      <c r="BY153" s="153"/>
      <c r="BZ153" s="153"/>
      <c r="CA153" s="153"/>
      <c r="CB153" s="153"/>
      <c r="CN153" s="154"/>
      <c r="CO153" s="153"/>
      <c r="CP153" s="153"/>
      <c r="CQ153" s="153"/>
      <c r="CR153" s="153"/>
    </row>
    <row r="154" spans="1:96" x14ac:dyDescent="0.2">
      <c r="A154" s="82">
        <v>151</v>
      </c>
      <c r="B154" s="74" t="s">
        <v>594</v>
      </c>
      <c r="C154" s="93" t="e">
        <f ca="1">IF(市町村抽出表!D154="－","－",ROUND(市町村抽出表!D154,1))</f>
        <v>#REF!</v>
      </c>
      <c r="D154" s="158" t="e">
        <f ca="1">IF(市町村抽出表!F154="","※2",IF(市町村抽出表!F154="－","－",市町村抽出表!F154&amp;"箇所"))</f>
        <v>#REF!</v>
      </c>
      <c r="E154" s="159" t="e">
        <f ca="1">IF(市町村抽出表!G154="","※2",IF(市町村抽出表!G154="－","－",市町村抽出表!G154&amp;"箇所"))</f>
        <v>#REF!</v>
      </c>
      <c r="F154" s="160" t="e">
        <f ca="1">IF(市町村抽出表!H154="","※2",IF(市町村抽出表!H154="－","－",市町村抽出表!H154&amp;"箇所"))</f>
        <v>#REF!</v>
      </c>
      <c r="G154" s="94" t="e">
        <f ca="1">IF(市町村抽出表!I154="－","－",IF(市町村抽出表!I154=0,"0棟",IF(市町村抽出表!I154&lt;1,"1棟未満",TEXT(ROUND(市町村抽出表!I154,0),"###,###")&amp;"棟")))</f>
        <v>#REF!</v>
      </c>
      <c r="H154" s="94" t="e">
        <f ca="1">IF(市町村抽出表!J154="－","－",IF(市町村抽出表!J154=0,"0棟",IF(市町村抽出表!J154&lt;1,"1棟未満",TEXT(ROUND(市町村抽出表!J154,0),"###,###")&amp;"棟")))</f>
        <v>#REF!</v>
      </c>
      <c r="I154" s="94" t="e">
        <f ca="1">IF(市町村抽出表!O154="－","－",IF(市町村抽出表!O154=0,"0棟",IF(市町村抽出表!O154&lt;1,"1棟未満",TEXT(ROUND(市町村抽出表!O154,0),"###,###")&amp;"棟")))</f>
        <v>#REF!</v>
      </c>
      <c r="J154" s="94" t="e">
        <f ca="1">IF(市町村抽出表!P154="－","－",IF(市町村抽出表!P154=0,"0棟",IF(市町村抽出表!P154&lt;1,"1棟未満",TEXT(ROUND(市町村抽出表!P154,0),"###,###")&amp;"棟")))</f>
        <v>#REF!</v>
      </c>
      <c r="K154" s="147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48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4" t="e">
        <f ca="1">IF(市町村抽出表!W154="－","－",IF(市町村抽出表!W154=0,"0棟",IF(市町村抽出表!W154&lt;1,"1棟未満",TEXT(ROUND(市町村抽出表!W154,0),"###,###")&amp;"棟")))</f>
        <v>#REF!</v>
      </c>
      <c r="N154" s="94" t="e">
        <f ca="1">IF(市町村抽出表!X154="－","－",IF(市町村抽出表!X154=0,"0棟",IF(市町村抽出表!X154&lt;1,"1棟未満",TEXT(ROUND(市町村抽出表!X154,0),"###,###")&amp;"棟")))</f>
        <v>#REF!</v>
      </c>
      <c r="O154" s="94" t="e">
        <f ca="1">IF(市町村抽出表!Z154="－","－",IF(市町村抽出表!Z154=0,"0件",IF(市町村抽出表!Z154&lt;1,"1件未満",TEXT(ROUND(市町村抽出表!Z154,0),"###,###")&amp;"件")))</f>
        <v>#REF!</v>
      </c>
      <c r="P154" s="94" t="e">
        <f ca="1">IF(市町村抽出表!AA154="－","－",IF(市町村抽出表!AA154=0,"0件",IF(市町村抽出表!AA154&lt;1,"1件未満",TEXT(ROUND(市町村抽出表!AA154,0),"###,###")&amp;"件")))</f>
        <v>#REF!</v>
      </c>
      <c r="Q154" s="94" t="e">
        <f ca="1">IF(市町村抽出表!AB154="－","－",IF(市町村抽出表!AB154=0,"0棟",IF(市町村抽出表!AB154&lt;1,"1棟未満",TEXT(ROUND(市町村抽出表!AB154,0),"###,###")&amp;"棟")))</f>
        <v>#REF!</v>
      </c>
      <c r="R154" s="94" t="e">
        <f ca="1">IF(市町村抽出表!AC154="－","－",IF(市町村抽出表!AC154=0,"0人",IF(市町村抽出表!AC154&lt;1,"1人未満",TEXT(ROUND(市町村抽出表!AC154,0),"###,###")&amp;"人")))</f>
        <v>#REF!</v>
      </c>
      <c r="S154" s="94" t="e">
        <f ca="1">IF(市町村抽出表!AD154="－","－",IF(市町村抽出表!AD154=0,"0人",IF(市町村抽出表!AD154&lt;1,"1人未満",TEXT(ROUND(市町村抽出表!AD154,0),"###,###")&amp;"人")))</f>
        <v>#REF!</v>
      </c>
      <c r="T154" s="94" t="e">
        <f ca="1">IF(市町村抽出表!AE154="－","－",IF(市町村抽出表!AE154=0,"0人",IF(市町村抽出表!AE154&lt;1,"1人未満",TEXT(ROUND(市町村抽出表!AE154,0),"###,###")&amp;"人")))</f>
        <v>#REF!</v>
      </c>
      <c r="U154" s="149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50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51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4" t="e">
        <f ca="1">IF(市町村抽出表!AJ154="－","－",IF(市町村抽出表!AJ154=0,"0人",IF(市町村抽出表!AJ154&lt;1,"1人未満",TEXT(ROUND(市町村抽出表!AJ154,0),"###,###")&amp;"人")))</f>
        <v>#REF!</v>
      </c>
      <c r="Y154" s="94" t="e">
        <f ca="1">IF(市町村抽出表!AK154="－","－",IF(市町村抽出表!AK154=0,"0人",IF(市町村抽出表!AK154&lt;1,"1人未満",TEXT(ROUND(市町村抽出表!AK154,0),"###,###")&amp;"人")))</f>
        <v>#REF!</v>
      </c>
      <c r="Z154" s="94" t="e">
        <f ca="1">IF(市町村抽出表!AL154="－","－",IF(市町村抽出表!AL154=0,"0人",IF(市町村抽出表!AL154&lt;1,"1人未満",TEXT(ROUND(市町村抽出表!AL154,0),"###,###")&amp;"人")))</f>
        <v>#REF!</v>
      </c>
      <c r="AA154" s="94" t="e">
        <f ca="1">IF(市町村抽出表!AM154="－","－",IF(市町村抽出表!AM154=0,"0人",IF(市町村抽出表!AM154&lt;1,"1人未満",TEXT(ROUND(市町村抽出表!AM154,0),"###,###")&amp;"人")))</f>
        <v>#REF!</v>
      </c>
      <c r="AB154" s="94" t="e">
        <f ca="1">IF(市町村抽出表!AN154="－","－",IF(市町村抽出表!AN154=0,"0人",IF(市町村抽出表!AN154&lt;1,"1人未満",TEXT(ROUND(市町村抽出表!AN154,0),"###,###")&amp;"人")))</f>
        <v>#REF!</v>
      </c>
      <c r="AC154" s="94" t="e">
        <f ca="1">IF(市町村抽出表!AO154="－","－",IF(市町村抽出表!AO154=0,"0人",IF(市町村抽出表!AO154&lt;1,"1人未満",TEXT(ROUND(市町村抽出表!AO154,0),"###,###")&amp;"人")))</f>
        <v>#REF!</v>
      </c>
      <c r="AD154" s="94" t="e">
        <f ca="1">IF(市町村抽出表!AP154="－","－",IF(市町村抽出表!AP154=0,"0人",IF(市町村抽出表!AP154&lt;1,"1人未満",TEXT(ROUND(市町村抽出表!AP154,0),"###,###")&amp;"人")))</f>
        <v>#REF!</v>
      </c>
      <c r="AE154" s="94" t="e">
        <f ca="1">IF(市町村抽出表!AQ154="－","－",IF(市町村抽出表!AQ154=0,"0人",IF(市町村抽出表!AQ154&lt;1,"1人未満",TEXT(ROUND(市町村抽出表!AQ154,0),"###,###")&amp;"人")))</f>
        <v>#REF!</v>
      </c>
      <c r="AF154" s="94" t="e">
        <f ca="1">IF(市町村抽出表!AR154="－","－",IF(市町村抽出表!AR154=0,"0人",IF(市町村抽出表!AR154&lt;1,"1人未満",TEXT(ROUND(市町村抽出表!AR154,0),"###,###")&amp;"人")))</f>
        <v>#REF!</v>
      </c>
      <c r="AG154" s="94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4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4" t="e">
        <f ca="1">IF(市町村抽出表!AU154="－","－",IF(市町村抽出表!AU154=0,"0人",IF(市町村抽出表!AU154&lt;1,"1人未満",TEXT(ROUND(市町村抽出表!AU154,0),"###,###")&amp;"人")))</f>
        <v>#REF!</v>
      </c>
      <c r="AJ154" s="94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4" t="e">
        <f ca="1">IF(市町村抽出表!AW154="－","－",IF(市町村抽出表!AW154=0,"0人",IF(市町村抽出表!AW154&lt;1,"1人未満",TEXT(ROUND(市町村抽出表!AW154,0),"###,###")&amp;"人")))</f>
        <v>#REF!</v>
      </c>
      <c r="AL154" s="94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4" t="e">
        <f ca="1">IF(市町村抽出表!AY154="－","－",IF(市町村抽出表!AY154=0,"0人",IF(市町村抽出表!AY154&lt;1,"1人未満",TEXT(ROUND(市町村抽出表!AY154,0),"###,###")&amp;"人")))</f>
        <v>#REF!</v>
      </c>
      <c r="AN154" s="94" t="s">
        <v>611</v>
      </c>
      <c r="AO154" s="94" t="s">
        <v>611</v>
      </c>
      <c r="AP154" s="94" t="e">
        <f ca="1">IF(市町村抽出表!BB154="－","－",IF(市町村抽出表!BB154=0,"0km",IF(市町村抽出表!BB154&lt;0.1,"0.1km未満",TEXT(ROUND(市町村抽出表!BB154,1),"###,##0.0")&amp;"km")))</f>
        <v>#REF!</v>
      </c>
      <c r="AQ154" s="94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4" t="e">
        <f ca="1">IF(市町村抽出表!BD154="－","－",IF(市町村抽出表!BD154=0,"0人",IF(市町村抽出表!BD154&lt;1,"1人未満",TEXT(ROUND(市町村抽出表!BD154,0),"###,###")&amp;"人")))</f>
        <v>#REF!</v>
      </c>
      <c r="AS154" s="94" t="s">
        <v>611</v>
      </c>
      <c r="AT154" s="94" t="s">
        <v>611</v>
      </c>
      <c r="AU154" s="94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4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4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4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4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4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53"/>
      <c r="BI154" s="153"/>
      <c r="BJ154" s="153"/>
      <c r="BL154" s="154"/>
      <c r="BM154" s="153"/>
      <c r="BN154" s="153"/>
      <c r="BO154" s="153"/>
      <c r="BP154" s="153"/>
      <c r="BX154" s="154"/>
      <c r="BY154" s="153"/>
      <c r="BZ154" s="153"/>
      <c r="CA154" s="153"/>
      <c r="CB154" s="153"/>
      <c r="CN154" s="154"/>
      <c r="CO154" s="153"/>
      <c r="CP154" s="153"/>
      <c r="CQ154" s="153"/>
      <c r="CR154" s="153"/>
    </row>
    <row r="155" spans="1:96" x14ac:dyDescent="0.2">
      <c r="A155" s="82">
        <v>152</v>
      </c>
      <c r="B155" s="74" t="s">
        <v>595</v>
      </c>
      <c r="C155" s="93" t="e">
        <f ca="1">IF(市町村抽出表!D155="－","－",ROUND(市町村抽出表!D155,1))</f>
        <v>#REF!</v>
      </c>
      <c r="D155" s="158" t="e">
        <f ca="1">IF(市町村抽出表!F155="","※2",IF(市町村抽出表!F155="－","－",市町村抽出表!F155&amp;"箇所"))</f>
        <v>#REF!</v>
      </c>
      <c r="E155" s="159" t="e">
        <f ca="1">IF(市町村抽出表!G155="","※2",IF(市町村抽出表!G155="－","－",市町村抽出表!G155&amp;"箇所"))</f>
        <v>#REF!</v>
      </c>
      <c r="F155" s="160" t="e">
        <f ca="1">IF(市町村抽出表!H155="","※2",IF(市町村抽出表!H155="－","－",市町村抽出表!H155&amp;"箇所"))</f>
        <v>#REF!</v>
      </c>
      <c r="G155" s="94" t="e">
        <f ca="1">IF(市町村抽出表!I155="－","－",IF(市町村抽出表!I155=0,"0棟",IF(市町村抽出表!I155&lt;1,"1棟未満",TEXT(ROUND(市町村抽出表!I155,0),"###,###")&amp;"棟")))</f>
        <v>#REF!</v>
      </c>
      <c r="H155" s="94" t="e">
        <f ca="1">IF(市町村抽出表!J155="－","－",IF(市町村抽出表!J155=0,"0棟",IF(市町村抽出表!J155&lt;1,"1棟未満",TEXT(ROUND(市町村抽出表!J155,0),"###,###")&amp;"棟")))</f>
        <v>#REF!</v>
      </c>
      <c r="I155" s="94" t="e">
        <f ca="1">IF(市町村抽出表!O155="－","－",IF(市町村抽出表!O155=0,"0棟",IF(市町村抽出表!O155&lt;1,"1棟未満",TEXT(ROUND(市町村抽出表!O155,0),"###,###")&amp;"棟")))</f>
        <v>#REF!</v>
      </c>
      <c r="J155" s="94" t="e">
        <f ca="1">IF(市町村抽出表!P155="－","－",IF(市町村抽出表!P155=0,"0棟",IF(市町村抽出表!P155&lt;1,"1棟未満",TEXT(ROUND(市町村抽出表!P155,0),"###,###")&amp;"棟")))</f>
        <v>#REF!</v>
      </c>
      <c r="K155" s="147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48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4" t="e">
        <f ca="1">IF(市町村抽出表!W155="－","－",IF(市町村抽出表!W155=0,"0棟",IF(市町村抽出表!W155&lt;1,"1棟未満",TEXT(ROUND(市町村抽出表!W155,0),"###,###")&amp;"棟")))</f>
        <v>#REF!</v>
      </c>
      <c r="N155" s="94" t="e">
        <f ca="1">IF(市町村抽出表!X155="－","－",IF(市町村抽出表!X155=0,"0棟",IF(市町村抽出表!X155&lt;1,"1棟未満",TEXT(ROUND(市町村抽出表!X155,0),"###,###")&amp;"棟")))</f>
        <v>#REF!</v>
      </c>
      <c r="O155" s="94" t="e">
        <f ca="1">IF(市町村抽出表!Z155="－","－",IF(市町村抽出表!Z155=0,"0件",IF(市町村抽出表!Z155&lt;1,"1件未満",TEXT(ROUND(市町村抽出表!Z155,0),"###,###")&amp;"件")))</f>
        <v>#REF!</v>
      </c>
      <c r="P155" s="94" t="e">
        <f ca="1">IF(市町村抽出表!AA155="－","－",IF(市町村抽出表!AA155=0,"0件",IF(市町村抽出表!AA155&lt;1,"1件未満",TEXT(ROUND(市町村抽出表!AA155,0),"###,###")&amp;"件")))</f>
        <v>#REF!</v>
      </c>
      <c r="Q155" s="94" t="e">
        <f ca="1">IF(市町村抽出表!AB155="－","－",IF(市町村抽出表!AB155=0,"0棟",IF(市町村抽出表!AB155&lt;1,"1棟未満",TEXT(ROUND(市町村抽出表!AB155,0),"###,###")&amp;"棟")))</f>
        <v>#REF!</v>
      </c>
      <c r="R155" s="94" t="e">
        <f ca="1">IF(市町村抽出表!AC155="－","－",IF(市町村抽出表!AC155=0,"0人",IF(市町村抽出表!AC155&lt;1,"1人未満",TEXT(ROUND(市町村抽出表!AC155,0),"###,###")&amp;"人")))</f>
        <v>#REF!</v>
      </c>
      <c r="S155" s="94" t="e">
        <f ca="1">IF(市町村抽出表!AD155="－","－",IF(市町村抽出表!AD155=0,"0人",IF(市町村抽出表!AD155&lt;1,"1人未満",TEXT(ROUND(市町村抽出表!AD155,0),"###,###")&amp;"人")))</f>
        <v>#REF!</v>
      </c>
      <c r="T155" s="94" t="e">
        <f ca="1">IF(市町村抽出表!AE155="－","－",IF(市町村抽出表!AE155=0,"0人",IF(市町村抽出表!AE155&lt;1,"1人未満",TEXT(ROUND(市町村抽出表!AE155,0),"###,###")&amp;"人")))</f>
        <v>#REF!</v>
      </c>
      <c r="U155" s="149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50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51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4" t="e">
        <f ca="1">IF(市町村抽出表!AJ155="－","－",IF(市町村抽出表!AJ155=0,"0人",IF(市町村抽出表!AJ155&lt;1,"1人未満",TEXT(ROUND(市町村抽出表!AJ155,0),"###,###")&amp;"人")))</f>
        <v>#REF!</v>
      </c>
      <c r="Y155" s="94" t="e">
        <f ca="1">IF(市町村抽出表!AK155="－","－",IF(市町村抽出表!AK155=0,"0人",IF(市町村抽出表!AK155&lt;1,"1人未満",TEXT(ROUND(市町村抽出表!AK155,0),"###,###")&amp;"人")))</f>
        <v>#REF!</v>
      </c>
      <c r="Z155" s="94" t="e">
        <f ca="1">IF(市町村抽出表!AL155="－","－",IF(市町村抽出表!AL155=0,"0人",IF(市町村抽出表!AL155&lt;1,"1人未満",TEXT(ROUND(市町村抽出表!AL155,0),"###,###")&amp;"人")))</f>
        <v>#REF!</v>
      </c>
      <c r="AA155" s="94" t="e">
        <f ca="1">IF(市町村抽出表!AM155="－","－",IF(市町村抽出表!AM155=0,"0人",IF(市町村抽出表!AM155&lt;1,"1人未満",TEXT(ROUND(市町村抽出表!AM155,0),"###,###")&amp;"人")))</f>
        <v>#REF!</v>
      </c>
      <c r="AB155" s="94" t="e">
        <f ca="1">IF(市町村抽出表!AN155="－","－",IF(市町村抽出表!AN155=0,"0人",IF(市町村抽出表!AN155&lt;1,"1人未満",TEXT(ROUND(市町村抽出表!AN155,0),"###,###")&amp;"人")))</f>
        <v>#REF!</v>
      </c>
      <c r="AC155" s="94" t="e">
        <f ca="1">IF(市町村抽出表!AO155="－","－",IF(市町村抽出表!AO155=0,"0人",IF(市町村抽出表!AO155&lt;1,"1人未満",TEXT(ROUND(市町村抽出表!AO155,0),"###,###")&amp;"人")))</f>
        <v>#REF!</v>
      </c>
      <c r="AD155" s="94" t="e">
        <f ca="1">IF(市町村抽出表!AP155="－","－",IF(市町村抽出表!AP155=0,"0人",IF(市町村抽出表!AP155&lt;1,"1人未満",TEXT(ROUND(市町村抽出表!AP155,0),"###,###")&amp;"人")))</f>
        <v>#REF!</v>
      </c>
      <c r="AE155" s="94" t="e">
        <f ca="1">IF(市町村抽出表!AQ155="－","－",IF(市町村抽出表!AQ155=0,"0人",IF(市町村抽出表!AQ155&lt;1,"1人未満",TEXT(ROUND(市町村抽出表!AQ155,0),"###,###")&amp;"人")))</f>
        <v>#REF!</v>
      </c>
      <c r="AF155" s="94" t="e">
        <f ca="1">IF(市町村抽出表!AR155="－","－",IF(市町村抽出表!AR155=0,"0人",IF(市町村抽出表!AR155&lt;1,"1人未満",TEXT(ROUND(市町村抽出表!AR155,0),"###,###")&amp;"人")))</f>
        <v>#REF!</v>
      </c>
      <c r="AG155" s="94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4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4" t="e">
        <f ca="1">IF(市町村抽出表!AU155="－","－",IF(市町村抽出表!AU155=0,"0人",IF(市町村抽出表!AU155&lt;1,"1人未満",TEXT(ROUND(市町村抽出表!AU155,0),"###,###")&amp;"人")))</f>
        <v>#REF!</v>
      </c>
      <c r="AJ155" s="94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4" t="e">
        <f ca="1">IF(市町村抽出表!AW155="－","－",IF(市町村抽出表!AW155=0,"0人",IF(市町村抽出表!AW155&lt;1,"1人未満",TEXT(ROUND(市町村抽出表!AW155,0),"###,###")&amp;"人")))</f>
        <v>#REF!</v>
      </c>
      <c r="AL155" s="94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4" t="e">
        <f ca="1">IF(市町村抽出表!AY155="－","－",IF(市町村抽出表!AY155=0,"0人",IF(市町村抽出表!AY155&lt;1,"1人未満",TEXT(ROUND(市町村抽出表!AY155,0),"###,###")&amp;"人")))</f>
        <v>#REF!</v>
      </c>
      <c r="AN155" s="94" t="s">
        <v>611</v>
      </c>
      <c r="AO155" s="94" t="s">
        <v>611</v>
      </c>
      <c r="AP155" s="94" t="e">
        <f ca="1">IF(市町村抽出表!BB155="－","－",IF(市町村抽出表!BB155=0,"0km",IF(市町村抽出表!BB155&lt;0.1,"0.1km未満",TEXT(ROUND(市町村抽出表!BB155,1),"###,##0.0")&amp;"km")))</f>
        <v>#REF!</v>
      </c>
      <c r="AQ155" s="94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4" t="e">
        <f ca="1">IF(市町村抽出表!BD155="－","－",IF(市町村抽出表!BD155=0,"0人",IF(市町村抽出表!BD155&lt;1,"1人未満",TEXT(ROUND(市町村抽出表!BD155,0),"###,###")&amp;"人")))</f>
        <v>#REF!</v>
      </c>
      <c r="AS155" s="94" t="s">
        <v>611</v>
      </c>
      <c r="AT155" s="94" t="s">
        <v>611</v>
      </c>
      <c r="AU155" s="94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4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4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4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4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4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53"/>
      <c r="BI155" s="153"/>
      <c r="BJ155" s="153"/>
      <c r="BL155" s="154"/>
      <c r="BM155" s="153"/>
      <c r="BN155" s="153"/>
      <c r="BO155" s="153"/>
      <c r="BP155" s="153"/>
      <c r="BX155" s="154"/>
      <c r="BY155" s="153"/>
      <c r="BZ155" s="153"/>
      <c r="CA155" s="153"/>
      <c r="CB155" s="153"/>
      <c r="CN155" s="154"/>
      <c r="CO155" s="153"/>
      <c r="CP155" s="153"/>
      <c r="CQ155" s="153"/>
      <c r="CR155" s="153"/>
    </row>
    <row r="156" spans="1:96" x14ac:dyDescent="0.2">
      <c r="A156" s="82">
        <v>153</v>
      </c>
      <c r="B156" s="74" t="s">
        <v>596</v>
      </c>
      <c r="C156" s="93" t="e">
        <f ca="1">IF(市町村抽出表!D156="－","－",ROUND(市町村抽出表!D156,1))</f>
        <v>#REF!</v>
      </c>
      <c r="D156" s="158" t="e">
        <f ca="1">IF(市町村抽出表!F156="","※2",IF(市町村抽出表!F156="－","－",市町村抽出表!F156&amp;"箇所"))</f>
        <v>#REF!</v>
      </c>
      <c r="E156" s="159" t="e">
        <f ca="1">IF(市町村抽出表!G156="","※2",IF(市町村抽出表!G156="－","－",市町村抽出表!G156&amp;"箇所"))</f>
        <v>#REF!</v>
      </c>
      <c r="F156" s="160" t="e">
        <f ca="1">IF(市町村抽出表!H156="","※2",IF(市町村抽出表!H156="－","－",市町村抽出表!H156&amp;"箇所"))</f>
        <v>#REF!</v>
      </c>
      <c r="G156" s="94" t="e">
        <f ca="1">IF(市町村抽出表!I156="－","－",IF(市町村抽出表!I156=0,"0棟",IF(市町村抽出表!I156&lt;1,"1棟未満",TEXT(ROUND(市町村抽出表!I156,0),"###,###")&amp;"棟")))</f>
        <v>#REF!</v>
      </c>
      <c r="H156" s="94" t="e">
        <f ca="1">IF(市町村抽出表!J156="－","－",IF(市町村抽出表!J156=0,"0棟",IF(市町村抽出表!J156&lt;1,"1棟未満",TEXT(ROUND(市町村抽出表!J156,0),"###,###")&amp;"棟")))</f>
        <v>#REF!</v>
      </c>
      <c r="I156" s="94" t="e">
        <f ca="1">IF(市町村抽出表!O156="－","－",IF(市町村抽出表!O156=0,"0棟",IF(市町村抽出表!O156&lt;1,"1棟未満",TEXT(ROUND(市町村抽出表!O156,0),"###,###")&amp;"棟")))</f>
        <v>#REF!</v>
      </c>
      <c r="J156" s="94" t="e">
        <f ca="1">IF(市町村抽出表!P156="－","－",IF(市町村抽出表!P156=0,"0棟",IF(市町村抽出表!P156&lt;1,"1棟未満",TEXT(ROUND(市町村抽出表!P156,0),"###,###")&amp;"棟")))</f>
        <v>#REF!</v>
      </c>
      <c r="K156" s="147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48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4" t="e">
        <f ca="1">IF(市町村抽出表!W156="－","－",IF(市町村抽出表!W156=0,"0棟",IF(市町村抽出表!W156&lt;1,"1棟未満",TEXT(ROUND(市町村抽出表!W156,0),"###,###")&amp;"棟")))</f>
        <v>#REF!</v>
      </c>
      <c r="N156" s="94" t="e">
        <f ca="1">IF(市町村抽出表!X156="－","－",IF(市町村抽出表!X156=0,"0棟",IF(市町村抽出表!X156&lt;1,"1棟未満",TEXT(ROUND(市町村抽出表!X156,0),"###,###")&amp;"棟")))</f>
        <v>#REF!</v>
      </c>
      <c r="O156" s="94" t="e">
        <f ca="1">IF(市町村抽出表!Z156="－","－",IF(市町村抽出表!Z156=0,"0件",IF(市町村抽出表!Z156&lt;1,"1件未満",TEXT(ROUND(市町村抽出表!Z156,0),"###,###")&amp;"件")))</f>
        <v>#REF!</v>
      </c>
      <c r="P156" s="94" t="e">
        <f ca="1">IF(市町村抽出表!AA156="－","－",IF(市町村抽出表!AA156=0,"0件",IF(市町村抽出表!AA156&lt;1,"1件未満",TEXT(ROUND(市町村抽出表!AA156,0),"###,###")&amp;"件")))</f>
        <v>#REF!</v>
      </c>
      <c r="Q156" s="94" t="e">
        <f ca="1">IF(市町村抽出表!AB156="－","－",IF(市町村抽出表!AB156=0,"0棟",IF(市町村抽出表!AB156&lt;1,"1棟未満",TEXT(ROUND(市町村抽出表!AB156,0),"###,###")&amp;"棟")))</f>
        <v>#REF!</v>
      </c>
      <c r="R156" s="94" t="e">
        <f ca="1">IF(市町村抽出表!AC156="－","－",IF(市町村抽出表!AC156=0,"0人",IF(市町村抽出表!AC156&lt;1,"1人未満",TEXT(ROUND(市町村抽出表!AC156,0),"###,###")&amp;"人")))</f>
        <v>#REF!</v>
      </c>
      <c r="S156" s="94" t="e">
        <f ca="1">IF(市町村抽出表!AD156="－","－",IF(市町村抽出表!AD156=0,"0人",IF(市町村抽出表!AD156&lt;1,"1人未満",TEXT(ROUND(市町村抽出表!AD156,0),"###,###")&amp;"人")))</f>
        <v>#REF!</v>
      </c>
      <c r="T156" s="94" t="e">
        <f ca="1">IF(市町村抽出表!AE156="－","－",IF(市町村抽出表!AE156=0,"0人",IF(市町村抽出表!AE156&lt;1,"1人未満",TEXT(ROUND(市町村抽出表!AE156,0),"###,###")&amp;"人")))</f>
        <v>#REF!</v>
      </c>
      <c r="U156" s="149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50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51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4" t="e">
        <f ca="1">IF(市町村抽出表!AJ156="－","－",IF(市町村抽出表!AJ156=0,"0人",IF(市町村抽出表!AJ156&lt;1,"1人未満",TEXT(ROUND(市町村抽出表!AJ156,0),"###,###")&amp;"人")))</f>
        <v>#REF!</v>
      </c>
      <c r="Y156" s="94" t="e">
        <f ca="1">IF(市町村抽出表!AK156="－","－",IF(市町村抽出表!AK156=0,"0人",IF(市町村抽出表!AK156&lt;1,"1人未満",TEXT(ROUND(市町村抽出表!AK156,0),"###,###")&amp;"人")))</f>
        <v>#REF!</v>
      </c>
      <c r="Z156" s="94" t="e">
        <f ca="1">IF(市町村抽出表!AL156="－","－",IF(市町村抽出表!AL156=0,"0人",IF(市町村抽出表!AL156&lt;1,"1人未満",TEXT(ROUND(市町村抽出表!AL156,0),"###,###")&amp;"人")))</f>
        <v>#REF!</v>
      </c>
      <c r="AA156" s="94" t="e">
        <f ca="1">IF(市町村抽出表!AM156="－","－",IF(市町村抽出表!AM156=0,"0人",IF(市町村抽出表!AM156&lt;1,"1人未満",TEXT(ROUND(市町村抽出表!AM156,0),"###,###")&amp;"人")))</f>
        <v>#REF!</v>
      </c>
      <c r="AB156" s="94" t="e">
        <f ca="1">IF(市町村抽出表!AN156="－","－",IF(市町村抽出表!AN156=0,"0人",IF(市町村抽出表!AN156&lt;1,"1人未満",TEXT(ROUND(市町村抽出表!AN156,0),"###,###")&amp;"人")))</f>
        <v>#REF!</v>
      </c>
      <c r="AC156" s="94" t="e">
        <f ca="1">IF(市町村抽出表!AO156="－","－",IF(市町村抽出表!AO156=0,"0人",IF(市町村抽出表!AO156&lt;1,"1人未満",TEXT(ROUND(市町村抽出表!AO156,0),"###,###")&amp;"人")))</f>
        <v>#REF!</v>
      </c>
      <c r="AD156" s="94" t="e">
        <f ca="1">IF(市町村抽出表!AP156="－","－",IF(市町村抽出表!AP156=0,"0人",IF(市町村抽出表!AP156&lt;1,"1人未満",TEXT(ROUND(市町村抽出表!AP156,0),"###,###")&amp;"人")))</f>
        <v>#REF!</v>
      </c>
      <c r="AE156" s="94" t="e">
        <f ca="1">IF(市町村抽出表!AQ156="－","－",IF(市町村抽出表!AQ156=0,"0人",IF(市町村抽出表!AQ156&lt;1,"1人未満",TEXT(ROUND(市町村抽出表!AQ156,0),"###,###")&amp;"人")))</f>
        <v>#REF!</v>
      </c>
      <c r="AF156" s="94" t="e">
        <f ca="1">IF(市町村抽出表!AR156="－","－",IF(市町村抽出表!AR156=0,"0人",IF(市町村抽出表!AR156&lt;1,"1人未満",TEXT(ROUND(市町村抽出表!AR156,0),"###,###")&amp;"人")))</f>
        <v>#REF!</v>
      </c>
      <c r="AG156" s="94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4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4" t="e">
        <f ca="1">IF(市町村抽出表!AU156="－","－",IF(市町村抽出表!AU156=0,"0人",IF(市町村抽出表!AU156&lt;1,"1人未満",TEXT(ROUND(市町村抽出表!AU156,0),"###,###")&amp;"人")))</f>
        <v>#REF!</v>
      </c>
      <c r="AJ156" s="94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4" t="e">
        <f ca="1">IF(市町村抽出表!AW156="－","－",IF(市町村抽出表!AW156=0,"0人",IF(市町村抽出表!AW156&lt;1,"1人未満",TEXT(ROUND(市町村抽出表!AW156,0),"###,###")&amp;"人")))</f>
        <v>#REF!</v>
      </c>
      <c r="AL156" s="94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4" t="e">
        <f ca="1">IF(市町村抽出表!AY156="－","－",IF(市町村抽出表!AY156=0,"0人",IF(市町村抽出表!AY156&lt;1,"1人未満",TEXT(ROUND(市町村抽出表!AY156,0),"###,###")&amp;"人")))</f>
        <v>#REF!</v>
      </c>
      <c r="AN156" s="94" t="s">
        <v>611</v>
      </c>
      <c r="AO156" s="94" t="s">
        <v>611</v>
      </c>
      <c r="AP156" s="94" t="e">
        <f ca="1">IF(市町村抽出表!BB156="－","－",IF(市町村抽出表!BB156=0,"0km",IF(市町村抽出表!BB156&lt;0.1,"0.1km未満",TEXT(ROUND(市町村抽出表!BB156,1),"###,##0.0")&amp;"km")))</f>
        <v>#REF!</v>
      </c>
      <c r="AQ156" s="94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4" t="e">
        <f ca="1">IF(市町村抽出表!BD156="－","－",IF(市町村抽出表!BD156=0,"0人",IF(市町村抽出表!BD156&lt;1,"1人未満",TEXT(ROUND(市町村抽出表!BD156,0),"###,###")&amp;"人")))</f>
        <v>#REF!</v>
      </c>
      <c r="AS156" s="94" t="s">
        <v>611</v>
      </c>
      <c r="AT156" s="94" t="s">
        <v>611</v>
      </c>
      <c r="AU156" s="94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4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4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4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4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4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53"/>
      <c r="BI156" s="153"/>
      <c r="BJ156" s="153"/>
      <c r="BL156" s="154"/>
      <c r="BM156" s="153"/>
      <c r="BN156" s="153"/>
      <c r="BO156" s="153"/>
      <c r="BP156" s="153"/>
      <c r="BX156" s="154"/>
      <c r="BY156" s="153"/>
      <c r="BZ156" s="153"/>
      <c r="CA156" s="153"/>
      <c r="CB156" s="153"/>
      <c r="CN156" s="154"/>
      <c r="CO156" s="153"/>
      <c r="CP156" s="153"/>
      <c r="CQ156" s="153"/>
      <c r="CR156" s="153"/>
    </row>
    <row r="157" spans="1:96" x14ac:dyDescent="0.2">
      <c r="A157" s="82">
        <v>154</v>
      </c>
      <c r="B157" s="74" t="s">
        <v>597</v>
      </c>
      <c r="C157" s="93" t="e">
        <f ca="1">IF(市町村抽出表!D157="－","－",ROUND(市町村抽出表!D157,1))</f>
        <v>#REF!</v>
      </c>
      <c r="D157" s="158" t="e">
        <f ca="1">IF(市町村抽出表!F157="","※2",IF(市町村抽出表!F157="－","－",市町村抽出表!F157&amp;"箇所"))</f>
        <v>#REF!</v>
      </c>
      <c r="E157" s="159" t="e">
        <f ca="1">IF(市町村抽出表!G157="","※2",IF(市町村抽出表!G157="－","－",市町村抽出表!G157&amp;"箇所"))</f>
        <v>#REF!</v>
      </c>
      <c r="F157" s="160" t="e">
        <f ca="1">IF(市町村抽出表!H157="","※2",IF(市町村抽出表!H157="－","－",市町村抽出表!H157&amp;"箇所"))</f>
        <v>#REF!</v>
      </c>
      <c r="G157" s="94" t="e">
        <f ca="1">IF(市町村抽出表!I157="－","－",IF(市町村抽出表!I157=0,"0棟",IF(市町村抽出表!I157&lt;1,"1棟未満",TEXT(ROUND(市町村抽出表!I157,0),"###,###")&amp;"棟")))</f>
        <v>#REF!</v>
      </c>
      <c r="H157" s="94" t="e">
        <f ca="1">IF(市町村抽出表!J157="－","－",IF(市町村抽出表!J157=0,"0棟",IF(市町村抽出表!J157&lt;1,"1棟未満",TEXT(ROUND(市町村抽出表!J157,0),"###,###")&amp;"棟")))</f>
        <v>#REF!</v>
      </c>
      <c r="I157" s="94" t="e">
        <f ca="1">IF(市町村抽出表!O157="－","－",IF(市町村抽出表!O157=0,"0棟",IF(市町村抽出表!O157&lt;1,"1棟未満",TEXT(ROUND(市町村抽出表!O157,0),"###,###")&amp;"棟")))</f>
        <v>#REF!</v>
      </c>
      <c r="J157" s="94" t="e">
        <f ca="1">IF(市町村抽出表!P157="－","－",IF(市町村抽出表!P157=0,"0棟",IF(市町村抽出表!P157&lt;1,"1棟未満",TEXT(ROUND(市町村抽出表!P157,0),"###,###")&amp;"棟")))</f>
        <v>#REF!</v>
      </c>
      <c r="K157" s="147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48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4" t="e">
        <f ca="1">IF(市町村抽出表!W157="－","－",IF(市町村抽出表!W157=0,"0棟",IF(市町村抽出表!W157&lt;1,"1棟未満",TEXT(ROUND(市町村抽出表!W157,0),"###,###")&amp;"棟")))</f>
        <v>#REF!</v>
      </c>
      <c r="N157" s="94" t="e">
        <f ca="1">IF(市町村抽出表!X157="－","－",IF(市町村抽出表!X157=0,"0棟",IF(市町村抽出表!X157&lt;1,"1棟未満",TEXT(ROUND(市町村抽出表!X157,0),"###,###")&amp;"棟")))</f>
        <v>#REF!</v>
      </c>
      <c r="O157" s="94" t="e">
        <f ca="1">IF(市町村抽出表!Z157="－","－",IF(市町村抽出表!Z157=0,"0件",IF(市町村抽出表!Z157&lt;1,"1件未満",TEXT(ROUND(市町村抽出表!Z157,0),"###,###")&amp;"件")))</f>
        <v>#REF!</v>
      </c>
      <c r="P157" s="94" t="e">
        <f ca="1">IF(市町村抽出表!AA157="－","－",IF(市町村抽出表!AA157=0,"0件",IF(市町村抽出表!AA157&lt;1,"1件未満",TEXT(ROUND(市町村抽出表!AA157,0),"###,###")&amp;"件")))</f>
        <v>#REF!</v>
      </c>
      <c r="Q157" s="94" t="e">
        <f ca="1">IF(市町村抽出表!AB157="－","－",IF(市町村抽出表!AB157=0,"0棟",IF(市町村抽出表!AB157&lt;1,"1棟未満",TEXT(ROUND(市町村抽出表!AB157,0),"###,###")&amp;"棟")))</f>
        <v>#REF!</v>
      </c>
      <c r="R157" s="94" t="e">
        <f ca="1">IF(市町村抽出表!AC157="－","－",IF(市町村抽出表!AC157=0,"0人",IF(市町村抽出表!AC157&lt;1,"1人未満",TEXT(ROUND(市町村抽出表!AC157,0),"###,###")&amp;"人")))</f>
        <v>#REF!</v>
      </c>
      <c r="S157" s="94" t="e">
        <f ca="1">IF(市町村抽出表!AD157="－","－",IF(市町村抽出表!AD157=0,"0人",IF(市町村抽出表!AD157&lt;1,"1人未満",TEXT(ROUND(市町村抽出表!AD157,0),"###,###")&amp;"人")))</f>
        <v>#REF!</v>
      </c>
      <c r="T157" s="94" t="e">
        <f ca="1">IF(市町村抽出表!AE157="－","－",IF(市町村抽出表!AE157=0,"0人",IF(市町村抽出表!AE157&lt;1,"1人未満",TEXT(ROUND(市町村抽出表!AE157,0),"###,###")&amp;"人")))</f>
        <v>#REF!</v>
      </c>
      <c r="U157" s="149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50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51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4" t="e">
        <f ca="1">IF(市町村抽出表!AJ157="－","－",IF(市町村抽出表!AJ157=0,"0人",IF(市町村抽出表!AJ157&lt;1,"1人未満",TEXT(ROUND(市町村抽出表!AJ157,0),"###,###")&amp;"人")))</f>
        <v>#REF!</v>
      </c>
      <c r="Y157" s="94" t="e">
        <f ca="1">IF(市町村抽出表!AK157="－","－",IF(市町村抽出表!AK157=0,"0人",IF(市町村抽出表!AK157&lt;1,"1人未満",TEXT(ROUND(市町村抽出表!AK157,0),"###,###")&amp;"人")))</f>
        <v>#REF!</v>
      </c>
      <c r="Z157" s="94" t="e">
        <f ca="1">IF(市町村抽出表!AL157="－","－",IF(市町村抽出表!AL157=0,"0人",IF(市町村抽出表!AL157&lt;1,"1人未満",TEXT(ROUND(市町村抽出表!AL157,0),"###,###")&amp;"人")))</f>
        <v>#REF!</v>
      </c>
      <c r="AA157" s="94" t="e">
        <f ca="1">IF(市町村抽出表!AM157="－","－",IF(市町村抽出表!AM157=0,"0人",IF(市町村抽出表!AM157&lt;1,"1人未満",TEXT(ROUND(市町村抽出表!AM157,0),"###,###")&amp;"人")))</f>
        <v>#REF!</v>
      </c>
      <c r="AB157" s="94" t="e">
        <f ca="1">IF(市町村抽出表!AN157="－","－",IF(市町村抽出表!AN157=0,"0人",IF(市町村抽出表!AN157&lt;1,"1人未満",TEXT(ROUND(市町村抽出表!AN157,0),"###,###")&amp;"人")))</f>
        <v>#REF!</v>
      </c>
      <c r="AC157" s="94" t="e">
        <f ca="1">IF(市町村抽出表!AO157="－","－",IF(市町村抽出表!AO157=0,"0人",IF(市町村抽出表!AO157&lt;1,"1人未満",TEXT(ROUND(市町村抽出表!AO157,0),"###,###")&amp;"人")))</f>
        <v>#REF!</v>
      </c>
      <c r="AD157" s="94" t="e">
        <f ca="1">IF(市町村抽出表!AP157="－","－",IF(市町村抽出表!AP157=0,"0人",IF(市町村抽出表!AP157&lt;1,"1人未満",TEXT(ROUND(市町村抽出表!AP157,0),"###,###")&amp;"人")))</f>
        <v>#REF!</v>
      </c>
      <c r="AE157" s="94" t="e">
        <f ca="1">IF(市町村抽出表!AQ157="－","－",IF(市町村抽出表!AQ157=0,"0人",IF(市町村抽出表!AQ157&lt;1,"1人未満",TEXT(ROUND(市町村抽出表!AQ157,0),"###,###")&amp;"人")))</f>
        <v>#REF!</v>
      </c>
      <c r="AF157" s="94" t="e">
        <f ca="1">IF(市町村抽出表!AR157="－","－",IF(市町村抽出表!AR157=0,"0人",IF(市町村抽出表!AR157&lt;1,"1人未満",TEXT(ROUND(市町村抽出表!AR157,0),"###,###")&amp;"人")))</f>
        <v>#REF!</v>
      </c>
      <c r="AG157" s="94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4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4" t="e">
        <f ca="1">IF(市町村抽出表!AU157="－","－",IF(市町村抽出表!AU157=0,"0人",IF(市町村抽出表!AU157&lt;1,"1人未満",TEXT(ROUND(市町村抽出表!AU157,0),"###,###")&amp;"人")))</f>
        <v>#REF!</v>
      </c>
      <c r="AJ157" s="94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4" t="e">
        <f ca="1">IF(市町村抽出表!AW157="－","－",IF(市町村抽出表!AW157=0,"0人",IF(市町村抽出表!AW157&lt;1,"1人未満",TEXT(ROUND(市町村抽出表!AW157,0),"###,###")&amp;"人")))</f>
        <v>#REF!</v>
      </c>
      <c r="AL157" s="94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4" t="e">
        <f ca="1">IF(市町村抽出表!AY157="－","－",IF(市町村抽出表!AY157=0,"0人",IF(市町村抽出表!AY157&lt;1,"1人未満",TEXT(ROUND(市町村抽出表!AY157,0),"###,###")&amp;"人")))</f>
        <v>#REF!</v>
      </c>
      <c r="AN157" s="94" t="s">
        <v>611</v>
      </c>
      <c r="AO157" s="94" t="s">
        <v>611</v>
      </c>
      <c r="AP157" s="94" t="e">
        <f ca="1">IF(市町村抽出表!BB157="－","－",IF(市町村抽出表!BB157=0,"0km",IF(市町村抽出表!BB157&lt;0.1,"0.1km未満",TEXT(ROUND(市町村抽出表!BB157,1),"###,##0.0")&amp;"km")))</f>
        <v>#REF!</v>
      </c>
      <c r="AQ157" s="94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4" t="e">
        <f ca="1">IF(市町村抽出表!BD157="－","－",IF(市町村抽出表!BD157=0,"0人",IF(市町村抽出表!BD157&lt;1,"1人未満",TEXT(ROUND(市町村抽出表!BD157,0),"###,###")&amp;"人")))</f>
        <v>#REF!</v>
      </c>
      <c r="AS157" s="94" t="s">
        <v>611</v>
      </c>
      <c r="AT157" s="94" t="s">
        <v>611</v>
      </c>
      <c r="AU157" s="94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4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4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4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4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4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53"/>
      <c r="BI157" s="153"/>
      <c r="BJ157" s="153"/>
      <c r="BL157" s="154"/>
      <c r="BM157" s="153"/>
      <c r="BN157" s="153"/>
      <c r="BO157" s="153"/>
      <c r="BP157" s="153"/>
      <c r="BX157" s="154"/>
      <c r="BY157" s="153"/>
      <c r="BZ157" s="153"/>
      <c r="CA157" s="153"/>
      <c r="CB157" s="153"/>
      <c r="CN157" s="154"/>
      <c r="CO157" s="153"/>
      <c r="CP157" s="153"/>
      <c r="CQ157" s="153"/>
      <c r="CR157" s="153"/>
    </row>
    <row r="158" spans="1:96" x14ac:dyDescent="0.2">
      <c r="A158" s="82">
        <v>155</v>
      </c>
      <c r="B158" s="74" t="s">
        <v>598</v>
      </c>
      <c r="C158" s="93" t="e">
        <f ca="1">IF(市町村抽出表!D158="－","－",ROUND(市町村抽出表!D158,1))</f>
        <v>#REF!</v>
      </c>
      <c r="D158" s="158" t="e">
        <f ca="1">IF(市町村抽出表!F158="","※2",IF(市町村抽出表!F158="－","－",市町村抽出表!F158&amp;"箇所"))</f>
        <v>#REF!</v>
      </c>
      <c r="E158" s="159" t="e">
        <f ca="1">IF(市町村抽出表!G158="","※2",IF(市町村抽出表!G158="－","－",市町村抽出表!G158&amp;"箇所"))</f>
        <v>#REF!</v>
      </c>
      <c r="F158" s="160" t="e">
        <f ca="1">IF(市町村抽出表!H158="","※2",IF(市町村抽出表!H158="－","－",市町村抽出表!H158&amp;"箇所"))</f>
        <v>#REF!</v>
      </c>
      <c r="G158" s="94" t="e">
        <f ca="1">IF(市町村抽出表!I158="－","－",IF(市町村抽出表!I158=0,"0棟",IF(市町村抽出表!I158&lt;1,"1棟未満",TEXT(ROUND(市町村抽出表!I158,0),"###,###")&amp;"棟")))</f>
        <v>#REF!</v>
      </c>
      <c r="H158" s="94" t="e">
        <f ca="1">IF(市町村抽出表!J158="－","－",IF(市町村抽出表!J158=0,"0棟",IF(市町村抽出表!J158&lt;1,"1棟未満",TEXT(ROUND(市町村抽出表!J158,0),"###,###")&amp;"棟")))</f>
        <v>#REF!</v>
      </c>
      <c r="I158" s="94" t="e">
        <f ca="1">IF(市町村抽出表!O158="－","－",IF(市町村抽出表!O158=0,"0棟",IF(市町村抽出表!O158&lt;1,"1棟未満",TEXT(ROUND(市町村抽出表!O158,0),"###,###")&amp;"棟")))</f>
        <v>#REF!</v>
      </c>
      <c r="J158" s="94" t="e">
        <f ca="1">IF(市町村抽出表!P158="－","－",IF(市町村抽出表!P158=0,"0棟",IF(市町村抽出表!P158&lt;1,"1棟未満",TEXT(ROUND(市町村抽出表!P158,0),"###,###")&amp;"棟")))</f>
        <v>#REF!</v>
      </c>
      <c r="K158" s="147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48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4" t="e">
        <f ca="1">IF(市町村抽出表!W158="－","－",IF(市町村抽出表!W158=0,"0棟",IF(市町村抽出表!W158&lt;1,"1棟未満",TEXT(ROUND(市町村抽出表!W158,0),"###,###")&amp;"棟")))</f>
        <v>#REF!</v>
      </c>
      <c r="N158" s="94" t="e">
        <f ca="1">IF(市町村抽出表!X158="－","－",IF(市町村抽出表!X158=0,"0棟",IF(市町村抽出表!X158&lt;1,"1棟未満",TEXT(ROUND(市町村抽出表!X158,0),"###,###")&amp;"棟")))</f>
        <v>#REF!</v>
      </c>
      <c r="O158" s="94" t="e">
        <f ca="1">IF(市町村抽出表!Z158="－","－",IF(市町村抽出表!Z158=0,"0件",IF(市町村抽出表!Z158&lt;1,"1件未満",TEXT(ROUND(市町村抽出表!Z158,0),"###,###")&amp;"件")))</f>
        <v>#REF!</v>
      </c>
      <c r="P158" s="94" t="e">
        <f ca="1">IF(市町村抽出表!AA158="－","－",IF(市町村抽出表!AA158=0,"0件",IF(市町村抽出表!AA158&lt;1,"1件未満",TEXT(ROUND(市町村抽出表!AA158,0),"###,###")&amp;"件")))</f>
        <v>#REF!</v>
      </c>
      <c r="Q158" s="94" t="e">
        <f ca="1">IF(市町村抽出表!AB158="－","－",IF(市町村抽出表!AB158=0,"0棟",IF(市町村抽出表!AB158&lt;1,"1棟未満",TEXT(ROUND(市町村抽出表!AB158,0),"###,###")&amp;"棟")))</f>
        <v>#REF!</v>
      </c>
      <c r="R158" s="94" t="e">
        <f ca="1">IF(市町村抽出表!AC158="－","－",IF(市町村抽出表!AC158=0,"0人",IF(市町村抽出表!AC158&lt;1,"1人未満",TEXT(ROUND(市町村抽出表!AC158,0),"###,###")&amp;"人")))</f>
        <v>#REF!</v>
      </c>
      <c r="S158" s="94" t="e">
        <f ca="1">IF(市町村抽出表!AD158="－","－",IF(市町村抽出表!AD158=0,"0人",IF(市町村抽出表!AD158&lt;1,"1人未満",TEXT(ROUND(市町村抽出表!AD158,0),"###,###")&amp;"人")))</f>
        <v>#REF!</v>
      </c>
      <c r="T158" s="94" t="e">
        <f ca="1">IF(市町村抽出表!AE158="－","－",IF(市町村抽出表!AE158=0,"0人",IF(市町村抽出表!AE158&lt;1,"1人未満",TEXT(ROUND(市町村抽出表!AE158,0),"###,###")&amp;"人")))</f>
        <v>#REF!</v>
      </c>
      <c r="U158" s="149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50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51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4" t="e">
        <f ca="1">IF(市町村抽出表!AJ158="－","－",IF(市町村抽出表!AJ158=0,"0人",IF(市町村抽出表!AJ158&lt;1,"1人未満",TEXT(ROUND(市町村抽出表!AJ158,0),"###,###")&amp;"人")))</f>
        <v>#REF!</v>
      </c>
      <c r="Y158" s="94" t="e">
        <f ca="1">IF(市町村抽出表!AK158="－","－",IF(市町村抽出表!AK158=0,"0人",IF(市町村抽出表!AK158&lt;1,"1人未満",TEXT(ROUND(市町村抽出表!AK158,0),"###,###")&amp;"人")))</f>
        <v>#REF!</v>
      </c>
      <c r="Z158" s="94" t="e">
        <f ca="1">IF(市町村抽出表!AL158="－","－",IF(市町村抽出表!AL158=0,"0人",IF(市町村抽出表!AL158&lt;1,"1人未満",TEXT(ROUND(市町村抽出表!AL158,0),"###,###")&amp;"人")))</f>
        <v>#REF!</v>
      </c>
      <c r="AA158" s="94" t="e">
        <f ca="1">IF(市町村抽出表!AM158="－","－",IF(市町村抽出表!AM158=0,"0人",IF(市町村抽出表!AM158&lt;1,"1人未満",TEXT(ROUND(市町村抽出表!AM158,0),"###,###")&amp;"人")))</f>
        <v>#REF!</v>
      </c>
      <c r="AB158" s="94" t="e">
        <f ca="1">IF(市町村抽出表!AN158="－","－",IF(市町村抽出表!AN158=0,"0人",IF(市町村抽出表!AN158&lt;1,"1人未満",TEXT(ROUND(市町村抽出表!AN158,0),"###,###")&amp;"人")))</f>
        <v>#REF!</v>
      </c>
      <c r="AC158" s="94" t="e">
        <f ca="1">IF(市町村抽出表!AO158="－","－",IF(市町村抽出表!AO158=0,"0人",IF(市町村抽出表!AO158&lt;1,"1人未満",TEXT(ROUND(市町村抽出表!AO158,0),"###,###")&amp;"人")))</f>
        <v>#REF!</v>
      </c>
      <c r="AD158" s="94" t="e">
        <f ca="1">IF(市町村抽出表!AP158="－","－",IF(市町村抽出表!AP158=0,"0人",IF(市町村抽出表!AP158&lt;1,"1人未満",TEXT(ROUND(市町村抽出表!AP158,0),"###,###")&amp;"人")))</f>
        <v>#REF!</v>
      </c>
      <c r="AE158" s="94" t="e">
        <f ca="1">IF(市町村抽出表!AQ158="－","－",IF(市町村抽出表!AQ158=0,"0人",IF(市町村抽出表!AQ158&lt;1,"1人未満",TEXT(ROUND(市町村抽出表!AQ158,0),"###,###")&amp;"人")))</f>
        <v>#REF!</v>
      </c>
      <c r="AF158" s="94" t="e">
        <f ca="1">IF(市町村抽出表!AR158="－","－",IF(市町村抽出表!AR158=0,"0人",IF(市町村抽出表!AR158&lt;1,"1人未満",TEXT(ROUND(市町村抽出表!AR158,0),"###,###")&amp;"人")))</f>
        <v>#REF!</v>
      </c>
      <c r="AG158" s="94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4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4" t="e">
        <f ca="1">IF(市町村抽出表!AU158="－","－",IF(市町村抽出表!AU158=0,"0人",IF(市町村抽出表!AU158&lt;1,"1人未満",TEXT(ROUND(市町村抽出表!AU158,0),"###,###")&amp;"人")))</f>
        <v>#REF!</v>
      </c>
      <c r="AJ158" s="94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4" t="e">
        <f ca="1">IF(市町村抽出表!AW158="－","－",IF(市町村抽出表!AW158=0,"0人",IF(市町村抽出表!AW158&lt;1,"1人未満",TEXT(ROUND(市町村抽出表!AW158,0),"###,###")&amp;"人")))</f>
        <v>#REF!</v>
      </c>
      <c r="AL158" s="94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4" t="e">
        <f ca="1">IF(市町村抽出表!AY158="－","－",IF(市町村抽出表!AY158=0,"0人",IF(市町村抽出表!AY158&lt;1,"1人未満",TEXT(ROUND(市町村抽出表!AY158,0),"###,###")&amp;"人")))</f>
        <v>#REF!</v>
      </c>
      <c r="AN158" s="94" t="s">
        <v>611</v>
      </c>
      <c r="AO158" s="94" t="s">
        <v>611</v>
      </c>
      <c r="AP158" s="94" t="e">
        <f ca="1">IF(市町村抽出表!BB158="－","－",IF(市町村抽出表!BB158=0,"0km",IF(市町村抽出表!BB158&lt;0.1,"0.1km未満",TEXT(ROUND(市町村抽出表!BB158,1),"###,##0.0")&amp;"km")))</f>
        <v>#REF!</v>
      </c>
      <c r="AQ158" s="94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4" t="e">
        <f ca="1">IF(市町村抽出表!BD158="－","－",IF(市町村抽出表!BD158=0,"0人",IF(市町村抽出表!BD158&lt;1,"1人未満",TEXT(ROUND(市町村抽出表!BD158,0),"###,###")&amp;"人")))</f>
        <v>#REF!</v>
      </c>
      <c r="AS158" s="94" t="s">
        <v>611</v>
      </c>
      <c r="AT158" s="94" t="s">
        <v>611</v>
      </c>
      <c r="AU158" s="94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4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4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4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4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4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53"/>
      <c r="BI158" s="153"/>
      <c r="BJ158" s="153"/>
      <c r="BL158" s="154"/>
      <c r="BM158" s="153"/>
      <c r="BN158" s="153"/>
      <c r="BO158" s="153"/>
      <c r="BP158" s="153"/>
      <c r="BX158" s="154"/>
      <c r="BY158" s="153"/>
      <c r="BZ158" s="153"/>
      <c r="CA158" s="153"/>
      <c r="CB158" s="153"/>
      <c r="CN158" s="154"/>
      <c r="CO158" s="153"/>
      <c r="CP158" s="153"/>
      <c r="CQ158" s="153"/>
      <c r="CR158" s="153"/>
    </row>
    <row r="159" spans="1:96" x14ac:dyDescent="0.2">
      <c r="A159" s="82">
        <v>156</v>
      </c>
      <c r="B159" s="74" t="s">
        <v>599</v>
      </c>
      <c r="C159" s="93" t="e">
        <f ca="1">IF(市町村抽出表!D159="－","－",ROUND(市町村抽出表!D159,1))</f>
        <v>#REF!</v>
      </c>
      <c r="D159" s="158" t="e">
        <f ca="1">IF(市町村抽出表!F159="","※2",IF(市町村抽出表!F159="－","－",市町村抽出表!F159&amp;"箇所"))</f>
        <v>#REF!</v>
      </c>
      <c r="E159" s="159" t="e">
        <f ca="1">IF(市町村抽出表!G159="","※2",IF(市町村抽出表!G159="－","－",市町村抽出表!G159&amp;"箇所"))</f>
        <v>#REF!</v>
      </c>
      <c r="F159" s="160" t="e">
        <f ca="1">IF(市町村抽出表!H159="","※2",IF(市町村抽出表!H159="－","－",市町村抽出表!H159&amp;"箇所"))</f>
        <v>#REF!</v>
      </c>
      <c r="G159" s="94" t="e">
        <f ca="1">IF(市町村抽出表!I159="－","－",IF(市町村抽出表!I159=0,"0棟",IF(市町村抽出表!I159&lt;1,"1棟未満",TEXT(ROUND(市町村抽出表!I159,0),"###,###")&amp;"棟")))</f>
        <v>#REF!</v>
      </c>
      <c r="H159" s="94" t="e">
        <f ca="1">IF(市町村抽出表!J159="－","－",IF(市町村抽出表!J159=0,"0棟",IF(市町村抽出表!J159&lt;1,"1棟未満",TEXT(ROUND(市町村抽出表!J159,0),"###,###")&amp;"棟")))</f>
        <v>#REF!</v>
      </c>
      <c r="I159" s="94" t="e">
        <f ca="1">IF(市町村抽出表!O159="－","－",IF(市町村抽出表!O159=0,"0棟",IF(市町村抽出表!O159&lt;1,"1棟未満",TEXT(ROUND(市町村抽出表!O159,0),"###,###")&amp;"棟")))</f>
        <v>#REF!</v>
      </c>
      <c r="J159" s="94" t="e">
        <f ca="1">IF(市町村抽出表!P159="－","－",IF(市町村抽出表!P159=0,"0棟",IF(市町村抽出表!P159&lt;1,"1棟未満",TEXT(ROUND(市町村抽出表!P159,0),"###,###")&amp;"棟")))</f>
        <v>#REF!</v>
      </c>
      <c r="K159" s="147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48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4" t="e">
        <f ca="1">IF(市町村抽出表!W159="－","－",IF(市町村抽出表!W159=0,"0棟",IF(市町村抽出表!W159&lt;1,"1棟未満",TEXT(ROUND(市町村抽出表!W159,0),"###,###")&amp;"棟")))</f>
        <v>#REF!</v>
      </c>
      <c r="N159" s="94" t="e">
        <f ca="1">IF(市町村抽出表!X159="－","－",IF(市町村抽出表!X159=0,"0棟",IF(市町村抽出表!X159&lt;1,"1棟未満",TEXT(ROUND(市町村抽出表!X159,0),"###,###")&amp;"棟")))</f>
        <v>#REF!</v>
      </c>
      <c r="O159" s="94" t="e">
        <f ca="1">IF(市町村抽出表!Z159="－","－",IF(市町村抽出表!Z159=0,"0件",IF(市町村抽出表!Z159&lt;1,"1件未満",TEXT(ROUND(市町村抽出表!Z159,0),"###,###")&amp;"件")))</f>
        <v>#REF!</v>
      </c>
      <c r="P159" s="94" t="e">
        <f ca="1">IF(市町村抽出表!AA159="－","－",IF(市町村抽出表!AA159=0,"0件",IF(市町村抽出表!AA159&lt;1,"1件未満",TEXT(ROUND(市町村抽出表!AA159,0),"###,###")&amp;"件")))</f>
        <v>#REF!</v>
      </c>
      <c r="Q159" s="94" t="e">
        <f ca="1">IF(市町村抽出表!AB159="－","－",IF(市町村抽出表!AB159=0,"0棟",IF(市町村抽出表!AB159&lt;1,"1棟未満",TEXT(ROUND(市町村抽出表!AB159,0),"###,###")&amp;"棟")))</f>
        <v>#REF!</v>
      </c>
      <c r="R159" s="94" t="e">
        <f ca="1">IF(市町村抽出表!AC159="－","－",IF(市町村抽出表!AC159=0,"0人",IF(市町村抽出表!AC159&lt;1,"1人未満",TEXT(ROUND(市町村抽出表!AC159,0),"###,###")&amp;"人")))</f>
        <v>#REF!</v>
      </c>
      <c r="S159" s="94" t="e">
        <f ca="1">IF(市町村抽出表!AD159="－","－",IF(市町村抽出表!AD159=0,"0人",IF(市町村抽出表!AD159&lt;1,"1人未満",TEXT(ROUND(市町村抽出表!AD159,0),"###,###")&amp;"人")))</f>
        <v>#REF!</v>
      </c>
      <c r="T159" s="94" t="e">
        <f ca="1">IF(市町村抽出表!AE159="－","－",IF(市町村抽出表!AE159=0,"0人",IF(市町村抽出表!AE159&lt;1,"1人未満",TEXT(ROUND(市町村抽出表!AE159,0),"###,###")&amp;"人")))</f>
        <v>#REF!</v>
      </c>
      <c r="U159" s="149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50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51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4" t="e">
        <f ca="1">IF(市町村抽出表!AJ159="－","－",IF(市町村抽出表!AJ159=0,"0人",IF(市町村抽出表!AJ159&lt;1,"1人未満",TEXT(ROUND(市町村抽出表!AJ159,0),"###,###")&amp;"人")))</f>
        <v>#REF!</v>
      </c>
      <c r="Y159" s="94" t="e">
        <f ca="1">IF(市町村抽出表!AK159="－","－",IF(市町村抽出表!AK159=0,"0人",IF(市町村抽出表!AK159&lt;1,"1人未満",TEXT(ROUND(市町村抽出表!AK159,0),"###,###")&amp;"人")))</f>
        <v>#REF!</v>
      </c>
      <c r="Z159" s="94" t="e">
        <f ca="1">IF(市町村抽出表!AL159="－","－",IF(市町村抽出表!AL159=0,"0人",IF(市町村抽出表!AL159&lt;1,"1人未満",TEXT(ROUND(市町村抽出表!AL159,0),"###,###")&amp;"人")))</f>
        <v>#REF!</v>
      </c>
      <c r="AA159" s="94" t="e">
        <f ca="1">IF(市町村抽出表!AM159="－","－",IF(市町村抽出表!AM159=0,"0人",IF(市町村抽出表!AM159&lt;1,"1人未満",TEXT(ROUND(市町村抽出表!AM159,0),"###,###")&amp;"人")))</f>
        <v>#REF!</v>
      </c>
      <c r="AB159" s="94" t="e">
        <f ca="1">IF(市町村抽出表!AN159="－","－",IF(市町村抽出表!AN159=0,"0人",IF(市町村抽出表!AN159&lt;1,"1人未満",TEXT(ROUND(市町村抽出表!AN159,0),"###,###")&amp;"人")))</f>
        <v>#REF!</v>
      </c>
      <c r="AC159" s="94" t="e">
        <f ca="1">IF(市町村抽出表!AO159="－","－",IF(市町村抽出表!AO159=0,"0人",IF(市町村抽出表!AO159&lt;1,"1人未満",TEXT(ROUND(市町村抽出表!AO159,0),"###,###")&amp;"人")))</f>
        <v>#REF!</v>
      </c>
      <c r="AD159" s="94" t="e">
        <f ca="1">IF(市町村抽出表!AP159="－","－",IF(市町村抽出表!AP159=0,"0人",IF(市町村抽出表!AP159&lt;1,"1人未満",TEXT(ROUND(市町村抽出表!AP159,0),"###,###")&amp;"人")))</f>
        <v>#REF!</v>
      </c>
      <c r="AE159" s="94" t="e">
        <f ca="1">IF(市町村抽出表!AQ159="－","－",IF(市町村抽出表!AQ159=0,"0人",IF(市町村抽出表!AQ159&lt;1,"1人未満",TEXT(ROUND(市町村抽出表!AQ159,0),"###,###")&amp;"人")))</f>
        <v>#REF!</v>
      </c>
      <c r="AF159" s="94" t="e">
        <f ca="1">IF(市町村抽出表!AR159="－","－",IF(市町村抽出表!AR159=0,"0人",IF(市町村抽出表!AR159&lt;1,"1人未満",TEXT(ROUND(市町村抽出表!AR159,0),"###,###")&amp;"人")))</f>
        <v>#REF!</v>
      </c>
      <c r="AG159" s="94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4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4" t="e">
        <f ca="1">IF(市町村抽出表!AU159="－","－",IF(市町村抽出表!AU159=0,"0人",IF(市町村抽出表!AU159&lt;1,"1人未満",TEXT(ROUND(市町村抽出表!AU159,0),"###,###")&amp;"人")))</f>
        <v>#REF!</v>
      </c>
      <c r="AJ159" s="94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4" t="e">
        <f ca="1">IF(市町村抽出表!AW159="－","－",IF(市町村抽出表!AW159=0,"0人",IF(市町村抽出表!AW159&lt;1,"1人未満",TEXT(ROUND(市町村抽出表!AW159,0),"###,###")&amp;"人")))</f>
        <v>#REF!</v>
      </c>
      <c r="AL159" s="94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4" t="e">
        <f ca="1">IF(市町村抽出表!AY159="－","－",IF(市町村抽出表!AY159=0,"0人",IF(市町村抽出表!AY159&lt;1,"1人未満",TEXT(ROUND(市町村抽出表!AY159,0),"###,###")&amp;"人")))</f>
        <v>#REF!</v>
      </c>
      <c r="AN159" s="94" t="s">
        <v>611</v>
      </c>
      <c r="AO159" s="94" t="s">
        <v>611</v>
      </c>
      <c r="AP159" s="94" t="e">
        <f ca="1">IF(市町村抽出表!BB159="－","－",IF(市町村抽出表!BB159=0,"0km",IF(市町村抽出表!BB159&lt;0.1,"0.1km未満",TEXT(ROUND(市町村抽出表!BB159,1),"###,##0.0")&amp;"km")))</f>
        <v>#REF!</v>
      </c>
      <c r="AQ159" s="94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4" t="e">
        <f ca="1">IF(市町村抽出表!BD159="－","－",IF(市町村抽出表!BD159=0,"0人",IF(市町村抽出表!BD159&lt;1,"1人未満",TEXT(ROUND(市町村抽出表!BD159,0),"###,###")&amp;"人")))</f>
        <v>#REF!</v>
      </c>
      <c r="AS159" s="94" t="s">
        <v>611</v>
      </c>
      <c r="AT159" s="94" t="s">
        <v>611</v>
      </c>
      <c r="AU159" s="94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4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4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4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4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4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53"/>
      <c r="BI159" s="153"/>
      <c r="BJ159" s="153"/>
      <c r="BL159" s="154"/>
      <c r="BM159" s="153"/>
      <c r="BN159" s="153"/>
      <c r="BO159" s="153"/>
      <c r="BP159" s="153"/>
      <c r="BX159" s="154"/>
      <c r="BY159" s="153"/>
      <c r="BZ159" s="153"/>
      <c r="CA159" s="153"/>
      <c r="CB159" s="153"/>
      <c r="CN159" s="154"/>
      <c r="CO159" s="153"/>
      <c r="CP159" s="153"/>
      <c r="CQ159" s="153"/>
      <c r="CR159" s="153"/>
    </row>
    <row r="160" spans="1:96" x14ac:dyDescent="0.2">
      <c r="A160" s="82">
        <v>157</v>
      </c>
      <c r="B160" s="74" t="s">
        <v>600</v>
      </c>
      <c r="C160" s="93" t="e">
        <f ca="1">IF(市町村抽出表!D160="－","－",ROUND(市町村抽出表!D160,1))</f>
        <v>#REF!</v>
      </c>
      <c r="D160" s="158" t="e">
        <f ca="1">IF(市町村抽出表!F160="","※2",IF(市町村抽出表!F160="－","－",市町村抽出表!F160&amp;"箇所"))</f>
        <v>#REF!</v>
      </c>
      <c r="E160" s="159" t="e">
        <f ca="1">IF(市町村抽出表!G160="","※2",IF(市町村抽出表!G160="－","－",市町村抽出表!G160&amp;"箇所"))</f>
        <v>#REF!</v>
      </c>
      <c r="F160" s="160" t="e">
        <f ca="1">IF(市町村抽出表!H160="","※2",IF(市町村抽出表!H160="－","－",市町村抽出表!H160&amp;"箇所"))</f>
        <v>#REF!</v>
      </c>
      <c r="G160" s="94" t="e">
        <f ca="1">IF(市町村抽出表!I160="－","－",IF(市町村抽出表!I160=0,"0棟",IF(市町村抽出表!I160&lt;1,"1棟未満",TEXT(ROUND(市町村抽出表!I160,0),"###,###")&amp;"棟")))</f>
        <v>#REF!</v>
      </c>
      <c r="H160" s="94" t="e">
        <f ca="1">IF(市町村抽出表!J160="－","－",IF(市町村抽出表!J160=0,"0棟",IF(市町村抽出表!J160&lt;1,"1棟未満",TEXT(ROUND(市町村抽出表!J160,0),"###,###")&amp;"棟")))</f>
        <v>#REF!</v>
      </c>
      <c r="I160" s="94" t="e">
        <f ca="1">IF(市町村抽出表!O160="－","－",IF(市町村抽出表!O160=0,"0棟",IF(市町村抽出表!O160&lt;1,"1棟未満",TEXT(ROUND(市町村抽出表!O160,0),"###,###")&amp;"棟")))</f>
        <v>#REF!</v>
      </c>
      <c r="J160" s="94" t="e">
        <f ca="1">IF(市町村抽出表!P160="－","－",IF(市町村抽出表!P160=0,"0棟",IF(市町村抽出表!P160&lt;1,"1棟未満",TEXT(ROUND(市町村抽出表!P160,0),"###,###")&amp;"棟")))</f>
        <v>#REF!</v>
      </c>
      <c r="K160" s="147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48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4" t="e">
        <f ca="1">IF(市町村抽出表!W160="－","－",IF(市町村抽出表!W160=0,"0棟",IF(市町村抽出表!W160&lt;1,"1棟未満",TEXT(ROUND(市町村抽出表!W160,0),"###,###")&amp;"棟")))</f>
        <v>#REF!</v>
      </c>
      <c r="N160" s="94" t="e">
        <f ca="1">IF(市町村抽出表!X160="－","－",IF(市町村抽出表!X160=0,"0棟",IF(市町村抽出表!X160&lt;1,"1棟未満",TEXT(ROUND(市町村抽出表!X160,0),"###,###")&amp;"棟")))</f>
        <v>#REF!</v>
      </c>
      <c r="O160" s="94" t="e">
        <f ca="1">IF(市町村抽出表!Z160="－","－",IF(市町村抽出表!Z160=0,"0件",IF(市町村抽出表!Z160&lt;1,"1件未満",TEXT(ROUND(市町村抽出表!Z160,0),"###,###")&amp;"件")))</f>
        <v>#REF!</v>
      </c>
      <c r="P160" s="94" t="e">
        <f ca="1">IF(市町村抽出表!AA160="－","－",IF(市町村抽出表!AA160=0,"0件",IF(市町村抽出表!AA160&lt;1,"1件未満",TEXT(ROUND(市町村抽出表!AA160,0),"###,###")&amp;"件")))</f>
        <v>#REF!</v>
      </c>
      <c r="Q160" s="94" t="e">
        <f ca="1">IF(市町村抽出表!AB160="－","－",IF(市町村抽出表!AB160=0,"0棟",IF(市町村抽出表!AB160&lt;1,"1棟未満",TEXT(ROUND(市町村抽出表!AB160,0),"###,###")&amp;"棟")))</f>
        <v>#REF!</v>
      </c>
      <c r="R160" s="94" t="e">
        <f ca="1">IF(市町村抽出表!AC160="－","－",IF(市町村抽出表!AC160=0,"0人",IF(市町村抽出表!AC160&lt;1,"1人未満",TEXT(ROUND(市町村抽出表!AC160,0),"###,###")&amp;"人")))</f>
        <v>#REF!</v>
      </c>
      <c r="S160" s="94" t="e">
        <f ca="1">IF(市町村抽出表!AD160="－","－",IF(市町村抽出表!AD160=0,"0人",IF(市町村抽出表!AD160&lt;1,"1人未満",TEXT(ROUND(市町村抽出表!AD160,0),"###,###")&amp;"人")))</f>
        <v>#REF!</v>
      </c>
      <c r="T160" s="94" t="e">
        <f ca="1">IF(市町村抽出表!AE160="－","－",IF(市町村抽出表!AE160=0,"0人",IF(市町村抽出表!AE160&lt;1,"1人未満",TEXT(ROUND(市町村抽出表!AE160,0),"###,###")&amp;"人")))</f>
        <v>#REF!</v>
      </c>
      <c r="U160" s="149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50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51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4" t="e">
        <f ca="1">IF(市町村抽出表!AJ160="－","－",IF(市町村抽出表!AJ160=0,"0人",IF(市町村抽出表!AJ160&lt;1,"1人未満",TEXT(ROUND(市町村抽出表!AJ160,0),"###,###")&amp;"人")))</f>
        <v>#REF!</v>
      </c>
      <c r="Y160" s="94" t="e">
        <f ca="1">IF(市町村抽出表!AK160="－","－",IF(市町村抽出表!AK160=0,"0人",IF(市町村抽出表!AK160&lt;1,"1人未満",TEXT(ROUND(市町村抽出表!AK160,0),"###,###")&amp;"人")))</f>
        <v>#REF!</v>
      </c>
      <c r="Z160" s="94" t="e">
        <f ca="1">IF(市町村抽出表!AL160="－","－",IF(市町村抽出表!AL160=0,"0人",IF(市町村抽出表!AL160&lt;1,"1人未満",TEXT(ROUND(市町村抽出表!AL160,0),"###,###")&amp;"人")))</f>
        <v>#REF!</v>
      </c>
      <c r="AA160" s="94" t="e">
        <f ca="1">IF(市町村抽出表!AM160="－","－",IF(市町村抽出表!AM160=0,"0人",IF(市町村抽出表!AM160&lt;1,"1人未満",TEXT(ROUND(市町村抽出表!AM160,0),"###,###")&amp;"人")))</f>
        <v>#REF!</v>
      </c>
      <c r="AB160" s="94" t="e">
        <f ca="1">IF(市町村抽出表!AN160="－","－",IF(市町村抽出表!AN160=0,"0人",IF(市町村抽出表!AN160&lt;1,"1人未満",TEXT(ROUND(市町村抽出表!AN160,0),"###,###")&amp;"人")))</f>
        <v>#REF!</v>
      </c>
      <c r="AC160" s="94" t="e">
        <f ca="1">IF(市町村抽出表!AO160="－","－",IF(市町村抽出表!AO160=0,"0人",IF(市町村抽出表!AO160&lt;1,"1人未満",TEXT(ROUND(市町村抽出表!AO160,0),"###,###")&amp;"人")))</f>
        <v>#REF!</v>
      </c>
      <c r="AD160" s="94" t="e">
        <f ca="1">IF(市町村抽出表!AP160="－","－",IF(市町村抽出表!AP160=0,"0人",IF(市町村抽出表!AP160&lt;1,"1人未満",TEXT(ROUND(市町村抽出表!AP160,0),"###,###")&amp;"人")))</f>
        <v>#REF!</v>
      </c>
      <c r="AE160" s="94" t="e">
        <f ca="1">IF(市町村抽出表!AQ160="－","－",IF(市町村抽出表!AQ160=0,"0人",IF(市町村抽出表!AQ160&lt;1,"1人未満",TEXT(ROUND(市町村抽出表!AQ160,0),"###,###")&amp;"人")))</f>
        <v>#REF!</v>
      </c>
      <c r="AF160" s="94" t="e">
        <f ca="1">IF(市町村抽出表!AR160="－","－",IF(市町村抽出表!AR160=0,"0人",IF(市町村抽出表!AR160&lt;1,"1人未満",TEXT(ROUND(市町村抽出表!AR160,0),"###,###")&amp;"人")))</f>
        <v>#REF!</v>
      </c>
      <c r="AG160" s="94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4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4" t="e">
        <f ca="1">IF(市町村抽出表!AU160="－","－",IF(市町村抽出表!AU160=0,"0人",IF(市町村抽出表!AU160&lt;1,"1人未満",TEXT(ROUND(市町村抽出表!AU160,0),"###,###")&amp;"人")))</f>
        <v>#REF!</v>
      </c>
      <c r="AJ160" s="94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4" t="e">
        <f ca="1">IF(市町村抽出表!AW160="－","－",IF(市町村抽出表!AW160=0,"0人",IF(市町村抽出表!AW160&lt;1,"1人未満",TEXT(ROUND(市町村抽出表!AW160,0),"###,###")&amp;"人")))</f>
        <v>#REF!</v>
      </c>
      <c r="AL160" s="94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4" t="e">
        <f ca="1">IF(市町村抽出表!AY160="－","－",IF(市町村抽出表!AY160=0,"0人",IF(市町村抽出表!AY160&lt;1,"1人未満",TEXT(ROUND(市町村抽出表!AY160,0),"###,###")&amp;"人")))</f>
        <v>#REF!</v>
      </c>
      <c r="AN160" s="94" t="s">
        <v>611</v>
      </c>
      <c r="AO160" s="94" t="s">
        <v>611</v>
      </c>
      <c r="AP160" s="94" t="e">
        <f ca="1">IF(市町村抽出表!BB160="－","－",IF(市町村抽出表!BB160=0,"0km",IF(市町村抽出表!BB160&lt;0.1,"0.1km未満",TEXT(ROUND(市町村抽出表!BB160,1),"###,##0.0")&amp;"km")))</f>
        <v>#REF!</v>
      </c>
      <c r="AQ160" s="94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4" t="e">
        <f ca="1">IF(市町村抽出表!BD160="－","－",IF(市町村抽出表!BD160=0,"0人",IF(市町村抽出表!BD160&lt;1,"1人未満",TEXT(ROUND(市町村抽出表!BD160,0),"###,###")&amp;"人")))</f>
        <v>#REF!</v>
      </c>
      <c r="AS160" s="94" t="s">
        <v>611</v>
      </c>
      <c r="AT160" s="94" t="s">
        <v>611</v>
      </c>
      <c r="AU160" s="94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4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4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4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4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4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53"/>
      <c r="BI160" s="153"/>
      <c r="BJ160" s="153"/>
      <c r="BL160" s="154"/>
      <c r="BM160" s="153"/>
      <c r="BN160" s="153"/>
      <c r="BO160" s="153"/>
      <c r="BP160" s="153"/>
      <c r="BX160" s="154"/>
      <c r="BY160" s="153"/>
      <c r="BZ160" s="153"/>
      <c r="CA160" s="153"/>
      <c r="CB160" s="153"/>
      <c r="CN160" s="154"/>
      <c r="CO160" s="153"/>
      <c r="CP160" s="153"/>
      <c r="CQ160" s="153"/>
      <c r="CR160" s="153"/>
    </row>
    <row r="161" spans="1:96" x14ac:dyDescent="0.2">
      <c r="A161" s="82">
        <v>158</v>
      </c>
      <c r="B161" s="74" t="s">
        <v>601</v>
      </c>
      <c r="C161" s="93" t="e">
        <f ca="1">IF(市町村抽出表!D161="－","－",ROUND(市町村抽出表!D161,1))</f>
        <v>#REF!</v>
      </c>
      <c r="D161" s="158" t="e">
        <f ca="1">IF(市町村抽出表!F161="","※2",IF(市町村抽出表!F161="－","－",市町村抽出表!F161&amp;"箇所"))</f>
        <v>#REF!</v>
      </c>
      <c r="E161" s="159" t="e">
        <f ca="1">IF(市町村抽出表!G161="","※2",IF(市町村抽出表!G161="－","－",市町村抽出表!G161&amp;"箇所"))</f>
        <v>#REF!</v>
      </c>
      <c r="F161" s="160" t="e">
        <f ca="1">IF(市町村抽出表!H161="","※2",IF(市町村抽出表!H161="－","－",市町村抽出表!H161&amp;"箇所"))</f>
        <v>#REF!</v>
      </c>
      <c r="G161" s="94" t="e">
        <f ca="1">IF(市町村抽出表!I161="－","－",IF(市町村抽出表!I161=0,"0棟",IF(市町村抽出表!I161&lt;1,"1棟未満",TEXT(ROUND(市町村抽出表!I161,0),"###,###")&amp;"棟")))</f>
        <v>#REF!</v>
      </c>
      <c r="H161" s="94" t="e">
        <f ca="1">IF(市町村抽出表!J161="－","－",IF(市町村抽出表!J161=0,"0棟",IF(市町村抽出表!J161&lt;1,"1棟未満",TEXT(ROUND(市町村抽出表!J161,0),"###,###")&amp;"棟")))</f>
        <v>#REF!</v>
      </c>
      <c r="I161" s="94" t="e">
        <f ca="1">IF(市町村抽出表!O161="－","－",IF(市町村抽出表!O161=0,"0棟",IF(市町村抽出表!O161&lt;1,"1棟未満",TEXT(ROUND(市町村抽出表!O161,0),"###,###")&amp;"棟")))</f>
        <v>#REF!</v>
      </c>
      <c r="J161" s="94" t="e">
        <f ca="1">IF(市町村抽出表!P161="－","－",IF(市町村抽出表!P161=0,"0棟",IF(市町村抽出表!P161&lt;1,"1棟未満",TEXT(ROUND(市町村抽出表!P161,0),"###,###")&amp;"棟")))</f>
        <v>#REF!</v>
      </c>
      <c r="K161" s="147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48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4" t="e">
        <f ca="1">IF(市町村抽出表!W161="－","－",IF(市町村抽出表!W161=0,"0棟",IF(市町村抽出表!W161&lt;1,"1棟未満",TEXT(ROUND(市町村抽出表!W161,0),"###,###")&amp;"棟")))</f>
        <v>#REF!</v>
      </c>
      <c r="N161" s="94" t="e">
        <f ca="1">IF(市町村抽出表!X161="－","－",IF(市町村抽出表!X161=0,"0棟",IF(市町村抽出表!X161&lt;1,"1棟未満",TEXT(ROUND(市町村抽出表!X161,0),"###,###")&amp;"棟")))</f>
        <v>#REF!</v>
      </c>
      <c r="O161" s="94" t="e">
        <f ca="1">IF(市町村抽出表!Z161="－","－",IF(市町村抽出表!Z161=0,"0件",IF(市町村抽出表!Z161&lt;1,"1件未満",TEXT(ROUND(市町村抽出表!Z161,0),"###,###")&amp;"件")))</f>
        <v>#REF!</v>
      </c>
      <c r="P161" s="94" t="e">
        <f ca="1">IF(市町村抽出表!AA161="－","－",IF(市町村抽出表!AA161=0,"0件",IF(市町村抽出表!AA161&lt;1,"1件未満",TEXT(ROUND(市町村抽出表!AA161,0),"###,###")&amp;"件")))</f>
        <v>#REF!</v>
      </c>
      <c r="Q161" s="94" t="e">
        <f ca="1">IF(市町村抽出表!AB161="－","－",IF(市町村抽出表!AB161=0,"0棟",IF(市町村抽出表!AB161&lt;1,"1棟未満",TEXT(ROUND(市町村抽出表!AB161,0),"###,###")&amp;"棟")))</f>
        <v>#REF!</v>
      </c>
      <c r="R161" s="94" t="e">
        <f ca="1">IF(市町村抽出表!AC161="－","－",IF(市町村抽出表!AC161=0,"0人",IF(市町村抽出表!AC161&lt;1,"1人未満",TEXT(ROUND(市町村抽出表!AC161,0),"###,###")&amp;"人")))</f>
        <v>#REF!</v>
      </c>
      <c r="S161" s="94" t="e">
        <f ca="1">IF(市町村抽出表!AD161="－","－",IF(市町村抽出表!AD161=0,"0人",IF(市町村抽出表!AD161&lt;1,"1人未満",TEXT(ROUND(市町村抽出表!AD161,0),"###,###")&amp;"人")))</f>
        <v>#REF!</v>
      </c>
      <c r="T161" s="94" t="e">
        <f ca="1">IF(市町村抽出表!AE161="－","－",IF(市町村抽出表!AE161=0,"0人",IF(市町村抽出表!AE161&lt;1,"1人未満",TEXT(ROUND(市町村抽出表!AE161,0),"###,###")&amp;"人")))</f>
        <v>#REF!</v>
      </c>
      <c r="U161" s="149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50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51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4" t="e">
        <f ca="1">IF(市町村抽出表!AJ161="－","－",IF(市町村抽出表!AJ161=0,"0人",IF(市町村抽出表!AJ161&lt;1,"1人未満",TEXT(ROUND(市町村抽出表!AJ161,0),"###,###")&amp;"人")))</f>
        <v>#REF!</v>
      </c>
      <c r="Y161" s="94" t="e">
        <f ca="1">IF(市町村抽出表!AK161="－","－",IF(市町村抽出表!AK161=0,"0人",IF(市町村抽出表!AK161&lt;1,"1人未満",TEXT(ROUND(市町村抽出表!AK161,0),"###,###")&amp;"人")))</f>
        <v>#REF!</v>
      </c>
      <c r="Z161" s="94" t="e">
        <f ca="1">IF(市町村抽出表!AL161="－","－",IF(市町村抽出表!AL161=0,"0人",IF(市町村抽出表!AL161&lt;1,"1人未満",TEXT(ROUND(市町村抽出表!AL161,0),"###,###")&amp;"人")))</f>
        <v>#REF!</v>
      </c>
      <c r="AA161" s="94" t="e">
        <f ca="1">IF(市町村抽出表!AM161="－","－",IF(市町村抽出表!AM161=0,"0人",IF(市町村抽出表!AM161&lt;1,"1人未満",TEXT(ROUND(市町村抽出表!AM161,0),"###,###")&amp;"人")))</f>
        <v>#REF!</v>
      </c>
      <c r="AB161" s="94" t="e">
        <f ca="1">IF(市町村抽出表!AN161="－","－",IF(市町村抽出表!AN161=0,"0人",IF(市町村抽出表!AN161&lt;1,"1人未満",TEXT(ROUND(市町村抽出表!AN161,0),"###,###")&amp;"人")))</f>
        <v>#REF!</v>
      </c>
      <c r="AC161" s="94" t="e">
        <f ca="1">IF(市町村抽出表!AO161="－","－",IF(市町村抽出表!AO161=0,"0人",IF(市町村抽出表!AO161&lt;1,"1人未満",TEXT(ROUND(市町村抽出表!AO161,0),"###,###")&amp;"人")))</f>
        <v>#REF!</v>
      </c>
      <c r="AD161" s="94" t="e">
        <f ca="1">IF(市町村抽出表!AP161="－","－",IF(市町村抽出表!AP161=0,"0人",IF(市町村抽出表!AP161&lt;1,"1人未満",TEXT(ROUND(市町村抽出表!AP161,0),"###,###")&amp;"人")))</f>
        <v>#REF!</v>
      </c>
      <c r="AE161" s="94" t="e">
        <f ca="1">IF(市町村抽出表!AQ161="－","－",IF(市町村抽出表!AQ161=0,"0人",IF(市町村抽出表!AQ161&lt;1,"1人未満",TEXT(ROUND(市町村抽出表!AQ161,0),"###,###")&amp;"人")))</f>
        <v>#REF!</v>
      </c>
      <c r="AF161" s="94" t="e">
        <f ca="1">IF(市町村抽出表!AR161="－","－",IF(市町村抽出表!AR161=0,"0人",IF(市町村抽出表!AR161&lt;1,"1人未満",TEXT(ROUND(市町村抽出表!AR161,0),"###,###")&amp;"人")))</f>
        <v>#REF!</v>
      </c>
      <c r="AG161" s="94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4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4" t="e">
        <f ca="1">IF(市町村抽出表!AU161="－","－",IF(市町村抽出表!AU161=0,"0人",IF(市町村抽出表!AU161&lt;1,"1人未満",TEXT(ROUND(市町村抽出表!AU161,0),"###,###")&amp;"人")))</f>
        <v>#REF!</v>
      </c>
      <c r="AJ161" s="94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4" t="e">
        <f ca="1">IF(市町村抽出表!AW161="－","－",IF(市町村抽出表!AW161=0,"0人",IF(市町村抽出表!AW161&lt;1,"1人未満",TEXT(ROUND(市町村抽出表!AW161,0),"###,###")&amp;"人")))</f>
        <v>#REF!</v>
      </c>
      <c r="AL161" s="94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4" t="e">
        <f ca="1">IF(市町村抽出表!AY161="－","－",IF(市町村抽出表!AY161=0,"0人",IF(市町村抽出表!AY161&lt;1,"1人未満",TEXT(ROUND(市町村抽出表!AY161,0),"###,###")&amp;"人")))</f>
        <v>#REF!</v>
      </c>
      <c r="AN161" s="94" t="s">
        <v>611</v>
      </c>
      <c r="AO161" s="94" t="s">
        <v>611</v>
      </c>
      <c r="AP161" s="94" t="e">
        <f ca="1">IF(市町村抽出表!BB161="－","－",IF(市町村抽出表!BB161=0,"0km",IF(市町村抽出表!BB161&lt;0.1,"0.1km未満",TEXT(ROUND(市町村抽出表!BB161,1),"###,##0.0")&amp;"km")))</f>
        <v>#REF!</v>
      </c>
      <c r="AQ161" s="94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4" t="e">
        <f ca="1">IF(市町村抽出表!BD161="－","－",IF(市町村抽出表!BD161=0,"0人",IF(市町村抽出表!BD161&lt;1,"1人未満",TEXT(ROUND(市町村抽出表!BD161,0),"###,###")&amp;"人")))</f>
        <v>#REF!</v>
      </c>
      <c r="AS161" s="94" t="s">
        <v>611</v>
      </c>
      <c r="AT161" s="94" t="s">
        <v>611</v>
      </c>
      <c r="AU161" s="94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4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4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4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4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4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53"/>
      <c r="BI161" s="153"/>
      <c r="BJ161" s="153"/>
      <c r="BL161" s="154"/>
      <c r="BM161" s="153"/>
      <c r="BN161" s="153"/>
      <c r="BO161" s="153"/>
      <c r="BP161" s="153"/>
      <c r="BX161" s="154"/>
      <c r="BY161" s="153"/>
      <c r="BZ161" s="153"/>
      <c r="CA161" s="153"/>
      <c r="CB161" s="153"/>
      <c r="CN161" s="154"/>
      <c r="CO161" s="153"/>
      <c r="CP161" s="153"/>
      <c r="CQ161" s="153"/>
      <c r="CR161" s="153"/>
    </row>
    <row r="162" spans="1:96" x14ac:dyDescent="0.2">
      <c r="A162" s="82">
        <v>159</v>
      </c>
      <c r="B162" s="74" t="s">
        <v>602</v>
      </c>
      <c r="C162" s="93" t="e">
        <f ca="1">IF(市町村抽出表!D162="－","－",ROUND(市町村抽出表!D162,1))</f>
        <v>#REF!</v>
      </c>
      <c r="D162" s="158" t="e">
        <f ca="1">IF(市町村抽出表!F162="","※2",IF(市町村抽出表!F162="－","－",市町村抽出表!F162&amp;"箇所"))</f>
        <v>#REF!</v>
      </c>
      <c r="E162" s="159" t="e">
        <f ca="1">IF(市町村抽出表!G162="","※2",IF(市町村抽出表!G162="－","－",市町村抽出表!G162&amp;"箇所"))</f>
        <v>#REF!</v>
      </c>
      <c r="F162" s="160" t="e">
        <f ca="1">IF(市町村抽出表!H162="","※2",IF(市町村抽出表!H162="－","－",市町村抽出表!H162&amp;"箇所"))</f>
        <v>#REF!</v>
      </c>
      <c r="G162" s="94" t="e">
        <f ca="1">IF(市町村抽出表!I162="－","－",IF(市町村抽出表!I162=0,"0棟",IF(市町村抽出表!I162&lt;1,"1棟未満",TEXT(ROUND(市町村抽出表!I162,0),"###,###")&amp;"棟")))</f>
        <v>#REF!</v>
      </c>
      <c r="H162" s="94" t="e">
        <f ca="1">IF(市町村抽出表!J162="－","－",IF(市町村抽出表!J162=0,"0棟",IF(市町村抽出表!J162&lt;1,"1棟未満",TEXT(ROUND(市町村抽出表!J162,0),"###,###")&amp;"棟")))</f>
        <v>#REF!</v>
      </c>
      <c r="I162" s="94" t="e">
        <f ca="1">IF(市町村抽出表!O162="－","－",IF(市町村抽出表!O162=0,"0棟",IF(市町村抽出表!O162&lt;1,"1棟未満",TEXT(ROUND(市町村抽出表!O162,0),"###,###")&amp;"棟")))</f>
        <v>#REF!</v>
      </c>
      <c r="J162" s="94" t="e">
        <f ca="1">IF(市町村抽出表!P162="－","－",IF(市町村抽出表!P162=0,"0棟",IF(市町村抽出表!P162&lt;1,"1棟未満",TEXT(ROUND(市町村抽出表!P162,0),"###,###")&amp;"棟")))</f>
        <v>#REF!</v>
      </c>
      <c r="K162" s="147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48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4" t="e">
        <f ca="1">IF(市町村抽出表!W162="－","－",IF(市町村抽出表!W162=0,"0棟",IF(市町村抽出表!W162&lt;1,"1棟未満",TEXT(ROUND(市町村抽出表!W162,0),"###,###")&amp;"棟")))</f>
        <v>#REF!</v>
      </c>
      <c r="N162" s="94" t="e">
        <f ca="1">IF(市町村抽出表!X162="－","－",IF(市町村抽出表!X162=0,"0棟",IF(市町村抽出表!X162&lt;1,"1棟未満",TEXT(ROUND(市町村抽出表!X162,0),"###,###")&amp;"棟")))</f>
        <v>#REF!</v>
      </c>
      <c r="O162" s="94" t="e">
        <f ca="1">IF(市町村抽出表!Z162="－","－",IF(市町村抽出表!Z162=0,"0件",IF(市町村抽出表!Z162&lt;1,"1件未満",TEXT(ROUND(市町村抽出表!Z162,0),"###,###")&amp;"件")))</f>
        <v>#REF!</v>
      </c>
      <c r="P162" s="94" t="e">
        <f ca="1">IF(市町村抽出表!AA162="－","－",IF(市町村抽出表!AA162=0,"0件",IF(市町村抽出表!AA162&lt;1,"1件未満",TEXT(ROUND(市町村抽出表!AA162,0),"###,###")&amp;"件")))</f>
        <v>#REF!</v>
      </c>
      <c r="Q162" s="94" t="e">
        <f ca="1">IF(市町村抽出表!AB162="－","－",IF(市町村抽出表!AB162=0,"0棟",IF(市町村抽出表!AB162&lt;1,"1棟未満",TEXT(ROUND(市町村抽出表!AB162,0),"###,###")&amp;"棟")))</f>
        <v>#REF!</v>
      </c>
      <c r="R162" s="94" t="e">
        <f ca="1">IF(市町村抽出表!AC162="－","－",IF(市町村抽出表!AC162=0,"0人",IF(市町村抽出表!AC162&lt;1,"1人未満",TEXT(ROUND(市町村抽出表!AC162,0),"###,###")&amp;"人")))</f>
        <v>#REF!</v>
      </c>
      <c r="S162" s="94" t="e">
        <f ca="1">IF(市町村抽出表!AD162="－","－",IF(市町村抽出表!AD162=0,"0人",IF(市町村抽出表!AD162&lt;1,"1人未満",TEXT(ROUND(市町村抽出表!AD162,0),"###,###")&amp;"人")))</f>
        <v>#REF!</v>
      </c>
      <c r="T162" s="94" t="e">
        <f ca="1">IF(市町村抽出表!AE162="－","－",IF(市町村抽出表!AE162=0,"0人",IF(市町村抽出表!AE162&lt;1,"1人未満",TEXT(ROUND(市町村抽出表!AE162,0),"###,###")&amp;"人")))</f>
        <v>#REF!</v>
      </c>
      <c r="U162" s="149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50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51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4" t="e">
        <f ca="1">IF(市町村抽出表!AJ162="－","－",IF(市町村抽出表!AJ162=0,"0人",IF(市町村抽出表!AJ162&lt;1,"1人未満",TEXT(ROUND(市町村抽出表!AJ162,0),"###,###")&amp;"人")))</f>
        <v>#REF!</v>
      </c>
      <c r="Y162" s="94" t="e">
        <f ca="1">IF(市町村抽出表!AK162="－","－",IF(市町村抽出表!AK162=0,"0人",IF(市町村抽出表!AK162&lt;1,"1人未満",TEXT(ROUND(市町村抽出表!AK162,0),"###,###")&amp;"人")))</f>
        <v>#REF!</v>
      </c>
      <c r="Z162" s="94" t="e">
        <f ca="1">IF(市町村抽出表!AL162="－","－",IF(市町村抽出表!AL162=0,"0人",IF(市町村抽出表!AL162&lt;1,"1人未満",TEXT(ROUND(市町村抽出表!AL162,0),"###,###")&amp;"人")))</f>
        <v>#REF!</v>
      </c>
      <c r="AA162" s="94" t="e">
        <f ca="1">IF(市町村抽出表!AM162="－","－",IF(市町村抽出表!AM162=0,"0人",IF(市町村抽出表!AM162&lt;1,"1人未満",TEXT(ROUND(市町村抽出表!AM162,0),"###,###")&amp;"人")))</f>
        <v>#REF!</v>
      </c>
      <c r="AB162" s="94" t="e">
        <f ca="1">IF(市町村抽出表!AN162="－","－",IF(市町村抽出表!AN162=0,"0人",IF(市町村抽出表!AN162&lt;1,"1人未満",TEXT(ROUND(市町村抽出表!AN162,0),"###,###")&amp;"人")))</f>
        <v>#REF!</v>
      </c>
      <c r="AC162" s="94" t="e">
        <f ca="1">IF(市町村抽出表!AO162="－","－",IF(市町村抽出表!AO162=0,"0人",IF(市町村抽出表!AO162&lt;1,"1人未満",TEXT(ROUND(市町村抽出表!AO162,0),"###,###")&amp;"人")))</f>
        <v>#REF!</v>
      </c>
      <c r="AD162" s="94" t="e">
        <f ca="1">IF(市町村抽出表!AP162="－","－",IF(市町村抽出表!AP162=0,"0人",IF(市町村抽出表!AP162&lt;1,"1人未満",TEXT(ROUND(市町村抽出表!AP162,0),"###,###")&amp;"人")))</f>
        <v>#REF!</v>
      </c>
      <c r="AE162" s="94" t="e">
        <f ca="1">IF(市町村抽出表!AQ162="－","－",IF(市町村抽出表!AQ162=0,"0人",IF(市町村抽出表!AQ162&lt;1,"1人未満",TEXT(ROUND(市町村抽出表!AQ162,0),"###,###")&amp;"人")))</f>
        <v>#REF!</v>
      </c>
      <c r="AF162" s="94" t="e">
        <f ca="1">IF(市町村抽出表!AR162="－","－",IF(市町村抽出表!AR162=0,"0人",IF(市町村抽出表!AR162&lt;1,"1人未満",TEXT(ROUND(市町村抽出表!AR162,0),"###,###")&amp;"人")))</f>
        <v>#REF!</v>
      </c>
      <c r="AG162" s="94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4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4" t="e">
        <f ca="1">IF(市町村抽出表!AU162="－","－",IF(市町村抽出表!AU162=0,"0人",IF(市町村抽出表!AU162&lt;1,"1人未満",TEXT(ROUND(市町村抽出表!AU162,0),"###,###")&amp;"人")))</f>
        <v>#REF!</v>
      </c>
      <c r="AJ162" s="94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4" t="e">
        <f ca="1">IF(市町村抽出表!AW162="－","－",IF(市町村抽出表!AW162=0,"0人",IF(市町村抽出表!AW162&lt;1,"1人未満",TEXT(ROUND(市町村抽出表!AW162,0),"###,###")&amp;"人")))</f>
        <v>#REF!</v>
      </c>
      <c r="AL162" s="94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4" t="e">
        <f ca="1">IF(市町村抽出表!AY162="－","－",IF(市町村抽出表!AY162=0,"0人",IF(市町村抽出表!AY162&lt;1,"1人未満",TEXT(ROUND(市町村抽出表!AY162,0),"###,###")&amp;"人")))</f>
        <v>#REF!</v>
      </c>
      <c r="AN162" s="94" t="s">
        <v>611</v>
      </c>
      <c r="AO162" s="94" t="s">
        <v>611</v>
      </c>
      <c r="AP162" s="94" t="e">
        <f ca="1">IF(市町村抽出表!BB162="－","－",IF(市町村抽出表!BB162=0,"0km",IF(市町村抽出表!BB162&lt;0.1,"0.1km未満",TEXT(ROUND(市町村抽出表!BB162,1),"###,##0.0")&amp;"km")))</f>
        <v>#REF!</v>
      </c>
      <c r="AQ162" s="94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4" t="e">
        <f ca="1">IF(市町村抽出表!BD162="－","－",IF(市町村抽出表!BD162=0,"0人",IF(市町村抽出表!BD162&lt;1,"1人未満",TEXT(ROUND(市町村抽出表!BD162,0),"###,###")&amp;"人")))</f>
        <v>#REF!</v>
      </c>
      <c r="AS162" s="94" t="s">
        <v>611</v>
      </c>
      <c r="AT162" s="94" t="s">
        <v>611</v>
      </c>
      <c r="AU162" s="94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4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4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4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4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4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53"/>
      <c r="BI162" s="153"/>
      <c r="BJ162" s="153"/>
      <c r="BL162" s="154"/>
      <c r="BM162" s="153"/>
      <c r="BN162" s="153"/>
      <c r="BO162" s="153"/>
      <c r="BP162" s="153"/>
      <c r="BX162" s="154"/>
      <c r="BY162" s="153"/>
      <c r="BZ162" s="153"/>
      <c r="CA162" s="153"/>
      <c r="CB162" s="153"/>
      <c r="CN162" s="154"/>
      <c r="CO162" s="153"/>
      <c r="CP162" s="153"/>
      <c r="CQ162" s="153"/>
      <c r="CR162" s="153"/>
    </row>
    <row r="163" spans="1:96" x14ac:dyDescent="0.2">
      <c r="A163" s="82">
        <v>160</v>
      </c>
      <c r="B163" s="74" t="s">
        <v>603</v>
      </c>
      <c r="C163" s="93" t="e">
        <f ca="1">IF(市町村抽出表!D163="－","－",ROUND(市町村抽出表!D163,1))</f>
        <v>#REF!</v>
      </c>
      <c r="D163" s="158" t="e">
        <f ca="1">IF(市町村抽出表!F163="","※2",IF(市町村抽出表!F163="－","－",市町村抽出表!F163&amp;"箇所"))</f>
        <v>#REF!</v>
      </c>
      <c r="E163" s="159" t="e">
        <f ca="1">IF(市町村抽出表!G163="","※2",IF(市町村抽出表!G163="－","－",市町村抽出表!G163&amp;"箇所"))</f>
        <v>#REF!</v>
      </c>
      <c r="F163" s="160" t="e">
        <f ca="1">IF(市町村抽出表!H163="","※2",IF(市町村抽出表!H163="－","－",市町村抽出表!H163&amp;"箇所"))</f>
        <v>#REF!</v>
      </c>
      <c r="G163" s="94" t="e">
        <f ca="1">IF(市町村抽出表!I163="－","－",IF(市町村抽出表!I163=0,"0棟",IF(市町村抽出表!I163&lt;1,"1棟未満",TEXT(ROUND(市町村抽出表!I163,0),"###,###")&amp;"棟")))</f>
        <v>#REF!</v>
      </c>
      <c r="H163" s="94" t="e">
        <f ca="1">IF(市町村抽出表!J163="－","－",IF(市町村抽出表!J163=0,"0棟",IF(市町村抽出表!J163&lt;1,"1棟未満",TEXT(ROUND(市町村抽出表!J163,0),"###,###")&amp;"棟")))</f>
        <v>#REF!</v>
      </c>
      <c r="I163" s="94" t="e">
        <f ca="1">IF(市町村抽出表!O163="－","－",IF(市町村抽出表!O163=0,"0棟",IF(市町村抽出表!O163&lt;1,"1棟未満",TEXT(ROUND(市町村抽出表!O163,0),"###,###")&amp;"棟")))</f>
        <v>#REF!</v>
      </c>
      <c r="J163" s="94" t="e">
        <f ca="1">IF(市町村抽出表!P163="－","－",IF(市町村抽出表!P163=0,"0棟",IF(市町村抽出表!P163&lt;1,"1棟未満",TEXT(ROUND(市町村抽出表!P163,0),"###,###")&amp;"棟")))</f>
        <v>#REF!</v>
      </c>
      <c r="K163" s="147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48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4" t="e">
        <f ca="1">IF(市町村抽出表!W163="－","－",IF(市町村抽出表!W163=0,"0棟",IF(市町村抽出表!W163&lt;1,"1棟未満",TEXT(ROUND(市町村抽出表!W163,0),"###,###")&amp;"棟")))</f>
        <v>#REF!</v>
      </c>
      <c r="N163" s="94" t="e">
        <f ca="1">IF(市町村抽出表!X163="－","－",IF(市町村抽出表!X163=0,"0棟",IF(市町村抽出表!X163&lt;1,"1棟未満",TEXT(ROUND(市町村抽出表!X163,0),"###,###")&amp;"棟")))</f>
        <v>#REF!</v>
      </c>
      <c r="O163" s="94" t="e">
        <f ca="1">IF(市町村抽出表!Z163="－","－",IF(市町村抽出表!Z163=0,"0件",IF(市町村抽出表!Z163&lt;1,"1件未満",TEXT(ROUND(市町村抽出表!Z163,0),"###,###")&amp;"件")))</f>
        <v>#REF!</v>
      </c>
      <c r="P163" s="94" t="e">
        <f ca="1">IF(市町村抽出表!AA163="－","－",IF(市町村抽出表!AA163=0,"0件",IF(市町村抽出表!AA163&lt;1,"1件未満",TEXT(ROUND(市町村抽出表!AA163,0),"###,###")&amp;"件")))</f>
        <v>#REF!</v>
      </c>
      <c r="Q163" s="94" t="e">
        <f ca="1">IF(市町村抽出表!AB163="－","－",IF(市町村抽出表!AB163=0,"0棟",IF(市町村抽出表!AB163&lt;1,"1棟未満",TEXT(ROUND(市町村抽出表!AB163,0),"###,###")&amp;"棟")))</f>
        <v>#REF!</v>
      </c>
      <c r="R163" s="94" t="e">
        <f ca="1">IF(市町村抽出表!AC163="－","－",IF(市町村抽出表!AC163=0,"0人",IF(市町村抽出表!AC163&lt;1,"1人未満",TEXT(ROUND(市町村抽出表!AC163,0),"###,###")&amp;"人")))</f>
        <v>#REF!</v>
      </c>
      <c r="S163" s="94" t="e">
        <f ca="1">IF(市町村抽出表!AD163="－","－",IF(市町村抽出表!AD163=0,"0人",IF(市町村抽出表!AD163&lt;1,"1人未満",TEXT(ROUND(市町村抽出表!AD163,0),"###,###")&amp;"人")))</f>
        <v>#REF!</v>
      </c>
      <c r="T163" s="94" t="e">
        <f ca="1">IF(市町村抽出表!AE163="－","－",IF(市町村抽出表!AE163=0,"0人",IF(市町村抽出表!AE163&lt;1,"1人未満",TEXT(ROUND(市町村抽出表!AE163,0),"###,###")&amp;"人")))</f>
        <v>#REF!</v>
      </c>
      <c r="U163" s="149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50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51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4" t="e">
        <f ca="1">IF(市町村抽出表!AJ163="－","－",IF(市町村抽出表!AJ163=0,"0人",IF(市町村抽出表!AJ163&lt;1,"1人未満",TEXT(ROUND(市町村抽出表!AJ163,0),"###,###")&amp;"人")))</f>
        <v>#REF!</v>
      </c>
      <c r="Y163" s="94" t="e">
        <f ca="1">IF(市町村抽出表!AK163="－","－",IF(市町村抽出表!AK163=0,"0人",IF(市町村抽出表!AK163&lt;1,"1人未満",TEXT(ROUND(市町村抽出表!AK163,0),"###,###")&amp;"人")))</f>
        <v>#REF!</v>
      </c>
      <c r="Z163" s="94" t="e">
        <f ca="1">IF(市町村抽出表!AL163="－","－",IF(市町村抽出表!AL163=0,"0人",IF(市町村抽出表!AL163&lt;1,"1人未満",TEXT(ROUND(市町村抽出表!AL163,0),"###,###")&amp;"人")))</f>
        <v>#REF!</v>
      </c>
      <c r="AA163" s="94" t="e">
        <f ca="1">IF(市町村抽出表!AM163="－","－",IF(市町村抽出表!AM163=0,"0人",IF(市町村抽出表!AM163&lt;1,"1人未満",TEXT(ROUND(市町村抽出表!AM163,0),"###,###")&amp;"人")))</f>
        <v>#REF!</v>
      </c>
      <c r="AB163" s="94" t="e">
        <f ca="1">IF(市町村抽出表!AN163="－","－",IF(市町村抽出表!AN163=0,"0人",IF(市町村抽出表!AN163&lt;1,"1人未満",TEXT(ROUND(市町村抽出表!AN163,0),"###,###")&amp;"人")))</f>
        <v>#REF!</v>
      </c>
      <c r="AC163" s="94" t="e">
        <f ca="1">IF(市町村抽出表!AO163="－","－",IF(市町村抽出表!AO163=0,"0人",IF(市町村抽出表!AO163&lt;1,"1人未満",TEXT(ROUND(市町村抽出表!AO163,0),"###,###")&amp;"人")))</f>
        <v>#REF!</v>
      </c>
      <c r="AD163" s="94" t="e">
        <f ca="1">IF(市町村抽出表!AP163="－","－",IF(市町村抽出表!AP163=0,"0人",IF(市町村抽出表!AP163&lt;1,"1人未満",TEXT(ROUND(市町村抽出表!AP163,0),"###,###")&amp;"人")))</f>
        <v>#REF!</v>
      </c>
      <c r="AE163" s="94" t="e">
        <f ca="1">IF(市町村抽出表!AQ163="－","－",IF(市町村抽出表!AQ163=0,"0人",IF(市町村抽出表!AQ163&lt;1,"1人未満",TEXT(ROUND(市町村抽出表!AQ163,0),"###,###")&amp;"人")))</f>
        <v>#REF!</v>
      </c>
      <c r="AF163" s="94" t="e">
        <f ca="1">IF(市町村抽出表!AR163="－","－",IF(市町村抽出表!AR163=0,"0人",IF(市町村抽出表!AR163&lt;1,"1人未満",TEXT(ROUND(市町村抽出表!AR163,0),"###,###")&amp;"人")))</f>
        <v>#REF!</v>
      </c>
      <c r="AG163" s="94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4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4" t="e">
        <f ca="1">IF(市町村抽出表!AU163="－","－",IF(市町村抽出表!AU163=0,"0人",IF(市町村抽出表!AU163&lt;1,"1人未満",TEXT(ROUND(市町村抽出表!AU163,0),"###,###")&amp;"人")))</f>
        <v>#REF!</v>
      </c>
      <c r="AJ163" s="94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4" t="e">
        <f ca="1">IF(市町村抽出表!AW163="－","－",IF(市町村抽出表!AW163=0,"0人",IF(市町村抽出表!AW163&lt;1,"1人未満",TEXT(ROUND(市町村抽出表!AW163,0),"###,###")&amp;"人")))</f>
        <v>#REF!</v>
      </c>
      <c r="AL163" s="94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4" t="e">
        <f ca="1">IF(市町村抽出表!AY163="－","－",IF(市町村抽出表!AY163=0,"0人",IF(市町村抽出表!AY163&lt;1,"1人未満",TEXT(ROUND(市町村抽出表!AY163,0),"###,###")&amp;"人")))</f>
        <v>#REF!</v>
      </c>
      <c r="AN163" s="94" t="s">
        <v>611</v>
      </c>
      <c r="AO163" s="94" t="s">
        <v>611</v>
      </c>
      <c r="AP163" s="94" t="e">
        <f ca="1">IF(市町村抽出表!BB163="－","－",IF(市町村抽出表!BB163=0,"0km",IF(市町村抽出表!BB163&lt;0.1,"0.1km未満",TEXT(ROUND(市町村抽出表!BB163,1),"###,##0.0")&amp;"km")))</f>
        <v>#REF!</v>
      </c>
      <c r="AQ163" s="94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4" t="e">
        <f ca="1">IF(市町村抽出表!BD163="－","－",IF(市町村抽出表!BD163=0,"0人",IF(市町村抽出表!BD163&lt;1,"1人未満",TEXT(ROUND(市町村抽出表!BD163,0),"###,###")&amp;"人")))</f>
        <v>#REF!</v>
      </c>
      <c r="AS163" s="94" t="s">
        <v>611</v>
      </c>
      <c r="AT163" s="94" t="s">
        <v>611</v>
      </c>
      <c r="AU163" s="94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4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4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4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4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4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53"/>
      <c r="BI163" s="153"/>
      <c r="BJ163" s="153"/>
      <c r="BL163" s="154"/>
      <c r="BM163" s="153"/>
      <c r="BN163" s="153"/>
      <c r="BO163" s="153"/>
      <c r="BP163" s="153"/>
      <c r="BX163" s="154"/>
      <c r="BY163" s="153"/>
      <c r="BZ163" s="153"/>
      <c r="CA163" s="153"/>
      <c r="CB163" s="153"/>
      <c r="CN163" s="154"/>
      <c r="CO163" s="153"/>
      <c r="CP163" s="153"/>
      <c r="CQ163" s="153"/>
      <c r="CR163" s="153"/>
    </row>
    <row r="164" spans="1:96" x14ac:dyDescent="0.2">
      <c r="A164" s="82">
        <v>161</v>
      </c>
      <c r="B164" s="74" t="s">
        <v>604</v>
      </c>
      <c r="C164" s="93" t="e">
        <f ca="1">IF(市町村抽出表!D164="－","－",ROUND(市町村抽出表!D164,1))</f>
        <v>#REF!</v>
      </c>
      <c r="D164" s="158" t="e">
        <f ca="1">IF(市町村抽出表!F164="","※2",IF(市町村抽出表!F164="－","－",市町村抽出表!F164&amp;"箇所"))</f>
        <v>#REF!</v>
      </c>
      <c r="E164" s="159" t="e">
        <f ca="1">IF(市町村抽出表!G164="","※2",IF(市町村抽出表!G164="－","－",市町村抽出表!G164&amp;"箇所"))</f>
        <v>#REF!</v>
      </c>
      <c r="F164" s="160" t="e">
        <f ca="1">IF(市町村抽出表!H164="","※2",IF(市町村抽出表!H164="－","－",市町村抽出表!H164&amp;"箇所"))</f>
        <v>#REF!</v>
      </c>
      <c r="G164" s="94" t="e">
        <f ca="1">IF(市町村抽出表!I164="－","－",IF(市町村抽出表!I164=0,"0棟",IF(市町村抽出表!I164&lt;1,"1棟未満",TEXT(ROUND(市町村抽出表!I164,0),"###,###")&amp;"棟")))</f>
        <v>#REF!</v>
      </c>
      <c r="H164" s="94" t="e">
        <f ca="1">IF(市町村抽出表!J164="－","－",IF(市町村抽出表!J164=0,"0棟",IF(市町村抽出表!J164&lt;1,"1棟未満",TEXT(ROUND(市町村抽出表!J164,0),"###,###")&amp;"棟")))</f>
        <v>#REF!</v>
      </c>
      <c r="I164" s="94" t="e">
        <f ca="1">IF(市町村抽出表!O164="－","－",IF(市町村抽出表!O164=0,"0棟",IF(市町村抽出表!O164&lt;1,"1棟未満",TEXT(ROUND(市町村抽出表!O164,0),"###,###")&amp;"棟")))</f>
        <v>#REF!</v>
      </c>
      <c r="J164" s="94" t="e">
        <f ca="1">IF(市町村抽出表!P164="－","－",IF(市町村抽出表!P164=0,"0棟",IF(市町村抽出表!P164&lt;1,"1棟未満",TEXT(ROUND(市町村抽出表!P164,0),"###,###")&amp;"棟")))</f>
        <v>#REF!</v>
      </c>
      <c r="K164" s="147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48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4" t="e">
        <f ca="1">IF(市町村抽出表!W164="－","－",IF(市町村抽出表!W164=0,"0棟",IF(市町村抽出表!W164&lt;1,"1棟未満",TEXT(ROUND(市町村抽出表!W164,0),"###,###")&amp;"棟")))</f>
        <v>#REF!</v>
      </c>
      <c r="N164" s="94" t="e">
        <f ca="1">IF(市町村抽出表!X164="－","－",IF(市町村抽出表!X164=0,"0棟",IF(市町村抽出表!X164&lt;1,"1棟未満",TEXT(ROUND(市町村抽出表!X164,0),"###,###")&amp;"棟")))</f>
        <v>#REF!</v>
      </c>
      <c r="O164" s="94" t="e">
        <f ca="1">IF(市町村抽出表!Z164="－","－",IF(市町村抽出表!Z164=0,"0件",IF(市町村抽出表!Z164&lt;1,"1件未満",TEXT(ROUND(市町村抽出表!Z164,0),"###,###")&amp;"件")))</f>
        <v>#REF!</v>
      </c>
      <c r="P164" s="94" t="e">
        <f ca="1">IF(市町村抽出表!AA164="－","－",IF(市町村抽出表!AA164=0,"0件",IF(市町村抽出表!AA164&lt;1,"1件未満",TEXT(ROUND(市町村抽出表!AA164,0),"###,###")&amp;"件")))</f>
        <v>#REF!</v>
      </c>
      <c r="Q164" s="94" t="e">
        <f ca="1">IF(市町村抽出表!AB164="－","－",IF(市町村抽出表!AB164=0,"0棟",IF(市町村抽出表!AB164&lt;1,"1棟未満",TEXT(ROUND(市町村抽出表!AB164,0),"###,###")&amp;"棟")))</f>
        <v>#REF!</v>
      </c>
      <c r="R164" s="94" t="e">
        <f ca="1">IF(市町村抽出表!AC164="－","－",IF(市町村抽出表!AC164=0,"0人",IF(市町村抽出表!AC164&lt;1,"1人未満",TEXT(ROUND(市町村抽出表!AC164,0),"###,###")&amp;"人")))</f>
        <v>#REF!</v>
      </c>
      <c r="S164" s="94" t="e">
        <f ca="1">IF(市町村抽出表!AD164="－","－",IF(市町村抽出表!AD164=0,"0人",IF(市町村抽出表!AD164&lt;1,"1人未満",TEXT(ROUND(市町村抽出表!AD164,0),"###,###")&amp;"人")))</f>
        <v>#REF!</v>
      </c>
      <c r="T164" s="94" t="e">
        <f ca="1">IF(市町村抽出表!AE164="－","－",IF(市町村抽出表!AE164=0,"0人",IF(市町村抽出表!AE164&lt;1,"1人未満",TEXT(ROUND(市町村抽出表!AE164,0),"###,###")&amp;"人")))</f>
        <v>#REF!</v>
      </c>
      <c r="U164" s="149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50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51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4" t="e">
        <f ca="1">IF(市町村抽出表!AJ164="－","－",IF(市町村抽出表!AJ164=0,"0人",IF(市町村抽出表!AJ164&lt;1,"1人未満",TEXT(ROUND(市町村抽出表!AJ164,0),"###,###")&amp;"人")))</f>
        <v>#REF!</v>
      </c>
      <c r="Y164" s="94" t="e">
        <f ca="1">IF(市町村抽出表!AK164="－","－",IF(市町村抽出表!AK164=0,"0人",IF(市町村抽出表!AK164&lt;1,"1人未満",TEXT(ROUND(市町村抽出表!AK164,0),"###,###")&amp;"人")))</f>
        <v>#REF!</v>
      </c>
      <c r="Z164" s="94" t="e">
        <f ca="1">IF(市町村抽出表!AL164="－","－",IF(市町村抽出表!AL164=0,"0人",IF(市町村抽出表!AL164&lt;1,"1人未満",TEXT(ROUND(市町村抽出表!AL164,0),"###,###")&amp;"人")))</f>
        <v>#REF!</v>
      </c>
      <c r="AA164" s="94" t="e">
        <f ca="1">IF(市町村抽出表!AM164="－","－",IF(市町村抽出表!AM164=0,"0人",IF(市町村抽出表!AM164&lt;1,"1人未満",TEXT(ROUND(市町村抽出表!AM164,0),"###,###")&amp;"人")))</f>
        <v>#REF!</v>
      </c>
      <c r="AB164" s="94" t="e">
        <f ca="1">IF(市町村抽出表!AN164="－","－",IF(市町村抽出表!AN164=0,"0人",IF(市町村抽出表!AN164&lt;1,"1人未満",TEXT(ROUND(市町村抽出表!AN164,0),"###,###")&amp;"人")))</f>
        <v>#REF!</v>
      </c>
      <c r="AC164" s="94" t="e">
        <f ca="1">IF(市町村抽出表!AO164="－","－",IF(市町村抽出表!AO164=0,"0人",IF(市町村抽出表!AO164&lt;1,"1人未満",TEXT(ROUND(市町村抽出表!AO164,0),"###,###")&amp;"人")))</f>
        <v>#REF!</v>
      </c>
      <c r="AD164" s="94" t="e">
        <f ca="1">IF(市町村抽出表!AP164="－","－",IF(市町村抽出表!AP164=0,"0人",IF(市町村抽出表!AP164&lt;1,"1人未満",TEXT(ROUND(市町村抽出表!AP164,0),"###,###")&amp;"人")))</f>
        <v>#REF!</v>
      </c>
      <c r="AE164" s="94" t="e">
        <f ca="1">IF(市町村抽出表!AQ164="－","－",IF(市町村抽出表!AQ164=0,"0人",IF(市町村抽出表!AQ164&lt;1,"1人未満",TEXT(ROUND(市町村抽出表!AQ164,0),"###,###")&amp;"人")))</f>
        <v>#REF!</v>
      </c>
      <c r="AF164" s="94" t="e">
        <f ca="1">IF(市町村抽出表!AR164="－","－",IF(市町村抽出表!AR164=0,"0人",IF(市町村抽出表!AR164&lt;1,"1人未満",TEXT(ROUND(市町村抽出表!AR164,0),"###,###")&amp;"人")))</f>
        <v>#REF!</v>
      </c>
      <c r="AG164" s="94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4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4" t="e">
        <f ca="1">IF(市町村抽出表!AU164="－","－",IF(市町村抽出表!AU164=0,"0人",IF(市町村抽出表!AU164&lt;1,"1人未満",TEXT(ROUND(市町村抽出表!AU164,0),"###,###")&amp;"人")))</f>
        <v>#REF!</v>
      </c>
      <c r="AJ164" s="94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4" t="e">
        <f ca="1">IF(市町村抽出表!AW164="－","－",IF(市町村抽出表!AW164=0,"0人",IF(市町村抽出表!AW164&lt;1,"1人未満",TEXT(ROUND(市町村抽出表!AW164,0),"###,###")&amp;"人")))</f>
        <v>#REF!</v>
      </c>
      <c r="AL164" s="94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4" t="e">
        <f ca="1">IF(市町村抽出表!AY164="－","－",IF(市町村抽出表!AY164=0,"0人",IF(市町村抽出表!AY164&lt;1,"1人未満",TEXT(ROUND(市町村抽出表!AY164,0),"###,###")&amp;"人")))</f>
        <v>#REF!</v>
      </c>
      <c r="AN164" s="94" t="s">
        <v>611</v>
      </c>
      <c r="AO164" s="94" t="s">
        <v>611</v>
      </c>
      <c r="AP164" s="94" t="e">
        <f ca="1">IF(市町村抽出表!BB164="－","－",IF(市町村抽出表!BB164=0,"0km",IF(市町村抽出表!BB164&lt;0.1,"0.1km未満",TEXT(ROUND(市町村抽出表!BB164,1),"###,##0.0")&amp;"km")))</f>
        <v>#REF!</v>
      </c>
      <c r="AQ164" s="94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4" t="e">
        <f ca="1">IF(市町村抽出表!BD164="－","－",IF(市町村抽出表!BD164=0,"0人",IF(市町村抽出表!BD164&lt;1,"1人未満",TEXT(ROUND(市町村抽出表!BD164,0),"###,###")&amp;"人")))</f>
        <v>#REF!</v>
      </c>
      <c r="AS164" s="94" t="s">
        <v>611</v>
      </c>
      <c r="AT164" s="94" t="s">
        <v>611</v>
      </c>
      <c r="AU164" s="94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4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4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4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4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4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53"/>
      <c r="BI164" s="153"/>
      <c r="BJ164" s="153"/>
      <c r="BL164" s="154"/>
      <c r="BM164" s="153"/>
      <c r="BN164" s="153"/>
      <c r="BO164" s="153"/>
      <c r="BP164" s="153"/>
      <c r="BX164" s="154"/>
      <c r="BY164" s="153"/>
      <c r="BZ164" s="153"/>
      <c r="CA164" s="153"/>
      <c r="CB164" s="153"/>
      <c r="CN164" s="154"/>
      <c r="CO164" s="153"/>
      <c r="CP164" s="153"/>
      <c r="CQ164" s="153"/>
      <c r="CR164" s="153"/>
    </row>
    <row r="165" spans="1:96" x14ac:dyDescent="0.2">
      <c r="A165" s="82">
        <v>162</v>
      </c>
      <c r="B165" s="74" t="s">
        <v>605</v>
      </c>
      <c r="C165" s="93" t="e">
        <f ca="1">IF(市町村抽出表!D165="－","－",ROUND(市町村抽出表!D165,1))</f>
        <v>#REF!</v>
      </c>
      <c r="D165" s="158" t="e">
        <f ca="1">IF(市町村抽出表!F165="","※2",IF(市町村抽出表!F165="－","－",市町村抽出表!F165&amp;"箇所"))</f>
        <v>#REF!</v>
      </c>
      <c r="E165" s="159" t="e">
        <f ca="1">IF(市町村抽出表!G165="","※2",IF(市町村抽出表!G165="－","－",市町村抽出表!G165&amp;"箇所"))</f>
        <v>#REF!</v>
      </c>
      <c r="F165" s="160" t="e">
        <f ca="1">IF(市町村抽出表!H165="","※2",IF(市町村抽出表!H165="－","－",市町村抽出表!H165&amp;"箇所"))</f>
        <v>#REF!</v>
      </c>
      <c r="G165" s="94" t="e">
        <f ca="1">IF(市町村抽出表!I165="－","－",IF(市町村抽出表!I165=0,"0棟",IF(市町村抽出表!I165&lt;1,"1棟未満",TEXT(ROUND(市町村抽出表!I165,0),"###,###")&amp;"棟")))</f>
        <v>#REF!</v>
      </c>
      <c r="H165" s="94" t="e">
        <f ca="1">IF(市町村抽出表!J165="－","－",IF(市町村抽出表!J165=0,"0棟",IF(市町村抽出表!J165&lt;1,"1棟未満",TEXT(ROUND(市町村抽出表!J165,0),"###,###")&amp;"棟")))</f>
        <v>#REF!</v>
      </c>
      <c r="I165" s="94" t="e">
        <f ca="1">IF(市町村抽出表!O165="－","－",IF(市町村抽出表!O165=0,"0棟",IF(市町村抽出表!O165&lt;1,"1棟未満",TEXT(ROUND(市町村抽出表!O165,0),"###,###")&amp;"棟")))</f>
        <v>#REF!</v>
      </c>
      <c r="J165" s="94" t="e">
        <f ca="1">IF(市町村抽出表!P165="－","－",IF(市町村抽出表!P165=0,"0棟",IF(市町村抽出表!P165&lt;1,"1棟未満",TEXT(ROUND(市町村抽出表!P165,0),"###,###")&amp;"棟")))</f>
        <v>#REF!</v>
      </c>
      <c r="K165" s="147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48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4" t="e">
        <f ca="1">IF(市町村抽出表!W165="－","－",IF(市町村抽出表!W165=0,"0棟",IF(市町村抽出表!W165&lt;1,"1棟未満",TEXT(ROUND(市町村抽出表!W165,0),"###,###")&amp;"棟")))</f>
        <v>#REF!</v>
      </c>
      <c r="N165" s="94" t="e">
        <f ca="1">IF(市町村抽出表!X165="－","－",IF(市町村抽出表!X165=0,"0棟",IF(市町村抽出表!X165&lt;1,"1棟未満",TEXT(ROUND(市町村抽出表!X165,0),"###,###")&amp;"棟")))</f>
        <v>#REF!</v>
      </c>
      <c r="O165" s="94" t="e">
        <f ca="1">IF(市町村抽出表!Z165="－","－",IF(市町村抽出表!Z165=0,"0件",IF(市町村抽出表!Z165&lt;1,"1件未満",TEXT(ROUND(市町村抽出表!Z165,0),"###,###")&amp;"件")))</f>
        <v>#REF!</v>
      </c>
      <c r="P165" s="94" t="e">
        <f ca="1">IF(市町村抽出表!AA165="－","－",IF(市町村抽出表!AA165=0,"0件",IF(市町村抽出表!AA165&lt;1,"1件未満",TEXT(ROUND(市町村抽出表!AA165,0),"###,###")&amp;"件")))</f>
        <v>#REF!</v>
      </c>
      <c r="Q165" s="94" t="e">
        <f ca="1">IF(市町村抽出表!AB165="－","－",IF(市町村抽出表!AB165=0,"0棟",IF(市町村抽出表!AB165&lt;1,"1棟未満",TEXT(ROUND(市町村抽出表!AB165,0),"###,###")&amp;"棟")))</f>
        <v>#REF!</v>
      </c>
      <c r="R165" s="94" t="e">
        <f ca="1">IF(市町村抽出表!AC165="－","－",IF(市町村抽出表!AC165=0,"0人",IF(市町村抽出表!AC165&lt;1,"1人未満",TEXT(ROUND(市町村抽出表!AC165,0),"###,###")&amp;"人")))</f>
        <v>#REF!</v>
      </c>
      <c r="S165" s="94" t="e">
        <f ca="1">IF(市町村抽出表!AD165="－","－",IF(市町村抽出表!AD165=0,"0人",IF(市町村抽出表!AD165&lt;1,"1人未満",TEXT(ROUND(市町村抽出表!AD165,0),"###,###")&amp;"人")))</f>
        <v>#REF!</v>
      </c>
      <c r="T165" s="94" t="e">
        <f ca="1">IF(市町村抽出表!AE165="－","－",IF(市町村抽出表!AE165=0,"0人",IF(市町村抽出表!AE165&lt;1,"1人未満",TEXT(ROUND(市町村抽出表!AE165,0),"###,###")&amp;"人")))</f>
        <v>#REF!</v>
      </c>
      <c r="U165" s="149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50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51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4" t="e">
        <f ca="1">IF(市町村抽出表!AJ165="－","－",IF(市町村抽出表!AJ165=0,"0人",IF(市町村抽出表!AJ165&lt;1,"1人未満",TEXT(ROUND(市町村抽出表!AJ165,0),"###,###")&amp;"人")))</f>
        <v>#REF!</v>
      </c>
      <c r="Y165" s="94" t="e">
        <f ca="1">IF(市町村抽出表!AK165="－","－",IF(市町村抽出表!AK165=0,"0人",IF(市町村抽出表!AK165&lt;1,"1人未満",TEXT(ROUND(市町村抽出表!AK165,0),"###,###")&amp;"人")))</f>
        <v>#REF!</v>
      </c>
      <c r="Z165" s="94" t="e">
        <f ca="1">IF(市町村抽出表!AL165="－","－",IF(市町村抽出表!AL165=0,"0人",IF(市町村抽出表!AL165&lt;1,"1人未満",TEXT(ROUND(市町村抽出表!AL165,0),"###,###")&amp;"人")))</f>
        <v>#REF!</v>
      </c>
      <c r="AA165" s="94" t="e">
        <f ca="1">IF(市町村抽出表!AM165="－","－",IF(市町村抽出表!AM165=0,"0人",IF(市町村抽出表!AM165&lt;1,"1人未満",TEXT(ROUND(市町村抽出表!AM165,0),"###,###")&amp;"人")))</f>
        <v>#REF!</v>
      </c>
      <c r="AB165" s="94" t="e">
        <f ca="1">IF(市町村抽出表!AN165="－","－",IF(市町村抽出表!AN165=0,"0人",IF(市町村抽出表!AN165&lt;1,"1人未満",TEXT(ROUND(市町村抽出表!AN165,0),"###,###")&amp;"人")))</f>
        <v>#REF!</v>
      </c>
      <c r="AC165" s="94" t="e">
        <f ca="1">IF(市町村抽出表!AO165="－","－",IF(市町村抽出表!AO165=0,"0人",IF(市町村抽出表!AO165&lt;1,"1人未満",TEXT(ROUND(市町村抽出表!AO165,0),"###,###")&amp;"人")))</f>
        <v>#REF!</v>
      </c>
      <c r="AD165" s="94" t="e">
        <f ca="1">IF(市町村抽出表!AP165="－","－",IF(市町村抽出表!AP165=0,"0人",IF(市町村抽出表!AP165&lt;1,"1人未満",TEXT(ROUND(市町村抽出表!AP165,0),"###,###")&amp;"人")))</f>
        <v>#REF!</v>
      </c>
      <c r="AE165" s="94" t="e">
        <f ca="1">IF(市町村抽出表!AQ165="－","－",IF(市町村抽出表!AQ165=0,"0人",IF(市町村抽出表!AQ165&lt;1,"1人未満",TEXT(ROUND(市町村抽出表!AQ165,0),"###,###")&amp;"人")))</f>
        <v>#REF!</v>
      </c>
      <c r="AF165" s="94" t="e">
        <f ca="1">IF(市町村抽出表!AR165="－","－",IF(市町村抽出表!AR165=0,"0人",IF(市町村抽出表!AR165&lt;1,"1人未満",TEXT(ROUND(市町村抽出表!AR165,0),"###,###")&amp;"人")))</f>
        <v>#REF!</v>
      </c>
      <c r="AG165" s="94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4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4" t="e">
        <f ca="1">IF(市町村抽出表!AU165="－","－",IF(市町村抽出表!AU165=0,"0人",IF(市町村抽出表!AU165&lt;1,"1人未満",TEXT(ROUND(市町村抽出表!AU165,0),"###,###")&amp;"人")))</f>
        <v>#REF!</v>
      </c>
      <c r="AJ165" s="94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4" t="e">
        <f ca="1">IF(市町村抽出表!AW165="－","－",IF(市町村抽出表!AW165=0,"0人",IF(市町村抽出表!AW165&lt;1,"1人未満",TEXT(ROUND(市町村抽出表!AW165,0),"###,###")&amp;"人")))</f>
        <v>#REF!</v>
      </c>
      <c r="AL165" s="94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4" t="e">
        <f ca="1">IF(市町村抽出表!AY165="－","－",IF(市町村抽出表!AY165=0,"0人",IF(市町村抽出表!AY165&lt;1,"1人未満",TEXT(ROUND(市町村抽出表!AY165,0),"###,###")&amp;"人")))</f>
        <v>#REF!</v>
      </c>
      <c r="AN165" s="94" t="s">
        <v>611</v>
      </c>
      <c r="AO165" s="94" t="s">
        <v>611</v>
      </c>
      <c r="AP165" s="94" t="e">
        <f ca="1">IF(市町村抽出表!BB165="－","－",IF(市町村抽出表!BB165=0,"0km",IF(市町村抽出表!BB165&lt;0.1,"0.1km未満",TEXT(ROUND(市町村抽出表!BB165,1),"###,##0.0")&amp;"km")))</f>
        <v>#REF!</v>
      </c>
      <c r="AQ165" s="94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4" t="e">
        <f ca="1">IF(市町村抽出表!BD165="－","－",IF(市町村抽出表!BD165=0,"0人",IF(市町村抽出表!BD165&lt;1,"1人未満",TEXT(ROUND(市町村抽出表!BD165,0),"###,###")&amp;"人")))</f>
        <v>#REF!</v>
      </c>
      <c r="AS165" s="94" t="s">
        <v>611</v>
      </c>
      <c r="AT165" s="94" t="s">
        <v>611</v>
      </c>
      <c r="AU165" s="94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4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4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4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4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4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53"/>
      <c r="BI165" s="153"/>
      <c r="BJ165" s="153"/>
      <c r="BL165" s="154"/>
      <c r="BM165" s="153"/>
      <c r="BN165" s="153"/>
      <c r="BO165" s="153"/>
      <c r="BP165" s="153"/>
      <c r="BX165" s="154"/>
      <c r="BY165" s="153"/>
      <c r="BZ165" s="153"/>
      <c r="CA165" s="153"/>
      <c r="CB165" s="153"/>
      <c r="CN165" s="154"/>
      <c r="CO165" s="153"/>
      <c r="CP165" s="153"/>
      <c r="CQ165" s="153"/>
      <c r="CR165" s="15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4.877374112</v>
      </c>
      <c r="E4" s="36">
        <v>191</v>
      </c>
      <c r="F4" s="36">
        <v>0</v>
      </c>
      <c r="G4" s="36">
        <v>28</v>
      </c>
      <c r="H4" s="36">
        <v>163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7.6839999999999996E-6</v>
      </c>
      <c r="P4" s="36">
        <v>1.2167999999999999E-5</v>
      </c>
      <c r="Q4" s="36">
        <v>6.4500000000000001E-6</v>
      </c>
      <c r="R4" s="36">
        <v>1.234E-6</v>
      </c>
      <c r="S4" s="36">
        <v>1.0558E-5</v>
      </c>
      <c r="T4" s="36">
        <v>1.6099999999999998E-6</v>
      </c>
      <c r="U4" s="36">
        <v>0.38700000000000007</v>
      </c>
      <c r="V4" s="36">
        <v>0.92879999999999985</v>
      </c>
      <c r="W4" s="36">
        <v>0.38700768400000007</v>
      </c>
      <c r="X4" s="36">
        <v>0.92881216799999988</v>
      </c>
      <c r="Y4" s="36">
        <v>1.315819852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2.3264422319594764E-2</v>
      </c>
      <c r="AH4" s="36">
        <v>3.9576258658620973E-2</v>
      </c>
      <c r="AI4" s="36">
        <v>0.12675099056882666</v>
      </c>
      <c r="AJ4" s="36">
        <v>0</v>
      </c>
      <c r="AK4" s="36">
        <v>0</v>
      </c>
      <c r="AL4" s="36">
        <v>0</v>
      </c>
      <c r="AM4" s="36">
        <v>2.3264422319594764E-2</v>
      </c>
      <c r="AN4" s="36">
        <v>3.9576258658620973E-2</v>
      </c>
      <c r="AO4" s="36">
        <v>0.12675099056882666</v>
      </c>
      <c r="AP4" s="36">
        <v>1.4731196010000001</v>
      </c>
      <c r="AQ4" s="36">
        <v>0.79321824600000002</v>
      </c>
      <c r="AR4" s="36">
        <v>2.266337847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1.5997913999999998E-2</v>
      </c>
      <c r="BF4" s="36">
        <v>3.1995827999999997E-2</v>
      </c>
      <c r="BG4" s="36">
        <v>0.83870581899999996</v>
      </c>
      <c r="BH4" s="36">
        <v>3.0962476269999999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6.3443805810000002</v>
      </c>
      <c r="E5" s="36">
        <v>19</v>
      </c>
      <c r="F5" s="36">
        <v>1</v>
      </c>
      <c r="G5" s="36">
        <v>9</v>
      </c>
      <c r="H5" s="36">
        <v>9</v>
      </c>
      <c r="I5" s="36">
        <v>24.789484871766415</v>
      </c>
      <c r="J5" s="36">
        <v>157.09775743442239</v>
      </c>
      <c r="K5" s="36">
        <v>3.510829371742175</v>
      </c>
      <c r="L5" s="36">
        <v>21.278655500024239</v>
      </c>
      <c r="M5" s="36">
        <v>47.426992806196282</v>
      </c>
      <c r="N5" s="36">
        <v>134.4602494999925</v>
      </c>
      <c r="O5" s="36">
        <v>2.0405968510000001</v>
      </c>
      <c r="P5" s="36">
        <v>3.6049097470000002</v>
      </c>
      <c r="Q5" s="36">
        <v>1.8642005830000001</v>
      </c>
      <c r="R5" s="36">
        <v>0.17639626799999999</v>
      </c>
      <c r="S5" s="36">
        <v>3.3748276590000001</v>
      </c>
      <c r="T5" s="36">
        <v>0.23008208800000002</v>
      </c>
      <c r="U5" s="36">
        <v>0.17899999999999999</v>
      </c>
      <c r="V5" s="36">
        <v>0.42699999999999999</v>
      </c>
      <c r="W5" s="36">
        <v>27.009081722766414</v>
      </c>
      <c r="X5" s="36">
        <v>161.12966718142238</v>
      </c>
      <c r="Y5" s="36">
        <v>188.13874890418879</v>
      </c>
      <c r="Z5" s="36">
        <v>9.2114617520462794E-2</v>
      </c>
      <c r="AA5" s="36">
        <v>4.4228327339230877E-2</v>
      </c>
      <c r="AB5" s="36">
        <v>4.4228326999999998E-2</v>
      </c>
      <c r="AC5" s="36">
        <v>0.1188865708528106</v>
      </c>
      <c r="AD5" s="36">
        <v>1.9215373210116673</v>
      </c>
      <c r="AE5" s="36">
        <v>17.308985369247829</v>
      </c>
      <c r="AF5" s="36">
        <v>19.230522690259484</v>
      </c>
      <c r="AG5" s="36">
        <v>1.3580533198016751E-2</v>
      </c>
      <c r="AH5" s="36">
        <v>2.310251624490206E-2</v>
      </c>
      <c r="AI5" s="36">
        <v>7.3990491216780918E-2</v>
      </c>
      <c r="AJ5" s="36">
        <v>1.8427855991175537E-3</v>
      </c>
      <c r="AK5" s="36">
        <v>2.2269003940831806E-3</v>
      </c>
      <c r="AL5" s="36">
        <v>5.5696591091603286E-3</v>
      </c>
      <c r="AM5" s="36">
        <v>0.13430988964994489</v>
      </c>
      <c r="AN5" s="36">
        <v>1.9468667376506525</v>
      </c>
      <c r="AO5" s="36">
        <v>17.388545519573768</v>
      </c>
      <c r="AP5" s="36">
        <v>4097.586351723</v>
      </c>
      <c r="AQ5" s="36">
        <v>2206.392650927</v>
      </c>
      <c r="AR5" s="36">
        <v>6303.9790026499995</v>
      </c>
      <c r="AS5" s="36">
        <v>195.828746483</v>
      </c>
      <c r="AT5" s="36">
        <v>12426.370814659</v>
      </c>
      <c r="AU5" s="36">
        <v>29474.180866580999</v>
      </c>
      <c r="AV5" s="36">
        <v>6957.9343006589997</v>
      </c>
      <c r="AW5" s="36">
        <v>16503.564644433998</v>
      </c>
      <c r="AX5" s="36">
        <v>6694.2319599009998</v>
      </c>
      <c r="AY5" s="36">
        <v>15878.087535922001</v>
      </c>
      <c r="AZ5" s="36">
        <v>3.6738405049999998</v>
      </c>
      <c r="BA5" s="36">
        <v>7.3476810109999997</v>
      </c>
      <c r="BB5" s="36">
        <v>18.012400943999999</v>
      </c>
      <c r="BC5" s="36">
        <v>1243.539451996</v>
      </c>
      <c r="BD5" s="36">
        <v>2949.558424542</v>
      </c>
      <c r="BE5" s="36">
        <v>1.0679289089999999</v>
      </c>
      <c r="BF5" s="36">
        <v>2.1358578189999999</v>
      </c>
      <c r="BG5" s="36">
        <v>21.143154521</v>
      </c>
      <c r="BH5" s="36">
        <v>171.30197378599999</v>
      </c>
      <c r="BI5" s="36">
        <v>2.3700000000000006</v>
      </c>
      <c r="BJ5" s="36">
        <v>2.5599999999999996</v>
      </c>
      <c r="BK5" s="36">
        <v>2.9699999999999984</v>
      </c>
      <c r="BL5" s="36">
        <v>3.579999999999997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6.3276503819999999</v>
      </c>
      <c r="E6" s="36">
        <v>8</v>
      </c>
      <c r="F6" s="36">
        <v>3</v>
      </c>
      <c r="G6" s="36">
        <v>3</v>
      </c>
      <c r="H6" s="36">
        <v>2</v>
      </c>
      <c r="I6" s="36">
        <v>37.658464582011156</v>
      </c>
      <c r="J6" s="36">
        <v>187.32880968779705</v>
      </c>
      <c r="K6" s="36">
        <v>18.34596879937888</v>
      </c>
      <c r="L6" s="36">
        <v>19.312495782632276</v>
      </c>
      <c r="M6" s="36">
        <v>134.19257903472123</v>
      </c>
      <c r="N6" s="36">
        <v>90.794695235086976</v>
      </c>
      <c r="O6" s="36">
        <v>0.93127290100000004</v>
      </c>
      <c r="P6" s="36">
        <v>1.3223422979999999</v>
      </c>
      <c r="Q6" s="36">
        <v>0.82940317900000005</v>
      </c>
      <c r="R6" s="36">
        <v>0.101869722</v>
      </c>
      <c r="S6" s="36">
        <v>1.1894687469999998</v>
      </c>
      <c r="T6" s="36">
        <v>0.13287355100000001</v>
      </c>
      <c r="U6" s="36">
        <v>0.11714999999999998</v>
      </c>
      <c r="V6" s="36">
        <v>0.27690000000000003</v>
      </c>
      <c r="W6" s="36">
        <v>38.706887483011158</v>
      </c>
      <c r="X6" s="36">
        <v>188.92805198579705</v>
      </c>
      <c r="Y6" s="36">
        <v>227.63493946880823</v>
      </c>
      <c r="Z6" s="36">
        <v>0.10013630159957168</v>
      </c>
      <c r="AA6" s="36">
        <v>4.7984615542675614E-2</v>
      </c>
      <c r="AB6" s="36">
        <v>4.7984616000000001E-2</v>
      </c>
      <c r="AC6" s="36">
        <v>0.20006513854518626</v>
      </c>
      <c r="AD6" s="36">
        <v>0.76465870251615886</v>
      </c>
      <c r="AE6" s="36">
        <v>6.9953770114925327</v>
      </c>
      <c r="AF6" s="36">
        <v>7.7600357140086968</v>
      </c>
      <c r="AG6" s="36">
        <v>8.3971956829442407E-3</v>
      </c>
      <c r="AH6" s="36">
        <v>1.4284884610066061E-2</v>
      </c>
      <c r="AI6" s="36">
        <v>4.5750238548454836E-2</v>
      </c>
      <c r="AJ6" s="36">
        <v>1.8810592253458765E-3</v>
      </c>
      <c r="AK6" s="36">
        <v>2.2731518622685879E-3</v>
      </c>
      <c r="AL6" s="36">
        <v>5.6853377950033708E-3</v>
      </c>
      <c r="AM6" s="36">
        <v>0.21034339345347638</v>
      </c>
      <c r="AN6" s="36">
        <v>0.78121673898849353</v>
      </c>
      <c r="AO6" s="36">
        <v>7.0468125878359906</v>
      </c>
      <c r="AP6" s="36">
        <v>1949.6747138010001</v>
      </c>
      <c r="AQ6" s="36">
        <v>1049.824845893</v>
      </c>
      <c r="AR6" s="36">
        <v>2999.4995596939998</v>
      </c>
      <c r="AS6" s="36">
        <v>147.95015837</v>
      </c>
      <c r="AT6" s="36">
        <v>3625.956124667</v>
      </c>
      <c r="AU6" s="36">
        <v>8192.1102517470008</v>
      </c>
      <c r="AV6" s="36">
        <v>2255.9843943360002</v>
      </c>
      <c r="AW6" s="36">
        <v>5096.93781425</v>
      </c>
      <c r="AX6" s="36">
        <v>2183.729909745</v>
      </c>
      <c r="AY6" s="36">
        <v>4933.6935047200004</v>
      </c>
      <c r="AZ6" s="36">
        <v>2.1318768349999999</v>
      </c>
      <c r="BA6" s="36">
        <v>4.2637536709999999</v>
      </c>
      <c r="BB6" s="36">
        <v>6.2974656769999999</v>
      </c>
      <c r="BC6" s="36">
        <v>299.609426928</v>
      </c>
      <c r="BD6" s="36">
        <v>676.90655194800001</v>
      </c>
      <c r="BE6" s="36">
        <v>0.37336753</v>
      </c>
      <c r="BF6" s="36">
        <v>0.74673506000000001</v>
      </c>
      <c r="BG6" s="36">
        <v>11.382854604</v>
      </c>
      <c r="BH6" s="36">
        <v>81.529008652000002</v>
      </c>
      <c r="BI6" s="36">
        <v>1.8000000000000003</v>
      </c>
      <c r="BJ6" s="36">
        <v>2.4099999999999988</v>
      </c>
      <c r="BK6" s="36">
        <v>3.6299999999999977</v>
      </c>
      <c r="BL6" s="36">
        <v>4.719999999999998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5.5471707160000001</v>
      </c>
      <c r="E7" s="36">
        <v>38</v>
      </c>
      <c r="F7" s="36">
        <v>3</v>
      </c>
      <c r="G7" s="36">
        <v>15</v>
      </c>
      <c r="H7" s="36">
        <v>20</v>
      </c>
      <c r="I7" s="36">
        <v>7.6092702843076881E-4</v>
      </c>
      <c r="J7" s="36">
        <v>0.98105260406876327</v>
      </c>
      <c r="K7" s="36">
        <v>7.6092702843076881E-4</v>
      </c>
      <c r="L7" s="36">
        <v>0</v>
      </c>
      <c r="M7" s="36">
        <v>0.10947253109682363</v>
      </c>
      <c r="N7" s="36">
        <v>0.8723410000003704</v>
      </c>
      <c r="O7" s="36">
        <v>5.9691679999999995E-3</v>
      </c>
      <c r="P7" s="36">
        <v>9.7338609999999999E-3</v>
      </c>
      <c r="Q7" s="36">
        <v>5.5307899999999998E-3</v>
      </c>
      <c r="R7" s="36">
        <v>4.3837800000000001E-4</v>
      </c>
      <c r="S7" s="36">
        <v>9.1620620000000003E-3</v>
      </c>
      <c r="T7" s="36">
        <v>5.7179900000000001E-4</v>
      </c>
      <c r="U7" s="36">
        <v>0.23054999999999995</v>
      </c>
      <c r="V7" s="36">
        <v>0.54690000000000005</v>
      </c>
      <c r="W7" s="36">
        <v>0.23728009502843073</v>
      </c>
      <c r="X7" s="36">
        <v>1.5376864650687634</v>
      </c>
      <c r="Y7" s="36">
        <v>1.774966560097194</v>
      </c>
      <c r="Z7" s="36">
        <v>2.6014097192010349E-5</v>
      </c>
      <c r="AA7" s="36">
        <v>5.5670167990902157E-6</v>
      </c>
      <c r="AB7" s="36">
        <v>5.5670199999999999E-6</v>
      </c>
      <c r="AC7" s="36">
        <v>4.8909634145455696E-6</v>
      </c>
      <c r="AD7" s="36">
        <v>1.1713802627587259E-2</v>
      </c>
      <c r="AE7" s="36">
        <v>0.10542422364828533</v>
      </c>
      <c r="AF7" s="36">
        <v>0.11713802627587261</v>
      </c>
      <c r="AG7" s="36">
        <v>1.5454929593613938E-2</v>
      </c>
      <c r="AH7" s="36">
        <v>2.6291144596032885E-2</v>
      </c>
      <c r="AI7" s="36">
        <v>8.4202719854862135E-2</v>
      </c>
      <c r="AJ7" s="36">
        <v>2.1823440844122525E-7</v>
      </c>
      <c r="AK7" s="36">
        <v>2.6372372929454042E-7</v>
      </c>
      <c r="AL7" s="36">
        <v>6.5959450861375371E-7</v>
      </c>
      <c r="AM7" s="36">
        <v>1.5460038791436925E-2</v>
      </c>
      <c r="AN7" s="36">
        <v>3.800521094734944E-2</v>
      </c>
      <c r="AO7" s="36">
        <v>0.18962760309765608</v>
      </c>
      <c r="AP7" s="36">
        <v>10.315574637999999</v>
      </c>
      <c r="AQ7" s="36">
        <v>5.55454019</v>
      </c>
      <c r="AR7" s="36">
        <v>15.870114827999998</v>
      </c>
      <c r="AS7" s="36">
        <v>0.76124504699999995</v>
      </c>
      <c r="AT7" s="36">
        <v>30.942742017</v>
      </c>
      <c r="AU7" s="36">
        <v>65.935494699000003</v>
      </c>
      <c r="AV7" s="36">
        <v>22.335853159999999</v>
      </c>
      <c r="AW7" s="36">
        <v>47.595184899000003</v>
      </c>
      <c r="AX7" s="36">
        <v>20.831458954999999</v>
      </c>
      <c r="AY7" s="36">
        <v>44.389490457000001</v>
      </c>
      <c r="AZ7" s="36">
        <v>8.4786229999999994E-3</v>
      </c>
      <c r="BA7" s="36">
        <v>1.6957247000000002E-2</v>
      </c>
      <c r="BB7" s="36">
        <v>2.1101138669999999</v>
      </c>
      <c r="BC7" s="36">
        <v>83.014140787000002</v>
      </c>
      <c r="BD7" s="36">
        <v>176.89377485399999</v>
      </c>
      <c r="BE7" s="36">
        <v>0.125105565</v>
      </c>
      <c r="BF7" s="36">
        <v>0.25021113</v>
      </c>
      <c r="BG7" s="36">
        <v>3.9929068870000002</v>
      </c>
      <c r="BH7" s="36">
        <v>18.951516968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5.6122891900000003</v>
      </c>
      <c r="E8" s="36">
        <v>56</v>
      </c>
      <c r="F8" s="36">
        <v>1</v>
      </c>
      <c r="G8" s="36">
        <v>34</v>
      </c>
      <c r="H8" s="36">
        <v>21</v>
      </c>
      <c r="I8" s="36">
        <v>7.9837729558784931E-2</v>
      </c>
      <c r="J8" s="36">
        <v>5.6702853622825726</v>
      </c>
      <c r="K8" s="36">
        <v>1.8401729561043974E-2</v>
      </c>
      <c r="L8" s="36">
        <v>6.1435999997740964E-2</v>
      </c>
      <c r="M8" s="36">
        <v>1.0058540918334988</v>
      </c>
      <c r="N8" s="36">
        <v>4.7442690000078587</v>
      </c>
      <c r="O8" s="36">
        <v>2.4723333E-2</v>
      </c>
      <c r="P8" s="36">
        <v>3.9652609999999998E-2</v>
      </c>
      <c r="Q8" s="36">
        <v>2.2832938000000001E-2</v>
      </c>
      <c r="R8" s="36">
        <v>1.890395E-3</v>
      </c>
      <c r="S8" s="36">
        <v>3.7186878E-2</v>
      </c>
      <c r="T8" s="36">
        <v>2.465732E-3</v>
      </c>
      <c r="U8" s="36">
        <v>0.59499999999999997</v>
      </c>
      <c r="V8" s="36">
        <v>1.4069</v>
      </c>
      <c r="W8" s="36">
        <v>0.69956106255878492</v>
      </c>
      <c r="X8" s="36">
        <v>7.116837972282573</v>
      </c>
      <c r="Y8" s="36">
        <v>7.8163990348413579</v>
      </c>
      <c r="Z8" s="36">
        <v>8.2362277148657253E-4</v>
      </c>
      <c r="AA8" s="36">
        <v>1.7625527309812644E-4</v>
      </c>
      <c r="AB8" s="36">
        <v>1.76255E-4</v>
      </c>
      <c r="AC8" s="36">
        <v>1.2146552927784818E-4</v>
      </c>
      <c r="AD8" s="36">
        <v>5.5669535195054701E-2</v>
      </c>
      <c r="AE8" s="36">
        <v>0.50102581675549218</v>
      </c>
      <c r="AF8" s="36">
        <v>0.55669535195054676</v>
      </c>
      <c r="AG8" s="36">
        <v>4.0755098658356866E-2</v>
      </c>
      <c r="AH8" s="36">
        <v>6.9330512660193272E-2</v>
      </c>
      <c r="AI8" s="36">
        <v>0.222045020276565</v>
      </c>
      <c r="AJ8" s="36">
        <v>6.9094247298943716E-6</v>
      </c>
      <c r="AK8" s="36">
        <v>8.3496423412901747E-6</v>
      </c>
      <c r="AL8" s="36">
        <v>2.0883134983477188E-5</v>
      </c>
      <c r="AM8" s="36">
        <v>4.0883473612364607E-2</v>
      </c>
      <c r="AN8" s="36">
        <v>0.12500839749758927</v>
      </c>
      <c r="AO8" s="36">
        <v>0.72309172016704071</v>
      </c>
      <c r="AP8" s="36">
        <v>125.20326773799999</v>
      </c>
      <c r="AQ8" s="36">
        <v>67.417144166</v>
      </c>
      <c r="AR8" s="36">
        <v>192.62041190399998</v>
      </c>
      <c r="AS8" s="36">
        <v>4.2708989109999997</v>
      </c>
      <c r="AT8" s="36">
        <v>575.14514049900004</v>
      </c>
      <c r="AU8" s="36">
        <v>1204.623316899</v>
      </c>
      <c r="AV8" s="36">
        <v>353.62785458299999</v>
      </c>
      <c r="AW8" s="36">
        <v>740.66236353199997</v>
      </c>
      <c r="AX8" s="36">
        <v>332.822716055</v>
      </c>
      <c r="AY8" s="36">
        <v>697.08665851800004</v>
      </c>
      <c r="AZ8" s="36">
        <v>6.144028E-2</v>
      </c>
      <c r="BA8" s="36">
        <v>0.122880561</v>
      </c>
      <c r="BB8" s="36">
        <v>2.2174262570000001</v>
      </c>
      <c r="BC8" s="36">
        <v>111.457172187</v>
      </c>
      <c r="BD8" s="36">
        <v>233.44352407400001</v>
      </c>
      <c r="BE8" s="36">
        <v>0.131467959</v>
      </c>
      <c r="BF8" s="36">
        <v>0.26293591900000002</v>
      </c>
      <c r="BG8" s="36">
        <v>1.3358003860000001</v>
      </c>
      <c r="BH8" s="36">
        <v>13.832553501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5.7328889150000002</v>
      </c>
      <c r="E9" s="36">
        <v>40</v>
      </c>
      <c r="F9" s="36">
        <v>13</v>
      </c>
      <c r="G9" s="36">
        <v>11</v>
      </c>
      <c r="H9" s="36">
        <v>16</v>
      </c>
      <c r="I9" s="36">
        <v>5.0321921568137598E-2</v>
      </c>
      <c r="J9" s="36">
        <v>2.0920112287472388</v>
      </c>
      <c r="K9" s="36">
        <v>1.9924215638104938E-3</v>
      </c>
      <c r="L9" s="36">
        <v>4.8329500004327106E-2</v>
      </c>
      <c r="M9" s="36">
        <v>0.15579065031106815</v>
      </c>
      <c r="N9" s="36">
        <v>1.9865425000043082</v>
      </c>
      <c r="O9" s="36">
        <v>8.1911516000000004E-2</v>
      </c>
      <c r="P9" s="36">
        <v>0.14588380300000001</v>
      </c>
      <c r="Q9" s="36">
        <v>7.6166395999999997E-2</v>
      </c>
      <c r="R9" s="36">
        <v>5.7451200000000003E-3</v>
      </c>
      <c r="S9" s="36">
        <v>0.13839016700000001</v>
      </c>
      <c r="T9" s="36">
        <v>7.4936359999999997E-3</v>
      </c>
      <c r="U9" s="36">
        <v>1.2094500000000001</v>
      </c>
      <c r="V9" s="36">
        <v>2.859900000000001</v>
      </c>
      <c r="W9" s="36">
        <v>1.3416834375681377</v>
      </c>
      <c r="X9" s="36">
        <v>5.0977950317472391</v>
      </c>
      <c r="Y9" s="36">
        <v>6.439478469315377</v>
      </c>
      <c r="Z9" s="36">
        <v>3.9792062344956044E-4</v>
      </c>
      <c r="AA9" s="36">
        <v>1.8396496210290193E-4</v>
      </c>
      <c r="AB9" s="36">
        <v>1.8396499999999999E-4</v>
      </c>
      <c r="AC9" s="36">
        <v>3.3162427010075369E-5</v>
      </c>
      <c r="AD9" s="36">
        <v>3.4817705875938569E-2</v>
      </c>
      <c r="AE9" s="36">
        <v>0.31335935288344713</v>
      </c>
      <c r="AF9" s="36">
        <v>0.34817705875938565</v>
      </c>
      <c r="AG9" s="36">
        <v>7.8356111573975623E-2</v>
      </c>
      <c r="AH9" s="36">
        <v>0.13329545417182062</v>
      </c>
      <c r="AI9" s="36">
        <v>0.42690571133407412</v>
      </c>
      <c r="AJ9" s="36">
        <v>7.2116667353279941E-6</v>
      </c>
      <c r="AK9" s="36">
        <v>8.7148844192530533E-6</v>
      </c>
      <c r="AL9" s="36">
        <v>2.1796635143600917E-5</v>
      </c>
      <c r="AM9" s="36">
        <v>7.8396485667721019E-2</v>
      </c>
      <c r="AN9" s="36">
        <v>0.16812187493217845</v>
      </c>
      <c r="AO9" s="36">
        <v>0.74028686085266482</v>
      </c>
      <c r="AP9" s="36">
        <v>22.314298336</v>
      </c>
      <c r="AQ9" s="36">
        <v>12.015391412</v>
      </c>
      <c r="AR9" s="36">
        <v>34.329689748</v>
      </c>
      <c r="AS9" s="36">
        <v>1.6369356900000001</v>
      </c>
      <c r="AT9" s="36">
        <v>99.830109383000007</v>
      </c>
      <c r="AU9" s="36">
        <v>205.54983890700001</v>
      </c>
      <c r="AV9" s="36">
        <v>69.195375197000004</v>
      </c>
      <c r="AW9" s="36">
        <v>142.47303055899999</v>
      </c>
      <c r="AX9" s="36">
        <v>64.698235776999994</v>
      </c>
      <c r="AY9" s="36">
        <v>133.213436543</v>
      </c>
      <c r="AZ9" s="36">
        <v>5.9884789000000001E-2</v>
      </c>
      <c r="BA9" s="36">
        <v>0.119769579</v>
      </c>
      <c r="BB9" s="36">
        <v>1.89433509</v>
      </c>
      <c r="BC9" s="36">
        <v>88.670731411000006</v>
      </c>
      <c r="BD9" s="36">
        <v>182.572719492</v>
      </c>
      <c r="BE9" s="36">
        <v>0.112312357</v>
      </c>
      <c r="BF9" s="36">
        <v>0.224624714</v>
      </c>
      <c r="BG9" s="36">
        <v>4.8039772799999998</v>
      </c>
      <c r="BH9" s="36">
        <v>16.204591647000001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6.4633960850000003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30.86399479410575</v>
      </c>
      <c r="J10" s="36">
        <v>200.59972781335006</v>
      </c>
      <c r="K10" s="36">
        <v>9.1686702940825775</v>
      </c>
      <c r="L10" s="36">
        <v>21.695324500023172</v>
      </c>
      <c r="M10" s="36">
        <v>104.17019060745289</v>
      </c>
      <c r="N10" s="36">
        <v>127.29353200000288</v>
      </c>
      <c r="O10" s="36">
        <v>1.9624934540000001</v>
      </c>
      <c r="P10" s="36">
        <v>3.1085585960000004</v>
      </c>
      <c r="Q10" s="36">
        <v>1.776252666</v>
      </c>
      <c r="R10" s="36">
        <v>0.18624078799999999</v>
      </c>
      <c r="S10" s="36">
        <v>2.8656358280000003</v>
      </c>
      <c r="T10" s="36">
        <v>0.24292276800000001</v>
      </c>
      <c r="U10" s="36" t="s">
        <v>340</v>
      </c>
      <c r="V10" s="36" t="s">
        <v>340</v>
      </c>
      <c r="W10" s="36">
        <v>32.826488248105747</v>
      </c>
      <c r="X10" s="36">
        <v>203.70828640935005</v>
      </c>
      <c r="Y10" s="36">
        <v>236.53477465745578</v>
      </c>
      <c r="Z10" s="36">
        <v>0.115080827220917</v>
      </c>
      <c r="AA10" s="36">
        <v>5.5468958720481951E-2</v>
      </c>
      <c r="AB10" s="36">
        <v>5.5468958999999998E-2</v>
      </c>
      <c r="AC10" s="36">
        <v>0.13102488640486301</v>
      </c>
      <c r="AD10" s="36">
        <v>2.4568622845163826</v>
      </c>
      <c r="AE10" s="36">
        <v>22.111760560647433</v>
      </c>
      <c r="AF10" s="36">
        <v>24.568622845163816</v>
      </c>
      <c r="AG10" s="36" t="s">
        <v>340</v>
      </c>
      <c r="AH10" s="36" t="s">
        <v>340</v>
      </c>
      <c r="AI10" s="36" t="s">
        <v>340</v>
      </c>
      <c r="AJ10" s="36">
        <v>2.1744551852044174E-3</v>
      </c>
      <c r="AK10" s="36">
        <v>2.6277040009854398E-3</v>
      </c>
      <c r="AL10" s="36">
        <v>6.5721015471331967E-3</v>
      </c>
      <c r="AM10" s="36">
        <v>0.13319934159006744</v>
      </c>
      <c r="AN10" s="36">
        <v>2.459489988517368</v>
      </c>
      <c r="AO10" s="36">
        <v>22.118332662194565</v>
      </c>
      <c r="AP10" s="36">
        <v>3966.3393426859998</v>
      </c>
      <c r="AQ10" s="36">
        <v>2135.7211845229999</v>
      </c>
      <c r="AR10" s="36">
        <v>6102.0605272089997</v>
      </c>
      <c r="AS10" s="36">
        <v>183.917644104</v>
      </c>
      <c r="AT10" s="36">
        <v>13083.067946436</v>
      </c>
      <c r="AU10" s="36">
        <v>28838.507480715001</v>
      </c>
      <c r="AV10" s="36">
        <v>7895.8973930669999</v>
      </c>
      <c r="AW10" s="36">
        <v>17404.625350046001</v>
      </c>
      <c r="AX10" s="36">
        <v>7680.6050575689997</v>
      </c>
      <c r="AY10" s="36">
        <v>16930.064669537001</v>
      </c>
      <c r="AZ10" s="36">
        <v>2.5790609440000001</v>
      </c>
      <c r="BA10" s="36">
        <v>5.1581218880000002</v>
      </c>
      <c r="BB10" s="36">
        <v>16.179650029000001</v>
      </c>
      <c r="BC10" s="36">
        <v>1040.949778253</v>
      </c>
      <c r="BD10" s="36">
        <v>2294.525878035</v>
      </c>
      <c r="BE10" s="36">
        <v>0.95926778800000001</v>
      </c>
      <c r="BF10" s="36">
        <v>1.918535576</v>
      </c>
      <c r="BG10" s="36">
        <v>5.5220225259999998</v>
      </c>
      <c r="BH10" s="36">
        <v>56.390997386000002</v>
      </c>
      <c r="BI10" s="36">
        <v>0.69000000000000006</v>
      </c>
      <c r="BJ10" s="36">
        <v>0.90000000000000013</v>
      </c>
      <c r="BK10" s="36">
        <v>2.0700000000000007</v>
      </c>
      <c r="BL10" s="36">
        <v>2.2600000000000007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6.2131465380000002</v>
      </c>
      <c r="E11" s="36">
        <v>8</v>
      </c>
      <c r="F11" s="36">
        <v>1</v>
      </c>
      <c r="G11" s="36">
        <v>6</v>
      </c>
      <c r="H11" s="36">
        <v>1</v>
      </c>
      <c r="I11" s="36">
        <v>13.126002896595399</v>
      </c>
      <c r="J11" s="36">
        <v>74.655586997709236</v>
      </c>
      <c r="K11" s="36">
        <v>2.8420088965985477</v>
      </c>
      <c r="L11" s="36">
        <v>10.28399399999685</v>
      </c>
      <c r="M11" s="36">
        <v>29.683934394301197</v>
      </c>
      <c r="N11" s="36">
        <v>58.097655500003427</v>
      </c>
      <c r="O11" s="36">
        <v>0.50068772499999992</v>
      </c>
      <c r="P11" s="36">
        <v>0.77991262400000005</v>
      </c>
      <c r="Q11" s="36">
        <v>0.40823297599999997</v>
      </c>
      <c r="R11" s="36">
        <v>9.2454749000000003E-2</v>
      </c>
      <c r="S11" s="36">
        <v>0.65931947300000004</v>
      </c>
      <c r="T11" s="36">
        <v>0.12059315100000001</v>
      </c>
      <c r="U11" s="36">
        <v>0.48659999999999992</v>
      </c>
      <c r="V11" s="36">
        <v>1.1553</v>
      </c>
      <c r="W11" s="36">
        <v>14.113290621595398</v>
      </c>
      <c r="X11" s="36">
        <v>76.590799621709237</v>
      </c>
      <c r="Y11" s="36">
        <v>90.704090243304634</v>
      </c>
      <c r="Z11" s="36">
        <v>4.0139962425604234E-2</v>
      </c>
      <c r="AA11" s="36">
        <v>1.8838102601328569E-2</v>
      </c>
      <c r="AB11" s="36">
        <v>1.8838102999999998E-2</v>
      </c>
      <c r="AC11" s="36">
        <v>4.5432155189988152E-2</v>
      </c>
      <c r="AD11" s="36">
        <v>0.80760057541979813</v>
      </c>
      <c r="AE11" s="36">
        <v>7.2694658220292059</v>
      </c>
      <c r="AF11" s="36">
        <v>8.077066397449002</v>
      </c>
      <c r="AG11" s="36">
        <v>3.5542026504931684E-2</v>
      </c>
      <c r="AH11" s="36">
        <v>6.0462297962412523E-2</v>
      </c>
      <c r="AI11" s="36">
        <v>0.19364276509583467</v>
      </c>
      <c r="AJ11" s="36">
        <v>7.3847808658788615E-4</v>
      </c>
      <c r="AK11" s="36">
        <v>8.9240828594017445E-4</v>
      </c>
      <c r="AL11" s="36">
        <v>2.2319857466831946E-3</v>
      </c>
      <c r="AM11" s="36">
        <v>8.1712659781507727E-2</v>
      </c>
      <c r="AN11" s="36">
        <v>0.86895528166815084</v>
      </c>
      <c r="AO11" s="36">
        <v>7.4653405728717237</v>
      </c>
      <c r="AP11" s="36">
        <v>656.37249429500002</v>
      </c>
      <c r="AQ11" s="36">
        <v>353.43134308200001</v>
      </c>
      <c r="AR11" s="36">
        <v>1009.803837377</v>
      </c>
      <c r="AS11" s="36">
        <v>23.226695242000002</v>
      </c>
      <c r="AT11" s="36">
        <v>2045.139686814</v>
      </c>
      <c r="AU11" s="36">
        <v>4492.8256338299998</v>
      </c>
      <c r="AV11" s="36">
        <v>1185.52721554</v>
      </c>
      <c r="AW11" s="36">
        <v>2604.4025735380001</v>
      </c>
      <c r="AX11" s="36">
        <v>1131.713132803</v>
      </c>
      <c r="AY11" s="36">
        <v>2486.1821449079998</v>
      </c>
      <c r="AZ11" s="36">
        <v>1.258140783</v>
      </c>
      <c r="BA11" s="36">
        <v>2.5162815670000001</v>
      </c>
      <c r="BB11" s="36">
        <v>5.2446782049999996</v>
      </c>
      <c r="BC11" s="36">
        <v>264.98194012499999</v>
      </c>
      <c r="BD11" s="36">
        <v>582.12045894599999</v>
      </c>
      <c r="BE11" s="36">
        <v>0.31094929999999998</v>
      </c>
      <c r="BF11" s="36">
        <v>0.62189860100000005</v>
      </c>
      <c r="BG11" s="36">
        <v>3.436555882</v>
      </c>
      <c r="BH11" s="36">
        <v>30.214099826999998</v>
      </c>
      <c r="BI11" s="36">
        <v>0.42000000000000015</v>
      </c>
      <c r="BJ11" s="36">
        <v>0.53000000000000025</v>
      </c>
      <c r="BK11" s="36">
        <v>0.06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5.4432424109999999</v>
      </c>
      <c r="E12" s="36">
        <v>115</v>
      </c>
      <c r="F12" s="36">
        <v>5</v>
      </c>
      <c r="G12" s="36">
        <v>27</v>
      </c>
      <c r="H12" s="36">
        <v>83</v>
      </c>
      <c r="I12" s="36">
        <v>1.77200690798604E-4</v>
      </c>
      <c r="J12" s="36">
        <v>0.57275001493017874</v>
      </c>
      <c r="K12" s="36">
        <v>1.77200690798604E-4</v>
      </c>
      <c r="L12" s="36">
        <v>0</v>
      </c>
      <c r="M12" s="36">
        <v>3.696221562095852E-2</v>
      </c>
      <c r="N12" s="36">
        <v>0.5359650000000189</v>
      </c>
      <c r="O12" s="36">
        <v>2.2445619999999999E-3</v>
      </c>
      <c r="P12" s="36">
        <v>3.6992490000000004E-3</v>
      </c>
      <c r="Q12" s="36">
        <v>2.0416269999999999E-3</v>
      </c>
      <c r="R12" s="36">
        <v>2.0293500000000001E-4</v>
      </c>
      <c r="S12" s="36">
        <v>3.4345500000000002E-3</v>
      </c>
      <c r="T12" s="36">
        <v>2.6469900000000002E-4</v>
      </c>
      <c r="U12" s="36">
        <v>1.7384499999999996</v>
      </c>
      <c r="V12" s="36">
        <v>4.1131000000000011</v>
      </c>
      <c r="W12" s="36">
        <v>1.7408717626907981</v>
      </c>
      <c r="X12" s="36">
        <v>4.6895492639301795</v>
      </c>
      <c r="Y12" s="36">
        <v>6.4304210266209774</v>
      </c>
      <c r="Z12" s="36">
        <v>9.9216111779922866E-6</v>
      </c>
      <c r="AA12" s="36">
        <v>2.1232247920903488E-6</v>
      </c>
      <c r="AB12" s="36">
        <v>2.12322E-6</v>
      </c>
      <c r="AC12" s="36">
        <v>9.8110601483015414E-7</v>
      </c>
      <c r="AD12" s="36">
        <v>6.8422605584988749E-3</v>
      </c>
      <c r="AE12" s="36">
        <v>6.1580345026489861E-2</v>
      </c>
      <c r="AF12" s="36">
        <v>6.8422605584988735E-2</v>
      </c>
      <c r="AG12" s="36">
        <v>0.11548546310724354</v>
      </c>
      <c r="AH12" s="36">
        <v>0.19645802919393163</v>
      </c>
      <c r="AI12" s="36">
        <v>0.6291966610670513</v>
      </c>
      <c r="AJ12" s="36">
        <v>8.3232979348121308E-8</v>
      </c>
      <c r="AK12" s="36">
        <v>1.0058226780445449E-7</v>
      </c>
      <c r="AL12" s="36">
        <v>2.5156443709181828E-7</v>
      </c>
      <c r="AM12" s="36">
        <v>0.11548652744623772</v>
      </c>
      <c r="AN12" s="36">
        <v>0.20330039033469829</v>
      </c>
      <c r="AO12" s="36">
        <v>0.69077725765797826</v>
      </c>
      <c r="AP12" s="36">
        <v>25.640593162999998</v>
      </c>
      <c r="AQ12" s="36">
        <v>13.806473241999999</v>
      </c>
      <c r="AR12" s="36">
        <v>39.447066405000001</v>
      </c>
      <c r="AS12" s="36">
        <v>1.1441501759999999</v>
      </c>
      <c r="AT12" s="36">
        <v>69.084225212000007</v>
      </c>
      <c r="AU12" s="36">
        <v>141.07871868500001</v>
      </c>
      <c r="AV12" s="36">
        <v>58.546663508000002</v>
      </c>
      <c r="AW12" s="36">
        <v>119.55968595900001</v>
      </c>
      <c r="AX12" s="36">
        <v>54.345446995000003</v>
      </c>
      <c r="AY12" s="36">
        <v>110.980270893</v>
      </c>
      <c r="AZ12" s="36">
        <v>1.2415872999999999E-2</v>
      </c>
      <c r="BA12" s="36">
        <v>2.4831747000000001E-2</v>
      </c>
      <c r="BB12" s="36">
        <v>1.0012920839999999</v>
      </c>
      <c r="BC12" s="36">
        <v>38.718389836</v>
      </c>
      <c r="BD12" s="36">
        <v>79.067845241000001</v>
      </c>
      <c r="BE12" s="36">
        <v>5.9365143000000002E-2</v>
      </c>
      <c r="BF12" s="36">
        <v>0.118730286</v>
      </c>
      <c r="BG12" s="36">
        <v>1.071609222</v>
      </c>
      <c r="BH12" s="36">
        <v>4.6643897929999998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6.3885121639999998</v>
      </c>
      <c r="E13" s="36">
        <v>1</v>
      </c>
      <c r="F13" s="36">
        <v>1</v>
      </c>
      <c r="G13" s="36">
        <v>0</v>
      </c>
      <c r="H13" s="36">
        <v>0</v>
      </c>
      <c r="I13" s="36">
        <v>177.77170676264976</v>
      </c>
      <c r="J13" s="36">
        <v>719.43932283627169</v>
      </c>
      <c r="K13" s="36">
        <v>78.126058762496626</v>
      </c>
      <c r="L13" s="36">
        <v>99.64564800015313</v>
      </c>
      <c r="M13" s="36">
        <v>491.27859259896957</v>
      </c>
      <c r="N13" s="36">
        <v>405.93243699995185</v>
      </c>
      <c r="O13" s="36">
        <v>3.0522850340000001</v>
      </c>
      <c r="P13" s="36">
        <v>4.9862738069999999</v>
      </c>
      <c r="Q13" s="36">
        <v>2.6602666180000001</v>
      </c>
      <c r="R13" s="36">
        <v>0.39201841599999998</v>
      </c>
      <c r="S13" s="36">
        <v>4.4749454379999998</v>
      </c>
      <c r="T13" s="36">
        <v>0.511328369</v>
      </c>
      <c r="U13" s="36">
        <v>4.7199999999999999E-2</v>
      </c>
      <c r="V13" s="36">
        <v>0.11209999999999999</v>
      </c>
      <c r="W13" s="36">
        <v>180.87119179664975</v>
      </c>
      <c r="X13" s="36">
        <v>724.53769664327172</v>
      </c>
      <c r="Y13" s="36">
        <v>905.4088884399215</v>
      </c>
      <c r="Z13" s="36">
        <v>0.44878762112483617</v>
      </c>
      <c r="AA13" s="36">
        <v>0.21628086362499588</v>
      </c>
      <c r="AB13" s="36">
        <v>0.21628086399999999</v>
      </c>
      <c r="AC13" s="36">
        <v>0.9789923152992418</v>
      </c>
      <c r="AD13" s="36">
        <v>4.6239490332379969</v>
      </c>
      <c r="AE13" s="36">
        <v>42.118197764844595</v>
      </c>
      <c r="AF13" s="36">
        <v>46.742146798082587</v>
      </c>
      <c r="AG13" s="36">
        <v>3.3645454539984764E-3</v>
      </c>
      <c r="AH13" s="36">
        <v>5.7235945654226959E-3</v>
      </c>
      <c r="AI13" s="36">
        <v>1.8330971783853768E-2</v>
      </c>
      <c r="AJ13" s="36">
        <v>8.4784908178907291E-3</v>
      </c>
      <c r="AK13" s="36">
        <v>1.0245768118153933E-2</v>
      </c>
      <c r="AL13" s="36">
        <v>2.5625499856770425E-2</v>
      </c>
      <c r="AM13" s="36">
        <v>0.99083535157113101</v>
      </c>
      <c r="AN13" s="36">
        <v>4.6399183959215735</v>
      </c>
      <c r="AO13" s="36">
        <v>42.162154236485222</v>
      </c>
      <c r="AP13" s="36">
        <v>3077.7396689289999</v>
      </c>
      <c r="AQ13" s="36">
        <v>1657.244437116</v>
      </c>
      <c r="AR13" s="36">
        <v>4734.9841060449999</v>
      </c>
      <c r="AS13" s="36">
        <v>306.43385573799998</v>
      </c>
      <c r="AT13" s="36">
        <v>9251.9057917669998</v>
      </c>
      <c r="AU13" s="36">
        <v>20580.095354313999</v>
      </c>
      <c r="AV13" s="36">
        <v>7364.8046847739997</v>
      </c>
      <c r="AW13" s="36">
        <v>16382.395810106</v>
      </c>
      <c r="AX13" s="36">
        <v>7295.141736519</v>
      </c>
      <c r="AY13" s="36">
        <v>16227.436372557</v>
      </c>
      <c r="AZ13" s="36">
        <v>3.421322457</v>
      </c>
      <c r="BA13" s="36">
        <v>6.8426449150000002</v>
      </c>
      <c r="BB13" s="36">
        <v>17.668955988</v>
      </c>
      <c r="BC13" s="36">
        <v>1007.061244868</v>
      </c>
      <c r="BD13" s="36">
        <v>2240.1240256320002</v>
      </c>
      <c r="BE13" s="36">
        <v>1.0475665599999999</v>
      </c>
      <c r="BF13" s="36">
        <v>2.0951331209999999</v>
      </c>
      <c r="BG13" s="36">
        <v>23.346420298999998</v>
      </c>
      <c r="BH13" s="36">
        <v>110.02098007399999</v>
      </c>
      <c r="BI13" s="36">
        <v>3.0000000000000013</v>
      </c>
      <c r="BJ13" s="36">
        <v>4.0199999999999987</v>
      </c>
      <c r="BK13" s="36">
        <v>5.7300000000000066</v>
      </c>
      <c r="BL13" s="36">
        <v>7.1999999999999886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5.7070176500000001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2.3607003715976216</v>
      </c>
      <c r="J14" s="36">
        <v>24.928088311816516</v>
      </c>
      <c r="K14" s="36">
        <v>8.0130371613664264E-2</v>
      </c>
      <c r="L14" s="36">
        <v>2.2805699999839573</v>
      </c>
      <c r="M14" s="36">
        <v>3.1638746833959082</v>
      </c>
      <c r="N14" s="36">
        <v>24.124914000018233</v>
      </c>
      <c r="O14" s="36">
        <v>0.166174343</v>
      </c>
      <c r="P14" s="36">
        <v>0.26547082999999999</v>
      </c>
      <c r="Q14" s="36">
        <v>0.13451774</v>
      </c>
      <c r="R14" s="36">
        <v>3.1656602999999998E-2</v>
      </c>
      <c r="S14" s="36">
        <v>0.224179609</v>
      </c>
      <c r="T14" s="36">
        <v>4.1291221000000003E-2</v>
      </c>
      <c r="U14" s="36" t="s">
        <v>340</v>
      </c>
      <c r="V14" s="36" t="s">
        <v>340</v>
      </c>
      <c r="W14" s="36">
        <v>2.5268747145976214</v>
      </c>
      <c r="X14" s="36">
        <v>25.193559141816518</v>
      </c>
      <c r="Y14" s="36">
        <v>27.720433856414139</v>
      </c>
      <c r="Z14" s="36">
        <v>1.4295855468331573E-2</v>
      </c>
      <c r="AA14" s="36">
        <v>6.1452117989938011E-3</v>
      </c>
      <c r="AB14" s="36">
        <v>6.1452119999999997E-3</v>
      </c>
      <c r="AC14" s="36">
        <v>2.5346348836888271E-4</v>
      </c>
      <c r="AD14" s="36">
        <v>8.5592158608124885E-2</v>
      </c>
      <c r="AE14" s="36">
        <v>0.77032942747312383</v>
      </c>
      <c r="AF14" s="36">
        <v>0.8559215860812488</v>
      </c>
      <c r="AG14" s="36" t="s">
        <v>340</v>
      </c>
      <c r="AH14" s="36" t="s">
        <v>340</v>
      </c>
      <c r="AI14" s="36" t="s">
        <v>340</v>
      </c>
      <c r="AJ14" s="36">
        <v>2.4090028519533203E-4</v>
      </c>
      <c r="AK14" s="36">
        <v>2.9111413753598182E-4</v>
      </c>
      <c r="AL14" s="36">
        <v>7.2810014863739349E-4</v>
      </c>
      <c r="AM14" s="36">
        <v>4.9436377356421469E-4</v>
      </c>
      <c r="AN14" s="36">
        <v>8.5883272745660863E-2</v>
      </c>
      <c r="AO14" s="36">
        <v>0.77105752762176127</v>
      </c>
      <c r="AP14" s="36">
        <v>295.23761179899998</v>
      </c>
      <c r="AQ14" s="36">
        <v>158.974098661</v>
      </c>
      <c r="AR14" s="36">
        <v>454.21171045999995</v>
      </c>
      <c r="AS14" s="36">
        <v>23.362206891</v>
      </c>
      <c r="AT14" s="36">
        <v>1300.3955629709999</v>
      </c>
      <c r="AU14" s="36">
        <v>3615.5678926400001</v>
      </c>
      <c r="AV14" s="36">
        <v>686.78110783700004</v>
      </c>
      <c r="AW14" s="36">
        <v>1909.498765971</v>
      </c>
      <c r="AX14" s="36">
        <v>657.31192474399995</v>
      </c>
      <c r="AY14" s="36">
        <v>1827.563826136</v>
      </c>
      <c r="AZ14" s="36">
        <v>0.65182141800000004</v>
      </c>
      <c r="BA14" s="36">
        <v>1.3036428360000001</v>
      </c>
      <c r="BB14" s="36">
        <v>2.6983243610000001</v>
      </c>
      <c r="BC14" s="36">
        <v>122.70830841900001</v>
      </c>
      <c r="BD14" s="36">
        <v>341.173280433</v>
      </c>
      <c r="BE14" s="36">
        <v>0.159979705</v>
      </c>
      <c r="BF14" s="36">
        <v>0.31995941</v>
      </c>
      <c r="BG14" s="36">
        <v>1.496903718</v>
      </c>
      <c r="BH14" s="36">
        <v>45.205742749999999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6.2059747300000003</v>
      </c>
      <c r="E15" s="36">
        <v>2</v>
      </c>
      <c r="F15" s="36">
        <v>0</v>
      </c>
      <c r="G15" s="36">
        <v>1</v>
      </c>
      <c r="H15" s="36">
        <v>1</v>
      </c>
      <c r="I15" s="36">
        <v>12.011689032951503</v>
      </c>
      <c r="J15" s="36">
        <v>59.297593717574536</v>
      </c>
      <c r="K15" s="36">
        <v>1.9264885329398889</v>
      </c>
      <c r="L15" s="36">
        <v>10.085200500011615</v>
      </c>
      <c r="M15" s="36">
        <v>21.665419250524824</v>
      </c>
      <c r="N15" s="36">
        <v>49.64386350000121</v>
      </c>
      <c r="O15" s="36">
        <v>0.24576406099999998</v>
      </c>
      <c r="P15" s="36">
        <v>0.40470793500000002</v>
      </c>
      <c r="Q15" s="36">
        <v>0.189572462</v>
      </c>
      <c r="R15" s="36">
        <v>5.6191598999999995E-2</v>
      </c>
      <c r="S15" s="36">
        <v>0.33141454400000003</v>
      </c>
      <c r="T15" s="36">
        <v>7.3293390999999999E-2</v>
      </c>
      <c r="U15" s="36">
        <v>0</v>
      </c>
      <c r="V15" s="36">
        <v>0</v>
      </c>
      <c r="W15" s="36">
        <v>12.257453093951503</v>
      </c>
      <c r="X15" s="36">
        <v>59.702301652574533</v>
      </c>
      <c r="Y15" s="36">
        <v>71.959754746526031</v>
      </c>
      <c r="Z15" s="36">
        <v>3.5493878064683335E-2</v>
      </c>
      <c r="AA15" s="36">
        <v>1.7067223174610912E-2</v>
      </c>
      <c r="AB15" s="36">
        <v>1.7067222999999999E-2</v>
      </c>
      <c r="AC15" s="36">
        <v>5.4327221743121337E-2</v>
      </c>
      <c r="AD15" s="36">
        <v>0.67330375650424157</v>
      </c>
      <c r="AE15" s="36">
        <v>6.0693931602584268</v>
      </c>
      <c r="AF15" s="36">
        <v>6.742696916762668</v>
      </c>
      <c r="AG15" s="36">
        <v>0</v>
      </c>
      <c r="AH15" s="36">
        <v>0</v>
      </c>
      <c r="AI15" s="36">
        <v>0</v>
      </c>
      <c r="AJ15" s="36">
        <v>6.6905730077831006E-4</v>
      </c>
      <c r="AK15" s="36">
        <v>8.0851724949103007E-4</v>
      </c>
      <c r="AL15" s="36">
        <v>2.0221674375314538E-3</v>
      </c>
      <c r="AM15" s="36">
        <v>5.499627904389965E-2</v>
      </c>
      <c r="AN15" s="36">
        <v>0.67411227375373262</v>
      </c>
      <c r="AO15" s="36">
        <v>6.0714153276959584</v>
      </c>
      <c r="AP15" s="36">
        <v>540.821012376</v>
      </c>
      <c r="AQ15" s="36">
        <v>291.211314356</v>
      </c>
      <c r="AR15" s="36">
        <v>832.032326732</v>
      </c>
      <c r="AS15" s="36">
        <v>49.170624383000003</v>
      </c>
      <c r="AT15" s="36">
        <v>1930.2173451010001</v>
      </c>
      <c r="AU15" s="36">
        <v>4360.9161696470001</v>
      </c>
      <c r="AV15" s="36">
        <v>1332.106220911</v>
      </c>
      <c r="AW15" s="36">
        <v>3009.6111058179999</v>
      </c>
      <c r="AX15" s="36">
        <v>1307.494469837</v>
      </c>
      <c r="AY15" s="36">
        <v>2954.006081082</v>
      </c>
      <c r="AZ15" s="36">
        <v>0.94204604400000003</v>
      </c>
      <c r="BA15" s="36">
        <v>1.8840920880000001</v>
      </c>
      <c r="BB15" s="36">
        <v>4.58973326</v>
      </c>
      <c r="BC15" s="36">
        <v>129.179898732</v>
      </c>
      <c r="BD15" s="36">
        <v>291.85454715999998</v>
      </c>
      <c r="BE15" s="36">
        <v>0.272118572</v>
      </c>
      <c r="BF15" s="36">
        <v>0.54423714499999998</v>
      </c>
      <c r="BG15" s="36">
        <v>4.2546591449999998</v>
      </c>
      <c r="BH15" s="36">
        <v>23.740735748999999</v>
      </c>
      <c r="BI15" s="36">
        <v>0.60000000000000009</v>
      </c>
      <c r="BJ15" s="36">
        <v>0.70000000000000018</v>
      </c>
      <c r="BK15" s="36">
        <v>0.84</v>
      </c>
      <c r="BL15" s="36">
        <v>0.95000000000000007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5.4073266059999998</v>
      </c>
      <c r="E16" s="36">
        <v>45</v>
      </c>
      <c r="F16" s="36">
        <v>9</v>
      </c>
      <c r="G16" s="36">
        <v>14</v>
      </c>
      <c r="H16" s="36">
        <v>22</v>
      </c>
      <c r="I16" s="36">
        <v>4.4856750405196074E-4</v>
      </c>
      <c r="J16" s="36">
        <v>0.62566195793466317</v>
      </c>
      <c r="K16" s="36">
        <v>4.4856750405196074E-4</v>
      </c>
      <c r="L16" s="36">
        <v>0</v>
      </c>
      <c r="M16" s="36">
        <v>8.1780525438662044E-2</v>
      </c>
      <c r="N16" s="36">
        <v>0.54433000000005305</v>
      </c>
      <c r="O16" s="36">
        <v>3.4248630000000002E-3</v>
      </c>
      <c r="P16" s="36">
        <v>4.7903319999999996E-3</v>
      </c>
      <c r="Q16" s="36">
        <v>3.2273670000000001E-3</v>
      </c>
      <c r="R16" s="36">
        <v>1.9749599999999999E-4</v>
      </c>
      <c r="S16" s="36">
        <v>4.5327279999999998E-3</v>
      </c>
      <c r="T16" s="36">
        <v>2.5760399999999998E-4</v>
      </c>
      <c r="U16" s="36">
        <v>2.12575</v>
      </c>
      <c r="V16" s="36">
        <v>5.0245000000000006</v>
      </c>
      <c r="W16" s="36">
        <v>2.129623430504052</v>
      </c>
      <c r="X16" s="36">
        <v>5.6549522899346636</v>
      </c>
      <c r="Y16" s="36">
        <v>7.7845757204387152</v>
      </c>
      <c r="Z16" s="36">
        <v>2.1188299101998707E-5</v>
      </c>
      <c r="AA16" s="36">
        <v>4.5342960078277227E-6</v>
      </c>
      <c r="AB16" s="36">
        <v>4.5342999999999999E-6</v>
      </c>
      <c r="AC16" s="36">
        <v>2.6365583612532208E-6</v>
      </c>
      <c r="AD16" s="36">
        <v>6.0620817204441665E-3</v>
      </c>
      <c r="AE16" s="36">
        <v>5.4558735483997499E-2</v>
      </c>
      <c r="AF16" s="36">
        <v>6.0620817204441652E-2</v>
      </c>
      <c r="AG16" s="36">
        <v>0.1324399333772931</v>
      </c>
      <c r="AH16" s="36">
        <v>0.22530011654987792</v>
      </c>
      <c r="AI16" s="36">
        <v>0.72156929219352817</v>
      </c>
      <c r="AJ16" s="36">
        <v>1.7775044425833709E-7</v>
      </c>
      <c r="AK16" s="36">
        <v>2.1480118730312351E-7</v>
      </c>
      <c r="AL16" s="36">
        <v>5.3723524981181012E-7</v>
      </c>
      <c r="AM16" s="36">
        <v>0.13244274768609859</v>
      </c>
      <c r="AN16" s="36">
        <v>0.2313624130715094</v>
      </c>
      <c r="AO16" s="36">
        <v>0.77612856491277549</v>
      </c>
      <c r="AP16" s="36">
        <v>24.001100692000001</v>
      </c>
      <c r="AQ16" s="36">
        <v>12.923669603</v>
      </c>
      <c r="AR16" s="36">
        <v>36.924770295000002</v>
      </c>
      <c r="AS16" s="36">
        <v>0.77789402799999996</v>
      </c>
      <c r="AT16" s="36">
        <v>61.386195811999997</v>
      </c>
      <c r="AU16" s="36">
        <v>124.598237446</v>
      </c>
      <c r="AV16" s="36">
        <v>53.002348310000002</v>
      </c>
      <c r="AW16" s="36">
        <v>107.58117672100001</v>
      </c>
      <c r="AX16" s="36">
        <v>49.172904658</v>
      </c>
      <c r="AY16" s="36">
        <v>99.808388018000002</v>
      </c>
      <c r="AZ16" s="36">
        <v>3.0598158E-2</v>
      </c>
      <c r="BA16" s="36">
        <v>6.1196317E-2</v>
      </c>
      <c r="BB16" s="36">
        <v>0.62141181199999995</v>
      </c>
      <c r="BC16" s="36">
        <v>37.958879306</v>
      </c>
      <c r="BD16" s="36">
        <v>77.046791944000006</v>
      </c>
      <c r="BE16" s="36">
        <v>3.6842596999999998E-2</v>
      </c>
      <c r="BF16" s="36">
        <v>7.3685194999999995E-2</v>
      </c>
      <c r="BG16" s="36">
        <v>0.58292823999999999</v>
      </c>
      <c r="BH16" s="36">
        <v>2.0584477309999998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5.4503370520000001</v>
      </c>
      <c r="E17" s="36">
        <v>3</v>
      </c>
      <c r="F17" s="36">
        <v>0</v>
      </c>
      <c r="G17" s="36">
        <v>1</v>
      </c>
      <c r="H17" s="36">
        <v>2</v>
      </c>
      <c r="I17" s="36">
        <v>1.9854064621060248E-3</v>
      </c>
      <c r="J17" s="36">
        <v>2.5261196528447574</v>
      </c>
      <c r="K17" s="36">
        <v>1.9854064621060248E-3</v>
      </c>
      <c r="L17" s="36">
        <v>0</v>
      </c>
      <c r="M17" s="36">
        <v>0.19587205930194096</v>
      </c>
      <c r="N17" s="36">
        <v>2.3322330000049223</v>
      </c>
      <c r="O17" s="36">
        <v>2.3671482000000001E-2</v>
      </c>
      <c r="P17" s="36">
        <v>3.5823230999999997E-2</v>
      </c>
      <c r="Q17" s="36">
        <v>2.0562865999999999E-2</v>
      </c>
      <c r="R17" s="36">
        <v>3.1086160000000002E-3</v>
      </c>
      <c r="S17" s="36">
        <v>3.1768514999999997E-2</v>
      </c>
      <c r="T17" s="36">
        <v>4.0547159999999999E-3</v>
      </c>
      <c r="U17" s="36">
        <v>3.0000000000000001E-3</v>
      </c>
      <c r="V17" s="36">
        <v>7.1999999999999998E-3</v>
      </c>
      <c r="W17" s="36">
        <v>2.8656888462106025E-2</v>
      </c>
      <c r="X17" s="36">
        <v>2.5691428838447576</v>
      </c>
      <c r="Y17" s="36">
        <v>2.5977997723068635</v>
      </c>
      <c r="Z17" s="36">
        <v>5.9865610332677488E-5</v>
      </c>
      <c r="AA17" s="36">
        <v>1.2811240611192982E-5</v>
      </c>
      <c r="AB17" s="36">
        <v>1.28112E-5</v>
      </c>
      <c r="AC17" s="36">
        <v>1.3159227702551293E-5</v>
      </c>
      <c r="AD17" s="36">
        <v>1.7553065169249267E-2</v>
      </c>
      <c r="AE17" s="36">
        <v>0.15797758652324342</v>
      </c>
      <c r="AF17" s="36">
        <v>0.17553065169249268</v>
      </c>
      <c r="AG17" s="36">
        <v>2.3963622538665939E-4</v>
      </c>
      <c r="AH17" s="36">
        <v>4.07657027094547E-4</v>
      </c>
      <c r="AI17" s="36">
        <v>1.3056042624514546E-3</v>
      </c>
      <c r="AJ17" s="36">
        <v>5.0221566536894532E-7</v>
      </c>
      <c r="AK17" s="36">
        <v>6.0689874308664539E-7</v>
      </c>
      <c r="AL17" s="36">
        <v>1.5179031454445146E-6</v>
      </c>
      <c r="AM17" s="36">
        <v>2.5329766875457964E-4</v>
      </c>
      <c r="AN17" s="36">
        <v>1.7961329095086902E-2</v>
      </c>
      <c r="AO17" s="36">
        <v>0.15928470868884034</v>
      </c>
      <c r="AP17" s="36">
        <v>33.783970730999997</v>
      </c>
      <c r="AQ17" s="36">
        <v>18.191368855</v>
      </c>
      <c r="AR17" s="36">
        <v>51.975339585999997</v>
      </c>
      <c r="AS17" s="36">
        <v>4.1353552980000003</v>
      </c>
      <c r="AT17" s="36">
        <v>194.090746577</v>
      </c>
      <c r="AU17" s="36">
        <v>499.570456901</v>
      </c>
      <c r="AV17" s="36">
        <v>118.927234864</v>
      </c>
      <c r="AW17" s="36">
        <v>306.10698401000002</v>
      </c>
      <c r="AX17" s="36">
        <v>111.79633687800001</v>
      </c>
      <c r="AY17" s="36">
        <v>287.75275523900001</v>
      </c>
      <c r="AZ17" s="36">
        <v>4.1001122000000001E-2</v>
      </c>
      <c r="BA17" s="36">
        <v>8.2002245000000001E-2</v>
      </c>
      <c r="BB17" s="36">
        <v>0.87158168599999997</v>
      </c>
      <c r="BC17" s="36">
        <v>35.179312328000002</v>
      </c>
      <c r="BD17" s="36">
        <v>90.548083528000006</v>
      </c>
      <c r="BE17" s="36">
        <v>5.1674802999999998E-2</v>
      </c>
      <c r="BF17" s="36">
        <v>0.103349607</v>
      </c>
      <c r="BG17" s="36">
        <v>2.3556957729999999</v>
      </c>
      <c r="BH17" s="36">
        <v>13.493360418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5.5829199300000001</v>
      </c>
      <c r="E18" s="36">
        <v>1</v>
      </c>
      <c r="F18" s="36">
        <v>0</v>
      </c>
      <c r="G18" s="36">
        <v>1</v>
      </c>
      <c r="H18" s="36">
        <v>0</v>
      </c>
      <c r="I18" s="36">
        <v>0.13832689773009732</v>
      </c>
      <c r="J18" s="36">
        <v>6.873659702534944</v>
      </c>
      <c r="K18" s="36">
        <v>1.9705897735990286E-2</v>
      </c>
      <c r="L18" s="36">
        <v>0.11862099999410702</v>
      </c>
      <c r="M18" s="36">
        <v>1.035006600265618</v>
      </c>
      <c r="N18" s="36">
        <v>5.9769799999994238</v>
      </c>
      <c r="O18" s="36">
        <v>0.16740155200000001</v>
      </c>
      <c r="P18" s="36">
        <v>0.28508564699999994</v>
      </c>
      <c r="Q18" s="36">
        <v>0.15443757399999999</v>
      </c>
      <c r="R18" s="36">
        <v>1.2963978000000001E-2</v>
      </c>
      <c r="S18" s="36">
        <v>0.26817610999999997</v>
      </c>
      <c r="T18" s="36">
        <v>1.6909536999999999E-2</v>
      </c>
      <c r="U18" s="36">
        <v>0</v>
      </c>
      <c r="V18" s="36">
        <v>0</v>
      </c>
      <c r="W18" s="36">
        <v>0.30572844973009733</v>
      </c>
      <c r="X18" s="36">
        <v>7.1587453495349438</v>
      </c>
      <c r="Y18" s="36">
        <v>7.4644737992650407</v>
      </c>
      <c r="Z18" s="36">
        <v>1.3599746916020264E-3</v>
      </c>
      <c r="AA18" s="36">
        <v>2.9103458400283363E-4</v>
      </c>
      <c r="AB18" s="36">
        <v>2.9103499999999998E-4</v>
      </c>
      <c r="AC18" s="36">
        <v>1.3825793226020922E-4</v>
      </c>
      <c r="AD18" s="36">
        <v>8.3445112951568784E-2</v>
      </c>
      <c r="AE18" s="36">
        <v>0.75100601656411925</v>
      </c>
      <c r="AF18" s="36">
        <v>0.83445112951568789</v>
      </c>
      <c r="AG18" s="36">
        <v>0</v>
      </c>
      <c r="AH18" s="36">
        <v>0</v>
      </c>
      <c r="AI18" s="36">
        <v>0</v>
      </c>
      <c r="AJ18" s="36">
        <v>1.1408949682374641E-5</v>
      </c>
      <c r="AK18" s="36">
        <v>1.378705942411498E-5</v>
      </c>
      <c r="AL18" s="36">
        <v>3.4482557600727824E-5</v>
      </c>
      <c r="AM18" s="36">
        <v>1.4966688194258386E-4</v>
      </c>
      <c r="AN18" s="36">
        <v>8.3458900010992904E-2</v>
      </c>
      <c r="AO18" s="36">
        <v>0.75104049912172</v>
      </c>
      <c r="AP18" s="36">
        <v>175.36338772900001</v>
      </c>
      <c r="AQ18" s="36">
        <v>94.426439545999997</v>
      </c>
      <c r="AR18" s="36">
        <v>269.78982727499999</v>
      </c>
      <c r="AS18" s="36">
        <v>15.897630231000001</v>
      </c>
      <c r="AT18" s="36">
        <v>657.739149408</v>
      </c>
      <c r="AU18" s="36">
        <v>1722.671964402</v>
      </c>
      <c r="AV18" s="36">
        <v>389.06515328900002</v>
      </c>
      <c r="AW18" s="36">
        <v>1018.993065109</v>
      </c>
      <c r="AX18" s="36">
        <v>366.66628198799998</v>
      </c>
      <c r="AY18" s="36">
        <v>960.32861179199995</v>
      </c>
      <c r="AZ18" s="36">
        <v>0.27193516499999998</v>
      </c>
      <c r="BA18" s="36">
        <v>0.54387033100000004</v>
      </c>
      <c r="BB18" s="36">
        <v>1.2613229880000001</v>
      </c>
      <c r="BC18" s="36">
        <v>74.730227252999995</v>
      </c>
      <c r="BD18" s="36">
        <v>195.72450187699999</v>
      </c>
      <c r="BE18" s="36">
        <v>7.4781995000000004E-2</v>
      </c>
      <c r="BF18" s="36">
        <v>0.14956399000000001</v>
      </c>
      <c r="BG18" s="36">
        <v>5.5452417479999996</v>
      </c>
      <c r="BH18" s="36">
        <v>53.805857762000002</v>
      </c>
      <c r="BI18" s="36">
        <v>0.03</v>
      </c>
      <c r="BJ18" s="36">
        <v>0.03</v>
      </c>
      <c r="BK18" s="36">
        <v>0.12</v>
      </c>
      <c r="BL18" s="36">
        <v>0.12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5.487293706</v>
      </c>
      <c r="E19" s="36">
        <v>6</v>
      </c>
      <c r="F19" s="36">
        <v>0</v>
      </c>
      <c r="G19" s="36">
        <v>1</v>
      </c>
      <c r="H19" s="36">
        <v>5</v>
      </c>
      <c r="I19" s="36">
        <v>5.8113466182023836E-3</v>
      </c>
      <c r="J19" s="36">
        <v>4.168181552968675</v>
      </c>
      <c r="K19" s="36">
        <v>5.53934661826384E-3</v>
      </c>
      <c r="L19" s="36">
        <v>2.7199999993854362E-4</v>
      </c>
      <c r="M19" s="36">
        <v>0.44922789958083198</v>
      </c>
      <c r="N19" s="36">
        <v>3.7247650000060455</v>
      </c>
      <c r="O19" s="36">
        <v>0.42814105499999999</v>
      </c>
      <c r="P19" s="36">
        <v>0.72717469300000004</v>
      </c>
      <c r="Q19" s="36">
        <v>0.39829302999999999</v>
      </c>
      <c r="R19" s="36">
        <v>2.9848025E-2</v>
      </c>
      <c r="S19" s="36">
        <v>0.68824248600000004</v>
      </c>
      <c r="T19" s="36">
        <v>3.8932206999999996E-2</v>
      </c>
      <c r="U19" s="36">
        <v>2.64E-2</v>
      </c>
      <c r="V19" s="36">
        <v>6.2399999999999997E-2</v>
      </c>
      <c r="W19" s="36">
        <v>0.46035240161820234</v>
      </c>
      <c r="X19" s="36">
        <v>4.9577562459686755</v>
      </c>
      <c r="Y19" s="36">
        <v>5.4181086475868776</v>
      </c>
      <c r="Z19" s="36">
        <v>1.575495600963459E-4</v>
      </c>
      <c r="AA19" s="36">
        <v>3.3715605860618014E-5</v>
      </c>
      <c r="AB19" s="36">
        <v>3.37156E-5</v>
      </c>
      <c r="AC19" s="36">
        <v>4.8401895269761652E-5</v>
      </c>
      <c r="AD19" s="36">
        <v>4.8421969922681926E-2</v>
      </c>
      <c r="AE19" s="36">
        <v>0.43579772930413729</v>
      </c>
      <c r="AF19" s="36">
        <v>0.48421969922681929</v>
      </c>
      <c r="AG19" s="36">
        <v>1.9435249060203105E-3</v>
      </c>
      <c r="AH19" s="36">
        <v>3.3062262769081143E-3</v>
      </c>
      <c r="AI19" s="36">
        <v>1.0588859832800312E-2</v>
      </c>
      <c r="AJ19" s="36">
        <v>1.3216952734570728E-6</v>
      </c>
      <c r="AK19" s="36">
        <v>1.5971927112535986E-6</v>
      </c>
      <c r="AL19" s="36">
        <v>3.9947089492435586E-6</v>
      </c>
      <c r="AM19" s="36">
        <v>1.9932484965635294E-3</v>
      </c>
      <c r="AN19" s="36">
        <v>5.1729793392301299E-2</v>
      </c>
      <c r="AO19" s="36">
        <v>0.44639058384588687</v>
      </c>
      <c r="AP19" s="36">
        <v>107.642330466</v>
      </c>
      <c r="AQ19" s="36">
        <v>57.961254865999997</v>
      </c>
      <c r="AR19" s="36">
        <v>165.60358533199999</v>
      </c>
      <c r="AS19" s="36">
        <v>7.6428527549999998</v>
      </c>
      <c r="AT19" s="36">
        <v>552.98697171200001</v>
      </c>
      <c r="AU19" s="36">
        <v>1302.5083655880001</v>
      </c>
      <c r="AV19" s="36">
        <v>349.26692268300002</v>
      </c>
      <c r="AW19" s="36">
        <v>822.66511127599995</v>
      </c>
      <c r="AX19" s="36">
        <v>328.01431551100001</v>
      </c>
      <c r="AY19" s="36">
        <v>772.60661071799996</v>
      </c>
      <c r="AZ19" s="36">
        <v>9.5345394999999999E-2</v>
      </c>
      <c r="BA19" s="36">
        <v>0.19069079</v>
      </c>
      <c r="BB19" s="36">
        <v>1.632534274</v>
      </c>
      <c r="BC19" s="36">
        <v>94.472280592000004</v>
      </c>
      <c r="BD19" s="36">
        <v>222.52049701499999</v>
      </c>
      <c r="BE19" s="36">
        <v>9.6790569000000007E-2</v>
      </c>
      <c r="BF19" s="36">
        <v>0.19358113900000001</v>
      </c>
      <c r="BG19" s="36">
        <v>2.0147613600000001</v>
      </c>
      <c r="BH19" s="36">
        <v>27.319918396999999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6.3876955070000001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31.033712545776446</v>
      </c>
      <c r="J20" s="36">
        <v>135.32139269120427</v>
      </c>
      <c r="K20" s="36">
        <v>19.101825045762169</v>
      </c>
      <c r="L20" s="36">
        <v>11.931887500014275</v>
      </c>
      <c r="M20" s="36">
        <v>117.64594873698125</v>
      </c>
      <c r="N20" s="36">
        <v>48.709156499999445</v>
      </c>
      <c r="O20" s="36">
        <v>0.88841571000000008</v>
      </c>
      <c r="P20" s="36">
        <v>1.3776149959999999</v>
      </c>
      <c r="Q20" s="36">
        <v>0.84124257700000005</v>
      </c>
      <c r="R20" s="36">
        <v>4.7173132999999999E-2</v>
      </c>
      <c r="S20" s="36">
        <v>1.316084823</v>
      </c>
      <c r="T20" s="36">
        <v>6.1530173000000001E-2</v>
      </c>
      <c r="U20" s="36" t="s">
        <v>340</v>
      </c>
      <c r="V20" s="36" t="s">
        <v>340</v>
      </c>
      <c r="W20" s="36">
        <v>31.922128255776446</v>
      </c>
      <c r="X20" s="36">
        <v>136.69900768720427</v>
      </c>
      <c r="Y20" s="36">
        <v>168.62113594298071</v>
      </c>
      <c r="Z20" s="36">
        <v>7.4766486230811613E-2</v>
      </c>
      <c r="AA20" s="36">
        <v>3.6037446363251208E-2</v>
      </c>
      <c r="AB20" s="36">
        <v>3.6037446000000001E-2</v>
      </c>
      <c r="AC20" s="36">
        <v>0.11477299327306056</v>
      </c>
      <c r="AD20" s="36">
        <v>0.65153585948113601</v>
      </c>
      <c r="AE20" s="36">
        <v>5.9869106546486304</v>
      </c>
      <c r="AF20" s="36">
        <v>6.6384465141297682</v>
      </c>
      <c r="AG20" s="36" t="s">
        <v>340</v>
      </c>
      <c r="AH20" s="36" t="s">
        <v>340</v>
      </c>
      <c r="AI20" s="36" t="s">
        <v>340</v>
      </c>
      <c r="AJ20" s="36">
        <v>1.4127147119398647E-3</v>
      </c>
      <c r="AK20" s="36">
        <v>1.7071843918955959E-3</v>
      </c>
      <c r="AL20" s="36">
        <v>4.2698070935733448E-3</v>
      </c>
      <c r="AM20" s="36">
        <v>0.11618570798500043</v>
      </c>
      <c r="AN20" s="36">
        <v>0.65324304387303156</v>
      </c>
      <c r="AO20" s="36">
        <v>5.9911804617422035</v>
      </c>
      <c r="AP20" s="36">
        <v>436.63505630700001</v>
      </c>
      <c r="AQ20" s="36">
        <v>235.111184165</v>
      </c>
      <c r="AR20" s="36">
        <v>671.74624047199995</v>
      </c>
      <c r="AS20" s="36">
        <v>44.926573820999998</v>
      </c>
      <c r="AT20" s="36">
        <v>1213.8061554020001</v>
      </c>
      <c r="AU20" s="36">
        <v>2798.8845514710001</v>
      </c>
      <c r="AV20" s="36">
        <v>856.64356627899997</v>
      </c>
      <c r="AW20" s="36">
        <v>1975.3124772890001</v>
      </c>
      <c r="AX20" s="36">
        <v>842.74291553700004</v>
      </c>
      <c r="AY20" s="36">
        <v>1943.2593224709999</v>
      </c>
      <c r="AZ20" s="36">
        <v>0.64022326900000004</v>
      </c>
      <c r="BA20" s="36">
        <v>1.2804465380000001</v>
      </c>
      <c r="BB20" s="36">
        <v>2.0226686580000002</v>
      </c>
      <c r="BC20" s="36">
        <v>113.71830651000001</v>
      </c>
      <c r="BD20" s="36">
        <v>262.22013283899997</v>
      </c>
      <c r="BE20" s="36">
        <v>0.11992106600000001</v>
      </c>
      <c r="BF20" s="36">
        <v>0.23984213300000001</v>
      </c>
      <c r="BG20" s="36">
        <v>3.4253438310000002</v>
      </c>
      <c r="BH20" s="36">
        <v>24.144576325999999</v>
      </c>
      <c r="BI20" s="36">
        <v>0.69000000000000006</v>
      </c>
      <c r="BJ20" s="36">
        <v>0.8500000000000002</v>
      </c>
      <c r="BK20" s="36">
        <v>1.3200000000000003</v>
      </c>
      <c r="BL20" s="36">
        <v>1.7000000000000002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6.3678248589999997</v>
      </c>
      <c r="E21" s="36">
        <v>3</v>
      </c>
      <c r="F21" s="36">
        <v>2</v>
      </c>
      <c r="G21" s="36">
        <v>1</v>
      </c>
      <c r="H21" s="36">
        <v>0</v>
      </c>
      <c r="I21" s="36">
        <v>7.1865692535009646</v>
      </c>
      <c r="J21" s="36">
        <v>38.602022087196445</v>
      </c>
      <c r="K21" s="36">
        <v>1.9388302534735151</v>
      </c>
      <c r="L21" s="36">
        <v>5.2477390000274493</v>
      </c>
      <c r="M21" s="36">
        <v>20.438411340695289</v>
      </c>
      <c r="N21" s="36">
        <v>25.350180000002119</v>
      </c>
      <c r="O21" s="36">
        <v>0.55603734900000001</v>
      </c>
      <c r="P21" s="36">
        <v>0.85850633799999998</v>
      </c>
      <c r="Q21" s="36">
        <v>0.485877842</v>
      </c>
      <c r="R21" s="36">
        <v>7.0159506999999996E-2</v>
      </c>
      <c r="S21" s="36">
        <v>0.76699393699999996</v>
      </c>
      <c r="T21" s="36">
        <v>9.1512400999999993E-2</v>
      </c>
      <c r="U21" s="36">
        <v>0.104</v>
      </c>
      <c r="V21" s="36">
        <v>0.247</v>
      </c>
      <c r="W21" s="36">
        <v>7.8466066025009651</v>
      </c>
      <c r="X21" s="36">
        <v>39.707528425196443</v>
      </c>
      <c r="Y21" s="36">
        <v>47.554135027697406</v>
      </c>
      <c r="Z21" s="36">
        <v>2.2751153743380235E-2</v>
      </c>
      <c r="AA21" s="36">
        <v>1.0966056104309275E-2</v>
      </c>
      <c r="AB21" s="36">
        <v>1.0966056E-2</v>
      </c>
      <c r="AC21" s="36">
        <v>5.0435133910045407E-2</v>
      </c>
      <c r="AD21" s="36">
        <v>0.32265573188337499</v>
      </c>
      <c r="AE21" s="36">
        <v>2.9039015869503748</v>
      </c>
      <c r="AF21" s="36">
        <v>3.2265573188337497</v>
      </c>
      <c r="AG21" s="36">
        <v>7.5725745652173914E-3</v>
      </c>
      <c r="AH21" s="36">
        <v>1.2882080869565219E-2</v>
      </c>
      <c r="AI21" s="36">
        <v>4.1257475217391308E-2</v>
      </c>
      <c r="AJ21" s="36">
        <v>4.2988363436915843E-4</v>
      </c>
      <c r="AK21" s="36">
        <v>5.1948963430574545E-4</v>
      </c>
      <c r="AL21" s="36">
        <v>1.2992858510928475E-3</v>
      </c>
      <c r="AM21" s="36">
        <v>5.843759210963196E-2</v>
      </c>
      <c r="AN21" s="36">
        <v>0.33605730238724596</v>
      </c>
      <c r="AO21" s="36">
        <v>2.9464583480188589</v>
      </c>
      <c r="AP21" s="36">
        <v>253.13813268800001</v>
      </c>
      <c r="AQ21" s="36">
        <v>136.30514837000001</v>
      </c>
      <c r="AR21" s="36">
        <v>389.44328105800003</v>
      </c>
      <c r="AS21" s="36">
        <v>50.561214243000002</v>
      </c>
      <c r="AT21" s="36">
        <v>780.20729002500002</v>
      </c>
      <c r="AU21" s="36">
        <v>1841.731151942</v>
      </c>
      <c r="AV21" s="36">
        <v>544.88953345000004</v>
      </c>
      <c r="AW21" s="36">
        <v>1286.247950965</v>
      </c>
      <c r="AX21" s="36">
        <v>535.79045392900002</v>
      </c>
      <c r="AY21" s="36">
        <v>1264.7689691329999</v>
      </c>
      <c r="AZ21" s="36">
        <v>1.22834523</v>
      </c>
      <c r="BA21" s="36">
        <v>2.4566904599999999</v>
      </c>
      <c r="BB21" s="36">
        <v>1.3319869040000001</v>
      </c>
      <c r="BC21" s="36">
        <v>34.522077885999998</v>
      </c>
      <c r="BD21" s="36">
        <v>81.491658801</v>
      </c>
      <c r="BE21" s="36">
        <v>7.8971554999999999E-2</v>
      </c>
      <c r="BF21" s="36">
        <v>0.157943111</v>
      </c>
      <c r="BG21" s="36">
        <v>1.476361716</v>
      </c>
      <c r="BH21" s="36">
        <v>25.059020617000002</v>
      </c>
      <c r="BI21" s="36">
        <v>0.60000000000000009</v>
      </c>
      <c r="BJ21" s="36">
        <v>0.75000000000000022</v>
      </c>
      <c r="BK21" s="36">
        <v>0.93000000000000027</v>
      </c>
      <c r="BL21" s="36">
        <v>1.0900000000000003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6.4955664799999999</v>
      </c>
      <c r="E22" s="36">
        <v>2</v>
      </c>
      <c r="F22" s="36">
        <v>1</v>
      </c>
      <c r="G22" s="36">
        <v>1</v>
      </c>
      <c r="H22" s="36">
        <v>0</v>
      </c>
      <c r="I22" s="36">
        <v>23.906579907886574</v>
      </c>
      <c r="J22" s="36">
        <v>103.44999930300526</v>
      </c>
      <c r="K22" s="36">
        <v>7.3523449078846985</v>
      </c>
      <c r="L22" s="36">
        <v>16.554235000001874</v>
      </c>
      <c r="M22" s="36">
        <v>57.432143210864886</v>
      </c>
      <c r="N22" s="36">
        <v>69.92443600002693</v>
      </c>
      <c r="O22" s="36">
        <v>1.1845056839999999</v>
      </c>
      <c r="P22" s="36">
        <v>2.0381807920000004</v>
      </c>
      <c r="Q22" s="36">
        <v>1.062812224</v>
      </c>
      <c r="R22" s="36">
        <v>0.12169346</v>
      </c>
      <c r="S22" s="36">
        <v>1.8794501920000002</v>
      </c>
      <c r="T22" s="36">
        <v>0.1587306</v>
      </c>
      <c r="U22" s="36">
        <v>0.15279999999999999</v>
      </c>
      <c r="V22" s="36">
        <v>0.36169999999999997</v>
      </c>
      <c r="W22" s="36">
        <v>25.243885591886574</v>
      </c>
      <c r="X22" s="36">
        <v>105.84988009500526</v>
      </c>
      <c r="Y22" s="36">
        <v>131.09376568689183</v>
      </c>
      <c r="Z22" s="36">
        <v>6.5269739690113598E-2</v>
      </c>
      <c r="AA22" s="36">
        <v>3.1460014530634753E-2</v>
      </c>
      <c r="AB22" s="36">
        <v>3.1460015000000001E-2</v>
      </c>
      <c r="AC22" s="36">
        <v>0.13345612362265216</v>
      </c>
      <c r="AD22" s="36">
        <v>1.4037672291457191</v>
      </c>
      <c r="AE22" s="36">
        <v>12.711068797252072</v>
      </c>
      <c r="AF22" s="36">
        <v>14.114836026397791</v>
      </c>
      <c r="AG22" s="36">
        <v>1.2456173495231567E-2</v>
      </c>
      <c r="AH22" s="36">
        <v>2.1189812382692783E-2</v>
      </c>
      <c r="AI22" s="36">
        <v>6.7864669387813367E-2</v>
      </c>
      <c r="AJ22" s="36">
        <v>1.2332734791719389E-3</v>
      </c>
      <c r="AK22" s="36">
        <v>1.4903399807189811E-3</v>
      </c>
      <c r="AL22" s="36">
        <v>3.7274615745778385E-3</v>
      </c>
      <c r="AM22" s="36">
        <v>0.14714557059705566</v>
      </c>
      <c r="AN22" s="36">
        <v>1.4264473815091308</v>
      </c>
      <c r="AO22" s="36">
        <v>12.782660928214462</v>
      </c>
      <c r="AP22" s="36">
        <v>934.10998313300001</v>
      </c>
      <c r="AQ22" s="36">
        <v>502.98229860999999</v>
      </c>
      <c r="AR22" s="36">
        <v>1437.0922817430001</v>
      </c>
      <c r="AS22" s="36">
        <v>188.73636381700001</v>
      </c>
      <c r="AT22" s="36">
        <v>2497.4170460579999</v>
      </c>
      <c r="AU22" s="36">
        <v>6377.3328141120001</v>
      </c>
      <c r="AV22" s="36">
        <v>1854.0964239269999</v>
      </c>
      <c r="AW22" s="36">
        <v>4734.5676540109998</v>
      </c>
      <c r="AX22" s="36">
        <v>1829.6323766099999</v>
      </c>
      <c r="AY22" s="36">
        <v>4672.0969617540004</v>
      </c>
      <c r="AZ22" s="36">
        <v>5.8855752250000002</v>
      </c>
      <c r="BA22" s="36">
        <v>11.771150451</v>
      </c>
      <c r="BB22" s="36">
        <v>4.825678344</v>
      </c>
      <c r="BC22" s="36">
        <v>223.209289141</v>
      </c>
      <c r="BD22" s="36">
        <v>569.98086334899995</v>
      </c>
      <c r="BE22" s="36">
        <v>0.28610741099999998</v>
      </c>
      <c r="BF22" s="36">
        <v>0.57221482300000004</v>
      </c>
      <c r="BG22" s="36">
        <v>6.3293101109999998</v>
      </c>
      <c r="BH22" s="36">
        <v>53.427194274999998</v>
      </c>
      <c r="BI22" s="36">
        <v>2.0400000000000005</v>
      </c>
      <c r="BJ22" s="36">
        <v>2.5999999999999988</v>
      </c>
      <c r="BK22" s="36">
        <v>2.16</v>
      </c>
      <c r="BL22" s="36">
        <v>3.0299999999999976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6.4970831999999996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140.09210221308857</v>
      </c>
      <c r="J23" s="36">
        <v>347.3418566540056</v>
      </c>
      <c r="K23" s="36">
        <v>100.0363207131312</v>
      </c>
      <c r="L23" s="36">
        <v>40.055781499957369</v>
      </c>
      <c r="M23" s="36">
        <v>360.82331636712547</v>
      </c>
      <c r="N23" s="36">
        <v>126.61064249996869</v>
      </c>
      <c r="O23" s="36">
        <v>1.2220725750000001</v>
      </c>
      <c r="P23" s="36">
        <v>1.8661514750000001</v>
      </c>
      <c r="Q23" s="36">
        <v>1.092287451</v>
      </c>
      <c r="R23" s="36">
        <v>0.129785124</v>
      </c>
      <c r="S23" s="36">
        <v>1.6968665300000001</v>
      </c>
      <c r="T23" s="36">
        <v>0.16928494499999999</v>
      </c>
      <c r="U23" s="36" t="s">
        <v>340</v>
      </c>
      <c r="V23" s="36" t="s">
        <v>340</v>
      </c>
      <c r="W23" s="36">
        <v>141.31417478808856</v>
      </c>
      <c r="X23" s="36">
        <v>349.20800812900558</v>
      </c>
      <c r="Y23" s="36">
        <v>490.52218291709414</v>
      </c>
      <c r="Z23" s="36">
        <v>0.24626671370701125</v>
      </c>
      <c r="AA23" s="36">
        <v>0.11870055600677942</v>
      </c>
      <c r="AB23" s="36">
        <v>0.118700556</v>
      </c>
      <c r="AC23" s="36">
        <v>0.76623929315736172</v>
      </c>
      <c r="AD23" s="36">
        <v>2.0694036989099205</v>
      </c>
      <c r="AE23" s="36">
        <v>20.857634572092191</v>
      </c>
      <c r="AF23" s="36">
        <v>22.927038271002111</v>
      </c>
      <c r="AG23" s="36" t="s">
        <v>340</v>
      </c>
      <c r="AH23" s="36" t="s">
        <v>340</v>
      </c>
      <c r="AI23" s="36" t="s">
        <v>340</v>
      </c>
      <c r="AJ23" s="36">
        <v>4.6532190273986095E-3</v>
      </c>
      <c r="AK23" s="36">
        <v>5.6231436742917099E-3</v>
      </c>
      <c r="AL23" s="36">
        <v>1.406393993680629E-2</v>
      </c>
      <c r="AM23" s="36">
        <v>0.77089251218476029</v>
      </c>
      <c r="AN23" s="36">
        <v>2.075026842584212</v>
      </c>
      <c r="AO23" s="36">
        <v>20.871698512028999</v>
      </c>
      <c r="AP23" s="36">
        <v>640.99173313699998</v>
      </c>
      <c r="AQ23" s="36">
        <v>345.149394766</v>
      </c>
      <c r="AR23" s="36">
        <v>986.14112790299998</v>
      </c>
      <c r="AS23" s="36">
        <v>257.75092425700001</v>
      </c>
      <c r="AT23" s="36">
        <v>1271.077952202</v>
      </c>
      <c r="AU23" s="36">
        <v>3200.952094661</v>
      </c>
      <c r="AV23" s="36">
        <v>1152.417368787</v>
      </c>
      <c r="AW23" s="36">
        <v>2902.1294753420002</v>
      </c>
      <c r="AX23" s="36">
        <v>1148.7493526170001</v>
      </c>
      <c r="AY23" s="36">
        <v>2892.8923203569998</v>
      </c>
      <c r="AZ23" s="36">
        <v>2.6554539400000001</v>
      </c>
      <c r="BA23" s="36">
        <v>5.3109078800000002</v>
      </c>
      <c r="BB23" s="36">
        <v>2.4903839099999998</v>
      </c>
      <c r="BC23" s="36">
        <v>135.15322775999999</v>
      </c>
      <c r="BD23" s="36">
        <v>340.35599999999999</v>
      </c>
      <c r="BE23" s="36">
        <v>0.147651219</v>
      </c>
      <c r="BF23" s="36">
        <v>0.29530243900000003</v>
      </c>
      <c r="BG23" s="36">
        <v>3.0410148239999999</v>
      </c>
      <c r="BH23" s="36">
        <v>35.250829203000002</v>
      </c>
      <c r="BI23" s="36">
        <v>0.84</v>
      </c>
      <c r="BJ23" s="36">
        <v>1.23</v>
      </c>
      <c r="BK23" s="36">
        <v>1.9200000000000008</v>
      </c>
      <c r="BL23" s="36">
        <v>3.0199999999999996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6.5161820349999999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65.983185949432055</v>
      </c>
      <c r="J24" s="36">
        <v>192.60993931599947</v>
      </c>
      <c r="K24" s="36">
        <v>41.843055449442645</v>
      </c>
      <c r="L24" s="36">
        <v>24.140130499989404</v>
      </c>
      <c r="M24" s="36">
        <v>177.35423476544236</v>
      </c>
      <c r="N24" s="36">
        <v>81.238890499989154</v>
      </c>
      <c r="O24" s="36">
        <v>2.1379252419999997</v>
      </c>
      <c r="P24" s="36">
        <v>3.2606961229999998</v>
      </c>
      <c r="Q24" s="36">
        <v>1.9052893929999999</v>
      </c>
      <c r="R24" s="36">
        <v>0.23263584900000001</v>
      </c>
      <c r="S24" s="36">
        <v>2.9572580589999999</v>
      </c>
      <c r="T24" s="36">
        <v>0.30343806400000001</v>
      </c>
      <c r="U24" s="36" t="s">
        <v>340</v>
      </c>
      <c r="V24" s="36" t="s">
        <v>340</v>
      </c>
      <c r="W24" s="36">
        <v>68.12111119143205</v>
      </c>
      <c r="X24" s="36">
        <v>195.87063543899947</v>
      </c>
      <c r="Y24" s="36">
        <v>263.99174663043152</v>
      </c>
      <c r="Z24" s="36">
        <v>0.12692028160517405</v>
      </c>
      <c r="AA24" s="36">
        <v>6.1175575733693886E-2</v>
      </c>
      <c r="AB24" s="36">
        <v>6.1175576000000002E-2</v>
      </c>
      <c r="AC24" s="36">
        <v>0.33459773230587542</v>
      </c>
      <c r="AD24" s="36">
        <v>1.1371256157920961</v>
      </c>
      <c r="AE24" s="36">
        <v>10.934949579776848</v>
      </c>
      <c r="AF24" s="36">
        <v>12.072075195568944</v>
      </c>
      <c r="AG24" s="36" t="s">
        <v>340</v>
      </c>
      <c r="AH24" s="36" t="s">
        <v>340</v>
      </c>
      <c r="AI24" s="36" t="s">
        <v>340</v>
      </c>
      <c r="AJ24" s="36">
        <v>2.3981628081816446E-3</v>
      </c>
      <c r="AK24" s="36">
        <v>2.898040791026723E-3</v>
      </c>
      <c r="AL24" s="36">
        <v>7.2482358588406987E-3</v>
      </c>
      <c r="AM24" s="36">
        <v>0.33699589511405709</v>
      </c>
      <c r="AN24" s="36">
        <v>1.1400236565831228</v>
      </c>
      <c r="AO24" s="36">
        <v>10.942197815635689</v>
      </c>
      <c r="AP24" s="36">
        <v>473.68326089200002</v>
      </c>
      <c r="AQ24" s="36">
        <v>255.060217403</v>
      </c>
      <c r="AR24" s="36">
        <v>728.74347829500005</v>
      </c>
      <c r="AS24" s="36">
        <v>194.802772807</v>
      </c>
      <c r="AT24" s="36">
        <v>1013.53595466</v>
      </c>
      <c r="AU24" s="36">
        <v>2560.6659105170002</v>
      </c>
      <c r="AV24" s="36">
        <v>894.76175548699996</v>
      </c>
      <c r="AW24" s="36">
        <v>2260.5867258819999</v>
      </c>
      <c r="AX24" s="36">
        <v>890.84570739799994</v>
      </c>
      <c r="AY24" s="36">
        <v>2250.6929566489998</v>
      </c>
      <c r="AZ24" s="36">
        <v>1.465996174</v>
      </c>
      <c r="BA24" s="36">
        <v>2.9319923490000002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4.0131602800000001</v>
      </c>
      <c r="BH24" s="36">
        <v>24.871992666000001</v>
      </c>
      <c r="BI24" s="36">
        <v>0.57000000000000006</v>
      </c>
      <c r="BJ24" s="36">
        <v>1.2100000000000002</v>
      </c>
      <c r="BK24" s="36">
        <v>1.1700000000000002</v>
      </c>
      <c r="BL24" s="36">
        <v>1.8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6.5064874680000004</v>
      </c>
      <c r="E25" s="36">
        <v>1</v>
      </c>
      <c r="F25" s="36">
        <v>1</v>
      </c>
      <c r="G25" s="36">
        <v>0</v>
      </c>
      <c r="H25" s="36">
        <v>0</v>
      </c>
      <c r="I25" s="36">
        <v>9.1093318071250966</v>
      </c>
      <c r="J25" s="36">
        <v>39.600618682820361</v>
      </c>
      <c r="K25" s="36">
        <v>5.5174183071172003</v>
      </c>
      <c r="L25" s="36">
        <v>3.5919135000078963</v>
      </c>
      <c r="M25" s="36">
        <v>34.104519989946908</v>
      </c>
      <c r="N25" s="36">
        <v>14.605430499998546</v>
      </c>
      <c r="O25" s="36">
        <v>0.71023069499999991</v>
      </c>
      <c r="P25" s="36">
        <v>1.1659889889999999</v>
      </c>
      <c r="Q25" s="36">
        <v>0.66675445099999997</v>
      </c>
      <c r="R25" s="36">
        <v>4.3476243999999997E-2</v>
      </c>
      <c r="S25" s="36">
        <v>1.1092808439999999</v>
      </c>
      <c r="T25" s="36">
        <v>5.6708145000000001E-2</v>
      </c>
      <c r="U25" s="36">
        <v>6.4899999999999999E-2</v>
      </c>
      <c r="V25" s="36">
        <v>0.15340000000000001</v>
      </c>
      <c r="W25" s="36">
        <v>9.8844625021250963</v>
      </c>
      <c r="X25" s="36">
        <v>40.920007671820358</v>
      </c>
      <c r="Y25" s="36">
        <v>50.804470173945454</v>
      </c>
      <c r="Z25" s="36">
        <v>2.3203495092281586E-2</v>
      </c>
      <c r="AA25" s="36">
        <v>1.1184084634479724E-2</v>
      </c>
      <c r="AB25" s="36">
        <v>1.1184085E-2</v>
      </c>
      <c r="AC25" s="36">
        <v>5.7115620022887191E-2</v>
      </c>
      <c r="AD25" s="36">
        <v>0.4866916359036606</v>
      </c>
      <c r="AE25" s="36">
        <v>4.6248194824549058</v>
      </c>
      <c r="AF25" s="36">
        <v>5.1115111183585658</v>
      </c>
      <c r="AG25" s="36">
        <v>5.6126182209886325E-3</v>
      </c>
      <c r="AH25" s="36">
        <v>9.5479022609921572E-3</v>
      </c>
      <c r="AI25" s="36">
        <v>3.0579092376420827E-2</v>
      </c>
      <c r="AJ25" s="36">
        <v>4.3843066977698953E-4</v>
      </c>
      <c r="AK25" s="36">
        <v>5.2981821601990481E-4</v>
      </c>
      <c r="AL25" s="36">
        <v>1.3251184744925389E-3</v>
      </c>
      <c r="AM25" s="36">
        <v>6.3166668913652815E-2</v>
      </c>
      <c r="AN25" s="36">
        <v>0.49676935638067266</v>
      </c>
      <c r="AO25" s="36">
        <v>4.6567236933058194</v>
      </c>
      <c r="AP25" s="36">
        <v>387.32310428</v>
      </c>
      <c r="AQ25" s="36">
        <v>208.55859461200001</v>
      </c>
      <c r="AR25" s="36">
        <v>595.88169889200003</v>
      </c>
      <c r="AS25" s="36">
        <v>102.864301587</v>
      </c>
      <c r="AT25" s="36">
        <v>950.74835253599997</v>
      </c>
      <c r="AU25" s="36">
        <v>2402.4093621010002</v>
      </c>
      <c r="AV25" s="36">
        <v>690.29524138700003</v>
      </c>
      <c r="AW25" s="36">
        <v>1744.280435614</v>
      </c>
      <c r="AX25" s="36">
        <v>680.31406672799994</v>
      </c>
      <c r="AY25" s="36">
        <v>1719.0593901279999</v>
      </c>
      <c r="AZ25" s="36">
        <v>2.2625606770000002</v>
      </c>
      <c r="BA25" s="36">
        <v>4.5251213540000004</v>
      </c>
      <c r="BB25" s="36">
        <v>1.2324920509999999</v>
      </c>
      <c r="BC25" s="36">
        <v>54.350983255999999</v>
      </c>
      <c r="BD25" s="36">
        <v>137.33740444</v>
      </c>
      <c r="BE25" s="36">
        <v>7.3072651000000002E-2</v>
      </c>
      <c r="BF25" s="36">
        <v>0.146145302</v>
      </c>
      <c r="BG25" s="36">
        <v>1.5407223720000001</v>
      </c>
      <c r="BH25" s="36">
        <v>20.984079784999999</v>
      </c>
      <c r="BI25" s="36">
        <v>0.3</v>
      </c>
      <c r="BJ25" s="36">
        <v>0.45999999999999996</v>
      </c>
      <c r="BK25" s="36">
        <v>0.69000000000000017</v>
      </c>
      <c r="BL25" s="36">
        <v>0.77000000000000013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6.5800966150000004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124.3597862640689</v>
      </c>
      <c r="J26" s="36">
        <v>288.83612126376033</v>
      </c>
      <c r="K26" s="36">
        <v>87.985216264099932</v>
      </c>
      <c r="L26" s="36">
        <v>36.374569999968969</v>
      </c>
      <c r="M26" s="36">
        <v>302.36581852784235</v>
      </c>
      <c r="N26" s="36">
        <v>110.83008899998694</v>
      </c>
      <c r="O26" s="36">
        <v>0.84133391400000002</v>
      </c>
      <c r="P26" s="36">
        <v>1.212839134</v>
      </c>
      <c r="Q26" s="36">
        <v>0.74873895899999998</v>
      </c>
      <c r="R26" s="36">
        <v>9.2594955000000007E-2</v>
      </c>
      <c r="S26" s="36">
        <v>1.0920631059999999</v>
      </c>
      <c r="T26" s="36">
        <v>0.12077602799999999</v>
      </c>
      <c r="U26" s="36" t="s">
        <v>340</v>
      </c>
      <c r="V26" s="36" t="s">
        <v>340</v>
      </c>
      <c r="W26" s="36">
        <v>125.2011201780689</v>
      </c>
      <c r="X26" s="36">
        <v>290.04896039776031</v>
      </c>
      <c r="Y26" s="36">
        <v>415.2500805758292</v>
      </c>
      <c r="Z26" s="36">
        <v>0.20967427258063362</v>
      </c>
      <c r="AA26" s="36">
        <v>0.1010629993838654</v>
      </c>
      <c r="AB26" s="36">
        <v>0.101062999</v>
      </c>
      <c r="AC26" s="36">
        <v>0.60757811290018993</v>
      </c>
      <c r="AD26" s="36">
        <v>1.355342763982633</v>
      </c>
      <c r="AE26" s="36">
        <v>14.633281506198156</v>
      </c>
      <c r="AF26" s="36">
        <v>15.988624270180789</v>
      </c>
      <c r="AG26" s="36" t="s">
        <v>340</v>
      </c>
      <c r="AH26" s="36" t="s">
        <v>340</v>
      </c>
      <c r="AI26" s="36" t="s">
        <v>340</v>
      </c>
      <c r="AJ26" s="36">
        <v>3.961803126103715E-3</v>
      </c>
      <c r="AK26" s="36">
        <v>4.787608269769178E-3</v>
      </c>
      <c r="AL26" s="36">
        <v>1.1974197894822954E-2</v>
      </c>
      <c r="AM26" s="36">
        <v>0.61153991602629365</v>
      </c>
      <c r="AN26" s="36">
        <v>1.3601303722524021</v>
      </c>
      <c r="AO26" s="36">
        <v>14.645255704092978</v>
      </c>
      <c r="AP26" s="36">
        <v>400.86369864099998</v>
      </c>
      <c r="AQ26" s="36">
        <v>215.84968388300001</v>
      </c>
      <c r="AR26" s="36">
        <v>616.71338252400005</v>
      </c>
      <c r="AS26" s="36">
        <v>129.19574327999999</v>
      </c>
      <c r="AT26" s="36">
        <v>765.18185988300002</v>
      </c>
      <c r="AU26" s="36">
        <v>2009.9158965890001</v>
      </c>
      <c r="AV26" s="36">
        <v>694.28961073400001</v>
      </c>
      <c r="AW26" s="36">
        <v>1823.7020486389999</v>
      </c>
      <c r="AX26" s="36">
        <v>692.07693971200001</v>
      </c>
      <c r="AY26" s="36">
        <v>1817.8899889249999</v>
      </c>
      <c r="AZ26" s="36">
        <v>1.221653841</v>
      </c>
      <c r="BA26" s="36">
        <v>2.443307683</v>
      </c>
      <c r="BB26" s="36">
        <v>2.0610821270000002</v>
      </c>
      <c r="BC26" s="36">
        <v>77.209886850000004</v>
      </c>
      <c r="BD26" s="36">
        <v>202.80849179800001</v>
      </c>
      <c r="BE26" s="36">
        <v>0.12219854500000001</v>
      </c>
      <c r="BF26" s="36">
        <v>0.24439709000000001</v>
      </c>
      <c r="BG26" s="36">
        <v>8.6104894919999992</v>
      </c>
      <c r="BH26" s="36">
        <v>25.480497633999999</v>
      </c>
      <c r="BI26" s="36">
        <v>0.72000000000000008</v>
      </c>
      <c r="BJ26" s="36">
        <v>1.3300000000000005</v>
      </c>
      <c r="BK26" s="36">
        <v>1.5800000000000005</v>
      </c>
      <c r="BL26" s="36">
        <v>1.8599999999999999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6.5115397169999998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8.8801476651694635</v>
      </c>
      <c r="J27" s="36">
        <v>44.672938735799534</v>
      </c>
      <c r="K27" s="36">
        <v>4.6163681651608375</v>
      </c>
      <c r="L27" s="36">
        <v>4.263779500008626</v>
      </c>
      <c r="M27" s="36">
        <v>34.636962900970815</v>
      </c>
      <c r="N27" s="36">
        <v>18.916123499998182</v>
      </c>
      <c r="O27" s="36">
        <v>0.477992056</v>
      </c>
      <c r="P27" s="36">
        <v>0.80117665599999999</v>
      </c>
      <c r="Q27" s="36">
        <v>0.44224024299999998</v>
      </c>
      <c r="R27" s="36">
        <v>3.5751813E-2</v>
      </c>
      <c r="S27" s="36">
        <v>0.75454385700000004</v>
      </c>
      <c r="T27" s="36">
        <v>4.6632798999999996E-2</v>
      </c>
      <c r="U27" s="36" t="s">
        <v>340</v>
      </c>
      <c r="V27" s="36" t="s">
        <v>340</v>
      </c>
      <c r="W27" s="36">
        <v>9.3581397211694632</v>
      </c>
      <c r="X27" s="36">
        <v>45.474115391799536</v>
      </c>
      <c r="Y27" s="36">
        <v>54.832255112969001</v>
      </c>
      <c r="Z27" s="36">
        <v>2.5121054784575332E-2</v>
      </c>
      <c r="AA27" s="36">
        <v>1.2108348406165313E-2</v>
      </c>
      <c r="AB27" s="36">
        <v>1.2108348E-2</v>
      </c>
      <c r="AC27" s="36">
        <v>5.5232988749246509E-2</v>
      </c>
      <c r="AD27" s="36">
        <v>0.51844260433197431</v>
      </c>
      <c r="AE27" s="36">
        <v>4.7224675712002879</v>
      </c>
      <c r="AF27" s="36">
        <v>5.240910175532262</v>
      </c>
      <c r="AG27" s="36" t="s">
        <v>340</v>
      </c>
      <c r="AH27" s="36" t="s">
        <v>340</v>
      </c>
      <c r="AI27" s="36" t="s">
        <v>340</v>
      </c>
      <c r="AJ27" s="36">
        <v>4.7466297215876521E-4</v>
      </c>
      <c r="AK27" s="36">
        <v>5.7360287733043713E-4</v>
      </c>
      <c r="AL27" s="36">
        <v>1.4346274755945418E-3</v>
      </c>
      <c r="AM27" s="36">
        <v>5.5707651721405273E-2</v>
      </c>
      <c r="AN27" s="36">
        <v>0.51901620720930475</v>
      </c>
      <c r="AO27" s="36">
        <v>4.7239021986758827</v>
      </c>
      <c r="AP27" s="36">
        <v>387.47327922199997</v>
      </c>
      <c r="AQ27" s="36">
        <v>208.63945804299999</v>
      </c>
      <c r="AR27" s="36">
        <v>596.11273726499996</v>
      </c>
      <c r="AS27" s="36">
        <v>83.555493189000003</v>
      </c>
      <c r="AT27" s="36">
        <v>1150.619568052</v>
      </c>
      <c r="AU27" s="36">
        <v>2753.5850209619998</v>
      </c>
      <c r="AV27" s="36">
        <v>778.69942727399996</v>
      </c>
      <c r="AW27" s="36">
        <v>1863.5308648590001</v>
      </c>
      <c r="AX27" s="36">
        <v>764.12206872199999</v>
      </c>
      <c r="AY27" s="36">
        <v>1828.6453151349999</v>
      </c>
      <c r="AZ27" s="36">
        <v>1.2542196640000001</v>
      </c>
      <c r="BA27" s="36">
        <v>2.5084393290000002</v>
      </c>
      <c r="BB27" s="36">
        <v>1.9130213599999999</v>
      </c>
      <c r="BC27" s="36">
        <v>84.162417836000003</v>
      </c>
      <c r="BD27" s="36">
        <v>201.411812833</v>
      </c>
      <c r="BE27" s="36">
        <v>0.11342023800000001</v>
      </c>
      <c r="BF27" s="36">
        <v>0.22684047700000001</v>
      </c>
      <c r="BG27" s="36">
        <v>3.4137282940000002</v>
      </c>
      <c r="BH27" s="36">
        <v>28.336644580000002</v>
      </c>
      <c r="BI27" s="36">
        <v>0.62000000000000011</v>
      </c>
      <c r="BJ27" s="36">
        <v>0.87000000000000022</v>
      </c>
      <c r="BK27" s="36">
        <v>2.0300000000000007</v>
      </c>
      <c r="BL27" s="36">
        <v>2.3599999999999994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5.7672732660000001</v>
      </c>
      <c r="E28" s="36">
        <v>519</v>
      </c>
      <c r="F28" s="36">
        <v>3</v>
      </c>
      <c r="G28" s="36">
        <v>33</v>
      </c>
      <c r="H28" s="36">
        <v>483</v>
      </c>
      <c r="I28" s="36">
        <v>30.124386434848233</v>
      </c>
      <c r="J28" s="36">
        <v>338.71534953844071</v>
      </c>
      <c r="K28" s="36">
        <v>3.244956435052663</v>
      </c>
      <c r="L28" s="36">
        <v>26.879429999795569</v>
      </c>
      <c r="M28" s="36">
        <v>115.06945747318747</v>
      </c>
      <c r="N28" s="36">
        <v>253.77027850010151</v>
      </c>
      <c r="O28" s="36">
        <v>5.272777456</v>
      </c>
      <c r="P28" s="36">
        <v>9.4525887120000007</v>
      </c>
      <c r="Q28" s="36">
        <v>4.9625592669999996</v>
      </c>
      <c r="R28" s="36">
        <v>0.31021818899999998</v>
      </c>
      <c r="S28" s="36">
        <v>9.0479562910000002</v>
      </c>
      <c r="T28" s="36">
        <v>0.40463242100000002</v>
      </c>
      <c r="U28" s="36">
        <v>2.604649999999999</v>
      </c>
      <c r="V28" s="36">
        <v>6.1691000000000003</v>
      </c>
      <c r="W28" s="36">
        <v>38.001813890848233</v>
      </c>
      <c r="X28" s="36">
        <v>354.33703825044074</v>
      </c>
      <c r="Y28" s="36">
        <v>392.33885214128895</v>
      </c>
      <c r="Z28" s="36">
        <v>0.20426061866442588</v>
      </c>
      <c r="AA28" s="36">
        <v>9.6219400998427101E-2</v>
      </c>
      <c r="AB28" s="36">
        <v>9.6219400999999996E-2</v>
      </c>
      <c r="AC28" s="36">
        <v>6.1180697434477696E-2</v>
      </c>
      <c r="AD28" s="36">
        <v>10.711067913055103</v>
      </c>
      <c r="AE28" s="36">
        <v>96.399611217496101</v>
      </c>
      <c r="AF28" s="36">
        <v>107.1106791305512</v>
      </c>
      <c r="AG28" s="36">
        <v>0.16300703095718938</v>
      </c>
      <c r="AH28" s="36">
        <v>0.27729931703062105</v>
      </c>
      <c r="AI28" s="36">
        <v>0.88810727211158358</v>
      </c>
      <c r="AJ28" s="36">
        <v>3.5138224104545421E-3</v>
      </c>
      <c r="AK28" s="36">
        <v>4.2462522603915224E-3</v>
      </c>
      <c r="AL28" s="36">
        <v>1.0620222460205324E-2</v>
      </c>
      <c r="AM28" s="36">
        <v>0.22770155080212159</v>
      </c>
      <c r="AN28" s="36">
        <v>10.992613482346117</v>
      </c>
      <c r="AO28" s="36">
        <v>97.298338712067888</v>
      </c>
      <c r="AP28" s="36">
        <v>11471.555926633</v>
      </c>
      <c r="AQ28" s="36">
        <v>6176.9916528020003</v>
      </c>
      <c r="AR28" s="36">
        <v>17648.547579434999</v>
      </c>
      <c r="AS28" s="36">
        <v>103.181766552</v>
      </c>
      <c r="AT28" s="36">
        <v>53108.466076725002</v>
      </c>
      <c r="AU28" s="36">
        <v>112267.90579018601</v>
      </c>
      <c r="AV28" s="36">
        <v>32604.990462905</v>
      </c>
      <c r="AW28" s="36">
        <v>68924.867690411993</v>
      </c>
      <c r="AX28" s="36">
        <v>30645.480219837998</v>
      </c>
      <c r="AY28" s="36">
        <v>64782.588170501003</v>
      </c>
      <c r="AZ28" s="36">
        <v>0.33454508599999999</v>
      </c>
      <c r="BA28" s="36">
        <v>0.66909017199999998</v>
      </c>
      <c r="BB28" s="36">
        <v>94.507223800999995</v>
      </c>
      <c r="BC28" s="36">
        <v>15016.668062184001</v>
      </c>
      <c r="BD28" s="36">
        <v>31744.277322038</v>
      </c>
      <c r="BE28" s="36">
        <v>0.58482192899999996</v>
      </c>
      <c r="BF28" s="36">
        <v>1.1696438579999999</v>
      </c>
      <c r="BG28" s="36">
        <v>38.633765920999998</v>
      </c>
      <c r="BH28" s="36">
        <v>587.31464364700003</v>
      </c>
      <c r="BI28" s="36">
        <v>2.100000000000001</v>
      </c>
      <c r="BJ28" s="36">
        <v>2.100000000000001</v>
      </c>
      <c r="BK28" s="36">
        <v>4.8599999999999959</v>
      </c>
      <c r="BL28" s="36">
        <v>4.8599999999999959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5.7553488240000004</v>
      </c>
      <c r="E29" s="36">
        <v>2</v>
      </c>
      <c r="F29" s="36">
        <v>1</v>
      </c>
      <c r="G29" s="36">
        <v>0</v>
      </c>
      <c r="H29" s="36">
        <v>1</v>
      </c>
      <c r="I29" s="36">
        <v>8.0905655809907895</v>
      </c>
      <c r="J29" s="36">
        <v>88.817933124506695</v>
      </c>
      <c r="K29" s="36">
        <v>0.36320758090538308</v>
      </c>
      <c r="L29" s="36">
        <v>7.7273580000854061</v>
      </c>
      <c r="M29" s="36">
        <v>11.37892470542015</v>
      </c>
      <c r="N29" s="36">
        <v>85.529574000077332</v>
      </c>
      <c r="O29" s="36">
        <v>0.93001485000000006</v>
      </c>
      <c r="P29" s="36">
        <v>1.570565116</v>
      </c>
      <c r="Q29" s="36">
        <v>0.77753401500000008</v>
      </c>
      <c r="R29" s="36">
        <v>0.15248083500000001</v>
      </c>
      <c r="S29" s="36">
        <v>1.371677069</v>
      </c>
      <c r="T29" s="36">
        <v>0.19888804699999998</v>
      </c>
      <c r="U29" s="36">
        <v>6.4899999999999999E-2</v>
      </c>
      <c r="V29" s="36">
        <v>0.15340000000000001</v>
      </c>
      <c r="W29" s="36">
        <v>9.0854804309907902</v>
      </c>
      <c r="X29" s="36">
        <v>90.541898240506697</v>
      </c>
      <c r="Y29" s="36">
        <v>99.627378671497482</v>
      </c>
      <c r="Z29" s="36">
        <v>4.1510594915179687E-2</v>
      </c>
      <c r="AA29" s="36">
        <v>1.9292405530567477E-2</v>
      </c>
      <c r="AB29" s="36">
        <v>1.9292406000000002E-2</v>
      </c>
      <c r="AC29" s="36">
        <v>6.6408592184057549E-2</v>
      </c>
      <c r="AD29" s="36">
        <v>0.71511255852277922</v>
      </c>
      <c r="AE29" s="36">
        <v>6.4360130267050124</v>
      </c>
      <c r="AF29" s="36">
        <v>7.1511255852277902</v>
      </c>
      <c r="AG29" s="36">
        <v>4.6051104433320134E-3</v>
      </c>
      <c r="AH29" s="36">
        <v>7.8339809840590573E-3</v>
      </c>
      <c r="AI29" s="36">
        <v>2.5089912070567523E-2</v>
      </c>
      <c r="AJ29" s="36">
        <v>7.3146861503667836E-4</v>
      </c>
      <c r="AK29" s="36">
        <v>8.8393774560773148E-4</v>
      </c>
      <c r="AL29" s="36">
        <v>2.2108002359852524E-3</v>
      </c>
      <c r="AM29" s="36">
        <v>7.1745171242426242E-2</v>
      </c>
      <c r="AN29" s="36">
        <v>0.72383047725244598</v>
      </c>
      <c r="AO29" s="36">
        <v>6.4633137390115651</v>
      </c>
      <c r="AP29" s="36">
        <v>3510.1986634690002</v>
      </c>
      <c r="AQ29" s="36">
        <v>1890.1069726369999</v>
      </c>
      <c r="AR29" s="36">
        <v>5400.3056361059998</v>
      </c>
      <c r="AS29" s="36">
        <v>80.349555417000005</v>
      </c>
      <c r="AT29" s="36">
        <v>10582.321598818</v>
      </c>
      <c r="AU29" s="36">
        <v>25125.197051054001</v>
      </c>
      <c r="AV29" s="36">
        <v>6156.6525597689997</v>
      </c>
      <c r="AW29" s="36">
        <v>14617.502151547</v>
      </c>
      <c r="AX29" s="36">
        <v>5872.8154063290003</v>
      </c>
      <c r="AY29" s="36">
        <v>13943.598571506</v>
      </c>
      <c r="AZ29" s="36">
        <v>8.0874684000000002E-2</v>
      </c>
      <c r="BA29" s="36">
        <v>0.161749368</v>
      </c>
      <c r="BB29" s="36">
        <v>13.988620155</v>
      </c>
      <c r="BC29" s="36">
        <v>1229.816147929</v>
      </c>
      <c r="BD29" s="36">
        <v>2919.904934353</v>
      </c>
      <c r="BE29" s="36">
        <v>8.6563242999999998E-2</v>
      </c>
      <c r="BF29" s="36">
        <v>0.173126487</v>
      </c>
      <c r="BG29" s="36">
        <v>19.159871225</v>
      </c>
      <c r="BH29" s="36">
        <v>98.517952590999997</v>
      </c>
      <c r="BI29" s="36">
        <v>0.4800000000000002</v>
      </c>
      <c r="BJ29" s="36">
        <v>0.4800000000000002</v>
      </c>
      <c r="BK29" s="36">
        <v>0.99000000000000066</v>
      </c>
      <c r="BL29" s="36">
        <v>0.99000000000000066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5.3614814959999997</v>
      </c>
      <c r="E30" s="36">
        <v>16</v>
      </c>
      <c r="F30" s="36">
        <v>0</v>
      </c>
      <c r="G30" s="36">
        <v>5</v>
      </c>
      <c r="H30" s="36">
        <v>11</v>
      </c>
      <c r="I30" s="36">
        <v>1.6451851102838389E-5</v>
      </c>
      <c r="J30" s="36">
        <v>0.1988929262503604</v>
      </c>
      <c r="K30" s="36">
        <v>1.6451851102838389E-5</v>
      </c>
      <c r="L30" s="36">
        <v>0</v>
      </c>
      <c r="M30" s="36">
        <v>2.7543781014574497E-3</v>
      </c>
      <c r="N30" s="36">
        <v>0.19615500000000577</v>
      </c>
      <c r="O30" s="36">
        <v>5.2292570000000002E-3</v>
      </c>
      <c r="P30" s="36">
        <v>8.7945899999999997E-3</v>
      </c>
      <c r="Q30" s="36">
        <v>4.7320950000000004E-3</v>
      </c>
      <c r="R30" s="36">
        <v>4.9716199999999999E-4</v>
      </c>
      <c r="S30" s="36">
        <v>8.1461169999999996E-3</v>
      </c>
      <c r="T30" s="36">
        <v>6.48473E-4</v>
      </c>
      <c r="U30" s="36">
        <v>0.20100000000000004</v>
      </c>
      <c r="V30" s="36">
        <v>0.4824</v>
      </c>
      <c r="W30" s="36">
        <v>0.20624570885110288</v>
      </c>
      <c r="X30" s="36">
        <v>0.69008751625036036</v>
      </c>
      <c r="Y30" s="36">
        <v>0.89633322510146329</v>
      </c>
      <c r="Z30" s="36">
        <v>1.0182897634934093E-6</v>
      </c>
      <c r="AA30" s="36">
        <v>2.1791400938758958E-7</v>
      </c>
      <c r="AB30" s="36">
        <v>2.17914E-7</v>
      </c>
      <c r="AC30" s="36">
        <v>6.0172569061700928E-8</v>
      </c>
      <c r="AD30" s="36">
        <v>1.3524532696062531E-3</v>
      </c>
      <c r="AE30" s="36">
        <v>1.2172079426456279E-2</v>
      </c>
      <c r="AF30" s="36">
        <v>1.3524532696062531E-2</v>
      </c>
      <c r="AG30" s="36">
        <v>1.5920969293280081E-2</v>
      </c>
      <c r="AH30" s="36">
        <v>2.7083947763281057E-2</v>
      </c>
      <c r="AI30" s="36">
        <v>8.6741832701319063E-2</v>
      </c>
      <c r="AJ30" s="36">
        <v>9.0794476755591226E-9</v>
      </c>
      <c r="AK30" s="36">
        <v>1.097199024679912E-8</v>
      </c>
      <c r="AL30" s="36">
        <v>2.7441840499948456E-8</v>
      </c>
      <c r="AM30" s="36">
        <v>1.592103854529682E-2</v>
      </c>
      <c r="AN30" s="36">
        <v>2.8436412004877558E-2</v>
      </c>
      <c r="AO30" s="36">
        <v>9.8913939569615833E-2</v>
      </c>
      <c r="AP30" s="36">
        <v>4.9306870690000002</v>
      </c>
      <c r="AQ30" s="36">
        <v>2.6549853450000001</v>
      </c>
      <c r="AR30" s="36">
        <v>7.5856724140000003</v>
      </c>
      <c r="AS30" s="36">
        <v>0.18779627099999999</v>
      </c>
      <c r="AT30" s="36">
        <v>0.57241159500000005</v>
      </c>
      <c r="AU30" s="36">
        <v>1.3292675899999999</v>
      </c>
      <c r="AV30" s="36">
        <v>1.068817739</v>
      </c>
      <c r="AW30" s="36">
        <v>2.4820335440000001</v>
      </c>
      <c r="AX30" s="36">
        <v>0.96958045400000004</v>
      </c>
      <c r="AY30" s="36">
        <v>2.2515824000000002</v>
      </c>
      <c r="AZ30" s="36">
        <v>3.37774E-4</v>
      </c>
      <c r="BA30" s="36">
        <v>6.7554799999999999E-4</v>
      </c>
      <c r="BB30" s="36">
        <v>4.9303142129999999</v>
      </c>
      <c r="BC30" s="36">
        <v>402.71224033499999</v>
      </c>
      <c r="BD30" s="36">
        <v>935.18778008000004</v>
      </c>
      <c r="BE30" s="36">
        <v>3.0509370000000001E-2</v>
      </c>
      <c r="BF30" s="36">
        <v>6.1018740000000002E-2</v>
      </c>
      <c r="BG30" s="36">
        <v>7.1007858260000001</v>
      </c>
      <c r="BH30" s="36">
        <v>37.229499062000002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5.464636509</v>
      </c>
      <c r="E31" s="36">
        <v>10</v>
      </c>
      <c r="F31" s="36">
        <v>0</v>
      </c>
      <c r="G31" s="36">
        <v>3</v>
      </c>
      <c r="H31" s="36">
        <v>7</v>
      </c>
      <c r="I31" s="36">
        <v>5.5226053873088862E-3</v>
      </c>
      <c r="J31" s="36">
        <v>3.3388905371554913</v>
      </c>
      <c r="K31" s="36">
        <v>1.1196053900125668E-3</v>
      </c>
      <c r="L31" s="36">
        <v>4.4029999972963196E-3</v>
      </c>
      <c r="M31" s="36">
        <v>0.1031486425401598</v>
      </c>
      <c r="N31" s="36">
        <v>3.2412645000026403</v>
      </c>
      <c r="O31" s="36">
        <v>2.4749784000000004E-2</v>
      </c>
      <c r="P31" s="36">
        <v>3.6282188999999999E-2</v>
      </c>
      <c r="Q31" s="36">
        <v>1.7254100000000001E-2</v>
      </c>
      <c r="R31" s="36">
        <v>7.4956840000000007E-3</v>
      </c>
      <c r="S31" s="36">
        <v>2.6505209999999998E-2</v>
      </c>
      <c r="T31" s="36">
        <v>9.7769789999999999E-3</v>
      </c>
      <c r="U31" s="36">
        <v>6.0000000000000001E-3</v>
      </c>
      <c r="V31" s="36">
        <v>1.44E-2</v>
      </c>
      <c r="W31" s="36">
        <v>3.6272389387308888E-2</v>
      </c>
      <c r="X31" s="36">
        <v>3.3895727261554915</v>
      </c>
      <c r="Y31" s="36">
        <v>3.4258451155428005</v>
      </c>
      <c r="Z31" s="36">
        <v>8.2785541805622124E-5</v>
      </c>
      <c r="AA31" s="36">
        <v>1.7716105946403131E-5</v>
      </c>
      <c r="AB31" s="36">
        <v>1.7716100000000001E-5</v>
      </c>
      <c r="AC31" s="36">
        <v>3.2796517337385071E-6</v>
      </c>
      <c r="AD31" s="36">
        <v>1.5093478884168024E-2</v>
      </c>
      <c r="AE31" s="36">
        <v>0.1358413099575122</v>
      </c>
      <c r="AF31" s="36">
        <v>0.15093478884168024</v>
      </c>
      <c r="AG31" s="36">
        <v>4.9132498404974925E-4</v>
      </c>
      <c r="AH31" s="36">
        <v>8.3581721424555054E-4</v>
      </c>
      <c r="AI31" s="36">
        <v>2.6768740510296684E-3</v>
      </c>
      <c r="AJ31" s="36">
        <v>7.3814625478387345E-7</v>
      </c>
      <c r="AK31" s="36">
        <v>8.9200728916599163E-7</v>
      </c>
      <c r="AL31" s="36">
        <v>2.2309828211181333E-6</v>
      </c>
      <c r="AM31" s="36">
        <v>4.9534278203827167E-4</v>
      </c>
      <c r="AN31" s="36">
        <v>1.593018810570274E-2</v>
      </c>
      <c r="AO31" s="36">
        <v>0.138520414991363</v>
      </c>
      <c r="AP31" s="36">
        <v>100.74110745</v>
      </c>
      <c r="AQ31" s="36">
        <v>54.245211703999999</v>
      </c>
      <c r="AR31" s="36">
        <v>154.986319154</v>
      </c>
      <c r="AS31" s="36">
        <v>3.1554319770000001</v>
      </c>
      <c r="AT31" s="36">
        <v>44.676535420999997</v>
      </c>
      <c r="AU31" s="36">
        <v>108.58055677500001</v>
      </c>
      <c r="AV31" s="36">
        <v>26.490805177999999</v>
      </c>
      <c r="AW31" s="36">
        <v>64.382485090000003</v>
      </c>
      <c r="AX31" s="36">
        <v>24.991344272999999</v>
      </c>
      <c r="AY31" s="36">
        <v>60.738238766999999</v>
      </c>
      <c r="AZ31" s="36">
        <v>3.2034640000000001E-3</v>
      </c>
      <c r="BA31" s="36">
        <v>6.4069289999999996E-3</v>
      </c>
      <c r="BB31" s="36">
        <v>3.9867584869999999</v>
      </c>
      <c r="BC31" s="36">
        <v>321.74127500499998</v>
      </c>
      <c r="BD31" s="36">
        <v>781.95066936000001</v>
      </c>
      <c r="BE31" s="36">
        <v>2.4670535E-2</v>
      </c>
      <c r="BF31" s="36">
        <v>4.9341070000000001E-2</v>
      </c>
      <c r="BG31" s="36">
        <v>3.8266500450000001</v>
      </c>
      <c r="BH31" s="36">
        <v>28.714394802000001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5.4999173069999996</v>
      </c>
      <c r="E32" s="36">
        <v>18</v>
      </c>
      <c r="F32" s="36">
        <v>0</v>
      </c>
      <c r="G32" s="36">
        <v>6</v>
      </c>
      <c r="H32" s="36">
        <v>12</v>
      </c>
      <c r="I32" s="36">
        <v>2.2118702198762135E-3</v>
      </c>
      <c r="J32" s="36">
        <v>1.7562015038534373</v>
      </c>
      <c r="K32" s="36">
        <v>7.618702200128197E-4</v>
      </c>
      <c r="L32" s="36">
        <v>1.4499999998633939E-3</v>
      </c>
      <c r="M32" s="36">
        <v>8.8081874069954477E-2</v>
      </c>
      <c r="N32" s="36">
        <v>1.6703315000033589</v>
      </c>
      <c r="O32" s="36">
        <v>4.6617639999999995E-2</v>
      </c>
      <c r="P32" s="36">
        <v>8.5068500999999991E-2</v>
      </c>
      <c r="Q32" s="36">
        <v>4.3406774999999995E-2</v>
      </c>
      <c r="R32" s="36">
        <v>3.2108650000000002E-3</v>
      </c>
      <c r="S32" s="36">
        <v>8.0880414999999997E-2</v>
      </c>
      <c r="T32" s="36">
        <v>4.1880859999999997E-3</v>
      </c>
      <c r="U32" s="36">
        <v>1.26E-2</v>
      </c>
      <c r="V32" s="36">
        <v>0.03</v>
      </c>
      <c r="W32" s="36">
        <v>6.1429510219876207E-2</v>
      </c>
      <c r="X32" s="36">
        <v>1.8712700048534374</v>
      </c>
      <c r="Y32" s="36">
        <v>1.9326995150733137</v>
      </c>
      <c r="Z32" s="36">
        <v>6.0123560763055355E-5</v>
      </c>
      <c r="AA32" s="36">
        <v>1.2866442003293846E-5</v>
      </c>
      <c r="AB32" s="36">
        <v>1.2866399999999999E-5</v>
      </c>
      <c r="AC32" s="36">
        <v>8.3826509237035102E-6</v>
      </c>
      <c r="AD32" s="36">
        <v>2.9202172260507926E-2</v>
      </c>
      <c r="AE32" s="36">
        <v>0.26281955034457127</v>
      </c>
      <c r="AF32" s="36">
        <v>0.2920217226050793</v>
      </c>
      <c r="AG32" s="36">
        <v>1.072688689754854E-3</v>
      </c>
      <c r="AH32" s="36">
        <v>1.8248037480887171E-3</v>
      </c>
      <c r="AI32" s="36">
        <v>5.8443038959057562E-3</v>
      </c>
      <c r="AJ32" s="36">
        <v>5.3608214971417126E-7</v>
      </c>
      <c r="AK32" s="36">
        <v>6.4782444134574276E-7</v>
      </c>
      <c r="AL32" s="36">
        <v>1.6202616472945145E-6</v>
      </c>
      <c r="AM32" s="36">
        <v>1.0816074228282716E-3</v>
      </c>
      <c r="AN32" s="36">
        <v>3.1027623833037987E-2</v>
      </c>
      <c r="AO32" s="36">
        <v>0.2686654745021243</v>
      </c>
      <c r="AP32" s="36">
        <v>117.808144654</v>
      </c>
      <c r="AQ32" s="36">
        <v>63.435154814000001</v>
      </c>
      <c r="AR32" s="36">
        <v>181.243299468</v>
      </c>
      <c r="AS32" s="36">
        <v>3.5431660979999999</v>
      </c>
      <c r="AT32" s="36">
        <v>755.97006100999999</v>
      </c>
      <c r="AU32" s="36">
        <v>1925.1681663689999</v>
      </c>
      <c r="AV32" s="36">
        <v>427.61986150199999</v>
      </c>
      <c r="AW32" s="36">
        <v>1088.9851161189999</v>
      </c>
      <c r="AX32" s="36">
        <v>405.22380022900001</v>
      </c>
      <c r="AY32" s="36">
        <v>1031.950867755</v>
      </c>
      <c r="AZ32" s="36">
        <v>4.1619300000000003E-3</v>
      </c>
      <c r="BA32" s="36">
        <v>8.3238600000000006E-3</v>
      </c>
      <c r="BB32" s="36">
        <v>3.2272928250000001</v>
      </c>
      <c r="BC32" s="36">
        <v>256.55227064799999</v>
      </c>
      <c r="BD32" s="36">
        <v>653.34103813700006</v>
      </c>
      <c r="BE32" s="36">
        <v>1.9970871000000001E-2</v>
      </c>
      <c r="BF32" s="36">
        <v>3.9941742000000002E-2</v>
      </c>
      <c r="BG32" s="36">
        <v>2.8157561709999999</v>
      </c>
      <c r="BH32" s="36">
        <v>23.420856935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6.3339036330000003</v>
      </c>
      <c r="E33" s="36">
        <v>24</v>
      </c>
      <c r="F33" s="36">
        <v>5</v>
      </c>
      <c r="G33" s="36">
        <v>9</v>
      </c>
      <c r="H33" s="36">
        <v>10</v>
      </c>
      <c r="I33" s="36">
        <v>5.5100465782912771</v>
      </c>
      <c r="J33" s="36">
        <v>61.643757188255051</v>
      </c>
      <c r="K33" s="36">
        <v>2.1931850782915334</v>
      </c>
      <c r="L33" s="36">
        <v>3.3168614999997437</v>
      </c>
      <c r="M33" s="36">
        <v>21.534770766530727</v>
      </c>
      <c r="N33" s="36">
        <v>45.619033000015612</v>
      </c>
      <c r="O33" s="36">
        <v>1.1651644890000001</v>
      </c>
      <c r="P33" s="36">
        <v>1.9949279869999998</v>
      </c>
      <c r="Q33" s="36">
        <v>1.0213343960000001</v>
      </c>
      <c r="R33" s="36">
        <v>0.14383009299999999</v>
      </c>
      <c r="S33" s="36">
        <v>1.8073235179999998</v>
      </c>
      <c r="T33" s="36">
        <v>0.187604469</v>
      </c>
      <c r="U33" s="36">
        <v>0.83159999999999989</v>
      </c>
      <c r="V33" s="36">
        <v>1.9732000000000001</v>
      </c>
      <c r="W33" s="36">
        <v>7.5068110672912773</v>
      </c>
      <c r="X33" s="36">
        <v>65.611885175255054</v>
      </c>
      <c r="Y33" s="36">
        <v>73.118696242546335</v>
      </c>
      <c r="Z33" s="36">
        <v>2.4075581698968541E-2</v>
      </c>
      <c r="AA33" s="36">
        <v>1.0399518040701619E-2</v>
      </c>
      <c r="AB33" s="36">
        <v>1.0399518E-2</v>
      </c>
      <c r="AC33" s="36">
        <v>3.4813207441505817E-2</v>
      </c>
      <c r="AD33" s="36">
        <v>0.49013254393204198</v>
      </c>
      <c r="AE33" s="36">
        <v>4.4111928953883757</v>
      </c>
      <c r="AF33" s="36">
        <v>4.9013254393204191</v>
      </c>
      <c r="AG33" s="36">
        <v>6.65449493695527E-2</v>
      </c>
      <c r="AH33" s="36">
        <v>0.11320290237579081</v>
      </c>
      <c r="AI33" s="36">
        <v>0.36255524139273543</v>
      </c>
      <c r="AJ33" s="36">
        <v>4.332988221827193E-4</v>
      </c>
      <c r="AK33" s="36">
        <v>5.2361670231105802E-4</v>
      </c>
      <c r="AL33" s="36">
        <v>1.3096079840319713E-3</v>
      </c>
      <c r="AM33" s="36">
        <v>0.10179145563324124</v>
      </c>
      <c r="AN33" s="36">
        <v>0.6038590630101438</v>
      </c>
      <c r="AO33" s="36">
        <v>4.7750577447651432</v>
      </c>
      <c r="AP33" s="36">
        <v>1922.6741743120001</v>
      </c>
      <c r="AQ33" s="36">
        <v>1035.2860938599999</v>
      </c>
      <c r="AR33" s="36">
        <v>2957.9602681719998</v>
      </c>
      <c r="AS33" s="36">
        <v>70.216427785999997</v>
      </c>
      <c r="AT33" s="36">
        <v>4467.0930846299998</v>
      </c>
      <c r="AU33" s="36">
        <v>11530.028571706</v>
      </c>
      <c r="AV33" s="36">
        <v>2652.1560739179999</v>
      </c>
      <c r="AW33" s="36">
        <v>6845.488717063</v>
      </c>
      <c r="AX33" s="36">
        <v>2525.3602708560002</v>
      </c>
      <c r="AY33" s="36">
        <v>6518.2156550560003</v>
      </c>
      <c r="AZ33" s="36">
        <v>9.3042181000000002E-2</v>
      </c>
      <c r="BA33" s="36">
        <v>0.186084363</v>
      </c>
      <c r="BB33" s="36">
        <v>7.8321791889999997</v>
      </c>
      <c r="BC33" s="36">
        <v>582.66807696299998</v>
      </c>
      <c r="BD33" s="36">
        <v>1503.9264792409999</v>
      </c>
      <c r="BE33" s="36">
        <v>4.8466454999999999E-2</v>
      </c>
      <c r="BF33" s="36">
        <v>9.6932909999999997E-2</v>
      </c>
      <c r="BG33" s="36">
        <v>14.596936519</v>
      </c>
      <c r="BH33" s="36">
        <v>81.316331605000002</v>
      </c>
      <c r="BI33" s="36">
        <v>0.39000000000000012</v>
      </c>
      <c r="BJ33" s="36">
        <v>0.5900000000000003</v>
      </c>
      <c r="BK33" s="36">
        <v>0.81000000000000028</v>
      </c>
      <c r="BL33" s="36">
        <v>0.87000000000000033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6.1947228000000001</v>
      </c>
      <c r="E34" s="36">
        <v>38</v>
      </c>
      <c r="F34" s="36">
        <v>9</v>
      </c>
      <c r="G34" s="36">
        <v>16</v>
      </c>
      <c r="H34" s="36">
        <v>13</v>
      </c>
      <c r="I34" s="36">
        <v>7.4713522293667607</v>
      </c>
      <c r="J34" s="36">
        <v>60.331194139700543</v>
      </c>
      <c r="K34" s="36">
        <v>0.94969422936053804</v>
      </c>
      <c r="L34" s="36">
        <v>6.521658000006223</v>
      </c>
      <c r="M34" s="36">
        <v>18.537162369070614</v>
      </c>
      <c r="N34" s="36">
        <v>49.265383999996693</v>
      </c>
      <c r="O34" s="36">
        <v>0.95031778100000008</v>
      </c>
      <c r="P34" s="36">
        <v>1.616327847</v>
      </c>
      <c r="Q34" s="36">
        <v>0.87047547200000008</v>
      </c>
      <c r="R34" s="36">
        <v>7.9842309E-2</v>
      </c>
      <c r="S34" s="36">
        <v>1.512185704</v>
      </c>
      <c r="T34" s="36">
        <v>0.10414214299999999</v>
      </c>
      <c r="U34" s="36">
        <v>0.68930000000000058</v>
      </c>
      <c r="V34" s="36">
        <v>1.6326999999999996</v>
      </c>
      <c r="W34" s="36">
        <v>9.1109700103667617</v>
      </c>
      <c r="X34" s="36">
        <v>63.580221986700543</v>
      </c>
      <c r="Y34" s="36">
        <v>72.691191997067307</v>
      </c>
      <c r="Z34" s="36">
        <v>3.4019384904235381E-2</v>
      </c>
      <c r="AA34" s="36">
        <v>1.6233895714989382E-2</v>
      </c>
      <c r="AB34" s="36">
        <v>1.6233896000000001E-2</v>
      </c>
      <c r="AC34" s="36">
        <v>6.084151141677515E-2</v>
      </c>
      <c r="AD34" s="36">
        <v>0.57857095614470344</v>
      </c>
      <c r="AE34" s="36">
        <v>5.2071386053023314</v>
      </c>
      <c r="AF34" s="36">
        <v>5.7857095614470344</v>
      </c>
      <c r="AG34" s="36">
        <v>5.2981099746361761E-2</v>
      </c>
      <c r="AH34" s="36">
        <v>9.012876738461538E-2</v>
      </c>
      <c r="AI34" s="36">
        <v>0.28865564689397094</v>
      </c>
      <c r="AJ34" s="36">
        <v>6.3638979081912287E-4</v>
      </c>
      <c r="AK34" s="36">
        <v>7.6904045505489895E-4</v>
      </c>
      <c r="AL34" s="36">
        <v>1.9234327620534471E-3</v>
      </c>
      <c r="AM34" s="36">
        <v>0.11445900095395603</v>
      </c>
      <c r="AN34" s="36">
        <v>0.66946876398437372</v>
      </c>
      <c r="AO34" s="36">
        <v>5.4977176849583556</v>
      </c>
      <c r="AP34" s="36">
        <v>1190.3784364749999</v>
      </c>
      <c r="AQ34" s="36">
        <v>640.97300425599997</v>
      </c>
      <c r="AR34" s="36">
        <v>1831.3514407309999</v>
      </c>
      <c r="AS34" s="36">
        <v>69.612275780999994</v>
      </c>
      <c r="AT34" s="36">
        <v>4818.0468262040004</v>
      </c>
      <c r="AU34" s="36">
        <v>11970.100089436</v>
      </c>
      <c r="AV34" s="36">
        <v>2841.584769434</v>
      </c>
      <c r="AW34" s="36">
        <v>7059.7184563970004</v>
      </c>
      <c r="AX34" s="36">
        <v>2760.359439068</v>
      </c>
      <c r="AY34" s="36">
        <v>6857.919808658</v>
      </c>
      <c r="AZ34" s="36">
        <v>0.19589313999999999</v>
      </c>
      <c r="BA34" s="36">
        <v>0.39178627999999999</v>
      </c>
      <c r="BB34" s="36">
        <v>5.385700516</v>
      </c>
      <c r="BC34" s="36">
        <v>313.05161318400002</v>
      </c>
      <c r="BD34" s="36">
        <v>777.75482018800005</v>
      </c>
      <c r="BE34" s="36">
        <v>3.3327353999999997E-2</v>
      </c>
      <c r="BF34" s="36">
        <v>6.6654709000000006E-2</v>
      </c>
      <c r="BG34" s="36">
        <v>18.009644785999999</v>
      </c>
      <c r="BH34" s="36">
        <v>74.571093757</v>
      </c>
      <c r="BI34" s="36">
        <v>0.30000000000000004</v>
      </c>
      <c r="BJ34" s="36">
        <v>0.40000000000000013</v>
      </c>
      <c r="BK34" s="36">
        <v>2.1000000000000005</v>
      </c>
      <c r="BL34" s="36">
        <v>2.2200000000000006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6.094371003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6.885551601933372</v>
      </c>
      <c r="J35" s="36">
        <v>43.09730750191207</v>
      </c>
      <c r="K35" s="36">
        <v>1.5097436019247075</v>
      </c>
      <c r="L35" s="36">
        <v>5.3758080000086643</v>
      </c>
      <c r="M35" s="36">
        <v>19.48231910384667</v>
      </c>
      <c r="N35" s="36">
        <v>30.500539999998775</v>
      </c>
      <c r="O35" s="36">
        <v>0.47960074199999997</v>
      </c>
      <c r="P35" s="36">
        <v>0.77624175299999998</v>
      </c>
      <c r="Q35" s="36">
        <v>0.43132832399999999</v>
      </c>
      <c r="R35" s="36">
        <v>4.8272418000000004E-2</v>
      </c>
      <c r="S35" s="36">
        <v>0.71327772999999994</v>
      </c>
      <c r="T35" s="36">
        <v>6.2964022999999994E-2</v>
      </c>
      <c r="U35" s="36" t="s">
        <v>340</v>
      </c>
      <c r="V35" s="36" t="s">
        <v>340</v>
      </c>
      <c r="W35" s="36">
        <v>7.3651523439333717</v>
      </c>
      <c r="X35" s="36">
        <v>43.873549254912071</v>
      </c>
      <c r="Y35" s="36">
        <v>51.238701598845445</v>
      </c>
      <c r="Z35" s="36">
        <v>2.3835425175444472E-2</v>
      </c>
      <c r="AA35" s="36">
        <v>1.1488674934564236E-2</v>
      </c>
      <c r="AB35" s="36">
        <v>1.1488675E-2</v>
      </c>
      <c r="AC35" s="36">
        <v>3.1433098561487731E-2</v>
      </c>
      <c r="AD35" s="36">
        <v>0.12225508651376876</v>
      </c>
      <c r="AE35" s="36">
        <v>1.1002957786239187</v>
      </c>
      <c r="AF35" s="36">
        <v>1.2225508651376873</v>
      </c>
      <c r="AG35" s="36" t="s">
        <v>340</v>
      </c>
      <c r="AH35" s="36" t="s">
        <v>340</v>
      </c>
      <c r="AI35" s="36" t="s">
        <v>340</v>
      </c>
      <c r="AJ35" s="36">
        <v>4.5037097098901907E-4</v>
      </c>
      <c r="AK35" s="36">
        <v>5.4424740986253951E-4</v>
      </c>
      <c r="AL35" s="36">
        <v>1.361207062530423E-3</v>
      </c>
      <c r="AM35" s="36">
        <v>3.1883469532476748E-2</v>
      </c>
      <c r="AN35" s="36">
        <v>0.12279933392363131</v>
      </c>
      <c r="AO35" s="36">
        <v>1.1016569856864491</v>
      </c>
      <c r="AP35" s="36">
        <v>225.49863015</v>
      </c>
      <c r="AQ35" s="36">
        <v>121.422339311</v>
      </c>
      <c r="AR35" s="36">
        <v>346.92096946100003</v>
      </c>
      <c r="AS35" s="36">
        <v>26.020512400000001</v>
      </c>
      <c r="AT35" s="36">
        <v>757.06230768700004</v>
      </c>
      <c r="AU35" s="36">
        <v>2159.708969069</v>
      </c>
      <c r="AV35" s="36">
        <v>439.00320452300002</v>
      </c>
      <c r="AW35" s="36">
        <v>1252.366084841</v>
      </c>
      <c r="AX35" s="36">
        <v>425.50516677399997</v>
      </c>
      <c r="AY35" s="36">
        <v>1213.8595670879999</v>
      </c>
      <c r="AZ35" s="36">
        <v>3.7587435000000002E-2</v>
      </c>
      <c r="BA35" s="36">
        <v>7.5174870000000005E-2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3.1621254940000001</v>
      </c>
      <c r="BH35" s="36">
        <v>34.306652741000001</v>
      </c>
      <c r="BI35" s="36">
        <v>0.30000000000000004</v>
      </c>
      <c r="BJ35" s="36">
        <v>0.30000000000000004</v>
      </c>
      <c r="BK35" s="36">
        <v>0.27</v>
      </c>
      <c r="BL35" s="36">
        <v>0.35000000000000009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5.550070539</v>
      </c>
      <c r="E36" s="36">
        <v>401</v>
      </c>
      <c r="F36" s="36">
        <v>10</v>
      </c>
      <c r="G36" s="36">
        <v>86</v>
      </c>
      <c r="H36" s="36">
        <v>305</v>
      </c>
      <c r="I36" s="36">
        <v>1.1812225939436107E-3</v>
      </c>
      <c r="J36" s="36">
        <v>2.6351927652490392</v>
      </c>
      <c r="K36" s="36">
        <v>1.1812225939436107E-3</v>
      </c>
      <c r="L36" s="36">
        <v>0</v>
      </c>
      <c r="M36" s="36">
        <v>0.12895498783758202</v>
      </c>
      <c r="N36" s="36">
        <v>2.5074190000054006</v>
      </c>
      <c r="O36" s="36">
        <v>0.19449497099999999</v>
      </c>
      <c r="P36" s="36">
        <v>0.29172227000000001</v>
      </c>
      <c r="Q36" s="36">
        <v>0.15170233299999999</v>
      </c>
      <c r="R36" s="36">
        <v>4.2792638000000001E-2</v>
      </c>
      <c r="S36" s="36">
        <v>0.23590578600000001</v>
      </c>
      <c r="T36" s="36">
        <v>5.5816484E-2</v>
      </c>
      <c r="U36" s="36">
        <v>4.3971999999999989</v>
      </c>
      <c r="V36" s="36">
        <v>10.470399999999993</v>
      </c>
      <c r="W36" s="36">
        <v>4.5928761935939422</v>
      </c>
      <c r="X36" s="36">
        <v>13.397315035249033</v>
      </c>
      <c r="Y36" s="36">
        <v>17.990191228842974</v>
      </c>
      <c r="Z36" s="36">
        <v>4.9123660257080885E-5</v>
      </c>
      <c r="AA36" s="36">
        <v>1.0512463295015306E-5</v>
      </c>
      <c r="AB36" s="36">
        <v>1.05125E-5</v>
      </c>
      <c r="AC36" s="36">
        <v>1.9089354892865014E-5</v>
      </c>
      <c r="AD36" s="36">
        <v>4.456694568079337E-2</v>
      </c>
      <c r="AE36" s="36">
        <v>0.40110251112714029</v>
      </c>
      <c r="AF36" s="36">
        <v>0.44566945680793374</v>
      </c>
      <c r="AG36" s="36">
        <v>0.29653369340070673</v>
      </c>
      <c r="AH36" s="36">
        <v>0.50444812210694989</v>
      </c>
      <c r="AI36" s="36">
        <v>1.6155973640452328</v>
      </c>
      <c r="AJ36" s="36">
        <v>3.9857982541222104E-7</v>
      </c>
      <c r="AK36" s="36">
        <v>4.8166079185257016E-7</v>
      </c>
      <c r="AL36" s="36">
        <v>1.2046728376333656E-6</v>
      </c>
      <c r="AM36" s="36">
        <v>0.29655318133542502</v>
      </c>
      <c r="AN36" s="36">
        <v>0.54901554944853503</v>
      </c>
      <c r="AO36" s="36">
        <v>2.0167010798452107</v>
      </c>
      <c r="AP36" s="36">
        <v>46.523649759999998</v>
      </c>
      <c r="AQ36" s="36">
        <v>25.051196023999999</v>
      </c>
      <c r="AR36" s="36">
        <v>71.57484578399999</v>
      </c>
      <c r="AS36" s="36">
        <v>0.90906093300000002</v>
      </c>
      <c r="AT36" s="36">
        <v>35.260516463999998</v>
      </c>
      <c r="AU36" s="36">
        <v>77.875141687999999</v>
      </c>
      <c r="AV36" s="36">
        <v>48.745809489000003</v>
      </c>
      <c r="AW36" s="36">
        <v>107.658287551</v>
      </c>
      <c r="AX36" s="36">
        <v>44.619627850000001</v>
      </c>
      <c r="AY36" s="36">
        <v>98.545347298999999</v>
      </c>
      <c r="AZ36" s="36">
        <v>3.0823791999999999E-2</v>
      </c>
      <c r="BA36" s="36">
        <v>6.1647584999999998E-2</v>
      </c>
      <c r="BB36" s="36">
        <v>3.5300001679999999</v>
      </c>
      <c r="BC36" s="36">
        <v>290.14020090000002</v>
      </c>
      <c r="BD36" s="36">
        <v>640.79348575100005</v>
      </c>
      <c r="BE36" s="36">
        <v>0.27049809699999999</v>
      </c>
      <c r="BF36" s="36">
        <v>0.54099619399999999</v>
      </c>
      <c r="BG36" s="36">
        <v>3.7815169559999999</v>
      </c>
      <c r="BH36" s="36">
        <v>29.292799615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4.2905259109999996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4.739121484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4.7366642040000002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4.8793164060000001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2.19543E-4</v>
      </c>
      <c r="P40" s="36">
        <v>3.4234400000000001E-4</v>
      </c>
      <c r="Q40" s="36">
        <v>2.0029599999999998E-4</v>
      </c>
      <c r="R40" s="36">
        <v>1.9247000000000001E-5</v>
      </c>
      <c r="S40" s="36">
        <v>3.1723900000000003E-4</v>
      </c>
      <c r="T40" s="36">
        <v>2.5105000000000001E-5</v>
      </c>
      <c r="U40" s="36">
        <v>6.0000000000000001E-3</v>
      </c>
      <c r="V40" s="36">
        <v>1.44E-2</v>
      </c>
      <c r="W40" s="36">
        <v>6.2195430000000001E-3</v>
      </c>
      <c r="X40" s="36">
        <v>1.4742343999999999E-2</v>
      </c>
      <c r="Y40" s="36">
        <v>2.0961886999999998E-2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1.6751187000000001E-2</v>
      </c>
      <c r="AQ40" s="36">
        <v>9.0198699999999993E-3</v>
      </c>
      <c r="AR40" s="36">
        <v>2.5771057E-2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0.201780296</v>
      </c>
      <c r="BH40" s="36">
        <v>2.7707991380000001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4.5529796219999996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5.4538800000000004E-3</v>
      </c>
      <c r="BH41" s="36">
        <v>0.109750995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4.568386394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7.4876399999999996E-4</v>
      </c>
      <c r="BF42" s="36">
        <v>1.4975279999999999E-3</v>
      </c>
      <c r="BG42" s="36">
        <v>9.3078926000000006E-2</v>
      </c>
      <c r="BH42" s="36">
        <v>0.49274956800000003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4.6224854300000002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2.7921886999999999E-2</v>
      </c>
      <c r="BC43" s="36">
        <v>0.99913175600000004</v>
      </c>
      <c r="BD43" s="36">
        <v>2.2160084580000001</v>
      </c>
      <c r="BE43" s="36">
        <v>2.1396079999999999E-3</v>
      </c>
      <c r="BF43" s="36">
        <v>4.2792159999999997E-3</v>
      </c>
      <c r="BG43" s="36">
        <v>7.3845048999999996E-2</v>
      </c>
      <c r="BH43" s="36">
        <v>0.25492726199999999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4.6162648280000003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0.14784925199999999</v>
      </c>
      <c r="BH44" s="36">
        <v>0.52299715899999999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5.0099452759999998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6.2125000000000006E-5</v>
      </c>
      <c r="P45" s="36">
        <v>9.8249000000000014E-5</v>
      </c>
      <c r="Q45" s="36">
        <v>5.0963E-5</v>
      </c>
      <c r="R45" s="36">
        <v>1.1162000000000001E-5</v>
      </c>
      <c r="S45" s="36">
        <v>8.3690000000000007E-5</v>
      </c>
      <c r="T45" s="36">
        <v>1.4559000000000001E-5</v>
      </c>
      <c r="U45" s="36">
        <v>0</v>
      </c>
      <c r="V45" s="36">
        <v>0</v>
      </c>
      <c r="W45" s="36">
        <v>6.2125000000000006E-5</v>
      </c>
      <c r="X45" s="36">
        <v>9.8249000000000014E-5</v>
      </c>
      <c r="Y45" s="36">
        <v>1.6037400000000002E-4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9.7658000000000006E-5</v>
      </c>
      <c r="AQ45" s="36">
        <v>5.2584999999999999E-5</v>
      </c>
      <c r="AR45" s="36">
        <v>1.5024299999999999E-4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0.15340949400000001</v>
      </c>
      <c r="BC45" s="36">
        <v>10.938110962</v>
      </c>
      <c r="BD45" s="36">
        <v>22.795602581000001</v>
      </c>
      <c r="BE45" s="36">
        <v>1.1755516000000001E-2</v>
      </c>
      <c r="BF45" s="36">
        <v>2.3511033000000001E-2</v>
      </c>
      <c r="BG45" s="36">
        <v>0.21166467999999999</v>
      </c>
      <c r="BH45" s="36">
        <v>1.567249965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5.0111785629999996</v>
      </c>
      <c r="E46" s="36">
        <v>6</v>
      </c>
      <c r="F46" s="36">
        <v>0</v>
      </c>
      <c r="G46" s="36">
        <v>1</v>
      </c>
      <c r="H46" s="36">
        <v>5</v>
      </c>
      <c r="I46" s="36">
        <v>1.0753082877782714E-6</v>
      </c>
      <c r="J46" s="36">
        <v>9.209026496625472E-3</v>
      </c>
      <c r="K46" s="36">
        <v>1.0753082877782714E-6</v>
      </c>
      <c r="L46" s="36">
        <v>0</v>
      </c>
      <c r="M46" s="36">
        <v>2.1010180491403302E-4</v>
      </c>
      <c r="N46" s="36">
        <v>8.999999999999217E-3</v>
      </c>
      <c r="O46" s="36">
        <v>1.2739083999999999E-2</v>
      </c>
      <c r="P46" s="36">
        <v>2.1501815000000001E-2</v>
      </c>
      <c r="Q46" s="36">
        <v>1.1065713E-2</v>
      </c>
      <c r="R46" s="36">
        <v>1.6733709999999999E-3</v>
      </c>
      <c r="S46" s="36">
        <v>1.9319157E-2</v>
      </c>
      <c r="T46" s="36">
        <v>2.1826579999999996E-3</v>
      </c>
      <c r="U46" s="36">
        <v>2.7000000000000003E-2</v>
      </c>
      <c r="V46" s="36">
        <v>6.4799999999999996E-2</v>
      </c>
      <c r="W46" s="36">
        <v>3.9740159308287781E-2</v>
      </c>
      <c r="X46" s="36">
        <v>9.5510841496625476E-2</v>
      </c>
      <c r="Y46" s="36">
        <v>0.13525100080491326</v>
      </c>
      <c r="Z46" s="36">
        <v>1.0303271581194918E-7</v>
      </c>
      <c r="AA46" s="36">
        <v>2.2049001183757122E-8</v>
      </c>
      <c r="AB46" s="36">
        <v>2.2049000000000001E-8</v>
      </c>
      <c r="AC46" s="36">
        <v>3.411290421311415E-9</v>
      </c>
      <c r="AD46" s="36">
        <v>1.3476458313389897E-4</v>
      </c>
      <c r="AE46" s="36">
        <v>1.2128812482050909E-3</v>
      </c>
      <c r="AF46" s="36">
        <v>1.3476458313389898E-3</v>
      </c>
      <c r="AG46" s="36">
        <v>1.8105628178411279E-3</v>
      </c>
      <c r="AH46" s="36">
        <v>3.0800378970170911E-3</v>
      </c>
      <c r="AI46" s="36">
        <v>9.8644456972033865E-3</v>
      </c>
      <c r="AJ46" s="36">
        <v>8.6434941346008748E-10</v>
      </c>
      <c r="AK46" s="36">
        <v>1.044516546952467E-9</v>
      </c>
      <c r="AL46" s="36">
        <v>2.6124208859362205E-9</v>
      </c>
      <c r="AM46" s="36">
        <v>1.8105670934809627E-3</v>
      </c>
      <c r="AN46" s="36">
        <v>3.2148035246675373E-3</v>
      </c>
      <c r="AO46" s="36">
        <v>1.1077329557829363E-2</v>
      </c>
      <c r="AP46" s="36">
        <v>0.15273034299999999</v>
      </c>
      <c r="AQ46" s="36">
        <v>8.2239414999999996E-2</v>
      </c>
      <c r="AR46" s="36">
        <v>0.23496975799999997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0.60348702200000004</v>
      </c>
      <c r="BC46" s="36">
        <v>52.569840255999999</v>
      </c>
      <c r="BD46" s="36">
        <v>112.518164164</v>
      </c>
      <c r="BE46" s="36">
        <v>4.6244215999999998E-2</v>
      </c>
      <c r="BF46" s="36">
        <v>9.2488431999999995E-2</v>
      </c>
      <c r="BG46" s="36">
        <v>0.99072561299999995</v>
      </c>
      <c r="BH46" s="36">
        <v>8.1672482179999992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5.0785710899999996</v>
      </c>
      <c r="E47" s="36">
        <v>6</v>
      </c>
      <c r="F47" s="36">
        <v>0</v>
      </c>
      <c r="G47" s="36">
        <v>3</v>
      </c>
      <c r="H47" s="36">
        <v>3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1.1764597000000002E-2</v>
      </c>
      <c r="P47" s="36">
        <v>1.8056381E-2</v>
      </c>
      <c r="Q47" s="36">
        <v>1.0526902000000001E-2</v>
      </c>
      <c r="R47" s="36">
        <v>1.237695E-3</v>
      </c>
      <c r="S47" s="36">
        <v>1.6441997E-2</v>
      </c>
      <c r="T47" s="36">
        <v>1.614384E-3</v>
      </c>
      <c r="U47" s="36">
        <v>1.2E-2</v>
      </c>
      <c r="V47" s="36">
        <v>2.8799999999999999E-2</v>
      </c>
      <c r="W47" s="36">
        <v>2.3764597000000002E-2</v>
      </c>
      <c r="X47" s="36">
        <v>4.6856381000000003E-2</v>
      </c>
      <c r="Y47" s="36">
        <v>7.0620978000000001E-2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9.0846109999999994E-2</v>
      </c>
      <c r="AQ47" s="36">
        <v>4.8917136E-2</v>
      </c>
      <c r="AR47" s="36">
        <v>0.13976324600000001</v>
      </c>
      <c r="AS47" s="36">
        <v>6.1421389999999996E-3</v>
      </c>
      <c r="AT47" s="36">
        <v>3.9185691000000002E-2</v>
      </c>
      <c r="AU47" s="36">
        <v>9.2697333000000007E-2</v>
      </c>
      <c r="AV47" s="36">
        <v>0.176415234</v>
      </c>
      <c r="AW47" s="36">
        <v>0.41732636099999998</v>
      </c>
      <c r="AX47" s="36">
        <v>0.15700746800000001</v>
      </c>
      <c r="AY47" s="36">
        <v>0.37141551699999997</v>
      </c>
      <c r="AZ47" s="36">
        <v>1.6594799999999999E-4</v>
      </c>
      <c r="BA47" s="36">
        <v>3.3189599999999998E-4</v>
      </c>
      <c r="BB47" s="36">
        <v>0.388560287</v>
      </c>
      <c r="BC47" s="36">
        <v>17.648409880999999</v>
      </c>
      <c r="BD47" s="36">
        <v>41.748926599999997</v>
      </c>
      <c r="BE47" s="36">
        <v>2.9774734000000001E-2</v>
      </c>
      <c r="BF47" s="36">
        <v>5.9549469000000001E-2</v>
      </c>
      <c r="BG47" s="36">
        <v>1.876670074</v>
      </c>
      <c r="BH47" s="36">
        <v>13.670397446000001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5.0120232470000001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2.8335396999999998E-2</v>
      </c>
      <c r="P48" s="36">
        <v>4.4384359999999998E-2</v>
      </c>
      <c r="Q48" s="36">
        <v>2.6870024999999999E-2</v>
      </c>
      <c r="R48" s="36">
        <v>1.4653720000000002E-3</v>
      </c>
      <c r="S48" s="36">
        <v>4.2473005000000001E-2</v>
      </c>
      <c r="T48" s="36">
        <v>1.911355E-3</v>
      </c>
      <c r="U48" s="36">
        <v>0</v>
      </c>
      <c r="V48" s="36">
        <v>0</v>
      </c>
      <c r="W48" s="36">
        <v>2.8335396999999998E-2</v>
      </c>
      <c r="X48" s="36">
        <v>4.4384359999999998E-2</v>
      </c>
      <c r="Y48" s="36">
        <v>7.2719756999999996E-2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5.9076771E-2</v>
      </c>
      <c r="AQ48" s="36">
        <v>3.1810568999999997E-2</v>
      </c>
      <c r="AR48" s="36">
        <v>9.0887339999999997E-2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0.64361563300000002</v>
      </c>
      <c r="BC48" s="36">
        <v>66.638394648000002</v>
      </c>
      <c r="BD48" s="36">
        <v>143.616527991</v>
      </c>
      <c r="BE48" s="36">
        <v>4.9319204999999998E-2</v>
      </c>
      <c r="BF48" s="36">
        <v>9.8638410999999995E-2</v>
      </c>
      <c r="BG48" s="36">
        <v>0.27665347200000001</v>
      </c>
      <c r="BH48" s="36">
        <v>3.7738909920000001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4.943502778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8.0397200000000002E-4</v>
      </c>
      <c r="P49" s="36">
        <v>1.1935659999999999E-3</v>
      </c>
      <c r="Q49" s="36">
        <v>6.0162500000000005E-4</v>
      </c>
      <c r="R49" s="36">
        <v>2.0234699999999999E-4</v>
      </c>
      <c r="S49" s="36">
        <v>9.2963499999999994E-4</v>
      </c>
      <c r="T49" s="36">
        <v>2.6393099999999996E-4</v>
      </c>
      <c r="U49" s="36">
        <v>4.8000000000000001E-2</v>
      </c>
      <c r="V49" s="36">
        <v>0.1152</v>
      </c>
      <c r="W49" s="36">
        <v>4.8803972000000001E-2</v>
      </c>
      <c r="X49" s="36">
        <v>0.11639356599999999</v>
      </c>
      <c r="Y49" s="36">
        <v>0.16519753799999998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3.2338741952316684E-3</v>
      </c>
      <c r="AH49" s="36">
        <v>5.501303228669964E-3</v>
      </c>
      <c r="AI49" s="36">
        <v>1.7619038718848401E-2</v>
      </c>
      <c r="AJ49" s="36">
        <v>0</v>
      </c>
      <c r="AK49" s="36">
        <v>0</v>
      </c>
      <c r="AL49" s="36">
        <v>0</v>
      </c>
      <c r="AM49" s="36">
        <v>3.2338741952316684E-3</v>
      </c>
      <c r="AN49" s="36">
        <v>5.501303228669964E-3</v>
      </c>
      <c r="AO49" s="36">
        <v>1.7619038718848401E-2</v>
      </c>
      <c r="AP49" s="36">
        <v>0.152873492</v>
      </c>
      <c r="AQ49" s="36">
        <v>8.2316496000000003E-2</v>
      </c>
      <c r="AR49" s="36">
        <v>0.23518998800000002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3.3505209000000001E-2</v>
      </c>
      <c r="BC49" s="36">
        <v>1.2393304489999999</v>
      </c>
      <c r="BD49" s="36">
        <v>2.595166699</v>
      </c>
      <c r="BE49" s="36">
        <v>2.567448E-3</v>
      </c>
      <c r="BF49" s="36">
        <v>5.1348970000000002E-3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4.6728395520000001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5.1064286240000003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1.783481E-3</v>
      </c>
      <c r="P51" s="36">
        <v>3.0918619999999999E-3</v>
      </c>
      <c r="Q51" s="36">
        <v>1.720538E-3</v>
      </c>
      <c r="R51" s="36">
        <v>6.2942999999999997E-5</v>
      </c>
      <c r="S51" s="36">
        <v>3.009762E-3</v>
      </c>
      <c r="T51" s="36">
        <v>8.209999999999999E-5</v>
      </c>
      <c r="U51" s="36">
        <v>3.9E-2</v>
      </c>
      <c r="V51" s="36">
        <v>9.3599999999999989E-2</v>
      </c>
      <c r="W51" s="36">
        <v>4.0783480999999996E-2</v>
      </c>
      <c r="X51" s="36">
        <v>9.669186199999999E-2</v>
      </c>
      <c r="Y51" s="36">
        <v>0.13747534299999997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0.12632876300000001</v>
      </c>
      <c r="AQ51" s="36">
        <v>6.8023180000000003E-2</v>
      </c>
      <c r="AR51" s="36">
        <v>0.19435194300000003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3.0270689999999999E-3</v>
      </c>
      <c r="BF51" s="36">
        <v>6.0541379999999997E-3</v>
      </c>
      <c r="BG51" s="36">
        <v>0.30653145900000001</v>
      </c>
      <c r="BH51" s="36">
        <v>1.637361987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5.2164086709999999</v>
      </c>
      <c r="E52" s="36">
        <v>23</v>
      </c>
      <c r="F52" s="36">
        <v>0</v>
      </c>
      <c r="G52" s="36">
        <v>3</v>
      </c>
      <c r="H52" s="36">
        <v>20</v>
      </c>
      <c r="I52" s="36">
        <v>5.2766640565351565E-5</v>
      </c>
      <c r="J52" s="36">
        <v>6.6051176765897002E-2</v>
      </c>
      <c r="K52" s="36">
        <v>5.2766640565351565E-5</v>
      </c>
      <c r="L52" s="36">
        <v>0</v>
      </c>
      <c r="M52" s="36">
        <v>1.0528943406460645E-2</v>
      </c>
      <c r="N52" s="36">
        <v>5.5575000000001706E-2</v>
      </c>
      <c r="O52" s="36">
        <v>8.0368360000000003E-3</v>
      </c>
      <c r="P52" s="36">
        <v>1.3778429999999999E-2</v>
      </c>
      <c r="Q52" s="36">
        <v>7.7907289999999997E-3</v>
      </c>
      <c r="R52" s="36">
        <v>2.4610700000000002E-4</v>
      </c>
      <c r="S52" s="36">
        <v>1.3457420999999999E-2</v>
      </c>
      <c r="T52" s="36">
        <v>3.2100899999999998E-4</v>
      </c>
      <c r="U52" s="36">
        <v>0.255</v>
      </c>
      <c r="V52" s="36">
        <v>0.61199999999999999</v>
      </c>
      <c r="W52" s="36">
        <v>0.26308960264056536</v>
      </c>
      <c r="X52" s="36">
        <v>0.691829606765897</v>
      </c>
      <c r="Y52" s="36">
        <v>0.95491920940646235</v>
      </c>
      <c r="Z52" s="36">
        <v>2.8392791684556274E-6</v>
      </c>
      <c r="AA52" s="36">
        <v>6.0760574204950408E-7</v>
      </c>
      <c r="AB52" s="36">
        <v>6.0760599999999997E-7</v>
      </c>
      <c r="AC52" s="36">
        <v>4.9164420530058767E-7</v>
      </c>
      <c r="AD52" s="36">
        <v>2.7926663916064186E-4</v>
      </c>
      <c r="AE52" s="36">
        <v>2.5133997524457771E-3</v>
      </c>
      <c r="AF52" s="36">
        <v>2.7926663916064184E-3</v>
      </c>
      <c r="AG52" s="36">
        <v>1.7738416542336752E-2</v>
      </c>
      <c r="AH52" s="36">
        <v>3.0175697106503904E-2</v>
      </c>
      <c r="AI52" s="36">
        <v>9.6643786678938179E-2</v>
      </c>
      <c r="AJ52" s="36">
        <v>2.3818943703334835E-8</v>
      </c>
      <c r="AK52" s="36">
        <v>2.8783823349249424E-8</v>
      </c>
      <c r="AL52" s="36">
        <v>7.1990684603390754E-8</v>
      </c>
      <c r="AM52" s="36">
        <v>1.7738932005485757E-2</v>
      </c>
      <c r="AN52" s="36">
        <v>3.0454992529487895E-2</v>
      </c>
      <c r="AO52" s="36">
        <v>9.9157258422068559E-2</v>
      </c>
      <c r="AP52" s="36">
        <v>3.8637504260000002</v>
      </c>
      <c r="AQ52" s="36">
        <v>2.0804809980000001</v>
      </c>
      <c r="AR52" s="36">
        <v>5.9442314239999998</v>
      </c>
      <c r="AS52" s="36">
        <v>0.15935876800000001</v>
      </c>
      <c r="AT52" s="36">
        <v>10.830732382000001</v>
      </c>
      <c r="AU52" s="36">
        <v>23.821962880000001</v>
      </c>
      <c r="AV52" s="36">
        <v>10.573886958999999</v>
      </c>
      <c r="AW52" s="36">
        <v>23.257036896999999</v>
      </c>
      <c r="AX52" s="36">
        <v>9.7739216869999996</v>
      </c>
      <c r="AY52" s="36">
        <v>21.497530489999999</v>
      </c>
      <c r="AZ52" s="36">
        <v>2.5234469999999998E-3</v>
      </c>
      <c r="BA52" s="36">
        <v>5.0468939999999997E-3</v>
      </c>
      <c r="BB52" s="36">
        <v>0.36275567600000003</v>
      </c>
      <c r="BC52" s="36">
        <v>18.787560130999999</v>
      </c>
      <c r="BD52" s="36">
        <v>41.322834342999997</v>
      </c>
      <c r="BE52" s="36">
        <v>2.7797368999999999E-2</v>
      </c>
      <c r="BF52" s="36">
        <v>5.5594738999999997E-2</v>
      </c>
      <c r="BG52" s="36">
        <v>0.208877376</v>
      </c>
      <c r="BH52" s="36">
        <v>2.8329270019999999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5.3294191590000004</v>
      </c>
      <c r="E53" s="36">
        <v>3</v>
      </c>
      <c r="F53" s="36">
        <v>0</v>
      </c>
      <c r="G53" s="36">
        <v>2</v>
      </c>
      <c r="H53" s="36">
        <v>1</v>
      </c>
      <c r="I53" s="36">
        <v>4.349135416666861E-4</v>
      </c>
      <c r="J53" s="36">
        <v>0.38283867895268675</v>
      </c>
      <c r="K53" s="36">
        <v>4.349135416666861E-4</v>
      </c>
      <c r="L53" s="36">
        <v>0</v>
      </c>
      <c r="M53" s="36">
        <v>4.3080592494835805E-2</v>
      </c>
      <c r="N53" s="36">
        <v>0.34019299999951763</v>
      </c>
      <c r="O53" s="36">
        <v>1.5137665E-2</v>
      </c>
      <c r="P53" s="36">
        <v>2.4109312000000001E-2</v>
      </c>
      <c r="Q53" s="36">
        <v>1.3701820999999999E-2</v>
      </c>
      <c r="R53" s="36">
        <v>1.4358440000000001E-3</v>
      </c>
      <c r="S53" s="36">
        <v>2.2236472E-2</v>
      </c>
      <c r="T53" s="36">
        <v>1.8728399999999997E-3</v>
      </c>
      <c r="U53" s="36">
        <v>4.8000000000000001E-2</v>
      </c>
      <c r="V53" s="36">
        <v>0.11519999999999998</v>
      </c>
      <c r="W53" s="36">
        <v>6.3572578541666688E-2</v>
      </c>
      <c r="X53" s="36">
        <v>0.52214799095268671</v>
      </c>
      <c r="Y53" s="36">
        <v>0.58572056949435336</v>
      </c>
      <c r="Z53" s="36">
        <v>1.3318969702688207E-5</v>
      </c>
      <c r="AA53" s="36">
        <v>2.8502595163752768E-6</v>
      </c>
      <c r="AB53" s="36">
        <v>2.8502599999999998E-6</v>
      </c>
      <c r="AC53" s="36">
        <v>1.6194195494618455E-6</v>
      </c>
      <c r="AD53" s="36">
        <v>2.5344466514755303E-3</v>
      </c>
      <c r="AE53" s="36">
        <v>2.2810019863279771E-2</v>
      </c>
      <c r="AF53" s="36">
        <v>2.5344466514755304E-2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1.117338908435189E-7</v>
      </c>
      <c r="AK53" s="36">
        <v>1.3502397991368037E-7</v>
      </c>
      <c r="AL53" s="36">
        <v>3.3770596191884301E-7</v>
      </c>
      <c r="AM53" s="36">
        <v>3.7390719747087881E-3</v>
      </c>
      <c r="AN53" s="36">
        <v>8.8923568656593E-3</v>
      </c>
      <c r="AO53" s="36">
        <v>4.3172421354083765E-2</v>
      </c>
      <c r="AP53" s="36">
        <v>4.1760206689999997</v>
      </c>
      <c r="AQ53" s="36">
        <v>2.2486265140000001</v>
      </c>
      <c r="AR53" s="36">
        <v>6.4246471829999994</v>
      </c>
      <c r="AS53" s="36">
        <v>0.42468961399999999</v>
      </c>
      <c r="AT53" s="36">
        <v>22.229925931</v>
      </c>
      <c r="AU53" s="36">
        <v>51.693997250999999</v>
      </c>
      <c r="AV53" s="36">
        <v>17.722174941999999</v>
      </c>
      <c r="AW53" s="36">
        <v>41.211566138000002</v>
      </c>
      <c r="AX53" s="36">
        <v>16.483455705000001</v>
      </c>
      <c r="AY53" s="36">
        <v>38.331019028999997</v>
      </c>
      <c r="AZ53" s="36">
        <v>8.3436489999999999E-3</v>
      </c>
      <c r="BA53" s="36">
        <v>1.6687298999999999E-2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4.5778977220000003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5.345435889</v>
      </c>
      <c r="E54" s="36">
        <v>31</v>
      </c>
      <c r="F54" s="36">
        <v>1</v>
      </c>
      <c r="G54" s="36">
        <v>4</v>
      </c>
      <c r="H54" s="36">
        <v>26</v>
      </c>
      <c r="I54" s="36">
        <v>1.3651838604259495E-3</v>
      </c>
      <c r="J54" s="36">
        <v>2.1294468698583628</v>
      </c>
      <c r="K54" s="36">
        <v>1.3651838604259495E-3</v>
      </c>
      <c r="L54" s="36">
        <v>0</v>
      </c>
      <c r="M54" s="36">
        <v>0.19352505371507239</v>
      </c>
      <c r="N54" s="36">
        <v>1.9372870000037161</v>
      </c>
      <c r="O54" s="36">
        <v>0.14263339799999999</v>
      </c>
      <c r="P54" s="36">
        <v>0.23199847300000001</v>
      </c>
      <c r="Q54" s="36">
        <v>0.13250956899999999</v>
      </c>
      <c r="R54" s="36">
        <v>1.0123829000000001E-2</v>
      </c>
      <c r="S54" s="36">
        <v>0.21879347700000001</v>
      </c>
      <c r="T54" s="36">
        <v>1.3204996E-2</v>
      </c>
      <c r="U54" s="36">
        <v>0.15190000000000001</v>
      </c>
      <c r="V54" s="36">
        <v>0.36220000000000002</v>
      </c>
      <c r="W54" s="36">
        <v>0.29589858186042595</v>
      </c>
      <c r="X54" s="36">
        <v>2.7236453428583629</v>
      </c>
      <c r="Y54" s="36">
        <v>3.0195439247187887</v>
      </c>
      <c r="Z54" s="36">
        <v>6.432266510563101E-5</v>
      </c>
      <c r="AA54" s="36">
        <v>1.3765050332605039E-5</v>
      </c>
      <c r="AB54" s="36">
        <v>1.37651E-5</v>
      </c>
      <c r="AC54" s="36">
        <v>9.4849285087138676E-6</v>
      </c>
      <c r="AD54" s="36">
        <v>1.747904866399258E-2</v>
      </c>
      <c r="AE54" s="36">
        <v>0.15731143797593322</v>
      </c>
      <c r="AF54" s="36">
        <v>0.17479048663992575</v>
      </c>
      <c r="AG54" s="36">
        <v>1.0864061186099285E-2</v>
      </c>
      <c r="AH54" s="36">
        <v>1.8481391443019472E-2</v>
      </c>
      <c r="AI54" s="36">
        <v>5.9190402324265062E-2</v>
      </c>
      <c r="AJ54" s="36">
        <v>5.3960978326542922E-7</v>
      </c>
      <c r="AK54" s="36">
        <v>6.5208738357546386E-7</v>
      </c>
      <c r="AL54" s="36">
        <v>1.6309236127262306E-6</v>
      </c>
      <c r="AM54" s="36">
        <v>1.0874085724391263E-2</v>
      </c>
      <c r="AN54" s="36">
        <v>3.5961092194395625E-2</v>
      </c>
      <c r="AO54" s="36">
        <v>0.216503471223811</v>
      </c>
      <c r="AP54" s="36">
        <v>41.937050122000002</v>
      </c>
      <c r="AQ54" s="36">
        <v>22.581488527000001</v>
      </c>
      <c r="AR54" s="36">
        <v>64.518538649000007</v>
      </c>
      <c r="AS54" s="36">
        <v>1.6765585620000001</v>
      </c>
      <c r="AT54" s="36">
        <v>171.541125413</v>
      </c>
      <c r="AU54" s="36">
        <v>390.02392590800002</v>
      </c>
      <c r="AV54" s="36">
        <v>143.430776579</v>
      </c>
      <c r="AW54" s="36">
        <v>326.11092204599998</v>
      </c>
      <c r="AX54" s="36">
        <v>133.155465298</v>
      </c>
      <c r="AY54" s="36">
        <v>302.74849372900002</v>
      </c>
      <c r="AZ54" s="36">
        <v>3.6965014999999997E-2</v>
      </c>
      <c r="BA54" s="36">
        <v>7.3930030999999993E-2</v>
      </c>
      <c r="BB54" s="36">
        <v>1.971899039</v>
      </c>
      <c r="BC54" s="36">
        <v>141.784705433</v>
      </c>
      <c r="BD54" s="36">
        <v>322.36833769899999</v>
      </c>
      <c r="BE54" s="36">
        <v>0.15110337400000001</v>
      </c>
      <c r="BF54" s="36">
        <v>0.302206749</v>
      </c>
      <c r="BG54" s="36">
        <v>1.2018768740000001</v>
      </c>
      <c r="BH54" s="36">
        <v>15.669421409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4.9459428360000004</v>
      </c>
      <c r="E55" s="36">
        <v>4</v>
      </c>
      <c r="F55" s="36">
        <v>0</v>
      </c>
      <c r="G55" s="36">
        <v>1</v>
      </c>
      <c r="H55" s="36">
        <v>3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3.2329999999999998E-6</v>
      </c>
      <c r="P55" s="36">
        <v>5.3329999999999996E-6</v>
      </c>
      <c r="Q55" s="36">
        <v>2.5859999999999999E-6</v>
      </c>
      <c r="R55" s="36">
        <v>6.4700000000000001E-7</v>
      </c>
      <c r="S55" s="36">
        <v>4.4880000000000001E-6</v>
      </c>
      <c r="T55" s="36">
        <v>8.4499999999999996E-7</v>
      </c>
      <c r="U55" s="36">
        <v>3.0000000000000001E-3</v>
      </c>
      <c r="V55" s="36">
        <v>7.1999999999999998E-3</v>
      </c>
      <c r="W55" s="36">
        <v>3.0032330000000001E-3</v>
      </c>
      <c r="X55" s="36">
        <v>7.2053329999999995E-3</v>
      </c>
      <c r="Y55" s="36">
        <v>1.0208565999999999E-2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8.0038320000000007E-3</v>
      </c>
      <c r="AQ55" s="36">
        <v>4.3097550000000002E-3</v>
      </c>
      <c r="AR55" s="36">
        <v>1.2313587000000001E-2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0.17083262499999999</v>
      </c>
      <c r="BC55" s="36">
        <v>4.0483276349999997</v>
      </c>
      <c r="BD55" s="36">
        <v>8.1687128829999995</v>
      </c>
      <c r="BE55" s="36">
        <v>1.3090622E-2</v>
      </c>
      <c r="BF55" s="36">
        <v>2.6181244999999999E-2</v>
      </c>
      <c r="BG55" s="36">
        <v>0.96359168500000003</v>
      </c>
      <c r="BH55" s="36">
        <v>3.5317848770000002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4.7260703130000001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1.2400276619999999</v>
      </c>
      <c r="BC56" s="36">
        <v>108.04103301799999</v>
      </c>
      <c r="BD56" s="36">
        <v>221.73618620100001</v>
      </c>
      <c r="BE56" s="36">
        <v>3.9220695E-2</v>
      </c>
      <c r="BF56" s="36">
        <v>7.8441390999999999E-2</v>
      </c>
      <c r="BG56" s="36">
        <v>0.604454571</v>
      </c>
      <c r="BH56" s="36">
        <v>5.967945845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5.1684553019999999</v>
      </c>
      <c r="E57" s="36">
        <v>22</v>
      </c>
      <c r="F57" s="36">
        <v>1</v>
      </c>
      <c r="G57" s="36">
        <v>2</v>
      </c>
      <c r="H57" s="36">
        <v>19</v>
      </c>
      <c r="I57" s="36">
        <v>9.3148500423322501E-4</v>
      </c>
      <c r="J57" s="36">
        <v>3.1353226513910433</v>
      </c>
      <c r="K57" s="36">
        <v>9.3148500423322501E-4</v>
      </c>
      <c r="L57" s="36">
        <v>0</v>
      </c>
      <c r="M57" s="36">
        <v>0.11846913639489848</v>
      </c>
      <c r="N57" s="36">
        <v>3.0177850000003779</v>
      </c>
      <c r="O57" s="36">
        <v>0.18939241400000001</v>
      </c>
      <c r="P57" s="36">
        <v>0.34755466900000004</v>
      </c>
      <c r="Q57" s="36">
        <v>0.178955963</v>
      </c>
      <c r="R57" s="36">
        <v>1.0436450999999999E-2</v>
      </c>
      <c r="S57" s="36">
        <v>0.33394190700000004</v>
      </c>
      <c r="T57" s="36">
        <v>1.3612762E-2</v>
      </c>
      <c r="U57" s="36">
        <v>0.16444999999999999</v>
      </c>
      <c r="V57" s="36">
        <v>0.38869999999999999</v>
      </c>
      <c r="W57" s="36">
        <v>0.35477389900423323</v>
      </c>
      <c r="X57" s="36">
        <v>3.8715773203910433</v>
      </c>
      <c r="Y57" s="36">
        <v>4.2263512193952764</v>
      </c>
      <c r="Z57" s="36">
        <v>6.0171246027337334E-5</v>
      </c>
      <c r="AA57" s="36">
        <v>1.2876646649850188E-5</v>
      </c>
      <c r="AB57" s="36">
        <v>1.28766E-5</v>
      </c>
      <c r="AC57" s="36">
        <v>8.84439403224114E-6</v>
      </c>
      <c r="AD57" s="36">
        <v>7.720440389777869E-2</v>
      </c>
      <c r="AE57" s="36">
        <v>0.69483963508000857</v>
      </c>
      <c r="AF57" s="36">
        <v>0.77204403897778673</v>
      </c>
      <c r="AG57" s="36">
        <v>1.0964389991858444E-2</v>
      </c>
      <c r="AH57" s="36">
        <v>1.8652065733276435E-2</v>
      </c>
      <c r="AI57" s="36">
        <v>5.9737021334952907E-2</v>
      </c>
      <c r="AJ57" s="36">
        <v>4.8821431437840719E-7</v>
      </c>
      <c r="AK57" s="36">
        <v>5.8997891580202673E-7</v>
      </c>
      <c r="AL57" s="36">
        <v>1.4755852804822634E-6</v>
      </c>
      <c r="AM57" s="36">
        <v>1.0973722600205064E-2</v>
      </c>
      <c r="AN57" s="36">
        <v>9.5857059609970929E-2</v>
      </c>
      <c r="AO57" s="36">
        <v>0.75457813200024204</v>
      </c>
      <c r="AP57" s="36">
        <v>29.367168015000001</v>
      </c>
      <c r="AQ57" s="36">
        <v>15.813090469</v>
      </c>
      <c r="AR57" s="36">
        <v>45.180258483999999</v>
      </c>
      <c r="AS57" s="36">
        <v>1.016944463</v>
      </c>
      <c r="AT57" s="36">
        <v>26.084695615000001</v>
      </c>
      <c r="AU57" s="36">
        <v>57.961880651999998</v>
      </c>
      <c r="AV57" s="36">
        <v>68.691844877999998</v>
      </c>
      <c r="AW57" s="36">
        <v>152.63772187500001</v>
      </c>
      <c r="AX57" s="36">
        <v>61.944706214999997</v>
      </c>
      <c r="AY57" s="36">
        <v>137.64514340299999</v>
      </c>
      <c r="AZ57" s="36">
        <v>2.0527574E-2</v>
      </c>
      <c r="BA57" s="36">
        <v>4.1055148E-2</v>
      </c>
      <c r="BB57" s="36">
        <v>16.830820751000001</v>
      </c>
      <c r="BC57" s="36">
        <v>842.37266789399996</v>
      </c>
      <c r="BD57" s="36">
        <v>1871.806547419</v>
      </c>
      <c r="BE57" s="36">
        <v>0.53234013899999999</v>
      </c>
      <c r="BF57" s="36">
        <v>1.0646802790000001</v>
      </c>
      <c r="BG57" s="36">
        <v>18.241598575000001</v>
      </c>
      <c r="BH57" s="36">
        <v>119.42547730299999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4.8099460709999997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1.6313059999999999E-3</v>
      </c>
      <c r="P58" s="36">
        <v>2.9719350000000002E-3</v>
      </c>
      <c r="Q58" s="36">
        <v>1.5643039999999999E-3</v>
      </c>
      <c r="R58" s="36">
        <v>6.7002000000000007E-5</v>
      </c>
      <c r="S58" s="36">
        <v>2.884541E-3</v>
      </c>
      <c r="T58" s="36">
        <v>8.7393999999999997E-5</v>
      </c>
      <c r="U58" s="36">
        <v>0</v>
      </c>
      <c r="V58" s="36">
        <v>0</v>
      </c>
      <c r="W58" s="36">
        <v>1.6313059999999999E-3</v>
      </c>
      <c r="X58" s="36">
        <v>2.9719350000000002E-3</v>
      </c>
      <c r="Y58" s="36">
        <v>4.6032410000000001E-3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5.3698239999999996E-3</v>
      </c>
      <c r="AQ58" s="36">
        <v>2.891444E-3</v>
      </c>
      <c r="AR58" s="36">
        <v>8.2612679999999987E-3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1.8910432509999999</v>
      </c>
      <c r="BC58" s="36">
        <v>163.318686536</v>
      </c>
      <c r="BD58" s="36">
        <v>372.60465283899998</v>
      </c>
      <c r="BE58" s="36">
        <v>5.9811594000000003E-2</v>
      </c>
      <c r="BF58" s="36">
        <v>0.119623189</v>
      </c>
      <c r="BG58" s="36">
        <v>1.1647684</v>
      </c>
      <c r="BH58" s="36">
        <v>11.719266021999999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4.8348303259999996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9.8250000000000008E-4</v>
      </c>
      <c r="P59" s="36">
        <v>1.6024820000000001E-3</v>
      </c>
      <c r="Q59" s="36">
        <v>9.0793200000000007E-4</v>
      </c>
      <c r="R59" s="36">
        <v>7.4567999999999995E-5</v>
      </c>
      <c r="S59" s="36">
        <v>1.50522E-3</v>
      </c>
      <c r="T59" s="36">
        <v>9.7262000000000005E-5</v>
      </c>
      <c r="U59" s="36">
        <v>3.0000000000000001E-3</v>
      </c>
      <c r="V59" s="36">
        <v>7.1999999999999998E-3</v>
      </c>
      <c r="W59" s="36">
        <v>3.9824999999999999E-3</v>
      </c>
      <c r="X59" s="36">
        <v>8.8024820000000004E-3</v>
      </c>
      <c r="Y59" s="36">
        <v>1.2784982E-2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1.4694492999999999E-2</v>
      </c>
      <c r="AQ59" s="36">
        <v>7.9124190000000004E-3</v>
      </c>
      <c r="AR59" s="36">
        <v>2.2606912E-2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0.53631207999999997</v>
      </c>
      <c r="BC59" s="36">
        <v>46.710074618999997</v>
      </c>
      <c r="BD59" s="36">
        <v>105.52789629999999</v>
      </c>
      <c r="BE59" s="36">
        <v>1.6962953999999999E-2</v>
      </c>
      <c r="BF59" s="36">
        <v>3.3925908999999997E-2</v>
      </c>
      <c r="BG59" s="36">
        <v>0.73415967100000001</v>
      </c>
      <c r="BH59" s="36">
        <v>6.4678746379999996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4.7687375320000003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1.1546989999999999E-3</v>
      </c>
      <c r="BF60" s="36">
        <v>2.3093979999999998E-3</v>
      </c>
      <c r="BG60" s="36">
        <v>3.0862247999999998E-2</v>
      </c>
      <c r="BH60" s="36">
        <v>1.3334271740000001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4.7524403560000001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4.994839829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1.8064864999999999E-2</v>
      </c>
      <c r="P62" s="36">
        <v>3.1820968999999998E-2</v>
      </c>
      <c r="Q62" s="36">
        <v>1.5151880999999999E-2</v>
      </c>
      <c r="R62" s="36">
        <v>2.912984E-3</v>
      </c>
      <c r="S62" s="36">
        <v>2.8021424E-2</v>
      </c>
      <c r="T62" s="36">
        <v>3.7995449999999997E-3</v>
      </c>
      <c r="U62" s="36">
        <v>1.2E-2</v>
      </c>
      <c r="V62" s="36">
        <v>2.8799999999999999E-2</v>
      </c>
      <c r="W62" s="36">
        <v>3.0064865E-2</v>
      </c>
      <c r="X62" s="36">
        <v>6.0620968999999997E-2</v>
      </c>
      <c r="Y62" s="36">
        <v>9.0685833999999993E-2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6.5106219000000007E-2</v>
      </c>
      <c r="AQ62" s="36">
        <v>3.5057194999999999E-2</v>
      </c>
      <c r="AR62" s="36">
        <v>0.10016341400000001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0.86419601700000004</v>
      </c>
      <c r="BC62" s="36">
        <v>47.452931745999997</v>
      </c>
      <c r="BD62" s="36">
        <v>104.4870521</v>
      </c>
      <c r="BE62" s="36">
        <v>2.7333558000000001E-2</v>
      </c>
      <c r="BF62" s="36">
        <v>5.4667117000000001E-2</v>
      </c>
      <c r="BG62" s="36">
        <v>2.859821379</v>
      </c>
      <c r="BH62" s="36">
        <v>13.593427379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5.0780273730000003</v>
      </c>
      <c r="E63" s="36">
        <v>28</v>
      </c>
      <c r="F63" s="36">
        <v>0</v>
      </c>
      <c r="G63" s="36">
        <v>7</v>
      </c>
      <c r="H63" s="36">
        <v>21</v>
      </c>
      <c r="I63" s="36">
        <v>5.8251776187120188E-5</v>
      </c>
      <c r="J63" s="36">
        <v>0.51815467725073949</v>
      </c>
      <c r="K63" s="36">
        <v>5.8251776187120188E-5</v>
      </c>
      <c r="L63" s="36">
        <v>0</v>
      </c>
      <c r="M63" s="36">
        <v>1.5822929026939554E-2</v>
      </c>
      <c r="N63" s="36">
        <v>0.50238999999998701</v>
      </c>
      <c r="O63" s="36">
        <v>2.1936313000000002E-2</v>
      </c>
      <c r="P63" s="36">
        <v>3.5353779999999994E-2</v>
      </c>
      <c r="Q63" s="36">
        <v>1.9267112000000003E-2</v>
      </c>
      <c r="R63" s="36">
        <v>2.669201E-3</v>
      </c>
      <c r="S63" s="36">
        <v>3.1872211999999997E-2</v>
      </c>
      <c r="T63" s="36">
        <v>3.481568E-3</v>
      </c>
      <c r="U63" s="36">
        <v>4.1399999999999999E-2</v>
      </c>
      <c r="V63" s="36">
        <v>9.8400000000000001E-2</v>
      </c>
      <c r="W63" s="36">
        <v>6.3394564776187129E-2</v>
      </c>
      <c r="X63" s="36">
        <v>0.65190845725073954</v>
      </c>
      <c r="Y63" s="36">
        <v>0.71530302202692664</v>
      </c>
      <c r="Z63" s="36">
        <v>4.282974707808444E-6</v>
      </c>
      <c r="AA63" s="36">
        <v>9.1655658747100676E-7</v>
      </c>
      <c r="AB63" s="36">
        <v>9.1655700000000002E-7</v>
      </c>
      <c r="AC63" s="36">
        <v>2.7263214834934713E-7</v>
      </c>
      <c r="AD63" s="36">
        <v>2.2852269404519264E-3</v>
      </c>
      <c r="AE63" s="36">
        <v>2.0567042464067337E-2</v>
      </c>
      <c r="AF63" s="36">
        <v>2.285226940451926E-2</v>
      </c>
      <c r="AG63" s="36">
        <v>3.1190898190045246E-3</v>
      </c>
      <c r="AH63" s="36">
        <v>5.3060378530191922E-3</v>
      </c>
      <c r="AI63" s="36">
        <v>1.6993661772507412E-2</v>
      </c>
      <c r="AJ63" s="36">
        <v>3.5930223835672243E-8</v>
      </c>
      <c r="AK63" s="36">
        <v>4.3419608722622894E-8</v>
      </c>
      <c r="AL63" s="36">
        <v>1.0859597487192362E-7</v>
      </c>
      <c r="AM63" s="36">
        <v>3.1193983813767095E-3</v>
      </c>
      <c r="AN63" s="36">
        <v>7.5913082130798417E-3</v>
      </c>
      <c r="AO63" s="36">
        <v>3.7560812832549619E-2</v>
      </c>
      <c r="AP63" s="36">
        <v>0.82949224600000004</v>
      </c>
      <c r="AQ63" s="36">
        <v>0.44664967100000003</v>
      </c>
      <c r="AR63" s="36">
        <v>1.2761419170000001</v>
      </c>
      <c r="AS63" s="36">
        <v>0.12390644000000001</v>
      </c>
      <c r="AT63" s="36">
        <v>0.55882812900000001</v>
      </c>
      <c r="AU63" s="36">
        <v>1.3476617390000001</v>
      </c>
      <c r="AV63" s="36">
        <v>1.6330855230000001</v>
      </c>
      <c r="AW63" s="36">
        <v>3.9383251490000002</v>
      </c>
      <c r="AX63" s="36">
        <v>1.469442712</v>
      </c>
      <c r="AY63" s="36">
        <v>3.543686541</v>
      </c>
      <c r="AZ63" s="36">
        <v>7.2043400000000005E-4</v>
      </c>
      <c r="BA63" s="36">
        <v>1.4408680000000001E-3</v>
      </c>
      <c r="BB63" s="36">
        <v>0.45501170400000002</v>
      </c>
      <c r="BC63" s="36">
        <v>16.900700960000002</v>
      </c>
      <c r="BD63" s="36">
        <v>40.757483110000003</v>
      </c>
      <c r="BE63" s="36">
        <v>1.4391513999999999E-2</v>
      </c>
      <c r="BF63" s="36">
        <v>2.8783027999999999E-2</v>
      </c>
      <c r="BG63" s="36">
        <v>4.0218710519999998</v>
      </c>
      <c r="BH63" s="36">
        <v>23.378167305000002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4.7955733550000001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7.1512000000000002E-5</v>
      </c>
      <c r="P64" s="36">
        <v>1.16863E-4</v>
      </c>
      <c r="Q64" s="36">
        <v>6.5569999999999997E-5</v>
      </c>
      <c r="R64" s="36">
        <v>5.942E-6</v>
      </c>
      <c r="S64" s="36">
        <v>1.0911199999999999E-4</v>
      </c>
      <c r="T64" s="36">
        <v>7.7509999999999991E-6</v>
      </c>
      <c r="U64" s="36">
        <v>0</v>
      </c>
      <c r="V64" s="36">
        <v>0</v>
      </c>
      <c r="W64" s="36">
        <v>7.1512000000000002E-5</v>
      </c>
      <c r="X64" s="36">
        <v>1.16863E-4</v>
      </c>
      <c r="Y64" s="36">
        <v>1.8837500000000001E-4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1.51846E-4</v>
      </c>
      <c r="AQ64" s="36">
        <v>8.1762999999999996E-5</v>
      </c>
      <c r="AR64" s="36">
        <v>2.3360899999999999E-4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1.2431984E-2</v>
      </c>
      <c r="BF64" s="36">
        <v>2.4863969E-2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5.111112554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2.0709400000000001E-4</v>
      </c>
      <c r="P65" s="36">
        <v>3.6327899999999999E-4</v>
      </c>
      <c r="Q65" s="36">
        <v>1.88013E-4</v>
      </c>
      <c r="R65" s="36">
        <v>1.9080999999999999E-5</v>
      </c>
      <c r="S65" s="36">
        <v>3.3838999999999999E-4</v>
      </c>
      <c r="T65" s="36">
        <v>2.4888999999999998E-5</v>
      </c>
      <c r="U65" s="36">
        <v>3.0000000000000001E-3</v>
      </c>
      <c r="V65" s="36">
        <v>7.1999999999999998E-3</v>
      </c>
      <c r="W65" s="36">
        <v>3.2070940000000002E-3</v>
      </c>
      <c r="X65" s="36">
        <v>7.563279E-3</v>
      </c>
      <c r="Y65" s="36">
        <v>1.0770373E-2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4.0780205E-2</v>
      </c>
      <c r="AQ65" s="36">
        <v>2.1958571E-2</v>
      </c>
      <c r="AR65" s="36">
        <v>6.2738775999999996E-2</v>
      </c>
      <c r="AS65" s="36">
        <v>8.4924809999999996E-3</v>
      </c>
      <c r="AT65" s="36">
        <v>6.9789831999999996E-2</v>
      </c>
      <c r="AU65" s="36">
        <v>0.15719506499999999</v>
      </c>
      <c r="AV65" s="36">
        <v>0.213322972</v>
      </c>
      <c r="AW65" s="36">
        <v>0.48049003099999998</v>
      </c>
      <c r="AX65" s="36">
        <v>0.19155478000000001</v>
      </c>
      <c r="AY65" s="36">
        <v>0.43145921700000001</v>
      </c>
      <c r="AZ65" s="36">
        <v>9.5309999999999994E-5</v>
      </c>
      <c r="BA65" s="36">
        <v>1.9061999999999999E-4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2.3028357800000001</v>
      </c>
      <c r="BH65" s="36">
        <v>15.120224275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5.032078941</v>
      </c>
      <c r="E66" s="36">
        <v>21</v>
      </c>
      <c r="F66" s="36">
        <v>0</v>
      </c>
      <c r="G66" s="36">
        <v>1</v>
      </c>
      <c r="H66" s="36">
        <v>20</v>
      </c>
      <c r="I66" s="36">
        <v>3.7659665382158009E-7</v>
      </c>
      <c r="J66" s="36">
        <v>1.2077327917644293E-2</v>
      </c>
      <c r="K66" s="36">
        <v>3.7659665382158009E-7</v>
      </c>
      <c r="L66" s="36">
        <v>0</v>
      </c>
      <c r="M66" s="36">
        <v>7.7704514298603162E-5</v>
      </c>
      <c r="N66" s="36">
        <v>1.1999999999999511E-2</v>
      </c>
      <c r="O66" s="36">
        <v>9.3524949999999989E-3</v>
      </c>
      <c r="P66" s="36">
        <v>1.5919989000000002E-2</v>
      </c>
      <c r="Q66" s="36">
        <v>8.5169949999999994E-3</v>
      </c>
      <c r="R66" s="36">
        <v>8.3550000000000009E-4</v>
      </c>
      <c r="S66" s="36">
        <v>1.4830205000000001E-2</v>
      </c>
      <c r="T66" s="36">
        <v>1.0897839999999999E-3</v>
      </c>
      <c r="U66" s="36">
        <v>3.0000000000000001E-3</v>
      </c>
      <c r="V66" s="36">
        <v>7.1999999999999998E-3</v>
      </c>
      <c r="W66" s="36">
        <v>1.2352871596653821E-2</v>
      </c>
      <c r="X66" s="36">
        <v>3.5197316917644293E-2</v>
      </c>
      <c r="Y66" s="36">
        <v>4.7550188514298111E-2</v>
      </c>
      <c r="Z66" s="36">
        <v>4.3702212531682069E-8</v>
      </c>
      <c r="AA66" s="36">
        <v>9.3522734817799618E-9</v>
      </c>
      <c r="AB66" s="36">
        <v>9.35227E-9</v>
      </c>
      <c r="AC66" s="36">
        <v>5.7640689485517631E-9</v>
      </c>
      <c r="AD66" s="36">
        <v>2.9665532552600177E-4</v>
      </c>
      <c r="AE66" s="36">
        <v>2.6698979297340155E-3</v>
      </c>
      <c r="AF66" s="36">
        <v>2.9665532552600174E-3</v>
      </c>
      <c r="AG66" s="36">
        <v>2.1672592794169727E-4</v>
      </c>
      <c r="AH66" s="36">
        <v>3.6868318776288734E-4</v>
      </c>
      <c r="AI66" s="36">
        <v>1.1807826418892473E-3</v>
      </c>
      <c r="AJ66" s="36">
        <v>3.6662112064131576E-10</v>
      </c>
      <c r="AK66" s="36">
        <v>4.4304053546950643E-10</v>
      </c>
      <c r="AL66" s="36">
        <v>1.1080804335305334E-9</v>
      </c>
      <c r="AM66" s="36">
        <v>2.1673205863176646E-4</v>
      </c>
      <c r="AN66" s="36">
        <v>6.6533895632942463E-4</v>
      </c>
      <c r="AO66" s="36">
        <v>3.8506816797036964E-3</v>
      </c>
      <c r="AP66" s="36">
        <v>3.9015253E-2</v>
      </c>
      <c r="AQ66" s="36">
        <v>2.1008213000000001E-2</v>
      </c>
      <c r="AR66" s="36">
        <v>6.0023465999999998E-2</v>
      </c>
      <c r="AS66" s="36">
        <v>3.6998000000000001E-5</v>
      </c>
      <c r="AT66" s="36">
        <v>1.285E-6</v>
      </c>
      <c r="AU66" s="36">
        <v>2.948E-6</v>
      </c>
      <c r="AV66" s="36">
        <v>7.7186000000000003E-5</v>
      </c>
      <c r="AW66" s="36">
        <v>1.7704799999999999E-4</v>
      </c>
      <c r="AX66" s="36">
        <v>6.4863999999999994E-5</v>
      </c>
      <c r="AY66" s="36">
        <v>1.4878499999999999E-4</v>
      </c>
      <c r="AZ66" s="36">
        <v>7.0000000000000005E-8</v>
      </c>
      <c r="BA66" s="36">
        <v>1.4000000000000001E-7</v>
      </c>
      <c r="BB66" s="36">
        <v>0.37121053100000001</v>
      </c>
      <c r="BC66" s="36">
        <v>19.328270694</v>
      </c>
      <c r="BD66" s="36">
        <v>44.334821908000002</v>
      </c>
      <c r="BE66" s="36">
        <v>1.1740976E-2</v>
      </c>
      <c r="BF66" s="36">
        <v>2.3481952E-2</v>
      </c>
      <c r="BG66" s="36">
        <v>2.452120071</v>
      </c>
      <c r="BH66" s="36">
        <v>13.470575199000001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4.9519562109999997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5.2354820000000005E-3</v>
      </c>
      <c r="P67" s="36">
        <v>9.1721859999999988E-3</v>
      </c>
      <c r="Q67" s="36">
        <v>4.5359990000000006E-3</v>
      </c>
      <c r="R67" s="36">
        <v>6.9948299999999998E-4</v>
      </c>
      <c r="S67" s="36">
        <v>8.2598169999999992E-3</v>
      </c>
      <c r="T67" s="36">
        <v>9.123689999999999E-4</v>
      </c>
      <c r="U67" s="36">
        <v>0</v>
      </c>
      <c r="V67" s="36">
        <v>0</v>
      </c>
      <c r="W67" s="36">
        <v>5.2354820000000005E-3</v>
      </c>
      <c r="X67" s="36">
        <v>9.1721859999999988E-3</v>
      </c>
      <c r="Y67" s="36">
        <v>1.4407667999999998E-2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7.0009759999999999E-3</v>
      </c>
      <c r="AQ67" s="36">
        <v>3.769756E-3</v>
      </c>
      <c r="AR67" s="36">
        <v>1.0770732E-2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0.381978084</v>
      </c>
      <c r="BC67" s="36">
        <v>23.008905837</v>
      </c>
      <c r="BD67" s="36">
        <v>50.166392930000001</v>
      </c>
      <c r="BE67" s="36">
        <v>9.7113071999999995E-2</v>
      </c>
      <c r="BF67" s="36">
        <v>0.19422614399999999</v>
      </c>
      <c r="BG67" s="36">
        <v>0.82715252500000003</v>
      </c>
      <c r="BH67" s="36">
        <v>3.4945108249999999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4.9004958199999997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1.3887510000000001E-3</v>
      </c>
      <c r="P68" s="36">
        <v>2.4087450000000003E-3</v>
      </c>
      <c r="Q68" s="36">
        <v>1.269881E-3</v>
      </c>
      <c r="R68" s="36">
        <v>1.1887000000000001E-4</v>
      </c>
      <c r="S68" s="36">
        <v>2.2536970000000003E-3</v>
      </c>
      <c r="T68" s="36">
        <v>1.55048E-4</v>
      </c>
      <c r="U68" s="36">
        <v>0</v>
      </c>
      <c r="V68" s="36">
        <v>0</v>
      </c>
      <c r="W68" s="36">
        <v>1.3887510000000001E-3</v>
      </c>
      <c r="X68" s="36">
        <v>2.4087450000000003E-3</v>
      </c>
      <c r="Y68" s="36">
        <v>3.7974960000000005E-3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3.3564710000000002E-3</v>
      </c>
      <c r="AQ68" s="36">
        <v>1.80733E-3</v>
      </c>
      <c r="AR68" s="36">
        <v>5.163801E-3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5.5972916999999997E-2</v>
      </c>
      <c r="BC68" s="36">
        <v>2.2479547420000001</v>
      </c>
      <c r="BD68" s="36">
        <v>5.0211500549999997</v>
      </c>
      <c r="BE68" s="36">
        <v>1.4230402E-2</v>
      </c>
      <c r="BF68" s="36">
        <v>2.8460804999999999E-2</v>
      </c>
      <c r="BG68" s="36">
        <v>3.8763967000000003E-2</v>
      </c>
      <c r="BH68" s="36">
        <v>0.39603053900000001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5.2300000000000001E-7</v>
      </c>
      <c r="P69" s="36">
        <v>9.1200000000000012E-7</v>
      </c>
      <c r="Q69" s="36">
        <v>4.4200000000000001E-7</v>
      </c>
      <c r="R69" s="36">
        <v>8.0999999999999997E-8</v>
      </c>
      <c r="S69" s="36">
        <v>8.0700000000000007E-7</v>
      </c>
      <c r="T69" s="36">
        <v>1.05E-7</v>
      </c>
      <c r="U69" s="36">
        <v>3.0000000000000001E-3</v>
      </c>
      <c r="V69" s="36">
        <v>7.1999999999999998E-3</v>
      </c>
      <c r="W69" s="36">
        <v>3.0005230000000002E-3</v>
      </c>
      <c r="X69" s="36">
        <v>7.2009119999999994E-3</v>
      </c>
      <c r="Y69" s="36">
        <v>1.0201435E-2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1.0499981E-2</v>
      </c>
      <c r="AQ69" s="36">
        <v>5.6538359999999998E-3</v>
      </c>
      <c r="AR69" s="36">
        <v>1.6153817000000001E-2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2.049428E-2</v>
      </c>
      <c r="BF69" s="36">
        <v>4.0988561E-2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4.5316652949999998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4.3021791660000002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4.6422785009999998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9.7851100000000005E-4</v>
      </c>
      <c r="BF73" s="36">
        <v>1.9570220000000001E-3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6.0838378630000003</v>
      </c>
      <c r="E92" s="36">
        <v>49</v>
      </c>
      <c r="F92" s="36">
        <v>10</v>
      </c>
      <c r="G92" s="36">
        <v>25</v>
      </c>
      <c r="H92" s="36">
        <v>14</v>
      </c>
      <c r="I92" s="36">
        <v>1.2311430517071655</v>
      </c>
      <c r="J92" s="36">
        <v>130.49832832383399</v>
      </c>
      <c r="K92" s="36">
        <v>0.31186055178175398</v>
      </c>
      <c r="L92" s="36">
        <v>0.91928249992541167</v>
      </c>
      <c r="M92" s="36">
        <v>20.646601375577088</v>
      </c>
      <c r="N92" s="36">
        <v>111.08286999996406</v>
      </c>
      <c r="O92" s="36">
        <v>1.4918523430000001</v>
      </c>
      <c r="P92" s="36">
        <v>2.6609078910000004</v>
      </c>
      <c r="Q92" s="36">
        <v>1.4094687130000001</v>
      </c>
      <c r="R92" s="36">
        <v>8.2383629999999999E-2</v>
      </c>
      <c r="S92" s="36">
        <v>2.5534509820000002</v>
      </c>
      <c r="T92" s="36">
        <v>0.107456909</v>
      </c>
      <c r="U92" s="36">
        <v>2.9028000000000005</v>
      </c>
      <c r="V92" s="36">
        <v>6.8861000000000017</v>
      </c>
      <c r="W92" s="36">
        <v>5.6257953947071666</v>
      </c>
      <c r="X92" s="36">
        <v>140.04533621483398</v>
      </c>
      <c r="Y92" s="36">
        <v>145.67113160954113</v>
      </c>
      <c r="Z92" s="36">
        <v>1.4660621820257499E-2</v>
      </c>
      <c r="AA92" s="36">
        <v>3.6838449014657193E-3</v>
      </c>
      <c r="AB92" s="36">
        <v>3.6838449999999998E-3</v>
      </c>
      <c r="AC92" s="36">
        <v>3.858963090482264E-3</v>
      </c>
      <c r="AD92" s="36">
        <v>2.6661639352786084</v>
      </c>
      <c r="AE92" s="36">
        <v>23.995475417507492</v>
      </c>
      <c r="AF92" s="36">
        <v>26.661639352786068</v>
      </c>
      <c r="AG92" s="36">
        <v>0.18533760284968198</v>
      </c>
      <c r="AH92" s="36">
        <v>0.31528695657187261</v>
      </c>
      <c r="AI92" s="36">
        <v>1.0097703879396465</v>
      </c>
      <c r="AJ92" s="36">
        <v>1.345298035818603E-4</v>
      </c>
      <c r="AK92" s="36">
        <v>1.6257152918860935E-4</v>
      </c>
      <c r="AL92" s="36">
        <v>4.066046244552601E-4</v>
      </c>
      <c r="AM92" s="36">
        <v>0.1893310957437461</v>
      </c>
      <c r="AN92" s="36">
        <v>2.9816134633796696</v>
      </c>
      <c r="AO92" s="36">
        <v>25.005652410071594</v>
      </c>
      <c r="AP92" s="36">
        <v>5192.1202778939996</v>
      </c>
      <c r="AQ92" s="36">
        <v>2795.7570727120001</v>
      </c>
      <c r="AR92" s="36">
        <v>7987.8773506059997</v>
      </c>
      <c r="AS92" s="36">
        <v>107.662912119</v>
      </c>
      <c r="AT92" s="36">
        <v>23838.300505978001</v>
      </c>
      <c r="AU92" s="36">
        <v>52072.071159967003</v>
      </c>
      <c r="AV92" s="36">
        <v>14308.738022813</v>
      </c>
      <c r="AW92" s="36">
        <v>31255.819782388</v>
      </c>
      <c r="AX92" s="36">
        <v>13475.439857240999</v>
      </c>
      <c r="AY92" s="36">
        <v>29435.574192133001</v>
      </c>
      <c r="AZ92" s="36">
        <v>0.74939067699999995</v>
      </c>
      <c r="BA92" s="36">
        <v>1.4987813539999999</v>
      </c>
      <c r="BB92" s="36">
        <v>30.515106195000001</v>
      </c>
      <c r="BC92" s="36">
        <v>3029.9913119530001</v>
      </c>
      <c r="BD92" s="36">
        <v>6618.6733056129997</v>
      </c>
      <c r="BE92" s="36">
        <v>0.89008574200000001</v>
      </c>
      <c r="BF92" s="36">
        <v>1.780171484</v>
      </c>
      <c r="BG92" s="36">
        <v>17.855343471000001</v>
      </c>
      <c r="BH92" s="36">
        <v>309.92601317100002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5.5819110490000003</v>
      </c>
      <c r="E93" s="36">
        <v>6</v>
      </c>
      <c r="F93" s="36">
        <v>2</v>
      </c>
      <c r="G93" s="36">
        <v>1</v>
      </c>
      <c r="H93" s="36">
        <v>3</v>
      </c>
      <c r="I93" s="36">
        <v>1.8803339848627383</v>
      </c>
      <c r="J93" s="36">
        <v>25.695097173655892</v>
      </c>
      <c r="K93" s="36">
        <v>0.15323148487922877</v>
      </c>
      <c r="L93" s="36">
        <v>1.7271024999835096</v>
      </c>
      <c r="M93" s="36">
        <v>5.8202516584806316</v>
      </c>
      <c r="N93" s="36">
        <v>21.755179500037997</v>
      </c>
      <c r="O93" s="36">
        <v>0.28559712500000001</v>
      </c>
      <c r="P93" s="36">
        <v>0.48380337200000001</v>
      </c>
      <c r="Q93" s="36">
        <v>0.26029644899999999</v>
      </c>
      <c r="R93" s="36">
        <v>2.5300676000000001E-2</v>
      </c>
      <c r="S93" s="36">
        <v>0.45080248900000003</v>
      </c>
      <c r="T93" s="36">
        <v>3.3000883000000002E-2</v>
      </c>
      <c r="U93" s="36">
        <v>0</v>
      </c>
      <c r="V93" s="36">
        <v>0</v>
      </c>
      <c r="W93" s="36">
        <v>2.1659311098627381</v>
      </c>
      <c r="X93" s="36">
        <v>26.178900545655893</v>
      </c>
      <c r="Y93" s="36">
        <v>28.344831655518632</v>
      </c>
      <c r="Z93" s="36">
        <v>1.197229957136222E-2</v>
      </c>
      <c r="AA93" s="36">
        <v>5.6113566692923503E-3</v>
      </c>
      <c r="AB93" s="36">
        <v>5.611357E-3</v>
      </c>
      <c r="AC93" s="36">
        <v>9.9277128820206284E-4</v>
      </c>
      <c r="AD93" s="36">
        <v>0.18903587886200501</v>
      </c>
      <c r="AE93" s="36">
        <v>1.7013229097580449</v>
      </c>
      <c r="AF93" s="36">
        <v>1.8903587886200501</v>
      </c>
      <c r="AG93" s="36">
        <v>0</v>
      </c>
      <c r="AH93" s="36">
        <v>0</v>
      </c>
      <c r="AI93" s="36">
        <v>0</v>
      </c>
      <c r="AJ93" s="36">
        <v>2.1997247638096612E-4</v>
      </c>
      <c r="AK93" s="36">
        <v>2.6582408441913711E-4</v>
      </c>
      <c r="AL93" s="36">
        <v>6.648476677057649E-4</v>
      </c>
      <c r="AM93" s="36">
        <v>1.2127437645830289E-3</v>
      </c>
      <c r="AN93" s="36">
        <v>0.18930170294642415</v>
      </c>
      <c r="AO93" s="36">
        <v>1.7019877574257507</v>
      </c>
      <c r="AP93" s="36">
        <v>477.23368110400003</v>
      </c>
      <c r="AQ93" s="36">
        <v>256.97198213299998</v>
      </c>
      <c r="AR93" s="36">
        <v>734.20566323699995</v>
      </c>
      <c r="AS93" s="36">
        <v>13.204756144999999</v>
      </c>
      <c r="AT93" s="36">
        <v>2166.5610248910002</v>
      </c>
      <c r="AU93" s="36">
        <v>5069.867355376</v>
      </c>
      <c r="AV93" s="36">
        <v>1164.831007474</v>
      </c>
      <c r="AW93" s="36">
        <v>2725.7661480450001</v>
      </c>
      <c r="AX93" s="36">
        <v>1112.45446431</v>
      </c>
      <c r="AY93" s="36">
        <v>2603.2022676259999</v>
      </c>
      <c r="AZ93" s="36">
        <v>9.5520860999999999E-2</v>
      </c>
      <c r="BA93" s="36">
        <v>0.191041722</v>
      </c>
      <c r="BB93" s="36">
        <v>6.0601231550000003</v>
      </c>
      <c r="BC93" s="36">
        <v>324.71032966199999</v>
      </c>
      <c r="BD93" s="36">
        <v>759.83934050100004</v>
      </c>
      <c r="BE93" s="36">
        <v>0.17676586699999999</v>
      </c>
      <c r="BF93" s="36">
        <v>0.35353173399999999</v>
      </c>
      <c r="BG93" s="36">
        <v>6.5651511569999998</v>
      </c>
      <c r="BH93" s="36">
        <v>70.132929183000002</v>
      </c>
      <c r="BI93" s="36">
        <v>0.21</v>
      </c>
      <c r="BJ93" s="36">
        <v>0.21</v>
      </c>
      <c r="BK93" s="36">
        <v>0.69000000000000039</v>
      </c>
      <c r="BL93" s="36">
        <v>0.69000000000000039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5.4659578279999996</v>
      </c>
      <c r="E94" s="36">
        <v>3</v>
      </c>
      <c r="F94" s="36">
        <v>0</v>
      </c>
      <c r="G94" s="36">
        <v>1</v>
      </c>
      <c r="H94" s="36">
        <v>2</v>
      </c>
      <c r="I94" s="36">
        <v>5.4790193243646869E-3</v>
      </c>
      <c r="J94" s="36">
        <v>1.8012455469300279</v>
      </c>
      <c r="K94" s="36">
        <v>2.9800193258992082E-3</v>
      </c>
      <c r="L94" s="36">
        <v>2.4989999984654787E-3</v>
      </c>
      <c r="M94" s="36">
        <v>0.20025706625113782</v>
      </c>
      <c r="N94" s="36">
        <v>1.6064675000032549</v>
      </c>
      <c r="O94" s="36">
        <v>5.0890291999999997E-2</v>
      </c>
      <c r="P94" s="36">
        <v>8.3513355999999997E-2</v>
      </c>
      <c r="Q94" s="36">
        <v>4.4224145999999999E-2</v>
      </c>
      <c r="R94" s="36">
        <v>6.6661459999999995E-3</v>
      </c>
      <c r="S94" s="36">
        <v>7.4818383000000002E-2</v>
      </c>
      <c r="T94" s="36">
        <v>8.6949729999999999E-3</v>
      </c>
      <c r="U94" s="36">
        <v>3.0000000000000001E-3</v>
      </c>
      <c r="V94" s="36">
        <v>7.1999999999999998E-3</v>
      </c>
      <c r="W94" s="36">
        <v>5.9369311324364689E-2</v>
      </c>
      <c r="X94" s="36">
        <v>1.8919589029300281</v>
      </c>
      <c r="Y94" s="36">
        <v>1.9513282142543928</v>
      </c>
      <c r="Z94" s="36">
        <v>9.3918825650508213E-5</v>
      </c>
      <c r="AA94" s="36">
        <v>2.0098628689208752E-5</v>
      </c>
      <c r="AB94" s="36">
        <v>2.0098669999999999E-5</v>
      </c>
      <c r="AC94" s="36">
        <v>1.9540165701922838E-5</v>
      </c>
      <c r="AD94" s="36">
        <v>2.4701904397328694E-2</v>
      </c>
      <c r="AE94" s="36">
        <v>0.22231713957595828</v>
      </c>
      <c r="AF94" s="36">
        <v>0.24701904397328697</v>
      </c>
      <c r="AG94" s="36">
        <v>2.103276691408681E-4</v>
      </c>
      <c r="AH94" s="36">
        <v>3.5779879348101699E-4</v>
      </c>
      <c r="AI94" s="36">
        <v>1.1459231629054193E-3</v>
      </c>
      <c r="AJ94" s="36">
        <v>7.8789394647502663E-7</v>
      </c>
      <c r="AK94" s="36">
        <v>9.5212451298186475E-7</v>
      </c>
      <c r="AL94" s="36">
        <v>2.3813408901782266E-6</v>
      </c>
      <c r="AM94" s="36">
        <v>2.3065572878926599E-4</v>
      </c>
      <c r="AN94" s="36">
        <v>2.5060655315322693E-2</v>
      </c>
      <c r="AO94" s="36">
        <v>0.22346544407975388</v>
      </c>
      <c r="AP94" s="36">
        <v>123.755146739</v>
      </c>
      <c r="AQ94" s="36">
        <v>66.637386704999997</v>
      </c>
      <c r="AR94" s="36">
        <v>190.39253344399998</v>
      </c>
      <c r="AS94" s="36">
        <v>4.3138715210000003</v>
      </c>
      <c r="AT94" s="36">
        <v>284.16489181700001</v>
      </c>
      <c r="AU94" s="36">
        <v>625.60747118799998</v>
      </c>
      <c r="AV94" s="36">
        <v>169.02872252500001</v>
      </c>
      <c r="AW94" s="36">
        <v>372.12771423300001</v>
      </c>
      <c r="AX94" s="36">
        <v>159.81821588700001</v>
      </c>
      <c r="AY94" s="36">
        <v>351.85018547300001</v>
      </c>
      <c r="AZ94" s="36">
        <v>0.32604790700000003</v>
      </c>
      <c r="BA94" s="36">
        <v>0.65209581500000002</v>
      </c>
      <c r="BB94" s="36">
        <v>2.0351646849999998</v>
      </c>
      <c r="BC94" s="36">
        <v>135.05347147500001</v>
      </c>
      <c r="BD94" s="36">
        <v>297.32899171600002</v>
      </c>
      <c r="BE94" s="36">
        <v>5.9363091999999999E-2</v>
      </c>
      <c r="BF94" s="36">
        <v>0.118726184</v>
      </c>
      <c r="BG94" s="36">
        <v>4.7767786289999998</v>
      </c>
      <c r="BH94" s="36">
        <v>48.570917412999997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5.4913348700000002</v>
      </c>
      <c r="E95" s="36">
        <v>8</v>
      </c>
      <c r="F95" s="36">
        <v>0</v>
      </c>
      <c r="G95" s="36">
        <v>4</v>
      </c>
      <c r="H95" s="36">
        <v>4</v>
      </c>
      <c r="I95" s="36">
        <v>1.3245257814464314E-2</v>
      </c>
      <c r="J95" s="36">
        <v>5.0322421992510806</v>
      </c>
      <c r="K95" s="36">
        <v>4.6042578192277157E-3</v>
      </c>
      <c r="L95" s="36">
        <v>8.6409999952365979E-3</v>
      </c>
      <c r="M95" s="36">
        <v>0.38522895706178778</v>
      </c>
      <c r="N95" s="36">
        <v>4.6602585000037573</v>
      </c>
      <c r="O95" s="36">
        <v>0.39342270000000001</v>
      </c>
      <c r="P95" s="36">
        <v>0.68270387199999993</v>
      </c>
      <c r="Q95" s="36">
        <v>0.36717173400000003</v>
      </c>
      <c r="R95" s="36">
        <v>2.6250966000000001E-2</v>
      </c>
      <c r="S95" s="36">
        <v>0.64846348099999995</v>
      </c>
      <c r="T95" s="36">
        <v>3.4240391000000002E-2</v>
      </c>
      <c r="U95" s="36">
        <v>1.4999999999999999E-2</v>
      </c>
      <c r="V95" s="36">
        <v>3.5999999999999997E-2</v>
      </c>
      <c r="W95" s="36">
        <v>0.42166795781446437</v>
      </c>
      <c r="X95" s="36">
        <v>5.7509460712510805</v>
      </c>
      <c r="Y95" s="36">
        <v>6.1726140290655449</v>
      </c>
      <c r="Z95" s="36">
        <v>2.3375743399522533E-4</v>
      </c>
      <c r="AA95" s="36">
        <v>5.0024090874978204E-5</v>
      </c>
      <c r="AB95" s="36">
        <v>5.0024100000000001E-5</v>
      </c>
      <c r="AC95" s="36">
        <v>4.3343437998439067E-5</v>
      </c>
      <c r="AD95" s="36">
        <v>7.6315674879113921E-2</v>
      </c>
      <c r="AE95" s="36">
        <v>0.6868410739120252</v>
      </c>
      <c r="AF95" s="36">
        <v>0.76315674879113915</v>
      </c>
      <c r="AG95" s="36">
        <v>1.1049939119744659E-3</v>
      </c>
      <c r="AH95" s="36">
        <v>1.8797597583013904E-3</v>
      </c>
      <c r="AI95" s="36">
        <v>6.0203116583436413E-3</v>
      </c>
      <c r="AJ95" s="36">
        <v>1.9610096373472251E-6</v>
      </c>
      <c r="AK95" s="36">
        <v>2.3697673452947935E-6</v>
      </c>
      <c r="AL95" s="36">
        <v>5.9269809805506851E-6</v>
      </c>
      <c r="AM95" s="36">
        <v>1.1502983596102523E-3</v>
      </c>
      <c r="AN95" s="36">
        <v>7.819780440476061E-2</v>
      </c>
      <c r="AO95" s="36">
        <v>0.69286731255134937</v>
      </c>
      <c r="AP95" s="36">
        <v>170.86710373400001</v>
      </c>
      <c r="AQ95" s="36">
        <v>92.005363548999995</v>
      </c>
      <c r="AR95" s="36">
        <v>262.87246728299999</v>
      </c>
      <c r="AS95" s="36">
        <v>6.3938239540000001</v>
      </c>
      <c r="AT95" s="36">
        <v>1187.866224629</v>
      </c>
      <c r="AU95" s="36">
        <v>2776.2076248630001</v>
      </c>
      <c r="AV95" s="36">
        <v>682.35627861499995</v>
      </c>
      <c r="AW95" s="36">
        <v>1594.7609792139999</v>
      </c>
      <c r="AX95" s="36">
        <v>644.72254459199996</v>
      </c>
      <c r="AY95" s="36">
        <v>1506.805738816</v>
      </c>
      <c r="AZ95" s="36">
        <v>4.9620455000000001E-2</v>
      </c>
      <c r="BA95" s="36">
        <v>9.9240910000000002E-2</v>
      </c>
      <c r="BB95" s="36">
        <v>2.013098415</v>
      </c>
      <c r="BC95" s="36">
        <v>166.388938158</v>
      </c>
      <c r="BD95" s="36">
        <v>388.87395670400002</v>
      </c>
      <c r="BE95" s="36">
        <v>5.8719448E-2</v>
      </c>
      <c r="BF95" s="36">
        <v>0.117438896</v>
      </c>
      <c r="BG95" s="36">
        <v>2.4829502410000002</v>
      </c>
      <c r="BH95" s="36">
        <v>43.677193162999998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5.8999763590000001</v>
      </c>
      <c r="E96" s="36">
        <v>3</v>
      </c>
      <c r="F96" s="36">
        <v>2</v>
      </c>
      <c r="G96" s="36">
        <v>1</v>
      </c>
      <c r="H96" s="36">
        <v>0</v>
      </c>
      <c r="I96" s="36">
        <v>0.83134652983593493</v>
      </c>
      <c r="J96" s="36">
        <v>18.408825481915784</v>
      </c>
      <c r="K96" s="36">
        <v>4.8192029838237678E-2</v>
      </c>
      <c r="L96" s="36">
        <v>0.78315449999769726</v>
      </c>
      <c r="M96" s="36">
        <v>2.3703020117833984</v>
      </c>
      <c r="N96" s="36">
        <v>16.869869999968319</v>
      </c>
      <c r="O96" s="36">
        <v>0.11148821899999999</v>
      </c>
      <c r="P96" s="36">
        <v>0.18072665300000001</v>
      </c>
      <c r="Q96" s="36">
        <v>9.3605223999999987E-2</v>
      </c>
      <c r="R96" s="36">
        <v>1.7882994999999999E-2</v>
      </c>
      <c r="S96" s="36">
        <v>0.15740100700000001</v>
      </c>
      <c r="T96" s="36">
        <v>2.3325646000000002E-2</v>
      </c>
      <c r="U96" s="36">
        <v>9.7350000000000006E-2</v>
      </c>
      <c r="V96" s="36">
        <v>0.2301</v>
      </c>
      <c r="W96" s="36">
        <v>1.0401847488359348</v>
      </c>
      <c r="X96" s="36">
        <v>18.819652134915785</v>
      </c>
      <c r="Y96" s="36">
        <v>19.859836883751719</v>
      </c>
      <c r="Z96" s="36">
        <v>5.6578501880697515E-3</v>
      </c>
      <c r="AA96" s="36">
        <v>1.879227302474993E-3</v>
      </c>
      <c r="AB96" s="36">
        <v>1.879227E-3</v>
      </c>
      <c r="AC96" s="36">
        <v>1.2192144506581691E-4</v>
      </c>
      <c r="AD96" s="36">
        <v>6.7582212992686963E-2</v>
      </c>
      <c r="AE96" s="36">
        <v>0.60823991693418267</v>
      </c>
      <c r="AF96" s="36">
        <v>0.67582212992686952</v>
      </c>
      <c r="AG96" s="36">
        <v>1.2041222191809873E-2</v>
      </c>
      <c r="AH96" s="36">
        <v>2.0483918211354729E-2</v>
      </c>
      <c r="AI96" s="36">
        <v>6.56039002174469E-2</v>
      </c>
      <c r="AJ96" s="36">
        <v>7.3668137113773582E-5</v>
      </c>
      <c r="AK96" s="36">
        <v>8.9023706153559961E-5</v>
      </c>
      <c r="AL96" s="36">
        <v>2.2265553377546666E-4</v>
      </c>
      <c r="AM96" s="36">
        <v>1.2236811773989463E-2</v>
      </c>
      <c r="AN96" s="36">
        <v>8.8155154910195252E-2</v>
      </c>
      <c r="AO96" s="36">
        <v>0.67406647268540498</v>
      </c>
      <c r="AP96" s="36">
        <v>200.167070577</v>
      </c>
      <c r="AQ96" s="36">
        <v>107.78226877199999</v>
      </c>
      <c r="AR96" s="36">
        <v>307.94933934900001</v>
      </c>
      <c r="AS96" s="36">
        <v>13.837020818999999</v>
      </c>
      <c r="AT96" s="36">
        <v>678.68727440299995</v>
      </c>
      <c r="AU96" s="36">
        <v>1784.170180652</v>
      </c>
      <c r="AV96" s="36">
        <v>389.71524836200001</v>
      </c>
      <c r="AW96" s="36">
        <v>1024.504733324</v>
      </c>
      <c r="AX96" s="36">
        <v>371.10690307499999</v>
      </c>
      <c r="AY96" s="36">
        <v>975.58609874299998</v>
      </c>
      <c r="AZ96" s="36">
        <v>0.10959960000000001</v>
      </c>
      <c r="BA96" s="36">
        <v>0.21919920000000001</v>
      </c>
      <c r="BB96" s="36">
        <v>1.004442608</v>
      </c>
      <c r="BC96" s="36">
        <v>61.458894979</v>
      </c>
      <c r="BD96" s="36">
        <v>161.56650035199999</v>
      </c>
      <c r="BE96" s="36">
        <v>2.9298277000000001E-2</v>
      </c>
      <c r="BF96" s="36">
        <v>5.8596554000000002E-2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5.3834297419999997</v>
      </c>
      <c r="E97" s="36">
        <v>3</v>
      </c>
      <c r="F97" s="36">
        <v>1</v>
      </c>
      <c r="G97" s="36">
        <v>2</v>
      </c>
      <c r="H97" s="36">
        <v>0</v>
      </c>
      <c r="I97" s="36">
        <v>2.7538149941363655E-3</v>
      </c>
      <c r="J97" s="36">
        <v>5.2182738770861015</v>
      </c>
      <c r="K97" s="36">
        <v>2.7538149941363655E-3</v>
      </c>
      <c r="L97" s="36">
        <v>0</v>
      </c>
      <c r="M97" s="36">
        <v>0.26777519208492867</v>
      </c>
      <c r="N97" s="36">
        <v>4.9532524999953091</v>
      </c>
      <c r="O97" s="36">
        <v>5.0758162000000009E-2</v>
      </c>
      <c r="P97" s="36">
        <v>8.5035945000000002E-2</v>
      </c>
      <c r="Q97" s="36">
        <v>4.3299155000000006E-2</v>
      </c>
      <c r="R97" s="36">
        <v>7.4590070000000001E-3</v>
      </c>
      <c r="S97" s="36">
        <v>7.5306805000000004E-2</v>
      </c>
      <c r="T97" s="36">
        <v>9.729139999999999E-3</v>
      </c>
      <c r="U97" s="36">
        <v>5.2249999999999998E-2</v>
      </c>
      <c r="V97" s="36">
        <v>0.1235</v>
      </c>
      <c r="W97" s="36">
        <v>0.10576197699413636</v>
      </c>
      <c r="X97" s="36">
        <v>5.426809822086101</v>
      </c>
      <c r="Y97" s="36">
        <v>5.5325717990802374</v>
      </c>
      <c r="Z97" s="36">
        <v>9.0752212728965507E-5</v>
      </c>
      <c r="AA97" s="36">
        <v>1.9420973523998605E-5</v>
      </c>
      <c r="AB97" s="36">
        <v>1.9420999999999999E-5</v>
      </c>
      <c r="AC97" s="36">
        <v>9.3020344856697114E-6</v>
      </c>
      <c r="AD97" s="36">
        <v>2.6666077882588797E-2</v>
      </c>
      <c r="AE97" s="36">
        <v>0.23999470094329917</v>
      </c>
      <c r="AF97" s="36">
        <v>0.26666077882588796</v>
      </c>
      <c r="AG97" s="36">
        <v>4.4660892533707423E-3</v>
      </c>
      <c r="AH97" s="36">
        <v>7.5974851666536763E-3</v>
      </c>
      <c r="AI97" s="36">
        <v>2.4332486276985425E-2</v>
      </c>
      <c r="AJ97" s="36">
        <v>7.613284030481366E-7</v>
      </c>
      <c r="AK97" s="36">
        <v>9.2002158185694855E-7</v>
      </c>
      <c r="AL97" s="36">
        <v>2.3010488469212809E-6</v>
      </c>
      <c r="AM97" s="36">
        <v>4.4761526162594599E-3</v>
      </c>
      <c r="AN97" s="36">
        <v>3.4264483070824331E-2</v>
      </c>
      <c r="AO97" s="36">
        <v>0.2643294882691315</v>
      </c>
      <c r="AP97" s="36">
        <v>189.558037187</v>
      </c>
      <c r="AQ97" s="36">
        <v>102.06971233100001</v>
      </c>
      <c r="AR97" s="36">
        <v>291.62774951799997</v>
      </c>
      <c r="AS97" s="36">
        <v>2.930685188</v>
      </c>
      <c r="AT97" s="36">
        <v>560.83266555900002</v>
      </c>
      <c r="AU97" s="36">
        <v>1537.0779483920001</v>
      </c>
      <c r="AV97" s="36">
        <v>330.71697775500002</v>
      </c>
      <c r="AW97" s="36">
        <v>906.39829825000004</v>
      </c>
      <c r="AX97" s="36">
        <v>311.49847221800002</v>
      </c>
      <c r="AY97" s="36">
        <v>853.72600778599997</v>
      </c>
      <c r="AZ97" s="36">
        <v>3.0096383000000001E-2</v>
      </c>
      <c r="BA97" s="36">
        <v>6.0192767000000001E-2</v>
      </c>
      <c r="BB97" s="36">
        <v>1.1634786660000001</v>
      </c>
      <c r="BC97" s="36">
        <v>78.565862369000001</v>
      </c>
      <c r="BD97" s="36">
        <v>215.32599999999999</v>
      </c>
      <c r="BE97" s="36">
        <v>3.3937150999999999E-2</v>
      </c>
      <c r="BF97" s="36">
        <v>6.7874301999999997E-2</v>
      </c>
      <c r="BG97" s="36">
        <v>0.43913997199999999</v>
      </c>
      <c r="BH97" s="36">
        <v>18.391204083000002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5.6812801610000001</v>
      </c>
      <c r="E98" s="36">
        <v>2</v>
      </c>
      <c r="F98" s="36">
        <v>0</v>
      </c>
      <c r="G98" s="36">
        <v>1</v>
      </c>
      <c r="H98" s="36">
        <v>1</v>
      </c>
      <c r="I98" s="36">
        <v>1.2273249637231513E-3</v>
      </c>
      <c r="J98" s="36">
        <v>2.4189881467626875</v>
      </c>
      <c r="K98" s="36">
        <v>1.2273249637231513E-3</v>
      </c>
      <c r="L98" s="36">
        <v>0</v>
      </c>
      <c r="M98" s="36">
        <v>0.15016047171808283</v>
      </c>
      <c r="N98" s="36">
        <v>2.2700550000083277</v>
      </c>
      <c r="O98" s="36">
        <v>2.4392558999999998E-2</v>
      </c>
      <c r="P98" s="36">
        <v>4.2054169999999995E-2</v>
      </c>
      <c r="Q98" s="36">
        <v>2.2217584999999998E-2</v>
      </c>
      <c r="R98" s="36">
        <v>2.1749740000000001E-3</v>
      </c>
      <c r="S98" s="36">
        <v>3.9217245999999997E-2</v>
      </c>
      <c r="T98" s="36">
        <v>2.8369239999999998E-3</v>
      </c>
      <c r="U98" s="36">
        <v>0</v>
      </c>
      <c r="V98" s="36">
        <v>0</v>
      </c>
      <c r="W98" s="36">
        <v>2.5619883963723149E-2</v>
      </c>
      <c r="X98" s="36">
        <v>2.4610423167626876</v>
      </c>
      <c r="Y98" s="36">
        <v>2.4866622007264105</v>
      </c>
      <c r="Z98" s="36">
        <v>4.9421543152520675E-5</v>
      </c>
      <c r="AA98" s="36">
        <v>1.0576210234639425E-5</v>
      </c>
      <c r="AB98" s="36">
        <v>1.05762E-5</v>
      </c>
      <c r="AC98" s="36">
        <v>8.9506768521903698E-6</v>
      </c>
      <c r="AD98" s="36">
        <v>2.3126411815886955E-2</v>
      </c>
      <c r="AE98" s="36">
        <v>0.20813770634298251</v>
      </c>
      <c r="AF98" s="36">
        <v>0.23126411815886949</v>
      </c>
      <c r="AG98" s="36">
        <v>0</v>
      </c>
      <c r="AH98" s="36">
        <v>0</v>
      </c>
      <c r="AI98" s="36">
        <v>0</v>
      </c>
      <c r="AJ98" s="36">
        <v>4.1460076496152114E-7</v>
      </c>
      <c r="AK98" s="36">
        <v>5.0102117573942948E-7</v>
      </c>
      <c r="AL98" s="36">
        <v>1.2530947332685679E-6</v>
      </c>
      <c r="AM98" s="36">
        <v>9.3652776171518903E-6</v>
      </c>
      <c r="AN98" s="36">
        <v>2.3126912837062693E-2</v>
      </c>
      <c r="AO98" s="36">
        <v>0.20813895943771576</v>
      </c>
      <c r="AP98" s="36">
        <v>36.995577566000001</v>
      </c>
      <c r="AQ98" s="36">
        <v>19.920695611999999</v>
      </c>
      <c r="AR98" s="36">
        <v>56.916273177999997</v>
      </c>
      <c r="AS98" s="36">
        <v>4.3126742489999996</v>
      </c>
      <c r="AT98" s="36">
        <v>166.26475848000001</v>
      </c>
      <c r="AU98" s="36">
        <v>417.81841755599999</v>
      </c>
      <c r="AV98" s="36">
        <v>120.778385199</v>
      </c>
      <c r="AW98" s="36">
        <v>303.51250764299999</v>
      </c>
      <c r="AX98" s="36">
        <v>112.686579591</v>
      </c>
      <c r="AY98" s="36">
        <v>283.17803962099998</v>
      </c>
      <c r="AZ98" s="36">
        <v>2.1565107999999999E-2</v>
      </c>
      <c r="BA98" s="36">
        <v>4.3130215999999999E-2</v>
      </c>
      <c r="BB98" s="36">
        <v>0.54357819399999996</v>
      </c>
      <c r="BC98" s="36">
        <v>39.911525339999997</v>
      </c>
      <c r="BD98" s="36">
        <v>100.296482024</v>
      </c>
      <c r="BE98" s="36">
        <v>1.5855464999999999E-2</v>
      </c>
      <c r="BF98" s="36">
        <v>3.1710929999999998E-2</v>
      </c>
      <c r="BG98" s="36">
        <v>1.676981418</v>
      </c>
      <c r="BH98" s="36">
        <v>19.897458299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5.3255364160000003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7.1145353305334302E-4</v>
      </c>
      <c r="J99" s="36">
        <v>1.4036655363642827</v>
      </c>
      <c r="K99" s="36">
        <v>7.1145353305334302E-4</v>
      </c>
      <c r="L99" s="36">
        <v>0</v>
      </c>
      <c r="M99" s="36">
        <v>8.6595989890636646E-2</v>
      </c>
      <c r="N99" s="36">
        <v>1.3177810000066994</v>
      </c>
      <c r="O99" s="36">
        <v>1.3510887000000001E-2</v>
      </c>
      <c r="P99" s="36">
        <v>2.3434350999999999E-2</v>
      </c>
      <c r="Q99" s="36">
        <v>1.2134626000000001E-2</v>
      </c>
      <c r="R99" s="36">
        <v>1.3762609999999999E-3</v>
      </c>
      <c r="S99" s="36">
        <v>2.1639226000000001E-2</v>
      </c>
      <c r="T99" s="36">
        <v>1.7951249999999998E-3</v>
      </c>
      <c r="U99" s="36" t="s">
        <v>340</v>
      </c>
      <c r="V99" s="36" t="s">
        <v>340</v>
      </c>
      <c r="W99" s="36">
        <v>1.4222340533053345E-2</v>
      </c>
      <c r="X99" s="36">
        <v>1.4270998873642826</v>
      </c>
      <c r="Y99" s="36">
        <v>1.4413222278973359</v>
      </c>
      <c r="Z99" s="36">
        <v>2.7542972566971024E-5</v>
      </c>
      <c r="AA99" s="36">
        <v>5.8941961293317964E-6</v>
      </c>
      <c r="AB99" s="36">
        <v>5.8942000000000003E-6</v>
      </c>
      <c r="AC99" s="36">
        <v>4.0380946803562397E-6</v>
      </c>
      <c r="AD99" s="36">
        <v>1.4189309488452415E-2</v>
      </c>
      <c r="AE99" s="36">
        <v>0.12770378539607169</v>
      </c>
      <c r="AF99" s="36">
        <v>0.14189309488452409</v>
      </c>
      <c r="AG99" s="36" t="s">
        <v>340</v>
      </c>
      <c r="AH99" s="36" t="s">
        <v>340</v>
      </c>
      <c r="AI99" s="36" t="s">
        <v>340</v>
      </c>
      <c r="AJ99" s="36">
        <v>2.3106028902972699E-7</v>
      </c>
      <c r="AK99" s="36">
        <v>2.7922306821385236E-7</v>
      </c>
      <c r="AL99" s="36">
        <v>6.9835961657604731E-7</v>
      </c>
      <c r="AM99" s="36">
        <v>4.2691549693859668E-6</v>
      </c>
      <c r="AN99" s="36">
        <v>1.4189588711520628E-2</v>
      </c>
      <c r="AO99" s="36">
        <v>0.12770448375568827</v>
      </c>
      <c r="AP99" s="36">
        <v>37.832725603999997</v>
      </c>
      <c r="AQ99" s="36">
        <v>20.371467633000002</v>
      </c>
      <c r="AR99" s="36">
        <v>58.204193236999998</v>
      </c>
      <c r="AS99" s="36">
        <v>4.2218865689999996</v>
      </c>
      <c r="AT99" s="36">
        <v>149.10485200700001</v>
      </c>
      <c r="AU99" s="36">
        <v>362.463323011</v>
      </c>
      <c r="AV99" s="36">
        <v>101.19311989800001</v>
      </c>
      <c r="AW99" s="36">
        <v>245.99329941600001</v>
      </c>
      <c r="AX99" s="36">
        <v>94.656329263000003</v>
      </c>
      <c r="AY99" s="36">
        <v>230.10282487000001</v>
      </c>
      <c r="AZ99" s="36">
        <v>3.9190025000000003E-2</v>
      </c>
      <c r="BA99" s="36">
        <v>7.8380051000000006E-2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3.351565941</v>
      </c>
      <c r="BH99" s="36">
        <v>12.210500077000001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5.598854394</v>
      </c>
      <c r="E100" s="36">
        <v>5</v>
      </c>
      <c r="F100" s="36">
        <v>0</v>
      </c>
      <c r="G100" s="36">
        <v>3</v>
      </c>
      <c r="H100" s="36">
        <v>2</v>
      </c>
      <c r="I100" s="36">
        <v>3.1842451096935933E-5</v>
      </c>
      <c r="J100" s="36">
        <v>0.24157614444576686</v>
      </c>
      <c r="K100" s="36">
        <v>3.1842451096935933E-5</v>
      </c>
      <c r="L100" s="36">
        <v>0</v>
      </c>
      <c r="M100" s="36">
        <v>8.0079868968451623E-3</v>
      </c>
      <c r="N100" s="36">
        <v>0.23360000000001865</v>
      </c>
      <c r="O100" s="36">
        <v>2.8529159999999996E-3</v>
      </c>
      <c r="P100" s="36">
        <v>4.8313390000000005E-3</v>
      </c>
      <c r="Q100" s="36">
        <v>2.4869699999999998E-3</v>
      </c>
      <c r="R100" s="36">
        <v>3.6594599999999997E-4</v>
      </c>
      <c r="S100" s="36">
        <v>4.3540180000000003E-3</v>
      </c>
      <c r="T100" s="36">
        <v>4.7732100000000001E-4</v>
      </c>
      <c r="U100" s="36">
        <v>1.26E-2</v>
      </c>
      <c r="V100" s="36">
        <v>0.03</v>
      </c>
      <c r="W100" s="36">
        <v>1.5484758451096935E-2</v>
      </c>
      <c r="X100" s="36">
        <v>0.27640748344576682</v>
      </c>
      <c r="Y100" s="36">
        <v>0.29189224189686375</v>
      </c>
      <c r="Z100" s="36">
        <v>2.1766124400076621E-6</v>
      </c>
      <c r="AA100" s="36">
        <v>4.657950621616396E-7</v>
      </c>
      <c r="AB100" s="36">
        <v>4.6579500000000002E-7</v>
      </c>
      <c r="AC100" s="36">
        <v>2.7578325857798597E-7</v>
      </c>
      <c r="AD100" s="36">
        <v>2.8800157132919538E-3</v>
      </c>
      <c r="AE100" s="36">
        <v>2.5920141419627583E-2</v>
      </c>
      <c r="AF100" s="36">
        <v>2.8800157132919536E-2</v>
      </c>
      <c r="AG100" s="36">
        <v>9.5765141141141135E-4</v>
      </c>
      <c r="AH100" s="36">
        <v>1.6291081481481483E-3</v>
      </c>
      <c r="AI100" s="36">
        <v>5.2175490690690692E-3</v>
      </c>
      <c r="AJ100" s="36">
        <v>1.8259768472159344E-8</v>
      </c>
      <c r="AK100" s="36">
        <v>2.2065879857940238E-8</v>
      </c>
      <c r="AL100" s="36">
        <v>5.5188561230199171E-8</v>
      </c>
      <c r="AM100" s="36">
        <v>9.5794545443846156E-4</v>
      </c>
      <c r="AN100" s="36">
        <v>4.5091459273199595E-3</v>
      </c>
      <c r="AO100" s="36">
        <v>3.1137745677257883E-2</v>
      </c>
      <c r="AP100" s="36">
        <v>1.1450240810000001</v>
      </c>
      <c r="AQ100" s="36">
        <v>0.61655142799999996</v>
      </c>
      <c r="AR100" s="36">
        <v>1.761575509</v>
      </c>
      <c r="AS100" s="36">
        <v>0.16748801699999999</v>
      </c>
      <c r="AT100" s="36">
        <v>2.5514100380000002</v>
      </c>
      <c r="AU100" s="36">
        <v>6.201770786</v>
      </c>
      <c r="AV100" s="36">
        <v>2.8323041799999999</v>
      </c>
      <c r="AW100" s="36">
        <v>6.884546608</v>
      </c>
      <c r="AX100" s="36">
        <v>2.6071313260000002</v>
      </c>
      <c r="AY100" s="36">
        <v>6.3372137950000003</v>
      </c>
      <c r="AZ100" s="36">
        <v>1.18687E-3</v>
      </c>
      <c r="BA100" s="36">
        <v>2.3737400000000001E-3</v>
      </c>
      <c r="BB100" s="36">
        <v>0.31667305400000001</v>
      </c>
      <c r="BC100" s="36">
        <v>12.584064075000001</v>
      </c>
      <c r="BD100" s="36">
        <v>30.588372616000001</v>
      </c>
      <c r="BE100" s="36">
        <v>9.2369380000000001E-3</v>
      </c>
      <c r="BF100" s="36">
        <v>1.8473877E-2</v>
      </c>
      <c r="BG100" s="36">
        <v>2.8312637939999998</v>
      </c>
      <c r="BH100" s="36">
        <v>12.452655956999999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5.3507417540000004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2.2863000000000001E-4</v>
      </c>
      <c r="P101" s="36">
        <v>3.4834599999999997E-4</v>
      </c>
      <c r="Q101" s="36">
        <v>2.13938E-4</v>
      </c>
      <c r="R101" s="36">
        <v>1.4692000000000001E-5</v>
      </c>
      <c r="S101" s="36">
        <v>3.2918299999999998E-4</v>
      </c>
      <c r="T101" s="36">
        <v>1.9162999999999999E-5</v>
      </c>
      <c r="U101" s="36">
        <v>0.192</v>
      </c>
      <c r="V101" s="36">
        <v>0.46079999999999999</v>
      </c>
      <c r="W101" s="36">
        <v>0.19222863000000001</v>
      </c>
      <c r="X101" s="36">
        <v>0.46114834599999999</v>
      </c>
      <c r="Y101" s="36">
        <v>0.653376976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1.1558324155115401E-2</v>
      </c>
      <c r="AH101" s="36">
        <v>1.9662436493759532E-2</v>
      </c>
      <c r="AI101" s="36">
        <v>6.2972938500283918E-2</v>
      </c>
      <c r="AJ101" s="36">
        <v>0</v>
      </c>
      <c r="AK101" s="36">
        <v>0</v>
      </c>
      <c r="AL101" s="36">
        <v>0</v>
      </c>
      <c r="AM101" s="36">
        <v>1.1558324155115401E-2</v>
      </c>
      <c r="AN101" s="36">
        <v>1.9662436493759532E-2</v>
      </c>
      <c r="AO101" s="36">
        <v>6.2972938500283918E-2</v>
      </c>
      <c r="AP101" s="36">
        <v>0.38771555000000002</v>
      </c>
      <c r="AQ101" s="36">
        <v>0.208769911</v>
      </c>
      <c r="AR101" s="36">
        <v>0.59648546099999999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2.9946197400000001</v>
      </c>
      <c r="BH101" s="36">
        <v>9.4338674519999994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5.346354109</v>
      </c>
      <c r="E102" s="36">
        <v>7</v>
      </c>
      <c r="F102" s="36">
        <v>1</v>
      </c>
      <c r="G102" s="36">
        <v>5</v>
      </c>
      <c r="H102" s="36">
        <v>1</v>
      </c>
      <c r="I102" s="36">
        <v>5.2587165920086503E-4</v>
      </c>
      <c r="J102" s="36">
        <v>1.1031702661740632</v>
      </c>
      <c r="K102" s="36">
        <v>5.2587165920086503E-4</v>
      </c>
      <c r="L102" s="36">
        <v>0</v>
      </c>
      <c r="M102" s="36">
        <v>7.2491137830327401E-2</v>
      </c>
      <c r="N102" s="36">
        <v>1.0312050000029367</v>
      </c>
      <c r="O102" s="36">
        <v>1.9794313000000001E-2</v>
      </c>
      <c r="P102" s="36">
        <v>3.4493111E-2</v>
      </c>
      <c r="Q102" s="36">
        <v>1.8443837000000001E-2</v>
      </c>
      <c r="R102" s="36">
        <v>1.350476E-3</v>
      </c>
      <c r="S102" s="36">
        <v>3.2731621000000002E-2</v>
      </c>
      <c r="T102" s="36">
        <v>1.7614899999999999E-3</v>
      </c>
      <c r="U102" s="36">
        <v>0.11099999999999999</v>
      </c>
      <c r="V102" s="36">
        <v>0.26639999999999997</v>
      </c>
      <c r="W102" s="36">
        <v>0.13132018465920087</v>
      </c>
      <c r="X102" s="36">
        <v>1.4040633771740632</v>
      </c>
      <c r="Y102" s="36">
        <v>1.5353835618332641</v>
      </c>
      <c r="Z102" s="36">
        <v>2.4284756720465061E-5</v>
      </c>
      <c r="AA102" s="36">
        <v>5.1969379381795214E-6</v>
      </c>
      <c r="AB102" s="36">
        <v>5.1969399999999996E-6</v>
      </c>
      <c r="AC102" s="36">
        <v>4.9944228999589372E-6</v>
      </c>
      <c r="AD102" s="36">
        <v>1.5302618692455729E-2</v>
      </c>
      <c r="AE102" s="36">
        <v>0.13772356823210152</v>
      </c>
      <c r="AF102" s="36">
        <v>0.1530261869245573</v>
      </c>
      <c r="AG102" s="36">
        <v>8.946119445576212E-3</v>
      </c>
      <c r="AH102" s="36">
        <v>1.5218685953394017E-2</v>
      </c>
      <c r="AI102" s="36">
        <v>4.8740926634518678E-2</v>
      </c>
      <c r="AJ102" s="36">
        <v>2.0372679218047378E-7</v>
      </c>
      <c r="AK102" s="36">
        <v>2.4619210955232222E-7</v>
      </c>
      <c r="AL102" s="36">
        <v>6.1574650092781437E-7</v>
      </c>
      <c r="AM102" s="36">
        <v>8.9513175952683523E-3</v>
      </c>
      <c r="AN102" s="36">
        <v>3.0521550837959301E-2</v>
      </c>
      <c r="AO102" s="36">
        <v>0.18646511061312113</v>
      </c>
      <c r="AP102" s="36">
        <v>0.94412849899999995</v>
      </c>
      <c r="AQ102" s="36">
        <v>0.50837688400000003</v>
      </c>
      <c r="AR102" s="36">
        <v>1.4525053830000001</v>
      </c>
      <c r="AS102" s="36">
        <v>0</v>
      </c>
      <c r="AT102" s="36">
        <v>1.3381443740000001</v>
      </c>
      <c r="AU102" s="36">
        <v>3.3758245929999999</v>
      </c>
      <c r="AV102" s="36">
        <v>0.91140528099999996</v>
      </c>
      <c r="AW102" s="36">
        <v>2.2992618899999999</v>
      </c>
      <c r="AX102" s="36">
        <v>0.85236340600000005</v>
      </c>
      <c r="AY102" s="36">
        <v>2.150313079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18.783125328000001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5.3051308419999996</v>
      </c>
      <c r="E103" s="36">
        <v>7</v>
      </c>
      <c r="F103" s="36">
        <v>0</v>
      </c>
      <c r="G103" s="36">
        <v>6</v>
      </c>
      <c r="H103" s="36">
        <v>1</v>
      </c>
      <c r="I103" s="36">
        <v>4.7577865397894662E-4</v>
      </c>
      <c r="J103" s="36">
        <v>1.0161887057637895</v>
      </c>
      <c r="K103" s="36">
        <v>4.7577865397894662E-4</v>
      </c>
      <c r="L103" s="36">
        <v>0</v>
      </c>
      <c r="M103" s="36">
        <v>8.3916484417710976E-2</v>
      </c>
      <c r="N103" s="36">
        <v>0.93274800000005742</v>
      </c>
      <c r="O103" s="36">
        <v>1.4992253000000001E-2</v>
      </c>
      <c r="P103" s="36">
        <v>2.6596656999999999E-2</v>
      </c>
      <c r="Q103" s="36">
        <v>1.4273734E-2</v>
      </c>
      <c r="R103" s="36">
        <v>7.1851900000000004E-4</v>
      </c>
      <c r="S103" s="36">
        <v>2.5659458E-2</v>
      </c>
      <c r="T103" s="36">
        <v>9.37199E-4</v>
      </c>
      <c r="U103" s="36">
        <v>1.9799999999999998E-2</v>
      </c>
      <c r="V103" s="36">
        <v>4.6799999999999994E-2</v>
      </c>
      <c r="W103" s="36">
        <v>3.5268031653978946E-2</v>
      </c>
      <c r="X103" s="36">
        <v>1.0895853627637895</v>
      </c>
      <c r="Y103" s="36">
        <v>1.1248533944177683</v>
      </c>
      <c r="Z103" s="36">
        <v>2.4920906244382219E-5</v>
      </c>
      <c r="AA103" s="36">
        <v>5.3330739362977924E-6</v>
      </c>
      <c r="AB103" s="36">
        <v>5.3330700000000003E-6</v>
      </c>
      <c r="AC103" s="36">
        <v>3.9443383281791388E-6</v>
      </c>
      <c r="AD103" s="36">
        <v>1.6646280550511306E-2</v>
      </c>
      <c r="AE103" s="36">
        <v>0.14981652495460177</v>
      </c>
      <c r="AF103" s="36">
        <v>0.16646280550511311</v>
      </c>
      <c r="AG103" s="36">
        <v>1.5264253551052524E-3</v>
      </c>
      <c r="AH103" s="36">
        <v>2.5966776155813488E-3</v>
      </c>
      <c r="AI103" s="36">
        <v>8.3163864174699946E-3</v>
      </c>
      <c r="AJ103" s="36">
        <v>2.0906326483929379E-7</v>
      </c>
      <c r="AK103" s="36">
        <v>2.5264092979526478E-7</v>
      </c>
      <c r="AL103" s="36">
        <v>6.3187552515578374E-7</v>
      </c>
      <c r="AM103" s="36">
        <v>1.5305787566982708E-3</v>
      </c>
      <c r="AN103" s="36">
        <v>1.9243210807022449E-2</v>
      </c>
      <c r="AO103" s="36">
        <v>0.1581335432475969</v>
      </c>
      <c r="AP103" s="36">
        <v>19.111458196000001</v>
      </c>
      <c r="AQ103" s="36">
        <v>10.290785182</v>
      </c>
      <c r="AR103" s="36">
        <v>29.402243378000001</v>
      </c>
      <c r="AS103" s="36">
        <v>2.027581385</v>
      </c>
      <c r="AT103" s="36">
        <v>48.398142618999998</v>
      </c>
      <c r="AU103" s="36">
        <v>121.463652868</v>
      </c>
      <c r="AV103" s="36">
        <v>53.101099943999998</v>
      </c>
      <c r="AW103" s="36">
        <v>133.26655159500001</v>
      </c>
      <c r="AX103" s="36">
        <v>48.926014918</v>
      </c>
      <c r="AY103" s="36">
        <v>122.788441261</v>
      </c>
      <c r="AZ103" s="36">
        <v>9.2672999999999991E-3</v>
      </c>
      <c r="BA103" s="36">
        <v>1.8534601000000001E-2</v>
      </c>
      <c r="BB103" s="36">
        <v>1.482025194</v>
      </c>
      <c r="BC103" s="36">
        <v>74.250903545</v>
      </c>
      <c r="BD103" s="36">
        <v>186.34570430100001</v>
      </c>
      <c r="BE103" s="36">
        <v>4.3228735999999997E-2</v>
      </c>
      <c r="BF103" s="36">
        <v>8.6457473000000007E-2</v>
      </c>
      <c r="BG103" s="36">
        <v>2.1980241180000002</v>
      </c>
      <c r="BH103" s="36">
        <v>42.051226512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5.4933927489999999</v>
      </c>
      <c r="E104" s="36">
        <v>7</v>
      </c>
      <c r="F104" s="36">
        <v>0</v>
      </c>
      <c r="G104" s="36">
        <v>1</v>
      </c>
      <c r="H104" s="36">
        <v>6</v>
      </c>
      <c r="I104" s="36">
        <v>3.2940152306602756E-4</v>
      </c>
      <c r="J104" s="36">
        <v>0.4185679660216573</v>
      </c>
      <c r="K104" s="36">
        <v>3.2940152306602756E-4</v>
      </c>
      <c r="L104" s="36">
        <v>0</v>
      </c>
      <c r="M104" s="36">
        <v>3.9950367544701215E-2</v>
      </c>
      <c r="N104" s="36">
        <v>0.37894700000002213</v>
      </c>
      <c r="O104" s="36">
        <v>9.7473515999999996E-2</v>
      </c>
      <c r="P104" s="36">
        <v>0.16436873500000002</v>
      </c>
      <c r="Q104" s="36">
        <v>9.2490386999999993E-2</v>
      </c>
      <c r="R104" s="36">
        <v>4.9831290000000002E-3</v>
      </c>
      <c r="S104" s="36">
        <v>0.15786900200000001</v>
      </c>
      <c r="T104" s="36">
        <v>6.4997330000000006E-3</v>
      </c>
      <c r="U104" s="36">
        <v>3.0000000000000001E-3</v>
      </c>
      <c r="V104" s="36">
        <v>7.1999999999999998E-3</v>
      </c>
      <c r="W104" s="36">
        <v>0.10080291752306603</v>
      </c>
      <c r="X104" s="36">
        <v>0.59013670102165727</v>
      </c>
      <c r="Y104" s="36">
        <v>0.6909396185447233</v>
      </c>
      <c r="Z104" s="36">
        <v>1.206234863739258E-5</v>
      </c>
      <c r="AA104" s="36">
        <v>2.5813426084020117E-6</v>
      </c>
      <c r="AB104" s="36">
        <v>2.58134E-6</v>
      </c>
      <c r="AC104" s="36">
        <v>3.5041139283816334E-6</v>
      </c>
      <c r="AD104" s="36">
        <v>2.7852531320332261E-3</v>
      </c>
      <c r="AE104" s="36">
        <v>2.5067278188299034E-2</v>
      </c>
      <c r="AF104" s="36">
        <v>2.7852531320332257E-2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1.0119187786026857E-7</v>
      </c>
      <c r="AK104" s="36">
        <v>1.2228456362239924E-7</v>
      </c>
      <c r="AL104" s="36">
        <v>3.058436450497801E-7</v>
      </c>
      <c r="AM104" s="36">
        <v>2.4353489227502679E-4</v>
      </c>
      <c r="AN104" s="36">
        <v>3.1935314947276546E-3</v>
      </c>
      <c r="AO104" s="36">
        <v>2.6374786606498151E-2</v>
      </c>
      <c r="AP104" s="36">
        <v>10.976449690999999</v>
      </c>
      <c r="AQ104" s="36">
        <v>5.9103959870000002</v>
      </c>
      <c r="AR104" s="36">
        <v>16.886845678</v>
      </c>
      <c r="AS104" s="36">
        <v>0.93644464900000002</v>
      </c>
      <c r="AT104" s="36">
        <v>75.253951555</v>
      </c>
      <c r="AU104" s="36">
        <v>186.991018825</v>
      </c>
      <c r="AV104" s="36">
        <v>47.211550109999997</v>
      </c>
      <c r="AW104" s="36">
        <v>117.31125971500001</v>
      </c>
      <c r="AX104" s="36">
        <v>44.381681491000002</v>
      </c>
      <c r="AY104" s="36">
        <v>110.27960217099999</v>
      </c>
      <c r="AZ104" s="36">
        <v>3.9568959999999997E-3</v>
      </c>
      <c r="BA104" s="36">
        <v>7.9137919999999994E-3</v>
      </c>
      <c r="BB104" s="36">
        <v>0.56675044500000005</v>
      </c>
      <c r="BC104" s="36">
        <v>40.646661201000001</v>
      </c>
      <c r="BD104" s="36">
        <v>100.998823754</v>
      </c>
      <c r="BE104" s="36">
        <v>1.6531369000000001E-2</v>
      </c>
      <c r="BF104" s="36">
        <v>3.3062738000000001E-2</v>
      </c>
      <c r="BG104" s="36">
        <v>0.88020446200000002</v>
      </c>
      <c r="BH104" s="36">
        <v>19.432337002000001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5.4831333539999996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1.1547152530820212E-3</v>
      </c>
      <c r="J105" s="36">
        <v>0.89875709411868099</v>
      </c>
      <c r="K105" s="36">
        <v>1.1547152530820212E-3</v>
      </c>
      <c r="L105" s="36">
        <v>0</v>
      </c>
      <c r="M105" s="36">
        <v>0.1164803093682277</v>
      </c>
      <c r="N105" s="36">
        <v>0.78343150000353523</v>
      </c>
      <c r="O105" s="36">
        <v>0.10919032500000002</v>
      </c>
      <c r="P105" s="36">
        <v>0.183649853</v>
      </c>
      <c r="Q105" s="36">
        <v>0.10284688500000001</v>
      </c>
      <c r="R105" s="36">
        <v>6.3434400000000005E-3</v>
      </c>
      <c r="S105" s="36">
        <v>0.1753758</v>
      </c>
      <c r="T105" s="36">
        <v>8.274053E-3</v>
      </c>
      <c r="U105" s="36" t="s">
        <v>340</v>
      </c>
      <c r="V105" s="36" t="s">
        <v>340</v>
      </c>
      <c r="W105" s="36">
        <v>0.11034504025308203</v>
      </c>
      <c r="X105" s="36">
        <v>1.082406947118681</v>
      </c>
      <c r="Y105" s="36">
        <v>1.1927519873717631</v>
      </c>
      <c r="Z105" s="36">
        <v>3.8637096061955993E-5</v>
      </c>
      <c r="AA105" s="36">
        <v>8.2683385572585806E-6</v>
      </c>
      <c r="AB105" s="36">
        <v>8.2683399999999995E-6</v>
      </c>
      <c r="AC105" s="36">
        <v>9.9842125478288039E-6</v>
      </c>
      <c r="AD105" s="36">
        <v>1.4844587810613758E-2</v>
      </c>
      <c r="AE105" s="36">
        <v>0.13360129029552378</v>
      </c>
      <c r="AF105" s="36">
        <v>0.14844587810613752</v>
      </c>
      <c r="AG105" s="36" t="s">
        <v>340</v>
      </c>
      <c r="AH105" s="36" t="s">
        <v>340</v>
      </c>
      <c r="AI105" s="36" t="s">
        <v>340</v>
      </c>
      <c r="AJ105" s="36">
        <v>3.2412965800211293E-7</v>
      </c>
      <c r="AK105" s="36">
        <v>3.9169204706920772E-7</v>
      </c>
      <c r="AL105" s="36">
        <v>9.7965368533819605E-7</v>
      </c>
      <c r="AM105" s="36">
        <v>1.0308342205830916E-5</v>
      </c>
      <c r="AN105" s="36">
        <v>1.4844979502660827E-2</v>
      </c>
      <c r="AO105" s="36">
        <v>0.13360226994920912</v>
      </c>
      <c r="AP105" s="36">
        <v>131.314860552</v>
      </c>
      <c r="AQ105" s="36">
        <v>70.708001835000005</v>
      </c>
      <c r="AR105" s="36">
        <v>202.022862387</v>
      </c>
      <c r="AS105" s="36">
        <v>11.141424669999999</v>
      </c>
      <c r="AT105" s="36">
        <v>304.64104486700001</v>
      </c>
      <c r="AU105" s="36">
        <v>821.60766647000003</v>
      </c>
      <c r="AV105" s="36">
        <v>175.93272035999999</v>
      </c>
      <c r="AW105" s="36">
        <v>474.48521552400001</v>
      </c>
      <c r="AX105" s="36">
        <v>166.152880923</v>
      </c>
      <c r="AY105" s="36">
        <v>448.10928491999999</v>
      </c>
      <c r="AZ105" s="36">
        <v>3.7969027000000002E-2</v>
      </c>
      <c r="BA105" s="36">
        <v>7.5938054000000005E-2</v>
      </c>
      <c r="BB105" s="36">
        <v>0.464265082</v>
      </c>
      <c r="BC105" s="36">
        <v>37.675720800000001</v>
      </c>
      <c r="BD105" s="36">
        <v>101.61027731199999</v>
      </c>
      <c r="BE105" s="36">
        <v>1.3542004999999999E-2</v>
      </c>
      <c r="BF105" s="36">
        <v>2.7084009999999999E-2</v>
      </c>
      <c r="BG105" s="36">
        <v>1.0213627009999999</v>
      </c>
      <c r="BH105" s="36">
        <v>24.453655001000001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5.0901069290000001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5.3829300000000002E-4</v>
      </c>
      <c r="BF106" s="36">
        <v>1.076586E-3</v>
      </c>
      <c r="BG106" s="36">
        <v>0.106499924</v>
      </c>
      <c r="BH106" s="36">
        <v>2.9532984359999999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4.5439817199999997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3.0831305999999999E-2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5.7259553729999997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0.11665531150964925</v>
      </c>
      <c r="J108" s="36">
        <v>3.786233303381588</v>
      </c>
      <c r="K108" s="36">
        <v>1.4815311511031992E-2</v>
      </c>
      <c r="L108" s="36">
        <v>0.10183999999861726</v>
      </c>
      <c r="M108" s="36">
        <v>0.8624836148835503</v>
      </c>
      <c r="N108" s="36">
        <v>3.040405000007687</v>
      </c>
      <c r="O108" s="36">
        <v>2.5359932000000002E-2</v>
      </c>
      <c r="P108" s="36">
        <v>4.0059909999999997E-2</v>
      </c>
      <c r="Q108" s="36">
        <v>2.3034575000000002E-2</v>
      </c>
      <c r="R108" s="36">
        <v>2.3253570000000001E-3</v>
      </c>
      <c r="S108" s="36">
        <v>3.7026836E-2</v>
      </c>
      <c r="T108" s="36">
        <v>3.0330739999999998E-3</v>
      </c>
      <c r="U108" s="36" t="s">
        <v>340</v>
      </c>
      <c r="V108" s="36" t="s">
        <v>340</v>
      </c>
      <c r="W108" s="36">
        <v>0.14201524350964925</v>
      </c>
      <c r="X108" s="36">
        <v>3.8262932133815881</v>
      </c>
      <c r="Y108" s="36">
        <v>3.9683084568912372</v>
      </c>
      <c r="Z108" s="36">
        <v>7.9433170123586441E-4</v>
      </c>
      <c r="AA108" s="36">
        <v>2.9344790468959376E-4</v>
      </c>
      <c r="AB108" s="36">
        <v>2.9344800000000003E-4</v>
      </c>
      <c r="AC108" s="36">
        <v>4.615434260868508E-5</v>
      </c>
      <c r="AD108" s="36">
        <v>1.4826293935731174E-2</v>
      </c>
      <c r="AE108" s="36">
        <v>0.13343664542158057</v>
      </c>
      <c r="AF108" s="36">
        <v>0.14826293935731175</v>
      </c>
      <c r="AG108" s="36" t="s">
        <v>340</v>
      </c>
      <c r="AH108" s="36" t="s">
        <v>340</v>
      </c>
      <c r="AI108" s="36" t="s">
        <v>340</v>
      </c>
      <c r="AJ108" s="36">
        <v>1.1503542413771442E-5</v>
      </c>
      <c r="AK108" s="36">
        <v>1.3901369298839293E-5</v>
      </c>
      <c r="AL108" s="36">
        <v>3.4768455899869014E-5</v>
      </c>
      <c r="AM108" s="36">
        <v>5.7657885022456518E-5</v>
      </c>
      <c r="AN108" s="36">
        <v>1.4840195305030014E-2</v>
      </c>
      <c r="AO108" s="36">
        <v>0.13347141387748043</v>
      </c>
      <c r="AP108" s="36">
        <v>141.374397176</v>
      </c>
      <c r="AQ108" s="36">
        <v>76.124675401999994</v>
      </c>
      <c r="AR108" s="36">
        <v>217.49907257799998</v>
      </c>
      <c r="AS108" s="36">
        <v>11.606009787</v>
      </c>
      <c r="AT108" s="36">
        <v>319.272308065</v>
      </c>
      <c r="AU108" s="36">
        <v>741.03941842200004</v>
      </c>
      <c r="AV108" s="36">
        <v>185.264668548</v>
      </c>
      <c r="AW108" s="36">
        <v>430.00416499200003</v>
      </c>
      <c r="AX108" s="36">
        <v>175.92342249000001</v>
      </c>
      <c r="AY108" s="36">
        <v>408.32288737800002</v>
      </c>
      <c r="AZ108" s="36">
        <v>7.8086813000000005E-2</v>
      </c>
      <c r="BA108" s="36">
        <v>0.15617362700000001</v>
      </c>
      <c r="BB108" s="36">
        <v>0.44443779100000003</v>
      </c>
      <c r="BC108" s="36">
        <v>23.016383246</v>
      </c>
      <c r="BD108" s="36">
        <v>53.421630452000002</v>
      </c>
      <c r="BE108" s="36">
        <v>1.2963669000000001E-2</v>
      </c>
      <c r="BF108" s="36">
        <v>2.5927338000000001E-2</v>
      </c>
      <c r="BG108" s="36">
        <v>5.1494369750000004</v>
      </c>
      <c r="BH108" s="36">
        <v>28.735245367000001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5.6659676699999997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0.48102897216644624</v>
      </c>
      <c r="J109" s="36">
        <v>4.2975569860670895</v>
      </c>
      <c r="K109" s="36">
        <v>2.2960972174237003E-2</v>
      </c>
      <c r="L109" s="36">
        <v>0.45806799999220926</v>
      </c>
      <c r="M109" s="36">
        <v>0.79993695822674271</v>
      </c>
      <c r="N109" s="36">
        <v>3.9786490000067927</v>
      </c>
      <c r="O109" s="36">
        <v>2.8980287999999996E-2</v>
      </c>
      <c r="P109" s="36">
        <v>4.8880484999999994E-2</v>
      </c>
      <c r="Q109" s="36">
        <v>2.5892377999999997E-2</v>
      </c>
      <c r="R109" s="36">
        <v>3.0879100000000001E-3</v>
      </c>
      <c r="S109" s="36">
        <v>4.4852775999999997E-2</v>
      </c>
      <c r="T109" s="36">
        <v>4.027709E-3</v>
      </c>
      <c r="U109" s="36" t="s">
        <v>340</v>
      </c>
      <c r="V109" s="36" t="s">
        <v>340</v>
      </c>
      <c r="W109" s="36">
        <v>0.51000926016644621</v>
      </c>
      <c r="X109" s="36">
        <v>4.3464374710670892</v>
      </c>
      <c r="Y109" s="36">
        <v>4.8564467312335351</v>
      </c>
      <c r="Z109" s="36">
        <v>2.4750692438727014E-3</v>
      </c>
      <c r="AA109" s="36">
        <v>1.1567643923563859E-3</v>
      </c>
      <c r="AB109" s="36">
        <v>1.156764E-3</v>
      </c>
      <c r="AC109" s="36">
        <v>2.0669712851353878E-4</v>
      </c>
      <c r="AD109" s="36">
        <v>7.4804771757119498E-2</v>
      </c>
      <c r="AE109" s="36">
        <v>0.67324294581407562</v>
      </c>
      <c r="AF109" s="36">
        <v>0.74804771757119493</v>
      </c>
      <c r="AG109" s="36" t="s">
        <v>340</v>
      </c>
      <c r="AH109" s="36" t="s">
        <v>340</v>
      </c>
      <c r="AI109" s="36" t="s">
        <v>340</v>
      </c>
      <c r="AJ109" s="36">
        <v>4.5346649966039129E-5</v>
      </c>
      <c r="AK109" s="36">
        <v>5.4798818037957441E-5</v>
      </c>
      <c r="AL109" s="36">
        <v>1.3705630340147515E-4</v>
      </c>
      <c r="AM109" s="36">
        <v>2.5204377847957792E-4</v>
      </c>
      <c r="AN109" s="36">
        <v>7.485957057515745E-2</v>
      </c>
      <c r="AO109" s="36">
        <v>0.67338000211747706</v>
      </c>
      <c r="AP109" s="36">
        <v>154.280549044</v>
      </c>
      <c r="AQ109" s="36">
        <v>83.074141792999995</v>
      </c>
      <c r="AR109" s="36">
        <v>237.35469083699999</v>
      </c>
      <c r="AS109" s="36">
        <v>9.3857269510000005</v>
      </c>
      <c r="AT109" s="36">
        <v>647.22874344499996</v>
      </c>
      <c r="AU109" s="36">
        <v>1652.279005112</v>
      </c>
      <c r="AV109" s="36">
        <v>364.87168784400001</v>
      </c>
      <c r="AW109" s="36">
        <v>931.46331260800002</v>
      </c>
      <c r="AX109" s="36">
        <v>351.83115464000002</v>
      </c>
      <c r="AY109" s="36">
        <v>898.17276510600004</v>
      </c>
      <c r="AZ109" s="36">
        <v>5.5939058999999999E-2</v>
      </c>
      <c r="BA109" s="36">
        <v>0.111878119</v>
      </c>
      <c r="BB109" s="36">
        <v>0.90071042999999995</v>
      </c>
      <c r="BC109" s="36">
        <v>41.607854619000001</v>
      </c>
      <c r="BD109" s="36">
        <v>106.218682856</v>
      </c>
      <c r="BE109" s="36">
        <v>2.6272545000000001E-2</v>
      </c>
      <c r="BF109" s="36">
        <v>5.2545090000000003E-2</v>
      </c>
      <c r="BG109" s="36">
        <v>1.6971946899999999</v>
      </c>
      <c r="BH109" s="36">
        <v>32.427403433000002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4.8194665810000004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2.0578799999999999E-4</v>
      </c>
      <c r="P110" s="36">
        <v>3.2889100000000005E-4</v>
      </c>
      <c r="Q110" s="36">
        <v>1.96744E-4</v>
      </c>
      <c r="R110" s="36">
        <v>9.0440000000000001E-6</v>
      </c>
      <c r="S110" s="36">
        <v>3.1709400000000002E-4</v>
      </c>
      <c r="T110" s="36">
        <v>1.1796999999999999E-5</v>
      </c>
      <c r="U110" s="36">
        <v>0</v>
      </c>
      <c r="V110" s="36">
        <v>0</v>
      </c>
      <c r="W110" s="36">
        <v>2.0578799999999999E-4</v>
      </c>
      <c r="X110" s="36">
        <v>3.2889100000000005E-4</v>
      </c>
      <c r="Y110" s="36">
        <v>5.3467900000000004E-4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3.9486300000000002E-4</v>
      </c>
      <c r="AQ110" s="36">
        <v>2.12618E-4</v>
      </c>
      <c r="AR110" s="36">
        <v>6.0748099999999999E-4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2.4768208220000001</v>
      </c>
      <c r="BH110" s="36">
        <v>10.555840841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5.2998703870000003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5.8254940000000005E-3</v>
      </c>
      <c r="P111" s="36">
        <v>9.6382870000000006E-3</v>
      </c>
      <c r="Q111" s="36">
        <v>5.2145630000000002E-3</v>
      </c>
      <c r="R111" s="36">
        <v>6.10931E-4</v>
      </c>
      <c r="S111" s="36">
        <v>8.8414210000000003E-3</v>
      </c>
      <c r="T111" s="36">
        <v>7.9686599999999992E-4</v>
      </c>
      <c r="U111" s="36" t="s">
        <v>340</v>
      </c>
      <c r="V111" s="36" t="s">
        <v>340</v>
      </c>
      <c r="W111" s="36">
        <v>5.8254940000000005E-3</v>
      </c>
      <c r="X111" s="36">
        <v>9.6382870000000006E-3</v>
      </c>
      <c r="Y111" s="36">
        <v>1.5463781000000001E-2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7.9337891999999993E-2</v>
      </c>
      <c r="AQ111" s="36">
        <v>4.2720402999999997E-2</v>
      </c>
      <c r="AR111" s="36">
        <v>0.12205829499999998</v>
      </c>
      <c r="AS111" s="36">
        <v>1.8801702E-2</v>
      </c>
      <c r="AT111" s="36">
        <v>5.7655237999999998E-2</v>
      </c>
      <c r="AU111" s="36">
        <v>0.12705358999999999</v>
      </c>
      <c r="AV111" s="36">
        <v>0.19965037599999999</v>
      </c>
      <c r="AW111" s="36">
        <v>0.43996517400000001</v>
      </c>
      <c r="AX111" s="36">
        <v>0.179031103</v>
      </c>
      <c r="AY111" s="36">
        <v>0.39452693300000002</v>
      </c>
      <c r="AZ111" s="36">
        <v>3.4273000000000002E-5</v>
      </c>
      <c r="BA111" s="36">
        <v>6.8547000000000006E-5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2.9848378420000001</v>
      </c>
      <c r="BH111" s="36">
        <v>10.060395387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4.7489937329999998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0.89469970600000004</v>
      </c>
      <c r="BH112" s="36">
        <v>4.2710636080000004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5.1696910699999998</v>
      </c>
      <c r="E113" s="36">
        <v>3</v>
      </c>
      <c r="F113" s="36">
        <v>0</v>
      </c>
      <c r="G113" s="36">
        <v>1</v>
      </c>
      <c r="H113" s="36">
        <v>2</v>
      </c>
      <c r="I113" s="36">
        <v>2.1832555858290546E-5</v>
      </c>
      <c r="J113" s="36">
        <v>0.10719544470457075</v>
      </c>
      <c r="K113" s="36">
        <v>2.1832555858290546E-5</v>
      </c>
      <c r="L113" s="36">
        <v>0</v>
      </c>
      <c r="M113" s="36">
        <v>8.6022772604308125E-3</v>
      </c>
      <c r="N113" s="36">
        <v>9.8614999999998232E-2</v>
      </c>
      <c r="O113" s="36">
        <v>1.5465787999999999E-2</v>
      </c>
      <c r="P113" s="36">
        <v>2.209382E-2</v>
      </c>
      <c r="Q113" s="36">
        <v>1.3621109999999999E-2</v>
      </c>
      <c r="R113" s="36">
        <v>1.844678E-3</v>
      </c>
      <c r="S113" s="36">
        <v>1.9687717E-2</v>
      </c>
      <c r="T113" s="36">
        <v>2.4061029999999997E-3</v>
      </c>
      <c r="U113" s="36">
        <v>0</v>
      </c>
      <c r="V113" s="36">
        <v>0</v>
      </c>
      <c r="W113" s="36">
        <v>1.5487620555858291E-2</v>
      </c>
      <c r="X113" s="36">
        <v>0.12928926470457075</v>
      </c>
      <c r="Y113" s="36">
        <v>0.14477688526042903</v>
      </c>
      <c r="Z113" s="36">
        <v>1.6010963140536661E-6</v>
      </c>
      <c r="AA113" s="36">
        <v>3.4263461120748442E-7</v>
      </c>
      <c r="AB113" s="36">
        <v>3.4263500000000002E-7</v>
      </c>
      <c r="AC113" s="36">
        <v>4.6605462706610079E-8</v>
      </c>
      <c r="AD113" s="36">
        <v>1.4533230058111379E-4</v>
      </c>
      <c r="AE113" s="36">
        <v>1.3079907052300239E-3</v>
      </c>
      <c r="AF113" s="36">
        <v>1.4533230058111374E-3</v>
      </c>
      <c r="AG113" s="36">
        <v>0</v>
      </c>
      <c r="AH113" s="36">
        <v>0</v>
      </c>
      <c r="AI113" s="36">
        <v>0</v>
      </c>
      <c r="AJ113" s="36">
        <v>1.3431736644786479E-8</v>
      </c>
      <c r="AK113" s="36">
        <v>1.6231481113205069E-8</v>
      </c>
      <c r="AL113" s="36">
        <v>4.0596255170427542E-8</v>
      </c>
      <c r="AM113" s="36">
        <v>6.0037199351396559E-8</v>
      </c>
      <c r="AN113" s="36">
        <v>1.4534853206222699E-4</v>
      </c>
      <c r="AO113" s="36">
        <v>1.3080313014851943E-3</v>
      </c>
      <c r="AP113" s="36">
        <v>1.7489521349999999</v>
      </c>
      <c r="AQ113" s="36">
        <v>0.94174345699999995</v>
      </c>
      <c r="AR113" s="36">
        <v>2.690695592</v>
      </c>
      <c r="AS113" s="36">
        <v>0.39151514999999998</v>
      </c>
      <c r="AT113" s="36">
        <v>1.1180723990000001</v>
      </c>
      <c r="AU113" s="36">
        <v>2.2496303210000002</v>
      </c>
      <c r="AV113" s="36">
        <v>1.565743506</v>
      </c>
      <c r="AW113" s="36">
        <v>3.1503720780000002</v>
      </c>
      <c r="AX113" s="36">
        <v>1.4340904459999999</v>
      </c>
      <c r="AY113" s="36">
        <v>2.8854780369999999</v>
      </c>
      <c r="AZ113" s="36">
        <v>1.0266657E-2</v>
      </c>
      <c r="BA113" s="36">
        <v>2.0533315E-2</v>
      </c>
      <c r="BB113" s="36">
        <v>0.32325718599999997</v>
      </c>
      <c r="BC113" s="36">
        <v>14.961700814</v>
      </c>
      <c r="BD113" s="36">
        <v>30.103860738000002</v>
      </c>
      <c r="BE113" s="36">
        <v>9.4289890000000005E-3</v>
      </c>
      <c r="BF113" s="36">
        <v>1.8857978000000001E-2</v>
      </c>
      <c r="BG113" s="36">
        <v>3.6096412010000001</v>
      </c>
      <c r="BH113" s="36">
        <v>16.535454684000001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5.866748071</v>
      </c>
      <c r="E114" s="36">
        <v>5</v>
      </c>
      <c r="F114" s="36">
        <v>0</v>
      </c>
      <c r="G114" s="36">
        <v>0</v>
      </c>
      <c r="H114" s="36">
        <v>5</v>
      </c>
      <c r="I114" s="36">
        <v>0.40733396615421469</v>
      </c>
      <c r="J114" s="36">
        <v>4.4819710377171411</v>
      </c>
      <c r="K114" s="36">
        <v>0.16312246615432929</v>
      </c>
      <c r="L114" s="36">
        <v>0.2442114999998854</v>
      </c>
      <c r="M114" s="36">
        <v>3.0744995038728655</v>
      </c>
      <c r="N114" s="36">
        <v>1.8148054999984906</v>
      </c>
      <c r="O114" s="36">
        <v>3.3230773999999998E-2</v>
      </c>
      <c r="P114" s="36">
        <v>5.1995756000000004E-2</v>
      </c>
      <c r="Q114" s="36">
        <v>3.1698250999999997E-2</v>
      </c>
      <c r="R114" s="36">
        <v>1.532523E-3</v>
      </c>
      <c r="S114" s="36">
        <v>4.9996813000000001E-2</v>
      </c>
      <c r="T114" s="36">
        <v>1.998943E-3</v>
      </c>
      <c r="U114" s="36">
        <v>0</v>
      </c>
      <c r="V114" s="36">
        <v>0</v>
      </c>
      <c r="W114" s="36">
        <v>0.44056474015421471</v>
      </c>
      <c r="X114" s="36">
        <v>4.5339667937171413</v>
      </c>
      <c r="Y114" s="36">
        <v>4.9745315338713558</v>
      </c>
      <c r="Z114" s="36">
        <v>2.1927306242507426E-3</v>
      </c>
      <c r="AA114" s="36">
        <v>1.0545123696090143E-3</v>
      </c>
      <c r="AB114" s="36">
        <v>1.0545120000000001E-3</v>
      </c>
      <c r="AC114" s="36">
        <v>1.5407888210302062E-3</v>
      </c>
      <c r="AD114" s="36">
        <v>4.3930114948061032E-2</v>
      </c>
      <c r="AE114" s="36">
        <v>0.39537103453254918</v>
      </c>
      <c r="AF114" s="36">
        <v>0.43930114948061022</v>
      </c>
      <c r="AG114" s="36">
        <v>0</v>
      </c>
      <c r="AH114" s="36">
        <v>0</v>
      </c>
      <c r="AI114" s="36">
        <v>0</v>
      </c>
      <c r="AJ114" s="36">
        <v>4.1338238867722236E-5</v>
      </c>
      <c r="AK114" s="36">
        <v>4.9954883802437291E-5</v>
      </c>
      <c r="AL114" s="36">
        <v>1.2494122968254229E-4</v>
      </c>
      <c r="AM114" s="36">
        <v>1.5821270598979284E-3</v>
      </c>
      <c r="AN114" s="36">
        <v>4.3980069831863471E-2</v>
      </c>
      <c r="AO114" s="36">
        <v>0.39549597576223172</v>
      </c>
      <c r="AP114" s="36">
        <v>77.614453069999996</v>
      </c>
      <c r="AQ114" s="36">
        <v>41.792397807</v>
      </c>
      <c r="AR114" s="36">
        <v>119.406850877</v>
      </c>
      <c r="AS114" s="36">
        <v>14.347954567</v>
      </c>
      <c r="AT114" s="36">
        <v>470.66342999400001</v>
      </c>
      <c r="AU114" s="36">
        <v>995.91411344699998</v>
      </c>
      <c r="AV114" s="36">
        <v>300.679197526</v>
      </c>
      <c r="AW114" s="36">
        <v>636.23098238199998</v>
      </c>
      <c r="AX114" s="36">
        <v>293.66531264999998</v>
      </c>
      <c r="AY114" s="36">
        <v>621.38974659999997</v>
      </c>
      <c r="AZ114" s="36">
        <v>0.10693031</v>
      </c>
      <c r="BA114" s="36">
        <v>0.213860621</v>
      </c>
      <c r="BB114" s="36">
        <v>0.434896844</v>
      </c>
      <c r="BC114" s="36">
        <v>26.536647989999999</v>
      </c>
      <c r="BD114" s="36">
        <v>56.151000000000003</v>
      </c>
      <c r="BE114" s="36">
        <v>1.2685372E-2</v>
      </c>
      <c r="BF114" s="36">
        <v>2.5370744000000001E-2</v>
      </c>
      <c r="BG114" s="36">
        <v>6.5815070980000003</v>
      </c>
      <c r="BH114" s="36">
        <v>21.390217618000001</v>
      </c>
      <c r="BI114" s="36">
        <v>0.12</v>
      </c>
      <c r="BJ114" s="36">
        <v>0.12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6.5037253560000003</v>
      </c>
      <c r="E115" s="36">
        <v>102</v>
      </c>
      <c r="F115" s="36">
        <v>64</v>
      </c>
      <c r="G115" s="36">
        <v>38</v>
      </c>
      <c r="H115" s="36">
        <v>0</v>
      </c>
      <c r="I115" s="36">
        <v>63.399325144581049</v>
      </c>
      <c r="J115" s="36">
        <v>291.54191260744034</v>
      </c>
      <c r="K115" s="36">
        <v>36.40016014455356</v>
      </c>
      <c r="L115" s="36">
        <v>26.999165000027489</v>
      </c>
      <c r="M115" s="36">
        <v>244.22733175202748</v>
      </c>
      <c r="N115" s="36">
        <v>110.7139059999939</v>
      </c>
      <c r="O115" s="36">
        <v>1.6086979429999999</v>
      </c>
      <c r="P115" s="36">
        <v>2.6844594749999997</v>
      </c>
      <c r="Q115" s="36">
        <v>1.519117713</v>
      </c>
      <c r="R115" s="36">
        <v>8.9580229999999997E-2</v>
      </c>
      <c r="S115" s="36">
        <v>2.5676156959999998</v>
      </c>
      <c r="T115" s="36">
        <v>0.11684377899999999</v>
      </c>
      <c r="U115" s="36">
        <v>24.208600000000011</v>
      </c>
      <c r="V115" s="36">
        <v>57.424299999999974</v>
      </c>
      <c r="W115" s="36">
        <v>89.21662308758107</v>
      </c>
      <c r="X115" s="36">
        <v>351.65067208244028</v>
      </c>
      <c r="Y115" s="36">
        <v>440.86729517002135</v>
      </c>
      <c r="Z115" s="36">
        <v>0.16689523204176479</v>
      </c>
      <c r="AA115" s="36">
        <v>8.0443501844130585E-2</v>
      </c>
      <c r="AB115" s="36">
        <v>8.0443502E-2</v>
      </c>
      <c r="AC115" s="36">
        <v>0.66834822577008246</v>
      </c>
      <c r="AD115" s="36">
        <v>4.1586399274336623</v>
      </c>
      <c r="AE115" s="36">
        <v>37.847494314112303</v>
      </c>
      <c r="AF115" s="36">
        <v>42.006134241545965</v>
      </c>
      <c r="AG115" s="36">
        <v>1.6265251084398302</v>
      </c>
      <c r="AH115" s="36">
        <v>2.7669622534378742</v>
      </c>
      <c r="AI115" s="36">
        <v>8.8617574873618299</v>
      </c>
      <c r="AJ115" s="36">
        <v>3.1534898108052049E-3</v>
      </c>
      <c r="AK115" s="36">
        <v>3.8108108727744512E-3</v>
      </c>
      <c r="AL115" s="36">
        <v>9.5311481138669364E-3</v>
      </c>
      <c r="AM115" s="36">
        <v>2.2980268240207176</v>
      </c>
      <c r="AN115" s="36">
        <v>6.9294129917443108</v>
      </c>
      <c r="AO115" s="36">
        <v>46.718782949587997</v>
      </c>
      <c r="AP115" s="36">
        <v>3068.4365459000001</v>
      </c>
      <c r="AQ115" s="36">
        <v>1652.235063177</v>
      </c>
      <c r="AR115" s="36">
        <v>4720.6716090770005</v>
      </c>
      <c r="AS115" s="36">
        <v>122.449406514</v>
      </c>
      <c r="AT115" s="36">
        <v>9422.1564766079991</v>
      </c>
      <c r="AU115" s="36">
        <v>20172.618055866002</v>
      </c>
      <c r="AV115" s="36">
        <v>6933.508479655</v>
      </c>
      <c r="AW115" s="36">
        <v>14844.480527832</v>
      </c>
      <c r="AX115" s="36">
        <v>6837.960106089</v>
      </c>
      <c r="AY115" s="36">
        <v>14639.913680465001</v>
      </c>
      <c r="AZ115" s="36">
        <v>12.946937064</v>
      </c>
      <c r="BA115" s="36">
        <v>25.893874128</v>
      </c>
      <c r="BB115" s="36">
        <v>8.7140606260000002</v>
      </c>
      <c r="BC115" s="36">
        <v>807.49543224399997</v>
      </c>
      <c r="BD115" s="36">
        <v>1728.828955129</v>
      </c>
      <c r="BE115" s="36">
        <v>3.9609366480000001</v>
      </c>
      <c r="BF115" s="36">
        <v>7.9218732960000002</v>
      </c>
      <c r="BG115" s="36">
        <v>10.171093204</v>
      </c>
      <c r="BH115" s="36">
        <v>39.888815782999998</v>
      </c>
      <c r="BI115" s="36">
        <v>1.8000000000000005</v>
      </c>
      <c r="BJ115" s="36">
        <v>2.8199999999999994</v>
      </c>
      <c r="BK115" s="36">
        <v>0.39</v>
      </c>
      <c r="BL115" s="36">
        <v>0.72000000000000008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6.3913894239999998</v>
      </c>
      <c r="E116" s="36">
        <v>36</v>
      </c>
      <c r="F116" s="36">
        <v>11</v>
      </c>
      <c r="G116" s="36">
        <v>21</v>
      </c>
      <c r="H116" s="36">
        <v>4</v>
      </c>
      <c r="I116" s="36">
        <v>29.315588183007208</v>
      </c>
      <c r="J116" s="36">
        <v>174.49018359538624</v>
      </c>
      <c r="K116" s="36">
        <v>23.998499183001194</v>
      </c>
      <c r="L116" s="36">
        <v>5.3170890000060158</v>
      </c>
      <c r="M116" s="36">
        <v>179.8908832783884</v>
      </c>
      <c r="N116" s="36">
        <v>23.914888500005048</v>
      </c>
      <c r="O116" s="36">
        <v>0.73207438400000002</v>
      </c>
      <c r="P116" s="36">
        <v>1.0454515309999999</v>
      </c>
      <c r="Q116" s="36">
        <v>0.69708928400000003</v>
      </c>
      <c r="R116" s="36">
        <v>3.4985099999999998E-2</v>
      </c>
      <c r="S116" s="36">
        <v>0.99981879299999998</v>
      </c>
      <c r="T116" s="36">
        <v>4.5632737999999999E-2</v>
      </c>
      <c r="U116" s="36">
        <v>3.2584000000000004</v>
      </c>
      <c r="V116" s="36">
        <v>7.7253000000000007</v>
      </c>
      <c r="W116" s="36">
        <v>33.30606256700721</v>
      </c>
      <c r="X116" s="36">
        <v>183.26093512638624</v>
      </c>
      <c r="Y116" s="36">
        <v>216.56699769339346</v>
      </c>
      <c r="Z116" s="36">
        <v>8.4996179627768287E-2</v>
      </c>
      <c r="AA116" s="36">
        <v>4.0963744011377284E-2</v>
      </c>
      <c r="AB116" s="36">
        <v>4.0963744000000003E-2</v>
      </c>
      <c r="AC116" s="36">
        <v>0.11388470125706067</v>
      </c>
      <c r="AD116" s="36">
        <v>0.67468776619264004</v>
      </c>
      <c r="AE116" s="36">
        <v>6.0931049089608535</v>
      </c>
      <c r="AF116" s="36">
        <v>6.767792675153494</v>
      </c>
      <c r="AG116" s="36">
        <v>0.22727991122886468</v>
      </c>
      <c r="AH116" s="36">
        <v>0.38663709036634453</v>
      </c>
      <c r="AI116" s="36">
        <v>1.2382836542814009</v>
      </c>
      <c r="AJ116" s="36">
        <v>1.6058319435771689E-3</v>
      </c>
      <c r="AK116" s="36">
        <v>1.9405555096886407E-3</v>
      </c>
      <c r="AL116" s="36">
        <v>4.8534872507480847E-3</v>
      </c>
      <c r="AM116" s="36">
        <v>0.3427704444295025</v>
      </c>
      <c r="AN116" s="36">
        <v>1.0632654120686733</v>
      </c>
      <c r="AO116" s="36">
        <v>7.3362420504930022</v>
      </c>
      <c r="AP116" s="36">
        <v>604.485031252</v>
      </c>
      <c r="AQ116" s="36">
        <v>325.49193990499998</v>
      </c>
      <c r="AR116" s="36">
        <v>929.97697115699998</v>
      </c>
      <c r="AS116" s="36">
        <v>64.591995800000007</v>
      </c>
      <c r="AT116" s="36">
        <v>1866.092011382</v>
      </c>
      <c r="AU116" s="36">
        <v>4168.8207269719996</v>
      </c>
      <c r="AV116" s="36">
        <v>1315.47438891</v>
      </c>
      <c r="AW116" s="36">
        <v>2938.7494640340001</v>
      </c>
      <c r="AX116" s="36">
        <v>1294.015280783</v>
      </c>
      <c r="AY116" s="36">
        <v>2890.8101479699999</v>
      </c>
      <c r="AZ116" s="36">
        <v>17.136249717999998</v>
      </c>
      <c r="BA116" s="36">
        <v>34.272499437</v>
      </c>
      <c r="BB116" s="36">
        <v>2.1426356809999998</v>
      </c>
      <c r="BC116" s="36">
        <v>159.12085530300001</v>
      </c>
      <c r="BD116" s="36">
        <v>355.47353272800001</v>
      </c>
      <c r="BE116" s="36">
        <v>0.97392530899999996</v>
      </c>
      <c r="BF116" s="36">
        <v>1.947850619</v>
      </c>
      <c r="BG116" s="36">
        <v>4.6393107770000004</v>
      </c>
      <c r="BH116" s="36">
        <v>19.537995092999999</v>
      </c>
      <c r="BI116" s="36">
        <v>0.6</v>
      </c>
      <c r="BJ116" s="36">
        <v>0.88000000000000012</v>
      </c>
      <c r="BK116" s="36">
        <v>2.1000000000000005</v>
      </c>
      <c r="BL116" s="36">
        <v>2.4999999999999987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6.1823230349999996</v>
      </c>
      <c r="E117" s="36">
        <v>55</v>
      </c>
      <c r="F117" s="36">
        <v>5</v>
      </c>
      <c r="G117" s="36">
        <v>34</v>
      </c>
      <c r="H117" s="36">
        <v>16</v>
      </c>
      <c r="I117" s="36">
        <v>1.4306700452378709</v>
      </c>
      <c r="J117" s="36">
        <v>15.776379572089738</v>
      </c>
      <c r="K117" s="36">
        <v>0.61757254523642424</v>
      </c>
      <c r="L117" s="36">
        <v>0.81309750000144654</v>
      </c>
      <c r="M117" s="36">
        <v>11.48286311733176</v>
      </c>
      <c r="N117" s="36">
        <v>5.7241864999958496</v>
      </c>
      <c r="O117" s="36">
        <v>0.18226625700000001</v>
      </c>
      <c r="P117" s="36">
        <v>0.29473975099999999</v>
      </c>
      <c r="Q117" s="36">
        <v>0.17339549700000001</v>
      </c>
      <c r="R117" s="36">
        <v>8.8707600000000001E-3</v>
      </c>
      <c r="S117" s="36">
        <v>0.28316919499999998</v>
      </c>
      <c r="T117" s="36">
        <v>1.1570555999999999E-2</v>
      </c>
      <c r="U117" s="36">
        <v>0.9652000000000005</v>
      </c>
      <c r="V117" s="36">
        <v>2.2879999999999994</v>
      </c>
      <c r="W117" s="36">
        <v>2.5781363022378714</v>
      </c>
      <c r="X117" s="36">
        <v>18.35911932308974</v>
      </c>
      <c r="Y117" s="36">
        <v>20.937255625327612</v>
      </c>
      <c r="Z117" s="36">
        <v>7.3613849775324442E-3</v>
      </c>
      <c r="AA117" s="36">
        <v>3.4847916104155663E-3</v>
      </c>
      <c r="AB117" s="36">
        <v>3.484792E-3</v>
      </c>
      <c r="AC117" s="36">
        <v>3.1987804255946984E-3</v>
      </c>
      <c r="AD117" s="36">
        <v>9.2571141330953136E-2</v>
      </c>
      <c r="AE117" s="36">
        <v>0.8331402719785781</v>
      </c>
      <c r="AF117" s="36">
        <v>0.92571141330953122</v>
      </c>
      <c r="AG117" s="36">
        <v>7.1956543717948657E-2</v>
      </c>
      <c r="AH117" s="36">
        <v>0.12240883299145305</v>
      </c>
      <c r="AI117" s="36">
        <v>0.39203910025641053</v>
      </c>
      <c r="AJ117" s="36">
        <v>1.3660836871449278E-4</v>
      </c>
      <c r="AK117" s="36">
        <v>1.6508335555751196E-4</v>
      </c>
      <c r="AL117" s="36">
        <v>4.1288690661451545E-4</v>
      </c>
      <c r="AM117" s="36">
        <v>7.5291932512257839E-2</v>
      </c>
      <c r="AN117" s="36">
        <v>0.21514505767796369</v>
      </c>
      <c r="AO117" s="36">
        <v>1.2255922591416031</v>
      </c>
      <c r="AP117" s="36">
        <v>289.7205477</v>
      </c>
      <c r="AQ117" s="36">
        <v>156.00337183799999</v>
      </c>
      <c r="AR117" s="36">
        <v>445.72391953800002</v>
      </c>
      <c r="AS117" s="36">
        <v>44.459419685</v>
      </c>
      <c r="AT117" s="36">
        <v>1174.884536712</v>
      </c>
      <c r="AU117" s="36">
        <v>2719.3779972510001</v>
      </c>
      <c r="AV117" s="36">
        <v>814.08972389400003</v>
      </c>
      <c r="AW117" s="36">
        <v>1884.285318062</v>
      </c>
      <c r="AX117" s="36">
        <v>799.57695354700002</v>
      </c>
      <c r="AY117" s="36">
        <v>1850.694180272</v>
      </c>
      <c r="AZ117" s="36">
        <v>6.6843220499999996</v>
      </c>
      <c r="BA117" s="36">
        <v>13.368644099999999</v>
      </c>
      <c r="BB117" s="36">
        <v>1.3171549309999999</v>
      </c>
      <c r="BC117" s="36">
        <v>58.680329147000002</v>
      </c>
      <c r="BD117" s="36">
        <v>135.821002803</v>
      </c>
      <c r="BE117" s="36">
        <v>0.59870678600000005</v>
      </c>
      <c r="BF117" s="36">
        <v>1.197413573</v>
      </c>
      <c r="BG117" s="36">
        <v>5.8223657590000002</v>
      </c>
      <c r="BH117" s="36">
        <v>29.086150012000001</v>
      </c>
      <c r="BI117" s="36">
        <v>0.42000000000000015</v>
      </c>
      <c r="BJ117" s="36">
        <v>0.46000000000000019</v>
      </c>
      <c r="BK117" s="36">
        <v>0.21</v>
      </c>
      <c r="BL117" s="36">
        <v>0.21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5.8078114530000002</v>
      </c>
      <c r="E118" s="36">
        <v>46</v>
      </c>
      <c r="F118" s="36">
        <v>5</v>
      </c>
      <c r="G118" s="36">
        <v>19</v>
      </c>
      <c r="H118" s="36">
        <v>22</v>
      </c>
      <c r="I118" s="36">
        <v>1.2206829979845089E-2</v>
      </c>
      <c r="J118" s="36">
        <v>2.3866853025690169</v>
      </c>
      <c r="K118" s="36">
        <v>4.5058299799614837E-3</v>
      </c>
      <c r="L118" s="36">
        <v>7.7009999998836065E-3</v>
      </c>
      <c r="M118" s="36">
        <v>0.39542213254764891</v>
      </c>
      <c r="N118" s="36">
        <v>2.0034700000012133</v>
      </c>
      <c r="O118" s="36">
        <v>4.1951795E-2</v>
      </c>
      <c r="P118" s="36">
        <v>6.3062371000000006E-2</v>
      </c>
      <c r="Q118" s="36">
        <v>3.7927674000000001E-2</v>
      </c>
      <c r="R118" s="36">
        <v>4.0241209999999994E-3</v>
      </c>
      <c r="S118" s="36">
        <v>5.7813518000000001E-2</v>
      </c>
      <c r="T118" s="36">
        <v>5.2488529999999995E-3</v>
      </c>
      <c r="U118" s="36">
        <v>0.94490000000000041</v>
      </c>
      <c r="V118" s="36">
        <v>2.2334000000000001</v>
      </c>
      <c r="W118" s="36">
        <v>0.99905862497984554</v>
      </c>
      <c r="X118" s="36">
        <v>4.6831476735690174</v>
      </c>
      <c r="Y118" s="36">
        <v>5.6822062985488628</v>
      </c>
      <c r="Z118" s="36">
        <v>1.6754424941127838E-4</v>
      </c>
      <c r="AA118" s="36">
        <v>3.5854469374013567E-5</v>
      </c>
      <c r="AB118" s="36">
        <v>3.58545E-5</v>
      </c>
      <c r="AC118" s="36">
        <v>3.2090655801604921E-5</v>
      </c>
      <c r="AD118" s="36">
        <v>1.0910972812018045E-2</v>
      </c>
      <c r="AE118" s="36">
        <v>9.8198755308162383E-2</v>
      </c>
      <c r="AF118" s="36">
        <v>0.10910972812018044</v>
      </c>
      <c r="AG118" s="36">
        <v>6.8782229391363026E-2</v>
      </c>
      <c r="AH118" s="36">
        <v>0.1170088499991003</v>
      </c>
      <c r="AI118" s="36">
        <v>0.37474456013225371</v>
      </c>
      <c r="AJ118" s="36">
        <v>1.4055429291535316E-6</v>
      </c>
      <c r="AK118" s="36">
        <v>1.6985177800674508E-6</v>
      </c>
      <c r="AL118" s="36">
        <v>4.2481311921084944E-6</v>
      </c>
      <c r="AM118" s="36">
        <v>6.8815725590093788E-2</v>
      </c>
      <c r="AN118" s="36">
        <v>0.12792152132889842</v>
      </c>
      <c r="AO118" s="36">
        <v>0.47294756357160822</v>
      </c>
      <c r="AP118" s="36">
        <v>68.529405548</v>
      </c>
      <c r="AQ118" s="36">
        <v>36.900449141000003</v>
      </c>
      <c r="AR118" s="36">
        <v>105.429854689</v>
      </c>
      <c r="AS118" s="36">
        <v>9.3258835050000002</v>
      </c>
      <c r="AT118" s="36">
        <v>239.402205288</v>
      </c>
      <c r="AU118" s="36">
        <v>566.70620909199999</v>
      </c>
      <c r="AV118" s="36">
        <v>141.41314938599999</v>
      </c>
      <c r="AW118" s="36">
        <v>334.74925474399998</v>
      </c>
      <c r="AX118" s="36">
        <v>133.24818226599999</v>
      </c>
      <c r="AY118" s="36">
        <v>315.421372787</v>
      </c>
      <c r="AZ118" s="36">
        <v>1.005668915</v>
      </c>
      <c r="BA118" s="36">
        <v>2.0113378310000001</v>
      </c>
      <c r="BB118" s="36">
        <v>0.78457463699999996</v>
      </c>
      <c r="BC118" s="36">
        <v>27.317457252000001</v>
      </c>
      <c r="BD118" s="36">
        <v>64.665121287999995</v>
      </c>
      <c r="BE118" s="36">
        <v>0.35662483499999997</v>
      </c>
      <c r="BF118" s="36">
        <v>0.71324966999999995</v>
      </c>
      <c r="BG118" s="36">
        <v>4.2135730410000001</v>
      </c>
      <c r="BH118" s="36">
        <v>22.255269847000001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5.5340613809999999</v>
      </c>
      <c r="E119" s="36">
        <v>11</v>
      </c>
      <c r="F119" s="36">
        <v>0</v>
      </c>
      <c r="G119" s="36">
        <v>7</v>
      </c>
      <c r="H119" s="36">
        <v>4</v>
      </c>
      <c r="I119" s="36">
        <v>1.4991907060157132E-2</v>
      </c>
      <c r="J119" s="36">
        <v>3.7003763704830162</v>
      </c>
      <c r="K119" s="36">
        <v>1.0971907060870648E-2</v>
      </c>
      <c r="L119" s="36">
        <v>4.0199999992864832E-3</v>
      </c>
      <c r="M119" s="36">
        <v>0.73453677754215541</v>
      </c>
      <c r="N119" s="36">
        <v>2.9808315000010177</v>
      </c>
      <c r="O119" s="36">
        <v>3.8059190999999999E-2</v>
      </c>
      <c r="P119" s="36">
        <v>6.6661310000000001E-2</v>
      </c>
      <c r="Q119" s="36">
        <v>3.5992609000000002E-2</v>
      </c>
      <c r="R119" s="36">
        <v>2.066582E-3</v>
      </c>
      <c r="S119" s="36">
        <v>6.3965767000000007E-2</v>
      </c>
      <c r="T119" s="36">
        <v>2.6955429999999999E-3</v>
      </c>
      <c r="U119" s="36">
        <v>0.22439999999999996</v>
      </c>
      <c r="V119" s="36">
        <v>0.53039999999999987</v>
      </c>
      <c r="W119" s="36">
        <v>0.27745109806015711</v>
      </c>
      <c r="X119" s="36">
        <v>4.2974376804830161</v>
      </c>
      <c r="Y119" s="36">
        <v>4.5748887785431736</v>
      </c>
      <c r="Z119" s="36">
        <v>2.7906015254481134E-4</v>
      </c>
      <c r="AA119" s="36">
        <v>5.9718872644589632E-5</v>
      </c>
      <c r="AB119" s="36">
        <v>5.9718900000000002E-5</v>
      </c>
      <c r="AC119" s="36">
        <v>6.2439290802743474E-5</v>
      </c>
      <c r="AD119" s="36">
        <v>2.3117457885678427E-2</v>
      </c>
      <c r="AE119" s="36">
        <v>0.20805712097110582</v>
      </c>
      <c r="AF119" s="36">
        <v>0.23117457885678425</v>
      </c>
      <c r="AG119" s="36">
        <v>1.530436655260981E-2</v>
      </c>
      <c r="AH119" s="36">
        <v>2.6035014365359221E-2</v>
      </c>
      <c r="AI119" s="36">
        <v>8.3382410872839666E-2</v>
      </c>
      <c r="AJ119" s="36">
        <v>2.341058378497077E-6</v>
      </c>
      <c r="AK119" s="36">
        <v>2.829034387763603E-6</v>
      </c>
      <c r="AL119" s="36">
        <v>7.0756452285879872E-6</v>
      </c>
      <c r="AM119" s="36">
        <v>1.5369146901791052E-2</v>
      </c>
      <c r="AN119" s="36">
        <v>4.9155301285425418E-2</v>
      </c>
      <c r="AO119" s="36">
        <v>0.29144660748917406</v>
      </c>
      <c r="AP119" s="36">
        <v>70.565847019000003</v>
      </c>
      <c r="AQ119" s="36">
        <v>37.996994548000004</v>
      </c>
      <c r="AR119" s="36">
        <v>108.56284156700001</v>
      </c>
      <c r="AS119" s="36">
        <v>4.8477740799999998</v>
      </c>
      <c r="AT119" s="36">
        <v>312.71837661199999</v>
      </c>
      <c r="AU119" s="36">
        <v>689.50458726800002</v>
      </c>
      <c r="AV119" s="36">
        <v>191.26218980300001</v>
      </c>
      <c r="AW119" s="36">
        <v>421.70901073700003</v>
      </c>
      <c r="AX119" s="36">
        <v>179.96842615400001</v>
      </c>
      <c r="AY119" s="36">
        <v>396.80768601199998</v>
      </c>
      <c r="AZ119" s="36">
        <v>0.88529452099999995</v>
      </c>
      <c r="BA119" s="36">
        <v>1.770589043</v>
      </c>
      <c r="BB119" s="36">
        <v>1.231730585</v>
      </c>
      <c r="BC119" s="36">
        <v>67.202231608000005</v>
      </c>
      <c r="BD119" s="36">
        <v>148.17244663</v>
      </c>
      <c r="BE119" s="36">
        <v>0.55987753799999995</v>
      </c>
      <c r="BF119" s="36">
        <v>1.119755077</v>
      </c>
      <c r="BG119" s="36">
        <v>0.79992201900000004</v>
      </c>
      <c r="BH119" s="36">
        <v>24.182591663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5.4738203429999999</v>
      </c>
      <c r="E120" s="36">
        <v>14</v>
      </c>
      <c r="F120" s="36">
        <v>1</v>
      </c>
      <c r="G120" s="36">
        <v>6</v>
      </c>
      <c r="H120" s="36">
        <v>7</v>
      </c>
      <c r="I120" s="36">
        <v>5.1399689703147317E-5</v>
      </c>
      <c r="J120" s="36">
        <v>0.15534036453446382</v>
      </c>
      <c r="K120" s="36">
        <v>5.1399689703147317E-5</v>
      </c>
      <c r="L120" s="36">
        <v>0</v>
      </c>
      <c r="M120" s="36">
        <v>1.1071764224157329E-2</v>
      </c>
      <c r="N120" s="36">
        <v>0.14432000000000961</v>
      </c>
      <c r="O120" s="36">
        <v>1.8334169999999999E-3</v>
      </c>
      <c r="P120" s="36">
        <v>2.9274619999999996E-3</v>
      </c>
      <c r="Q120" s="36">
        <v>1.664504E-3</v>
      </c>
      <c r="R120" s="36">
        <v>1.68913E-4</v>
      </c>
      <c r="S120" s="36">
        <v>2.7071399999999998E-3</v>
      </c>
      <c r="T120" s="36">
        <v>2.2032200000000001E-4</v>
      </c>
      <c r="U120" s="36">
        <v>5.8850000000000006E-2</v>
      </c>
      <c r="V120" s="36">
        <v>0.1391</v>
      </c>
      <c r="W120" s="36">
        <v>6.0734816689703153E-2</v>
      </c>
      <c r="X120" s="36">
        <v>0.29736782653446381</v>
      </c>
      <c r="Y120" s="36">
        <v>0.35810264322416696</v>
      </c>
      <c r="Z120" s="36">
        <v>2.9023394899486618E-6</v>
      </c>
      <c r="AA120" s="36">
        <v>6.2110065084901363E-7</v>
      </c>
      <c r="AB120" s="36">
        <v>6.21101E-7</v>
      </c>
      <c r="AC120" s="36">
        <v>4.2995525643603384E-7</v>
      </c>
      <c r="AD120" s="36">
        <v>1.4307015976159319E-3</v>
      </c>
      <c r="AE120" s="36">
        <v>1.2876314378543387E-2</v>
      </c>
      <c r="AF120" s="36">
        <v>1.4307015976159319E-2</v>
      </c>
      <c r="AG120" s="36">
        <v>4.2111348786590492E-3</v>
      </c>
      <c r="AH120" s="36">
        <v>7.1637696786383829E-3</v>
      </c>
      <c r="AI120" s="36">
        <v>2.2943424511314821E-2</v>
      </c>
      <c r="AJ120" s="36">
        <v>2.4347965216085701E-8</v>
      </c>
      <c r="AK120" s="36">
        <v>2.9423115416967852E-8</v>
      </c>
      <c r="AL120" s="36">
        <v>7.3589606089884899E-8</v>
      </c>
      <c r="AM120" s="36">
        <v>4.2115891818807014E-3</v>
      </c>
      <c r="AN120" s="36">
        <v>8.5945006993697302E-3</v>
      </c>
      <c r="AO120" s="36">
        <v>3.5819812479464294E-2</v>
      </c>
      <c r="AP120" s="36">
        <v>2.5134092369999999</v>
      </c>
      <c r="AQ120" s="36">
        <v>1.3533742040000001</v>
      </c>
      <c r="AR120" s="36">
        <v>3.8667834409999999</v>
      </c>
      <c r="AS120" s="36">
        <v>0.58149460600000002</v>
      </c>
      <c r="AT120" s="36">
        <v>76.792463585999997</v>
      </c>
      <c r="AU120" s="36">
        <v>169.77288552100001</v>
      </c>
      <c r="AV120" s="36">
        <v>41.909320225000002</v>
      </c>
      <c r="AW120" s="36">
        <v>92.653183564000003</v>
      </c>
      <c r="AX120" s="36">
        <v>39.679846695999998</v>
      </c>
      <c r="AY120" s="36">
        <v>87.724260379</v>
      </c>
      <c r="AZ120" s="36">
        <v>0.17597526199999999</v>
      </c>
      <c r="BA120" s="36">
        <v>0.35195052399999999</v>
      </c>
      <c r="BB120" s="36">
        <v>0.25324076400000001</v>
      </c>
      <c r="BC120" s="36">
        <v>9.2678511730000004</v>
      </c>
      <c r="BD120" s="36">
        <v>20.489378290000001</v>
      </c>
      <c r="BE120" s="36">
        <v>0.11510943799999999</v>
      </c>
      <c r="BF120" s="36">
        <v>0.23021887599999999</v>
      </c>
      <c r="BG120" s="36">
        <v>1.3247646319999999</v>
      </c>
      <c r="BH120" s="36">
        <v>9.0103633470000002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5.359709015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3.7671978948810214E-4</v>
      </c>
      <c r="J121" s="36">
        <v>0.33733508601966949</v>
      </c>
      <c r="K121" s="36">
        <v>3.7671978948810214E-4</v>
      </c>
      <c r="L121" s="36">
        <v>0</v>
      </c>
      <c r="M121" s="36">
        <v>4.1868805808090694E-2</v>
      </c>
      <c r="N121" s="36">
        <v>0.29584300000106689</v>
      </c>
      <c r="O121" s="36">
        <v>7.2294919999999997E-3</v>
      </c>
      <c r="P121" s="36">
        <v>1.2133102999999999E-2</v>
      </c>
      <c r="Q121" s="36">
        <v>6.5922519999999998E-3</v>
      </c>
      <c r="R121" s="36">
        <v>6.3724000000000007E-4</v>
      </c>
      <c r="S121" s="36">
        <v>1.130192E-2</v>
      </c>
      <c r="T121" s="36">
        <v>8.3118299999999999E-4</v>
      </c>
      <c r="U121" s="36" t="s">
        <v>340</v>
      </c>
      <c r="V121" s="36" t="s">
        <v>340</v>
      </c>
      <c r="W121" s="36">
        <v>7.6062117894881015E-3</v>
      </c>
      <c r="X121" s="36">
        <v>0.34946818901966947</v>
      </c>
      <c r="Y121" s="36">
        <v>0.35707440080915759</v>
      </c>
      <c r="Z121" s="36">
        <v>1.4870534350739373E-5</v>
      </c>
      <c r="AA121" s="36">
        <v>3.182294351058225E-6</v>
      </c>
      <c r="AB121" s="36">
        <v>3.1822900000000002E-6</v>
      </c>
      <c r="AC121" s="36">
        <v>3.1907415079815347E-6</v>
      </c>
      <c r="AD121" s="36">
        <v>4.1851241313455943E-3</v>
      </c>
      <c r="AE121" s="36">
        <v>3.766611718211034E-2</v>
      </c>
      <c r="AF121" s="36">
        <v>4.1851241313455939E-2</v>
      </c>
      <c r="AG121" s="36" t="s">
        <v>340</v>
      </c>
      <c r="AH121" s="36" t="s">
        <v>340</v>
      </c>
      <c r="AI121" s="36" t="s">
        <v>340</v>
      </c>
      <c r="AJ121" s="36">
        <v>1.2474989772596954E-7</v>
      </c>
      <c r="AK121" s="36">
        <v>1.507530755227614E-7</v>
      </c>
      <c r="AL121" s="36">
        <v>3.7704571005968401E-7</v>
      </c>
      <c r="AM121" s="36">
        <v>3.3154914057075041E-6</v>
      </c>
      <c r="AN121" s="36">
        <v>4.1852748844211172E-3</v>
      </c>
      <c r="AO121" s="36">
        <v>3.7666494227820396E-2</v>
      </c>
      <c r="AP121" s="36">
        <v>8.8680017650000007</v>
      </c>
      <c r="AQ121" s="36">
        <v>4.7750778729999999</v>
      </c>
      <c r="AR121" s="36">
        <v>13.643079638</v>
      </c>
      <c r="AS121" s="36">
        <v>1.179243654</v>
      </c>
      <c r="AT121" s="36">
        <v>41.552179756000001</v>
      </c>
      <c r="AU121" s="36">
        <v>95.592370493999994</v>
      </c>
      <c r="AV121" s="36">
        <v>34.477260831999999</v>
      </c>
      <c r="AW121" s="36">
        <v>79.316250324999999</v>
      </c>
      <c r="AX121" s="36">
        <v>32.022473015999999</v>
      </c>
      <c r="AY121" s="36">
        <v>73.668917554000004</v>
      </c>
      <c r="AZ121" s="36">
        <v>0.104338761</v>
      </c>
      <c r="BA121" s="36">
        <v>0.208677522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2.559786194</v>
      </c>
      <c r="BH121" s="36">
        <v>14.935335923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5.2172872650000004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9.4734549458643492E-6</v>
      </c>
      <c r="J122" s="36">
        <v>7.650707026382661E-2</v>
      </c>
      <c r="K122" s="36">
        <v>9.4734549458643492E-6</v>
      </c>
      <c r="L122" s="36">
        <v>0</v>
      </c>
      <c r="M122" s="36">
        <v>1.8315437187718595E-3</v>
      </c>
      <c r="N122" s="36">
        <v>7.4685000000000626E-2</v>
      </c>
      <c r="O122" s="36">
        <v>1.9624577000000001E-2</v>
      </c>
      <c r="P122" s="36">
        <v>3.1760385000000002E-2</v>
      </c>
      <c r="Q122" s="36">
        <v>1.6592840000000001E-2</v>
      </c>
      <c r="R122" s="36">
        <v>3.0317370000000001E-3</v>
      </c>
      <c r="S122" s="36">
        <v>2.7805944999999999E-2</v>
      </c>
      <c r="T122" s="36">
        <v>3.95444E-3</v>
      </c>
      <c r="U122" s="36" t="s">
        <v>340</v>
      </c>
      <c r="V122" s="36" t="s">
        <v>340</v>
      </c>
      <c r="W122" s="36">
        <v>1.9634050454945866E-2</v>
      </c>
      <c r="X122" s="36">
        <v>0.10826745526382661</v>
      </c>
      <c r="Y122" s="36">
        <v>0.12790150571877248</v>
      </c>
      <c r="Z122" s="36">
        <v>7.9391053972194835E-7</v>
      </c>
      <c r="AA122" s="36">
        <v>1.6989685550049692E-7</v>
      </c>
      <c r="AB122" s="36">
        <v>1.69897E-7</v>
      </c>
      <c r="AC122" s="36">
        <v>4.3761481888102996E-8</v>
      </c>
      <c r="AD122" s="36">
        <v>2.1174477148228825E-4</v>
      </c>
      <c r="AE122" s="36">
        <v>1.905702943340594E-3</v>
      </c>
      <c r="AF122" s="36">
        <v>2.117447714822882E-3</v>
      </c>
      <c r="AG122" s="36" t="s">
        <v>340</v>
      </c>
      <c r="AH122" s="36" t="s">
        <v>340</v>
      </c>
      <c r="AI122" s="36" t="s">
        <v>340</v>
      </c>
      <c r="AJ122" s="36">
        <v>6.6601828789799288E-9</v>
      </c>
      <c r="AK122" s="36">
        <v>8.048447901382524E-9</v>
      </c>
      <c r="AL122" s="36">
        <v>2.0129823178280463E-8</v>
      </c>
      <c r="AM122" s="36">
        <v>5.0421664767082922E-8</v>
      </c>
      <c r="AN122" s="36">
        <v>2.1175281993018964E-4</v>
      </c>
      <c r="AO122" s="36">
        <v>1.9057230731637724E-3</v>
      </c>
      <c r="AP122" s="36">
        <v>1.819363879</v>
      </c>
      <c r="AQ122" s="36">
        <v>0.97965747299999995</v>
      </c>
      <c r="AR122" s="36">
        <v>2.799021352</v>
      </c>
      <c r="AS122" s="36">
        <v>0.519608442</v>
      </c>
      <c r="AT122" s="36">
        <v>1.3793824079999999</v>
      </c>
      <c r="AU122" s="36">
        <v>3.1618366839999998</v>
      </c>
      <c r="AV122" s="36">
        <v>2.644066236</v>
      </c>
      <c r="AW122" s="36">
        <v>6.0607599280000004</v>
      </c>
      <c r="AX122" s="36">
        <v>2.4015797700000001</v>
      </c>
      <c r="AY122" s="36">
        <v>5.5049295789999997</v>
      </c>
      <c r="AZ122" s="36">
        <v>6.7508934000000007E-2</v>
      </c>
      <c r="BA122" s="36">
        <v>0.13501786800000001</v>
      </c>
      <c r="BB122" s="36">
        <v>0.37163327299999999</v>
      </c>
      <c r="BC122" s="36">
        <v>17.937289582999998</v>
      </c>
      <c r="BD122" s="36">
        <v>41.116067524999998</v>
      </c>
      <c r="BE122" s="36">
        <v>0.16892421499999999</v>
      </c>
      <c r="BF122" s="36">
        <v>0.33784842999999998</v>
      </c>
      <c r="BG122" s="36">
        <v>4.893402203</v>
      </c>
      <c r="BH122" s="36">
        <v>24.838105938999998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4.9032523790000004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1.7641309999999999E-3</v>
      </c>
      <c r="P123" s="36">
        <v>3.0175599999999999E-3</v>
      </c>
      <c r="Q123" s="36">
        <v>1.6410649999999999E-3</v>
      </c>
      <c r="R123" s="36">
        <v>1.2306600000000002E-4</v>
      </c>
      <c r="S123" s="36">
        <v>2.857039E-3</v>
      </c>
      <c r="T123" s="36">
        <v>1.60521E-4</v>
      </c>
      <c r="U123" s="36">
        <v>6.0000000000000001E-3</v>
      </c>
      <c r="V123" s="36">
        <v>1.44E-2</v>
      </c>
      <c r="W123" s="36">
        <v>7.7641310000000005E-3</v>
      </c>
      <c r="X123" s="36">
        <v>1.7417559999999999E-2</v>
      </c>
      <c r="Y123" s="36">
        <v>2.5181690999999999E-2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4.1904923467237952E-4</v>
      </c>
      <c r="AH123" s="36">
        <v>7.1286536473002496E-4</v>
      </c>
      <c r="AI123" s="36">
        <v>2.2830958302839988E-3</v>
      </c>
      <c r="AJ123" s="36">
        <v>0</v>
      </c>
      <c r="AK123" s="36">
        <v>0</v>
      </c>
      <c r="AL123" s="36">
        <v>0</v>
      </c>
      <c r="AM123" s="36">
        <v>4.1904923467237952E-4</v>
      </c>
      <c r="AN123" s="36">
        <v>7.1286536473002496E-4</v>
      </c>
      <c r="AO123" s="36">
        <v>2.2830958302839988E-3</v>
      </c>
      <c r="AP123" s="36">
        <v>2.7697001999999998E-2</v>
      </c>
      <c r="AQ123" s="36">
        <v>1.491377E-2</v>
      </c>
      <c r="AR123" s="36">
        <v>4.2610771999999998E-2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0.40998305200000001</v>
      </c>
      <c r="BC123" s="36">
        <v>39.301168507</v>
      </c>
      <c r="BD123" s="36">
        <v>88.078651106999999</v>
      </c>
      <c r="BE123" s="36">
        <v>9.1107345000000006E-2</v>
      </c>
      <c r="BF123" s="36">
        <v>0.18221469000000001</v>
      </c>
      <c r="BG123" s="36">
        <v>2.6461030230000002</v>
      </c>
      <c r="BH123" s="36">
        <v>9.2130078859999998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4.9604741150000002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4.9640199999999995E-4</v>
      </c>
      <c r="P124" s="36">
        <v>8.061670000000001E-4</v>
      </c>
      <c r="Q124" s="36">
        <v>4.2452499999999998E-4</v>
      </c>
      <c r="R124" s="36">
        <v>7.1877000000000003E-5</v>
      </c>
      <c r="S124" s="36">
        <v>7.1241300000000007E-4</v>
      </c>
      <c r="T124" s="36">
        <v>9.3753999999999997E-5</v>
      </c>
      <c r="U124" s="36">
        <v>0</v>
      </c>
      <c r="V124" s="36">
        <v>0</v>
      </c>
      <c r="W124" s="36">
        <v>4.9640199999999995E-4</v>
      </c>
      <c r="X124" s="36">
        <v>8.061670000000001E-4</v>
      </c>
      <c r="Y124" s="36">
        <v>1.3025689999999999E-3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8.4228099999999995E-4</v>
      </c>
      <c r="AQ124" s="36">
        <v>4.5353599999999999E-4</v>
      </c>
      <c r="AR124" s="36">
        <v>1.2958169999999999E-3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4.7179791999999998E-2</v>
      </c>
      <c r="BC124" s="36">
        <v>2.279897128</v>
      </c>
      <c r="BD124" s="36">
        <v>5.2186807829999999</v>
      </c>
      <c r="BE124" s="36">
        <v>1.0484398000000001E-2</v>
      </c>
      <c r="BF124" s="36">
        <v>2.0968796000000001E-2</v>
      </c>
      <c r="BG124" s="36">
        <v>0.61281391600000001</v>
      </c>
      <c r="BH124" s="36">
        <v>6.554098572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4.9958003340000001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1.2010739999999999E-3</v>
      </c>
      <c r="P125" s="36">
        <v>1.8956420000000001E-3</v>
      </c>
      <c r="Q125" s="36">
        <v>9.8554799999999994E-4</v>
      </c>
      <c r="R125" s="36">
        <v>2.1552600000000001E-4</v>
      </c>
      <c r="S125" s="36">
        <v>1.6145220000000002E-3</v>
      </c>
      <c r="T125" s="36">
        <v>2.8111999999999999E-4</v>
      </c>
      <c r="U125" s="36" t="s">
        <v>340</v>
      </c>
      <c r="V125" s="36" t="s">
        <v>340</v>
      </c>
      <c r="W125" s="36">
        <v>1.2010739999999999E-3</v>
      </c>
      <c r="X125" s="36">
        <v>1.8956420000000001E-3</v>
      </c>
      <c r="Y125" s="36">
        <v>3.0967160000000002E-3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1.9749300000000002E-3</v>
      </c>
      <c r="AQ125" s="36">
        <v>1.0634240000000001E-3</v>
      </c>
      <c r="AR125" s="36">
        <v>3.0383540000000001E-3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0.13023141799999999</v>
      </c>
      <c r="BC125" s="36">
        <v>3.404707948</v>
      </c>
      <c r="BD125" s="36">
        <v>7.3540229650000004</v>
      </c>
      <c r="BE125" s="36">
        <v>2.8940315000000001E-2</v>
      </c>
      <c r="BF125" s="36">
        <v>5.7880630000000002E-2</v>
      </c>
      <c r="BG125" s="36">
        <v>1.417976914</v>
      </c>
      <c r="BH125" s="36">
        <v>7.0823479689999997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4.5476728770000001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0.11167988700000001</v>
      </c>
      <c r="BC126" s="36">
        <v>4.6094709629999997</v>
      </c>
      <c r="BD126" s="36">
        <v>10.126094884</v>
      </c>
      <c r="BE126" s="36">
        <v>2.4817751999999998E-2</v>
      </c>
      <c r="BF126" s="36">
        <v>4.9635505000000003E-2</v>
      </c>
      <c r="BG126" s="36">
        <v>0.327316249</v>
      </c>
      <c r="BH126" s="36">
        <v>1.3839169739999999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5.0858807849999996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1.5796699999999999E-4</v>
      </c>
      <c r="P127" s="36">
        <v>2.73742E-4</v>
      </c>
      <c r="Q127" s="36">
        <v>1.3196599999999999E-4</v>
      </c>
      <c r="R127" s="36">
        <v>2.6000999999999997E-5</v>
      </c>
      <c r="S127" s="36">
        <v>2.3982800000000001E-4</v>
      </c>
      <c r="T127" s="36">
        <v>3.3914000000000001E-5</v>
      </c>
      <c r="U127" s="36">
        <v>0</v>
      </c>
      <c r="V127" s="36">
        <v>0</v>
      </c>
      <c r="W127" s="36">
        <v>1.5796699999999999E-4</v>
      </c>
      <c r="X127" s="36">
        <v>2.73742E-4</v>
      </c>
      <c r="Y127" s="36">
        <v>4.3170899999999996E-4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7.8055799999999999E-4</v>
      </c>
      <c r="AQ127" s="36">
        <v>4.2030000000000002E-4</v>
      </c>
      <c r="AR127" s="36">
        <v>1.200858E-3</v>
      </c>
      <c r="AS127" s="36">
        <v>3.8951699999999998E-4</v>
      </c>
      <c r="AT127" s="36">
        <v>1.0691E-5</v>
      </c>
      <c r="AU127" s="36">
        <v>2.4278999999999999E-5</v>
      </c>
      <c r="AV127" s="36">
        <v>1.4533499999999999E-4</v>
      </c>
      <c r="AW127" s="36">
        <v>3.3003200000000001E-4</v>
      </c>
      <c r="AX127" s="36">
        <v>1.2631599999999999E-4</v>
      </c>
      <c r="AY127" s="36">
        <v>2.8684400000000002E-4</v>
      </c>
      <c r="AZ127" s="36">
        <v>3.9749000000000002E-5</v>
      </c>
      <c r="BA127" s="36">
        <v>7.9498000000000004E-5</v>
      </c>
      <c r="BB127" s="36">
        <v>0.266129958</v>
      </c>
      <c r="BC127" s="36">
        <v>10.346494485999999</v>
      </c>
      <c r="BD127" s="36">
        <v>23.495219173999999</v>
      </c>
      <c r="BE127" s="36">
        <v>5.9139990000000003E-2</v>
      </c>
      <c r="BF127" s="36">
        <v>0.11827998100000001</v>
      </c>
      <c r="BG127" s="36">
        <v>1.6205861859999999</v>
      </c>
      <c r="BH127" s="36">
        <v>6.7589222949999996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5.0840612610000004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9.4526079999999995E-3</v>
      </c>
      <c r="P128" s="36">
        <v>1.6656136000000002E-2</v>
      </c>
      <c r="Q128" s="36">
        <v>8.336600999999999E-3</v>
      </c>
      <c r="R128" s="36">
        <v>1.116007E-3</v>
      </c>
      <c r="S128" s="36">
        <v>1.5200474E-2</v>
      </c>
      <c r="T128" s="36">
        <v>1.4556619999999999E-3</v>
      </c>
      <c r="U128" s="36">
        <v>3.0000000000000001E-3</v>
      </c>
      <c r="V128" s="36">
        <v>7.1999999999999998E-3</v>
      </c>
      <c r="W128" s="36">
        <v>1.2452608E-2</v>
      </c>
      <c r="X128" s="36">
        <v>2.3856136E-2</v>
      </c>
      <c r="Y128" s="36">
        <v>3.6308744000000004E-2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3.0146817999999999E-2</v>
      </c>
      <c r="AQ128" s="36">
        <v>1.6232902E-2</v>
      </c>
      <c r="AR128" s="36">
        <v>4.6379719999999999E-2</v>
      </c>
      <c r="AS128" s="36">
        <v>2.3173700000000001E-4</v>
      </c>
      <c r="AT128" s="36">
        <v>2.5752999999999999E-5</v>
      </c>
      <c r="AU128" s="36">
        <v>5.9079999999999997E-5</v>
      </c>
      <c r="AV128" s="36">
        <v>5.2545999999999995E-4</v>
      </c>
      <c r="AW128" s="36">
        <v>1.2054349999999999E-3</v>
      </c>
      <c r="AX128" s="36">
        <v>4.5250100000000001E-4</v>
      </c>
      <c r="AY128" s="36">
        <v>1.0380630000000001E-3</v>
      </c>
      <c r="AZ128" s="36">
        <v>1.948E-5</v>
      </c>
      <c r="BA128" s="36">
        <v>3.896E-5</v>
      </c>
      <c r="BB128" s="36">
        <v>0.25395632699999998</v>
      </c>
      <c r="BC128" s="36">
        <v>12.940534414</v>
      </c>
      <c r="BD128" s="36">
        <v>29.686285434999999</v>
      </c>
      <c r="BE128" s="36">
        <v>5.6434738999999998E-2</v>
      </c>
      <c r="BF128" s="36">
        <v>0.112869478</v>
      </c>
      <c r="BG128" s="36">
        <v>1.981053138</v>
      </c>
      <c r="BH128" s="36">
        <v>16.175328768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4.5267211310000004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4.7697536520000003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5.1967799999999998E-4</v>
      </c>
      <c r="P130" s="36">
        <v>8.7523199999999998E-4</v>
      </c>
      <c r="Q130" s="36">
        <v>5.05033E-4</v>
      </c>
      <c r="R130" s="36">
        <v>1.4645E-5</v>
      </c>
      <c r="S130" s="36">
        <v>8.5612999999999998E-4</v>
      </c>
      <c r="T130" s="36">
        <v>1.9102000000000001E-5</v>
      </c>
      <c r="U130" s="36">
        <v>0</v>
      </c>
      <c r="V130" s="36">
        <v>0</v>
      </c>
      <c r="W130" s="36">
        <v>5.1967799999999998E-4</v>
      </c>
      <c r="X130" s="36">
        <v>8.7523199999999998E-4</v>
      </c>
      <c r="Y130" s="36">
        <v>1.3949100000000001E-3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7.2100599999999995E-4</v>
      </c>
      <c r="AQ130" s="36">
        <v>3.88234E-4</v>
      </c>
      <c r="AR130" s="36">
        <v>1.1092400000000001E-3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3.3892729999999999E-3</v>
      </c>
      <c r="BC130" s="36">
        <v>7.3759221E-2</v>
      </c>
      <c r="BD130" s="36">
        <v>0.14360654</v>
      </c>
      <c r="BE130" s="36">
        <v>7.5317099999999996E-4</v>
      </c>
      <c r="BF130" s="36">
        <v>1.506343E-3</v>
      </c>
      <c r="BG130" s="36">
        <v>2.6831910000000001E-3</v>
      </c>
      <c r="BH130" s="36">
        <v>3.9591600999999997E-2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5.0722452730000001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1.0777124305375191E-4</v>
      </c>
      <c r="P131" s="36">
        <v>1.1893131702663294E-4</v>
      </c>
      <c r="Q131" s="36">
        <v>1.07771E-4</v>
      </c>
      <c r="R131" s="36">
        <v>2.43053751914627E-10</v>
      </c>
      <c r="S131" s="36">
        <v>1.18931E-4</v>
      </c>
      <c r="T131" s="36">
        <v>3.1702663293212301E-10</v>
      </c>
      <c r="U131" s="36">
        <v>0</v>
      </c>
      <c r="V131" s="36">
        <v>0</v>
      </c>
      <c r="W131" s="36">
        <v>1.0777124305375191E-4</v>
      </c>
      <c r="X131" s="36">
        <v>1.1893131702663294E-4</v>
      </c>
      <c r="Y131" s="36">
        <v>2.2670256008038486E-4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2.6822199999999999E-3</v>
      </c>
      <c r="AQ131" s="36">
        <v>1.4442719999999999E-3</v>
      </c>
      <c r="AR131" s="36">
        <v>4.1264919999999998E-3</v>
      </c>
      <c r="AS131" s="36">
        <v>5.9776600000000001E-4</v>
      </c>
      <c r="AT131" s="36">
        <v>4.7817699999999999E-4</v>
      </c>
      <c r="AU131" s="36">
        <v>1.0347609999999999E-3</v>
      </c>
      <c r="AV131" s="36">
        <v>2.5826130000000001E-3</v>
      </c>
      <c r="AW131" s="36">
        <v>5.5886989999999999E-3</v>
      </c>
      <c r="AX131" s="36">
        <v>2.2925010000000002E-3</v>
      </c>
      <c r="AY131" s="36">
        <v>4.9609049999999998E-3</v>
      </c>
      <c r="AZ131" s="36">
        <v>3.6625999999999998E-5</v>
      </c>
      <c r="BA131" s="36">
        <v>7.3251999999999996E-5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7.3412519999999995E-2</v>
      </c>
      <c r="BH131" s="36">
        <v>0.111210948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5.1632796980000002</v>
      </c>
      <c r="E132" s="36">
        <v>7</v>
      </c>
      <c r="F132" s="36">
        <v>0</v>
      </c>
      <c r="G132" s="36">
        <v>1</v>
      </c>
      <c r="H132" s="36">
        <v>6</v>
      </c>
      <c r="I132" s="36">
        <v>1.0479847385516693E-5</v>
      </c>
      <c r="J132" s="36">
        <v>4.0546714028583189E-2</v>
      </c>
      <c r="K132" s="36">
        <v>1.0479847385516693E-5</v>
      </c>
      <c r="L132" s="36">
        <v>0</v>
      </c>
      <c r="M132" s="36">
        <v>3.0971938759696126E-3</v>
      </c>
      <c r="N132" s="36">
        <v>3.7459999999999091E-2</v>
      </c>
      <c r="O132" s="36">
        <v>1.3157367999999999E-2</v>
      </c>
      <c r="P132" s="36">
        <v>2.1489939000000003E-2</v>
      </c>
      <c r="Q132" s="36">
        <v>1.0143875E-2</v>
      </c>
      <c r="R132" s="36">
        <v>3.0134929999999999E-3</v>
      </c>
      <c r="S132" s="36">
        <v>1.7559295000000003E-2</v>
      </c>
      <c r="T132" s="36">
        <v>3.9306439999999996E-3</v>
      </c>
      <c r="U132" s="36">
        <v>0</v>
      </c>
      <c r="V132" s="36">
        <v>0</v>
      </c>
      <c r="W132" s="36">
        <v>1.3167847847385516E-2</v>
      </c>
      <c r="X132" s="36">
        <v>6.2036653028583189E-2</v>
      </c>
      <c r="Y132" s="36">
        <v>7.5204500875968708E-2</v>
      </c>
      <c r="Z132" s="36">
        <v>8.6126007376290269E-7</v>
      </c>
      <c r="AA132" s="36">
        <v>1.8430965578526112E-7</v>
      </c>
      <c r="AB132" s="36">
        <v>1.8430999999999999E-7</v>
      </c>
      <c r="AC132" s="36">
        <v>1.5993958035399672E-7</v>
      </c>
      <c r="AD132" s="36">
        <v>4.8488150580875973E-4</v>
      </c>
      <c r="AE132" s="36">
        <v>4.3639335522788376E-3</v>
      </c>
      <c r="AF132" s="36">
        <v>4.8488150580875966E-3</v>
      </c>
      <c r="AG132" s="36">
        <v>0</v>
      </c>
      <c r="AH132" s="36">
        <v>0</v>
      </c>
      <c r="AI132" s="36">
        <v>0</v>
      </c>
      <c r="AJ132" s="36">
        <v>7.2251911830390808E-9</v>
      </c>
      <c r="AK132" s="36">
        <v>8.7312279363603406E-9</v>
      </c>
      <c r="AL132" s="36">
        <v>2.1837511609909958E-8</v>
      </c>
      <c r="AM132" s="36">
        <v>1.6716477153703579E-7</v>
      </c>
      <c r="AN132" s="36">
        <v>4.8489023703669607E-4</v>
      </c>
      <c r="AO132" s="36">
        <v>4.3639553897904474E-3</v>
      </c>
      <c r="AP132" s="36">
        <v>0.27535307399999998</v>
      </c>
      <c r="AQ132" s="36">
        <v>0.14826703899999999</v>
      </c>
      <c r="AR132" s="36">
        <v>0.42362011299999996</v>
      </c>
      <c r="AS132" s="36">
        <v>0.10457198600000001</v>
      </c>
      <c r="AT132" s="36">
        <v>0.10149870900000001</v>
      </c>
      <c r="AU132" s="36">
        <v>0.213300559</v>
      </c>
      <c r="AV132" s="36">
        <v>0.33467482900000001</v>
      </c>
      <c r="AW132" s="36">
        <v>0.70332252200000001</v>
      </c>
      <c r="AX132" s="36">
        <v>0.30030954199999998</v>
      </c>
      <c r="AY132" s="36">
        <v>0.63110352599999997</v>
      </c>
      <c r="AZ132" s="36">
        <v>1.0263586999999999E-2</v>
      </c>
      <c r="BA132" s="36">
        <v>2.0527173999999999E-2</v>
      </c>
      <c r="BB132" s="36">
        <v>0.27003048899999998</v>
      </c>
      <c r="BC132" s="36">
        <v>15.640797053</v>
      </c>
      <c r="BD132" s="36">
        <v>32.869292465000001</v>
      </c>
      <c r="BE132" s="36">
        <v>6.0006774999999998E-2</v>
      </c>
      <c r="BF132" s="36">
        <v>0.120013551</v>
      </c>
      <c r="BG132" s="36">
        <v>2.3422769940000001</v>
      </c>
      <c r="BH132" s="36">
        <v>21.397666490999999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1.63914E-4</v>
      </c>
      <c r="P133" s="36">
        <v>2.4915400000000002E-4</v>
      </c>
      <c r="Q133" s="36">
        <v>1.15235E-4</v>
      </c>
      <c r="R133" s="36">
        <v>4.8678999999999999E-5</v>
      </c>
      <c r="S133" s="36">
        <v>1.8565900000000002E-4</v>
      </c>
      <c r="T133" s="36">
        <v>6.3495000000000001E-5</v>
      </c>
      <c r="U133" s="36">
        <v>0.03</v>
      </c>
      <c r="V133" s="36">
        <v>7.1999999999999995E-2</v>
      </c>
      <c r="W133" s="36">
        <v>3.0163914E-2</v>
      </c>
      <c r="X133" s="36">
        <v>7.2249153999999996E-2</v>
      </c>
      <c r="Y133" s="36">
        <v>0.102413068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0.128571778</v>
      </c>
      <c r="AQ133" s="36">
        <v>6.9230956999999996E-2</v>
      </c>
      <c r="AR133" s="36">
        <v>0.19780273500000001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0.12633751300000001</v>
      </c>
      <c r="BC133" s="36">
        <v>9.7572475359999995</v>
      </c>
      <c r="BD133" s="36">
        <v>21.407387477</v>
      </c>
      <c r="BE133" s="36">
        <v>6.3646099999999997E-3</v>
      </c>
      <c r="BF133" s="36">
        <v>1.2729219999999999E-2</v>
      </c>
      <c r="BG133" s="36">
        <v>0.845092226</v>
      </c>
      <c r="BH133" s="36">
        <v>6.6556546069999998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4.7601730609999997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2.0773764049334057E-4</v>
      </c>
      <c r="AH134" s="36">
        <v>3.5339276773579779E-4</v>
      </c>
      <c r="AI134" s="36">
        <v>1.1318119723430281E-3</v>
      </c>
      <c r="AJ134" s="36">
        <v>0</v>
      </c>
      <c r="AK134" s="36">
        <v>0</v>
      </c>
      <c r="AL134" s="36">
        <v>0</v>
      </c>
      <c r="AM134" s="36">
        <v>2.0773764049334057E-4</v>
      </c>
      <c r="AN134" s="36">
        <v>3.5339276773579779E-4</v>
      </c>
      <c r="AO134" s="36">
        <v>1.1318119723430281E-3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0.18021943000000001</v>
      </c>
      <c r="BC134" s="36">
        <v>4.2455088170000002</v>
      </c>
      <c r="BD134" s="36">
        <v>9.1681274049999999</v>
      </c>
      <c r="BE134" s="36">
        <v>9.0790639999999995E-3</v>
      </c>
      <c r="BF134" s="36">
        <v>1.8158127999999999E-2</v>
      </c>
      <c r="BG134" s="36">
        <v>1.09763634</v>
      </c>
      <c r="BH134" s="36">
        <v>2.240597079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5.1085429370000002</v>
      </c>
      <c r="E135" s="36">
        <v>3</v>
      </c>
      <c r="F135" s="36">
        <v>0</v>
      </c>
      <c r="G135" s="36">
        <v>0</v>
      </c>
      <c r="H135" s="36">
        <v>3</v>
      </c>
      <c r="I135" s="36">
        <v>4.7096275290586968E-5</v>
      </c>
      <c r="J135" s="36">
        <v>8.157120862876438E-2</v>
      </c>
      <c r="K135" s="36">
        <v>4.7096275290586968E-5</v>
      </c>
      <c r="L135" s="36">
        <v>0</v>
      </c>
      <c r="M135" s="36">
        <v>4.7883049040573951E-3</v>
      </c>
      <c r="N135" s="36">
        <v>7.6829999999997581E-2</v>
      </c>
      <c r="O135" s="36">
        <v>1.0993701E-2</v>
      </c>
      <c r="P135" s="36">
        <v>1.8168518000000002E-2</v>
      </c>
      <c r="Q135" s="36">
        <v>9.8255059999999995E-3</v>
      </c>
      <c r="R135" s="36">
        <v>1.1681949999999999E-3</v>
      </c>
      <c r="S135" s="36">
        <v>1.6644785000000002E-2</v>
      </c>
      <c r="T135" s="36">
        <v>1.523733E-3</v>
      </c>
      <c r="U135" s="36">
        <v>0</v>
      </c>
      <c r="V135" s="36">
        <v>0</v>
      </c>
      <c r="W135" s="36">
        <v>1.1040797275290587E-2</v>
      </c>
      <c r="X135" s="36">
        <v>9.9739726628764375E-2</v>
      </c>
      <c r="Y135" s="36">
        <v>0.11078052390405496</v>
      </c>
      <c r="Z135" s="36">
        <v>2.4349422423949811E-6</v>
      </c>
      <c r="AA135" s="36">
        <v>5.2107763987252585E-7</v>
      </c>
      <c r="AB135" s="36">
        <v>5.21078E-7</v>
      </c>
      <c r="AC135" s="36">
        <v>2.9294992986966503E-7</v>
      </c>
      <c r="AD135" s="36">
        <v>6.1116036585564778E-4</v>
      </c>
      <c r="AE135" s="36">
        <v>5.5004432927008295E-3</v>
      </c>
      <c r="AF135" s="36">
        <v>6.1116036585564778E-3</v>
      </c>
      <c r="AG135" s="36">
        <v>0</v>
      </c>
      <c r="AH135" s="36">
        <v>0</v>
      </c>
      <c r="AI135" s="36">
        <v>0</v>
      </c>
      <c r="AJ135" s="36">
        <v>2.0426933814093854E-8</v>
      </c>
      <c r="AK135" s="36">
        <v>2.4684774513714795E-8</v>
      </c>
      <c r="AL135" s="36">
        <v>6.1738629888061753E-8</v>
      </c>
      <c r="AM135" s="36">
        <v>3.133768636837589E-7</v>
      </c>
      <c r="AN135" s="36">
        <v>6.1118505063016151E-4</v>
      </c>
      <c r="AO135" s="36">
        <v>5.5005050313307177E-3</v>
      </c>
      <c r="AP135" s="36">
        <v>0.52825237199999997</v>
      </c>
      <c r="AQ135" s="36">
        <v>0.284443585</v>
      </c>
      <c r="AR135" s="36">
        <v>0.81269595699999997</v>
      </c>
      <c r="AS135" s="36">
        <v>2.7342227E-2</v>
      </c>
      <c r="AT135" s="36">
        <v>0.58891624300000001</v>
      </c>
      <c r="AU135" s="36">
        <v>1.2466742630000001</v>
      </c>
      <c r="AV135" s="36">
        <v>1.2298849380000001</v>
      </c>
      <c r="AW135" s="36">
        <v>2.6035381379999998</v>
      </c>
      <c r="AX135" s="36">
        <v>1.1152757090000001</v>
      </c>
      <c r="AY135" s="36">
        <v>2.360922355</v>
      </c>
      <c r="AZ135" s="36">
        <v>7.2696200000000005E-4</v>
      </c>
      <c r="BA135" s="36">
        <v>1.453925E-3</v>
      </c>
      <c r="BB135" s="36">
        <v>0.63855300100000001</v>
      </c>
      <c r="BC135" s="36">
        <v>32.219894617999998</v>
      </c>
      <c r="BD135" s="36">
        <v>68.206156411999999</v>
      </c>
      <c r="BE135" s="36">
        <v>3.2168915999999999E-2</v>
      </c>
      <c r="BF135" s="36">
        <v>6.4337832999999997E-2</v>
      </c>
      <c r="BG135" s="36">
        <v>2.1202690620000002</v>
      </c>
      <c r="BH135" s="36">
        <v>10.894949628999999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4.679899389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0.205906639</v>
      </c>
      <c r="BC136" s="36">
        <v>6.6032005649999999</v>
      </c>
      <c r="BD136" s="36">
        <v>15.854512252999999</v>
      </c>
      <c r="BE136" s="36">
        <v>1.037313E-2</v>
      </c>
      <c r="BF136" s="36">
        <v>2.0746259999999999E-2</v>
      </c>
      <c r="BG136" s="36">
        <v>1.1999245890000001</v>
      </c>
      <c r="BH136" s="36">
        <v>1.9720329249999999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4.2220269520000002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4.5582142320000001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0.135106059</v>
      </c>
      <c r="BH138" s="36">
        <v>1.0070752270000001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4.4829039560000004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4.6614493059999997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5.4458999999999996E-4</v>
      </c>
      <c r="BF140" s="36">
        <v>1.0891799999999999E-3</v>
      </c>
      <c r="BG140" s="36">
        <v>0.37379658199999999</v>
      </c>
      <c r="BH140" s="36">
        <v>1.515766301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4.3262109640000004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4.880391521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1.47E-5</v>
      </c>
      <c r="P143" s="36">
        <v>2.279E-5</v>
      </c>
      <c r="Q143" s="36">
        <v>1.3114E-5</v>
      </c>
      <c r="R143" s="36">
        <v>1.5860000000000001E-6</v>
      </c>
      <c r="S143" s="36">
        <v>2.0721E-5</v>
      </c>
      <c r="T143" s="36">
        <v>2.069E-6</v>
      </c>
      <c r="U143" s="36">
        <v>0</v>
      </c>
      <c r="V143" s="36">
        <v>0</v>
      </c>
      <c r="W143" s="36">
        <v>1.47E-5</v>
      </c>
      <c r="X143" s="36">
        <v>2.279E-5</v>
      </c>
      <c r="Y143" s="36">
        <v>3.7490000000000002E-5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1.4898E-5</v>
      </c>
      <c r="AQ143" s="36">
        <v>8.0220000000000004E-6</v>
      </c>
      <c r="AR143" s="36">
        <v>2.2920000000000001E-5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5.2168132999999998E-2</v>
      </c>
      <c r="BC143" s="36">
        <v>2.2654752189999998</v>
      </c>
      <c r="BD143" s="36">
        <v>5.3676797560000002</v>
      </c>
      <c r="BE143" s="36">
        <v>2.6281170000000001E-3</v>
      </c>
      <c r="BF143" s="36">
        <v>5.2562349999999997E-3</v>
      </c>
      <c r="BG143" s="36">
        <v>0.29061953699999998</v>
      </c>
      <c r="BH143" s="36">
        <v>0.69865496000000005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4.850921617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5.0555865869999996</v>
      </c>
      <c r="E145" s="36">
        <v>1</v>
      </c>
      <c r="F145" s="36">
        <v>0</v>
      </c>
      <c r="G145" s="36">
        <v>0</v>
      </c>
      <c r="H145" s="36">
        <v>1</v>
      </c>
      <c r="I145" s="36">
        <v>2.1810802685644246E-5</v>
      </c>
      <c r="J145" s="36">
        <v>0.13837709263528042</v>
      </c>
      <c r="K145" s="36">
        <v>2.1810802685644246E-5</v>
      </c>
      <c r="L145" s="36">
        <v>0</v>
      </c>
      <c r="M145" s="36">
        <v>5.0689034379689983E-3</v>
      </c>
      <c r="N145" s="36">
        <v>0.13332999999999706</v>
      </c>
      <c r="O145" s="36">
        <v>4.8471520000000004E-3</v>
      </c>
      <c r="P145" s="36">
        <v>8.0459370000000013E-3</v>
      </c>
      <c r="Q145" s="36">
        <v>4.1728800000000003E-3</v>
      </c>
      <c r="R145" s="36">
        <v>6.7427200000000007E-4</v>
      </c>
      <c r="S145" s="36">
        <v>7.1664530000000006E-3</v>
      </c>
      <c r="T145" s="36">
        <v>8.7948400000000004E-4</v>
      </c>
      <c r="U145" s="36">
        <v>0</v>
      </c>
      <c r="V145" s="36">
        <v>0</v>
      </c>
      <c r="W145" s="36">
        <v>4.8689628026856446E-3</v>
      </c>
      <c r="X145" s="36">
        <v>0.14642302963528042</v>
      </c>
      <c r="Y145" s="36">
        <v>0.15129199243796607</v>
      </c>
      <c r="Z145" s="36">
        <v>1.9610927603962566E-6</v>
      </c>
      <c r="AA145" s="36">
        <v>4.1967385072479888E-7</v>
      </c>
      <c r="AB145" s="36">
        <v>4.19674E-7</v>
      </c>
      <c r="AC145" s="36">
        <v>1.4971871232151945E-7</v>
      </c>
      <c r="AD145" s="36">
        <v>1.2836434942850757E-3</v>
      </c>
      <c r="AE145" s="36">
        <v>1.1552791448565681E-2</v>
      </c>
      <c r="AF145" s="36">
        <v>1.2836434942850757E-2</v>
      </c>
      <c r="AG145" s="36">
        <v>0</v>
      </c>
      <c r="AH145" s="36">
        <v>0</v>
      </c>
      <c r="AI145" s="36">
        <v>0</v>
      </c>
      <c r="AJ145" s="36">
        <v>1.6451765419948693E-8</v>
      </c>
      <c r="AK145" s="36">
        <v>1.9881012169519233E-8</v>
      </c>
      <c r="AL145" s="36">
        <v>4.9724029338491414E-8</v>
      </c>
      <c r="AM145" s="36">
        <v>1.6617047774146813E-7</v>
      </c>
      <c r="AN145" s="36">
        <v>1.2836633752972451E-3</v>
      </c>
      <c r="AO145" s="36">
        <v>1.1552841172595019E-2</v>
      </c>
      <c r="AP145" s="36">
        <v>6.5319880999999996E-2</v>
      </c>
      <c r="AQ145" s="36">
        <v>3.5172242999999999E-2</v>
      </c>
      <c r="AR145" s="36">
        <v>0.10049212399999999</v>
      </c>
      <c r="AS145" s="36">
        <v>2.9564E-5</v>
      </c>
      <c r="AT145" s="36">
        <v>1.0569E-5</v>
      </c>
      <c r="AU145" s="36">
        <v>2.5975000000000001E-5</v>
      </c>
      <c r="AV145" s="36">
        <v>3.2131800000000002E-4</v>
      </c>
      <c r="AW145" s="36">
        <v>7.8963899999999997E-4</v>
      </c>
      <c r="AX145" s="36">
        <v>2.7401999999999998E-4</v>
      </c>
      <c r="AY145" s="36">
        <v>6.7340599999999998E-4</v>
      </c>
      <c r="AZ145" s="36">
        <v>1.2200000000000001E-7</v>
      </c>
      <c r="BA145" s="36">
        <v>2.4400000000000001E-7</v>
      </c>
      <c r="BB145" s="36">
        <v>0.63584567199999997</v>
      </c>
      <c r="BC145" s="36">
        <v>32.279757083</v>
      </c>
      <c r="BD145" s="36">
        <v>79.327503032999999</v>
      </c>
      <c r="BE145" s="36">
        <v>3.2032526999999998E-2</v>
      </c>
      <c r="BF145" s="36">
        <v>6.4065054999999996E-2</v>
      </c>
      <c r="BG145" s="36">
        <v>0.92441146900000004</v>
      </c>
      <c r="BH145" s="36">
        <v>11.644228353999999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4.7500726950000001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0.90295246600000001</v>
      </c>
      <c r="BH146" s="36">
        <v>1.824630102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4.879957246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2.15567E-4</v>
      </c>
      <c r="P147" s="36">
        <v>3.7307599999999996E-4</v>
      </c>
      <c r="Q147" s="36">
        <v>1.9425599999999999E-4</v>
      </c>
      <c r="R147" s="36">
        <v>2.1311E-5</v>
      </c>
      <c r="S147" s="36">
        <v>3.4527799999999997E-4</v>
      </c>
      <c r="T147" s="36">
        <v>2.7798E-5</v>
      </c>
      <c r="U147" s="36">
        <v>0</v>
      </c>
      <c r="V147" s="36">
        <v>0</v>
      </c>
      <c r="W147" s="36">
        <v>2.15567E-4</v>
      </c>
      <c r="X147" s="36">
        <v>3.7307599999999996E-4</v>
      </c>
      <c r="Y147" s="36">
        <v>5.8864300000000002E-4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3.6391400000000001E-4</v>
      </c>
      <c r="AQ147" s="36">
        <v>1.9595300000000001E-4</v>
      </c>
      <c r="AR147" s="36">
        <v>5.5986700000000003E-4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1.1090221000000001E-2</v>
      </c>
      <c r="BF147" s="36">
        <v>2.2180443000000001E-2</v>
      </c>
      <c r="BG147" s="36">
        <v>0.96480595099999999</v>
      </c>
      <c r="BH147" s="36">
        <v>5.7421605500000004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4.6140592219999998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2.0840574000000001E-2</v>
      </c>
      <c r="BC148" s="36">
        <v>0.57167402499999997</v>
      </c>
      <c r="BD148" s="36">
        <v>1.0905608609999999</v>
      </c>
      <c r="BE148" s="36">
        <v>1.049903E-3</v>
      </c>
      <c r="BF148" s="36">
        <v>2.0998060000000001E-3</v>
      </c>
      <c r="BG148" s="36">
        <v>0.47100700699999998</v>
      </c>
      <c r="BH148" s="36">
        <v>2.3558373370000001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5.1314804650000001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4.615882E-3</v>
      </c>
      <c r="P149" s="36">
        <v>7.9260100000000007E-3</v>
      </c>
      <c r="Q149" s="36">
        <v>4.0320190000000004E-3</v>
      </c>
      <c r="R149" s="36">
        <v>5.83863E-4</v>
      </c>
      <c r="S149" s="36">
        <v>7.1644500000000002E-3</v>
      </c>
      <c r="T149" s="36">
        <v>7.6155999999999999E-4</v>
      </c>
      <c r="U149" s="36">
        <v>0</v>
      </c>
      <c r="V149" s="36">
        <v>0</v>
      </c>
      <c r="W149" s="36">
        <v>4.615882E-3</v>
      </c>
      <c r="X149" s="36">
        <v>7.9260100000000007E-3</v>
      </c>
      <c r="Y149" s="36">
        <v>1.2541892000000001E-2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8.0229930000000008E-3</v>
      </c>
      <c r="AQ149" s="36">
        <v>4.3200729999999998E-3</v>
      </c>
      <c r="AR149" s="36">
        <v>1.2343066E-2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0.27764319700000001</v>
      </c>
      <c r="BC149" s="36">
        <v>11.677836689999999</v>
      </c>
      <c r="BD149" s="36">
        <v>25.506577711999999</v>
      </c>
      <c r="BE149" s="36">
        <v>1.3987062E-2</v>
      </c>
      <c r="BF149" s="36">
        <v>2.7974124999999999E-2</v>
      </c>
      <c r="BG149" s="36">
        <v>1.668530252</v>
      </c>
      <c r="BH149" s="36">
        <v>3.3550836679999998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4.7122935100000003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5.6243824999999997E-2</v>
      </c>
      <c r="BC150" s="36">
        <v>2.38181807</v>
      </c>
      <c r="BD150" s="36">
        <v>6.2278223749999997</v>
      </c>
      <c r="BE150" s="36">
        <v>2.8334419999999998E-3</v>
      </c>
      <c r="BF150" s="36">
        <v>5.6668839999999996E-3</v>
      </c>
      <c r="BG150" s="36">
        <v>0.35823249699999998</v>
      </c>
      <c r="BH150" s="36">
        <v>5.3307085179999998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4.7855277379999999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1.4075E-5</v>
      </c>
      <c r="P151" s="36">
        <v>2.4782000000000001E-5</v>
      </c>
      <c r="Q151" s="36">
        <v>1.3497E-5</v>
      </c>
      <c r="R151" s="36">
        <v>5.7800000000000001E-7</v>
      </c>
      <c r="S151" s="36">
        <v>2.4028000000000001E-5</v>
      </c>
      <c r="T151" s="36">
        <v>7.539999999999999E-7</v>
      </c>
      <c r="U151" s="36">
        <v>0</v>
      </c>
      <c r="V151" s="36">
        <v>0</v>
      </c>
      <c r="W151" s="36">
        <v>1.4075E-5</v>
      </c>
      <c r="X151" s="36">
        <v>2.4782000000000001E-5</v>
      </c>
      <c r="Y151" s="36">
        <v>3.8856999999999997E-5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4.8769E-5</v>
      </c>
      <c r="AQ151" s="36">
        <v>2.6259999999999999E-5</v>
      </c>
      <c r="AR151" s="36">
        <v>7.5029000000000003E-5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1.19033E-4</v>
      </c>
      <c r="BF151" s="36">
        <v>2.3806700000000001E-4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4.7801049679999998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3.0526400000000002E-4</v>
      </c>
      <c r="P152" s="36">
        <v>4.5297100000000004E-4</v>
      </c>
      <c r="Q152" s="36">
        <v>2.6795600000000002E-4</v>
      </c>
      <c r="R152" s="36">
        <v>3.7308000000000003E-5</v>
      </c>
      <c r="S152" s="36">
        <v>4.0430900000000005E-4</v>
      </c>
      <c r="T152" s="36">
        <v>4.8661999999999996E-5</v>
      </c>
      <c r="U152" s="36">
        <v>0</v>
      </c>
      <c r="V152" s="36">
        <v>0</v>
      </c>
      <c r="W152" s="36">
        <v>3.0526400000000002E-4</v>
      </c>
      <c r="X152" s="36">
        <v>4.5297100000000004E-4</v>
      </c>
      <c r="Y152" s="36">
        <v>7.5823500000000012E-4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6.0484099999999995E-4</v>
      </c>
      <c r="AQ152" s="36">
        <v>3.2568300000000001E-4</v>
      </c>
      <c r="AR152" s="36">
        <v>9.3052399999999996E-4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0.20782715600000001</v>
      </c>
      <c r="BH152" s="36">
        <v>1.4269074799999999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4.5694274909999999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3.1560864139999998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4.5146255279999998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4.6230401739999998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0.26762183299999998</v>
      </c>
      <c r="BH155" s="36">
        <v>1.909154445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5.2055320710000004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0.23404709700000001</v>
      </c>
      <c r="BC156" s="36">
        <v>16.600268945</v>
      </c>
      <c r="BD156" s="36">
        <v>34.145137740000003</v>
      </c>
      <c r="BE156" s="36">
        <v>1.1576938E-2</v>
      </c>
      <c r="BF156" s="36">
        <v>2.3153876E-2</v>
      </c>
      <c r="BG156" s="36">
        <v>0.33179782600000002</v>
      </c>
      <c r="BH156" s="36">
        <v>6.9155656820000004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4.5942530259999996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1.1491754999999999E-2</v>
      </c>
      <c r="BH157" s="36">
        <v>1.127098937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4.8103612340000002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2.1466500000000001E-4</v>
      </c>
      <c r="P158" s="36">
        <v>3.2032300000000002E-4</v>
      </c>
      <c r="Q158" s="36">
        <v>1.5972300000000002E-4</v>
      </c>
      <c r="R158" s="36">
        <v>5.4942000000000004E-5</v>
      </c>
      <c r="S158" s="36">
        <v>2.4865999999999999E-4</v>
      </c>
      <c r="T158" s="36">
        <v>7.1663000000000008E-5</v>
      </c>
      <c r="U158" s="36">
        <v>0</v>
      </c>
      <c r="V158" s="36">
        <v>0</v>
      </c>
      <c r="W158" s="36">
        <v>2.1466500000000001E-4</v>
      </c>
      <c r="X158" s="36">
        <v>3.2032300000000002E-4</v>
      </c>
      <c r="Y158" s="36">
        <v>5.3498800000000002E-4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3.1220400000000001E-4</v>
      </c>
      <c r="AQ158" s="36">
        <v>1.6810999999999999E-4</v>
      </c>
      <c r="AR158" s="36">
        <v>4.8031400000000002E-4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4.2644928320000002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4.1734021720000003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4.5895291560000002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0.11095350499999999</v>
      </c>
      <c r="BH161" s="36">
        <v>0.70715925400000001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4.2098633039999998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4.778551394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7.212290000000001E-4</v>
      </c>
      <c r="P163" s="36">
        <v>1.3398989999999999E-3</v>
      </c>
      <c r="Q163" s="36">
        <v>7.0469300000000005E-4</v>
      </c>
      <c r="R163" s="36">
        <v>1.6535999999999999E-5</v>
      </c>
      <c r="S163" s="36">
        <v>1.3183299999999999E-3</v>
      </c>
      <c r="T163" s="36">
        <v>2.1569E-5</v>
      </c>
      <c r="U163" s="36">
        <v>9.0000000000000011E-3</v>
      </c>
      <c r="V163" s="36">
        <v>2.1600000000000001E-2</v>
      </c>
      <c r="W163" s="36">
        <v>9.7212290000000014E-3</v>
      </c>
      <c r="X163" s="36">
        <v>2.2939899E-2</v>
      </c>
      <c r="Y163" s="36">
        <v>3.2661127999999998E-2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4.1186687E-2</v>
      </c>
      <c r="AQ163" s="36">
        <v>2.2177446E-2</v>
      </c>
      <c r="AR163" s="36">
        <v>6.3364133000000003E-2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1.150494669</v>
      </c>
      <c r="BH163" s="36">
        <v>13.641790825999999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4.720593934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1.6512018E-2</v>
      </c>
      <c r="BF164" s="36">
        <v>3.3024036E-2</v>
      </c>
      <c r="BG164" s="36">
        <v>1.027512601</v>
      </c>
      <c r="BH164" s="36">
        <v>7.0683261770000003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4.6876643199999997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0.13006279100000001</v>
      </c>
      <c r="BC165" s="36">
        <v>5.7253568069999998</v>
      </c>
      <c r="BD165" s="36">
        <v>13.90086631</v>
      </c>
      <c r="BE165" s="36">
        <v>6.4334429999999996E-3</v>
      </c>
      <c r="BF165" s="36">
        <v>1.2866887E-2</v>
      </c>
      <c r="BG165" s="36">
        <v>0.8263104</v>
      </c>
      <c r="BH165" s="36">
        <v>8.9567264600000005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4.6461543839999999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4.6930395559999996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4.1981012209999999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4.6029479909999997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2.1136459999999998E-3</v>
      </c>
      <c r="BF169" s="36">
        <v>4.2272919999999997E-3</v>
      </c>
      <c r="BG169" s="36">
        <v>0.47304866400000001</v>
      </c>
      <c r="BH169" s="36">
        <v>1.9460493240000001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6.5800966150000004</v>
      </c>
      <c r="E185" s="41">
        <f>IF(E4="－","－",SUM(E4:E27))</f>
        <v>539</v>
      </c>
      <c r="F185" s="41">
        <f t="shared" ref="F185:BL185" si="0">IF(F4="－","－",SUM(F4:F27))</f>
        <v>41</v>
      </c>
      <c r="G185" s="41">
        <f t="shared" si="0"/>
        <v>153</v>
      </c>
      <c r="H185" s="41">
        <f t="shared" si="0"/>
        <v>345</v>
      </c>
      <c r="I185" s="41">
        <f t="shared" si="0"/>
        <v>709.41112891488626</v>
      </c>
      <c r="J185" s="41">
        <f t="shared" si="0"/>
        <v>2637.2914976090447</v>
      </c>
      <c r="K185" s="41">
        <f t="shared" si="0"/>
        <v>382.44054563208903</v>
      </c>
      <c r="L185" s="41">
        <f t="shared" si="0"/>
        <v>326.97058328279724</v>
      </c>
      <c r="M185" s="41">
        <f t="shared" si="0"/>
        <v>1939.4529057888808</v>
      </c>
      <c r="N185" s="41">
        <f t="shared" si="0"/>
        <v>1407.24972073505</v>
      </c>
      <c r="O185" s="41">
        <f t="shared" si="0"/>
        <v>17.655282808999996</v>
      </c>
      <c r="P185" s="41">
        <f t="shared" si="0"/>
        <v>28.305185933999997</v>
      </c>
      <c r="Q185" s="41">
        <f t="shared" si="0"/>
        <v>15.790788402000002</v>
      </c>
      <c r="R185" s="41">
        <f t="shared" si="0"/>
        <v>1.864494407</v>
      </c>
      <c r="S185" s="41">
        <f t="shared" si="0"/>
        <v>25.873236700000007</v>
      </c>
      <c r="T185" s="41">
        <f t="shared" si="0"/>
        <v>2.4319492340000002</v>
      </c>
      <c r="U185" s="41">
        <f t="shared" si="0"/>
        <v>7.4672499999999991</v>
      </c>
      <c r="V185" s="41">
        <f t="shared" si="0"/>
        <v>17.683100000000003</v>
      </c>
      <c r="W185" s="41">
        <f t="shared" si="0"/>
        <v>734.53366172388621</v>
      </c>
      <c r="X185" s="41">
        <f t="shared" si="0"/>
        <v>2683.2797835430447</v>
      </c>
      <c r="Y185" s="41">
        <f t="shared" si="0"/>
        <v>3417.8134452669306</v>
      </c>
      <c r="Z185" s="41">
        <f t="shared" si="0"/>
        <v>1.6428783181228268</v>
      </c>
      <c r="AA185" s="41">
        <f t="shared" si="0"/>
        <v>0.78941839016877136</v>
      </c>
      <c r="AB185" s="41">
        <f t="shared" si="0"/>
        <v>0.78941839134000014</v>
      </c>
      <c r="AC185" s="41">
        <f t="shared" si="0"/>
        <v>3.6487727051042103</v>
      </c>
      <c r="AD185" s="41">
        <f t="shared" si="0"/>
        <v>19.542994505265909</v>
      </c>
      <c r="AE185" s="41">
        <f t="shared" si="0"/>
        <v>182.39927267275584</v>
      </c>
      <c r="AF185" s="41">
        <f t="shared" si="0"/>
        <v>201.94226717802175</v>
      </c>
      <c r="AG185" s="41">
        <f t="shared" si="0"/>
        <v>0.49446478688281353</v>
      </c>
      <c r="AH185" s="41">
        <f t="shared" si="0"/>
        <v>0.8411584880305335</v>
      </c>
      <c r="AI185" s="41">
        <f t="shared" si="0"/>
        <v>2.6939805630167086</v>
      </c>
      <c r="AJ185" s="41">
        <f t="shared" si="0"/>
        <v>3.1055210099139256E-2</v>
      </c>
      <c r="AK185" s="41">
        <f t="shared" si="0"/>
        <v>3.7528426668640001E-2</v>
      </c>
      <c r="AL185" s="41">
        <f t="shared" si="0"/>
        <v>9.3861649134738434E-2</v>
      </c>
      <c r="AM185" s="41">
        <f t="shared" si="0"/>
        <v>4.1742927020861629</v>
      </c>
      <c r="AN185" s="41">
        <f t="shared" si="0"/>
        <v>20.421681419965079</v>
      </c>
      <c r="AO185" s="41">
        <f t="shared" si="0"/>
        <v>185.18711488490732</v>
      </c>
      <c r="AP185" s="41">
        <f t="shared" si="0"/>
        <v>19023.727087002997</v>
      </c>
      <c r="AQ185" s="41">
        <f t="shared" si="0"/>
        <v>10243.545354536003</v>
      </c>
      <c r="AR185" s="41">
        <f t="shared" si="0"/>
        <v>29267.272441538997</v>
      </c>
      <c r="AS185" s="41">
        <f t="shared" si="0"/>
        <v>2018.5502803479999</v>
      </c>
      <c r="AT185" s="41">
        <f t="shared" si="0"/>
        <v>55546.85273185301</v>
      </c>
      <c r="AU185" s="41">
        <f t="shared" si="0"/>
        <v>128766.21684535599</v>
      </c>
      <c r="AV185" s="41">
        <f t="shared" si="0"/>
        <v>36559.095650043004</v>
      </c>
      <c r="AW185" s="41">
        <f t="shared" si="0"/>
        <v>84807.030298829006</v>
      </c>
      <c r="AX185" s="41">
        <f t="shared" si="0"/>
        <v>35662.849769188004</v>
      </c>
      <c r="AY185" s="41">
        <f t="shared" si="0"/>
        <v>82732.505581591991</v>
      </c>
      <c r="AZ185" s="41">
        <f t="shared" si="0"/>
        <v>31.853236411000001</v>
      </c>
      <c r="BA185" s="41">
        <f t="shared" si="0"/>
        <v>63.706472837</v>
      </c>
      <c r="BB185" s="41">
        <f t="shared" si="0"/>
        <v>99.966523102000025</v>
      </c>
      <c r="BC185" s="41">
        <f t="shared" si="0"/>
        <v>5514.2352680109998</v>
      </c>
      <c r="BD185" s="41">
        <f t="shared" si="0"/>
        <v>12724.552449343</v>
      </c>
      <c r="BE185" s="41">
        <f t="shared" si="0"/>
        <v>5.9268689469999991</v>
      </c>
      <c r="BF185" s="41">
        <f t="shared" si="0"/>
        <v>11.853737907999999</v>
      </c>
      <c r="BG185" s="41">
        <f t="shared" si="0"/>
        <v>124.97432832999999</v>
      </c>
      <c r="BH185" s="41">
        <f t="shared" si="0"/>
        <v>909.38525715399987</v>
      </c>
      <c r="BI185" s="41">
        <f t="shared" si="0"/>
        <v>15.410000000000004</v>
      </c>
      <c r="BJ185" s="41">
        <f t="shared" si="0"/>
        <v>20.57</v>
      </c>
      <c r="BK185" s="41">
        <f t="shared" si="0"/>
        <v>27.730000000000008</v>
      </c>
      <c r="BL185" s="41">
        <f t="shared" si="0"/>
        <v>35.129999999999981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6.3339036330000003</v>
      </c>
      <c r="E186" s="41">
        <f>IF(E28="－","－",SUM(E28:E35))</f>
        <v>627</v>
      </c>
      <c r="F186" s="41">
        <f t="shared" ref="F186:BL186" si="1">IF(F28="－","－",SUM(F28:F35))</f>
        <v>18</v>
      </c>
      <c r="G186" s="41">
        <f t="shared" si="1"/>
        <v>72</v>
      </c>
      <c r="H186" s="41">
        <f t="shared" si="1"/>
        <v>537</v>
      </c>
      <c r="I186" s="41">
        <f t="shared" si="1"/>
        <v>58.089653352888718</v>
      </c>
      <c r="J186" s="41">
        <f t="shared" si="1"/>
        <v>597.8995264600743</v>
      </c>
      <c r="K186" s="41">
        <f t="shared" si="1"/>
        <v>8.2626848529959513</v>
      </c>
      <c r="L186" s="41">
        <f t="shared" si="1"/>
        <v>49.826968499892772</v>
      </c>
      <c r="M186" s="41">
        <f t="shared" si="1"/>
        <v>186.19661931276721</v>
      </c>
      <c r="N186" s="41">
        <f t="shared" si="1"/>
        <v>469.79256050019598</v>
      </c>
      <c r="O186" s="41">
        <f t="shared" si="1"/>
        <v>8.8744719990000007</v>
      </c>
      <c r="P186" s="41">
        <f t="shared" si="1"/>
        <v>15.540796695000004</v>
      </c>
      <c r="Q186" s="41">
        <f t="shared" si="1"/>
        <v>8.1286244439999997</v>
      </c>
      <c r="R186" s="41">
        <f t="shared" si="1"/>
        <v>0.745847555</v>
      </c>
      <c r="S186" s="41">
        <f t="shared" si="1"/>
        <v>14.567952054000001</v>
      </c>
      <c r="T186" s="41">
        <f t="shared" si="1"/>
        <v>0.97284464100000012</v>
      </c>
      <c r="U186" s="41">
        <f t="shared" si="1"/>
        <v>4.4100499999999991</v>
      </c>
      <c r="V186" s="41">
        <f t="shared" si="1"/>
        <v>10.455200000000001</v>
      </c>
      <c r="W186" s="41">
        <f t="shared" si="1"/>
        <v>71.374175351888709</v>
      </c>
      <c r="X186" s="41">
        <f t="shared" si="1"/>
        <v>623.89552315507433</v>
      </c>
      <c r="Y186" s="41">
        <f t="shared" si="1"/>
        <v>695.2696985069631</v>
      </c>
      <c r="Z186" s="41">
        <f t="shared" si="1"/>
        <v>0.32784553275058614</v>
      </c>
      <c r="AA186" s="41">
        <f t="shared" si="1"/>
        <v>0.15366469568120891</v>
      </c>
      <c r="AB186" s="41">
        <f t="shared" si="1"/>
        <v>0.15366469641399999</v>
      </c>
      <c r="AC186" s="41">
        <f t="shared" si="1"/>
        <v>0.25468882951353045</v>
      </c>
      <c r="AD186" s="41">
        <f t="shared" si="1"/>
        <v>12.66278716258268</v>
      </c>
      <c r="AE186" s="41">
        <f t="shared" si="1"/>
        <v>113.9650844632443</v>
      </c>
      <c r="AF186" s="41">
        <f t="shared" si="1"/>
        <v>126.62787162582697</v>
      </c>
      <c r="AG186" s="41">
        <f t="shared" si="1"/>
        <v>0.30462317348352053</v>
      </c>
      <c r="AH186" s="41">
        <f t="shared" si="1"/>
        <v>0.51820953650070167</v>
      </c>
      <c r="AI186" s="41">
        <f t="shared" si="1"/>
        <v>1.659671083117112</v>
      </c>
      <c r="AJ186" s="41">
        <f t="shared" si="1"/>
        <v>5.7666339173342539E-3</v>
      </c>
      <c r="AK186" s="41">
        <f t="shared" si="1"/>
        <v>6.9686453769485079E-3</v>
      </c>
      <c r="AL186" s="41">
        <f t="shared" si="1"/>
        <v>1.742914919111533E-2</v>
      </c>
      <c r="AM186" s="41">
        <f t="shared" si="1"/>
        <v>0.5650786369143852</v>
      </c>
      <c r="AN186" s="41">
        <f t="shared" si="1"/>
        <v>13.187965344460331</v>
      </c>
      <c r="AO186" s="41">
        <f t="shared" si="1"/>
        <v>115.64218469555252</v>
      </c>
      <c r="AP186" s="41">
        <f t="shared" si="1"/>
        <v>18543.785770211998</v>
      </c>
      <c r="AQ186" s="41">
        <f t="shared" si="1"/>
        <v>9985.1154147290017</v>
      </c>
      <c r="AR186" s="41">
        <f t="shared" si="1"/>
        <v>28528.901184940994</v>
      </c>
      <c r="AS186" s="41">
        <f t="shared" si="1"/>
        <v>356.26693228199997</v>
      </c>
      <c r="AT186" s="41">
        <f t="shared" si="1"/>
        <v>74534.208902089988</v>
      </c>
      <c r="AU186" s="41">
        <f t="shared" si="1"/>
        <v>165088.01846218499</v>
      </c>
      <c r="AV186" s="41">
        <f t="shared" si="1"/>
        <v>45149.566554967983</v>
      </c>
      <c r="AW186" s="41">
        <f t="shared" si="1"/>
        <v>99855.792735012976</v>
      </c>
      <c r="AX186" s="41">
        <f t="shared" si="1"/>
        <v>42660.705227821003</v>
      </c>
      <c r="AY186" s="41">
        <f t="shared" si="1"/>
        <v>94411.122461731007</v>
      </c>
      <c r="AZ186" s="41">
        <f t="shared" si="1"/>
        <v>0.74964569400000003</v>
      </c>
      <c r="BA186" s="41">
        <f t="shared" si="1"/>
        <v>1.4992913899999998</v>
      </c>
      <c r="BB186" s="41">
        <f t="shared" si="1"/>
        <v>134.45885642599998</v>
      </c>
      <c r="BC186" s="41">
        <f t="shared" si="1"/>
        <v>18154.745580399998</v>
      </c>
      <c r="BD186" s="41">
        <f t="shared" si="1"/>
        <v>39406.307043396999</v>
      </c>
      <c r="BE186" s="41">
        <f t="shared" si="1"/>
        <v>0.83204737600000001</v>
      </c>
      <c r="BF186" s="41">
        <f t="shared" si="1"/>
        <v>1.6640947540000002</v>
      </c>
      <c r="BG186" s="41">
        <f t="shared" si="1"/>
        <v>107.30553598699998</v>
      </c>
      <c r="BH186" s="41">
        <f t="shared" si="1"/>
        <v>965.39142513999991</v>
      </c>
      <c r="BI186" s="41">
        <f t="shared" si="1"/>
        <v>3.5700000000000012</v>
      </c>
      <c r="BJ186" s="41">
        <f t="shared" si="1"/>
        <v>3.870000000000001</v>
      </c>
      <c r="BK186" s="41">
        <f t="shared" si="1"/>
        <v>9.0299999999999976</v>
      </c>
      <c r="BL186" s="41">
        <f t="shared" si="1"/>
        <v>9.2899999999999974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5.550070539</v>
      </c>
      <c r="E187" s="41">
        <f>IF(E36="－","－",SUM(E36:E55))</f>
        <v>776</v>
      </c>
      <c r="F187" s="41">
        <f t="shared" ref="F187:BL187" si="2">IF(F36="－","－",SUM(F36:F55))</f>
        <v>11</v>
      </c>
      <c r="G187" s="41">
        <f t="shared" si="2"/>
        <v>111</v>
      </c>
      <c r="H187" s="41">
        <f t="shared" si="2"/>
        <v>654</v>
      </c>
      <c r="I187" s="41">
        <f t="shared" si="2"/>
        <v>3.0351619448893761E-3</v>
      </c>
      <c r="J187" s="41">
        <f t="shared" si="2"/>
        <v>5.2227385173226111</v>
      </c>
      <c r="K187" s="41">
        <f t="shared" si="2"/>
        <v>3.0351619448893761E-3</v>
      </c>
      <c r="L187" s="41">
        <f t="shared" si="2"/>
        <v>0</v>
      </c>
      <c r="M187" s="41">
        <f t="shared" si="2"/>
        <v>0.37629967925886493</v>
      </c>
      <c r="N187" s="41">
        <f t="shared" si="2"/>
        <v>4.8494740000086347</v>
      </c>
      <c r="O187" s="41">
        <f t="shared" si="2"/>
        <v>0.41601430199999995</v>
      </c>
      <c r="P187" s="41">
        <f t="shared" si="2"/>
        <v>0.65028239500000007</v>
      </c>
      <c r="Q187" s="41">
        <f t="shared" si="2"/>
        <v>0.35674309999999998</v>
      </c>
      <c r="R187" s="41">
        <f t="shared" si="2"/>
        <v>5.9271202000000002E-2</v>
      </c>
      <c r="S187" s="41">
        <f t="shared" si="2"/>
        <v>0.57297212899999994</v>
      </c>
      <c r="T187" s="41">
        <f t="shared" si="2"/>
        <v>7.7310265999999989E-2</v>
      </c>
      <c r="U187" s="41">
        <f t="shared" si="2"/>
        <v>4.987099999999999</v>
      </c>
      <c r="V187" s="41">
        <f t="shared" si="2"/>
        <v>11.883799999999992</v>
      </c>
      <c r="W187" s="41">
        <f t="shared" si="2"/>
        <v>5.4061494639448897</v>
      </c>
      <c r="X187" s="41">
        <f t="shared" si="2"/>
        <v>17.756820912322606</v>
      </c>
      <c r="Y187" s="41">
        <f t="shared" si="2"/>
        <v>23.162970376267491</v>
      </c>
      <c r="Z187" s="41">
        <f t="shared" si="2"/>
        <v>1.2970760694966767E-4</v>
      </c>
      <c r="AA187" s="41">
        <f t="shared" si="2"/>
        <v>2.7757427887228882E-5</v>
      </c>
      <c r="AB187" s="41">
        <f t="shared" si="2"/>
        <v>2.7757515000000001E-5</v>
      </c>
      <c r="AC187" s="41">
        <f t="shared" si="2"/>
        <v>3.0688758446762624E-5</v>
      </c>
      <c r="AD187" s="41">
        <f t="shared" si="2"/>
        <v>6.4994472218556018E-2</v>
      </c>
      <c r="AE187" s="41">
        <f t="shared" si="2"/>
        <v>0.58495024996700418</v>
      </c>
      <c r="AF187" s="41">
        <f t="shared" si="2"/>
        <v>0.64994472218556021</v>
      </c>
      <c r="AG187" s="41">
        <f t="shared" si="2"/>
        <v>0.33799057291220597</v>
      </c>
      <c r="AH187" s="41">
        <f t="shared" si="2"/>
        <v>0.57497246886214404</v>
      </c>
      <c r="AI187" s="41">
        <f t="shared" si="2"/>
        <v>1.8414658800044357</v>
      </c>
      <c r="AJ187" s="41">
        <f t="shared" si="2"/>
        <v>1.074606792637964E-6</v>
      </c>
      <c r="AK187" s="41">
        <f t="shared" si="2"/>
        <v>1.2986004952379162E-6</v>
      </c>
      <c r="AL187" s="41">
        <f t="shared" si="2"/>
        <v>3.2479055177677662E-6</v>
      </c>
      <c r="AM187" s="41">
        <f t="shared" si="2"/>
        <v>0.33802233627744538</v>
      </c>
      <c r="AN187" s="41">
        <f t="shared" si="2"/>
        <v>0.63996823968119509</v>
      </c>
      <c r="AO187" s="41">
        <f t="shared" si="2"/>
        <v>2.4264193778769574</v>
      </c>
      <c r="AP187" s="41">
        <f t="shared" si="2"/>
        <v>97.107179133000002</v>
      </c>
      <c r="AQ187" s="41">
        <f t="shared" si="2"/>
        <v>52.288481069000007</v>
      </c>
      <c r="AR187" s="41">
        <f t="shared" si="2"/>
        <v>149.39566020199999</v>
      </c>
      <c r="AS187" s="41">
        <f t="shared" si="2"/>
        <v>3.1758100160000002</v>
      </c>
      <c r="AT187" s="41">
        <f t="shared" si="2"/>
        <v>239.90148588099999</v>
      </c>
      <c r="AU187" s="41">
        <f t="shared" si="2"/>
        <v>543.50772505999998</v>
      </c>
      <c r="AV187" s="41">
        <f t="shared" si="2"/>
        <v>220.649063203</v>
      </c>
      <c r="AW187" s="41">
        <f t="shared" si="2"/>
        <v>498.65513899299998</v>
      </c>
      <c r="AX187" s="41">
        <f t="shared" si="2"/>
        <v>204.18947800799998</v>
      </c>
      <c r="AY187" s="41">
        <f t="shared" si="2"/>
        <v>461.49380606400001</v>
      </c>
      <c r="AZ187" s="41">
        <f t="shared" si="2"/>
        <v>7.8821850999999998E-2</v>
      </c>
      <c r="BA187" s="41">
        <f t="shared" si="2"/>
        <v>0.157643705</v>
      </c>
      <c r="BB187" s="41">
        <f t="shared" si="2"/>
        <v>7.9352616630000004</v>
      </c>
      <c r="BC187" s="41">
        <f t="shared" si="2"/>
        <v>607.12348860100008</v>
      </c>
      <c r="BD187" s="41">
        <f t="shared" si="2"/>
        <v>1343.3431033460001</v>
      </c>
      <c r="BE187" s="41">
        <f t="shared" si="2"/>
        <v>0.60806602200000004</v>
      </c>
      <c r="BF187" s="41">
        <f t="shared" si="2"/>
        <v>1.2161320510000002</v>
      </c>
      <c r="BG187" s="41">
        <f t="shared" si="2"/>
        <v>11.262821775999999</v>
      </c>
      <c r="BH187" s="41">
        <f t="shared" si="2"/>
        <v>90.07536308200001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5.1684553019999999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13</v>
      </c>
      <c r="H188" s="41">
        <f t="shared" si="3"/>
        <v>576</v>
      </c>
      <c r="I188" s="41">
        <f t="shared" si="3"/>
        <v>9.9011337707416696E-4</v>
      </c>
      <c r="J188" s="41">
        <f t="shared" si="3"/>
        <v>3.665554656559427</v>
      </c>
      <c r="K188" s="41">
        <f t="shared" si="3"/>
        <v>9.9011337707416696E-4</v>
      </c>
      <c r="L188" s="41">
        <f t="shared" si="3"/>
        <v>0</v>
      </c>
      <c r="M188" s="41">
        <f t="shared" si="3"/>
        <v>0.13436976993613664</v>
      </c>
      <c r="N188" s="41">
        <f t="shared" si="3"/>
        <v>3.5321750000003647</v>
      </c>
      <c r="O188" s="41">
        <f t="shared" si="3"/>
        <v>0.24163849899999998</v>
      </c>
      <c r="P188" s="41">
        <f t="shared" si="3"/>
        <v>0.43570396600000005</v>
      </c>
      <c r="Q188" s="41">
        <f t="shared" si="3"/>
        <v>0.22461776999999997</v>
      </c>
      <c r="R188" s="41">
        <f t="shared" si="3"/>
        <v>1.7020728999999998E-2</v>
      </c>
      <c r="S188" s="41">
        <f t="shared" si="3"/>
        <v>0.41350301100000009</v>
      </c>
      <c r="T188" s="41">
        <f t="shared" si="3"/>
        <v>2.2200955000000001E-2</v>
      </c>
      <c r="U188" s="41">
        <f t="shared" si="3"/>
        <v>0.22685</v>
      </c>
      <c r="V188" s="41">
        <f t="shared" si="3"/>
        <v>0.53749999999999998</v>
      </c>
      <c r="W188" s="41">
        <f t="shared" si="3"/>
        <v>0.46947861237707422</v>
      </c>
      <c r="X188" s="41">
        <f t="shared" si="3"/>
        <v>4.6387586225594273</v>
      </c>
      <c r="Y188" s="41">
        <f t="shared" si="3"/>
        <v>5.1082372349365004</v>
      </c>
      <c r="Z188" s="41">
        <f t="shared" si="3"/>
        <v>6.4497922947677461E-5</v>
      </c>
      <c r="AA188" s="41">
        <f t="shared" si="3"/>
        <v>1.3802555510802976E-5</v>
      </c>
      <c r="AB188" s="41">
        <f t="shared" si="3"/>
        <v>1.3802509269999999E-5</v>
      </c>
      <c r="AC188" s="41">
        <f t="shared" si="3"/>
        <v>9.1227902495390397E-6</v>
      </c>
      <c r="AD188" s="41">
        <f t="shared" si="3"/>
        <v>7.9786286163756617E-2</v>
      </c>
      <c r="AE188" s="41">
        <f t="shared" si="3"/>
        <v>0.71807657547380999</v>
      </c>
      <c r="AF188" s="41">
        <f t="shared" si="3"/>
        <v>0.79786286163756592</v>
      </c>
      <c r="AG188" s="41">
        <f t="shared" si="3"/>
        <v>1.5576936439461406E-2</v>
      </c>
      <c r="AH188" s="41">
        <f t="shared" si="3"/>
        <v>2.6498696471727451E-2</v>
      </c>
      <c r="AI188" s="41">
        <f t="shared" si="3"/>
        <v>8.4867446808100072E-2</v>
      </c>
      <c r="AJ188" s="41">
        <f t="shared" si="3"/>
        <v>5.2451115933472068E-7</v>
      </c>
      <c r="AK188" s="41">
        <f t="shared" si="3"/>
        <v>6.338415650601192E-7</v>
      </c>
      <c r="AL188" s="41">
        <f t="shared" si="3"/>
        <v>1.5852893357877174E-6</v>
      </c>
      <c r="AM188" s="41">
        <f t="shared" si="3"/>
        <v>1.5586583740870283E-2</v>
      </c>
      <c r="AN188" s="41">
        <f t="shared" si="3"/>
        <v>0.10628561647704914</v>
      </c>
      <c r="AO188" s="41">
        <f t="shared" si="3"/>
        <v>0.802945607571246</v>
      </c>
      <c r="AP188" s="41">
        <f t="shared" si="3"/>
        <v>30.361778101000002</v>
      </c>
      <c r="AQ188" s="41">
        <f t="shared" si="3"/>
        <v>16.348649745000003</v>
      </c>
      <c r="AR188" s="41">
        <f t="shared" si="3"/>
        <v>46.710427845999995</v>
      </c>
      <c r="AS188" s="41">
        <f t="shared" si="3"/>
        <v>1.1493803819999999</v>
      </c>
      <c r="AT188" s="41">
        <f t="shared" si="3"/>
        <v>26.713314861000001</v>
      </c>
      <c r="AU188" s="41">
        <f t="shared" si="3"/>
        <v>59.466740404000006</v>
      </c>
      <c r="AV188" s="41">
        <f t="shared" si="3"/>
        <v>70.538330559000002</v>
      </c>
      <c r="AW188" s="41">
        <f t="shared" si="3"/>
        <v>157.05671410300002</v>
      </c>
      <c r="AX188" s="41">
        <f t="shared" si="3"/>
        <v>63.605768570999999</v>
      </c>
      <c r="AY188" s="41">
        <f t="shared" si="3"/>
        <v>141.62043794599998</v>
      </c>
      <c r="AZ188" s="41">
        <f t="shared" si="3"/>
        <v>2.1343388000000001E-2</v>
      </c>
      <c r="BA188" s="41">
        <f t="shared" si="3"/>
        <v>4.2686776000000003E-2</v>
      </c>
      <c r="BB188" s="41">
        <f t="shared" si="3"/>
        <v>23.129547840000001</v>
      </c>
      <c r="BC188" s="41">
        <f t="shared" si="3"/>
        <v>1291.7495503509999</v>
      </c>
      <c r="BD188" s="41">
        <f t="shared" si="3"/>
        <v>2866.3084903419995</v>
      </c>
      <c r="BE188" s="41">
        <f t="shared" si="3"/>
        <v>0.7315618650000002</v>
      </c>
      <c r="BF188" s="41">
        <f t="shared" si="3"/>
        <v>1.4631237379999997</v>
      </c>
      <c r="BG188" s="41">
        <f t="shared" si="3"/>
        <v>33.156412159000006</v>
      </c>
      <c r="BH188" s="41">
        <f t="shared" si="3"/>
        <v>213.69678001400001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4.9519562109999997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6.6247559999999999E-3</v>
      </c>
      <c r="P189" s="41">
        <f t="shared" si="4"/>
        <v>1.1581843E-2</v>
      </c>
      <c r="Q189" s="41">
        <f t="shared" si="4"/>
        <v>5.8063220000000009E-3</v>
      </c>
      <c r="R189" s="41">
        <f t="shared" si="4"/>
        <v>8.1843399999999994E-4</v>
      </c>
      <c r="S189" s="41">
        <f t="shared" si="4"/>
        <v>1.0514321E-2</v>
      </c>
      <c r="T189" s="41">
        <f t="shared" si="4"/>
        <v>1.067522E-3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9.6247559999999999E-3</v>
      </c>
      <c r="X189" s="41">
        <f t="shared" si="4"/>
        <v>1.8781842999999999E-2</v>
      </c>
      <c r="Y189" s="41">
        <f t="shared" si="4"/>
        <v>2.8406598999999998E-2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2.2194051990722847E-4</v>
      </c>
      <c r="AH189" s="41">
        <f t="shared" si="4"/>
        <v>3.7755398788815879E-4</v>
      </c>
      <c r="AI189" s="41">
        <f t="shared" si="4"/>
        <v>1.2091931774255895E-3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2.2194051990722847E-4</v>
      </c>
      <c r="AN189" s="41">
        <f t="shared" si="4"/>
        <v>3.7755398788815879E-4</v>
      </c>
      <c r="AO189" s="41">
        <f t="shared" si="4"/>
        <v>1.2091931774255895E-3</v>
      </c>
      <c r="AP189" s="41">
        <f t="shared" si="4"/>
        <v>2.0857428000000001E-2</v>
      </c>
      <c r="AQ189" s="41">
        <f t="shared" si="4"/>
        <v>1.1230922000000001E-2</v>
      </c>
      <c r="AR189" s="41">
        <f t="shared" si="4"/>
        <v>3.2088350000000002E-2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0.52241064700000006</v>
      </c>
      <c r="BC189" s="41">
        <f t="shared" si="4"/>
        <v>29.616994802000001</v>
      </c>
      <c r="BD189" s="41">
        <f t="shared" si="4"/>
        <v>65.391527506000003</v>
      </c>
      <c r="BE189" s="41">
        <f t="shared" si="4"/>
        <v>0.13281626499999999</v>
      </c>
      <c r="BF189" s="41">
        <f t="shared" si="4"/>
        <v>0.26563253199999998</v>
      </c>
      <c r="BG189" s="41">
        <f t="shared" si="4"/>
        <v>1.0592010220000001</v>
      </c>
      <c r="BH189" s="41">
        <f t="shared" si="4"/>
        <v>4.7054688179999999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6.0838378630000003</v>
      </c>
      <c r="E192" s="41">
        <f>IF(E92="－","－",SUM(E92:E114))</f>
        <v>159</v>
      </c>
      <c r="F192" s="41">
        <f t="shared" ref="F192:BL192" si="7">IF(F92="－","－",SUM(F92:F114))</f>
        <v>16</v>
      </c>
      <c r="G192" s="41">
        <f t="shared" si="7"/>
        <v>62</v>
      </c>
      <c r="H192" s="41">
        <f t="shared" si="7"/>
        <v>81</v>
      </c>
      <c r="I192" s="41">
        <f t="shared" si="7"/>
        <v>4.9737981289621738</v>
      </c>
      <c r="J192" s="41">
        <f t="shared" si="7"/>
        <v>206.82788323419416</v>
      </c>
      <c r="K192" s="41">
        <f t="shared" si="7"/>
        <v>0.72899912907114151</v>
      </c>
      <c r="L192" s="41">
        <f t="shared" si="7"/>
        <v>4.2447989998910316</v>
      </c>
      <c r="M192" s="41">
        <f t="shared" si="7"/>
        <v>34.993541363149092</v>
      </c>
      <c r="N192" s="41">
        <f t="shared" si="7"/>
        <v>176.80814000000726</v>
      </c>
      <c r="O192" s="41">
        <f t="shared" si="7"/>
        <v>2.7755123040000012</v>
      </c>
      <c r="P192" s="41">
        <f t="shared" si="7"/>
        <v>4.8294647999999993</v>
      </c>
      <c r="Q192" s="41">
        <f t="shared" si="7"/>
        <v>2.5828310039999995</v>
      </c>
      <c r="R192" s="41">
        <f t="shared" si="7"/>
        <v>0.1926813</v>
      </c>
      <c r="S192" s="41">
        <f t="shared" si="7"/>
        <v>4.578141357999999</v>
      </c>
      <c r="T192" s="41">
        <f t="shared" si="7"/>
        <v>0.25132344200000001</v>
      </c>
      <c r="U192" s="41">
        <f t="shared" si="7"/>
        <v>3.4088000000000012</v>
      </c>
      <c r="V192" s="41">
        <f t="shared" si="7"/>
        <v>8.094100000000001</v>
      </c>
      <c r="W192" s="41">
        <f t="shared" si="7"/>
        <v>11.158110432962173</v>
      </c>
      <c r="X192" s="41">
        <f t="shared" si="7"/>
        <v>219.7514480341942</v>
      </c>
      <c r="Y192" s="41">
        <f t="shared" si="7"/>
        <v>230.90955846715639</v>
      </c>
      <c r="Z192" s="41">
        <f t="shared" si="7"/>
        <v>3.8351978953561232E-2</v>
      </c>
      <c r="AA192" s="41">
        <f t="shared" si="7"/>
        <v>1.3807355762053721E-2</v>
      </c>
      <c r="AB192" s="41">
        <f t="shared" si="7"/>
        <v>1.3807355289999998E-2</v>
      </c>
      <c r="AC192" s="41">
        <f t="shared" si="7"/>
        <v>6.8752200020467859E-3</v>
      </c>
      <c r="AD192" s="41">
        <f t="shared" si="7"/>
        <v>3.2739466744370698</v>
      </c>
      <c r="AE192" s="41">
        <f t="shared" si="7"/>
        <v>29.465520069933639</v>
      </c>
      <c r="AF192" s="41">
        <f t="shared" si="7"/>
        <v>32.739466744370681</v>
      </c>
      <c r="AG192" s="41">
        <f t="shared" si="7"/>
        <v>0.22638868582965499</v>
      </c>
      <c r="AH192" s="41">
        <f t="shared" si="7"/>
        <v>0.3851209827906773</v>
      </c>
      <c r="AI192" s="41">
        <f t="shared" si="7"/>
        <v>1.2334280124512236</v>
      </c>
      <c r="AJ192" s="41">
        <f t="shared" si="7"/>
        <v>5.3138454446299355E-4</v>
      </c>
      <c r="AK192" s="41">
        <f t="shared" si="7"/>
        <v>6.421476555956377E-4</v>
      </c>
      <c r="AL192" s="41">
        <f t="shared" si="7"/>
        <v>1.6060635441607449E-3</v>
      </c>
      <c r="AM192" s="41">
        <f t="shared" si="7"/>
        <v>0.23379529037616481</v>
      </c>
      <c r="AN192" s="41">
        <f t="shared" si="7"/>
        <v>3.659709804883343</v>
      </c>
      <c r="AO192" s="41">
        <f t="shared" si="7"/>
        <v>30.700554145929022</v>
      </c>
      <c r="AP192" s="41">
        <f t="shared" si="7"/>
        <v>6967.5073411540016</v>
      </c>
      <c r="AQ192" s="41">
        <f t="shared" si="7"/>
        <v>3751.7347221540008</v>
      </c>
      <c r="AR192" s="41">
        <f t="shared" si="7"/>
        <v>10719.242063307998</v>
      </c>
      <c r="AS192" s="41">
        <f t="shared" si="7"/>
        <v>206.90057744200001</v>
      </c>
      <c r="AT192" s="41">
        <f t="shared" si="7"/>
        <v>30902.305100358004</v>
      </c>
      <c r="AU192" s="41">
        <f t="shared" si="7"/>
        <v>69176.532635438998</v>
      </c>
      <c r="AV192" s="41">
        <f t="shared" si="7"/>
        <v>18399.927790315993</v>
      </c>
      <c r="AW192" s="41">
        <f t="shared" si="7"/>
        <v>41164.419095079014</v>
      </c>
      <c r="AX192" s="41">
        <f t="shared" si="7"/>
        <v>17368.336449570001</v>
      </c>
      <c r="AY192" s="41">
        <f t="shared" si="7"/>
        <v>38860.855614348002</v>
      </c>
      <c r="AZ192" s="41">
        <f t="shared" si="7"/>
        <v>1.7246682209999999</v>
      </c>
      <c r="BA192" s="41">
        <f t="shared" si="7"/>
        <v>3.4493364509999993</v>
      </c>
      <c r="BB192" s="41">
        <f t="shared" si="7"/>
        <v>50.45155493099999</v>
      </c>
      <c r="BC192" s="41">
        <f t="shared" si="7"/>
        <v>4232.4643756570003</v>
      </c>
      <c r="BD192" s="41">
        <f t="shared" si="7"/>
        <v>9497.3987143739996</v>
      </c>
      <c r="BE192" s="41">
        <f t="shared" si="7"/>
        <v>1.471605874</v>
      </c>
      <c r="BF192" s="41">
        <f t="shared" si="7"/>
        <v>2.9432117499999997</v>
      </c>
      <c r="BG192" s="41">
        <f t="shared" si="7"/>
        <v>73.576950614999987</v>
      </c>
      <c r="BH192" s="41">
        <f t="shared" si="7"/>
        <v>800.54697772199984</v>
      </c>
      <c r="BI192" s="41">
        <f t="shared" si="7"/>
        <v>1.35</v>
      </c>
      <c r="BJ192" s="41">
        <f t="shared" si="7"/>
        <v>1.35</v>
      </c>
      <c r="BK192" s="41">
        <f t="shared" si="7"/>
        <v>2.9700000000000015</v>
      </c>
      <c r="BL192" s="41">
        <f t="shared" si="7"/>
        <v>2.9700000000000015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6.5037253560000003</v>
      </c>
      <c r="E193" s="41">
        <f>IF(E115="－","－",SUM(E115:E122))</f>
        <v>264</v>
      </c>
      <c r="F193" s="41">
        <f t="shared" ref="F193:BL193" si="8">IF(F115="－","－",SUM(F115:F122))</f>
        <v>86</v>
      </c>
      <c r="G193" s="41">
        <f t="shared" si="8"/>
        <v>125</v>
      </c>
      <c r="H193" s="41">
        <f t="shared" si="8"/>
        <v>53</v>
      </c>
      <c r="I193" s="41">
        <f t="shared" si="8"/>
        <v>94.173219702800282</v>
      </c>
      <c r="J193" s="41">
        <f t="shared" si="8"/>
        <v>488.46471996878626</v>
      </c>
      <c r="K193" s="41">
        <f t="shared" si="8"/>
        <v>61.032147202766147</v>
      </c>
      <c r="L193" s="41">
        <f t="shared" si="8"/>
        <v>33.14107250003412</v>
      </c>
      <c r="M193" s="41">
        <f t="shared" si="8"/>
        <v>436.78580917158837</v>
      </c>
      <c r="N193" s="41">
        <f t="shared" si="8"/>
        <v>145.85213049999811</v>
      </c>
      <c r="O193" s="41">
        <f t="shared" si="8"/>
        <v>2.631737056</v>
      </c>
      <c r="P193" s="41">
        <f t="shared" si="8"/>
        <v>4.2011953879999995</v>
      </c>
      <c r="Q193" s="41">
        <f t="shared" si="8"/>
        <v>2.4883723729999998</v>
      </c>
      <c r="R193" s="41">
        <f t="shared" si="8"/>
        <v>0.14336468300000002</v>
      </c>
      <c r="S193" s="41">
        <f t="shared" si="8"/>
        <v>4.0141979740000009</v>
      </c>
      <c r="T193" s="41">
        <f t="shared" si="8"/>
        <v>0.186997414</v>
      </c>
      <c r="U193" s="41">
        <f t="shared" si="8"/>
        <v>29.660350000000012</v>
      </c>
      <c r="V193" s="41">
        <f t="shared" si="8"/>
        <v>70.340499999999977</v>
      </c>
      <c r="W193" s="41">
        <f t="shared" si="8"/>
        <v>126.4653067588003</v>
      </c>
      <c r="X193" s="41">
        <f t="shared" si="8"/>
        <v>563.00641535678631</v>
      </c>
      <c r="Y193" s="41">
        <f t="shared" si="8"/>
        <v>689.47172211558654</v>
      </c>
      <c r="Z193" s="41">
        <f t="shared" si="8"/>
        <v>0.25971796783340206</v>
      </c>
      <c r="AA193" s="41">
        <f t="shared" si="8"/>
        <v>0.12499158409979946</v>
      </c>
      <c r="AB193" s="41">
        <f t="shared" si="8"/>
        <v>0.12499158468800001</v>
      </c>
      <c r="AC193" s="41">
        <f t="shared" si="8"/>
        <v>0.78552990185758842</v>
      </c>
      <c r="AD193" s="41">
        <f t="shared" si="8"/>
        <v>4.965754836155396</v>
      </c>
      <c r="AE193" s="41">
        <f t="shared" si="8"/>
        <v>45.132443505834999</v>
      </c>
      <c r="AF193" s="41">
        <f t="shared" si="8"/>
        <v>50.098198341990397</v>
      </c>
      <c r="AG193" s="41">
        <f t="shared" si="8"/>
        <v>2.0140592942092757</v>
      </c>
      <c r="AH193" s="41">
        <f t="shared" si="8"/>
        <v>3.4262158108387699</v>
      </c>
      <c r="AI193" s="41">
        <f t="shared" si="8"/>
        <v>10.973150637416049</v>
      </c>
      <c r="AJ193" s="41">
        <f t="shared" si="8"/>
        <v>4.8998324824503382E-3</v>
      </c>
      <c r="AK193" s="41">
        <f t="shared" si="8"/>
        <v>5.9211655148272762E-3</v>
      </c>
      <c r="AL193" s="41">
        <f t="shared" si="8"/>
        <v>1.4809316812789563E-2</v>
      </c>
      <c r="AM193" s="41">
        <f t="shared" si="8"/>
        <v>2.8044890285493134</v>
      </c>
      <c r="AN193" s="41">
        <f t="shared" si="8"/>
        <v>8.3978918125089947</v>
      </c>
      <c r="AO193" s="41">
        <f t="shared" si="8"/>
        <v>56.120403460063841</v>
      </c>
      <c r="AP193" s="41">
        <f t="shared" si="8"/>
        <v>4114.9381523000002</v>
      </c>
      <c r="AQ193" s="41">
        <f t="shared" si="8"/>
        <v>2215.7359281590002</v>
      </c>
      <c r="AR193" s="41">
        <f t="shared" si="8"/>
        <v>6330.6740804589999</v>
      </c>
      <c r="AS193" s="41">
        <f t="shared" si="8"/>
        <v>247.95482628600001</v>
      </c>
      <c r="AT193" s="41">
        <f t="shared" si="8"/>
        <v>13134.977632351996</v>
      </c>
      <c r="AU193" s="41">
        <f t="shared" si="8"/>
        <v>28585.554669148001</v>
      </c>
      <c r="AV193" s="41">
        <f t="shared" si="8"/>
        <v>9474.7785789409991</v>
      </c>
      <c r="AW193" s="41">
        <f t="shared" si="8"/>
        <v>20602.003769226001</v>
      </c>
      <c r="AX193" s="41">
        <f t="shared" si="8"/>
        <v>9318.8728483210016</v>
      </c>
      <c r="AY193" s="41">
        <f t="shared" si="8"/>
        <v>20260.545175018007</v>
      </c>
      <c r="AZ193" s="41">
        <f t="shared" si="8"/>
        <v>39.006295225000002</v>
      </c>
      <c r="BA193" s="41">
        <f t="shared" si="8"/>
        <v>78.012590453000016</v>
      </c>
      <c r="BB193" s="41">
        <f t="shared" si="8"/>
        <v>15.180589292999999</v>
      </c>
      <c r="BC193" s="41">
        <f t="shared" si="8"/>
        <v>1171.8356414309999</v>
      </c>
      <c r="BD193" s="41">
        <f t="shared" si="8"/>
        <v>2551.6525043929996</v>
      </c>
      <c r="BE193" s="41">
        <f t="shared" si="8"/>
        <v>6.9002678580000003</v>
      </c>
      <c r="BF193" s="41">
        <f t="shared" si="8"/>
        <v>13.800535719000001</v>
      </c>
      <c r="BG193" s="41">
        <f t="shared" si="8"/>
        <v>34.424217829</v>
      </c>
      <c r="BH193" s="41">
        <f t="shared" si="8"/>
        <v>183.73462760700002</v>
      </c>
      <c r="BI193" s="41">
        <f t="shared" si="8"/>
        <v>2.8200000000000003</v>
      </c>
      <c r="BJ193" s="41">
        <f t="shared" si="8"/>
        <v>4.1599999999999993</v>
      </c>
      <c r="BK193" s="41">
        <f t="shared" si="8"/>
        <v>2.7900000000000005</v>
      </c>
      <c r="BL193" s="41">
        <f t="shared" si="8"/>
        <v>3.5199999999999987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5.1632796980000002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1.0479847385516693E-5</v>
      </c>
      <c r="J194" s="41">
        <f t="shared" si="9"/>
        <v>4.0546714028583189E-2</v>
      </c>
      <c r="K194" s="41">
        <f t="shared" si="9"/>
        <v>1.0479847385516693E-5</v>
      </c>
      <c r="L194" s="41">
        <f t="shared" si="9"/>
        <v>0</v>
      </c>
      <c r="M194" s="41">
        <f t="shared" si="9"/>
        <v>3.0971938759696126E-3</v>
      </c>
      <c r="N194" s="41">
        <f t="shared" si="9"/>
        <v>3.7459999999999091E-2</v>
      </c>
      <c r="O194" s="41">
        <f t="shared" si="9"/>
        <v>2.685699924305375E-2</v>
      </c>
      <c r="P194" s="41">
        <f t="shared" si="9"/>
        <v>4.5133349317026644E-2</v>
      </c>
      <c r="Q194" s="41">
        <f t="shared" si="9"/>
        <v>2.2276383999999996E-2</v>
      </c>
      <c r="R194" s="41">
        <f t="shared" si="9"/>
        <v>4.5806152430537522E-3</v>
      </c>
      <c r="S194" s="41">
        <f t="shared" si="9"/>
        <v>3.9158631999999999E-2</v>
      </c>
      <c r="T194" s="41">
        <f t="shared" si="9"/>
        <v>5.9747173170266324E-3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3.5867479090439268E-2</v>
      </c>
      <c r="X194" s="41">
        <f t="shared" si="9"/>
        <v>0.10728006334560981</v>
      </c>
      <c r="Y194" s="41">
        <f t="shared" si="9"/>
        <v>0.1431475424360491</v>
      </c>
      <c r="Z194" s="41">
        <f t="shared" si="9"/>
        <v>8.6126007376290269E-7</v>
      </c>
      <c r="AA194" s="41">
        <f t="shared" si="9"/>
        <v>1.8430965578526112E-7</v>
      </c>
      <c r="AB194" s="41">
        <f t="shared" si="9"/>
        <v>1.8430999999999999E-7</v>
      </c>
      <c r="AC194" s="41">
        <f t="shared" si="9"/>
        <v>1.5993958035399672E-7</v>
      </c>
      <c r="AD194" s="41">
        <f t="shared" si="9"/>
        <v>4.8488150580875973E-4</v>
      </c>
      <c r="AE194" s="41">
        <f t="shared" si="9"/>
        <v>4.3639335522788376E-3</v>
      </c>
      <c r="AF194" s="41">
        <f t="shared" si="9"/>
        <v>4.8488150580875966E-3</v>
      </c>
      <c r="AG194" s="41">
        <f t="shared" si="9"/>
        <v>6.3576223276382417E-4</v>
      </c>
      <c r="AH194" s="41">
        <f t="shared" si="9"/>
        <v>1.081526556885586E-3</v>
      </c>
      <c r="AI194" s="41">
        <f t="shared" si="9"/>
        <v>3.463808026782215E-3</v>
      </c>
      <c r="AJ194" s="41">
        <f t="shared" si="9"/>
        <v>7.2251911830390808E-9</v>
      </c>
      <c r="AK194" s="41">
        <f t="shared" si="9"/>
        <v>8.7312279363603406E-9</v>
      </c>
      <c r="AL194" s="41">
        <f t="shared" si="9"/>
        <v>2.1837511609909958E-8</v>
      </c>
      <c r="AM194" s="41">
        <f t="shared" si="9"/>
        <v>6.3592939753536121E-4</v>
      </c>
      <c r="AN194" s="41">
        <f t="shared" si="9"/>
        <v>1.566416793922282E-3</v>
      </c>
      <c r="AO194" s="41">
        <f t="shared" si="9"/>
        <v>7.8277634165726633E-3</v>
      </c>
      <c r="AP194" s="41">
        <f t="shared" si="9"/>
        <v>0.34019788899999998</v>
      </c>
      <c r="AQ194" s="41">
        <f t="shared" si="9"/>
        <v>0.18318347699999998</v>
      </c>
      <c r="AR194" s="41">
        <f t="shared" si="9"/>
        <v>0.52338136599999996</v>
      </c>
      <c r="AS194" s="41">
        <f t="shared" si="9"/>
        <v>0.10579100600000001</v>
      </c>
      <c r="AT194" s="41">
        <f t="shared" si="9"/>
        <v>0.10201333000000001</v>
      </c>
      <c r="AU194" s="41">
        <f t="shared" si="9"/>
        <v>0.214418679</v>
      </c>
      <c r="AV194" s="41">
        <f t="shared" si="9"/>
        <v>0.33792823700000002</v>
      </c>
      <c r="AW194" s="41">
        <f t="shared" si="9"/>
        <v>0.71044668799999999</v>
      </c>
      <c r="AX194" s="41">
        <f t="shared" si="9"/>
        <v>0.30318086</v>
      </c>
      <c r="AY194" s="41">
        <f t="shared" si="9"/>
        <v>0.63738933799999997</v>
      </c>
      <c r="AZ194" s="41">
        <f t="shared" si="9"/>
        <v>1.0359442E-2</v>
      </c>
      <c r="BA194" s="41">
        <f t="shared" si="9"/>
        <v>2.0718884E-2</v>
      </c>
      <c r="BB194" s="41">
        <f t="shared" si="9"/>
        <v>1.492580196</v>
      </c>
      <c r="BC194" s="41">
        <f t="shared" si="9"/>
        <v>88.596829720000002</v>
      </c>
      <c r="BD194" s="41">
        <f t="shared" si="9"/>
        <v>196.971853353</v>
      </c>
      <c r="BE194" s="41">
        <f t="shared" si="9"/>
        <v>0.33168448500000003</v>
      </c>
      <c r="BF194" s="41">
        <f t="shared" si="9"/>
        <v>0.66336897400000006</v>
      </c>
      <c r="BG194" s="41">
        <f t="shared" si="9"/>
        <v>11.024222130999998</v>
      </c>
      <c r="BH194" s="41">
        <f t="shared" si="9"/>
        <v>68.731840849999998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5.1314804650000001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6.8907077976231208E-5</v>
      </c>
      <c r="J195" s="41">
        <f t="shared" si="10"/>
        <v>0.2199483012640448</v>
      </c>
      <c r="K195" s="41">
        <f t="shared" si="10"/>
        <v>6.8907077976231208E-5</v>
      </c>
      <c r="L195" s="41">
        <f t="shared" si="10"/>
        <v>0</v>
      </c>
      <c r="M195" s="41">
        <f t="shared" si="10"/>
        <v>9.8572083420263926E-3</v>
      </c>
      <c r="N195" s="41">
        <f t="shared" si="10"/>
        <v>0.21015999999999463</v>
      </c>
      <c r="O195" s="41">
        <f t="shared" si="10"/>
        <v>2.0850915999999997E-2</v>
      </c>
      <c r="P195" s="41">
        <f t="shared" si="10"/>
        <v>3.4785485000000005E-2</v>
      </c>
      <c r="Q195" s="41">
        <f t="shared" si="10"/>
        <v>1.8353009999999999E-2</v>
      </c>
      <c r="R195" s="41">
        <f t="shared" si="10"/>
        <v>2.4979060000000003E-3</v>
      </c>
      <c r="S195" s="41">
        <f t="shared" si="10"/>
        <v>3.1527346000000005E-2</v>
      </c>
      <c r="T195" s="41">
        <f t="shared" si="10"/>
        <v>3.2581389999999997E-3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5.3919823077976235E-2</v>
      </c>
      <c r="X195" s="41">
        <f t="shared" si="10"/>
        <v>0.33393378626404474</v>
      </c>
      <c r="Y195" s="41">
        <f t="shared" si="10"/>
        <v>0.38785360934202101</v>
      </c>
      <c r="Z195" s="41">
        <f t="shared" si="10"/>
        <v>4.3960350027912377E-6</v>
      </c>
      <c r="AA195" s="41">
        <f t="shared" si="10"/>
        <v>9.4075149059732473E-7</v>
      </c>
      <c r="AB195" s="41">
        <f t="shared" si="10"/>
        <v>9.4075200000000001E-7</v>
      </c>
      <c r="AC195" s="41">
        <f t="shared" si="10"/>
        <v>4.4266864219118447E-7</v>
      </c>
      <c r="AD195" s="41">
        <f t="shared" si="10"/>
        <v>1.8948038601407234E-3</v>
      </c>
      <c r="AE195" s="41">
        <f t="shared" si="10"/>
        <v>1.705323474126651E-2</v>
      </c>
      <c r="AF195" s="41">
        <f t="shared" si="10"/>
        <v>1.8948038601407233E-2</v>
      </c>
      <c r="AG195" s="41">
        <f t="shared" si="10"/>
        <v>2.2671111585306838E-3</v>
      </c>
      <c r="AH195" s="41">
        <f t="shared" si="10"/>
        <v>3.8566948443970257E-3</v>
      </c>
      <c r="AI195" s="41">
        <f t="shared" si="10"/>
        <v>1.2351847001649933E-2</v>
      </c>
      <c r="AJ195" s="41">
        <f t="shared" si="10"/>
        <v>3.6878699234042551E-8</v>
      </c>
      <c r="AK195" s="41">
        <f t="shared" si="10"/>
        <v>4.4565786683234028E-8</v>
      </c>
      <c r="AL195" s="41">
        <f t="shared" si="10"/>
        <v>1.1146265922655317E-7</v>
      </c>
      <c r="AM195" s="41">
        <f t="shared" si="10"/>
        <v>2.2675907058721093E-3</v>
      </c>
      <c r="AN195" s="41">
        <f t="shared" si="10"/>
        <v>5.7515432703244326E-3</v>
      </c>
      <c r="AO195" s="41">
        <f t="shared" si="10"/>
        <v>2.9405193205575671E-2</v>
      </c>
      <c r="AP195" s="41">
        <f t="shared" si="10"/>
        <v>0.74477831399999994</v>
      </c>
      <c r="AQ195" s="41">
        <f t="shared" si="10"/>
        <v>0.401034475</v>
      </c>
      <c r="AR195" s="41">
        <f t="shared" si="10"/>
        <v>1.1458127889999998</v>
      </c>
      <c r="AS195" s="41">
        <f t="shared" si="10"/>
        <v>2.7371790999999999E-2</v>
      </c>
      <c r="AT195" s="41">
        <f t="shared" si="10"/>
        <v>0.58892681199999997</v>
      </c>
      <c r="AU195" s="41">
        <f t="shared" si="10"/>
        <v>1.2467002380000001</v>
      </c>
      <c r="AV195" s="41">
        <f t="shared" si="10"/>
        <v>1.230206256</v>
      </c>
      <c r="AW195" s="41">
        <f t="shared" si="10"/>
        <v>2.604327777</v>
      </c>
      <c r="AX195" s="41">
        <f t="shared" si="10"/>
        <v>1.115549729</v>
      </c>
      <c r="AY195" s="41">
        <f t="shared" si="10"/>
        <v>2.3615957610000002</v>
      </c>
      <c r="AZ195" s="41">
        <f t="shared" si="10"/>
        <v>7.2708400000000002E-4</v>
      </c>
      <c r="BA195" s="41">
        <f t="shared" si="10"/>
        <v>1.4541689999999999E-3</v>
      </c>
      <c r="BB195" s="41">
        <f t="shared" si="10"/>
        <v>2.5331218120000005</v>
      </c>
      <c r="BC195" s="41">
        <f t="shared" si="10"/>
        <v>118.66659775799998</v>
      </c>
      <c r="BD195" s="41">
        <f t="shared" si="10"/>
        <v>268.80918230900005</v>
      </c>
      <c r="BE195" s="41">
        <f t="shared" si="10"/>
        <v>0.12761318399999999</v>
      </c>
      <c r="BF195" s="41">
        <f t="shared" si="10"/>
        <v>0.25522637299999995</v>
      </c>
      <c r="BG195" s="41">
        <f t="shared" si="10"/>
        <v>12.253046594000001</v>
      </c>
      <c r="BH195" s="41">
        <f t="shared" si="10"/>
        <v>56.897745754999995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5.2055320710000004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1.2552330000000001E-3</v>
      </c>
      <c r="P196" s="41">
        <f t="shared" si="11"/>
        <v>2.1379749999999999E-3</v>
      </c>
      <c r="Q196" s="41">
        <f t="shared" si="11"/>
        <v>1.1458690000000001E-3</v>
      </c>
      <c r="R196" s="41">
        <f t="shared" si="11"/>
        <v>1.0936400000000001E-4</v>
      </c>
      <c r="S196" s="41">
        <f t="shared" si="11"/>
        <v>1.9953269999999999E-3</v>
      </c>
      <c r="T196" s="41">
        <f t="shared" si="11"/>
        <v>1.4264800000000002E-4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1.0255233000000001E-2</v>
      </c>
      <c r="X196" s="41">
        <f t="shared" si="11"/>
        <v>2.3737975000000001E-2</v>
      </c>
      <c r="Y196" s="41">
        <f t="shared" si="11"/>
        <v>3.3993207999999997E-2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7.0556625943995186E-4</v>
      </c>
      <c r="AH196" s="41">
        <f t="shared" si="11"/>
        <v>1.2002736367484239E-3</v>
      </c>
      <c r="AI196" s="41">
        <f t="shared" si="11"/>
        <v>3.844119620396979E-3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7.0556625943995186E-4</v>
      </c>
      <c r="AN196" s="41">
        <f t="shared" si="11"/>
        <v>1.2002736367484239E-3</v>
      </c>
      <c r="AO196" s="41">
        <f t="shared" si="11"/>
        <v>3.844119620396979E-3</v>
      </c>
      <c r="AP196" s="41">
        <f t="shared" si="11"/>
        <v>4.2152501000000002E-2</v>
      </c>
      <c r="AQ196" s="41">
        <f t="shared" si="11"/>
        <v>2.2697498999999999E-2</v>
      </c>
      <c r="AR196" s="41">
        <f t="shared" si="11"/>
        <v>6.4850000000000005E-2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1.1900137390000001</v>
      </c>
      <c r="BC196" s="41">
        <f t="shared" si="11"/>
        <v>69.122102955000003</v>
      </c>
      <c r="BD196" s="41">
        <f t="shared" si="11"/>
        <v>163.05306710099998</v>
      </c>
      <c r="BE196" s="41">
        <f t="shared" si="11"/>
        <v>5.8863000999999998E-2</v>
      </c>
      <c r="BF196" s="41">
        <f t="shared" si="11"/>
        <v>0.11772600599999999</v>
      </c>
      <c r="BG196" s="41">
        <f t="shared" si="11"/>
        <v>4.7364735279999994</v>
      </c>
      <c r="BH196" s="41">
        <f t="shared" si="11"/>
        <v>47.480441274999997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6.5800966150000004</v>
      </c>
      <c r="E199" s="41">
        <f>SUM(E185:E198)</f>
        <v>4079</v>
      </c>
      <c r="F199" s="41">
        <f t="shared" ref="F199:AY199" si="14">SUM(F185:F198)</f>
        <v>173</v>
      </c>
      <c r="G199" s="41">
        <f t="shared" si="14"/>
        <v>545</v>
      </c>
      <c r="H199" s="41">
        <f t="shared" si="14"/>
        <v>3361</v>
      </c>
      <c r="I199" s="41">
        <f t="shared" si="14"/>
        <v>866.65190476178464</v>
      </c>
      <c r="J199" s="41">
        <f t="shared" si="14"/>
        <v>3939.6324154612744</v>
      </c>
      <c r="K199" s="41">
        <f t="shared" si="14"/>
        <v>452.46848147916967</v>
      </c>
      <c r="L199" s="41">
        <f t="shared" si="14"/>
        <v>414.18342328261514</v>
      </c>
      <c r="M199" s="41">
        <f t="shared" si="14"/>
        <v>2597.9524994877988</v>
      </c>
      <c r="N199" s="41">
        <f t="shared" si="14"/>
        <v>2208.3318207352604</v>
      </c>
      <c r="O199" s="41">
        <f t="shared" si="14"/>
        <v>32.650244873243054</v>
      </c>
      <c r="P199" s="41">
        <f t="shared" si="14"/>
        <v>54.056267830317026</v>
      </c>
      <c r="Q199" s="41">
        <f t="shared" si="14"/>
        <v>29.619558677999997</v>
      </c>
      <c r="R199" s="41">
        <f t="shared" si="14"/>
        <v>3.0306861952430539</v>
      </c>
      <c r="S199" s="41">
        <f t="shared" si="14"/>
        <v>50.103198852000013</v>
      </c>
      <c r="T199" s="41">
        <f t="shared" si="14"/>
        <v>3.9530689783170274</v>
      </c>
      <c r="U199" s="41">
        <f t="shared" si="14"/>
        <v>50.214400000000012</v>
      </c>
      <c r="V199" s="41">
        <f t="shared" si="14"/>
        <v>119.12379999999999</v>
      </c>
      <c r="W199" s="41">
        <f t="shared" si="14"/>
        <v>949.5165496350279</v>
      </c>
      <c r="X199" s="41">
        <f t="shared" si="14"/>
        <v>4112.812483291591</v>
      </c>
      <c r="Y199" s="41">
        <f t="shared" si="14"/>
        <v>5062.3290329266174</v>
      </c>
      <c r="Z199" s="41">
        <f t="shared" si="14"/>
        <v>2.2689932604853502</v>
      </c>
      <c r="AA199" s="41">
        <f t="shared" si="14"/>
        <v>1.0819247107563779</v>
      </c>
      <c r="AB199" s="41">
        <f t="shared" si="14"/>
        <v>1.0819247128182701</v>
      </c>
      <c r="AC199" s="41">
        <f t="shared" si="14"/>
        <v>4.6959070706342949</v>
      </c>
      <c r="AD199" s="41">
        <f t="shared" si="14"/>
        <v>40.592643622189321</v>
      </c>
      <c r="AE199" s="41">
        <f t="shared" si="14"/>
        <v>372.28676470550306</v>
      </c>
      <c r="AF199" s="41">
        <f t="shared" si="14"/>
        <v>412.87940832769249</v>
      </c>
      <c r="AG199" s="41">
        <f t="shared" si="14"/>
        <v>3.3969338299275735</v>
      </c>
      <c r="AH199" s="41">
        <f t="shared" si="14"/>
        <v>5.7786920325204729</v>
      </c>
      <c r="AI199" s="41">
        <f t="shared" si="14"/>
        <v>18.507432590639883</v>
      </c>
      <c r="AJ199" s="41">
        <f t="shared" si="14"/>
        <v>4.2254704265229225E-2</v>
      </c>
      <c r="AK199" s="41">
        <f t="shared" si="14"/>
        <v>5.1062370955086346E-2</v>
      </c>
      <c r="AL199" s="41">
        <f t="shared" si="14"/>
        <v>0.12771114517782844</v>
      </c>
      <c r="AM199" s="41">
        <f t="shared" si="14"/>
        <v>8.1350956048270966</v>
      </c>
      <c r="AN199" s="41">
        <f t="shared" si="14"/>
        <v>46.422398025664869</v>
      </c>
      <c r="AO199" s="41">
        <f t="shared" si="14"/>
        <v>390.92190844132091</v>
      </c>
      <c r="AP199" s="41">
        <f t="shared" si="14"/>
        <v>48778.575294035007</v>
      </c>
      <c r="AQ199" s="41">
        <f t="shared" si="14"/>
        <v>26265.386696765003</v>
      </c>
      <c r="AR199" s="41">
        <f t="shared" si="14"/>
        <v>75043.961990799973</v>
      </c>
      <c r="AS199" s="41">
        <f t="shared" si="14"/>
        <v>2834.1309695529994</v>
      </c>
      <c r="AT199" s="41">
        <f t="shared" si="14"/>
        <v>174385.65010753699</v>
      </c>
      <c r="AU199" s="41">
        <f t="shared" si="14"/>
        <v>392220.75819650904</v>
      </c>
      <c r="AV199" s="41">
        <f t="shared" si="14"/>
        <v>109876.12410252298</v>
      </c>
      <c r="AW199" s="41">
        <f t="shared" si="14"/>
        <v>247088.27252570796</v>
      </c>
      <c r="AX199" s="41">
        <f t="shared" si="14"/>
        <v>105279.97827206801</v>
      </c>
      <c r="AY199" s="41">
        <f t="shared" si="14"/>
        <v>236871.14206179799</v>
      </c>
      <c r="AZ199" s="52">
        <f>MAX(AZ185:AZ198)</f>
        <v>39.006295225000002</v>
      </c>
      <c r="BA199" s="52">
        <f>MAX(BA185:BA198)</f>
        <v>78.012590453000016</v>
      </c>
      <c r="BB199" s="41">
        <f t="shared" ref="BB199:BD199" si="15">SUM(BB185:BB198)</f>
        <v>336.86045964900001</v>
      </c>
      <c r="BC199" s="41">
        <f t="shared" si="15"/>
        <v>31278.156429685998</v>
      </c>
      <c r="BD199" s="41">
        <f t="shared" si="15"/>
        <v>69083.787935464003</v>
      </c>
      <c r="BE199" s="52">
        <f>MAX(BE185:BE198)</f>
        <v>6.9002678580000003</v>
      </c>
      <c r="BF199" s="52">
        <f>MAX(BF185:BF198)</f>
        <v>13.800535719000001</v>
      </c>
      <c r="BG199" s="41">
        <f t="shared" ref="BG199:BL199" si="16">SUM(BG185:BG198)</f>
        <v>413.77320997099997</v>
      </c>
      <c r="BH199" s="41">
        <f t="shared" si="16"/>
        <v>3340.6459274169997</v>
      </c>
      <c r="BI199" s="41">
        <f t="shared" si="16"/>
        <v>23.150000000000006</v>
      </c>
      <c r="BJ199" s="41">
        <f t="shared" si="16"/>
        <v>29.950000000000003</v>
      </c>
      <c r="BK199" s="41">
        <f t="shared" si="16"/>
        <v>42.52</v>
      </c>
      <c r="BL199" s="41">
        <f t="shared" si="16"/>
        <v>50.909999999999975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増毛45_4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増毛45_4（PT2）</v>
      </c>
    </row>
    <row r="204" spans="1:64" s="37" customFormat="1" x14ac:dyDescent="0.2">
      <c r="A204" s="7" t="s">
        <v>332</v>
      </c>
      <c r="B204" s="37">
        <f ca="1">VLOOKUP(B203,$B$207:$C$260,2,0)</f>
        <v>14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4.877374112</v>
      </c>
      <c r="E4" s="36">
        <v>191</v>
      </c>
      <c r="F4" s="36">
        <v>0</v>
      </c>
      <c r="G4" s="36">
        <v>28</v>
      </c>
      <c r="H4" s="36">
        <v>163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7.6839999999999996E-6</v>
      </c>
      <c r="P4" s="36">
        <v>1.2167999999999999E-5</v>
      </c>
      <c r="Q4" s="36">
        <v>6.4500000000000001E-6</v>
      </c>
      <c r="R4" s="36">
        <v>1.234E-6</v>
      </c>
      <c r="S4" s="36">
        <v>1.0558E-5</v>
      </c>
      <c r="T4" s="36">
        <v>1.6099999999999998E-6</v>
      </c>
      <c r="U4" s="36">
        <v>0.38700000000000007</v>
      </c>
      <c r="V4" s="36">
        <v>0.92879999999999985</v>
      </c>
      <c r="W4" s="36">
        <v>0.38700768400000007</v>
      </c>
      <c r="X4" s="36">
        <v>0.92881216799999988</v>
      </c>
      <c r="Y4" s="36">
        <v>1.315819852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3.3839159737592384E-2</v>
      </c>
      <c r="AH4" s="36">
        <v>5.756546713981233E-2</v>
      </c>
      <c r="AI4" s="36">
        <v>0.1843650771910206</v>
      </c>
      <c r="AJ4" s="36">
        <v>0</v>
      </c>
      <c r="AK4" s="36">
        <v>0</v>
      </c>
      <c r="AL4" s="36">
        <v>0</v>
      </c>
      <c r="AM4" s="36">
        <v>3.3839159737592384E-2</v>
      </c>
      <c r="AN4" s="36">
        <v>5.756546713981233E-2</v>
      </c>
      <c r="AO4" s="36">
        <v>0.1843650771910206</v>
      </c>
      <c r="AP4" s="36">
        <v>1.4731196010000001</v>
      </c>
      <c r="AQ4" s="36">
        <v>0.79321824600000002</v>
      </c>
      <c r="AR4" s="36">
        <v>2.266337847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0.83870581899999996</v>
      </c>
      <c r="BH4" s="36">
        <v>3.0962476269999999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6.3443805810000002</v>
      </c>
      <c r="E5" s="36">
        <v>19</v>
      </c>
      <c r="F5" s="36">
        <v>1</v>
      </c>
      <c r="G5" s="36">
        <v>9</v>
      </c>
      <c r="H5" s="36">
        <v>9</v>
      </c>
      <c r="I5" s="36">
        <v>46.168678783354302</v>
      </c>
      <c r="J5" s="36">
        <v>357.45009805313856</v>
      </c>
      <c r="K5" s="36">
        <v>24.890023283330063</v>
      </c>
      <c r="L5" s="36">
        <v>21.278655500024239</v>
      </c>
      <c r="M5" s="36">
        <v>269.15852733650036</v>
      </c>
      <c r="N5" s="36">
        <v>134.4602494999925</v>
      </c>
      <c r="O5" s="36">
        <v>2.0405968510000001</v>
      </c>
      <c r="P5" s="36">
        <v>3.6049097470000002</v>
      </c>
      <c r="Q5" s="36">
        <v>1.8642005830000001</v>
      </c>
      <c r="R5" s="36">
        <v>0.17639626799999999</v>
      </c>
      <c r="S5" s="36">
        <v>3.3748276590000001</v>
      </c>
      <c r="T5" s="36">
        <v>0.23008208800000002</v>
      </c>
      <c r="U5" s="36">
        <v>0.17899999999999999</v>
      </c>
      <c r="V5" s="36">
        <v>0.42699999999999999</v>
      </c>
      <c r="W5" s="36">
        <v>48.388275634354301</v>
      </c>
      <c r="X5" s="36">
        <v>361.4820078001386</v>
      </c>
      <c r="Y5" s="36">
        <v>409.87028343449288</v>
      </c>
      <c r="Z5" s="36">
        <v>4.0147299317582599</v>
      </c>
      <c r="AA5" s="36">
        <v>1.9266588812847212</v>
      </c>
      <c r="AB5" s="36">
        <v>4.8960026423629257</v>
      </c>
      <c r="AC5" s="36">
        <v>0.42977104772621594</v>
      </c>
      <c r="AD5" s="36">
        <v>4.1628573679148371</v>
      </c>
      <c r="AE5" s="36">
        <v>37.894222007329084</v>
      </c>
      <c r="AF5" s="36">
        <v>42.057079375243937</v>
      </c>
      <c r="AG5" s="36">
        <v>1.9680649691627618E-2</v>
      </c>
      <c r="AH5" s="36">
        <v>3.3479725912194107E-2</v>
      </c>
      <c r="AI5" s="36">
        <v>0.1072256086647298</v>
      </c>
      <c r="AJ5" s="36">
        <v>0.17272244763250078</v>
      </c>
      <c r="AK5" s="36">
        <v>0.15776414065061092</v>
      </c>
      <c r="AL5" s="36">
        <v>0.39610651304873778</v>
      </c>
      <c r="AM5" s="36">
        <v>0.62217414505034441</v>
      </c>
      <c r="AN5" s="36">
        <v>4.3541012344776417</v>
      </c>
      <c r="AO5" s="36">
        <v>38.397554129042547</v>
      </c>
      <c r="AP5" s="36">
        <v>4302.2961569549998</v>
      </c>
      <c r="AQ5" s="36">
        <v>2316.6210075909999</v>
      </c>
      <c r="AR5" s="36">
        <v>6618.9171645459992</v>
      </c>
      <c r="AS5" s="36">
        <v>195.828746483</v>
      </c>
      <c r="AT5" s="36">
        <v>12426.370814659</v>
      </c>
      <c r="AU5" s="36">
        <v>29474.180866580999</v>
      </c>
      <c r="AV5" s="36">
        <v>6957.9343006589997</v>
      </c>
      <c r="AW5" s="36">
        <v>16503.564644433998</v>
      </c>
      <c r="AX5" s="36">
        <v>6694.2319599009998</v>
      </c>
      <c r="AY5" s="36">
        <v>15878.087535922001</v>
      </c>
      <c r="AZ5" s="36">
        <v>5.2483435785714283</v>
      </c>
      <c r="BA5" s="36">
        <v>10.496687158571429</v>
      </c>
      <c r="BB5" s="36">
        <v>18.012400943999999</v>
      </c>
      <c r="BC5" s="36">
        <v>1243.539451996</v>
      </c>
      <c r="BD5" s="36">
        <v>2949.558424542</v>
      </c>
      <c r="BE5" s="36">
        <v>1.5256127271428572</v>
      </c>
      <c r="BF5" s="36">
        <v>3.0512254557142859</v>
      </c>
      <c r="BG5" s="36">
        <v>21.143154521</v>
      </c>
      <c r="BH5" s="36">
        <v>171.30197378599999</v>
      </c>
      <c r="BI5" s="36">
        <v>2.3700000000000006</v>
      </c>
      <c r="BJ5" s="36">
        <v>2.5599999999999996</v>
      </c>
      <c r="BK5" s="36">
        <v>2.9699999999999984</v>
      </c>
      <c r="BL5" s="36">
        <v>3.579999999999997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6.3276503819999999</v>
      </c>
      <c r="E6" s="36">
        <v>8</v>
      </c>
      <c r="F6" s="36">
        <v>3</v>
      </c>
      <c r="G6" s="36">
        <v>3</v>
      </c>
      <c r="H6" s="36">
        <v>2</v>
      </c>
      <c r="I6" s="36">
        <v>97.436339969682138</v>
      </c>
      <c r="J6" s="36">
        <v>425.21893903667075</v>
      </c>
      <c r="K6" s="36">
        <v>78.123844187049869</v>
      </c>
      <c r="L6" s="36">
        <v>19.312495782632276</v>
      </c>
      <c r="M6" s="36">
        <v>431.86058377126591</v>
      </c>
      <c r="N6" s="36">
        <v>90.794695235086976</v>
      </c>
      <c r="O6" s="36">
        <v>0.93127290100000004</v>
      </c>
      <c r="P6" s="36">
        <v>1.3223422979999999</v>
      </c>
      <c r="Q6" s="36">
        <v>0.82940317900000005</v>
      </c>
      <c r="R6" s="36">
        <v>0.101869722</v>
      </c>
      <c r="S6" s="36">
        <v>1.1894687469999998</v>
      </c>
      <c r="T6" s="36">
        <v>0.13287355100000001</v>
      </c>
      <c r="U6" s="36">
        <v>0.11714999999999998</v>
      </c>
      <c r="V6" s="36">
        <v>0.27690000000000003</v>
      </c>
      <c r="W6" s="36">
        <v>98.484762870682133</v>
      </c>
      <c r="X6" s="36">
        <v>426.81818133467078</v>
      </c>
      <c r="Y6" s="36">
        <v>525.3029442053529</v>
      </c>
      <c r="Z6" s="36">
        <v>5.1712730277351406</v>
      </c>
      <c r="AA6" s="36">
        <v>2.4741763199519062</v>
      </c>
      <c r="AB6" s="36">
        <v>1.360509024227057</v>
      </c>
      <c r="AC6" s="36">
        <v>0.67755342850986044</v>
      </c>
      <c r="AD6" s="36">
        <v>2.3691687949387275</v>
      </c>
      <c r="AE6" s="36">
        <v>23.035675250473332</v>
      </c>
      <c r="AF6" s="36">
        <v>25.404844045412055</v>
      </c>
      <c r="AG6" s="36">
        <v>1.221410281155526E-2</v>
      </c>
      <c r="AH6" s="36">
        <v>2.0778013978277908E-2</v>
      </c>
      <c r="AI6" s="36">
        <v>6.6545801525025206E-2</v>
      </c>
      <c r="AJ6" s="36">
        <v>0.12130569150522788</v>
      </c>
      <c r="AK6" s="36">
        <v>0.16486912906781939</v>
      </c>
      <c r="AL6" s="36">
        <v>0.41180393505674451</v>
      </c>
      <c r="AM6" s="36">
        <v>0.81107322282664351</v>
      </c>
      <c r="AN6" s="36">
        <v>2.554815937984825</v>
      </c>
      <c r="AO6" s="36">
        <v>23.514024987055102</v>
      </c>
      <c r="AP6" s="36">
        <v>2049.0552783829999</v>
      </c>
      <c r="AQ6" s="36">
        <v>1103.337457591</v>
      </c>
      <c r="AR6" s="36">
        <v>3152.3927359740001</v>
      </c>
      <c r="AS6" s="36">
        <v>147.95015837</v>
      </c>
      <c r="AT6" s="36">
        <v>3625.956124667</v>
      </c>
      <c r="AU6" s="36">
        <v>8192.1102517470008</v>
      </c>
      <c r="AV6" s="36">
        <v>2255.9843943360002</v>
      </c>
      <c r="AW6" s="36">
        <v>5096.93781425</v>
      </c>
      <c r="AX6" s="36">
        <v>2183.729909745</v>
      </c>
      <c r="AY6" s="36">
        <v>4933.6935047200004</v>
      </c>
      <c r="AZ6" s="36">
        <v>3.0455383357142858</v>
      </c>
      <c r="BA6" s="36">
        <v>6.0910766728571435</v>
      </c>
      <c r="BB6" s="36">
        <v>6.2974656769999999</v>
      </c>
      <c r="BC6" s="36">
        <v>299.609426928</v>
      </c>
      <c r="BD6" s="36">
        <v>676.90655194800001</v>
      </c>
      <c r="BE6" s="36">
        <v>0.53338218571428575</v>
      </c>
      <c r="BF6" s="36">
        <v>1.0667643714285715</v>
      </c>
      <c r="BG6" s="36">
        <v>11.382854604</v>
      </c>
      <c r="BH6" s="36">
        <v>81.529008652000002</v>
      </c>
      <c r="BI6" s="36">
        <v>1.8000000000000003</v>
      </c>
      <c r="BJ6" s="36">
        <v>2.4099999999999988</v>
      </c>
      <c r="BK6" s="36">
        <v>3.6299999999999977</v>
      </c>
      <c r="BL6" s="36">
        <v>4.719999999999998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5.5471707160000001</v>
      </c>
      <c r="E7" s="36">
        <v>38</v>
      </c>
      <c r="F7" s="36">
        <v>3</v>
      </c>
      <c r="G7" s="36">
        <v>15</v>
      </c>
      <c r="H7" s="36">
        <v>20</v>
      </c>
      <c r="I7" s="36">
        <v>8.271386026045411E-3</v>
      </c>
      <c r="J7" s="36">
        <v>1.7398307705806855</v>
      </c>
      <c r="K7" s="36">
        <v>8.271386026045411E-3</v>
      </c>
      <c r="L7" s="36">
        <v>0</v>
      </c>
      <c r="M7" s="36">
        <v>0.87576115660636045</v>
      </c>
      <c r="N7" s="36">
        <v>0.8723410000003704</v>
      </c>
      <c r="O7" s="36">
        <v>5.9691679999999995E-3</v>
      </c>
      <c r="P7" s="36">
        <v>9.7338609999999999E-3</v>
      </c>
      <c r="Q7" s="36">
        <v>5.5307899999999998E-3</v>
      </c>
      <c r="R7" s="36">
        <v>4.3837800000000001E-4</v>
      </c>
      <c r="S7" s="36">
        <v>9.1620620000000003E-3</v>
      </c>
      <c r="T7" s="36">
        <v>5.7179900000000001E-4</v>
      </c>
      <c r="U7" s="36">
        <v>0.23054999999999995</v>
      </c>
      <c r="V7" s="36">
        <v>0.54690000000000005</v>
      </c>
      <c r="W7" s="36">
        <v>0.24479055402604535</v>
      </c>
      <c r="X7" s="36">
        <v>2.2964646315806854</v>
      </c>
      <c r="Y7" s="36">
        <v>2.5412551856067309</v>
      </c>
      <c r="Z7" s="36">
        <v>4.067657224249701E-3</v>
      </c>
      <c r="AA7" s="36">
        <v>8.7047864598943626E-4</v>
      </c>
      <c r="AB7" s="36">
        <v>8.7047899999999996E-4</v>
      </c>
      <c r="AC7" s="36">
        <v>6.7472450299644219E-5</v>
      </c>
      <c r="AD7" s="36">
        <v>1.5081852622898195E-2</v>
      </c>
      <c r="AE7" s="36">
        <v>0.13573667360608371</v>
      </c>
      <c r="AF7" s="36">
        <v>0.15081852622898195</v>
      </c>
      <c r="AG7" s="36">
        <v>2.2479897590711173E-2</v>
      </c>
      <c r="AH7" s="36">
        <v>3.8241664866956925E-2</v>
      </c>
      <c r="AI7" s="36">
        <v>0.12247668342525403</v>
      </c>
      <c r="AJ7" s="36">
        <v>4.9900427773949164E-5</v>
      </c>
      <c r="AK7" s="36">
        <v>6.0301796586224877E-5</v>
      </c>
      <c r="AL7" s="36">
        <v>1.5081970057914291E-4</v>
      </c>
      <c r="AM7" s="36">
        <v>2.2597270468784767E-2</v>
      </c>
      <c r="AN7" s="36">
        <v>5.3383819286441342E-2</v>
      </c>
      <c r="AO7" s="36">
        <v>0.25836417673191686</v>
      </c>
      <c r="AP7" s="36">
        <v>10.758901870000001</v>
      </c>
      <c r="AQ7" s="36">
        <v>5.7932548529999996</v>
      </c>
      <c r="AR7" s="36">
        <v>16.552156723</v>
      </c>
      <c r="AS7" s="36">
        <v>0.76124504699999995</v>
      </c>
      <c r="AT7" s="36">
        <v>30.942742017</v>
      </c>
      <c r="AU7" s="36">
        <v>65.935494699000003</v>
      </c>
      <c r="AV7" s="36">
        <v>22.335853159999999</v>
      </c>
      <c r="AW7" s="36">
        <v>47.595184899000003</v>
      </c>
      <c r="AX7" s="36">
        <v>20.831458954999999</v>
      </c>
      <c r="AY7" s="36">
        <v>44.389490457000001</v>
      </c>
      <c r="AZ7" s="36">
        <v>1.2112318571428572E-2</v>
      </c>
      <c r="BA7" s="36">
        <v>2.4224638571428574E-2</v>
      </c>
      <c r="BB7" s="36">
        <v>2.1101138669999999</v>
      </c>
      <c r="BC7" s="36">
        <v>83.014140787000002</v>
      </c>
      <c r="BD7" s="36">
        <v>176.89377485399999</v>
      </c>
      <c r="BE7" s="36">
        <v>0.17872223571428572</v>
      </c>
      <c r="BF7" s="36">
        <v>0.35744447142857144</v>
      </c>
      <c r="BG7" s="36">
        <v>3.9929068870000002</v>
      </c>
      <c r="BH7" s="36">
        <v>18.951516968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5.6122891900000003</v>
      </c>
      <c r="E8" s="36">
        <v>56</v>
      </c>
      <c r="F8" s="36">
        <v>1</v>
      </c>
      <c r="G8" s="36">
        <v>34</v>
      </c>
      <c r="H8" s="36">
        <v>21</v>
      </c>
      <c r="I8" s="36">
        <v>0.22672886906390649</v>
      </c>
      <c r="J8" s="36">
        <v>11.598417201382693</v>
      </c>
      <c r="K8" s="36">
        <v>0.16529286906616553</v>
      </c>
      <c r="L8" s="36">
        <v>6.1435999997740964E-2</v>
      </c>
      <c r="M8" s="36">
        <v>7.080877070438742</v>
      </c>
      <c r="N8" s="36">
        <v>4.7442690000078587</v>
      </c>
      <c r="O8" s="36">
        <v>2.4723333E-2</v>
      </c>
      <c r="P8" s="36">
        <v>3.9652609999999998E-2</v>
      </c>
      <c r="Q8" s="36">
        <v>2.2832938000000001E-2</v>
      </c>
      <c r="R8" s="36">
        <v>1.890395E-3</v>
      </c>
      <c r="S8" s="36">
        <v>3.7186878E-2</v>
      </c>
      <c r="T8" s="36">
        <v>2.465732E-3</v>
      </c>
      <c r="U8" s="36">
        <v>0.59499999999999997</v>
      </c>
      <c r="V8" s="36">
        <v>1.4069</v>
      </c>
      <c r="W8" s="36">
        <v>0.84645220206390648</v>
      </c>
      <c r="X8" s="36">
        <v>13.044969811382693</v>
      </c>
      <c r="Y8" s="36">
        <v>13.891422013446599</v>
      </c>
      <c r="Z8" s="36">
        <v>5.3745025142191725E-2</v>
      </c>
      <c r="AA8" s="36">
        <v>1.1501435380429031E-2</v>
      </c>
      <c r="AB8" s="36">
        <v>1.1501435000000001E-2</v>
      </c>
      <c r="AC8" s="36">
        <v>1.3956507863362179E-3</v>
      </c>
      <c r="AD8" s="36">
        <v>0.1073521596275859</v>
      </c>
      <c r="AE8" s="36">
        <v>0.96616943664827315</v>
      </c>
      <c r="AF8" s="36">
        <v>1.0735215962758591</v>
      </c>
      <c r="AG8" s="36">
        <v>5.9280143503064514E-2</v>
      </c>
      <c r="AH8" s="36">
        <v>0.10084438205119024</v>
      </c>
      <c r="AI8" s="36">
        <v>0.32297457494773069</v>
      </c>
      <c r="AJ8" s="36">
        <v>6.5932265630472232E-4</v>
      </c>
      <c r="AK8" s="36">
        <v>7.9675350447246563E-4</v>
      </c>
      <c r="AL8" s="36">
        <v>1.9927453539148846E-3</v>
      </c>
      <c r="AM8" s="36">
        <v>6.1335116945705453E-2</v>
      </c>
      <c r="AN8" s="36">
        <v>0.20899329518324863</v>
      </c>
      <c r="AO8" s="36">
        <v>1.2911367569499186</v>
      </c>
      <c r="AP8" s="36">
        <v>128.97908211199999</v>
      </c>
      <c r="AQ8" s="36">
        <v>69.450274983</v>
      </c>
      <c r="AR8" s="36">
        <v>198.429357095</v>
      </c>
      <c r="AS8" s="36">
        <v>4.2708989109999997</v>
      </c>
      <c r="AT8" s="36">
        <v>575.14514049900004</v>
      </c>
      <c r="AU8" s="36">
        <v>1204.623316899</v>
      </c>
      <c r="AV8" s="36">
        <v>353.62785458299999</v>
      </c>
      <c r="AW8" s="36">
        <v>740.66236353199997</v>
      </c>
      <c r="AX8" s="36">
        <v>332.822716055</v>
      </c>
      <c r="AY8" s="36">
        <v>697.08665851800004</v>
      </c>
      <c r="AZ8" s="36">
        <v>8.7771828571428581E-2</v>
      </c>
      <c r="BA8" s="36">
        <v>0.17554365857142859</v>
      </c>
      <c r="BB8" s="36">
        <v>2.2174262570000001</v>
      </c>
      <c r="BC8" s="36">
        <v>111.457172187</v>
      </c>
      <c r="BD8" s="36">
        <v>233.44352407400001</v>
      </c>
      <c r="BE8" s="36">
        <v>0.18781137000000001</v>
      </c>
      <c r="BF8" s="36">
        <v>0.37562274142857149</v>
      </c>
      <c r="BG8" s="36">
        <v>1.3358003860000001</v>
      </c>
      <c r="BH8" s="36">
        <v>13.832553501</v>
      </c>
      <c r="BI8" s="36">
        <v>0.03</v>
      </c>
      <c r="BJ8" s="36">
        <v>0.03</v>
      </c>
      <c r="BK8" s="36">
        <v>0.03</v>
      </c>
      <c r="BL8" s="36">
        <v>0.03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5.7328889150000002</v>
      </c>
      <c r="E9" s="36">
        <v>40</v>
      </c>
      <c r="F9" s="36">
        <v>13</v>
      </c>
      <c r="G9" s="36">
        <v>11</v>
      </c>
      <c r="H9" s="36">
        <v>16</v>
      </c>
      <c r="I9" s="36">
        <v>7.5930846813286046E-2</v>
      </c>
      <c r="J9" s="36">
        <v>3.1595241337263595</v>
      </c>
      <c r="K9" s="36">
        <v>2.7601346808958937E-2</v>
      </c>
      <c r="L9" s="36">
        <v>4.8329500004327106E-2</v>
      </c>
      <c r="M9" s="36">
        <v>1.2489124805353378</v>
      </c>
      <c r="N9" s="36">
        <v>1.9865425000043082</v>
      </c>
      <c r="O9" s="36">
        <v>8.1911516000000004E-2</v>
      </c>
      <c r="P9" s="36">
        <v>0.14588380300000001</v>
      </c>
      <c r="Q9" s="36">
        <v>7.6166395999999997E-2</v>
      </c>
      <c r="R9" s="36">
        <v>5.7451200000000003E-3</v>
      </c>
      <c r="S9" s="36">
        <v>0.13839016700000001</v>
      </c>
      <c r="T9" s="36">
        <v>7.4936359999999997E-3</v>
      </c>
      <c r="U9" s="36">
        <v>1.2094500000000001</v>
      </c>
      <c r="V9" s="36">
        <v>2.859900000000001</v>
      </c>
      <c r="W9" s="36">
        <v>1.3672923628132863</v>
      </c>
      <c r="X9" s="36">
        <v>6.1653079367263608</v>
      </c>
      <c r="Y9" s="36">
        <v>7.5326002995396468</v>
      </c>
      <c r="Z9" s="36">
        <v>1.7300623767809661E-2</v>
      </c>
      <c r="AA9" s="36">
        <v>7.1098378622469899E-3</v>
      </c>
      <c r="AB9" s="36">
        <v>7.1098380000000003E-3</v>
      </c>
      <c r="AC9" s="36">
        <v>3.7753889315786268E-4</v>
      </c>
      <c r="AD9" s="36">
        <v>4.4050532647657792E-2</v>
      </c>
      <c r="AE9" s="36">
        <v>0.39645479382892013</v>
      </c>
      <c r="AF9" s="36">
        <v>0.44050532647657792</v>
      </c>
      <c r="AG9" s="36">
        <v>0.11397252592578276</v>
      </c>
      <c r="AH9" s="36">
        <v>0.19388429697719373</v>
      </c>
      <c r="AI9" s="36">
        <v>0.62095376194047169</v>
      </c>
      <c r="AJ9" s="36">
        <v>4.0757325290043686E-4</v>
      </c>
      <c r="AK9" s="36">
        <v>4.9252883163983501E-4</v>
      </c>
      <c r="AL9" s="36">
        <v>1.2318546895746046E-3</v>
      </c>
      <c r="AM9" s="36">
        <v>0.11475763807184106</v>
      </c>
      <c r="AN9" s="36">
        <v>0.23842735845649135</v>
      </c>
      <c r="AO9" s="36">
        <v>1.0186404104589666</v>
      </c>
      <c r="AP9" s="36">
        <v>23.227524437</v>
      </c>
      <c r="AQ9" s="36">
        <v>12.507128543</v>
      </c>
      <c r="AR9" s="36">
        <v>35.73465298</v>
      </c>
      <c r="AS9" s="36">
        <v>1.6369356900000001</v>
      </c>
      <c r="AT9" s="36">
        <v>99.830109383000007</v>
      </c>
      <c r="AU9" s="36">
        <v>205.54983890700001</v>
      </c>
      <c r="AV9" s="36">
        <v>69.195375197000004</v>
      </c>
      <c r="AW9" s="36">
        <v>142.47303055899999</v>
      </c>
      <c r="AX9" s="36">
        <v>64.698235776999994</v>
      </c>
      <c r="AY9" s="36">
        <v>133.213436543</v>
      </c>
      <c r="AZ9" s="36">
        <v>8.5549698571428578E-2</v>
      </c>
      <c r="BA9" s="36">
        <v>0.17109939857142858</v>
      </c>
      <c r="BB9" s="36">
        <v>1.89433509</v>
      </c>
      <c r="BC9" s="36">
        <v>88.670731411000006</v>
      </c>
      <c r="BD9" s="36">
        <v>182.572719492</v>
      </c>
      <c r="BE9" s="36">
        <v>0.16044622428571431</v>
      </c>
      <c r="BF9" s="36">
        <v>0.32089244857142862</v>
      </c>
      <c r="BG9" s="36">
        <v>4.8039772799999998</v>
      </c>
      <c r="BH9" s="36">
        <v>16.204591647000001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6.4633960850000003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77.612793773579568</v>
      </c>
      <c r="J10" s="36">
        <v>504.12873185142735</v>
      </c>
      <c r="K10" s="36">
        <v>55.917469273556399</v>
      </c>
      <c r="L10" s="36">
        <v>21.695324500023172</v>
      </c>
      <c r="M10" s="36">
        <v>454.44799362500402</v>
      </c>
      <c r="N10" s="36">
        <v>127.29353200000288</v>
      </c>
      <c r="O10" s="36">
        <v>1.9624934540000001</v>
      </c>
      <c r="P10" s="36">
        <v>3.1085585960000004</v>
      </c>
      <c r="Q10" s="36">
        <v>1.776252666</v>
      </c>
      <c r="R10" s="36">
        <v>0.18624078799999999</v>
      </c>
      <c r="S10" s="36">
        <v>2.8656358280000003</v>
      </c>
      <c r="T10" s="36">
        <v>0.24292276800000001</v>
      </c>
      <c r="U10" s="36" t="s">
        <v>340</v>
      </c>
      <c r="V10" s="36" t="s">
        <v>340</v>
      </c>
      <c r="W10" s="36">
        <v>79.575287227579565</v>
      </c>
      <c r="X10" s="36">
        <v>507.23729044742737</v>
      </c>
      <c r="Y10" s="36">
        <v>586.81257767500688</v>
      </c>
      <c r="Z10" s="36">
        <v>5.7417750225123445</v>
      </c>
      <c r="AA10" s="36">
        <v>2.7675355608509493</v>
      </c>
      <c r="AB10" s="36">
        <v>7.1149553341126524</v>
      </c>
      <c r="AC10" s="36">
        <v>0.68371795042749106</v>
      </c>
      <c r="AD10" s="36">
        <v>5.9074864722849112</v>
      </c>
      <c r="AE10" s="36">
        <v>53.3597440634815</v>
      </c>
      <c r="AF10" s="36">
        <v>59.267230535766402</v>
      </c>
      <c r="AG10" s="36" t="s">
        <v>340</v>
      </c>
      <c r="AH10" s="36" t="s">
        <v>340</v>
      </c>
      <c r="AI10" s="36" t="s">
        <v>340</v>
      </c>
      <c r="AJ10" s="36">
        <v>0.23878158601938976</v>
      </c>
      <c r="AK10" s="36">
        <v>0.21720088350380243</v>
      </c>
      <c r="AL10" s="36">
        <v>0.54537308556780584</v>
      </c>
      <c r="AM10" s="36">
        <v>0.92249953644688087</v>
      </c>
      <c r="AN10" s="36">
        <v>6.1246873557887138</v>
      </c>
      <c r="AO10" s="36">
        <v>53.905117149049303</v>
      </c>
      <c r="AP10" s="36">
        <v>4221.8981014999999</v>
      </c>
      <c r="AQ10" s="36">
        <v>2273.3297469610002</v>
      </c>
      <c r="AR10" s="36">
        <v>6495.2278484609997</v>
      </c>
      <c r="AS10" s="36">
        <v>183.917644104</v>
      </c>
      <c r="AT10" s="36">
        <v>13083.067946436</v>
      </c>
      <c r="AU10" s="36">
        <v>28838.507480715001</v>
      </c>
      <c r="AV10" s="36">
        <v>7895.8973930669999</v>
      </c>
      <c r="AW10" s="36">
        <v>17404.625350046001</v>
      </c>
      <c r="AX10" s="36">
        <v>7680.6050575689997</v>
      </c>
      <c r="AY10" s="36">
        <v>16930.064669537001</v>
      </c>
      <c r="AZ10" s="36">
        <v>3.6843727771428574</v>
      </c>
      <c r="BA10" s="36">
        <v>7.3687455542857148</v>
      </c>
      <c r="BB10" s="36">
        <v>16.179650029000001</v>
      </c>
      <c r="BC10" s="36">
        <v>1040.949778253</v>
      </c>
      <c r="BD10" s="36">
        <v>2294.525878035</v>
      </c>
      <c r="BE10" s="36">
        <v>1.3703825542857144</v>
      </c>
      <c r="BF10" s="36">
        <v>2.7407651085714289</v>
      </c>
      <c r="BG10" s="36">
        <v>5.5220225259999998</v>
      </c>
      <c r="BH10" s="36">
        <v>56.390997386000002</v>
      </c>
      <c r="BI10" s="36">
        <v>0.69000000000000006</v>
      </c>
      <c r="BJ10" s="36">
        <v>0.90000000000000013</v>
      </c>
      <c r="BK10" s="36">
        <v>2.0700000000000007</v>
      </c>
      <c r="BL10" s="36">
        <v>2.2600000000000007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6.2131465380000002</v>
      </c>
      <c r="E11" s="36">
        <v>8</v>
      </c>
      <c r="F11" s="36">
        <v>1</v>
      </c>
      <c r="G11" s="36">
        <v>6</v>
      </c>
      <c r="H11" s="36">
        <v>1</v>
      </c>
      <c r="I11" s="36">
        <v>25.567122473433844</v>
      </c>
      <c r="J11" s="36">
        <v>151.70457262851392</v>
      </c>
      <c r="K11" s="36">
        <v>15.283128473436994</v>
      </c>
      <c r="L11" s="36">
        <v>10.28399399999685</v>
      </c>
      <c r="M11" s="36">
        <v>119.17403960194433</v>
      </c>
      <c r="N11" s="36">
        <v>58.097655500003427</v>
      </c>
      <c r="O11" s="36">
        <v>0.50068772499999992</v>
      </c>
      <c r="P11" s="36">
        <v>0.77991262400000005</v>
      </c>
      <c r="Q11" s="36">
        <v>0.40823297599999997</v>
      </c>
      <c r="R11" s="36">
        <v>9.2454749000000003E-2</v>
      </c>
      <c r="S11" s="36">
        <v>0.65931947300000004</v>
      </c>
      <c r="T11" s="36">
        <v>0.12059315100000001</v>
      </c>
      <c r="U11" s="36">
        <v>0.48659999999999992</v>
      </c>
      <c r="V11" s="36">
        <v>1.1553</v>
      </c>
      <c r="W11" s="36">
        <v>26.554410198433843</v>
      </c>
      <c r="X11" s="36">
        <v>153.63978525251392</v>
      </c>
      <c r="Y11" s="36">
        <v>180.19419545094775</v>
      </c>
      <c r="Z11" s="36">
        <v>1.7475139484471534</v>
      </c>
      <c r="AA11" s="36">
        <v>0.819661928413423</v>
      </c>
      <c r="AB11" s="36">
        <v>1.8689658185183062</v>
      </c>
      <c r="AC11" s="36">
        <v>0.16445900799779956</v>
      </c>
      <c r="AD11" s="36">
        <v>1.4471883375587296</v>
      </c>
      <c r="AE11" s="36">
        <v>13.035781079153107</v>
      </c>
      <c r="AF11" s="36">
        <v>14.482969416711839</v>
      </c>
      <c r="AG11" s="36">
        <v>5.1697493098082435E-2</v>
      </c>
      <c r="AH11" s="36">
        <v>8.7945160672600026E-2</v>
      </c>
      <c r="AI11" s="36">
        <v>0.28166220377575957</v>
      </c>
      <c r="AJ11" s="36">
        <v>6.6328138604805645E-2</v>
      </c>
      <c r="AK11" s="36">
        <v>6.2931850066308678E-2</v>
      </c>
      <c r="AL11" s="36">
        <v>0.15791322862510662</v>
      </c>
      <c r="AM11" s="36">
        <v>0.28248463970068766</v>
      </c>
      <c r="AN11" s="36">
        <v>1.5980653482976384</v>
      </c>
      <c r="AO11" s="36">
        <v>13.475356511553974</v>
      </c>
      <c r="AP11" s="36">
        <v>735.99418983099997</v>
      </c>
      <c r="AQ11" s="36">
        <v>396.304563755</v>
      </c>
      <c r="AR11" s="36">
        <v>1132.298753586</v>
      </c>
      <c r="AS11" s="36">
        <v>23.226695242000002</v>
      </c>
      <c r="AT11" s="36">
        <v>2045.139686814</v>
      </c>
      <c r="AU11" s="36">
        <v>4492.8256338299998</v>
      </c>
      <c r="AV11" s="36">
        <v>1185.52721554</v>
      </c>
      <c r="AW11" s="36">
        <v>2604.4025735380001</v>
      </c>
      <c r="AX11" s="36">
        <v>1131.713132803</v>
      </c>
      <c r="AY11" s="36">
        <v>2486.1821449079998</v>
      </c>
      <c r="AZ11" s="36">
        <v>1.7973439757142857</v>
      </c>
      <c r="BA11" s="36">
        <v>3.5946879528571434</v>
      </c>
      <c r="BB11" s="36">
        <v>5.2446782049999996</v>
      </c>
      <c r="BC11" s="36">
        <v>264.98194012499999</v>
      </c>
      <c r="BD11" s="36">
        <v>582.12045894599999</v>
      </c>
      <c r="BE11" s="36">
        <v>0.4442132857142857</v>
      </c>
      <c r="BF11" s="36">
        <v>0.88842657285714299</v>
      </c>
      <c r="BG11" s="36">
        <v>3.436555882</v>
      </c>
      <c r="BH11" s="36">
        <v>30.214099826999998</v>
      </c>
      <c r="BI11" s="36">
        <v>0.42000000000000015</v>
      </c>
      <c r="BJ11" s="36">
        <v>0.53000000000000025</v>
      </c>
      <c r="BK11" s="36">
        <v>0.06</v>
      </c>
      <c r="BL11" s="36">
        <v>0.16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5.4432424109999999</v>
      </c>
      <c r="E12" s="36">
        <v>115</v>
      </c>
      <c r="F12" s="36">
        <v>5</v>
      </c>
      <c r="G12" s="36">
        <v>27</v>
      </c>
      <c r="H12" s="36">
        <v>83</v>
      </c>
      <c r="I12" s="36">
        <v>1.6459643032176612E-3</v>
      </c>
      <c r="J12" s="36">
        <v>0.80155006433361675</v>
      </c>
      <c r="K12" s="36">
        <v>1.6459643032176612E-3</v>
      </c>
      <c r="L12" s="36">
        <v>0</v>
      </c>
      <c r="M12" s="36">
        <v>0.26723102863681547</v>
      </c>
      <c r="N12" s="36">
        <v>0.5359650000000189</v>
      </c>
      <c r="O12" s="36">
        <v>2.2445619999999999E-3</v>
      </c>
      <c r="P12" s="36">
        <v>3.6992490000000004E-3</v>
      </c>
      <c r="Q12" s="36">
        <v>2.0416269999999999E-3</v>
      </c>
      <c r="R12" s="36">
        <v>2.0293500000000001E-4</v>
      </c>
      <c r="S12" s="36">
        <v>3.4345500000000002E-3</v>
      </c>
      <c r="T12" s="36">
        <v>2.6469900000000002E-4</v>
      </c>
      <c r="U12" s="36">
        <v>1.7384499999999996</v>
      </c>
      <c r="V12" s="36">
        <v>4.1131000000000011</v>
      </c>
      <c r="W12" s="36">
        <v>1.7423405263032172</v>
      </c>
      <c r="X12" s="36">
        <v>4.9183493133336178</v>
      </c>
      <c r="Y12" s="36">
        <v>6.6606898396368353</v>
      </c>
      <c r="Z12" s="36">
        <v>1.30133098915411E-3</v>
      </c>
      <c r="AA12" s="36">
        <v>2.7848483167897944E-4</v>
      </c>
      <c r="AB12" s="36">
        <v>2.7848499999999997E-4</v>
      </c>
      <c r="AC12" s="36">
        <v>1.6486062478395698E-5</v>
      </c>
      <c r="AD12" s="36">
        <v>1.1273549128753566E-2</v>
      </c>
      <c r="AE12" s="36">
        <v>0.10146194215878211</v>
      </c>
      <c r="AF12" s="36">
        <v>0.11273549128753566</v>
      </c>
      <c r="AG12" s="36">
        <v>0.16797885542871788</v>
      </c>
      <c r="AH12" s="36">
        <v>0.2857571333729913</v>
      </c>
      <c r="AI12" s="36">
        <v>0.91519514337025643</v>
      </c>
      <c r="AJ12" s="36">
        <v>1.5964222719478512E-5</v>
      </c>
      <c r="AK12" s="36">
        <v>1.9291844860490414E-5</v>
      </c>
      <c r="AL12" s="36">
        <v>4.8250473952596916E-5</v>
      </c>
      <c r="AM12" s="36">
        <v>0.16801130571391576</v>
      </c>
      <c r="AN12" s="36">
        <v>0.29704997434660535</v>
      </c>
      <c r="AO12" s="36">
        <v>1.016705336002991</v>
      </c>
      <c r="AP12" s="36">
        <v>25.831198681</v>
      </c>
      <c r="AQ12" s="36">
        <v>13.909106982000001</v>
      </c>
      <c r="AR12" s="36">
        <v>39.740305663000001</v>
      </c>
      <c r="AS12" s="36">
        <v>1.1441501759999999</v>
      </c>
      <c r="AT12" s="36">
        <v>69.084225212000007</v>
      </c>
      <c r="AU12" s="36">
        <v>141.07871868500001</v>
      </c>
      <c r="AV12" s="36">
        <v>58.546663508000002</v>
      </c>
      <c r="AW12" s="36">
        <v>119.55968595900001</v>
      </c>
      <c r="AX12" s="36">
        <v>54.345446995000003</v>
      </c>
      <c r="AY12" s="36">
        <v>110.980270893</v>
      </c>
      <c r="AZ12" s="36">
        <v>1.7736961428571427E-2</v>
      </c>
      <c r="BA12" s="36">
        <v>3.5473924285714289E-2</v>
      </c>
      <c r="BB12" s="36">
        <v>1.0012920839999999</v>
      </c>
      <c r="BC12" s="36">
        <v>38.718389836</v>
      </c>
      <c r="BD12" s="36">
        <v>79.067845241000001</v>
      </c>
      <c r="BE12" s="36">
        <v>8.4807347142857148E-2</v>
      </c>
      <c r="BF12" s="36">
        <v>0.1696146942857143</v>
      </c>
      <c r="BG12" s="36">
        <v>1.071609222</v>
      </c>
      <c r="BH12" s="36">
        <v>4.6643897929999998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6.3885121639999998</v>
      </c>
      <c r="E13" s="36">
        <v>1</v>
      </c>
      <c r="F13" s="36">
        <v>1</v>
      </c>
      <c r="G13" s="36">
        <v>0</v>
      </c>
      <c r="H13" s="36">
        <v>0</v>
      </c>
      <c r="I13" s="36">
        <v>451.17983884517184</v>
      </c>
      <c r="J13" s="36">
        <v>1513.2482173011397</v>
      </c>
      <c r="K13" s="36">
        <v>351.53419084501871</v>
      </c>
      <c r="L13" s="36">
        <v>99.64564800015313</v>
      </c>
      <c r="M13" s="36">
        <v>1558.4956191463598</v>
      </c>
      <c r="N13" s="36">
        <v>405.93243699995185</v>
      </c>
      <c r="O13" s="36">
        <v>3.0522850340000001</v>
      </c>
      <c r="P13" s="36">
        <v>4.9862738069999999</v>
      </c>
      <c r="Q13" s="36">
        <v>2.6602666180000001</v>
      </c>
      <c r="R13" s="36">
        <v>0.39201841599999998</v>
      </c>
      <c r="S13" s="36">
        <v>4.4749454379999998</v>
      </c>
      <c r="T13" s="36">
        <v>0.511328369</v>
      </c>
      <c r="U13" s="36">
        <v>4.7199999999999999E-2</v>
      </c>
      <c r="V13" s="36">
        <v>0.11209999999999999</v>
      </c>
      <c r="W13" s="36">
        <v>454.27932387917184</v>
      </c>
      <c r="X13" s="36">
        <v>1518.3465911081398</v>
      </c>
      <c r="Y13" s="36">
        <v>1972.6259149873117</v>
      </c>
      <c r="Z13" s="36">
        <v>22.773045174513484</v>
      </c>
      <c r="AA13" s="36">
        <v>10.974492383495296</v>
      </c>
      <c r="AB13" s="36">
        <v>29.119455539677688</v>
      </c>
      <c r="AC13" s="36">
        <v>3.6924980416584989</v>
      </c>
      <c r="AD13" s="36">
        <v>11.942436710520219</v>
      </c>
      <c r="AE13" s="36">
        <v>113.82752760348988</v>
      </c>
      <c r="AF13" s="36">
        <v>125.76996431401007</v>
      </c>
      <c r="AG13" s="36">
        <v>4.8938842967250571E-3</v>
      </c>
      <c r="AH13" s="36">
        <v>8.3252284587966487E-3</v>
      </c>
      <c r="AI13" s="36">
        <v>2.6663231685605485E-2</v>
      </c>
      <c r="AJ13" s="36">
        <v>0.9635707539699907</v>
      </c>
      <c r="AK13" s="36">
        <v>0.86660446663389767</v>
      </c>
      <c r="AL13" s="36">
        <v>2.176363386475161</v>
      </c>
      <c r="AM13" s="36">
        <v>4.6609626799252144</v>
      </c>
      <c r="AN13" s="36">
        <v>12.817366405612914</v>
      </c>
      <c r="AO13" s="36">
        <v>116.03055422165065</v>
      </c>
      <c r="AP13" s="36">
        <v>3567.9739461059999</v>
      </c>
      <c r="AQ13" s="36">
        <v>1921.2167402109999</v>
      </c>
      <c r="AR13" s="36">
        <v>5489.1906863169997</v>
      </c>
      <c r="AS13" s="36">
        <v>306.43385573799998</v>
      </c>
      <c r="AT13" s="36">
        <v>9251.9057917669998</v>
      </c>
      <c r="AU13" s="36">
        <v>20580.095354313999</v>
      </c>
      <c r="AV13" s="36">
        <v>7364.8046847739997</v>
      </c>
      <c r="AW13" s="36">
        <v>16382.395810106</v>
      </c>
      <c r="AX13" s="36">
        <v>7295.141736519</v>
      </c>
      <c r="AY13" s="36">
        <v>16227.436372557</v>
      </c>
      <c r="AZ13" s="36">
        <v>4.8876035099999999</v>
      </c>
      <c r="BA13" s="36">
        <v>9.7752070214285727</v>
      </c>
      <c r="BB13" s="36">
        <v>17.668955988</v>
      </c>
      <c r="BC13" s="36">
        <v>1007.061244868</v>
      </c>
      <c r="BD13" s="36">
        <v>2240.1240256320002</v>
      </c>
      <c r="BE13" s="36">
        <v>1.4965236571428571</v>
      </c>
      <c r="BF13" s="36">
        <v>2.9930473157142856</v>
      </c>
      <c r="BG13" s="36">
        <v>23.346420298999998</v>
      </c>
      <c r="BH13" s="36">
        <v>110.02098007399999</v>
      </c>
      <c r="BI13" s="36">
        <v>3.0000000000000013</v>
      </c>
      <c r="BJ13" s="36">
        <v>4.0199999999999987</v>
      </c>
      <c r="BK13" s="36">
        <v>5.7300000000000066</v>
      </c>
      <c r="BL13" s="36">
        <v>7.1999999999999886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5.7070176500000001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2.9892045132235836</v>
      </c>
      <c r="J14" s="36">
        <v>41.002632014621355</v>
      </c>
      <c r="K14" s="36">
        <v>0.70863451323962645</v>
      </c>
      <c r="L14" s="36">
        <v>2.2805699999839573</v>
      </c>
      <c r="M14" s="36">
        <v>19.866922527826702</v>
      </c>
      <c r="N14" s="36">
        <v>24.124914000018233</v>
      </c>
      <c r="O14" s="36">
        <v>0.166174343</v>
      </c>
      <c r="P14" s="36">
        <v>0.26547082999999999</v>
      </c>
      <c r="Q14" s="36">
        <v>0.13451774</v>
      </c>
      <c r="R14" s="36">
        <v>3.1656602999999998E-2</v>
      </c>
      <c r="S14" s="36">
        <v>0.224179609</v>
      </c>
      <c r="T14" s="36">
        <v>4.1291221000000003E-2</v>
      </c>
      <c r="U14" s="36" t="s">
        <v>340</v>
      </c>
      <c r="V14" s="36" t="s">
        <v>340</v>
      </c>
      <c r="W14" s="36">
        <v>3.1553788562235834</v>
      </c>
      <c r="X14" s="36">
        <v>41.268102844621353</v>
      </c>
      <c r="Y14" s="36">
        <v>44.423481700844938</v>
      </c>
      <c r="Z14" s="36">
        <v>0.4427410999812138</v>
      </c>
      <c r="AA14" s="36">
        <v>0.18881993133418656</v>
      </c>
      <c r="AB14" s="36">
        <v>0.188819931</v>
      </c>
      <c r="AC14" s="36">
        <v>3.557563015758471E-3</v>
      </c>
      <c r="AD14" s="36">
        <v>0.17263832114061872</v>
      </c>
      <c r="AE14" s="36">
        <v>1.5537448902655684</v>
      </c>
      <c r="AF14" s="36">
        <v>1.7263832114061874</v>
      </c>
      <c r="AG14" s="36" t="s">
        <v>340</v>
      </c>
      <c r="AH14" s="36" t="s">
        <v>340</v>
      </c>
      <c r="AI14" s="36" t="s">
        <v>340</v>
      </c>
      <c r="AJ14" s="36">
        <v>1.082415010879053E-2</v>
      </c>
      <c r="AK14" s="36">
        <v>1.3080362731998149E-2</v>
      </c>
      <c r="AL14" s="36">
        <v>3.2715051663273237E-2</v>
      </c>
      <c r="AM14" s="36">
        <v>1.4381713124549E-2</v>
      </c>
      <c r="AN14" s="36">
        <v>0.18571868387261686</v>
      </c>
      <c r="AO14" s="36">
        <v>1.5864599419288417</v>
      </c>
      <c r="AP14" s="36">
        <v>301.59654511999997</v>
      </c>
      <c r="AQ14" s="36">
        <v>162.39813968000001</v>
      </c>
      <c r="AR14" s="36">
        <v>463.99468479999996</v>
      </c>
      <c r="AS14" s="36">
        <v>23.362206891</v>
      </c>
      <c r="AT14" s="36">
        <v>1300.3955629709999</v>
      </c>
      <c r="AU14" s="36">
        <v>3615.5678926400001</v>
      </c>
      <c r="AV14" s="36">
        <v>686.78110783700004</v>
      </c>
      <c r="AW14" s="36">
        <v>1909.498765971</v>
      </c>
      <c r="AX14" s="36">
        <v>657.31192474399995</v>
      </c>
      <c r="AY14" s="36">
        <v>1827.563826136</v>
      </c>
      <c r="AZ14" s="36">
        <v>0.93117345428571441</v>
      </c>
      <c r="BA14" s="36">
        <v>1.8623469085714288</v>
      </c>
      <c r="BB14" s="36">
        <v>2.6983243610000001</v>
      </c>
      <c r="BC14" s="36">
        <v>122.70830841900001</v>
      </c>
      <c r="BD14" s="36">
        <v>341.173280433</v>
      </c>
      <c r="BE14" s="36">
        <v>0.22854243571428573</v>
      </c>
      <c r="BF14" s="36">
        <v>0.45708487142857146</v>
      </c>
      <c r="BG14" s="36">
        <v>1.496903718</v>
      </c>
      <c r="BH14" s="36">
        <v>45.205742749999999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6.2059747300000003</v>
      </c>
      <c r="E15" s="36">
        <v>2</v>
      </c>
      <c r="F15" s="36">
        <v>0</v>
      </c>
      <c r="G15" s="36">
        <v>1</v>
      </c>
      <c r="H15" s="36">
        <v>1</v>
      </c>
      <c r="I15" s="36">
        <v>23.3012059319915</v>
      </c>
      <c r="J15" s="36">
        <v>122.18224410954859</v>
      </c>
      <c r="K15" s="36">
        <v>13.216005431979886</v>
      </c>
      <c r="L15" s="36">
        <v>10.085200500011615</v>
      </c>
      <c r="M15" s="36">
        <v>95.839586541538878</v>
      </c>
      <c r="N15" s="36">
        <v>49.64386350000121</v>
      </c>
      <c r="O15" s="36">
        <v>0.24576406099999998</v>
      </c>
      <c r="P15" s="36">
        <v>0.40470793500000002</v>
      </c>
      <c r="Q15" s="36">
        <v>0.189572462</v>
      </c>
      <c r="R15" s="36">
        <v>5.6191598999999995E-2</v>
      </c>
      <c r="S15" s="36">
        <v>0.33141454400000003</v>
      </c>
      <c r="T15" s="36">
        <v>7.3293390999999999E-2</v>
      </c>
      <c r="U15" s="36">
        <v>0</v>
      </c>
      <c r="V15" s="36">
        <v>0</v>
      </c>
      <c r="W15" s="36">
        <v>23.5469699929915</v>
      </c>
      <c r="X15" s="36">
        <v>122.5869520445486</v>
      </c>
      <c r="Y15" s="36">
        <v>146.13392203754009</v>
      </c>
      <c r="Z15" s="36">
        <v>1.5341283268331158</v>
      </c>
      <c r="AA15" s="36">
        <v>0.73744777746845636</v>
      </c>
      <c r="AB15" s="36">
        <v>0.73744777699999997</v>
      </c>
      <c r="AC15" s="36">
        <v>0.18293694719081877</v>
      </c>
      <c r="AD15" s="36">
        <v>1.4529217815884024</v>
      </c>
      <c r="AE15" s="36">
        <v>13.109166146060589</v>
      </c>
      <c r="AF15" s="36">
        <v>14.562087927648992</v>
      </c>
      <c r="AG15" s="36">
        <v>0</v>
      </c>
      <c r="AH15" s="36">
        <v>0</v>
      </c>
      <c r="AI15" s="36">
        <v>0</v>
      </c>
      <c r="AJ15" s="36">
        <v>4.2274435978435262E-2</v>
      </c>
      <c r="AK15" s="36">
        <v>5.108615583100537E-2</v>
      </c>
      <c r="AL15" s="36">
        <v>0.12777063308809811</v>
      </c>
      <c r="AM15" s="36">
        <v>0.22521138316925404</v>
      </c>
      <c r="AN15" s="36">
        <v>1.5040079374194077</v>
      </c>
      <c r="AO15" s="36">
        <v>13.236936779148687</v>
      </c>
      <c r="AP15" s="36">
        <v>596.01330589199995</v>
      </c>
      <c r="AQ15" s="36">
        <v>320.93024163400003</v>
      </c>
      <c r="AR15" s="36">
        <v>916.94354752599997</v>
      </c>
      <c r="AS15" s="36">
        <v>49.170624383000003</v>
      </c>
      <c r="AT15" s="36">
        <v>1930.2173451010001</v>
      </c>
      <c r="AU15" s="36">
        <v>4360.9161696470001</v>
      </c>
      <c r="AV15" s="36">
        <v>1332.106220911</v>
      </c>
      <c r="AW15" s="36">
        <v>3009.6111058179999</v>
      </c>
      <c r="AX15" s="36">
        <v>1307.494469837</v>
      </c>
      <c r="AY15" s="36">
        <v>2954.006081082</v>
      </c>
      <c r="AZ15" s="36">
        <v>1.345780062857143</v>
      </c>
      <c r="BA15" s="36">
        <v>2.691560125714286</v>
      </c>
      <c r="BB15" s="36">
        <v>4.58973326</v>
      </c>
      <c r="BC15" s="36">
        <v>129.179898732</v>
      </c>
      <c r="BD15" s="36">
        <v>291.85454715999998</v>
      </c>
      <c r="BE15" s="36">
        <v>0.38874081714285719</v>
      </c>
      <c r="BF15" s="36">
        <v>0.77748163571428575</v>
      </c>
      <c r="BG15" s="36">
        <v>4.2546591449999998</v>
      </c>
      <c r="BH15" s="36">
        <v>23.740735748999999</v>
      </c>
      <c r="BI15" s="36">
        <v>0.60000000000000009</v>
      </c>
      <c r="BJ15" s="36">
        <v>0.70000000000000018</v>
      </c>
      <c r="BK15" s="36">
        <v>0.84</v>
      </c>
      <c r="BL15" s="36">
        <v>0.95000000000000007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5.4073266059999998</v>
      </c>
      <c r="E16" s="36">
        <v>45</v>
      </c>
      <c r="F16" s="36">
        <v>9</v>
      </c>
      <c r="G16" s="36">
        <v>14</v>
      </c>
      <c r="H16" s="36">
        <v>22</v>
      </c>
      <c r="I16" s="36">
        <v>4.0789331619292208E-3</v>
      </c>
      <c r="J16" s="36">
        <v>1.1271729038918612</v>
      </c>
      <c r="K16" s="36">
        <v>4.0789331619292208E-3</v>
      </c>
      <c r="L16" s="36">
        <v>0</v>
      </c>
      <c r="M16" s="36">
        <v>0.58692183705373735</v>
      </c>
      <c r="N16" s="36">
        <v>0.54433000000005305</v>
      </c>
      <c r="O16" s="36">
        <v>3.4248630000000002E-3</v>
      </c>
      <c r="P16" s="36">
        <v>4.7903319999999996E-3</v>
      </c>
      <c r="Q16" s="36">
        <v>3.2273670000000001E-3</v>
      </c>
      <c r="R16" s="36">
        <v>1.9749599999999999E-4</v>
      </c>
      <c r="S16" s="36">
        <v>4.5327279999999998E-3</v>
      </c>
      <c r="T16" s="36">
        <v>2.5760399999999998E-4</v>
      </c>
      <c r="U16" s="36">
        <v>2.12575</v>
      </c>
      <c r="V16" s="36">
        <v>5.0245000000000006</v>
      </c>
      <c r="W16" s="36">
        <v>2.1332537961619291</v>
      </c>
      <c r="X16" s="36">
        <v>6.1564632358918621</v>
      </c>
      <c r="Y16" s="36">
        <v>8.2897170320537903</v>
      </c>
      <c r="Z16" s="36">
        <v>2.711782268840605E-3</v>
      </c>
      <c r="AA16" s="36">
        <v>5.8032140553188939E-4</v>
      </c>
      <c r="AB16" s="36">
        <v>5.8032099999999996E-4</v>
      </c>
      <c r="AC16" s="36">
        <v>3.3244132258240142E-5</v>
      </c>
      <c r="AD16" s="36">
        <v>1.1887441725044356E-2</v>
      </c>
      <c r="AE16" s="36">
        <v>0.10698697552539919</v>
      </c>
      <c r="AF16" s="36">
        <v>0.11887441725044355</v>
      </c>
      <c r="AG16" s="36">
        <v>0.19263990309424459</v>
      </c>
      <c r="AH16" s="36">
        <v>0.32770926043618609</v>
      </c>
      <c r="AI16" s="36">
        <v>1.0495553340996773</v>
      </c>
      <c r="AJ16" s="36">
        <v>3.3267047391393956E-5</v>
      </c>
      <c r="AK16" s="36">
        <v>4.0201313181265267E-5</v>
      </c>
      <c r="AL16" s="36">
        <v>1.0054675582040324E-4</v>
      </c>
      <c r="AM16" s="36">
        <v>0.19270641427389423</v>
      </c>
      <c r="AN16" s="36">
        <v>0.33963690347441172</v>
      </c>
      <c r="AO16" s="36">
        <v>1.1566428563808968</v>
      </c>
      <c r="AP16" s="36">
        <v>24.313926392999999</v>
      </c>
      <c r="AQ16" s="36">
        <v>13.092114211</v>
      </c>
      <c r="AR16" s="36">
        <v>37.406040603999998</v>
      </c>
      <c r="AS16" s="36">
        <v>0.77789402799999996</v>
      </c>
      <c r="AT16" s="36">
        <v>61.386195811999997</v>
      </c>
      <c r="AU16" s="36">
        <v>124.598237446</v>
      </c>
      <c r="AV16" s="36">
        <v>53.002348310000002</v>
      </c>
      <c r="AW16" s="36">
        <v>107.58117672100001</v>
      </c>
      <c r="AX16" s="36">
        <v>49.172904658</v>
      </c>
      <c r="AY16" s="36">
        <v>99.808388018000002</v>
      </c>
      <c r="AZ16" s="36">
        <v>4.3711654285714288E-2</v>
      </c>
      <c r="BA16" s="36">
        <v>8.7423310000000004E-2</v>
      </c>
      <c r="BB16" s="36">
        <v>0.62141181199999995</v>
      </c>
      <c r="BC16" s="36">
        <v>37.958879306</v>
      </c>
      <c r="BD16" s="36">
        <v>77.046791944000006</v>
      </c>
      <c r="BE16" s="36">
        <v>5.2632281428571431E-2</v>
      </c>
      <c r="BF16" s="36">
        <v>0.10526456428571429</v>
      </c>
      <c r="BG16" s="36">
        <v>0.58292823999999999</v>
      </c>
      <c r="BH16" s="36">
        <v>2.0584477309999998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5.4503370520000001</v>
      </c>
      <c r="E17" s="36">
        <v>3</v>
      </c>
      <c r="F17" s="36">
        <v>0</v>
      </c>
      <c r="G17" s="36">
        <v>1</v>
      </c>
      <c r="H17" s="36">
        <v>2</v>
      </c>
      <c r="I17" s="36">
        <v>2.0078086890697726E-2</v>
      </c>
      <c r="J17" s="36">
        <v>3.6741467624426414</v>
      </c>
      <c r="K17" s="36">
        <v>2.0078086890697726E-2</v>
      </c>
      <c r="L17" s="36">
        <v>0</v>
      </c>
      <c r="M17" s="36">
        <v>1.3619918493284169</v>
      </c>
      <c r="N17" s="36">
        <v>2.3322330000049223</v>
      </c>
      <c r="O17" s="36">
        <v>2.3671482000000001E-2</v>
      </c>
      <c r="P17" s="36">
        <v>3.5823230999999997E-2</v>
      </c>
      <c r="Q17" s="36">
        <v>2.0562865999999999E-2</v>
      </c>
      <c r="R17" s="36">
        <v>3.1086160000000002E-3</v>
      </c>
      <c r="S17" s="36">
        <v>3.1768514999999997E-2</v>
      </c>
      <c r="T17" s="36">
        <v>4.0547159999999999E-3</v>
      </c>
      <c r="U17" s="36">
        <v>3.0000000000000001E-3</v>
      </c>
      <c r="V17" s="36">
        <v>7.1999999999999998E-3</v>
      </c>
      <c r="W17" s="36">
        <v>4.6749568890697729E-2</v>
      </c>
      <c r="X17" s="36">
        <v>3.7171699934426417</v>
      </c>
      <c r="Y17" s="36">
        <v>3.7639195623333395</v>
      </c>
      <c r="Z17" s="36">
        <v>8.5318008507588479E-3</v>
      </c>
      <c r="AA17" s="36">
        <v>1.8258053820623937E-3</v>
      </c>
      <c r="AB17" s="36">
        <v>1.825805E-3</v>
      </c>
      <c r="AC17" s="36">
        <v>1.7127921664651861E-4</v>
      </c>
      <c r="AD17" s="36">
        <v>2.7105491176947775E-2</v>
      </c>
      <c r="AE17" s="36">
        <v>0.24394942059253</v>
      </c>
      <c r="AF17" s="36">
        <v>0.27105491176947771</v>
      </c>
      <c r="AG17" s="36">
        <v>3.4856178238059553E-4</v>
      </c>
      <c r="AH17" s="36">
        <v>5.9295567577388666E-4</v>
      </c>
      <c r="AI17" s="36">
        <v>1.8990607453839344E-3</v>
      </c>
      <c r="AJ17" s="36">
        <v>1.0466473117887328E-4</v>
      </c>
      <c r="AK17" s="36">
        <v>1.2648130709197157E-4</v>
      </c>
      <c r="AL17" s="36">
        <v>3.1634004199515667E-4</v>
      </c>
      <c r="AM17" s="36">
        <v>6.2450573020598739E-4</v>
      </c>
      <c r="AN17" s="36">
        <v>2.7824928159813633E-2</v>
      </c>
      <c r="AO17" s="36">
        <v>0.24616482137990908</v>
      </c>
      <c r="AP17" s="36">
        <v>34.387282661999997</v>
      </c>
      <c r="AQ17" s="36">
        <v>18.516229124999999</v>
      </c>
      <c r="AR17" s="36">
        <v>52.903511786999999</v>
      </c>
      <c r="AS17" s="36">
        <v>4.1353552980000003</v>
      </c>
      <c r="AT17" s="36">
        <v>194.090746577</v>
      </c>
      <c r="AU17" s="36">
        <v>499.570456901</v>
      </c>
      <c r="AV17" s="36">
        <v>118.927234864</v>
      </c>
      <c r="AW17" s="36">
        <v>306.10698401000002</v>
      </c>
      <c r="AX17" s="36">
        <v>111.79633687800001</v>
      </c>
      <c r="AY17" s="36">
        <v>287.75275523900001</v>
      </c>
      <c r="AZ17" s="36">
        <v>5.8573031428571433E-2</v>
      </c>
      <c r="BA17" s="36">
        <v>0.11714606428571429</v>
      </c>
      <c r="BB17" s="36">
        <v>0.87158168599999997</v>
      </c>
      <c r="BC17" s="36">
        <v>35.179312328000002</v>
      </c>
      <c r="BD17" s="36">
        <v>90.548083528000006</v>
      </c>
      <c r="BE17" s="36">
        <v>7.3821147142857146E-2</v>
      </c>
      <c r="BF17" s="36">
        <v>0.14764229571428572</v>
      </c>
      <c r="BG17" s="36">
        <v>2.3556957729999999</v>
      </c>
      <c r="BH17" s="36">
        <v>13.493360418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5.5829199300000001</v>
      </c>
      <c r="E18" s="36">
        <v>1</v>
      </c>
      <c r="F18" s="36">
        <v>0</v>
      </c>
      <c r="G18" s="36">
        <v>1</v>
      </c>
      <c r="H18" s="36">
        <v>0</v>
      </c>
      <c r="I18" s="36">
        <v>0.33008990681527517</v>
      </c>
      <c r="J18" s="36">
        <v>13.412905959959353</v>
      </c>
      <c r="K18" s="36">
        <v>0.21146890682116815</v>
      </c>
      <c r="L18" s="36">
        <v>0.11862099999410702</v>
      </c>
      <c r="M18" s="36">
        <v>7.7660158667752039</v>
      </c>
      <c r="N18" s="36">
        <v>5.9769799999994238</v>
      </c>
      <c r="O18" s="36">
        <v>0.16740155200000001</v>
      </c>
      <c r="P18" s="36">
        <v>0.28508564699999994</v>
      </c>
      <c r="Q18" s="36">
        <v>0.15443757399999999</v>
      </c>
      <c r="R18" s="36">
        <v>1.2963978000000001E-2</v>
      </c>
      <c r="S18" s="36">
        <v>0.26817610999999997</v>
      </c>
      <c r="T18" s="36">
        <v>1.6909536999999999E-2</v>
      </c>
      <c r="U18" s="36">
        <v>0</v>
      </c>
      <c r="V18" s="36">
        <v>0</v>
      </c>
      <c r="W18" s="36">
        <v>0.49749145881527518</v>
      </c>
      <c r="X18" s="36">
        <v>13.697991606959354</v>
      </c>
      <c r="Y18" s="36">
        <v>14.19548306577463</v>
      </c>
      <c r="Z18" s="36">
        <v>7.4841337834944718E-2</v>
      </c>
      <c r="AA18" s="36">
        <v>1.6016046296678174E-2</v>
      </c>
      <c r="AB18" s="36">
        <v>1.6016045999999999E-2</v>
      </c>
      <c r="AC18" s="36">
        <v>2.2054557487885106E-3</v>
      </c>
      <c r="AD18" s="36">
        <v>0.17288639373099932</v>
      </c>
      <c r="AE18" s="36">
        <v>1.5559775435789938</v>
      </c>
      <c r="AF18" s="36">
        <v>1.7288639373099932</v>
      </c>
      <c r="AG18" s="36">
        <v>0</v>
      </c>
      <c r="AH18" s="36">
        <v>0</v>
      </c>
      <c r="AI18" s="36">
        <v>0</v>
      </c>
      <c r="AJ18" s="36">
        <v>9.1812386833172647E-4</v>
      </c>
      <c r="AK18" s="36">
        <v>1.1094998822574933E-3</v>
      </c>
      <c r="AL18" s="36">
        <v>2.7749494958313522E-3</v>
      </c>
      <c r="AM18" s="36">
        <v>3.1235796171202373E-3</v>
      </c>
      <c r="AN18" s="36">
        <v>0.17399589361325682</v>
      </c>
      <c r="AO18" s="36">
        <v>1.5587524930748251</v>
      </c>
      <c r="AP18" s="36">
        <v>181.16541568900001</v>
      </c>
      <c r="AQ18" s="36">
        <v>97.550608448000006</v>
      </c>
      <c r="AR18" s="36">
        <v>278.71602413700003</v>
      </c>
      <c r="AS18" s="36">
        <v>15.897630231000001</v>
      </c>
      <c r="AT18" s="36">
        <v>657.739149408</v>
      </c>
      <c r="AU18" s="36">
        <v>1722.671964402</v>
      </c>
      <c r="AV18" s="36">
        <v>389.06515328900002</v>
      </c>
      <c r="AW18" s="36">
        <v>1018.993065109</v>
      </c>
      <c r="AX18" s="36">
        <v>366.66628198799998</v>
      </c>
      <c r="AY18" s="36">
        <v>960.32861179199995</v>
      </c>
      <c r="AZ18" s="36">
        <v>0.38847880714285715</v>
      </c>
      <c r="BA18" s="36">
        <v>0.77695761571428579</v>
      </c>
      <c r="BB18" s="36">
        <v>1.2613229880000001</v>
      </c>
      <c r="BC18" s="36">
        <v>74.730227252999995</v>
      </c>
      <c r="BD18" s="36">
        <v>195.72450187699999</v>
      </c>
      <c r="BE18" s="36">
        <v>0.10683142142857144</v>
      </c>
      <c r="BF18" s="36">
        <v>0.21366284285714288</v>
      </c>
      <c r="BG18" s="36">
        <v>5.5452417479999996</v>
      </c>
      <c r="BH18" s="36">
        <v>53.805857762000002</v>
      </c>
      <c r="BI18" s="36">
        <v>0.03</v>
      </c>
      <c r="BJ18" s="36">
        <v>0.03</v>
      </c>
      <c r="BK18" s="36">
        <v>0.12</v>
      </c>
      <c r="BL18" s="36">
        <v>0.12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5.487293706</v>
      </c>
      <c r="E19" s="36">
        <v>6</v>
      </c>
      <c r="F19" s="36">
        <v>0</v>
      </c>
      <c r="G19" s="36">
        <v>1</v>
      </c>
      <c r="H19" s="36">
        <v>5</v>
      </c>
      <c r="I19" s="36">
        <v>5.9728824290411556E-2</v>
      </c>
      <c r="J19" s="36">
        <v>7.1454680201721192</v>
      </c>
      <c r="K19" s="36">
        <v>5.9456824290473012E-2</v>
      </c>
      <c r="L19" s="36">
        <v>2.7199999993854362E-4</v>
      </c>
      <c r="M19" s="36">
        <v>3.480431844456485</v>
      </c>
      <c r="N19" s="36">
        <v>3.7247650000060455</v>
      </c>
      <c r="O19" s="36">
        <v>0.42814105499999999</v>
      </c>
      <c r="P19" s="36">
        <v>0.72717469300000004</v>
      </c>
      <c r="Q19" s="36">
        <v>0.39829302999999999</v>
      </c>
      <c r="R19" s="36">
        <v>2.9848025E-2</v>
      </c>
      <c r="S19" s="36">
        <v>0.68824248600000004</v>
      </c>
      <c r="T19" s="36">
        <v>3.8932206999999996E-2</v>
      </c>
      <c r="U19" s="36">
        <v>2.64E-2</v>
      </c>
      <c r="V19" s="36">
        <v>6.2399999999999997E-2</v>
      </c>
      <c r="W19" s="36">
        <v>0.51426987929041157</v>
      </c>
      <c r="X19" s="36">
        <v>7.9350427131721197</v>
      </c>
      <c r="Y19" s="36">
        <v>8.4493125924625314</v>
      </c>
      <c r="Z19" s="36">
        <v>2.310518180173372E-2</v>
      </c>
      <c r="AA19" s="36">
        <v>4.9445089055710142E-3</v>
      </c>
      <c r="AB19" s="36">
        <v>4.9445089999999997E-3</v>
      </c>
      <c r="AC19" s="36">
        <v>6.8795597121763872E-4</v>
      </c>
      <c r="AD19" s="36">
        <v>8.1569154734558239E-2</v>
      </c>
      <c r="AE19" s="36">
        <v>0.73412239261102408</v>
      </c>
      <c r="AF19" s="36">
        <v>0.81569154734558225</v>
      </c>
      <c r="AG19" s="36">
        <v>2.8269453178477242E-3</v>
      </c>
      <c r="AH19" s="36">
        <v>4.8090564027754397E-3</v>
      </c>
      <c r="AI19" s="36">
        <v>1.5401977938618637E-2</v>
      </c>
      <c r="AJ19" s="36">
        <v>2.834452229555787E-4</v>
      </c>
      <c r="AK19" s="36">
        <v>3.4252724756916387E-4</v>
      </c>
      <c r="AL19" s="36">
        <v>8.5668852079243422E-4</v>
      </c>
      <c r="AM19" s="36">
        <v>3.7983465120209415E-3</v>
      </c>
      <c r="AN19" s="36">
        <v>8.6720738384902851E-2</v>
      </c>
      <c r="AO19" s="36">
        <v>0.75038105907043517</v>
      </c>
      <c r="AP19" s="36">
        <v>109.834327401</v>
      </c>
      <c r="AQ19" s="36">
        <v>59.141560908000002</v>
      </c>
      <c r="AR19" s="36">
        <v>168.975888309</v>
      </c>
      <c r="AS19" s="36">
        <v>7.6428527549999998</v>
      </c>
      <c r="AT19" s="36">
        <v>552.98697171200001</v>
      </c>
      <c r="AU19" s="36">
        <v>1302.5083655880001</v>
      </c>
      <c r="AV19" s="36">
        <v>349.26692268300002</v>
      </c>
      <c r="AW19" s="36">
        <v>822.66511127599995</v>
      </c>
      <c r="AX19" s="36">
        <v>328.01431551100001</v>
      </c>
      <c r="AY19" s="36">
        <v>772.60661071799996</v>
      </c>
      <c r="AZ19" s="36">
        <v>0.13620770714285715</v>
      </c>
      <c r="BA19" s="36">
        <v>0.27241541428571431</v>
      </c>
      <c r="BB19" s="36">
        <v>1.632534274</v>
      </c>
      <c r="BC19" s="36">
        <v>94.472280592000004</v>
      </c>
      <c r="BD19" s="36">
        <v>222.52049701499999</v>
      </c>
      <c r="BE19" s="36">
        <v>0.13827224142857145</v>
      </c>
      <c r="BF19" s="36">
        <v>0.27654448428571432</v>
      </c>
      <c r="BG19" s="36">
        <v>2.0147613600000001</v>
      </c>
      <c r="BH19" s="36">
        <v>27.319918396999999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6.3876955070000001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86.759460060153117</v>
      </c>
      <c r="J20" s="36">
        <v>304.2213042848856</v>
      </c>
      <c r="K20" s="36">
        <v>74.827572560138847</v>
      </c>
      <c r="L20" s="36">
        <v>11.931887500014275</v>
      </c>
      <c r="M20" s="36">
        <v>342.27160784503928</v>
      </c>
      <c r="N20" s="36">
        <v>48.709156499999445</v>
      </c>
      <c r="O20" s="36">
        <v>0.88841571000000008</v>
      </c>
      <c r="P20" s="36">
        <v>1.3776149959999999</v>
      </c>
      <c r="Q20" s="36">
        <v>0.84124257700000005</v>
      </c>
      <c r="R20" s="36">
        <v>4.7173132999999999E-2</v>
      </c>
      <c r="S20" s="36">
        <v>1.316084823</v>
      </c>
      <c r="T20" s="36">
        <v>6.1530173000000001E-2</v>
      </c>
      <c r="U20" s="36" t="s">
        <v>340</v>
      </c>
      <c r="V20" s="36" t="s">
        <v>340</v>
      </c>
      <c r="W20" s="36">
        <v>87.647875770153121</v>
      </c>
      <c r="X20" s="36">
        <v>305.59891928088558</v>
      </c>
      <c r="Y20" s="36">
        <v>393.2467950510387</v>
      </c>
      <c r="Z20" s="36">
        <v>4.060857708359884</v>
      </c>
      <c r="AA20" s="36">
        <v>1.9573334154294639</v>
      </c>
      <c r="AB20" s="36">
        <v>1.9573334149999999</v>
      </c>
      <c r="AC20" s="36">
        <v>0.57253332118884348</v>
      </c>
      <c r="AD20" s="36">
        <v>1.717954010413695</v>
      </c>
      <c r="AE20" s="36">
        <v>18.360549107109435</v>
      </c>
      <c r="AF20" s="36">
        <v>20.07850311752313</v>
      </c>
      <c r="AG20" s="36" t="s">
        <v>340</v>
      </c>
      <c r="AH20" s="36" t="s">
        <v>340</v>
      </c>
      <c r="AI20" s="36" t="s">
        <v>340</v>
      </c>
      <c r="AJ20" s="36">
        <v>0.1122053804912424</v>
      </c>
      <c r="AK20" s="36">
        <v>0.13559284192123058</v>
      </c>
      <c r="AL20" s="36">
        <v>0.33912873209330868</v>
      </c>
      <c r="AM20" s="36">
        <v>0.68473870168008588</v>
      </c>
      <c r="AN20" s="36">
        <v>1.8535468523349257</v>
      </c>
      <c r="AO20" s="36">
        <v>18.699677839202742</v>
      </c>
      <c r="AP20" s="36">
        <v>518.12757836100002</v>
      </c>
      <c r="AQ20" s="36">
        <v>278.99177296300002</v>
      </c>
      <c r="AR20" s="36">
        <v>797.11935132400004</v>
      </c>
      <c r="AS20" s="36">
        <v>44.926573820999998</v>
      </c>
      <c r="AT20" s="36">
        <v>1213.8061554020001</v>
      </c>
      <c r="AU20" s="36">
        <v>2798.8845514710001</v>
      </c>
      <c r="AV20" s="36">
        <v>856.64356627899997</v>
      </c>
      <c r="AW20" s="36">
        <v>1975.3124772890001</v>
      </c>
      <c r="AX20" s="36">
        <v>842.74291553700004</v>
      </c>
      <c r="AY20" s="36">
        <v>1943.2593224709999</v>
      </c>
      <c r="AZ20" s="36">
        <v>0.91460467000000012</v>
      </c>
      <c r="BA20" s="36">
        <v>1.8292093400000002</v>
      </c>
      <c r="BB20" s="36">
        <v>2.0226686580000002</v>
      </c>
      <c r="BC20" s="36">
        <v>113.71830651000001</v>
      </c>
      <c r="BD20" s="36">
        <v>262.22013283899997</v>
      </c>
      <c r="BE20" s="36">
        <v>0.17131580857142858</v>
      </c>
      <c r="BF20" s="36">
        <v>0.3426316185714286</v>
      </c>
      <c r="BG20" s="36">
        <v>3.4253438310000002</v>
      </c>
      <c r="BH20" s="36">
        <v>24.144576325999999</v>
      </c>
      <c r="BI20" s="36">
        <v>0.69000000000000006</v>
      </c>
      <c r="BJ20" s="36">
        <v>0.8500000000000002</v>
      </c>
      <c r="BK20" s="36">
        <v>1.3200000000000003</v>
      </c>
      <c r="BL20" s="36">
        <v>1.7000000000000002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6.3678248589999997</v>
      </c>
      <c r="E21" s="36">
        <v>3</v>
      </c>
      <c r="F21" s="36">
        <v>2</v>
      </c>
      <c r="G21" s="36">
        <v>1</v>
      </c>
      <c r="H21" s="36">
        <v>0</v>
      </c>
      <c r="I21" s="36">
        <v>15.212081389234122</v>
      </c>
      <c r="J21" s="36">
        <v>83.46928631082767</v>
      </c>
      <c r="K21" s="36">
        <v>9.9643423892066725</v>
      </c>
      <c r="L21" s="36">
        <v>5.2477390000274493</v>
      </c>
      <c r="M21" s="36">
        <v>73.331187700059687</v>
      </c>
      <c r="N21" s="36">
        <v>25.350180000002119</v>
      </c>
      <c r="O21" s="36">
        <v>0.55603734900000001</v>
      </c>
      <c r="P21" s="36">
        <v>0.85850633799999998</v>
      </c>
      <c r="Q21" s="36">
        <v>0.485877842</v>
      </c>
      <c r="R21" s="36">
        <v>7.0159506999999996E-2</v>
      </c>
      <c r="S21" s="36">
        <v>0.76699393699999996</v>
      </c>
      <c r="T21" s="36">
        <v>9.1512400999999993E-2</v>
      </c>
      <c r="U21" s="36">
        <v>0.104</v>
      </c>
      <c r="V21" s="36">
        <v>0.247</v>
      </c>
      <c r="W21" s="36">
        <v>15.872118738234121</v>
      </c>
      <c r="X21" s="36">
        <v>84.574792648827668</v>
      </c>
      <c r="Y21" s="36">
        <v>100.44691138706179</v>
      </c>
      <c r="Z21" s="36">
        <v>0.99229307283531076</v>
      </c>
      <c r="AA21" s="36">
        <v>0.47828526110661984</v>
      </c>
      <c r="AB21" s="36">
        <v>0.47828526100000002</v>
      </c>
      <c r="AC21" s="36">
        <v>0.11920874395146668</v>
      </c>
      <c r="AD21" s="36">
        <v>0.71444110055744992</v>
      </c>
      <c r="AE21" s="36">
        <v>6.4299699050170496</v>
      </c>
      <c r="AF21" s="36">
        <v>7.1444110055744998</v>
      </c>
      <c r="AG21" s="36">
        <v>1.1014653913043479E-2</v>
      </c>
      <c r="AH21" s="36">
        <v>1.8737572173913048E-2</v>
      </c>
      <c r="AI21" s="36">
        <v>6.0010873043478269E-2</v>
      </c>
      <c r="AJ21" s="36">
        <v>2.7417871744055543E-2</v>
      </c>
      <c r="AK21" s="36">
        <v>3.3132861928905209E-2</v>
      </c>
      <c r="AL21" s="36">
        <v>8.2867984012752999E-2</v>
      </c>
      <c r="AM21" s="36">
        <v>0.1576412696085657</v>
      </c>
      <c r="AN21" s="36">
        <v>0.76631153466026813</v>
      </c>
      <c r="AO21" s="36">
        <v>6.5728487620732814</v>
      </c>
      <c r="AP21" s="36">
        <v>280.61435001299998</v>
      </c>
      <c r="AQ21" s="36">
        <v>151.10003462200001</v>
      </c>
      <c r="AR21" s="36">
        <v>431.71438463499999</v>
      </c>
      <c r="AS21" s="36">
        <v>50.561214243000002</v>
      </c>
      <c r="AT21" s="36">
        <v>780.20729002500002</v>
      </c>
      <c r="AU21" s="36">
        <v>1841.731151942</v>
      </c>
      <c r="AV21" s="36">
        <v>544.88953345000004</v>
      </c>
      <c r="AW21" s="36">
        <v>1286.247950965</v>
      </c>
      <c r="AX21" s="36">
        <v>535.79045392900002</v>
      </c>
      <c r="AY21" s="36">
        <v>1264.7689691329999</v>
      </c>
      <c r="AZ21" s="36">
        <v>1.7547789</v>
      </c>
      <c r="BA21" s="36">
        <v>3.5095578000000001</v>
      </c>
      <c r="BB21" s="36">
        <v>1.3319869040000001</v>
      </c>
      <c r="BC21" s="36">
        <v>34.522077885999998</v>
      </c>
      <c r="BD21" s="36">
        <v>81.491658801</v>
      </c>
      <c r="BE21" s="36">
        <v>0.11281650714285715</v>
      </c>
      <c r="BF21" s="36">
        <v>0.22563301571428573</v>
      </c>
      <c r="BG21" s="36">
        <v>1.476361716</v>
      </c>
      <c r="BH21" s="36">
        <v>25.059020617000002</v>
      </c>
      <c r="BI21" s="36">
        <v>0.60000000000000009</v>
      </c>
      <c r="BJ21" s="36">
        <v>0.75000000000000022</v>
      </c>
      <c r="BK21" s="36">
        <v>0.93000000000000027</v>
      </c>
      <c r="BL21" s="36">
        <v>1.0900000000000003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6.4955664799999999</v>
      </c>
      <c r="E22" s="36">
        <v>2</v>
      </c>
      <c r="F22" s="36">
        <v>1</v>
      </c>
      <c r="G22" s="36">
        <v>1</v>
      </c>
      <c r="H22" s="36">
        <v>0</v>
      </c>
      <c r="I22" s="36">
        <v>57.873168518824819</v>
      </c>
      <c r="J22" s="36">
        <v>228.92011212295782</v>
      </c>
      <c r="K22" s="36">
        <v>41.318933518822945</v>
      </c>
      <c r="L22" s="36">
        <v>16.554235000001874</v>
      </c>
      <c r="M22" s="36">
        <v>216.86884464175569</v>
      </c>
      <c r="N22" s="36">
        <v>69.92443600002693</v>
      </c>
      <c r="O22" s="36">
        <v>1.1845056839999999</v>
      </c>
      <c r="P22" s="36">
        <v>2.0381807920000004</v>
      </c>
      <c r="Q22" s="36">
        <v>1.062812224</v>
      </c>
      <c r="R22" s="36">
        <v>0.12169346</v>
      </c>
      <c r="S22" s="36">
        <v>1.8794501920000002</v>
      </c>
      <c r="T22" s="36">
        <v>0.1587306</v>
      </c>
      <c r="U22" s="36">
        <v>0.15279999999999999</v>
      </c>
      <c r="V22" s="36">
        <v>0.36169999999999997</v>
      </c>
      <c r="W22" s="36">
        <v>59.21047420282482</v>
      </c>
      <c r="X22" s="36">
        <v>231.31999291495782</v>
      </c>
      <c r="Y22" s="36">
        <v>290.53046711778262</v>
      </c>
      <c r="Z22" s="36">
        <v>3.2358978930479925</v>
      </c>
      <c r="AA22" s="36">
        <v>1.559702784449132</v>
      </c>
      <c r="AB22" s="36">
        <v>1.559702784</v>
      </c>
      <c r="AC22" s="36">
        <v>0.61000627190430279</v>
      </c>
      <c r="AD22" s="36">
        <v>3.254985174720848</v>
      </c>
      <c r="AE22" s="36">
        <v>30.13004258718037</v>
      </c>
      <c r="AF22" s="36">
        <v>33.385027761901213</v>
      </c>
      <c r="AG22" s="36">
        <v>1.8118070538518643E-2</v>
      </c>
      <c r="AH22" s="36">
        <v>3.0821545283916778E-2</v>
      </c>
      <c r="AI22" s="36">
        <v>9.8712246382273994E-2</v>
      </c>
      <c r="AJ22" s="36">
        <v>8.9410918808572409E-2</v>
      </c>
      <c r="AK22" s="36">
        <v>0.10804727054384615</v>
      </c>
      <c r="AL22" s="36">
        <v>0.27023501643961034</v>
      </c>
      <c r="AM22" s="36">
        <v>0.71753526125139389</v>
      </c>
      <c r="AN22" s="36">
        <v>3.3938539905486107</v>
      </c>
      <c r="AO22" s="36">
        <v>30.498989850002253</v>
      </c>
      <c r="AP22" s="36">
        <v>1055.785958815</v>
      </c>
      <c r="AQ22" s="36">
        <v>568.50013166999997</v>
      </c>
      <c r="AR22" s="36">
        <v>1624.2860904849999</v>
      </c>
      <c r="AS22" s="36">
        <v>188.73636381700001</v>
      </c>
      <c r="AT22" s="36">
        <v>2497.4170460579999</v>
      </c>
      <c r="AU22" s="36">
        <v>6377.3328141120001</v>
      </c>
      <c r="AV22" s="36">
        <v>1854.0964239269999</v>
      </c>
      <c r="AW22" s="36">
        <v>4734.5676540109998</v>
      </c>
      <c r="AX22" s="36">
        <v>1829.6323766099999</v>
      </c>
      <c r="AY22" s="36">
        <v>4672.0969617540004</v>
      </c>
      <c r="AZ22" s="36">
        <v>8.4079646071428584</v>
      </c>
      <c r="BA22" s="36">
        <v>16.815929215714288</v>
      </c>
      <c r="BB22" s="36">
        <v>4.825678344</v>
      </c>
      <c r="BC22" s="36">
        <v>223.209289141</v>
      </c>
      <c r="BD22" s="36">
        <v>569.98086334899995</v>
      </c>
      <c r="BE22" s="36">
        <v>0.40872487285714287</v>
      </c>
      <c r="BF22" s="36">
        <v>0.81744974714285723</v>
      </c>
      <c r="BG22" s="36">
        <v>6.3293101109999998</v>
      </c>
      <c r="BH22" s="36">
        <v>53.427194274999998</v>
      </c>
      <c r="BI22" s="36">
        <v>2.0400000000000005</v>
      </c>
      <c r="BJ22" s="36">
        <v>2.5999999999999988</v>
      </c>
      <c r="BK22" s="36">
        <v>2.16</v>
      </c>
      <c r="BL22" s="36">
        <v>3.0299999999999976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6.4970831999999996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362.26765943632438</v>
      </c>
      <c r="J23" s="36">
        <v>573.82174259962972</v>
      </c>
      <c r="K23" s="36">
        <v>322.21187793636699</v>
      </c>
      <c r="L23" s="36">
        <v>40.055781499957369</v>
      </c>
      <c r="M23" s="36">
        <v>809.47875953598543</v>
      </c>
      <c r="N23" s="36">
        <v>126.61064249996869</v>
      </c>
      <c r="O23" s="36">
        <v>1.2220725750000001</v>
      </c>
      <c r="P23" s="36">
        <v>1.8661514750000001</v>
      </c>
      <c r="Q23" s="36">
        <v>1.092287451</v>
      </c>
      <c r="R23" s="36">
        <v>0.129785124</v>
      </c>
      <c r="S23" s="36">
        <v>1.6968665300000001</v>
      </c>
      <c r="T23" s="36">
        <v>0.16928494499999999</v>
      </c>
      <c r="U23" s="36" t="s">
        <v>340</v>
      </c>
      <c r="V23" s="36" t="s">
        <v>340</v>
      </c>
      <c r="W23" s="36">
        <v>363.48973201132441</v>
      </c>
      <c r="X23" s="36">
        <v>575.68789407462975</v>
      </c>
      <c r="Y23" s="36">
        <v>939.17762608595422</v>
      </c>
      <c r="Z23" s="36">
        <v>12.552890775937744</v>
      </c>
      <c r="AA23" s="36">
        <v>6.0504933540019916</v>
      </c>
      <c r="AB23" s="36">
        <v>6.0504933540000003</v>
      </c>
      <c r="AC23" s="36">
        <v>3.6254605009860756</v>
      </c>
      <c r="AD23" s="36">
        <v>3.0719280810317953</v>
      </c>
      <c r="AE23" s="36">
        <v>52.286315600758485</v>
      </c>
      <c r="AF23" s="36">
        <v>55.358243681790285</v>
      </c>
      <c r="AG23" s="36" t="s">
        <v>340</v>
      </c>
      <c r="AH23" s="36" t="s">
        <v>340</v>
      </c>
      <c r="AI23" s="36" t="s">
        <v>340</v>
      </c>
      <c r="AJ23" s="36">
        <v>0.34687741560898122</v>
      </c>
      <c r="AK23" s="36">
        <v>0.41914350544839518</v>
      </c>
      <c r="AL23" s="36">
        <v>1.0483120167245552</v>
      </c>
      <c r="AM23" s="36">
        <v>3.9723379165950568</v>
      </c>
      <c r="AN23" s="36">
        <v>3.4910715864801904</v>
      </c>
      <c r="AO23" s="36">
        <v>53.334627617483036</v>
      </c>
      <c r="AP23" s="36">
        <v>850.25973605199999</v>
      </c>
      <c r="AQ23" s="36">
        <v>457.83216556600001</v>
      </c>
      <c r="AR23" s="36">
        <v>1308.0919016180001</v>
      </c>
      <c r="AS23" s="36">
        <v>257.75092425700001</v>
      </c>
      <c r="AT23" s="36">
        <v>1271.077952202</v>
      </c>
      <c r="AU23" s="36">
        <v>3200.952094661</v>
      </c>
      <c r="AV23" s="36">
        <v>1152.417368787</v>
      </c>
      <c r="AW23" s="36">
        <v>2902.1294753420002</v>
      </c>
      <c r="AX23" s="36">
        <v>1148.7493526170001</v>
      </c>
      <c r="AY23" s="36">
        <v>2892.8923203569998</v>
      </c>
      <c r="AZ23" s="36">
        <v>3.7935056285714288</v>
      </c>
      <c r="BA23" s="36">
        <v>7.5870112571428576</v>
      </c>
      <c r="BB23" s="36">
        <v>2.4903839099999998</v>
      </c>
      <c r="BC23" s="36">
        <v>135.15322775999999</v>
      </c>
      <c r="BD23" s="36">
        <v>340.35599999999999</v>
      </c>
      <c r="BE23" s="36">
        <v>0.21093031285714287</v>
      </c>
      <c r="BF23" s="36">
        <v>0.42186062714285721</v>
      </c>
      <c r="BG23" s="36">
        <v>3.0410148239999999</v>
      </c>
      <c r="BH23" s="36">
        <v>35.250829203000002</v>
      </c>
      <c r="BI23" s="36">
        <v>0.84</v>
      </c>
      <c r="BJ23" s="36">
        <v>1.23</v>
      </c>
      <c r="BK23" s="36">
        <v>1.9200000000000008</v>
      </c>
      <c r="BL23" s="36">
        <v>3.0199999999999996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6.5161820349999999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171.90691126514466</v>
      </c>
      <c r="J24" s="36">
        <v>350.91983730521326</v>
      </c>
      <c r="K24" s="36">
        <v>147.76678076515526</v>
      </c>
      <c r="L24" s="36">
        <v>24.140130499989404</v>
      </c>
      <c r="M24" s="36">
        <v>441.58785807036884</v>
      </c>
      <c r="N24" s="36">
        <v>81.238890499989154</v>
      </c>
      <c r="O24" s="36">
        <v>2.1379252419999997</v>
      </c>
      <c r="P24" s="36">
        <v>3.2606961229999998</v>
      </c>
      <c r="Q24" s="36">
        <v>1.9052893929999999</v>
      </c>
      <c r="R24" s="36">
        <v>0.23263584900000001</v>
      </c>
      <c r="S24" s="36">
        <v>2.9572580589999999</v>
      </c>
      <c r="T24" s="36">
        <v>0.30343806400000001</v>
      </c>
      <c r="U24" s="36" t="s">
        <v>340</v>
      </c>
      <c r="V24" s="36" t="s">
        <v>340</v>
      </c>
      <c r="W24" s="36">
        <v>174.04483650714465</v>
      </c>
      <c r="X24" s="36">
        <v>354.18053342821327</v>
      </c>
      <c r="Y24" s="36">
        <v>528.22536993535789</v>
      </c>
      <c r="Z24" s="36">
        <v>6.5162647771015241</v>
      </c>
      <c r="AA24" s="36">
        <v>3.1408396225629338</v>
      </c>
      <c r="AB24" s="36">
        <v>3.1408396230000002</v>
      </c>
      <c r="AC24" s="36">
        <v>1.4628919740576625</v>
      </c>
      <c r="AD24" s="36">
        <v>2.2244745754678696</v>
      </c>
      <c r="AE24" s="36">
        <v>28.663507048480913</v>
      </c>
      <c r="AF24" s="36">
        <v>30.887981623948782</v>
      </c>
      <c r="AG24" s="36" t="s">
        <v>340</v>
      </c>
      <c r="AH24" s="36" t="s">
        <v>340</v>
      </c>
      <c r="AI24" s="36" t="s">
        <v>340</v>
      </c>
      <c r="AJ24" s="36">
        <v>0.18005785887304959</v>
      </c>
      <c r="AK24" s="36">
        <v>0.21757936958398913</v>
      </c>
      <c r="AL24" s="36">
        <v>0.54418370978273811</v>
      </c>
      <c r="AM24" s="36">
        <v>1.6429498329307122</v>
      </c>
      <c r="AN24" s="36">
        <v>2.4420539450518586</v>
      </c>
      <c r="AO24" s="36">
        <v>29.207690758263652</v>
      </c>
      <c r="AP24" s="36">
        <v>589.60215691099995</v>
      </c>
      <c r="AQ24" s="36">
        <v>317.47808449000001</v>
      </c>
      <c r="AR24" s="36">
        <v>907.08024140099997</v>
      </c>
      <c r="AS24" s="36">
        <v>194.802772807</v>
      </c>
      <c r="AT24" s="36">
        <v>1013.53595466</v>
      </c>
      <c r="AU24" s="36">
        <v>2560.6659105170002</v>
      </c>
      <c r="AV24" s="36">
        <v>894.76175548699996</v>
      </c>
      <c r="AW24" s="36">
        <v>2260.5867258819999</v>
      </c>
      <c r="AX24" s="36">
        <v>890.84570739799994</v>
      </c>
      <c r="AY24" s="36">
        <v>2250.6929566489998</v>
      </c>
      <c r="AZ24" s="36">
        <v>2.0942802485714287</v>
      </c>
      <c r="BA24" s="36">
        <v>4.1885604985714293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4.0131602800000001</v>
      </c>
      <c r="BH24" s="36">
        <v>24.871992666000001</v>
      </c>
      <c r="BI24" s="36">
        <v>0.57000000000000006</v>
      </c>
      <c r="BJ24" s="36">
        <v>1.2100000000000002</v>
      </c>
      <c r="BK24" s="36">
        <v>1.1700000000000002</v>
      </c>
      <c r="BL24" s="36">
        <v>1.8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6.5064874680000004</v>
      </c>
      <c r="E25" s="36">
        <v>1</v>
      </c>
      <c r="F25" s="36">
        <v>1</v>
      </c>
      <c r="G25" s="36">
        <v>0</v>
      </c>
      <c r="H25" s="36">
        <v>0</v>
      </c>
      <c r="I25" s="36">
        <v>28.25188678040481</v>
      </c>
      <c r="J25" s="36">
        <v>96.282791554590318</v>
      </c>
      <c r="K25" s="36">
        <v>24.659973280396915</v>
      </c>
      <c r="L25" s="36">
        <v>3.5919135000078963</v>
      </c>
      <c r="M25" s="36">
        <v>109.92924783499659</v>
      </c>
      <c r="N25" s="36">
        <v>14.605430499998546</v>
      </c>
      <c r="O25" s="36">
        <v>0.71023069499999991</v>
      </c>
      <c r="P25" s="36">
        <v>1.1659889889999999</v>
      </c>
      <c r="Q25" s="36">
        <v>0.66675445099999997</v>
      </c>
      <c r="R25" s="36">
        <v>4.3476243999999997E-2</v>
      </c>
      <c r="S25" s="36">
        <v>1.1092808439999999</v>
      </c>
      <c r="T25" s="36">
        <v>5.6708145000000001E-2</v>
      </c>
      <c r="U25" s="36">
        <v>6.4899999999999999E-2</v>
      </c>
      <c r="V25" s="36">
        <v>0.15340000000000001</v>
      </c>
      <c r="W25" s="36">
        <v>29.027017475404811</v>
      </c>
      <c r="X25" s="36">
        <v>97.602180543590322</v>
      </c>
      <c r="Y25" s="36">
        <v>126.62919801899514</v>
      </c>
      <c r="Z25" s="36">
        <v>1.358640284139472</v>
      </c>
      <c r="AA25" s="36">
        <v>0.65486461695522546</v>
      </c>
      <c r="AB25" s="36">
        <v>0.65486461699999998</v>
      </c>
      <c r="AC25" s="36">
        <v>0.30328716189836047</v>
      </c>
      <c r="AD25" s="36">
        <v>1.0587925821814543</v>
      </c>
      <c r="AE25" s="36">
        <v>11.494775435327513</v>
      </c>
      <c r="AF25" s="36">
        <v>12.553568017508969</v>
      </c>
      <c r="AG25" s="36">
        <v>8.1638083214380115E-3</v>
      </c>
      <c r="AH25" s="36">
        <v>1.3887857834170412E-2</v>
      </c>
      <c r="AI25" s="36">
        <v>4.447867982024848E-2</v>
      </c>
      <c r="AJ25" s="36">
        <v>3.7540651403371345E-2</v>
      </c>
      <c r="AK25" s="36">
        <v>4.5365267773088226E-2</v>
      </c>
      <c r="AL25" s="36">
        <v>0.11346222649347669</v>
      </c>
      <c r="AM25" s="36">
        <v>0.34899162162316988</v>
      </c>
      <c r="AN25" s="36">
        <v>1.1180457077887129</v>
      </c>
      <c r="AO25" s="36">
        <v>11.652716341641238</v>
      </c>
      <c r="AP25" s="36">
        <v>441.34684551399999</v>
      </c>
      <c r="AQ25" s="36">
        <v>237.64830143</v>
      </c>
      <c r="AR25" s="36">
        <v>678.995146944</v>
      </c>
      <c r="AS25" s="36">
        <v>102.864301587</v>
      </c>
      <c r="AT25" s="36">
        <v>950.74835253599997</v>
      </c>
      <c r="AU25" s="36">
        <v>2402.4093621010002</v>
      </c>
      <c r="AV25" s="36">
        <v>690.29524138700003</v>
      </c>
      <c r="AW25" s="36">
        <v>1744.280435614</v>
      </c>
      <c r="AX25" s="36">
        <v>680.31406672799994</v>
      </c>
      <c r="AY25" s="36">
        <v>1719.0593901279999</v>
      </c>
      <c r="AZ25" s="36">
        <v>3.232229538571429</v>
      </c>
      <c r="BA25" s="36">
        <v>6.4644590771428581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1.5407223720000001</v>
      </c>
      <c r="BH25" s="36">
        <v>20.984079784999999</v>
      </c>
      <c r="BI25" s="36">
        <v>0.3</v>
      </c>
      <c r="BJ25" s="36">
        <v>0.45999999999999996</v>
      </c>
      <c r="BK25" s="36">
        <v>0.69000000000000017</v>
      </c>
      <c r="BL25" s="36">
        <v>0.77000000000000013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6.5800966150000004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310.69963441208506</v>
      </c>
      <c r="J26" s="36">
        <v>472.61637428849701</v>
      </c>
      <c r="K26" s="36">
        <v>274.32506441211609</v>
      </c>
      <c r="L26" s="36">
        <v>36.374569999968969</v>
      </c>
      <c r="M26" s="36">
        <v>672.4859197005951</v>
      </c>
      <c r="N26" s="36">
        <v>110.83008899998694</v>
      </c>
      <c r="O26" s="36">
        <v>0.84133391400000002</v>
      </c>
      <c r="P26" s="36">
        <v>1.212839134</v>
      </c>
      <c r="Q26" s="36">
        <v>0.74873895899999998</v>
      </c>
      <c r="R26" s="36">
        <v>9.2594955000000007E-2</v>
      </c>
      <c r="S26" s="36">
        <v>1.0920631059999999</v>
      </c>
      <c r="T26" s="36">
        <v>0.12077602799999999</v>
      </c>
      <c r="U26" s="36" t="s">
        <v>340</v>
      </c>
      <c r="V26" s="36" t="s">
        <v>340</v>
      </c>
      <c r="W26" s="36">
        <v>311.54096832608508</v>
      </c>
      <c r="X26" s="36">
        <v>473.82921342249699</v>
      </c>
      <c r="Y26" s="36">
        <v>785.37018174858213</v>
      </c>
      <c r="Z26" s="36">
        <v>10.492651418280424</v>
      </c>
      <c r="AA26" s="36">
        <v>5.0574579836111644</v>
      </c>
      <c r="AB26" s="36">
        <v>5.057457984</v>
      </c>
      <c r="AC26" s="36">
        <v>2.6425631771130194</v>
      </c>
      <c r="AD26" s="36">
        <v>1.6791634559283908</v>
      </c>
      <c r="AE26" s="36">
        <v>26.396410019573601</v>
      </c>
      <c r="AF26" s="36">
        <v>28.075573475501994</v>
      </c>
      <c r="AG26" s="36" t="s">
        <v>340</v>
      </c>
      <c r="AH26" s="36" t="s">
        <v>340</v>
      </c>
      <c r="AI26" s="36" t="s">
        <v>340</v>
      </c>
      <c r="AJ26" s="36">
        <v>0.28994213533068808</v>
      </c>
      <c r="AK26" s="36">
        <v>0.35035170589359077</v>
      </c>
      <c r="AL26" s="36">
        <v>0.87625812781063728</v>
      </c>
      <c r="AM26" s="36">
        <v>2.9325053124437073</v>
      </c>
      <c r="AN26" s="36">
        <v>2.0295151618219816</v>
      </c>
      <c r="AO26" s="36">
        <v>27.272668147384238</v>
      </c>
      <c r="AP26" s="36">
        <v>534.07170262199998</v>
      </c>
      <c r="AQ26" s="36">
        <v>287.57707064200002</v>
      </c>
      <c r="AR26" s="36">
        <v>821.64877326400006</v>
      </c>
      <c r="AS26" s="36">
        <v>129.19574327999999</v>
      </c>
      <c r="AT26" s="36">
        <v>765.18185988300002</v>
      </c>
      <c r="AU26" s="36">
        <v>2009.9158965890001</v>
      </c>
      <c r="AV26" s="36">
        <v>694.28961073400001</v>
      </c>
      <c r="AW26" s="36">
        <v>1823.7020486389999</v>
      </c>
      <c r="AX26" s="36">
        <v>692.07693971200001</v>
      </c>
      <c r="AY26" s="36">
        <v>1817.8899889249999</v>
      </c>
      <c r="AZ26" s="36">
        <v>1.7452197728571428</v>
      </c>
      <c r="BA26" s="36">
        <v>3.4904395471428575</v>
      </c>
      <c r="BB26" s="36">
        <v>2.0610821270000002</v>
      </c>
      <c r="BC26" s="36">
        <v>77.209886850000004</v>
      </c>
      <c r="BD26" s="36">
        <v>202.80849179800001</v>
      </c>
      <c r="BE26" s="36">
        <v>0.17456935000000001</v>
      </c>
      <c r="BF26" s="36">
        <v>0.34913870000000002</v>
      </c>
      <c r="BG26" s="36">
        <v>8.6104894919999992</v>
      </c>
      <c r="BH26" s="36">
        <v>25.480497633999999</v>
      </c>
      <c r="BI26" s="36">
        <v>0.72000000000000008</v>
      </c>
      <c r="BJ26" s="36">
        <v>1.3300000000000005</v>
      </c>
      <c r="BK26" s="36">
        <v>1.5800000000000005</v>
      </c>
      <c r="BL26" s="36">
        <v>1.8599999999999999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6.5115397169999998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28.610060224369171</v>
      </c>
      <c r="J27" s="36">
        <v>111.70618233850786</v>
      </c>
      <c r="K27" s="36">
        <v>24.346280724360543</v>
      </c>
      <c r="L27" s="36">
        <v>4.263779500008626</v>
      </c>
      <c r="M27" s="36">
        <v>121.40011906287883</v>
      </c>
      <c r="N27" s="36">
        <v>18.916123499998182</v>
      </c>
      <c r="O27" s="36">
        <v>0.477992056</v>
      </c>
      <c r="P27" s="36">
        <v>0.80117665599999999</v>
      </c>
      <c r="Q27" s="36">
        <v>0.44224024299999998</v>
      </c>
      <c r="R27" s="36">
        <v>3.5751813E-2</v>
      </c>
      <c r="S27" s="36">
        <v>0.75454385700000004</v>
      </c>
      <c r="T27" s="36">
        <v>4.6632798999999996E-2</v>
      </c>
      <c r="U27" s="36" t="s">
        <v>340</v>
      </c>
      <c r="V27" s="36" t="s">
        <v>340</v>
      </c>
      <c r="W27" s="36">
        <v>29.088052280369173</v>
      </c>
      <c r="X27" s="36">
        <v>112.50735899450785</v>
      </c>
      <c r="Y27" s="36">
        <v>141.59541127487702</v>
      </c>
      <c r="Z27" s="36">
        <v>1.5005380870078517</v>
      </c>
      <c r="AA27" s="36">
        <v>0.72325935793778418</v>
      </c>
      <c r="AB27" s="36">
        <v>0.72325935799999996</v>
      </c>
      <c r="AC27" s="36">
        <v>0.31582549132754678</v>
      </c>
      <c r="AD27" s="36">
        <v>1.3433786878347904</v>
      </c>
      <c r="AE27" s="36">
        <v>12.859496035401051</v>
      </c>
      <c r="AF27" s="36">
        <v>14.202874723235837</v>
      </c>
      <c r="AG27" s="36" t="s">
        <v>340</v>
      </c>
      <c r="AH27" s="36" t="s">
        <v>340</v>
      </c>
      <c r="AI27" s="36" t="s">
        <v>340</v>
      </c>
      <c r="AJ27" s="36">
        <v>4.1461315482296396E-2</v>
      </c>
      <c r="AK27" s="36">
        <v>5.0103263473558347E-2</v>
      </c>
      <c r="AL27" s="36">
        <v>0.12531233931504737</v>
      </c>
      <c r="AM27" s="36">
        <v>0.35728680680984315</v>
      </c>
      <c r="AN27" s="36">
        <v>1.3934819513083487</v>
      </c>
      <c r="AO27" s="36">
        <v>12.984808374716099</v>
      </c>
      <c r="AP27" s="36">
        <v>454.84412578799999</v>
      </c>
      <c r="AQ27" s="36">
        <v>244.91606773199999</v>
      </c>
      <c r="AR27" s="36">
        <v>699.76019352000003</v>
      </c>
      <c r="AS27" s="36">
        <v>83.555493189000003</v>
      </c>
      <c r="AT27" s="36">
        <v>1150.619568052</v>
      </c>
      <c r="AU27" s="36">
        <v>2753.5850209619998</v>
      </c>
      <c r="AV27" s="36">
        <v>778.69942727399996</v>
      </c>
      <c r="AW27" s="36">
        <v>1863.5308648590001</v>
      </c>
      <c r="AX27" s="36">
        <v>764.12206872199999</v>
      </c>
      <c r="AY27" s="36">
        <v>1828.6453151349999</v>
      </c>
      <c r="AZ27" s="36">
        <v>1.7917423771428573</v>
      </c>
      <c r="BA27" s="36">
        <v>3.5834847557142862</v>
      </c>
      <c r="BB27" s="36">
        <v>1.9130213599999999</v>
      </c>
      <c r="BC27" s="36">
        <v>84.162417836000003</v>
      </c>
      <c r="BD27" s="36">
        <v>201.411812833</v>
      </c>
      <c r="BE27" s="36">
        <v>0.16202891142857145</v>
      </c>
      <c r="BF27" s="36">
        <v>0.32405782428571434</v>
      </c>
      <c r="BG27" s="36">
        <v>3.4137282940000002</v>
      </c>
      <c r="BH27" s="36">
        <v>28.336644580000002</v>
      </c>
      <c r="BI27" s="36">
        <v>0.62000000000000011</v>
      </c>
      <c r="BJ27" s="36">
        <v>0.87000000000000022</v>
      </c>
      <c r="BK27" s="36">
        <v>2.0300000000000007</v>
      </c>
      <c r="BL27" s="36">
        <v>2.3599999999999994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5.7672732660000001</v>
      </c>
      <c r="E28" s="36">
        <v>519</v>
      </c>
      <c r="F28" s="36">
        <v>3</v>
      </c>
      <c r="G28" s="36">
        <v>33</v>
      </c>
      <c r="H28" s="36">
        <v>483</v>
      </c>
      <c r="I28" s="36">
        <v>68.126194718573913</v>
      </c>
      <c r="J28" s="36">
        <v>1090.8065073867431</v>
      </c>
      <c r="K28" s="36">
        <v>41.246764718778344</v>
      </c>
      <c r="L28" s="36">
        <v>26.879429999795569</v>
      </c>
      <c r="M28" s="36">
        <v>905.16242360521562</v>
      </c>
      <c r="N28" s="36">
        <v>253.77027850010151</v>
      </c>
      <c r="O28" s="36">
        <v>5.272777456</v>
      </c>
      <c r="P28" s="36">
        <v>9.4525887120000007</v>
      </c>
      <c r="Q28" s="36">
        <v>4.9625592669999996</v>
      </c>
      <c r="R28" s="36">
        <v>0.31021818899999998</v>
      </c>
      <c r="S28" s="36">
        <v>9.0479562910000002</v>
      </c>
      <c r="T28" s="36">
        <v>0.40463242100000002</v>
      </c>
      <c r="U28" s="36">
        <v>2.604649999999999</v>
      </c>
      <c r="V28" s="36">
        <v>6.1691000000000003</v>
      </c>
      <c r="W28" s="36">
        <v>76.003622174573906</v>
      </c>
      <c r="X28" s="36">
        <v>1106.4281960987432</v>
      </c>
      <c r="Y28" s="36">
        <v>1182.431818273317</v>
      </c>
      <c r="Z28" s="36">
        <v>10.470463446259323</v>
      </c>
      <c r="AA28" s="36">
        <v>4.8893314646900592</v>
      </c>
      <c r="AB28" s="36">
        <v>42.713189802736714</v>
      </c>
      <c r="AC28" s="36">
        <v>0.90320980898155656</v>
      </c>
      <c r="AD28" s="36">
        <v>25.215658786024022</v>
      </c>
      <c r="AE28" s="36">
        <v>226.94092907421597</v>
      </c>
      <c r="AF28" s="36">
        <v>252.15658786023999</v>
      </c>
      <c r="AG28" s="36">
        <v>0.25461040570258398</v>
      </c>
      <c r="AH28" s="36">
        <v>0.43313034533313144</v>
      </c>
      <c r="AI28" s="36">
        <v>1.3871877276209752</v>
      </c>
      <c r="AJ28" s="36">
        <v>0.97760558931365971</v>
      </c>
      <c r="AK28" s="36">
        <v>0.56049292543555285</v>
      </c>
      <c r="AL28" s="36">
        <v>1.42042518303733</v>
      </c>
      <c r="AM28" s="36">
        <v>2.1354258039978005</v>
      </c>
      <c r="AN28" s="36">
        <v>26.209282056792709</v>
      </c>
      <c r="AO28" s="36">
        <v>229.74854198487429</v>
      </c>
      <c r="AP28" s="36">
        <v>12965.730435144</v>
      </c>
      <c r="AQ28" s="36">
        <v>6981.547157385</v>
      </c>
      <c r="AR28" s="36">
        <v>19947.277592529001</v>
      </c>
      <c r="AS28" s="36">
        <v>103.181766552</v>
      </c>
      <c r="AT28" s="36">
        <v>53108.466076725002</v>
      </c>
      <c r="AU28" s="36">
        <v>112267.90579018601</v>
      </c>
      <c r="AV28" s="36">
        <v>32604.990462905</v>
      </c>
      <c r="AW28" s="36">
        <v>68924.867690411993</v>
      </c>
      <c r="AX28" s="36">
        <v>30645.480219837998</v>
      </c>
      <c r="AY28" s="36">
        <v>64782.588170501003</v>
      </c>
      <c r="AZ28" s="36">
        <v>0.47792155142857146</v>
      </c>
      <c r="BA28" s="36">
        <v>0.95584310285714291</v>
      </c>
      <c r="BB28" s="36">
        <v>94.507223800999995</v>
      </c>
      <c r="BC28" s="36">
        <v>15016.668062184001</v>
      </c>
      <c r="BD28" s="36">
        <v>31744.277322038</v>
      </c>
      <c r="BE28" s="36">
        <v>0.83545989857142855</v>
      </c>
      <c r="BF28" s="36">
        <v>1.6709197971428571</v>
      </c>
      <c r="BG28" s="36">
        <v>38.633765920999998</v>
      </c>
      <c r="BH28" s="36">
        <v>587.31464364700003</v>
      </c>
      <c r="BI28" s="36">
        <v>2.100000000000001</v>
      </c>
      <c r="BJ28" s="36">
        <v>2.100000000000001</v>
      </c>
      <c r="BK28" s="36">
        <v>4.8599999999999959</v>
      </c>
      <c r="BL28" s="36">
        <v>4.8599999999999959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5.7553488240000004</v>
      </c>
      <c r="E29" s="36">
        <v>2</v>
      </c>
      <c r="F29" s="36">
        <v>1</v>
      </c>
      <c r="G29" s="36">
        <v>0</v>
      </c>
      <c r="H29" s="36">
        <v>1</v>
      </c>
      <c r="I29" s="36">
        <v>10.985779774109263</v>
      </c>
      <c r="J29" s="36">
        <v>149.27126131704844</v>
      </c>
      <c r="K29" s="36">
        <v>3.2584217740238568</v>
      </c>
      <c r="L29" s="36">
        <v>7.7273580000854061</v>
      </c>
      <c r="M29" s="36">
        <v>74.727467091080371</v>
      </c>
      <c r="N29" s="36">
        <v>85.529574000077332</v>
      </c>
      <c r="O29" s="36">
        <v>0.93001485000000006</v>
      </c>
      <c r="P29" s="36">
        <v>1.570565116</v>
      </c>
      <c r="Q29" s="36">
        <v>0.77753401500000008</v>
      </c>
      <c r="R29" s="36">
        <v>0.15248083500000001</v>
      </c>
      <c r="S29" s="36">
        <v>1.371677069</v>
      </c>
      <c r="T29" s="36">
        <v>0.19888804699999998</v>
      </c>
      <c r="U29" s="36">
        <v>6.4899999999999999E-2</v>
      </c>
      <c r="V29" s="36">
        <v>0.15340000000000001</v>
      </c>
      <c r="W29" s="36">
        <v>11.980694624109264</v>
      </c>
      <c r="X29" s="36">
        <v>150.99522643304846</v>
      </c>
      <c r="Y29" s="36">
        <v>162.97592105715773</v>
      </c>
      <c r="Z29" s="36">
        <v>1.4337049403929794</v>
      </c>
      <c r="AA29" s="36">
        <v>0.64940281907439368</v>
      </c>
      <c r="AB29" s="36">
        <v>2.0410762515856251</v>
      </c>
      <c r="AC29" s="36">
        <v>8.5558051656642153E-2</v>
      </c>
      <c r="AD29" s="36">
        <v>1.5047217549746343</v>
      </c>
      <c r="AE29" s="36">
        <v>13.542495794771707</v>
      </c>
      <c r="AF29" s="36">
        <v>15.047217549746341</v>
      </c>
      <c r="AG29" s="36">
        <v>7.0777407665983507E-3</v>
      </c>
      <c r="AH29" s="36">
        <v>1.2040294637431677E-2</v>
      </c>
      <c r="AI29" s="36">
        <v>3.8561484176639287E-2</v>
      </c>
      <c r="AJ29" s="36">
        <v>6.4256998030561702E-2</v>
      </c>
      <c r="AK29" s="36">
        <v>5.4309100071617225E-2</v>
      </c>
      <c r="AL29" s="36">
        <v>0.13653023429238426</v>
      </c>
      <c r="AM29" s="36">
        <v>0.15689279045380222</v>
      </c>
      <c r="AN29" s="36">
        <v>1.5710711496836831</v>
      </c>
      <c r="AO29" s="36">
        <v>13.717587513240732</v>
      </c>
      <c r="AP29" s="36">
        <v>3565.7042083780002</v>
      </c>
      <c r="AQ29" s="36">
        <v>1919.9945737420001</v>
      </c>
      <c r="AR29" s="36">
        <v>5485.69878212</v>
      </c>
      <c r="AS29" s="36">
        <v>80.349555417000005</v>
      </c>
      <c r="AT29" s="36">
        <v>10582.321598818</v>
      </c>
      <c r="AU29" s="36">
        <v>25125.197051054001</v>
      </c>
      <c r="AV29" s="36">
        <v>6156.6525597689997</v>
      </c>
      <c r="AW29" s="36">
        <v>14617.502151547</v>
      </c>
      <c r="AX29" s="36">
        <v>5872.8154063290003</v>
      </c>
      <c r="AY29" s="36">
        <v>13943.598571506</v>
      </c>
      <c r="AZ29" s="36">
        <v>0.11553526285714287</v>
      </c>
      <c r="BA29" s="36">
        <v>0.23107052571428574</v>
      </c>
      <c r="BB29" s="36">
        <v>13.988620155</v>
      </c>
      <c r="BC29" s="36">
        <v>1229.816147929</v>
      </c>
      <c r="BD29" s="36">
        <v>2919.904934353</v>
      </c>
      <c r="BE29" s="36">
        <v>0.12366177571428572</v>
      </c>
      <c r="BF29" s="36">
        <v>0.24732355285714286</v>
      </c>
      <c r="BG29" s="36">
        <v>19.159871225</v>
      </c>
      <c r="BH29" s="36">
        <v>98.517952590999997</v>
      </c>
      <c r="BI29" s="36">
        <v>0.4800000000000002</v>
      </c>
      <c r="BJ29" s="36">
        <v>0.4800000000000002</v>
      </c>
      <c r="BK29" s="36">
        <v>0.99000000000000066</v>
      </c>
      <c r="BL29" s="36">
        <v>0.99000000000000066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5.3614814959999997</v>
      </c>
      <c r="E30" s="36">
        <v>16</v>
      </c>
      <c r="F30" s="36">
        <v>0</v>
      </c>
      <c r="G30" s="36">
        <v>5</v>
      </c>
      <c r="H30" s="36">
        <v>11</v>
      </c>
      <c r="I30" s="36">
        <v>1.6451851102838389E-5</v>
      </c>
      <c r="J30" s="36">
        <v>0.1988929262503604</v>
      </c>
      <c r="K30" s="36">
        <v>1.6451851102838389E-5</v>
      </c>
      <c r="L30" s="36">
        <v>0</v>
      </c>
      <c r="M30" s="36">
        <v>2.7543781014574497E-3</v>
      </c>
      <c r="N30" s="36">
        <v>0.19615500000000577</v>
      </c>
      <c r="O30" s="36">
        <v>5.2292570000000002E-3</v>
      </c>
      <c r="P30" s="36">
        <v>8.7945899999999997E-3</v>
      </c>
      <c r="Q30" s="36">
        <v>4.7320950000000004E-3</v>
      </c>
      <c r="R30" s="36">
        <v>4.9716199999999999E-4</v>
      </c>
      <c r="S30" s="36">
        <v>8.1461169999999996E-3</v>
      </c>
      <c r="T30" s="36">
        <v>6.48473E-4</v>
      </c>
      <c r="U30" s="36">
        <v>0.20100000000000004</v>
      </c>
      <c r="V30" s="36">
        <v>0.4824</v>
      </c>
      <c r="W30" s="36">
        <v>0.20624570885110288</v>
      </c>
      <c r="X30" s="36">
        <v>0.69008751625036036</v>
      </c>
      <c r="Y30" s="36">
        <v>0.89633322510146329</v>
      </c>
      <c r="Z30" s="36">
        <v>2.5940278975146209E-5</v>
      </c>
      <c r="AA30" s="36">
        <v>5.5512197006812874E-6</v>
      </c>
      <c r="AB30" s="36">
        <v>5.55122E-6</v>
      </c>
      <c r="AC30" s="36">
        <v>1.3593360139100209E-7</v>
      </c>
      <c r="AD30" s="36">
        <v>3.0962515062206552E-3</v>
      </c>
      <c r="AE30" s="36">
        <v>2.7866263555985891E-2</v>
      </c>
      <c r="AF30" s="36">
        <v>3.0962515062206548E-2</v>
      </c>
      <c r="AG30" s="36">
        <v>2.2791258368158051E-2</v>
      </c>
      <c r="AH30" s="36">
        <v>3.8771336074567717E-2</v>
      </c>
      <c r="AI30" s="36">
        <v>0.12417306283341283</v>
      </c>
      <c r="AJ30" s="36">
        <v>3.3276150758757922E-7</v>
      </c>
      <c r="AK30" s="36">
        <v>4.0212314077092297E-7</v>
      </c>
      <c r="AL30" s="36">
        <v>1.0057426995611165E-6</v>
      </c>
      <c r="AM30" s="36">
        <v>2.2791727063267032E-2</v>
      </c>
      <c r="AN30" s="36">
        <v>4.1867989703929145E-2</v>
      </c>
      <c r="AO30" s="36">
        <v>0.15204033213209828</v>
      </c>
      <c r="AP30" s="36">
        <v>4.9306995090000001</v>
      </c>
      <c r="AQ30" s="36">
        <v>2.654992043</v>
      </c>
      <c r="AR30" s="36">
        <v>7.5856915520000001</v>
      </c>
      <c r="AS30" s="36">
        <v>0.18779627099999999</v>
      </c>
      <c r="AT30" s="36">
        <v>0.57241159500000005</v>
      </c>
      <c r="AU30" s="36">
        <v>1.3292675899999999</v>
      </c>
      <c r="AV30" s="36">
        <v>1.068817739</v>
      </c>
      <c r="AW30" s="36">
        <v>2.4820335440000001</v>
      </c>
      <c r="AX30" s="36">
        <v>0.96958045400000004</v>
      </c>
      <c r="AY30" s="36">
        <v>2.2515824000000002</v>
      </c>
      <c r="AZ30" s="36">
        <v>4.8253428571428574E-4</v>
      </c>
      <c r="BA30" s="36">
        <v>9.6506857142857148E-4</v>
      </c>
      <c r="BB30" s="36">
        <v>4.9303142129999999</v>
      </c>
      <c r="BC30" s="36">
        <v>402.71224033499999</v>
      </c>
      <c r="BD30" s="36">
        <v>935.18778008000004</v>
      </c>
      <c r="BE30" s="36">
        <v>4.3584814285714292E-2</v>
      </c>
      <c r="BF30" s="36">
        <v>8.7169628571428584E-2</v>
      </c>
      <c r="BG30" s="36">
        <v>7.1007858260000001</v>
      </c>
      <c r="BH30" s="36">
        <v>37.229499062000002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5.464636509</v>
      </c>
      <c r="E31" s="36">
        <v>10</v>
      </c>
      <c r="F31" s="36">
        <v>0</v>
      </c>
      <c r="G31" s="36">
        <v>3</v>
      </c>
      <c r="H31" s="36">
        <v>7</v>
      </c>
      <c r="I31" s="36">
        <v>5.5226053873088862E-3</v>
      </c>
      <c r="J31" s="36">
        <v>3.3388905371554913</v>
      </c>
      <c r="K31" s="36">
        <v>1.1196053900125668E-3</v>
      </c>
      <c r="L31" s="36">
        <v>4.4029999972963196E-3</v>
      </c>
      <c r="M31" s="36">
        <v>0.1031486425401598</v>
      </c>
      <c r="N31" s="36">
        <v>3.2412645000026403</v>
      </c>
      <c r="O31" s="36">
        <v>2.4749784000000004E-2</v>
      </c>
      <c r="P31" s="36">
        <v>3.6282188999999999E-2</v>
      </c>
      <c r="Q31" s="36">
        <v>1.7254100000000001E-2</v>
      </c>
      <c r="R31" s="36">
        <v>7.4956840000000007E-3</v>
      </c>
      <c r="S31" s="36">
        <v>2.6505209999999998E-2</v>
      </c>
      <c r="T31" s="36">
        <v>9.7769789999999999E-3</v>
      </c>
      <c r="U31" s="36">
        <v>6.0000000000000001E-3</v>
      </c>
      <c r="V31" s="36">
        <v>1.44E-2</v>
      </c>
      <c r="W31" s="36">
        <v>3.6272389387308888E-2</v>
      </c>
      <c r="X31" s="36">
        <v>3.3895727261554915</v>
      </c>
      <c r="Y31" s="36">
        <v>3.4258451155428005</v>
      </c>
      <c r="Z31" s="36">
        <v>2.1089086098432198E-3</v>
      </c>
      <c r="AA31" s="36">
        <v>4.5130644250644908E-4</v>
      </c>
      <c r="AB31" s="36">
        <v>4.5130600000000001E-4</v>
      </c>
      <c r="AC31" s="36">
        <v>4.5872449985686046E-6</v>
      </c>
      <c r="AD31" s="36">
        <v>2.1148391198743073E-2</v>
      </c>
      <c r="AE31" s="36">
        <v>0.19033552078868765</v>
      </c>
      <c r="AF31" s="36">
        <v>0.21148391198743072</v>
      </c>
      <c r="AG31" s="36">
        <v>7.0334377561643701E-4</v>
      </c>
      <c r="AH31" s="36">
        <v>1.1964928596693411E-3</v>
      </c>
      <c r="AI31" s="36">
        <v>3.8320109154274845E-3</v>
      </c>
      <c r="AJ31" s="36">
        <v>2.7053019866501463E-5</v>
      </c>
      <c r="AK31" s="36">
        <v>3.2692018361506507E-5</v>
      </c>
      <c r="AL31" s="36">
        <v>8.1765398375155239E-5</v>
      </c>
      <c r="AM31" s="36">
        <v>7.3498404048150709E-4</v>
      </c>
      <c r="AN31" s="36">
        <v>2.237757607677392E-2</v>
      </c>
      <c r="AO31" s="36">
        <v>0.19424929710249028</v>
      </c>
      <c r="AP31" s="36">
        <v>100.741689999</v>
      </c>
      <c r="AQ31" s="36">
        <v>54.245525383999997</v>
      </c>
      <c r="AR31" s="36">
        <v>154.98721538300001</v>
      </c>
      <c r="AS31" s="36">
        <v>3.1554319770000001</v>
      </c>
      <c r="AT31" s="36">
        <v>44.676535420999997</v>
      </c>
      <c r="AU31" s="36">
        <v>108.58055677500001</v>
      </c>
      <c r="AV31" s="36">
        <v>26.490805177999999</v>
      </c>
      <c r="AW31" s="36">
        <v>64.382485090000003</v>
      </c>
      <c r="AX31" s="36">
        <v>24.991344272999999</v>
      </c>
      <c r="AY31" s="36">
        <v>60.738238766999999</v>
      </c>
      <c r="AZ31" s="36">
        <v>4.5763771428571432E-3</v>
      </c>
      <c r="BA31" s="36">
        <v>9.1527557142857142E-3</v>
      </c>
      <c r="BB31" s="36">
        <v>3.9867584869999999</v>
      </c>
      <c r="BC31" s="36">
        <v>321.74127500499998</v>
      </c>
      <c r="BD31" s="36">
        <v>781.95066936000001</v>
      </c>
      <c r="BE31" s="36">
        <v>3.5243621428571431E-2</v>
      </c>
      <c r="BF31" s="36">
        <v>7.0487242857142862E-2</v>
      </c>
      <c r="BG31" s="36">
        <v>3.8266500450000001</v>
      </c>
      <c r="BH31" s="36">
        <v>28.714394802000001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5.4999173069999996</v>
      </c>
      <c r="E32" s="36">
        <v>18</v>
      </c>
      <c r="F32" s="36">
        <v>0</v>
      </c>
      <c r="G32" s="36">
        <v>6</v>
      </c>
      <c r="H32" s="36">
        <v>12</v>
      </c>
      <c r="I32" s="36">
        <v>4.1007599021871038E-2</v>
      </c>
      <c r="J32" s="36">
        <v>3.4915875094495461</v>
      </c>
      <c r="K32" s="36">
        <v>3.9557599022007645E-2</v>
      </c>
      <c r="L32" s="36">
        <v>1.4499999998633939E-3</v>
      </c>
      <c r="M32" s="36">
        <v>1.8622636084680584</v>
      </c>
      <c r="N32" s="36">
        <v>1.6703315000033589</v>
      </c>
      <c r="O32" s="36">
        <v>4.6617639999999995E-2</v>
      </c>
      <c r="P32" s="36">
        <v>8.5068500999999991E-2</v>
      </c>
      <c r="Q32" s="36">
        <v>4.3406774999999995E-2</v>
      </c>
      <c r="R32" s="36">
        <v>3.2108650000000002E-3</v>
      </c>
      <c r="S32" s="36">
        <v>8.0880414999999997E-2</v>
      </c>
      <c r="T32" s="36">
        <v>4.1880859999999997E-3</v>
      </c>
      <c r="U32" s="36">
        <v>1.26E-2</v>
      </c>
      <c r="V32" s="36">
        <v>0.03</v>
      </c>
      <c r="W32" s="36">
        <v>0.10022523902187103</v>
      </c>
      <c r="X32" s="36">
        <v>3.6066560104495458</v>
      </c>
      <c r="Y32" s="36">
        <v>3.706881249471417</v>
      </c>
      <c r="Z32" s="36">
        <v>1.5455816415008069E-2</v>
      </c>
      <c r="AA32" s="36">
        <v>3.3075447128117258E-3</v>
      </c>
      <c r="AB32" s="36">
        <v>3.3075449999999998E-3</v>
      </c>
      <c r="AC32" s="36">
        <v>5.5936915383171938E-4</v>
      </c>
      <c r="AD32" s="36">
        <v>5.2875834368495134E-2</v>
      </c>
      <c r="AE32" s="36">
        <v>0.47588250931645626</v>
      </c>
      <c r="AF32" s="36">
        <v>0.52875834368495145</v>
      </c>
      <c r="AG32" s="36">
        <v>1.5355801915353726E-3</v>
      </c>
      <c r="AH32" s="36">
        <v>2.6122513603130475E-3</v>
      </c>
      <c r="AI32" s="36">
        <v>8.3662644918134077E-3</v>
      </c>
      <c r="AJ32" s="36">
        <v>1.9826698646677757E-4</v>
      </c>
      <c r="AK32" s="36">
        <v>2.3959424840686592E-4</v>
      </c>
      <c r="AL32" s="36">
        <v>5.9924471327381607E-4</v>
      </c>
      <c r="AM32" s="36">
        <v>2.2932163318338697E-3</v>
      </c>
      <c r="AN32" s="36">
        <v>5.5727679977215047E-2</v>
      </c>
      <c r="AO32" s="36">
        <v>0.48484801852154352</v>
      </c>
      <c r="AP32" s="36">
        <v>119.784186275</v>
      </c>
      <c r="AQ32" s="36">
        <v>64.499177224999997</v>
      </c>
      <c r="AR32" s="36">
        <v>184.28336350000001</v>
      </c>
      <c r="AS32" s="36">
        <v>3.5431660979999999</v>
      </c>
      <c r="AT32" s="36">
        <v>755.97006100999999</v>
      </c>
      <c r="AU32" s="36">
        <v>1925.1681663689999</v>
      </c>
      <c r="AV32" s="36">
        <v>427.61986150199999</v>
      </c>
      <c r="AW32" s="36">
        <v>1088.9851161189999</v>
      </c>
      <c r="AX32" s="36">
        <v>405.22380022900001</v>
      </c>
      <c r="AY32" s="36">
        <v>1031.950867755</v>
      </c>
      <c r="AZ32" s="36">
        <v>5.9456142857142865E-3</v>
      </c>
      <c r="BA32" s="36">
        <v>1.1891228571428573E-2</v>
      </c>
      <c r="BB32" s="36">
        <v>3.2272928250000001</v>
      </c>
      <c r="BC32" s="36">
        <v>256.55227064799999</v>
      </c>
      <c r="BD32" s="36">
        <v>653.34103813700006</v>
      </c>
      <c r="BE32" s="36">
        <v>2.8529815714285717E-2</v>
      </c>
      <c r="BF32" s="36">
        <v>5.7059631428571435E-2</v>
      </c>
      <c r="BG32" s="36">
        <v>2.8157561709999999</v>
      </c>
      <c r="BH32" s="36">
        <v>23.420856935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6.3339036330000003</v>
      </c>
      <c r="E33" s="36">
        <v>24</v>
      </c>
      <c r="F33" s="36">
        <v>5</v>
      </c>
      <c r="G33" s="36">
        <v>9</v>
      </c>
      <c r="H33" s="36">
        <v>10</v>
      </c>
      <c r="I33" s="36">
        <v>13.299422931283031</v>
      </c>
      <c r="J33" s="36">
        <v>120.54901292936032</v>
      </c>
      <c r="K33" s="36">
        <v>9.9825614312832869</v>
      </c>
      <c r="L33" s="36">
        <v>3.3168614999997437</v>
      </c>
      <c r="M33" s="36">
        <v>88.229402860627744</v>
      </c>
      <c r="N33" s="36">
        <v>45.619033000015612</v>
      </c>
      <c r="O33" s="36">
        <v>1.1651644890000001</v>
      </c>
      <c r="P33" s="36">
        <v>1.9949279869999998</v>
      </c>
      <c r="Q33" s="36">
        <v>1.0213343960000001</v>
      </c>
      <c r="R33" s="36">
        <v>0.14383009299999999</v>
      </c>
      <c r="S33" s="36">
        <v>1.8073235179999998</v>
      </c>
      <c r="T33" s="36">
        <v>0.187604469</v>
      </c>
      <c r="U33" s="36">
        <v>0.83159999999999989</v>
      </c>
      <c r="V33" s="36">
        <v>1.9732000000000001</v>
      </c>
      <c r="W33" s="36">
        <v>15.296187420283031</v>
      </c>
      <c r="X33" s="36">
        <v>124.51714091636032</v>
      </c>
      <c r="Y33" s="36">
        <v>139.81332833664334</v>
      </c>
      <c r="Z33" s="36">
        <v>1.1287625670248431</v>
      </c>
      <c r="AA33" s="36">
        <v>0.48547801721045475</v>
      </c>
      <c r="AB33" s="36">
        <v>0.48547801800000001</v>
      </c>
      <c r="AC33" s="36">
        <v>0.10520474468204118</v>
      </c>
      <c r="AD33" s="36">
        <v>1.0811148090837102</v>
      </c>
      <c r="AE33" s="36">
        <v>9.7449813842836193</v>
      </c>
      <c r="AF33" s="36">
        <v>10.826096193367327</v>
      </c>
      <c r="AG33" s="36">
        <v>9.6729259689765867E-2</v>
      </c>
      <c r="AH33" s="36">
        <v>0.16455092452971662</v>
      </c>
      <c r="AI33" s="36">
        <v>0.52700769072355191</v>
      </c>
      <c r="AJ33" s="36">
        <v>2.9101422417330186E-2</v>
      </c>
      <c r="AK33" s="36">
        <v>3.5167394802116052E-2</v>
      </c>
      <c r="AL33" s="36">
        <v>8.7956516297480608E-2</v>
      </c>
      <c r="AM33" s="36">
        <v>0.23103542678913722</v>
      </c>
      <c r="AN33" s="36">
        <v>1.2808331284155428</v>
      </c>
      <c r="AO33" s="36">
        <v>10.359945591304653</v>
      </c>
      <c r="AP33" s="36">
        <v>1980.202434631</v>
      </c>
      <c r="AQ33" s="36">
        <v>1066.2628494160001</v>
      </c>
      <c r="AR33" s="36">
        <v>3046.4652840469998</v>
      </c>
      <c r="AS33" s="36">
        <v>70.216427785999997</v>
      </c>
      <c r="AT33" s="36">
        <v>4467.0930846299998</v>
      </c>
      <c r="AU33" s="36">
        <v>11530.028571706</v>
      </c>
      <c r="AV33" s="36">
        <v>2652.1560739179999</v>
      </c>
      <c r="AW33" s="36">
        <v>6845.488717063</v>
      </c>
      <c r="AX33" s="36">
        <v>2525.3602708560002</v>
      </c>
      <c r="AY33" s="36">
        <v>6518.2156550560003</v>
      </c>
      <c r="AZ33" s="36">
        <v>0.13291740142857145</v>
      </c>
      <c r="BA33" s="36">
        <v>0.26583480428571432</v>
      </c>
      <c r="BB33" s="36">
        <v>7.8321791889999997</v>
      </c>
      <c r="BC33" s="36">
        <v>582.66807696299998</v>
      </c>
      <c r="BD33" s="36">
        <v>1503.9264792409999</v>
      </c>
      <c r="BE33" s="36">
        <v>6.9237792857142863E-2</v>
      </c>
      <c r="BF33" s="36">
        <v>0.13847558571428573</v>
      </c>
      <c r="BG33" s="36">
        <v>14.596936519</v>
      </c>
      <c r="BH33" s="36">
        <v>81.316331605000002</v>
      </c>
      <c r="BI33" s="36">
        <v>0.39000000000000012</v>
      </c>
      <c r="BJ33" s="36">
        <v>0.5900000000000003</v>
      </c>
      <c r="BK33" s="36">
        <v>0.81000000000000028</v>
      </c>
      <c r="BL33" s="36">
        <v>0.87000000000000033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6.1947228000000001</v>
      </c>
      <c r="E34" s="36">
        <v>38</v>
      </c>
      <c r="F34" s="36">
        <v>9</v>
      </c>
      <c r="G34" s="36">
        <v>16</v>
      </c>
      <c r="H34" s="36">
        <v>13</v>
      </c>
      <c r="I34" s="36">
        <v>12.886453142692563</v>
      </c>
      <c r="J34" s="36">
        <v>129.15218229577331</v>
      </c>
      <c r="K34" s="36">
        <v>6.3647951426863401</v>
      </c>
      <c r="L34" s="36">
        <v>6.521658000006223</v>
      </c>
      <c r="M34" s="36">
        <v>92.773251438469202</v>
      </c>
      <c r="N34" s="36">
        <v>49.265383999996693</v>
      </c>
      <c r="O34" s="36">
        <v>0.95031778100000008</v>
      </c>
      <c r="P34" s="36">
        <v>1.616327847</v>
      </c>
      <c r="Q34" s="36">
        <v>0.87047547200000008</v>
      </c>
      <c r="R34" s="36">
        <v>7.9842309E-2</v>
      </c>
      <c r="S34" s="36">
        <v>1.512185704</v>
      </c>
      <c r="T34" s="36">
        <v>0.10414214299999999</v>
      </c>
      <c r="U34" s="36">
        <v>0.68930000000000058</v>
      </c>
      <c r="V34" s="36">
        <v>1.6326999999999996</v>
      </c>
      <c r="W34" s="36">
        <v>14.526070923692565</v>
      </c>
      <c r="X34" s="36">
        <v>132.40121014277332</v>
      </c>
      <c r="Y34" s="36">
        <v>146.92728106646589</v>
      </c>
      <c r="Z34" s="36">
        <v>1.3436044674069645</v>
      </c>
      <c r="AA34" s="36">
        <v>0.64169489001011071</v>
      </c>
      <c r="AB34" s="36">
        <v>1.2510903161547713</v>
      </c>
      <c r="AC34" s="36">
        <v>0.13366337758441574</v>
      </c>
      <c r="AD34" s="36">
        <v>1.287136748338555</v>
      </c>
      <c r="AE34" s="36">
        <v>11.584230735046994</v>
      </c>
      <c r="AF34" s="36">
        <v>12.871367483385548</v>
      </c>
      <c r="AG34" s="36">
        <v>7.7063417812889792E-2</v>
      </c>
      <c r="AH34" s="36">
        <v>0.13109638892307696</v>
      </c>
      <c r="AI34" s="36">
        <v>0.41986275911850307</v>
      </c>
      <c r="AJ34" s="36">
        <v>4.8017709732344496E-2</v>
      </c>
      <c r="AK34" s="36">
        <v>4.8024842820236939E-2</v>
      </c>
      <c r="AL34" s="36">
        <v>0.12041345192455502</v>
      </c>
      <c r="AM34" s="36">
        <v>0.25874450512965003</v>
      </c>
      <c r="AN34" s="36">
        <v>1.4662579800818689</v>
      </c>
      <c r="AO34" s="36">
        <v>12.124506946090053</v>
      </c>
      <c r="AP34" s="36">
        <v>1231.7277809350001</v>
      </c>
      <c r="AQ34" s="36">
        <v>663.23803588800001</v>
      </c>
      <c r="AR34" s="36">
        <v>1894.9658168230001</v>
      </c>
      <c r="AS34" s="36">
        <v>69.612275780999994</v>
      </c>
      <c r="AT34" s="36">
        <v>4818.0468262040004</v>
      </c>
      <c r="AU34" s="36">
        <v>11970.100089436</v>
      </c>
      <c r="AV34" s="36">
        <v>2841.584769434</v>
      </c>
      <c r="AW34" s="36">
        <v>7059.7184563970004</v>
      </c>
      <c r="AX34" s="36">
        <v>2760.359439068</v>
      </c>
      <c r="AY34" s="36">
        <v>6857.919808658</v>
      </c>
      <c r="AZ34" s="36">
        <v>0.27984734285714286</v>
      </c>
      <c r="BA34" s="36">
        <v>0.55969468571428571</v>
      </c>
      <c r="BB34" s="36">
        <v>5.385700516</v>
      </c>
      <c r="BC34" s="36">
        <v>313.05161318400002</v>
      </c>
      <c r="BD34" s="36">
        <v>777.75482018800005</v>
      </c>
      <c r="BE34" s="36">
        <v>4.7610505714285711E-2</v>
      </c>
      <c r="BF34" s="36">
        <v>9.5221012857142878E-2</v>
      </c>
      <c r="BG34" s="36">
        <v>18.009644785999999</v>
      </c>
      <c r="BH34" s="36">
        <v>74.571093757</v>
      </c>
      <c r="BI34" s="36">
        <v>0.30000000000000004</v>
      </c>
      <c r="BJ34" s="36">
        <v>0.40000000000000013</v>
      </c>
      <c r="BK34" s="36">
        <v>2.1000000000000005</v>
      </c>
      <c r="BL34" s="36">
        <v>2.2200000000000006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6.094371003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13.516599079950089</v>
      </c>
      <c r="J35" s="36">
        <v>95.813505979182196</v>
      </c>
      <c r="K35" s="36">
        <v>8.1407910799414243</v>
      </c>
      <c r="L35" s="36">
        <v>5.3758080000086643</v>
      </c>
      <c r="M35" s="36">
        <v>78.8295650591335</v>
      </c>
      <c r="N35" s="36">
        <v>30.500539999998775</v>
      </c>
      <c r="O35" s="36">
        <v>0.47960074199999997</v>
      </c>
      <c r="P35" s="36">
        <v>0.77624175299999998</v>
      </c>
      <c r="Q35" s="36">
        <v>0.43132832399999999</v>
      </c>
      <c r="R35" s="36">
        <v>4.8272418000000004E-2</v>
      </c>
      <c r="S35" s="36">
        <v>0.71327772999999994</v>
      </c>
      <c r="T35" s="36">
        <v>6.2964022999999994E-2</v>
      </c>
      <c r="U35" s="36" t="s">
        <v>340</v>
      </c>
      <c r="V35" s="36" t="s">
        <v>340</v>
      </c>
      <c r="W35" s="36">
        <v>13.996199821950089</v>
      </c>
      <c r="X35" s="36">
        <v>96.58974773218219</v>
      </c>
      <c r="Y35" s="36">
        <v>110.58594755413228</v>
      </c>
      <c r="Z35" s="36">
        <v>1.0185627859844526</v>
      </c>
      <c r="AA35" s="36">
        <v>0.49094726284450618</v>
      </c>
      <c r="AB35" s="36">
        <v>0.49094726300000002</v>
      </c>
      <c r="AC35" s="36">
        <v>9.8163923884282286E-2</v>
      </c>
      <c r="AD35" s="36">
        <v>0.47360618019580925</v>
      </c>
      <c r="AE35" s="36">
        <v>4.2695817016801074</v>
      </c>
      <c r="AF35" s="36">
        <v>4.7431878818759143</v>
      </c>
      <c r="AG35" s="36" t="s">
        <v>340</v>
      </c>
      <c r="AH35" s="36" t="s">
        <v>340</v>
      </c>
      <c r="AI35" s="36" t="s">
        <v>340</v>
      </c>
      <c r="AJ35" s="36">
        <v>2.8143685325504243E-2</v>
      </c>
      <c r="AK35" s="36">
        <v>3.4010012864170013E-2</v>
      </c>
      <c r="AL35" s="36">
        <v>8.5061809883764841E-2</v>
      </c>
      <c r="AM35" s="36">
        <v>0.12630760920978654</v>
      </c>
      <c r="AN35" s="36">
        <v>0.50761619305997929</v>
      </c>
      <c r="AO35" s="36">
        <v>4.3546435115638724</v>
      </c>
      <c r="AP35" s="36">
        <v>248.17476365300001</v>
      </c>
      <c r="AQ35" s="36">
        <v>133.63256504399999</v>
      </c>
      <c r="AR35" s="36">
        <v>381.807328697</v>
      </c>
      <c r="AS35" s="36">
        <v>26.020512400000001</v>
      </c>
      <c r="AT35" s="36">
        <v>757.06230768700004</v>
      </c>
      <c r="AU35" s="36">
        <v>2159.708969069</v>
      </c>
      <c r="AV35" s="36">
        <v>439.00320452300002</v>
      </c>
      <c r="AW35" s="36">
        <v>1252.366084841</v>
      </c>
      <c r="AX35" s="36">
        <v>425.50516677399997</v>
      </c>
      <c r="AY35" s="36">
        <v>1213.8595670879999</v>
      </c>
      <c r="AZ35" s="36">
        <v>5.3696335714285719E-2</v>
      </c>
      <c r="BA35" s="36">
        <v>0.10739267142857144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34.306652741000001</v>
      </c>
      <c r="BI35" s="36">
        <v>0.30000000000000004</v>
      </c>
      <c r="BJ35" s="36">
        <v>0.30000000000000004</v>
      </c>
      <c r="BK35" s="36">
        <v>0.27</v>
      </c>
      <c r="BL35" s="36">
        <v>0.35000000000000009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5.550070539</v>
      </c>
      <c r="E36" s="36">
        <v>401</v>
      </c>
      <c r="F36" s="36">
        <v>10</v>
      </c>
      <c r="G36" s="36">
        <v>86</v>
      </c>
      <c r="H36" s="36">
        <v>305</v>
      </c>
      <c r="I36" s="36">
        <v>9.1952307733810575E-3</v>
      </c>
      <c r="J36" s="36">
        <v>3.4140605384982385</v>
      </c>
      <c r="K36" s="36">
        <v>9.1952307733810575E-3</v>
      </c>
      <c r="L36" s="36">
        <v>0</v>
      </c>
      <c r="M36" s="36">
        <v>0.91583676926621882</v>
      </c>
      <c r="N36" s="36">
        <v>2.5074190000054006</v>
      </c>
      <c r="O36" s="36">
        <v>0.19449497099999999</v>
      </c>
      <c r="P36" s="36">
        <v>0.29172227000000001</v>
      </c>
      <c r="Q36" s="36">
        <v>0.15170233299999999</v>
      </c>
      <c r="R36" s="36">
        <v>4.2792638000000001E-2</v>
      </c>
      <c r="S36" s="36">
        <v>0.23590578600000001</v>
      </c>
      <c r="T36" s="36">
        <v>5.5816484E-2</v>
      </c>
      <c r="U36" s="36">
        <v>4.3971999999999989</v>
      </c>
      <c r="V36" s="36">
        <v>10.470399999999993</v>
      </c>
      <c r="W36" s="36">
        <v>4.6008902017733799</v>
      </c>
      <c r="X36" s="36">
        <v>14.176182808498231</v>
      </c>
      <c r="Y36" s="36">
        <v>18.777073010271611</v>
      </c>
      <c r="Z36" s="36">
        <v>5.8984976285403647E-3</v>
      </c>
      <c r="AA36" s="36">
        <v>1.2622784925076377E-3</v>
      </c>
      <c r="AB36" s="36">
        <v>1.2622779999999999E-3</v>
      </c>
      <c r="AC36" s="36">
        <v>1.1521789533310474E-4</v>
      </c>
      <c r="AD36" s="36">
        <v>2.5800094516472194E-2</v>
      </c>
      <c r="AE36" s="36">
        <v>0.23220085064824969</v>
      </c>
      <c r="AF36" s="36">
        <v>0.25800094516472188</v>
      </c>
      <c r="AG36" s="36">
        <v>0.45575206855051897</v>
      </c>
      <c r="AH36" s="36">
        <v>0.77530236948823816</v>
      </c>
      <c r="AI36" s="36">
        <v>2.4830629941717901</v>
      </c>
      <c r="AJ36" s="36">
        <v>7.3946748520687937E-5</v>
      </c>
      <c r="AK36" s="36">
        <v>8.9360392013221226E-5</v>
      </c>
      <c r="AL36" s="36">
        <v>2.2349761250973349E-4</v>
      </c>
      <c r="AM36" s="36">
        <v>0.45594123319437274</v>
      </c>
      <c r="AN36" s="36">
        <v>0.80119182439672365</v>
      </c>
      <c r="AO36" s="36">
        <v>2.7154873424325499</v>
      </c>
      <c r="AP36" s="36">
        <v>47.005272577</v>
      </c>
      <c r="AQ36" s="36">
        <v>25.310531388000001</v>
      </c>
      <c r="AR36" s="36">
        <v>72.315803965000001</v>
      </c>
      <c r="AS36" s="36">
        <v>0.90906093300000002</v>
      </c>
      <c r="AT36" s="36">
        <v>35.260516463999998</v>
      </c>
      <c r="AU36" s="36">
        <v>77.875141687999999</v>
      </c>
      <c r="AV36" s="36">
        <v>48.745809489000003</v>
      </c>
      <c r="AW36" s="36">
        <v>107.658287551</v>
      </c>
      <c r="AX36" s="36">
        <v>44.619627850000001</v>
      </c>
      <c r="AY36" s="36">
        <v>98.545347298999999</v>
      </c>
      <c r="AZ36" s="36">
        <v>4.4033988571428574E-2</v>
      </c>
      <c r="BA36" s="36">
        <v>8.8067978571428576E-2</v>
      </c>
      <c r="BB36" s="36">
        <v>3.5300001679999999</v>
      </c>
      <c r="BC36" s="36">
        <v>290.14020090000002</v>
      </c>
      <c r="BD36" s="36">
        <v>640.79348575100005</v>
      </c>
      <c r="BE36" s="36">
        <v>0.38642585285714287</v>
      </c>
      <c r="BF36" s="36">
        <v>0.77285170571428574</v>
      </c>
      <c r="BG36" s="36">
        <v>3.7815169559999999</v>
      </c>
      <c r="BH36" s="36">
        <v>29.292799615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4.2905259109999996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4.739121484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4.7366642040000002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4.8793164060000001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2.19543E-4</v>
      </c>
      <c r="P40" s="36">
        <v>3.4234400000000001E-4</v>
      </c>
      <c r="Q40" s="36">
        <v>2.0029599999999998E-4</v>
      </c>
      <c r="R40" s="36">
        <v>1.9247000000000001E-5</v>
      </c>
      <c r="S40" s="36">
        <v>3.1723900000000003E-4</v>
      </c>
      <c r="T40" s="36">
        <v>2.5105000000000001E-5</v>
      </c>
      <c r="U40" s="36">
        <v>6.0000000000000001E-3</v>
      </c>
      <c r="V40" s="36">
        <v>1.44E-2</v>
      </c>
      <c r="W40" s="36">
        <v>6.2195430000000001E-3</v>
      </c>
      <c r="X40" s="36">
        <v>1.4742343999999999E-2</v>
      </c>
      <c r="Y40" s="36">
        <v>2.0961886999999998E-2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1.6751187000000001E-2</v>
      </c>
      <c r="AQ40" s="36">
        <v>9.0198699999999993E-3</v>
      </c>
      <c r="AR40" s="36">
        <v>2.5771057E-2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0.201780296</v>
      </c>
      <c r="BH40" s="36">
        <v>2.7707991380000001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4.5529796219999996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5.4538800000000004E-3</v>
      </c>
      <c r="BH41" s="36">
        <v>0.109750995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4.568386394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1.0696628571428572E-3</v>
      </c>
      <c r="BF42" s="36">
        <v>2.1393257142857144E-3</v>
      </c>
      <c r="BG42" s="36">
        <v>9.3078926000000006E-2</v>
      </c>
      <c r="BH42" s="36">
        <v>0.49274956800000003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4.6224854300000002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2.7921886999999999E-2</v>
      </c>
      <c r="BC43" s="36">
        <v>0.99913175600000004</v>
      </c>
      <c r="BD43" s="36">
        <v>2.2160084580000001</v>
      </c>
      <c r="BE43" s="36">
        <v>3.0565828571428571E-3</v>
      </c>
      <c r="BF43" s="36">
        <v>6.1131657142857142E-3</v>
      </c>
      <c r="BG43" s="36">
        <v>7.3845048999999996E-2</v>
      </c>
      <c r="BH43" s="36">
        <v>0.25492726199999999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4.6162648280000003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0.14784925199999999</v>
      </c>
      <c r="BH44" s="36">
        <v>0.52299715899999999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5.0099452759999998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6.2125000000000006E-5</v>
      </c>
      <c r="P45" s="36">
        <v>9.8249000000000014E-5</v>
      </c>
      <c r="Q45" s="36">
        <v>5.0963E-5</v>
      </c>
      <c r="R45" s="36">
        <v>1.1162000000000001E-5</v>
      </c>
      <c r="S45" s="36">
        <v>8.3690000000000007E-5</v>
      </c>
      <c r="T45" s="36">
        <v>1.4559000000000001E-5</v>
      </c>
      <c r="U45" s="36">
        <v>0</v>
      </c>
      <c r="V45" s="36">
        <v>0</v>
      </c>
      <c r="W45" s="36">
        <v>6.2125000000000006E-5</v>
      </c>
      <c r="X45" s="36">
        <v>9.8249000000000014E-5</v>
      </c>
      <c r="Y45" s="36">
        <v>1.6037400000000002E-4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9.7658000000000006E-5</v>
      </c>
      <c r="AQ45" s="36">
        <v>5.2584999999999999E-5</v>
      </c>
      <c r="AR45" s="36">
        <v>1.5024299999999999E-4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0.15340949400000001</v>
      </c>
      <c r="BC45" s="36">
        <v>10.938110962</v>
      </c>
      <c r="BD45" s="36">
        <v>22.795602581000001</v>
      </c>
      <c r="BE45" s="36">
        <v>1.6793594285714288E-2</v>
      </c>
      <c r="BF45" s="36">
        <v>3.3587190000000003E-2</v>
      </c>
      <c r="BG45" s="36">
        <v>0.21166467999999999</v>
      </c>
      <c r="BH45" s="36">
        <v>1.567249965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5.0111785629999996</v>
      </c>
      <c r="E46" s="36">
        <v>6</v>
      </c>
      <c r="F46" s="36">
        <v>0</v>
      </c>
      <c r="G46" s="36">
        <v>1</v>
      </c>
      <c r="H46" s="36">
        <v>5</v>
      </c>
      <c r="I46" s="36">
        <v>3.5554433071729227E-5</v>
      </c>
      <c r="J46" s="36">
        <v>1.3164342502370049E-2</v>
      </c>
      <c r="K46" s="36">
        <v>3.5554433071729227E-5</v>
      </c>
      <c r="L46" s="36">
        <v>0</v>
      </c>
      <c r="M46" s="36">
        <v>4.1998969354425627E-3</v>
      </c>
      <c r="N46" s="36">
        <v>8.999999999999217E-3</v>
      </c>
      <c r="O46" s="36">
        <v>1.2739083999999999E-2</v>
      </c>
      <c r="P46" s="36">
        <v>2.1501815000000001E-2</v>
      </c>
      <c r="Q46" s="36">
        <v>1.1065713E-2</v>
      </c>
      <c r="R46" s="36">
        <v>1.6733709999999999E-3</v>
      </c>
      <c r="S46" s="36">
        <v>1.9319157E-2</v>
      </c>
      <c r="T46" s="36">
        <v>2.1826579999999996E-3</v>
      </c>
      <c r="U46" s="36">
        <v>2.7000000000000003E-2</v>
      </c>
      <c r="V46" s="36">
        <v>6.4799999999999996E-2</v>
      </c>
      <c r="W46" s="36">
        <v>3.9774638433071732E-2</v>
      </c>
      <c r="X46" s="36">
        <v>9.9466157502370048E-2</v>
      </c>
      <c r="Y46" s="36">
        <v>0.13924079593544178</v>
      </c>
      <c r="Z46" s="36">
        <v>4.0301199026327699E-5</v>
      </c>
      <c r="AA46" s="36">
        <v>8.6244565916341244E-6</v>
      </c>
      <c r="AB46" s="36">
        <v>8.6244600000000008E-6</v>
      </c>
      <c r="AC46" s="36">
        <v>4.9529693111541642E-7</v>
      </c>
      <c r="AD46" s="36">
        <v>3.3053114448280469E-4</v>
      </c>
      <c r="AE46" s="36">
        <v>2.9747803003452424E-3</v>
      </c>
      <c r="AF46" s="36">
        <v>3.3053114448280468E-3</v>
      </c>
      <c r="AG46" s="36">
        <v>2.6335459168598226E-3</v>
      </c>
      <c r="AH46" s="36">
        <v>4.4800551229339514E-3</v>
      </c>
      <c r="AI46" s="36">
        <v>1.4348284650477654E-2</v>
      </c>
      <c r="AJ46" s="36">
        <v>4.9439934027045531E-7</v>
      </c>
      <c r="AK46" s="36">
        <v>5.9745316381674118E-7</v>
      </c>
      <c r="AL46" s="36">
        <v>1.494278983016012E-6</v>
      </c>
      <c r="AM46" s="36">
        <v>2.634535613131208E-3</v>
      </c>
      <c r="AN46" s="36">
        <v>4.8111837205805728E-3</v>
      </c>
      <c r="AO46" s="36">
        <v>1.732455922980591E-2</v>
      </c>
      <c r="AP46" s="36">
        <v>0.15637333</v>
      </c>
      <c r="AQ46" s="36">
        <v>8.4201023999999999E-2</v>
      </c>
      <c r="AR46" s="36">
        <v>0.24057435399999999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0.60348702200000004</v>
      </c>
      <c r="BC46" s="36">
        <v>52.569840255999999</v>
      </c>
      <c r="BD46" s="36">
        <v>112.518164164</v>
      </c>
      <c r="BE46" s="36">
        <v>6.6063165714285721E-2</v>
      </c>
      <c r="BF46" s="36">
        <v>0.13212633142857144</v>
      </c>
      <c r="BG46" s="36">
        <v>0.99072561299999995</v>
      </c>
      <c r="BH46" s="36">
        <v>8.1672482179999992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5.0785710899999996</v>
      </c>
      <c r="E47" s="36">
        <v>6</v>
      </c>
      <c r="F47" s="36">
        <v>0</v>
      </c>
      <c r="G47" s="36">
        <v>3</v>
      </c>
      <c r="H47" s="36">
        <v>3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1.1764597000000002E-2</v>
      </c>
      <c r="P47" s="36">
        <v>1.8056381E-2</v>
      </c>
      <c r="Q47" s="36">
        <v>1.0526902000000001E-2</v>
      </c>
      <c r="R47" s="36">
        <v>1.237695E-3</v>
      </c>
      <c r="S47" s="36">
        <v>1.6441997E-2</v>
      </c>
      <c r="T47" s="36">
        <v>1.614384E-3</v>
      </c>
      <c r="U47" s="36">
        <v>1.2E-2</v>
      </c>
      <c r="V47" s="36">
        <v>2.8799999999999999E-2</v>
      </c>
      <c r="W47" s="36">
        <v>2.3764597000000002E-2</v>
      </c>
      <c r="X47" s="36">
        <v>4.6856381000000003E-2</v>
      </c>
      <c r="Y47" s="36">
        <v>7.0620978000000001E-2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9.0846109999999994E-2</v>
      </c>
      <c r="AQ47" s="36">
        <v>4.8917136E-2</v>
      </c>
      <c r="AR47" s="36">
        <v>0.13976324600000001</v>
      </c>
      <c r="AS47" s="36">
        <v>6.1421389999999996E-3</v>
      </c>
      <c r="AT47" s="36">
        <v>3.9185691000000002E-2</v>
      </c>
      <c r="AU47" s="36">
        <v>9.2697333000000007E-2</v>
      </c>
      <c r="AV47" s="36">
        <v>0.176415234</v>
      </c>
      <c r="AW47" s="36">
        <v>0.41732636099999998</v>
      </c>
      <c r="AX47" s="36">
        <v>0.15700746800000001</v>
      </c>
      <c r="AY47" s="36">
        <v>0.37141551699999997</v>
      </c>
      <c r="AZ47" s="36">
        <v>2.3706857142857143E-4</v>
      </c>
      <c r="BA47" s="36">
        <v>4.7413714285714285E-4</v>
      </c>
      <c r="BB47" s="36">
        <v>0.388560287</v>
      </c>
      <c r="BC47" s="36">
        <v>17.648409880999999</v>
      </c>
      <c r="BD47" s="36">
        <v>41.748926599999997</v>
      </c>
      <c r="BE47" s="36">
        <v>4.2535334285714287E-2</v>
      </c>
      <c r="BF47" s="36">
        <v>8.5070670000000001E-2</v>
      </c>
      <c r="BG47" s="36">
        <v>1.876670074</v>
      </c>
      <c r="BH47" s="36">
        <v>13.670397446000001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5.0120232470000001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2.8335396999999998E-2</v>
      </c>
      <c r="P48" s="36">
        <v>4.4384359999999998E-2</v>
      </c>
      <c r="Q48" s="36">
        <v>2.6870024999999999E-2</v>
      </c>
      <c r="R48" s="36">
        <v>1.4653720000000002E-3</v>
      </c>
      <c r="S48" s="36">
        <v>4.2473005000000001E-2</v>
      </c>
      <c r="T48" s="36">
        <v>1.911355E-3</v>
      </c>
      <c r="U48" s="36">
        <v>0</v>
      </c>
      <c r="V48" s="36">
        <v>0</v>
      </c>
      <c r="W48" s="36">
        <v>2.8335396999999998E-2</v>
      </c>
      <c r="X48" s="36">
        <v>4.4384359999999998E-2</v>
      </c>
      <c r="Y48" s="36">
        <v>7.2719756999999996E-2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5.9076771E-2</v>
      </c>
      <c r="AQ48" s="36">
        <v>3.1810568999999997E-2</v>
      </c>
      <c r="AR48" s="36">
        <v>9.0887339999999997E-2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0.64361563300000002</v>
      </c>
      <c r="BC48" s="36">
        <v>66.638394648000002</v>
      </c>
      <c r="BD48" s="36">
        <v>143.616527991</v>
      </c>
      <c r="BE48" s="36">
        <v>7.0456007142857144E-2</v>
      </c>
      <c r="BF48" s="36">
        <v>0.14091201571428572</v>
      </c>
      <c r="BG48" s="36">
        <v>0.27665347200000001</v>
      </c>
      <c r="BH48" s="36">
        <v>3.7738909920000001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4.943502778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8.0397200000000002E-4</v>
      </c>
      <c r="P49" s="36">
        <v>1.1935659999999999E-3</v>
      </c>
      <c r="Q49" s="36">
        <v>6.0162500000000005E-4</v>
      </c>
      <c r="R49" s="36">
        <v>2.0234699999999999E-4</v>
      </c>
      <c r="S49" s="36">
        <v>9.2963499999999994E-4</v>
      </c>
      <c r="T49" s="36">
        <v>2.6393099999999996E-4</v>
      </c>
      <c r="U49" s="36">
        <v>4.8000000000000001E-2</v>
      </c>
      <c r="V49" s="36">
        <v>0.1152</v>
      </c>
      <c r="W49" s="36">
        <v>4.8803972000000001E-2</v>
      </c>
      <c r="X49" s="36">
        <v>0.11639356599999999</v>
      </c>
      <c r="Y49" s="36">
        <v>0.16519753799999998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4.7038170112460639E-3</v>
      </c>
      <c r="AH49" s="36">
        <v>8.0018956053381305E-3</v>
      </c>
      <c r="AI49" s="36">
        <v>2.5627692681961318E-2</v>
      </c>
      <c r="AJ49" s="36">
        <v>0</v>
      </c>
      <c r="AK49" s="36">
        <v>0</v>
      </c>
      <c r="AL49" s="36">
        <v>0</v>
      </c>
      <c r="AM49" s="36">
        <v>4.7038170112460639E-3</v>
      </c>
      <c r="AN49" s="36">
        <v>8.0018956053381305E-3</v>
      </c>
      <c r="AO49" s="36">
        <v>2.5627692681961318E-2</v>
      </c>
      <c r="AP49" s="36">
        <v>0.152873492</v>
      </c>
      <c r="AQ49" s="36">
        <v>8.2316496000000003E-2</v>
      </c>
      <c r="AR49" s="36">
        <v>0.23518998800000002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3.3505209000000001E-2</v>
      </c>
      <c r="BC49" s="36">
        <v>1.2393304489999999</v>
      </c>
      <c r="BD49" s="36">
        <v>2.595166699</v>
      </c>
      <c r="BE49" s="36">
        <v>3.6677828571428572E-3</v>
      </c>
      <c r="BF49" s="36">
        <v>7.335567142857144E-3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4.6728395520000001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5.1064286240000003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1.783481E-3</v>
      </c>
      <c r="P51" s="36">
        <v>3.0918619999999999E-3</v>
      </c>
      <c r="Q51" s="36">
        <v>1.720538E-3</v>
      </c>
      <c r="R51" s="36">
        <v>6.2942999999999997E-5</v>
      </c>
      <c r="S51" s="36">
        <v>3.009762E-3</v>
      </c>
      <c r="T51" s="36">
        <v>8.209999999999999E-5</v>
      </c>
      <c r="U51" s="36">
        <v>3.9E-2</v>
      </c>
      <c r="V51" s="36">
        <v>9.3599999999999989E-2</v>
      </c>
      <c r="W51" s="36">
        <v>4.0783480999999996E-2</v>
      </c>
      <c r="X51" s="36">
        <v>9.669186199999999E-2</v>
      </c>
      <c r="Y51" s="36">
        <v>0.13747534299999997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0.12632876300000001</v>
      </c>
      <c r="AQ51" s="36">
        <v>6.8023180000000003E-2</v>
      </c>
      <c r="AR51" s="36">
        <v>0.19435194300000003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0.30653145900000001</v>
      </c>
      <c r="BH51" s="36">
        <v>1.637361987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5.2164086709999999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0.18662360556821839</v>
      </c>
      <c r="K52" s="36">
        <v>8.0065033835389457E-4</v>
      </c>
      <c r="L52" s="36">
        <v>0</v>
      </c>
      <c r="M52" s="36">
        <v>0.13184925590657057</v>
      </c>
      <c r="N52" s="36">
        <v>5.5575000000001706E-2</v>
      </c>
      <c r="O52" s="36">
        <v>8.0368360000000003E-3</v>
      </c>
      <c r="P52" s="36">
        <v>1.3778429999999999E-2</v>
      </c>
      <c r="Q52" s="36">
        <v>7.7907289999999997E-3</v>
      </c>
      <c r="R52" s="36">
        <v>2.4610700000000002E-4</v>
      </c>
      <c r="S52" s="36">
        <v>1.3457420999999999E-2</v>
      </c>
      <c r="T52" s="36">
        <v>3.2100899999999998E-4</v>
      </c>
      <c r="U52" s="36">
        <v>0.255</v>
      </c>
      <c r="V52" s="36">
        <v>0.61199999999999999</v>
      </c>
      <c r="W52" s="36">
        <v>0.26383748633835391</v>
      </c>
      <c r="X52" s="36">
        <v>0.81240203556821844</v>
      </c>
      <c r="Y52" s="36">
        <v>1.0762395219065723</v>
      </c>
      <c r="Z52" s="36">
        <v>5.2323552798616405E-4</v>
      </c>
      <c r="AA52" s="36">
        <v>1.1197240298903908E-4</v>
      </c>
      <c r="AB52" s="36">
        <v>1.11972E-4</v>
      </c>
      <c r="AC52" s="36">
        <v>7.9755521320263825E-6</v>
      </c>
      <c r="AD52" s="36">
        <v>9.940900472051224E-4</v>
      </c>
      <c r="AE52" s="36">
        <v>8.9468104248461022E-3</v>
      </c>
      <c r="AF52" s="36">
        <v>9.9409004720512235E-3</v>
      </c>
      <c r="AG52" s="36">
        <v>2.5801333152489826E-2</v>
      </c>
      <c r="AH52" s="36">
        <v>4.3891923064005682E-2</v>
      </c>
      <c r="AI52" s="36">
        <v>0.1405727806239101</v>
      </c>
      <c r="AJ52" s="36">
        <v>6.4188230832729388E-6</v>
      </c>
      <c r="AK52" s="36">
        <v>7.7567784717985983E-6</v>
      </c>
      <c r="AL52" s="36">
        <v>1.9400334199041898E-5</v>
      </c>
      <c r="AM52" s="36">
        <v>2.5815727527705126E-2</v>
      </c>
      <c r="AN52" s="36">
        <v>4.4893769889682605E-2</v>
      </c>
      <c r="AO52" s="36">
        <v>0.14953899138295523</v>
      </c>
      <c r="AP52" s="36">
        <v>3.9387544179999998</v>
      </c>
      <c r="AQ52" s="36">
        <v>2.1208677640000002</v>
      </c>
      <c r="AR52" s="36">
        <v>6.059622182</v>
      </c>
      <c r="AS52" s="36">
        <v>0.15935876800000001</v>
      </c>
      <c r="AT52" s="36">
        <v>10.830732382000001</v>
      </c>
      <c r="AU52" s="36">
        <v>23.821962880000001</v>
      </c>
      <c r="AV52" s="36">
        <v>10.573886958999999</v>
      </c>
      <c r="AW52" s="36">
        <v>23.257036896999999</v>
      </c>
      <c r="AX52" s="36">
        <v>9.7739216869999996</v>
      </c>
      <c r="AY52" s="36">
        <v>21.497530489999999</v>
      </c>
      <c r="AZ52" s="36">
        <v>3.6049242857142858E-3</v>
      </c>
      <c r="BA52" s="36">
        <v>7.2098485714285716E-3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2.8329270019999999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5.3294191590000004</v>
      </c>
      <c r="E53" s="36">
        <v>3</v>
      </c>
      <c r="F53" s="36">
        <v>0</v>
      </c>
      <c r="G53" s="36">
        <v>2</v>
      </c>
      <c r="H53" s="36">
        <v>1</v>
      </c>
      <c r="I53" s="36">
        <v>4.3803300927323981E-3</v>
      </c>
      <c r="J53" s="36">
        <v>0.6499045351332754</v>
      </c>
      <c r="K53" s="36">
        <v>4.3803300927323981E-3</v>
      </c>
      <c r="L53" s="36">
        <v>0</v>
      </c>
      <c r="M53" s="36">
        <v>0.31409186522649013</v>
      </c>
      <c r="N53" s="36">
        <v>0.34019299999951763</v>
      </c>
      <c r="O53" s="36">
        <v>1.5137665E-2</v>
      </c>
      <c r="P53" s="36">
        <v>2.4109312000000001E-2</v>
      </c>
      <c r="Q53" s="36">
        <v>1.3701820999999999E-2</v>
      </c>
      <c r="R53" s="36">
        <v>1.4358440000000001E-3</v>
      </c>
      <c r="S53" s="36">
        <v>2.2236472E-2</v>
      </c>
      <c r="T53" s="36">
        <v>1.8728399999999997E-3</v>
      </c>
      <c r="U53" s="36">
        <v>4.8000000000000001E-2</v>
      </c>
      <c r="V53" s="36">
        <v>0.11519999999999998</v>
      </c>
      <c r="W53" s="36">
        <v>6.7517995092732402E-2</v>
      </c>
      <c r="X53" s="36">
        <v>0.78921384713327536</v>
      </c>
      <c r="Y53" s="36">
        <v>0.85673184222600773</v>
      </c>
      <c r="Z53" s="36">
        <v>1.822080625148765E-3</v>
      </c>
      <c r="AA53" s="36">
        <v>3.8992525378183572E-4</v>
      </c>
      <c r="AB53" s="36">
        <v>3.89925E-4</v>
      </c>
      <c r="AC53" s="36">
        <v>2.3417684437535347E-5</v>
      </c>
      <c r="AD53" s="36">
        <v>3.8942658057137557E-3</v>
      </c>
      <c r="AE53" s="36">
        <v>3.5048392251423796E-2</v>
      </c>
      <c r="AF53" s="36">
        <v>3.894265805713755E-2</v>
      </c>
      <c r="AG53" s="36">
        <v>5.4361321036632488E-3</v>
      </c>
      <c r="AH53" s="36">
        <v>9.2476730039328832E-3</v>
      </c>
      <c r="AI53" s="36">
        <v>2.9617547323406664E-2</v>
      </c>
      <c r="AJ53" s="36">
        <v>2.2352548768846701E-5</v>
      </c>
      <c r="AK53" s="36">
        <v>2.7011769421070168E-5</v>
      </c>
      <c r="AL53" s="36">
        <v>6.7558633520535584E-5</v>
      </c>
      <c r="AM53" s="36">
        <v>5.4819023368696315E-3</v>
      </c>
      <c r="AN53" s="36">
        <v>1.3168950579067709E-2</v>
      </c>
      <c r="AO53" s="36">
        <v>6.4733498208351004E-2</v>
      </c>
      <c r="AP53" s="36">
        <v>4.2611284190000003</v>
      </c>
      <c r="AQ53" s="36">
        <v>2.294453764</v>
      </c>
      <c r="AR53" s="36">
        <v>6.5555821830000003</v>
      </c>
      <c r="AS53" s="36">
        <v>0.42468961399999999</v>
      </c>
      <c r="AT53" s="36">
        <v>22.229925931</v>
      </c>
      <c r="AU53" s="36">
        <v>51.693997250999999</v>
      </c>
      <c r="AV53" s="36">
        <v>17.722174941999999</v>
      </c>
      <c r="AW53" s="36">
        <v>41.211566138000002</v>
      </c>
      <c r="AX53" s="36">
        <v>16.483455705000001</v>
      </c>
      <c r="AY53" s="36">
        <v>38.331019028999997</v>
      </c>
      <c r="AZ53" s="36">
        <v>1.1919498571428572E-2</v>
      </c>
      <c r="BA53" s="36">
        <v>2.3838998571428571E-2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4.5778977220000003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5.345435889</v>
      </c>
      <c r="E54" s="36">
        <v>31</v>
      </c>
      <c r="F54" s="36">
        <v>1</v>
      </c>
      <c r="G54" s="36">
        <v>4</v>
      </c>
      <c r="H54" s="36">
        <v>26</v>
      </c>
      <c r="I54" s="36">
        <v>1.7267699020727573E-2</v>
      </c>
      <c r="J54" s="36">
        <v>3.646071556982371</v>
      </c>
      <c r="K54" s="36">
        <v>1.7267699020727573E-2</v>
      </c>
      <c r="L54" s="36">
        <v>0</v>
      </c>
      <c r="M54" s="36">
        <v>1.7260522559993825</v>
      </c>
      <c r="N54" s="36">
        <v>1.9372870000037161</v>
      </c>
      <c r="O54" s="36">
        <v>0.14263339799999999</v>
      </c>
      <c r="P54" s="36">
        <v>0.23199847300000001</v>
      </c>
      <c r="Q54" s="36">
        <v>0.13250956899999999</v>
      </c>
      <c r="R54" s="36">
        <v>1.0123829000000001E-2</v>
      </c>
      <c r="S54" s="36">
        <v>0.21879347700000001</v>
      </c>
      <c r="T54" s="36">
        <v>1.3204996E-2</v>
      </c>
      <c r="U54" s="36">
        <v>0.15190000000000001</v>
      </c>
      <c r="V54" s="36">
        <v>0.36220000000000002</v>
      </c>
      <c r="W54" s="36">
        <v>0.31180109702072756</v>
      </c>
      <c r="X54" s="36">
        <v>4.240270029982371</v>
      </c>
      <c r="Y54" s="36">
        <v>4.5520711270030985</v>
      </c>
      <c r="Z54" s="36">
        <v>1.0653886534055823E-2</v>
      </c>
      <c r="AA54" s="36">
        <v>2.2799317182879437E-3</v>
      </c>
      <c r="AB54" s="36">
        <v>2.2799320000000001E-3</v>
      </c>
      <c r="AC54" s="36">
        <v>1.5936354948879134E-4</v>
      </c>
      <c r="AD54" s="36">
        <v>3.1857028463215323E-2</v>
      </c>
      <c r="AE54" s="36">
        <v>0.28671325616893795</v>
      </c>
      <c r="AF54" s="36">
        <v>0.31857028463215326</v>
      </c>
      <c r="AG54" s="36">
        <v>1.5802270816144416E-2</v>
      </c>
      <c r="AH54" s="36">
        <v>2.6882023917119233E-2</v>
      </c>
      <c r="AI54" s="36">
        <v>8.6095130653476459E-2</v>
      </c>
      <c r="AJ54" s="36">
        <v>1.3069767575727862E-4</v>
      </c>
      <c r="AK54" s="36">
        <v>1.5794062314475693E-4</v>
      </c>
      <c r="AL54" s="36">
        <v>3.9502235157976988E-4</v>
      </c>
      <c r="AM54" s="36">
        <v>1.6092332041390486E-2</v>
      </c>
      <c r="AN54" s="36">
        <v>5.8896993003479316E-2</v>
      </c>
      <c r="AO54" s="36">
        <v>0.37320340917399419</v>
      </c>
      <c r="AP54" s="36">
        <v>42.783922494000002</v>
      </c>
      <c r="AQ54" s="36">
        <v>23.037496728000001</v>
      </c>
      <c r="AR54" s="36">
        <v>65.821419222000003</v>
      </c>
      <c r="AS54" s="36">
        <v>1.6765585620000001</v>
      </c>
      <c r="AT54" s="36">
        <v>171.541125413</v>
      </c>
      <c r="AU54" s="36">
        <v>390.02392590800002</v>
      </c>
      <c r="AV54" s="36">
        <v>143.430776579</v>
      </c>
      <c r="AW54" s="36">
        <v>326.11092204599998</v>
      </c>
      <c r="AX54" s="36">
        <v>133.155465298</v>
      </c>
      <c r="AY54" s="36">
        <v>302.74849372900002</v>
      </c>
      <c r="AZ54" s="36">
        <v>5.2807164285714282E-2</v>
      </c>
      <c r="BA54" s="36">
        <v>0.10561432999999999</v>
      </c>
      <c r="BB54" s="36">
        <v>1.971899039</v>
      </c>
      <c r="BC54" s="36">
        <v>141.784705433</v>
      </c>
      <c r="BD54" s="36">
        <v>322.36833769899999</v>
      </c>
      <c r="BE54" s="36">
        <v>0.21586196285714288</v>
      </c>
      <c r="BF54" s="36">
        <v>0.43172392714285718</v>
      </c>
      <c r="BG54" s="36">
        <v>1.2018768740000001</v>
      </c>
      <c r="BH54" s="36">
        <v>15.669421409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4.9459428360000004</v>
      </c>
      <c r="E55" s="36">
        <v>4</v>
      </c>
      <c r="F55" s="36">
        <v>0</v>
      </c>
      <c r="G55" s="36">
        <v>1</v>
      </c>
      <c r="H55" s="36">
        <v>3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3.2329999999999998E-6</v>
      </c>
      <c r="P55" s="36">
        <v>5.3329999999999996E-6</v>
      </c>
      <c r="Q55" s="36">
        <v>2.5859999999999999E-6</v>
      </c>
      <c r="R55" s="36">
        <v>6.4700000000000001E-7</v>
      </c>
      <c r="S55" s="36">
        <v>4.4880000000000001E-6</v>
      </c>
      <c r="T55" s="36">
        <v>8.4499999999999996E-7</v>
      </c>
      <c r="U55" s="36">
        <v>3.0000000000000001E-3</v>
      </c>
      <c r="V55" s="36">
        <v>7.1999999999999998E-3</v>
      </c>
      <c r="W55" s="36">
        <v>3.0032330000000001E-3</v>
      </c>
      <c r="X55" s="36">
        <v>7.2053329999999995E-3</v>
      </c>
      <c r="Y55" s="36">
        <v>1.0208565999999999E-2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8.0038320000000007E-3</v>
      </c>
      <c r="AQ55" s="36">
        <v>4.3097550000000002E-3</v>
      </c>
      <c r="AR55" s="36">
        <v>1.2313587000000001E-2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0.17083262499999999</v>
      </c>
      <c r="BC55" s="36">
        <v>4.0483276349999997</v>
      </c>
      <c r="BD55" s="36">
        <v>8.1687128829999995</v>
      </c>
      <c r="BE55" s="36">
        <v>1.8700888571428573E-2</v>
      </c>
      <c r="BF55" s="36">
        <v>3.7401778571428575E-2</v>
      </c>
      <c r="BG55" s="36">
        <v>0.96359168500000003</v>
      </c>
      <c r="BH55" s="36">
        <v>3.5317848770000002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4.7260703130000001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1.2400276619999999</v>
      </c>
      <c r="BC56" s="36">
        <v>108.04103301799999</v>
      </c>
      <c r="BD56" s="36">
        <v>221.73618620100001</v>
      </c>
      <c r="BE56" s="36">
        <v>5.6029564285714289E-2</v>
      </c>
      <c r="BF56" s="36">
        <v>0.11205913000000001</v>
      </c>
      <c r="BG56" s="36">
        <v>0.604454571</v>
      </c>
      <c r="BH56" s="36">
        <v>5.967945845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5.1684553019999999</v>
      </c>
      <c r="E57" s="36">
        <v>22</v>
      </c>
      <c r="F57" s="36">
        <v>1</v>
      </c>
      <c r="G57" s="36">
        <v>2</v>
      </c>
      <c r="H57" s="36">
        <v>19</v>
      </c>
      <c r="I57" s="36">
        <v>9.3148500423322501E-4</v>
      </c>
      <c r="J57" s="36">
        <v>3.1353226513910433</v>
      </c>
      <c r="K57" s="36">
        <v>9.3148500423322501E-4</v>
      </c>
      <c r="L57" s="36">
        <v>0</v>
      </c>
      <c r="M57" s="36">
        <v>0.11846913639489848</v>
      </c>
      <c r="N57" s="36">
        <v>3.0177850000003779</v>
      </c>
      <c r="O57" s="36">
        <v>0.18939241400000001</v>
      </c>
      <c r="P57" s="36">
        <v>0.34755466900000004</v>
      </c>
      <c r="Q57" s="36">
        <v>0.178955963</v>
      </c>
      <c r="R57" s="36">
        <v>1.0436450999999999E-2</v>
      </c>
      <c r="S57" s="36">
        <v>0.33394190700000004</v>
      </c>
      <c r="T57" s="36">
        <v>1.3612762E-2</v>
      </c>
      <c r="U57" s="36">
        <v>0.16444999999999999</v>
      </c>
      <c r="V57" s="36">
        <v>0.38869999999999999</v>
      </c>
      <c r="W57" s="36">
        <v>0.35477389900423323</v>
      </c>
      <c r="X57" s="36">
        <v>3.8715773203910433</v>
      </c>
      <c r="Y57" s="36">
        <v>4.2263512193952764</v>
      </c>
      <c r="Z57" s="36">
        <v>1.532823921234862E-3</v>
      </c>
      <c r="AA57" s="36">
        <v>3.2802431914426045E-4</v>
      </c>
      <c r="AB57" s="36">
        <v>3.28024E-4</v>
      </c>
      <c r="AC57" s="36">
        <v>1.4450674159650084E-5</v>
      </c>
      <c r="AD57" s="36">
        <v>0.11276360772753302</v>
      </c>
      <c r="AE57" s="36">
        <v>1.0148724695477969</v>
      </c>
      <c r="AF57" s="36">
        <v>1.1276360772753302</v>
      </c>
      <c r="AG57" s="36">
        <v>1.6851519845441532E-2</v>
      </c>
      <c r="AH57" s="36">
        <v>2.8666953300291342E-2</v>
      </c>
      <c r="AI57" s="36">
        <v>9.1811728813095239E-2</v>
      </c>
      <c r="AJ57" s="36">
        <v>1.9216296439255132E-5</v>
      </c>
      <c r="AK57" s="36">
        <v>2.3221788884655266E-5</v>
      </c>
      <c r="AL57" s="36">
        <v>5.8079583773061735E-5</v>
      </c>
      <c r="AM57" s="36">
        <v>1.6885186816040437E-2</v>
      </c>
      <c r="AN57" s="36">
        <v>0.14145378281670901</v>
      </c>
      <c r="AO57" s="36">
        <v>1.1067422779446652</v>
      </c>
      <c r="AP57" s="36">
        <v>29.36781715</v>
      </c>
      <c r="AQ57" s="36">
        <v>15.813440004</v>
      </c>
      <c r="AR57" s="36">
        <v>45.181257154000001</v>
      </c>
      <c r="AS57" s="36">
        <v>1.016944463</v>
      </c>
      <c r="AT57" s="36">
        <v>26.084695615000001</v>
      </c>
      <c r="AU57" s="36">
        <v>57.961880651999998</v>
      </c>
      <c r="AV57" s="36">
        <v>68.691844877999998</v>
      </c>
      <c r="AW57" s="36">
        <v>152.63772187500001</v>
      </c>
      <c r="AX57" s="36">
        <v>61.944706214999997</v>
      </c>
      <c r="AY57" s="36">
        <v>137.64514340299999</v>
      </c>
      <c r="AZ57" s="36">
        <v>2.9325105714285715E-2</v>
      </c>
      <c r="BA57" s="36">
        <v>5.8650211428571429E-2</v>
      </c>
      <c r="BB57" s="36">
        <v>16.830820751000001</v>
      </c>
      <c r="BC57" s="36">
        <v>842.37266789399996</v>
      </c>
      <c r="BD57" s="36">
        <v>1871.806547419</v>
      </c>
      <c r="BE57" s="36">
        <v>0.76048591285714284</v>
      </c>
      <c r="BF57" s="36">
        <v>1.5209718271428574</v>
      </c>
      <c r="BG57" s="36">
        <v>18.241598575000001</v>
      </c>
      <c r="BH57" s="36">
        <v>119.42547730299999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4.8099460709999997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1.6313059999999999E-3</v>
      </c>
      <c r="P58" s="36">
        <v>2.9719350000000002E-3</v>
      </c>
      <c r="Q58" s="36">
        <v>1.5643039999999999E-3</v>
      </c>
      <c r="R58" s="36">
        <v>6.7002000000000007E-5</v>
      </c>
      <c r="S58" s="36">
        <v>2.884541E-3</v>
      </c>
      <c r="T58" s="36">
        <v>8.7393999999999997E-5</v>
      </c>
      <c r="U58" s="36">
        <v>0</v>
      </c>
      <c r="V58" s="36">
        <v>0</v>
      </c>
      <c r="W58" s="36">
        <v>1.6313059999999999E-3</v>
      </c>
      <c r="X58" s="36">
        <v>2.9719350000000002E-3</v>
      </c>
      <c r="Y58" s="36">
        <v>4.6032410000000001E-3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5.3698239999999996E-3</v>
      </c>
      <c r="AQ58" s="36">
        <v>2.891444E-3</v>
      </c>
      <c r="AR58" s="36">
        <v>8.2612679999999987E-3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1.8910432509999999</v>
      </c>
      <c r="BC58" s="36">
        <v>163.318686536</v>
      </c>
      <c r="BD58" s="36">
        <v>372.60465283899998</v>
      </c>
      <c r="BE58" s="36">
        <v>8.5445134285714291E-2</v>
      </c>
      <c r="BF58" s="36">
        <v>0.17089027000000001</v>
      </c>
      <c r="BG58" s="36">
        <v>1.1647684</v>
      </c>
      <c r="BH58" s="36">
        <v>11.719266021999999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4.8348303259999996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9.8250000000000008E-4</v>
      </c>
      <c r="P59" s="36">
        <v>1.6024820000000001E-3</v>
      </c>
      <c r="Q59" s="36">
        <v>9.0793200000000007E-4</v>
      </c>
      <c r="R59" s="36">
        <v>7.4567999999999995E-5</v>
      </c>
      <c r="S59" s="36">
        <v>1.50522E-3</v>
      </c>
      <c r="T59" s="36">
        <v>9.7262000000000005E-5</v>
      </c>
      <c r="U59" s="36">
        <v>3.0000000000000001E-3</v>
      </c>
      <c r="V59" s="36">
        <v>7.1999999999999998E-3</v>
      </c>
      <c r="W59" s="36">
        <v>3.9824999999999999E-3</v>
      </c>
      <c r="X59" s="36">
        <v>8.8024820000000004E-3</v>
      </c>
      <c r="Y59" s="36">
        <v>1.2784982E-2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1.4694492999999999E-2</v>
      </c>
      <c r="AQ59" s="36">
        <v>7.9124190000000004E-3</v>
      </c>
      <c r="AR59" s="36">
        <v>2.2606912E-2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0.53631207999999997</v>
      </c>
      <c r="BC59" s="36">
        <v>46.710074618999997</v>
      </c>
      <c r="BD59" s="36">
        <v>105.52789629999999</v>
      </c>
      <c r="BE59" s="36">
        <v>2.4232791428571428E-2</v>
      </c>
      <c r="BF59" s="36">
        <v>4.8465584285714285E-2</v>
      </c>
      <c r="BG59" s="36">
        <v>0.73415967100000001</v>
      </c>
      <c r="BH59" s="36">
        <v>6.4678746379999996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4.7687375320000003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1.6495699999999999E-3</v>
      </c>
      <c r="BF60" s="36">
        <v>3.2991399999999999E-3</v>
      </c>
      <c r="BG60" s="36">
        <v>3.0862247999999998E-2</v>
      </c>
      <c r="BH60" s="36">
        <v>1.3334271740000001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4.7524403560000001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4.994839829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1.8064864999999999E-2</v>
      </c>
      <c r="P62" s="36">
        <v>3.1820968999999998E-2</v>
      </c>
      <c r="Q62" s="36">
        <v>1.5151880999999999E-2</v>
      </c>
      <c r="R62" s="36">
        <v>2.912984E-3</v>
      </c>
      <c r="S62" s="36">
        <v>2.8021424E-2</v>
      </c>
      <c r="T62" s="36">
        <v>3.7995449999999997E-3</v>
      </c>
      <c r="U62" s="36">
        <v>1.2E-2</v>
      </c>
      <c r="V62" s="36">
        <v>2.8799999999999999E-2</v>
      </c>
      <c r="W62" s="36">
        <v>3.0064865E-2</v>
      </c>
      <c r="X62" s="36">
        <v>6.0620968999999997E-2</v>
      </c>
      <c r="Y62" s="36">
        <v>9.0685833999999993E-2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6.5106219000000007E-2</v>
      </c>
      <c r="AQ62" s="36">
        <v>3.5057194999999999E-2</v>
      </c>
      <c r="AR62" s="36">
        <v>0.10016341400000001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0.86419601700000004</v>
      </c>
      <c r="BC62" s="36">
        <v>47.452931745999997</v>
      </c>
      <c r="BD62" s="36">
        <v>104.4870521</v>
      </c>
      <c r="BE62" s="36">
        <v>3.9047940000000003E-2</v>
      </c>
      <c r="BF62" s="36">
        <v>7.8095881428571434E-2</v>
      </c>
      <c r="BG62" s="36">
        <v>2.859821379</v>
      </c>
      <c r="BH62" s="36">
        <v>13.593427379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5.0780273730000003</v>
      </c>
      <c r="E63" s="36">
        <v>28</v>
      </c>
      <c r="F63" s="36">
        <v>0</v>
      </c>
      <c r="G63" s="36">
        <v>7</v>
      </c>
      <c r="H63" s="36">
        <v>21</v>
      </c>
      <c r="I63" s="36">
        <v>5.8251776187120188E-5</v>
      </c>
      <c r="J63" s="36">
        <v>0.51815467725073949</v>
      </c>
      <c r="K63" s="36">
        <v>5.8251776187120188E-5</v>
      </c>
      <c r="L63" s="36">
        <v>0</v>
      </c>
      <c r="M63" s="36">
        <v>1.5822929026939554E-2</v>
      </c>
      <c r="N63" s="36">
        <v>0.50238999999998701</v>
      </c>
      <c r="O63" s="36">
        <v>2.1936313000000002E-2</v>
      </c>
      <c r="P63" s="36">
        <v>3.5353779999999994E-2</v>
      </c>
      <c r="Q63" s="36">
        <v>1.9267112000000003E-2</v>
      </c>
      <c r="R63" s="36">
        <v>2.669201E-3</v>
      </c>
      <c r="S63" s="36">
        <v>3.1872211999999997E-2</v>
      </c>
      <c r="T63" s="36">
        <v>3.481568E-3</v>
      </c>
      <c r="U63" s="36">
        <v>4.1399999999999999E-2</v>
      </c>
      <c r="V63" s="36">
        <v>9.8400000000000001E-2</v>
      </c>
      <c r="W63" s="36">
        <v>6.3394564776187129E-2</v>
      </c>
      <c r="X63" s="36">
        <v>0.65190845725073954</v>
      </c>
      <c r="Y63" s="36">
        <v>0.71530302202692664</v>
      </c>
      <c r="Z63" s="36">
        <v>1.0910603518481251E-4</v>
      </c>
      <c r="AA63" s="36">
        <v>2.3348691529549878E-5</v>
      </c>
      <c r="AB63" s="36">
        <v>2.3348699999999999E-5</v>
      </c>
      <c r="AC63" s="36">
        <v>3.124673313367542E-7</v>
      </c>
      <c r="AD63" s="36">
        <v>2.635886787954015E-3</v>
      </c>
      <c r="AE63" s="36">
        <v>2.3722981091586132E-2</v>
      </c>
      <c r="AF63" s="36">
        <v>2.6358867879540147E-2</v>
      </c>
      <c r="AG63" s="36">
        <v>4.5368579185520366E-3</v>
      </c>
      <c r="AH63" s="36">
        <v>7.7178732407551893E-3</v>
      </c>
      <c r="AI63" s="36">
        <v>2.4718053487283509E-2</v>
      </c>
      <c r="AJ63" s="36">
        <v>1.3384701043512033E-6</v>
      </c>
      <c r="AK63" s="36">
        <v>1.6174641294652587E-6</v>
      </c>
      <c r="AL63" s="36">
        <v>4.0454094158644084E-6</v>
      </c>
      <c r="AM63" s="36">
        <v>4.5385088559877244E-3</v>
      </c>
      <c r="AN63" s="36">
        <v>1.035537749283867E-2</v>
      </c>
      <c r="AO63" s="36">
        <v>4.8445079988285504E-2</v>
      </c>
      <c r="AP63" s="36">
        <v>0.82950503399999997</v>
      </c>
      <c r="AQ63" s="36">
        <v>0.44665655700000001</v>
      </c>
      <c r="AR63" s="36">
        <v>1.2761615909999999</v>
      </c>
      <c r="AS63" s="36">
        <v>0.12390644000000001</v>
      </c>
      <c r="AT63" s="36">
        <v>0.55882812900000001</v>
      </c>
      <c r="AU63" s="36">
        <v>1.3476617390000001</v>
      </c>
      <c r="AV63" s="36">
        <v>1.6330855230000001</v>
      </c>
      <c r="AW63" s="36">
        <v>3.9383251490000002</v>
      </c>
      <c r="AX63" s="36">
        <v>1.469442712</v>
      </c>
      <c r="AY63" s="36">
        <v>3.543686541</v>
      </c>
      <c r="AZ63" s="36">
        <v>1.0291914285714286E-3</v>
      </c>
      <c r="BA63" s="36">
        <v>2.0583828571428572E-3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4.0218710519999998</v>
      </c>
      <c r="BH63" s="36">
        <v>23.378167305000002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4.7955733550000001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7.1512000000000002E-5</v>
      </c>
      <c r="P64" s="36">
        <v>1.16863E-4</v>
      </c>
      <c r="Q64" s="36">
        <v>6.5569999999999997E-5</v>
      </c>
      <c r="R64" s="36">
        <v>5.942E-6</v>
      </c>
      <c r="S64" s="36">
        <v>1.0911199999999999E-4</v>
      </c>
      <c r="T64" s="36">
        <v>7.7509999999999991E-6</v>
      </c>
      <c r="U64" s="36">
        <v>0</v>
      </c>
      <c r="V64" s="36">
        <v>0</v>
      </c>
      <c r="W64" s="36">
        <v>7.1512000000000002E-5</v>
      </c>
      <c r="X64" s="36">
        <v>1.16863E-4</v>
      </c>
      <c r="Y64" s="36">
        <v>1.8837500000000001E-4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1.51846E-4</v>
      </c>
      <c r="AQ64" s="36">
        <v>8.1762999999999996E-5</v>
      </c>
      <c r="AR64" s="36">
        <v>2.3360899999999999E-4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5.111112554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2.0709400000000001E-4</v>
      </c>
      <c r="P65" s="36">
        <v>3.6327899999999999E-4</v>
      </c>
      <c r="Q65" s="36">
        <v>1.88013E-4</v>
      </c>
      <c r="R65" s="36">
        <v>1.9080999999999999E-5</v>
      </c>
      <c r="S65" s="36">
        <v>3.3838999999999999E-4</v>
      </c>
      <c r="T65" s="36">
        <v>2.4888999999999998E-5</v>
      </c>
      <c r="U65" s="36">
        <v>3.0000000000000001E-3</v>
      </c>
      <c r="V65" s="36">
        <v>7.1999999999999998E-3</v>
      </c>
      <c r="W65" s="36">
        <v>3.2070940000000002E-3</v>
      </c>
      <c r="X65" s="36">
        <v>7.563279E-3</v>
      </c>
      <c r="Y65" s="36">
        <v>1.0770373E-2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4.0780205E-2</v>
      </c>
      <c r="AQ65" s="36">
        <v>2.1958571E-2</v>
      </c>
      <c r="AR65" s="36">
        <v>6.2738775999999996E-2</v>
      </c>
      <c r="AS65" s="36">
        <v>8.4924809999999996E-3</v>
      </c>
      <c r="AT65" s="36">
        <v>6.9789831999999996E-2</v>
      </c>
      <c r="AU65" s="36">
        <v>0.15719506499999999</v>
      </c>
      <c r="AV65" s="36">
        <v>0.213322972</v>
      </c>
      <c r="AW65" s="36">
        <v>0.48049003099999998</v>
      </c>
      <c r="AX65" s="36">
        <v>0.19155478000000001</v>
      </c>
      <c r="AY65" s="36">
        <v>0.43145921700000001</v>
      </c>
      <c r="AZ65" s="36">
        <v>1.3615714285714287E-4</v>
      </c>
      <c r="BA65" s="36">
        <v>2.7231428571428574E-4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2.3028357800000001</v>
      </c>
      <c r="BH65" s="36">
        <v>15.120224275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5.032078941</v>
      </c>
      <c r="E66" s="36">
        <v>21</v>
      </c>
      <c r="F66" s="36">
        <v>0</v>
      </c>
      <c r="G66" s="36">
        <v>1</v>
      </c>
      <c r="H66" s="36">
        <v>20</v>
      </c>
      <c r="I66" s="36">
        <v>3.7659665382158009E-7</v>
      </c>
      <c r="J66" s="36">
        <v>1.2077327917644293E-2</v>
      </c>
      <c r="K66" s="36">
        <v>3.7659665382158009E-7</v>
      </c>
      <c r="L66" s="36">
        <v>0</v>
      </c>
      <c r="M66" s="36">
        <v>7.7704514298603162E-5</v>
      </c>
      <c r="N66" s="36">
        <v>1.1999999999999511E-2</v>
      </c>
      <c r="O66" s="36">
        <v>9.3524949999999989E-3</v>
      </c>
      <c r="P66" s="36">
        <v>1.5919989000000002E-2</v>
      </c>
      <c r="Q66" s="36">
        <v>8.5169949999999994E-3</v>
      </c>
      <c r="R66" s="36">
        <v>8.3550000000000009E-4</v>
      </c>
      <c r="S66" s="36">
        <v>1.4830205000000001E-2</v>
      </c>
      <c r="T66" s="36">
        <v>1.0897839999999999E-3</v>
      </c>
      <c r="U66" s="36">
        <v>3.0000000000000001E-3</v>
      </c>
      <c r="V66" s="36">
        <v>7.1999999999999998E-3</v>
      </c>
      <c r="W66" s="36">
        <v>1.2352871596653821E-2</v>
      </c>
      <c r="X66" s="36">
        <v>3.5197316917644293E-2</v>
      </c>
      <c r="Y66" s="36">
        <v>4.7550188514298111E-2</v>
      </c>
      <c r="Z66" s="36">
        <v>1.1132858500057983E-6</v>
      </c>
      <c r="AA66" s="36">
        <v>2.3824317190124079E-7</v>
      </c>
      <c r="AB66" s="36">
        <v>2.38243E-7</v>
      </c>
      <c r="AC66" s="36">
        <v>9.2363269889237314E-9</v>
      </c>
      <c r="AD66" s="36">
        <v>4.4832770395982369E-4</v>
      </c>
      <c r="AE66" s="36">
        <v>4.0349493356384132E-3</v>
      </c>
      <c r="AF66" s="36">
        <v>4.4832770395982378E-3</v>
      </c>
      <c r="AG66" s="36">
        <v>3.1523771336974148E-4</v>
      </c>
      <c r="AH66" s="36">
        <v>5.3626645492783616E-4</v>
      </c>
      <c r="AI66" s="36">
        <v>1.717502024566178E-3</v>
      </c>
      <c r="AJ66" s="36">
        <v>1.3657339940593854E-8</v>
      </c>
      <c r="AK66" s="36">
        <v>1.6504109719007552E-8</v>
      </c>
      <c r="AL66" s="36">
        <v>4.1278121499860125E-8</v>
      </c>
      <c r="AM66" s="36">
        <v>3.1526060703667103E-4</v>
      </c>
      <c r="AN66" s="36">
        <v>9.8461066299737891E-4</v>
      </c>
      <c r="AO66" s="36">
        <v>5.7524926383260913E-3</v>
      </c>
      <c r="AP66" s="36">
        <v>3.9015552000000002E-2</v>
      </c>
      <c r="AQ66" s="36">
        <v>2.1008374E-2</v>
      </c>
      <c r="AR66" s="36">
        <v>6.0023926000000005E-2</v>
      </c>
      <c r="AS66" s="36">
        <v>3.6998000000000001E-5</v>
      </c>
      <c r="AT66" s="36">
        <v>1.285E-6</v>
      </c>
      <c r="AU66" s="36">
        <v>2.948E-6</v>
      </c>
      <c r="AV66" s="36">
        <v>7.7186000000000003E-5</v>
      </c>
      <c r="AW66" s="36">
        <v>1.7704799999999999E-4</v>
      </c>
      <c r="AX66" s="36">
        <v>6.4863999999999994E-5</v>
      </c>
      <c r="AY66" s="36">
        <v>1.4878499999999999E-4</v>
      </c>
      <c r="AZ66" s="36">
        <v>1.0000000000000001E-7</v>
      </c>
      <c r="BA66" s="36">
        <v>2.0000000000000002E-7</v>
      </c>
      <c r="BB66" s="36">
        <v>0.37121053100000001</v>
      </c>
      <c r="BC66" s="36">
        <v>19.328270694</v>
      </c>
      <c r="BD66" s="36">
        <v>44.334821908000002</v>
      </c>
      <c r="BE66" s="36">
        <v>1.677282285714286E-2</v>
      </c>
      <c r="BF66" s="36">
        <v>3.354564571428572E-2</v>
      </c>
      <c r="BG66" s="36">
        <v>2.452120071</v>
      </c>
      <c r="BH66" s="36">
        <v>13.470575199000001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4.9519562109999997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5.2354820000000005E-3</v>
      </c>
      <c r="P67" s="36">
        <v>9.1721859999999988E-3</v>
      </c>
      <c r="Q67" s="36">
        <v>4.5359990000000006E-3</v>
      </c>
      <c r="R67" s="36">
        <v>6.9948299999999998E-4</v>
      </c>
      <c r="S67" s="36">
        <v>8.2598169999999992E-3</v>
      </c>
      <c r="T67" s="36">
        <v>9.123689999999999E-4</v>
      </c>
      <c r="U67" s="36">
        <v>0</v>
      </c>
      <c r="V67" s="36">
        <v>0</v>
      </c>
      <c r="W67" s="36">
        <v>5.2354820000000005E-3</v>
      </c>
      <c r="X67" s="36">
        <v>9.1721859999999988E-3</v>
      </c>
      <c r="Y67" s="36">
        <v>1.4407667999999998E-2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7.0009759999999999E-3</v>
      </c>
      <c r="AQ67" s="36">
        <v>3.769756E-3</v>
      </c>
      <c r="AR67" s="36">
        <v>1.0770732E-2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0.381978084</v>
      </c>
      <c r="BC67" s="36">
        <v>23.008905837</v>
      </c>
      <c r="BD67" s="36">
        <v>50.166392930000001</v>
      </c>
      <c r="BE67" s="36">
        <v>0.13873295999999999</v>
      </c>
      <c r="BF67" s="36">
        <v>0.27746591999999998</v>
      </c>
      <c r="BG67" s="36">
        <v>0.82715252500000003</v>
      </c>
      <c r="BH67" s="36">
        <v>3.4945108249999999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4.9004958199999997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1.3887510000000001E-3</v>
      </c>
      <c r="P68" s="36">
        <v>2.4087450000000003E-3</v>
      </c>
      <c r="Q68" s="36">
        <v>1.269881E-3</v>
      </c>
      <c r="R68" s="36">
        <v>1.1887000000000001E-4</v>
      </c>
      <c r="S68" s="36">
        <v>2.2536970000000003E-3</v>
      </c>
      <c r="T68" s="36">
        <v>1.55048E-4</v>
      </c>
      <c r="U68" s="36">
        <v>0</v>
      </c>
      <c r="V68" s="36">
        <v>0</v>
      </c>
      <c r="W68" s="36">
        <v>1.3887510000000001E-3</v>
      </c>
      <c r="X68" s="36">
        <v>2.4087450000000003E-3</v>
      </c>
      <c r="Y68" s="36">
        <v>3.7974960000000005E-3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3.3564710000000002E-3</v>
      </c>
      <c r="AQ68" s="36">
        <v>1.80733E-3</v>
      </c>
      <c r="AR68" s="36">
        <v>5.163801E-3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5.5972916999999997E-2</v>
      </c>
      <c r="BC68" s="36">
        <v>2.2479547420000001</v>
      </c>
      <c r="BD68" s="36">
        <v>5.0211500549999997</v>
      </c>
      <c r="BE68" s="36">
        <v>2.0329145714285714E-2</v>
      </c>
      <c r="BF68" s="36">
        <v>4.0658292857142855E-2</v>
      </c>
      <c r="BG68" s="36">
        <v>3.8763967000000003E-2</v>
      </c>
      <c r="BH68" s="36">
        <v>0.39603053900000001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5.2300000000000001E-7</v>
      </c>
      <c r="P69" s="36">
        <v>9.1200000000000012E-7</v>
      </c>
      <c r="Q69" s="36">
        <v>4.4200000000000001E-7</v>
      </c>
      <c r="R69" s="36">
        <v>8.0999999999999997E-8</v>
      </c>
      <c r="S69" s="36">
        <v>8.0700000000000007E-7</v>
      </c>
      <c r="T69" s="36">
        <v>1.05E-7</v>
      </c>
      <c r="U69" s="36">
        <v>3.0000000000000001E-3</v>
      </c>
      <c r="V69" s="36">
        <v>7.1999999999999998E-3</v>
      </c>
      <c r="W69" s="36">
        <v>3.0005230000000002E-3</v>
      </c>
      <c r="X69" s="36">
        <v>7.2009119999999994E-3</v>
      </c>
      <c r="Y69" s="36">
        <v>1.0201435E-2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1.0499981E-2</v>
      </c>
      <c r="AQ69" s="36">
        <v>5.6538359999999998E-3</v>
      </c>
      <c r="AR69" s="36">
        <v>1.6153817000000001E-2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2.927754285714286E-2</v>
      </c>
      <c r="BF69" s="36">
        <v>5.8555087142857148E-2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4.5316652949999998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4.3021791660000002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4.6422785009999998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6.0838378630000003</v>
      </c>
      <c r="E92" s="36">
        <v>49</v>
      </c>
      <c r="F92" s="36">
        <v>10</v>
      </c>
      <c r="G92" s="36">
        <v>25</v>
      </c>
      <c r="H92" s="36">
        <v>14</v>
      </c>
      <c r="I92" s="36">
        <v>5.7108508051642719</v>
      </c>
      <c r="J92" s="36">
        <v>304.09042461866267</v>
      </c>
      <c r="K92" s="36">
        <v>4.7915683052388607</v>
      </c>
      <c r="L92" s="36">
        <v>0.91928249992541167</v>
      </c>
      <c r="M92" s="36">
        <v>198.71840542386286</v>
      </c>
      <c r="N92" s="36">
        <v>111.08286999996406</v>
      </c>
      <c r="O92" s="36">
        <v>1.4918523430000001</v>
      </c>
      <c r="P92" s="36">
        <v>2.6609078910000004</v>
      </c>
      <c r="Q92" s="36">
        <v>1.4094687130000001</v>
      </c>
      <c r="R92" s="36">
        <v>8.2383629999999999E-2</v>
      </c>
      <c r="S92" s="36">
        <v>2.5534509820000002</v>
      </c>
      <c r="T92" s="36">
        <v>0.107456909</v>
      </c>
      <c r="U92" s="36">
        <v>2.9028000000000005</v>
      </c>
      <c r="V92" s="36">
        <v>6.8861000000000017</v>
      </c>
      <c r="W92" s="36">
        <v>10.105503148164273</v>
      </c>
      <c r="X92" s="36">
        <v>313.63743250966269</v>
      </c>
      <c r="Y92" s="36">
        <v>323.74293565782693</v>
      </c>
      <c r="Z92" s="36">
        <v>1.494934049249895</v>
      </c>
      <c r="AA92" s="36">
        <v>0.34474405862725621</v>
      </c>
      <c r="AB92" s="36">
        <v>2.160207734280053</v>
      </c>
      <c r="AC92" s="36">
        <v>7.3402775326722264E-2</v>
      </c>
      <c r="AD92" s="36">
        <v>4.6839366222059953</v>
      </c>
      <c r="AE92" s="36">
        <v>42.155429599853932</v>
      </c>
      <c r="AF92" s="36">
        <v>46.839366222059958</v>
      </c>
      <c r="AG92" s="36">
        <v>0.28948985805339378</v>
      </c>
      <c r="AH92" s="36">
        <v>0.49246550565404912</v>
      </c>
      <c r="AI92" s="36">
        <v>1.5772206059460756</v>
      </c>
      <c r="AJ92" s="36">
        <v>5.3233552697224754E-2</v>
      </c>
      <c r="AK92" s="36">
        <v>3.4528439628620448E-2</v>
      </c>
      <c r="AL92" s="36">
        <v>8.7250562021742459E-2</v>
      </c>
      <c r="AM92" s="36">
        <v>0.41612618607734075</v>
      </c>
      <c r="AN92" s="36">
        <v>5.2109305674886652</v>
      </c>
      <c r="AO92" s="36">
        <v>43.81990076782175</v>
      </c>
      <c r="AP92" s="36">
        <v>5371.8461973060002</v>
      </c>
      <c r="AQ92" s="36">
        <v>2892.5325677800001</v>
      </c>
      <c r="AR92" s="36">
        <v>8264.3787650859995</v>
      </c>
      <c r="AS92" s="36">
        <v>107.662912119</v>
      </c>
      <c r="AT92" s="36">
        <v>23838.300505978001</v>
      </c>
      <c r="AU92" s="36">
        <v>52072.071159967003</v>
      </c>
      <c r="AV92" s="36">
        <v>14308.738022813</v>
      </c>
      <c r="AW92" s="36">
        <v>31255.819782388</v>
      </c>
      <c r="AX92" s="36">
        <v>13475.439857240999</v>
      </c>
      <c r="AY92" s="36">
        <v>29435.574192133001</v>
      </c>
      <c r="AZ92" s="36">
        <v>1.0705581099999999</v>
      </c>
      <c r="BA92" s="36">
        <v>2.1411162199999998</v>
      </c>
      <c r="BB92" s="36">
        <v>30.515106195000001</v>
      </c>
      <c r="BC92" s="36">
        <v>3029.9913119530001</v>
      </c>
      <c r="BD92" s="36">
        <v>6618.6733056129997</v>
      </c>
      <c r="BE92" s="36">
        <v>1.2715510600000002</v>
      </c>
      <c r="BF92" s="36">
        <v>2.5431021200000004</v>
      </c>
      <c r="BG92" s="36">
        <v>17.855343471000001</v>
      </c>
      <c r="BH92" s="36">
        <v>309.92601317100002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5.5819110490000003</v>
      </c>
      <c r="E93" s="36">
        <v>6</v>
      </c>
      <c r="F93" s="36">
        <v>2</v>
      </c>
      <c r="G93" s="36">
        <v>1</v>
      </c>
      <c r="H93" s="36">
        <v>3</v>
      </c>
      <c r="I93" s="36">
        <v>3.4367507532290373</v>
      </c>
      <c r="J93" s="36">
        <v>62.823122549147669</v>
      </c>
      <c r="K93" s="36">
        <v>1.7096482532455275</v>
      </c>
      <c r="L93" s="36">
        <v>1.7271024999835096</v>
      </c>
      <c r="M93" s="36">
        <v>44.504693802338707</v>
      </c>
      <c r="N93" s="36">
        <v>21.755179500037997</v>
      </c>
      <c r="O93" s="36">
        <v>0.28559712500000001</v>
      </c>
      <c r="P93" s="36">
        <v>0.48380337200000001</v>
      </c>
      <c r="Q93" s="36">
        <v>0.26029644899999999</v>
      </c>
      <c r="R93" s="36">
        <v>2.5300676000000001E-2</v>
      </c>
      <c r="S93" s="36">
        <v>0.45080248900000003</v>
      </c>
      <c r="T93" s="36">
        <v>3.3000883000000002E-2</v>
      </c>
      <c r="U93" s="36">
        <v>0</v>
      </c>
      <c r="V93" s="36">
        <v>0</v>
      </c>
      <c r="W93" s="36">
        <v>3.7223478782290371</v>
      </c>
      <c r="X93" s="36">
        <v>63.306925921147666</v>
      </c>
      <c r="Y93" s="36">
        <v>67.02927379937671</v>
      </c>
      <c r="Z93" s="36">
        <v>0.53687421111213707</v>
      </c>
      <c r="AA93" s="36">
        <v>0.24793748777707642</v>
      </c>
      <c r="AB93" s="36">
        <v>0.24793748800000001</v>
      </c>
      <c r="AC93" s="36">
        <v>1.5657761025081464E-2</v>
      </c>
      <c r="AD93" s="36">
        <v>0.46237002608551092</v>
      </c>
      <c r="AE93" s="36">
        <v>4.1613302347695997</v>
      </c>
      <c r="AF93" s="36">
        <v>4.6237002608551094</v>
      </c>
      <c r="AG93" s="36">
        <v>0</v>
      </c>
      <c r="AH93" s="36">
        <v>0</v>
      </c>
      <c r="AI93" s="36">
        <v>0</v>
      </c>
      <c r="AJ93" s="36">
        <v>1.4213078919197231E-2</v>
      </c>
      <c r="AK93" s="36">
        <v>1.7175688290556778E-2</v>
      </c>
      <c r="AL93" s="36">
        <v>4.2957794159887645E-2</v>
      </c>
      <c r="AM93" s="36">
        <v>2.9870839944278693E-2</v>
      </c>
      <c r="AN93" s="36">
        <v>0.47954571437606769</v>
      </c>
      <c r="AO93" s="36">
        <v>4.2042880289294873</v>
      </c>
      <c r="AP93" s="36">
        <v>498.363095278</v>
      </c>
      <c r="AQ93" s="36">
        <v>268.34935899599998</v>
      </c>
      <c r="AR93" s="36">
        <v>766.71245427400004</v>
      </c>
      <c r="AS93" s="36">
        <v>13.204756144999999</v>
      </c>
      <c r="AT93" s="36">
        <v>2166.5610248910002</v>
      </c>
      <c r="AU93" s="36">
        <v>5069.867355376</v>
      </c>
      <c r="AV93" s="36">
        <v>1164.831007474</v>
      </c>
      <c r="AW93" s="36">
        <v>2725.7661480450001</v>
      </c>
      <c r="AX93" s="36">
        <v>1112.45446431</v>
      </c>
      <c r="AY93" s="36">
        <v>2603.2022676259999</v>
      </c>
      <c r="AZ93" s="36">
        <v>0.13645837285714285</v>
      </c>
      <c r="BA93" s="36">
        <v>0.2729167457142857</v>
      </c>
      <c r="BB93" s="36">
        <v>6.0601231550000003</v>
      </c>
      <c r="BC93" s="36">
        <v>324.71032966199999</v>
      </c>
      <c r="BD93" s="36">
        <v>759.83934050100004</v>
      </c>
      <c r="BE93" s="36">
        <v>0.25252266714285715</v>
      </c>
      <c r="BF93" s="36">
        <v>0.5050453342857143</v>
      </c>
      <c r="BG93" s="36">
        <v>6.5651511569999998</v>
      </c>
      <c r="BH93" s="36">
        <v>70.132929183000002</v>
      </c>
      <c r="BI93" s="36">
        <v>0.21</v>
      </c>
      <c r="BJ93" s="36">
        <v>0.21</v>
      </c>
      <c r="BK93" s="36">
        <v>0.69000000000000039</v>
      </c>
      <c r="BL93" s="36">
        <v>0.69000000000000039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5.4659578279999996</v>
      </c>
      <c r="E94" s="36">
        <v>3</v>
      </c>
      <c r="F94" s="36">
        <v>0</v>
      </c>
      <c r="G94" s="36">
        <v>1</v>
      </c>
      <c r="H94" s="36">
        <v>2</v>
      </c>
      <c r="I94" s="36">
        <v>3.3688299858859724E-2</v>
      </c>
      <c r="J94" s="36">
        <v>3.1365734804537468</v>
      </c>
      <c r="K94" s="36">
        <v>3.1189299860394242E-2</v>
      </c>
      <c r="L94" s="36">
        <v>2.4989999984654787E-3</v>
      </c>
      <c r="M94" s="36">
        <v>1.5637942803093514</v>
      </c>
      <c r="N94" s="36">
        <v>1.6064675000032549</v>
      </c>
      <c r="O94" s="36">
        <v>5.0890291999999997E-2</v>
      </c>
      <c r="P94" s="36">
        <v>8.3513355999999997E-2</v>
      </c>
      <c r="Q94" s="36">
        <v>4.4224145999999999E-2</v>
      </c>
      <c r="R94" s="36">
        <v>6.6661459999999995E-3</v>
      </c>
      <c r="S94" s="36">
        <v>7.4818383000000002E-2</v>
      </c>
      <c r="T94" s="36">
        <v>8.6949729999999999E-3</v>
      </c>
      <c r="U94" s="36">
        <v>3.0000000000000001E-3</v>
      </c>
      <c r="V94" s="36">
        <v>7.1999999999999998E-3</v>
      </c>
      <c r="W94" s="36">
        <v>8.7578591858859717E-2</v>
      </c>
      <c r="X94" s="36">
        <v>3.227286836453747</v>
      </c>
      <c r="Y94" s="36">
        <v>3.3148654283126069</v>
      </c>
      <c r="Z94" s="36">
        <v>1.0254019470571675E-2</v>
      </c>
      <c r="AA94" s="36">
        <v>2.1943601667023379E-3</v>
      </c>
      <c r="AB94" s="36">
        <v>2.1943599999999998E-3</v>
      </c>
      <c r="AC94" s="36">
        <v>3.3285989837219913E-4</v>
      </c>
      <c r="AD94" s="36">
        <v>3.6580067540028516E-2</v>
      </c>
      <c r="AE94" s="36">
        <v>0.32922060786025653</v>
      </c>
      <c r="AF94" s="36">
        <v>0.3658006754002851</v>
      </c>
      <c r="AG94" s="36">
        <v>3.0593115511399002E-4</v>
      </c>
      <c r="AH94" s="36">
        <v>5.2043460869966116E-4</v>
      </c>
      <c r="AI94" s="36">
        <v>1.6667973278624284E-3</v>
      </c>
      <c r="AJ94" s="36">
        <v>1.2579223931889343E-4</v>
      </c>
      <c r="AK94" s="36">
        <v>1.5201268538005906E-4</v>
      </c>
      <c r="AL94" s="36">
        <v>3.8019609681893304E-4</v>
      </c>
      <c r="AM94" s="36">
        <v>7.6458329280508258E-4</v>
      </c>
      <c r="AN94" s="36">
        <v>3.7252514834108234E-2</v>
      </c>
      <c r="AO94" s="36">
        <v>0.33126760128493787</v>
      </c>
      <c r="AP94" s="36">
        <v>124.95249561200001</v>
      </c>
      <c r="AQ94" s="36">
        <v>67.282113022000004</v>
      </c>
      <c r="AR94" s="36">
        <v>192.23460863400001</v>
      </c>
      <c r="AS94" s="36">
        <v>4.3138715210000003</v>
      </c>
      <c r="AT94" s="36">
        <v>284.16489181700001</v>
      </c>
      <c r="AU94" s="36">
        <v>625.60747118799998</v>
      </c>
      <c r="AV94" s="36">
        <v>169.02872252500001</v>
      </c>
      <c r="AW94" s="36">
        <v>372.12771423300001</v>
      </c>
      <c r="AX94" s="36">
        <v>159.81821588700001</v>
      </c>
      <c r="AY94" s="36">
        <v>351.85018547300001</v>
      </c>
      <c r="AZ94" s="36">
        <v>0.46578272428571438</v>
      </c>
      <c r="BA94" s="36">
        <v>0.93156545000000013</v>
      </c>
      <c r="BB94" s="36">
        <v>2.0351646849999998</v>
      </c>
      <c r="BC94" s="36">
        <v>135.05347147500001</v>
      </c>
      <c r="BD94" s="36">
        <v>297.32899171600002</v>
      </c>
      <c r="BE94" s="36">
        <v>8.480441714285715E-2</v>
      </c>
      <c r="BF94" s="36">
        <v>0.1696088342857143</v>
      </c>
      <c r="BG94" s="36">
        <v>4.7767786289999998</v>
      </c>
      <c r="BH94" s="36">
        <v>48.570917412999997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5.4913348700000002</v>
      </c>
      <c r="E95" s="36">
        <v>8</v>
      </c>
      <c r="F95" s="36">
        <v>0</v>
      </c>
      <c r="G95" s="36">
        <v>4</v>
      </c>
      <c r="H95" s="36">
        <v>4</v>
      </c>
      <c r="I95" s="36">
        <v>7.6932930898571658E-2</v>
      </c>
      <c r="J95" s="36">
        <v>8.347152826642704</v>
      </c>
      <c r="K95" s="36">
        <v>6.829193090333506E-2</v>
      </c>
      <c r="L95" s="36">
        <v>8.6409999952365979E-3</v>
      </c>
      <c r="M95" s="36">
        <v>3.763827257537518</v>
      </c>
      <c r="N95" s="36">
        <v>4.6602585000037573</v>
      </c>
      <c r="O95" s="36">
        <v>0.39342270000000001</v>
      </c>
      <c r="P95" s="36">
        <v>0.68270387199999993</v>
      </c>
      <c r="Q95" s="36">
        <v>0.36717173400000003</v>
      </c>
      <c r="R95" s="36">
        <v>2.6250966000000001E-2</v>
      </c>
      <c r="S95" s="36">
        <v>0.64846348099999995</v>
      </c>
      <c r="T95" s="36">
        <v>3.4240391000000002E-2</v>
      </c>
      <c r="U95" s="36">
        <v>1.4999999999999999E-2</v>
      </c>
      <c r="V95" s="36">
        <v>3.5999999999999997E-2</v>
      </c>
      <c r="W95" s="36">
        <v>0.4853556308985717</v>
      </c>
      <c r="X95" s="36">
        <v>9.0658566986427029</v>
      </c>
      <c r="Y95" s="36">
        <v>9.5512123295412739</v>
      </c>
      <c r="Z95" s="36">
        <v>2.7134088482244308E-2</v>
      </c>
      <c r="AA95" s="36">
        <v>5.8066949352002847E-3</v>
      </c>
      <c r="AB95" s="36">
        <v>5.8066949999999997E-3</v>
      </c>
      <c r="AC95" s="36">
        <v>9.9515698808018958E-4</v>
      </c>
      <c r="AD95" s="36">
        <v>0.13864484575789074</v>
      </c>
      <c r="AE95" s="36">
        <v>1.2478036118210163</v>
      </c>
      <c r="AF95" s="36">
        <v>1.3864484575789071</v>
      </c>
      <c r="AG95" s="36">
        <v>1.6072638719628592E-3</v>
      </c>
      <c r="AH95" s="36">
        <v>2.7341960120747487E-3</v>
      </c>
      <c r="AI95" s="36">
        <v>8.7568169575907503E-3</v>
      </c>
      <c r="AJ95" s="36">
        <v>3.3287025241710531E-4</v>
      </c>
      <c r="AK95" s="36">
        <v>4.0225455264084384E-4</v>
      </c>
      <c r="AL95" s="36">
        <v>1.0060713713419924E-3</v>
      </c>
      <c r="AM95" s="36">
        <v>2.9352911124601541E-3</v>
      </c>
      <c r="AN95" s="36">
        <v>0.14178129632260633</v>
      </c>
      <c r="AO95" s="36">
        <v>1.257566500149949</v>
      </c>
      <c r="AP95" s="36">
        <v>173.98214781900001</v>
      </c>
      <c r="AQ95" s="36">
        <v>93.682694979000004</v>
      </c>
      <c r="AR95" s="36">
        <v>267.664842798</v>
      </c>
      <c r="AS95" s="36">
        <v>6.3938239540000001</v>
      </c>
      <c r="AT95" s="36">
        <v>1187.866224629</v>
      </c>
      <c r="AU95" s="36">
        <v>2776.2076248630001</v>
      </c>
      <c r="AV95" s="36">
        <v>682.35627861499995</v>
      </c>
      <c r="AW95" s="36">
        <v>1594.7609792139999</v>
      </c>
      <c r="AX95" s="36">
        <v>644.72254459199996</v>
      </c>
      <c r="AY95" s="36">
        <v>1506.805738816</v>
      </c>
      <c r="AZ95" s="36">
        <v>7.0886364285714293E-2</v>
      </c>
      <c r="BA95" s="36">
        <v>0.14177272857142859</v>
      </c>
      <c r="BB95" s="36">
        <v>2.013098415</v>
      </c>
      <c r="BC95" s="36">
        <v>166.388938158</v>
      </c>
      <c r="BD95" s="36">
        <v>388.87395670400002</v>
      </c>
      <c r="BE95" s="36">
        <v>8.3884925714285727E-2</v>
      </c>
      <c r="BF95" s="36">
        <v>0.16776985142857145</v>
      </c>
      <c r="BG95" s="36">
        <v>2.4829502410000002</v>
      </c>
      <c r="BH95" s="36">
        <v>43.677193162999998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5.8999763590000001</v>
      </c>
      <c r="E96" s="36">
        <v>3</v>
      </c>
      <c r="F96" s="36">
        <v>2</v>
      </c>
      <c r="G96" s="36">
        <v>1</v>
      </c>
      <c r="H96" s="36">
        <v>0</v>
      </c>
      <c r="I96" s="36">
        <v>1.2871241458907707</v>
      </c>
      <c r="J96" s="36">
        <v>32.391945058298504</v>
      </c>
      <c r="K96" s="36">
        <v>0.50396964589307347</v>
      </c>
      <c r="L96" s="36">
        <v>0.78315449999769726</v>
      </c>
      <c r="M96" s="36">
        <v>16.809199204220953</v>
      </c>
      <c r="N96" s="36">
        <v>16.869869999968319</v>
      </c>
      <c r="O96" s="36">
        <v>0.11148821899999999</v>
      </c>
      <c r="P96" s="36">
        <v>0.18072665300000001</v>
      </c>
      <c r="Q96" s="36">
        <v>9.3605223999999987E-2</v>
      </c>
      <c r="R96" s="36">
        <v>1.7882994999999999E-2</v>
      </c>
      <c r="S96" s="36">
        <v>0.15740100700000001</v>
      </c>
      <c r="T96" s="36">
        <v>2.3325646000000002E-2</v>
      </c>
      <c r="U96" s="36">
        <v>9.7350000000000006E-2</v>
      </c>
      <c r="V96" s="36">
        <v>0.2301</v>
      </c>
      <c r="W96" s="36">
        <v>1.4959623648907707</v>
      </c>
      <c r="X96" s="36">
        <v>32.802771711298504</v>
      </c>
      <c r="Y96" s="36">
        <v>34.298734076189277</v>
      </c>
      <c r="Z96" s="36">
        <v>0.22162900536356717</v>
      </c>
      <c r="AA96" s="36">
        <v>6.9951757496039352E-2</v>
      </c>
      <c r="AB96" s="36">
        <v>6.9951757000000003E-2</v>
      </c>
      <c r="AC96" s="36">
        <v>2.8359013270041959E-3</v>
      </c>
      <c r="AD96" s="36">
        <v>0.15124125347255157</v>
      </c>
      <c r="AE96" s="36">
        <v>1.3611712812529646</v>
      </c>
      <c r="AF96" s="36">
        <v>1.5124125347255157</v>
      </c>
      <c r="AG96" s="36">
        <v>1.7514505006268905E-2</v>
      </c>
      <c r="AH96" s="36">
        <v>2.9794790125606877E-2</v>
      </c>
      <c r="AI96" s="36">
        <v>9.5423854861740945E-2</v>
      </c>
      <c r="AJ96" s="36">
        <v>4.010002078715498E-3</v>
      </c>
      <c r="AK96" s="36">
        <v>4.8458568460158519E-3</v>
      </c>
      <c r="AL96" s="36">
        <v>1.2119882324243278E-2</v>
      </c>
      <c r="AM96" s="36">
        <v>2.43604084119886E-2</v>
      </c>
      <c r="AN96" s="36">
        <v>0.1858819004441743</v>
      </c>
      <c r="AO96" s="36">
        <v>1.4687150184389488</v>
      </c>
      <c r="AP96" s="36">
        <v>205.45639050299999</v>
      </c>
      <c r="AQ96" s="36">
        <v>110.630364117</v>
      </c>
      <c r="AR96" s="36">
        <v>316.08675461999997</v>
      </c>
      <c r="AS96" s="36">
        <v>13.837020818999999</v>
      </c>
      <c r="AT96" s="36">
        <v>678.68727440299995</v>
      </c>
      <c r="AU96" s="36">
        <v>1784.170180652</v>
      </c>
      <c r="AV96" s="36">
        <v>389.71524836200001</v>
      </c>
      <c r="AW96" s="36">
        <v>1024.504733324</v>
      </c>
      <c r="AX96" s="36">
        <v>371.10690307499999</v>
      </c>
      <c r="AY96" s="36">
        <v>975.58609874299998</v>
      </c>
      <c r="AZ96" s="36">
        <v>0.15657085714285715</v>
      </c>
      <c r="BA96" s="36">
        <v>0.3131417142857143</v>
      </c>
      <c r="BB96" s="36">
        <v>1.004442608</v>
      </c>
      <c r="BC96" s="36">
        <v>61.458894979</v>
      </c>
      <c r="BD96" s="36">
        <v>161.56650035199999</v>
      </c>
      <c r="BE96" s="36">
        <v>4.1854681428571433E-2</v>
      </c>
      <c r="BF96" s="36">
        <v>8.3709362857142866E-2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5.3834297419999997</v>
      </c>
      <c r="E97" s="36">
        <v>3</v>
      </c>
      <c r="F97" s="36">
        <v>1</v>
      </c>
      <c r="G97" s="36">
        <v>2</v>
      </c>
      <c r="H97" s="36">
        <v>0</v>
      </c>
      <c r="I97" s="36">
        <v>2.6317736098567801E-2</v>
      </c>
      <c r="J97" s="36">
        <v>6.9173044855511003</v>
      </c>
      <c r="K97" s="36">
        <v>2.6317736098567801E-2</v>
      </c>
      <c r="L97" s="36">
        <v>0</v>
      </c>
      <c r="M97" s="36">
        <v>1.9903697216543588</v>
      </c>
      <c r="N97" s="36">
        <v>4.9532524999953091</v>
      </c>
      <c r="O97" s="36">
        <v>5.0758162000000009E-2</v>
      </c>
      <c r="P97" s="36">
        <v>8.5035945000000002E-2</v>
      </c>
      <c r="Q97" s="36">
        <v>4.3299155000000006E-2</v>
      </c>
      <c r="R97" s="36">
        <v>7.4590070000000001E-3</v>
      </c>
      <c r="S97" s="36">
        <v>7.5306805000000004E-2</v>
      </c>
      <c r="T97" s="36">
        <v>9.729139999999999E-3</v>
      </c>
      <c r="U97" s="36">
        <v>5.2249999999999998E-2</v>
      </c>
      <c r="V97" s="36">
        <v>0.1235</v>
      </c>
      <c r="W97" s="36">
        <v>0.12932589809856782</v>
      </c>
      <c r="X97" s="36">
        <v>7.1258404305511007</v>
      </c>
      <c r="Y97" s="36">
        <v>7.2551663286496684</v>
      </c>
      <c r="Z97" s="36">
        <v>1.2326550874520788E-2</v>
      </c>
      <c r="AA97" s="36">
        <v>2.6378818871474466E-3</v>
      </c>
      <c r="AB97" s="36">
        <v>2.6378819999999998E-3</v>
      </c>
      <c r="AC97" s="36">
        <v>1.6558509045899917E-4</v>
      </c>
      <c r="AD97" s="36">
        <v>4.0145101126323121E-2</v>
      </c>
      <c r="AE97" s="36">
        <v>0.3613059101369081</v>
      </c>
      <c r="AF97" s="36">
        <v>0.40145101126323113</v>
      </c>
      <c r="AG97" s="36">
        <v>6.4961298230847165E-3</v>
      </c>
      <c r="AH97" s="36">
        <v>1.1050887515132623E-2</v>
      </c>
      <c r="AI97" s="36">
        <v>3.5392707311978799E-2</v>
      </c>
      <c r="AJ97" s="36">
        <v>1.512172496031212E-4</v>
      </c>
      <c r="AK97" s="36">
        <v>1.8273734780788973E-4</v>
      </c>
      <c r="AL97" s="36">
        <v>4.570409779019489E-4</v>
      </c>
      <c r="AM97" s="36">
        <v>6.812932163146837E-3</v>
      </c>
      <c r="AN97" s="36">
        <v>5.1378725989263636E-2</v>
      </c>
      <c r="AO97" s="36">
        <v>0.39715565842678885</v>
      </c>
      <c r="AP97" s="36">
        <v>190.36825063000001</v>
      </c>
      <c r="AQ97" s="36">
        <v>102.505981108</v>
      </c>
      <c r="AR97" s="36">
        <v>292.87423173799999</v>
      </c>
      <c r="AS97" s="36">
        <v>2.930685188</v>
      </c>
      <c r="AT97" s="36">
        <v>560.83266555900002</v>
      </c>
      <c r="AU97" s="36">
        <v>1537.0779483920001</v>
      </c>
      <c r="AV97" s="36">
        <v>330.71697775500002</v>
      </c>
      <c r="AW97" s="36">
        <v>906.39829825000004</v>
      </c>
      <c r="AX97" s="36">
        <v>311.49847221800002</v>
      </c>
      <c r="AY97" s="36">
        <v>853.72600778599997</v>
      </c>
      <c r="AZ97" s="36">
        <v>4.299483285714286E-2</v>
      </c>
      <c r="BA97" s="36">
        <v>8.5989667142857149E-2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18.391204083000002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5.6812801610000001</v>
      </c>
      <c r="E98" s="36">
        <v>2</v>
      </c>
      <c r="F98" s="36">
        <v>0</v>
      </c>
      <c r="G98" s="36">
        <v>1</v>
      </c>
      <c r="H98" s="36">
        <v>1</v>
      </c>
      <c r="I98" s="36">
        <v>1.8747811812034477E-2</v>
      </c>
      <c r="J98" s="36">
        <v>3.78485283548026</v>
      </c>
      <c r="K98" s="36">
        <v>1.8747811812034477E-2</v>
      </c>
      <c r="L98" s="36">
        <v>0</v>
      </c>
      <c r="M98" s="36">
        <v>1.5335456472839666</v>
      </c>
      <c r="N98" s="36">
        <v>2.2700550000083277</v>
      </c>
      <c r="O98" s="36">
        <v>2.4392558999999998E-2</v>
      </c>
      <c r="P98" s="36">
        <v>4.2054169999999995E-2</v>
      </c>
      <c r="Q98" s="36">
        <v>2.2217584999999998E-2</v>
      </c>
      <c r="R98" s="36">
        <v>2.1749740000000001E-3</v>
      </c>
      <c r="S98" s="36">
        <v>3.9217245999999997E-2</v>
      </c>
      <c r="T98" s="36">
        <v>2.8369239999999998E-3</v>
      </c>
      <c r="U98" s="36">
        <v>0</v>
      </c>
      <c r="V98" s="36">
        <v>0</v>
      </c>
      <c r="W98" s="36">
        <v>4.3140370812034479E-2</v>
      </c>
      <c r="X98" s="36">
        <v>3.8269070054802601</v>
      </c>
      <c r="Y98" s="36">
        <v>3.8700473762922947</v>
      </c>
      <c r="Z98" s="36">
        <v>9.3567561719014175E-3</v>
      </c>
      <c r="AA98" s="36">
        <v>2.0023458207869028E-3</v>
      </c>
      <c r="AB98" s="36">
        <v>2.0023459999999999E-3</v>
      </c>
      <c r="AC98" s="36">
        <v>1.9135011613396618E-4</v>
      </c>
      <c r="AD98" s="36">
        <v>3.8683426922155435E-2</v>
      </c>
      <c r="AE98" s="36">
        <v>0.34815084229939885</v>
      </c>
      <c r="AF98" s="36">
        <v>0.38683426922155434</v>
      </c>
      <c r="AG98" s="36">
        <v>0</v>
      </c>
      <c r="AH98" s="36">
        <v>0</v>
      </c>
      <c r="AI98" s="36">
        <v>0</v>
      </c>
      <c r="AJ98" s="36">
        <v>1.1478498843920515E-4</v>
      </c>
      <c r="AK98" s="36">
        <v>1.3871105585228481E-4</v>
      </c>
      <c r="AL98" s="36">
        <v>3.4692763889289049E-4</v>
      </c>
      <c r="AM98" s="36">
        <v>3.0613510457317133E-4</v>
      </c>
      <c r="AN98" s="36">
        <v>3.8822137978007723E-2</v>
      </c>
      <c r="AO98" s="36">
        <v>0.34849776993829173</v>
      </c>
      <c r="AP98" s="36">
        <v>37.975221695999998</v>
      </c>
      <c r="AQ98" s="36">
        <v>20.448196297999999</v>
      </c>
      <c r="AR98" s="36">
        <v>58.423417993999998</v>
      </c>
      <c r="AS98" s="36">
        <v>4.3126742489999996</v>
      </c>
      <c r="AT98" s="36">
        <v>166.26475848000001</v>
      </c>
      <c r="AU98" s="36">
        <v>417.81841755599999</v>
      </c>
      <c r="AV98" s="36">
        <v>120.778385199</v>
      </c>
      <c r="AW98" s="36">
        <v>303.51250764299999</v>
      </c>
      <c r="AX98" s="36">
        <v>112.686579591</v>
      </c>
      <c r="AY98" s="36">
        <v>283.17803962099998</v>
      </c>
      <c r="AZ98" s="36">
        <v>3.0807297142857144E-2</v>
      </c>
      <c r="BA98" s="36">
        <v>6.1614594285714287E-2</v>
      </c>
      <c r="BB98" s="36">
        <v>0.54357819399999996</v>
      </c>
      <c r="BC98" s="36">
        <v>39.911525339999997</v>
      </c>
      <c r="BD98" s="36">
        <v>100.296482024</v>
      </c>
      <c r="BE98" s="36">
        <v>2.2650664285714286E-2</v>
      </c>
      <c r="BF98" s="36">
        <v>4.5301328571428573E-2</v>
      </c>
      <c r="BG98" s="36">
        <v>1.676981418</v>
      </c>
      <c r="BH98" s="36">
        <v>19.897458299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5.3255364160000003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1.1290453937644255E-2</v>
      </c>
      <c r="J99" s="36">
        <v>2.2370032573452181</v>
      </c>
      <c r="K99" s="36">
        <v>1.1290453937644255E-2</v>
      </c>
      <c r="L99" s="36">
        <v>0</v>
      </c>
      <c r="M99" s="36">
        <v>0.93051271127616297</v>
      </c>
      <c r="N99" s="36">
        <v>1.3177810000066994</v>
      </c>
      <c r="O99" s="36">
        <v>1.3510887000000001E-2</v>
      </c>
      <c r="P99" s="36">
        <v>2.3434350999999999E-2</v>
      </c>
      <c r="Q99" s="36">
        <v>1.2134626000000001E-2</v>
      </c>
      <c r="R99" s="36">
        <v>1.3762609999999999E-3</v>
      </c>
      <c r="S99" s="36">
        <v>2.1639226000000001E-2</v>
      </c>
      <c r="T99" s="36">
        <v>1.7951249999999998E-3</v>
      </c>
      <c r="U99" s="36" t="s">
        <v>340</v>
      </c>
      <c r="V99" s="36" t="s">
        <v>340</v>
      </c>
      <c r="W99" s="36">
        <v>2.4801340937644255E-2</v>
      </c>
      <c r="X99" s="36">
        <v>2.2604376083452182</v>
      </c>
      <c r="Y99" s="36">
        <v>2.2852389492828626</v>
      </c>
      <c r="Z99" s="36">
        <v>5.3811237078313246E-3</v>
      </c>
      <c r="AA99" s="36">
        <v>1.1515604734759033E-3</v>
      </c>
      <c r="AB99" s="36">
        <v>1.15156E-3</v>
      </c>
      <c r="AC99" s="36">
        <v>1.0538873863370674E-4</v>
      </c>
      <c r="AD99" s="36">
        <v>2.737960728129183E-2</v>
      </c>
      <c r="AE99" s="36">
        <v>0.24641646553162649</v>
      </c>
      <c r="AF99" s="36">
        <v>0.27379607281291829</v>
      </c>
      <c r="AG99" s="36" t="s">
        <v>340</v>
      </c>
      <c r="AH99" s="36" t="s">
        <v>340</v>
      </c>
      <c r="AI99" s="36" t="s">
        <v>340</v>
      </c>
      <c r="AJ99" s="36">
        <v>6.601346684697779E-5</v>
      </c>
      <c r="AK99" s="36">
        <v>7.9773477449580194E-5</v>
      </c>
      <c r="AL99" s="36">
        <v>1.9951995900983002E-4</v>
      </c>
      <c r="AM99" s="36">
        <v>1.7140220548068452E-4</v>
      </c>
      <c r="AN99" s="36">
        <v>2.7459380758741412E-2</v>
      </c>
      <c r="AO99" s="36">
        <v>0.24661598549063632</v>
      </c>
      <c r="AP99" s="36">
        <v>38.491709321000002</v>
      </c>
      <c r="AQ99" s="36">
        <v>20.726305019000002</v>
      </c>
      <c r="AR99" s="36">
        <v>59.218014340000003</v>
      </c>
      <c r="AS99" s="36">
        <v>4.2218865689999996</v>
      </c>
      <c r="AT99" s="36">
        <v>149.10485200700001</v>
      </c>
      <c r="AU99" s="36">
        <v>362.463323011</v>
      </c>
      <c r="AV99" s="36">
        <v>101.19311989800001</v>
      </c>
      <c r="AW99" s="36">
        <v>245.99329941600001</v>
      </c>
      <c r="AX99" s="36">
        <v>94.656329263000003</v>
      </c>
      <c r="AY99" s="36">
        <v>230.10282487000001</v>
      </c>
      <c r="AZ99" s="36">
        <v>5.5985750000000008E-2</v>
      </c>
      <c r="BA99" s="36">
        <v>0.11197150142857144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12.210500077000001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5.598854394</v>
      </c>
      <c r="E100" s="36">
        <v>5</v>
      </c>
      <c r="F100" s="36">
        <v>0</v>
      </c>
      <c r="G100" s="36">
        <v>3</v>
      </c>
      <c r="H100" s="36">
        <v>2</v>
      </c>
      <c r="I100" s="36">
        <v>7.4730395014102776E-4</v>
      </c>
      <c r="J100" s="36">
        <v>0.32483331124655618</v>
      </c>
      <c r="K100" s="36">
        <v>7.4730395014102776E-4</v>
      </c>
      <c r="L100" s="36">
        <v>0</v>
      </c>
      <c r="M100" s="36">
        <v>9.1980615196678564E-2</v>
      </c>
      <c r="N100" s="36">
        <v>0.23360000000001865</v>
      </c>
      <c r="O100" s="36">
        <v>2.8529159999999996E-3</v>
      </c>
      <c r="P100" s="36">
        <v>4.8313390000000005E-3</v>
      </c>
      <c r="Q100" s="36">
        <v>2.4869699999999998E-3</v>
      </c>
      <c r="R100" s="36">
        <v>3.6594599999999997E-4</v>
      </c>
      <c r="S100" s="36">
        <v>4.3540180000000003E-3</v>
      </c>
      <c r="T100" s="36">
        <v>4.7732100000000001E-4</v>
      </c>
      <c r="U100" s="36">
        <v>1.26E-2</v>
      </c>
      <c r="V100" s="36">
        <v>0.03</v>
      </c>
      <c r="W100" s="36">
        <v>1.6200219950141027E-2</v>
      </c>
      <c r="X100" s="36">
        <v>0.35966465024655614</v>
      </c>
      <c r="Y100" s="36">
        <v>0.37586487019669718</v>
      </c>
      <c r="Z100" s="36">
        <v>5.627458923361245E-4</v>
      </c>
      <c r="AA100" s="36">
        <v>1.2042762095993063E-4</v>
      </c>
      <c r="AB100" s="36">
        <v>1.2042800000000001E-4</v>
      </c>
      <c r="AC100" s="36">
        <v>2.1338126201944384E-6</v>
      </c>
      <c r="AD100" s="36">
        <v>1.7222468557161409E-3</v>
      </c>
      <c r="AE100" s="36">
        <v>1.5500221701445268E-2</v>
      </c>
      <c r="AF100" s="36">
        <v>1.7222468557161408E-2</v>
      </c>
      <c r="AG100" s="36">
        <v>1.3929475075075077E-3</v>
      </c>
      <c r="AH100" s="36">
        <v>2.3696118518518518E-3</v>
      </c>
      <c r="AI100" s="36">
        <v>7.5891622822822835E-3</v>
      </c>
      <c r="AJ100" s="36">
        <v>6.9035654116421224E-6</v>
      </c>
      <c r="AK100" s="36">
        <v>8.3425616922245001E-6</v>
      </c>
      <c r="AL100" s="36">
        <v>2.0865425703945786E-5</v>
      </c>
      <c r="AM100" s="36">
        <v>1.4019848855393443E-3</v>
      </c>
      <c r="AN100" s="36">
        <v>4.1002012692602169E-3</v>
      </c>
      <c r="AO100" s="36">
        <v>2.3110249409431498E-2</v>
      </c>
      <c r="AP100" s="36">
        <v>1.20527878</v>
      </c>
      <c r="AQ100" s="36">
        <v>0.64899626600000004</v>
      </c>
      <c r="AR100" s="36">
        <v>1.8542750460000001</v>
      </c>
      <c r="AS100" s="36">
        <v>0.16748801699999999</v>
      </c>
      <c r="AT100" s="36">
        <v>2.5514100380000002</v>
      </c>
      <c r="AU100" s="36">
        <v>6.201770786</v>
      </c>
      <c r="AV100" s="36">
        <v>2.8323041799999999</v>
      </c>
      <c r="AW100" s="36">
        <v>6.884546608</v>
      </c>
      <c r="AX100" s="36">
        <v>2.6071313260000002</v>
      </c>
      <c r="AY100" s="36">
        <v>6.3372137950000003</v>
      </c>
      <c r="AZ100" s="36">
        <v>1.6955285714285715E-3</v>
      </c>
      <c r="BA100" s="36">
        <v>3.3910571428571431E-3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2.8312637939999998</v>
      </c>
      <c r="BH100" s="36">
        <v>12.452655956999999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5.3507417540000004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2.2863000000000001E-4</v>
      </c>
      <c r="P101" s="36">
        <v>3.4834599999999997E-4</v>
      </c>
      <c r="Q101" s="36">
        <v>2.13938E-4</v>
      </c>
      <c r="R101" s="36">
        <v>1.4692000000000001E-5</v>
      </c>
      <c r="S101" s="36">
        <v>3.2918299999999998E-4</v>
      </c>
      <c r="T101" s="36">
        <v>1.9162999999999999E-5</v>
      </c>
      <c r="U101" s="36">
        <v>0.192</v>
      </c>
      <c r="V101" s="36">
        <v>0.46079999999999999</v>
      </c>
      <c r="W101" s="36">
        <v>0.19222863000000001</v>
      </c>
      <c r="X101" s="36">
        <v>0.46114834599999999</v>
      </c>
      <c r="Y101" s="36">
        <v>0.653376976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1.6812107861986041E-2</v>
      </c>
      <c r="AH101" s="36">
        <v>2.8599907627286602E-2</v>
      </c>
      <c r="AI101" s="36">
        <v>9.1597001454958416E-2</v>
      </c>
      <c r="AJ101" s="36">
        <v>0</v>
      </c>
      <c r="AK101" s="36">
        <v>0</v>
      </c>
      <c r="AL101" s="36">
        <v>0</v>
      </c>
      <c r="AM101" s="36">
        <v>1.6812107861986041E-2</v>
      </c>
      <c r="AN101" s="36">
        <v>2.8599907627286602E-2</v>
      </c>
      <c r="AO101" s="36">
        <v>9.1597001454958416E-2</v>
      </c>
      <c r="AP101" s="36">
        <v>0.38771555000000002</v>
      </c>
      <c r="AQ101" s="36">
        <v>0.208769911</v>
      </c>
      <c r="AR101" s="36">
        <v>0.59648546099999999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2.9946197400000001</v>
      </c>
      <c r="BH101" s="36">
        <v>9.4338674519999994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5.346354109</v>
      </c>
      <c r="E102" s="36">
        <v>7</v>
      </c>
      <c r="F102" s="36">
        <v>1</v>
      </c>
      <c r="G102" s="36">
        <v>5</v>
      </c>
      <c r="H102" s="36">
        <v>1</v>
      </c>
      <c r="I102" s="36">
        <v>8.5799316131992022E-3</v>
      </c>
      <c r="J102" s="36">
        <v>1.7671834637384092</v>
      </c>
      <c r="K102" s="36">
        <v>8.5799316131992022E-3</v>
      </c>
      <c r="L102" s="36">
        <v>0</v>
      </c>
      <c r="M102" s="36">
        <v>0.74455839534867163</v>
      </c>
      <c r="N102" s="36">
        <v>1.0312050000029367</v>
      </c>
      <c r="O102" s="36">
        <v>1.9794313000000001E-2</v>
      </c>
      <c r="P102" s="36">
        <v>3.4493111E-2</v>
      </c>
      <c r="Q102" s="36">
        <v>1.8443837000000001E-2</v>
      </c>
      <c r="R102" s="36">
        <v>1.350476E-3</v>
      </c>
      <c r="S102" s="36">
        <v>3.2731621000000002E-2</v>
      </c>
      <c r="T102" s="36">
        <v>1.7614899999999999E-3</v>
      </c>
      <c r="U102" s="36">
        <v>0.11099999999999999</v>
      </c>
      <c r="V102" s="36">
        <v>0.26639999999999997</v>
      </c>
      <c r="W102" s="36">
        <v>0.13937424461319919</v>
      </c>
      <c r="X102" s="36">
        <v>2.0680765747384093</v>
      </c>
      <c r="Y102" s="36">
        <v>2.2074508193516085</v>
      </c>
      <c r="Z102" s="36">
        <v>5.0197099640636187E-3</v>
      </c>
      <c r="AA102" s="36">
        <v>1.0742179323096144E-3</v>
      </c>
      <c r="AB102" s="36">
        <v>1.074218E-3</v>
      </c>
      <c r="AC102" s="36">
        <v>1.1621357405392426E-4</v>
      </c>
      <c r="AD102" s="36">
        <v>2.5034789373675405E-2</v>
      </c>
      <c r="AE102" s="36">
        <v>0.22531310436307855</v>
      </c>
      <c r="AF102" s="36">
        <v>0.25034789373675398</v>
      </c>
      <c r="AG102" s="36">
        <v>1.3012537375383585E-2</v>
      </c>
      <c r="AH102" s="36">
        <v>2.2136270477664029E-2</v>
      </c>
      <c r="AI102" s="36">
        <v>7.0895893286572628E-2</v>
      </c>
      <c r="AJ102" s="36">
        <v>6.1579817229941381E-5</v>
      </c>
      <c r="AK102" s="36">
        <v>7.4415666920467146E-5</v>
      </c>
      <c r="AL102" s="36">
        <v>1.8611963886173676E-4</v>
      </c>
      <c r="AM102" s="36">
        <v>1.319033076666745E-2</v>
      </c>
      <c r="AN102" s="36">
        <v>4.7245475518259895E-2</v>
      </c>
      <c r="AO102" s="36">
        <v>0.29639511728851292</v>
      </c>
      <c r="AP102" s="36">
        <v>1.552193256</v>
      </c>
      <c r="AQ102" s="36">
        <v>0.83579636800000001</v>
      </c>
      <c r="AR102" s="36">
        <v>2.3879896240000003</v>
      </c>
      <c r="AS102" s="36">
        <v>0</v>
      </c>
      <c r="AT102" s="36">
        <v>1.3381443740000001</v>
      </c>
      <c r="AU102" s="36">
        <v>3.3758245929999999</v>
      </c>
      <c r="AV102" s="36">
        <v>0.91140528099999996</v>
      </c>
      <c r="AW102" s="36">
        <v>2.2992618899999999</v>
      </c>
      <c r="AX102" s="36">
        <v>0.85236340600000005</v>
      </c>
      <c r="AY102" s="36">
        <v>2.150313079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18.783125328000001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5.3051308419999996</v>
      </c>
      <c r="E103" s="36">
        <v>7</v>
      </c>
      <c r="F103" s="36">
        <v>0</v>
      </c>
      <c r="G103" s="36">
        <v>6</v>
      </c>
      <c r="H103" s="36">
        <v>1</v>
      </c>
      <c r="I103" s="36">
        <v>6.9086275855880421E-3</v>
      </c>
      <c r="J103" s="36">
        <v>1.7686521615463202</v>
      </c>
      <c r="K103" s="36">
        <v>6.9086275855880421E-3</v>
      </c>
      <c r="L103" s="36">
        <v>0</v>
      </c>
      <c r="M103" s="36">
        <v>0.84281278913185076</v>
      </c>
      <c r="N103" s="36">
        <v>0.93274800000005742</v>
      </c>
      <c r="O103" s="36">
        <v>1.4992253000000001E-2</v>
      </c>
      <c r="P103" s="36">
        <v>2.6596656999999999E-2</v>
      </c>
      <c r="Q103" s="36">
        <v>1.4273734E-2</v>
      </c>
      <c r="R103" s="36">
        <v>7.1851900000000004E-4</v>
      </c>
      <c r="S103" s="36">
        <v>2.5659458E-2</v>
      </c>
      <c r="T103" s="36">
        <v>9.37199E-4</v>
      </c>
      <c r="U103" s="36">
        <v>1.9799999999999998E-2</v>
      </c>
      <c r="V103" s="36">
        <v>4.6799999999999994E-2</v>
      </c>
      <c r="W103" s="36">
        <v>4.1700880585588039E-2</v>
      </c>
      <c r="X103" s="36">
        <v>1.8420488185463202</v>
      </c>
      <c r="Y103" s="36">
        <v>1.8837496991319083</v>
      </c>
      <c r="Z103" s="36">
        <v>4.6984869069851406E-3</v>
      </c>
      <c r="AA103" s="36">
        <v>1.0054761980948198E-3</v>
      </c>
      <c r="AB103" s="36">
        <v>1.0054759999999999E-3</v>
      </c>
      <c r="AC103" s="36">
        <v>9.0033132198187588E-5</v>
      </c>
      <c r="AD103" s="36">
        <v>2.9769150069629092E-2</v>
      </c>
      <c r="AE103" s="36">
        <v>0.26792235062666175</v>
      </c>
      <c r="AF103" s="36">
        <v>0.29769150069629086</v>
      </c>
      <c r="AG103" s="36">
        <v>2.220255061971277E-3</v>
      </c>
      <c r="AH103" s="36">
        <v>3.7769856226637808E-3</v>
      </c>
      <c r="AI103" s="36">
        <v>1.2096562061774542E-2</v>
      </c>
      <c r="AJ103" s="36">
        <v>5.7639164777607976E-5</v>
      </c>
      <c r="AK103" s="36">
        <v>6.9653615106545999E-5</v>
      </c>
      <c r="AL103" s="36">
        <v>1.7420935974275578E-4</v>
      </c>
      <c r="AM103" s="36">
        <v>2.3679273589470727E-3</v>
      </c>
      <c r="AN103" s="36">
        <v>3.3615789307399419E-2</v>
      </c>
      <c r="AO103" s="36">
        <v>0.28019312204817909</v>
      </c>
      <c r="AP103" s="36">
        <v>19.738698383999999</v>
      </c>
      <c r="AQ103" s="36">
        <v>10.628529899</v>
      </c>
      <c r="AR103" s="36">
        <v>30.367228282999999</v>
      </c>
      <c r="AS103" s="36">
        <v>2.027581385</v>
      </c>
      <c r="AT103" s="36">
        <v>48.398142618999998</v>
      </c>
      <c r="AU103" s="36">
        <v>121.463652868</v>
      </c>
      <c r="AV103" s="36">
        <v>53.101099943999998</v>
      </c>
      <c r="AW103" s="36">
        <v>133.26655159500001</v>
      </c>
      <c r="AX103" s="36">
        <v>48.926014918</v>
      </c>
      <c r="AY103" s="36">
        <v>122.788441261</v>
      </c>
      <c r="AZ103" s="36">
        <v>1.3238999999999999E-2</v>
      </c>
      <c r="BA103" s="36">
        <v>2.6478001428571433E-2</v>
      </c>
      <c r="BB103" s="36">
        <v>1.482025194</v>
      </c>
      <c r="BC103" s="36">
        <v>74.250903545</v>
      </c>
      <c r="BD103" s="36">
        <v>186.34570430100001</v>
      </c>
      <c r="BE103" s="36">
        <v>6.1755337142857143E-2</v>
      </c>
      <c r="BF103" s="36">
        <v>0.12351067571428573</v>
      </c>
      <c r="BG103" s="36">
        <v>2.1980241180000002</v>
      </c>
      <c r="BH103" s="36">
        <v>42.051226512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5.4933927489999999</v>
      </c>
      <c r="E104" s="36">
        <v>7</v>
      </c>
      <c r="F104" s="36">
        <v>0</v>
      </c>
      <c r="G104" s="36">
        <v>1</v>
      </c>
      <c r="H104" s="36">
        <v>6</v>
      </c>
      <c r="I104" s="36">
        <v>3.3250663101817577E-3</v>
      </c>
      <c r="J104" s="36">
        <v>0.68268917380039307</v>
      </c>
      <c r="K104" s="36">
        <v>3.3250663101817577E-3</v>
      </c>
      <c r="L104" s="36">
        <v>0</v>
      </c>
      <c r="M104" s="36">
        <v>0.30706724011055281</v>
      </c>
      <c r="N104" s="36">
        <v>0.37894700000002213</v>
      </c>
      <c r="O104" s="36">
        <v>9.7473515999999996E-2</v>
      </c>
      <c r="P104" s="36">
        <v>0.16436873500000002</v>
      </c>
      <c r="Q104" s="36">
        <v>9.2490386999999993E-2</v>
      </c>
      <c r="R104" s="36">
        <v>4.9831290000000002E-3</v>
      </c>
      <c r="S104" s="36">
        <v>0.15786900200000001</v>
      </c>
      <c r="T104" s="36">
        <v>6.4997330000000006E-3</v>
      </c>
      <c r="U104" s="36">
        <v>3.0000000000000001E-3</v>
      </c>
      <c r="V104" s="36">
        <v>7.1999999999999998E-3</v>
      </c>
      <c r="W104" s="36">
        <v>0.10379858231018176</v>
      </c>
      <c r="X104" s="36">
        <v>0.8542579088003931</v>
      </c>
      <c r="Y104" s="36">
        <v>0.95805649111057489</v>
      </c>
      <c r="Z104" s="36">
        <v>1.6888677169340622E-3</v>
      </c>
      <c r="AA104" s="36">
        <v>3.6141769142388917E-4</v>
      </c>
      <c r="AB104" s="36">
        <v>3.6141800000000001E-4</v>
      </c>
      <c r="AC104" s="36">
        <v>3.8966717747231562E-5</v>
      </c>
      <c r="AD104" s="36">
        <v>5.7099952717280782E-3</v>
      </c>
      <c r="AE104" s="36">
        <v>5.1389957445552699E-2</v>
      </c>
      <c r="AF104" s="36">
        <v>5.7099952717280772E-2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2.0718377818654062E-5</v>
      </c>
      <c r="AK104" s="36">
        <v>2.5036967828747421E-5</v>
      </c>
      <c r="AL104" s="36">
        <v>6.261949403019794E-5</v>
      </c>
      <c r="AM104" s="36">
        <v>4.0867358497502726E-4</v>
      </c>
      <c r="AN104" s="36">
        <v>6.3287138077470903E-3</v>
      </c>
      <c r="AO104" s="36">
        <v>5.3353962502570636E-2</v>
      </c>
      <c r="AP104" s="36">
        <v>11.122983496</v>
      </c>
      <c r="AQ104" s="36">
        <v>5.9892988049999998</v>
      </c>
      <c r="AR104" s="36">
        <v>17.112282301</v>
      </c>
      <c r="AS104" s="36">
        <v>0.93644464900000002</v>
      </c>
      <c r="AT104" s="36">
        <v>75.253951555</v>
      </c>
      <c r="AU104" s="36">
        <v>186.991018825</v>
      </c>
      <c r="AV104" s="36">
        <v>47.211550109999997</v>
      </c>
      <c r="AW104" s="36">
        <v>117.31125971500001</v>
      </c>
      <c r="AX104" s="36">
        <v>44.381681491000002</v>
      </c>
      <c r="AY104" s="36">
        <v>110.27960217099999</v>
      </c>
      <c r="AZ104" s="36">
        <v>5.6527085714285713E-3</v>
      </c>
      <c r="BA104" s="36">
        <v>1.1305417142857143E-2</v>
      </c>
      <c r="BB104" s="36">
        <v>0.56675044500000005</v>
      </c>
      <c r="BC104" s="36">
        <v>40.646661201000001</v>
      </c>
      <c r="BD104" s="36">
        <v>100.998823754</v>
      </c>
      <c r="BE104" s="36">
        <v>2.3616241428571431E-2</v>
      </c>
      <c r="BF104" s="36">
        <v>4.7232482857142863E-2</v>
      </c>
      <c r="BG104" s="36">
        <v>0.88020446200000002</v>
      </c>
      <c r="BH104" s="36">
        <v>19.432337002000001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5.4831333539999996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1.17085512007592E-2</v>
      </c>
      <c r="J105" s="36">
        <v>1.7875941092691856</v>
      </c>
      <c r="K105" s="36">
        <v>1.17085512007592E-2</v>
      </c>
      <c r="L105" s="36">
        <v>0</v>
      </c>
      <c r="M105" s="36">
        <v>1.0158711604664097</v>
      </c>
      <c r="N105" s="36">
        <v>0.78343150000353523</v>
      </c>
      <c r="O105" s="36">
        <v>0.10919032500000002</v>
      </c>
      <c r="P105" s="36">
        <v>0.183649853</v>
      </c>
      <c r="Q105" s="36">
        <v>0.10284688500000001</v>
      </c>
      <c r="R105" s="36">
        <v>6.3434400000000005E-3</v>
      </c>
      <c r="S105" s="36">
        <v>0.1753758</v>
      </c>
      <c r="T105" s="36">
        <v>8.274053E-3</v>
      </c>
      <c r="U105" s="36" t="s">
        <v>340</v>
      </c>
      <c r="V105" s="36" t="s">
        <v>340</v>
      </c>
      <c r="W105" s="36">
        <v>0.12089887620075922</v>
      </c>
      <c r="X105" s="36">
        <v>1.9712439622691855</v>
      </c>
      <c r="Y105" s="36">
        <v>2.0921428384699445</v>
      </c>
      <c r="Z105" s="36">
        <v>5.3987033515761869E-3</v>
      </c>
      <c r="AA105" s="36">
        <v>1.1553225172373036E-3</v>
      </c>
      <c r="AB105" s="36">
        <v>1.155323E-3</v>
      </c>
      <c r="AC105" s="36">
        <v>1.485550101402986E-4</v>
      </c>
      <c r="AD105" s="36">
        <v>2.7733539559287528E-2</v>
      </c>
      <c r="AE105" s="36">
        <v>0.2496018560335877</v>
      </c>
      <c r="AF105" s="36">
        <v>0.27733539559287523</v>
      </c>
      <c r="AG105" s="36" t="s">
        <v>340</v>
      </c>
      <c r="AH105" s="36" t="s">
        <v>340</v>
      </c>
      <c r="AI105" s="36" t="s">
        <v>340</v>
      </c>
      <c r="AJ105" s="36">
        <v>6.622918176912195E-5</v>
      </c>
      <c r="AK105" s="36">
        <v>8.0034156524611265E-5</v>
      </c>
      <c r="AL105" s="36">
        <v>2.0017193859035899E-4</v>
      </c>
      <c r="AM105" s="36">
        <v>2.1478419190942055E-4</v>
      </c>
      <c r="AN105" s="36">
        <v>2.781357371581214E-2</v>
      </c>
      <c r="AO105" s="36">
        <v>0.24980202797217807</v>
      </c>
      <c r="AP105" s="36">
        <v>132.119620443</v>
      </c>
      <c r="AQ105" s="36">
        <v>71.141334083999993</v>
      </c>
      <c r="AR105" s="36">
        <v>203.260954527</v>
      </c>
      <c r="AS105" s="36">
        <v>11.141424669999999</v>
      </c>
      <c r="AT105" s="36">
        <v>304.64104486700001</v>
      </c>
      <c r="AU105" s="36">
        <v>821.60766647000003</v>
      </c>
      <c r="AV105" s="36">
        <v>175.93272035999999</v>
      </c>
      <c r="AW105" s="36">
        <v>474.48521552400001</v>
      </c>
      <c r="AX105" s="36">
        <v>166.152880923</v>
      </c>
      <c r="AY105" s="36">
        <v>448.10928491999999</v>
      </c>
      <c r="AZ105" s="36">
        <v>5.4241467142857151E-2</v>
      </c>
      <c r="BA105" s="36">
        <v>0.1084829342857143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1.0213627009999999</v>
      </c>
      <c r="BH105" s="36">
        <v>24.453655001000001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5.0901069290000001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0.106499924</v>
      </c>
      <c r="BH106" s="36">
        <v>2.9532984359999999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4.5439817199999997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3.0831305999999999E-2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5.7259553729999997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0.25831266126918356</v>
      </c>
      <c r="J108" s="36">
        <v>8.2817341098597694</v>
      </c>
      <c r="K108" s="36">
        <v>0.1564726612705663</v>
      </c>
      <c r="L108" s="36">
        <v>0.10183999999861726</v>
      </c>
      <c r="M108" s="36">
        <v>5.4996417711212651</v>
      </c>
      <c r="N108" s="36">
        <v>3.040405000007687</v>
      </c>
      <c r="O108" s="36">
        <v>2.5359932000000002E-2</v>
      </c>
      <c r="P108" s="36">
        <v>4.0059909999999997E-2</v>
      </c>
      <c r="Q108" s="36">
        <v>2.3034575000000002E-2</v>
      </c>
      <c r="R108" s="36">
        <v>2.3253570000000001E-3</v>
      </c>
      <c r="S108" s="36">
        <v>3.7026836E-2</v>
      </c>
      <c r="T108" s="36">
        <v>3.0330739999999998E-3</v>
      </c>
      <c r="U108" s="36" t="s">
        <v>340</v>
      </c>
      <c r="V108" s="36" t="s">
        <v>340</v>
      </c>
      <c r="W108" s="36">
        <v>0.28367259326918359</v>
      </c>
      <c r="X108" s="36">
        <v>8.3217940198597695</v>
      </c>
      <c r="Y108" s="36">
        <v>8.6054666131289537</v>
      </c>
      <c r="Z108" s="36">
        <v>4.3637927669166854E-2</v>
      </c>
      <c r="AA108" s="36">
        <v>1.4870658080785894E-2</v>
      </c>
      <c r="AB108" s="36">
        <v>1.4870658E-2</v>
      </c>
      <c r="AC108" s="36">
        <v>1.0045684820070078E-3</v>
      </c>
      <c r="AD108" s="36">
        <v>3.8576871356943938E-2</v>
      </c>
      <c r="AE108" s="36">
        <v>0.34719184221249544</v>
      </c>
      <c r="AF108" s="36">
        <v>0.38576871356943943</v>
      </c>
      <c r="AG108" s="36" t="s">
        <v>340</v>
      </c>
      <c r="AH108" s="36" t="s">
        <v>340</v>
      </c>
      <c r="AI108" s="36" t="s">
        <v>340</v>
      </c>
      <c r="AJ108" s="36">
        <v>8.5246421286355094E-4</v>
      </c>
      <c r="AK108" s="36">
        <v>1.0301539655974672E-3</v>
      </c>
      <c r="AL108" s="36">
        <v>2.5764989011507872E-3</v>
      </c>
      <c r="AM108" s="36">
        <v>1.8570326948705589E-3</v>
      </c>
      <c r="AN108" s="36">
        <v>3.9607025322541407E-2</v>
      </c>
      <c r="AO108" s="36">
        <v>0.34976834111364624</v>
      </c>
      <c r="AP108" s="36">
        <v>142.90790819700001</v>
      </c>
      <c r="AQ108" s="36">
        <v>76.950412106000002</v>
      </c>
      <c r="AR108" s="36">
        <v>219.85832030300003</v>
      </c>
      <c r="AS108" s="36">
        <v>11.606009787</v>
      </c>
      <c r="AT108" s="36">
        <v>319.272308065</v>
      </c>
      <c r="AU108" s="36">
        <v>741.03941842200004</v>
      </c>
      <c r="AV108" s="36">
        <v>185.264668548</v>
      </c>
      <c r="AW108" s="36">
        <v>430.00416499200003</v>
      </c>
      <c r="AX108" s="36">
        <v>175.92342249000001</v>
      </c>
      <c r="AY108" s="36">
        <v>408.32288737800002</v>
      </c>
      <c r="AZ108" s="36">
        <v>0.11155259000000002</v>
      </c>
      <c r="BA108" s="36">
        <v>0.22310518142857147</v>
      </c>
      <c r="BB108" s="36">
        <v>0.44443779100000003</v>
      </c>
      <c r="BC108" s="36">
        <v>23.016383246</v>
      </c>
      <c r="BD108" s="36">
        <v>53.421630452000002</v>
      </c>
      <c r="BE108" s="36">
        <v>1.8519527142857144E-2</v>
      </c>
      <c r="BF108" s="36">
        <v>3.7039054285714287E-2</v>
      </c>
      <c r="BG108" s="36">
        <v>5.1494369750000004</v>
      </c>
      <c r="BH108" s="36">
        <v>28.735245367000001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5.6659676699999997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0.64672005587007331</v>
      </c>
      <c r="J109" s="36">
        <v>8.2725319526618453</v>
      </c>
      <c r="K109" s="36">
        <v>0.18865205587786404</v>
      </c>
      <c r="L109" s="36">
        <v>0.45806799999220926</v>
      </c>
      <c r="M109" s="36">
        <v>4.9406030085251258</v>
      </c>
      <c r="N109" s="36">
        <v>3.9786490000067927</v>
      </c>
      <c r="O109" s="36">
        <v>2.8980287999999996E-2</v>
      </c>
      <c r="P109" s="36">
        <v>4.8880484999999994E-2</v>
      </c>
      <c r="Q109" s="36">
        <v>2.5892377999999997E-2</v>
      </c>
      <c r="R109" s="36">
        <v>3.0879100000000001E-3</v>
      </c>
      <c r="S109" s="36">
        <v>4.4852775999999997E-2</v>
      </c>
      <c r="T109" s="36">
        <v>4.027709E-3</v>
      </c>
      <c r="U109" s="36" t="s">
        <v>340</v>
      </c>
      <c r="V109" s="36" t="s">
        <v>340</v>
      </c>
      <c r="W109" s="36">
        <v>0.67570034387007327</v>
      </c>
      <c r="X109" s="36">
        <v>8.321412437661845</v>
      </c>
      <c r="Y109" s="36">
        <v>8.9971127815319178</v>
      </c>
      <c r="Z109" s="36">
        <v>8.3098107609980446E-2</v>
      </c>
      <c r="AA109" s="36">
        <v>3.7073403717496123E-2</v>
      </c>
      <c r="AB109" s="36">
        <v>3.7073403999999997E-2</v>
      </c>
      <c r="AC109" s="36">
        <v>2.2058255743143337E-3</v>
      </c>
      <c r="AD109" s="36">
        <v>0.12861646229156498</v>
      </c>
      <c r="AE109" s="36">
        <v>1.1575481606240845</v>
      </c>
      <c r="AF109" s="36">
        <v>1.2861646229156496</v>
      </c>
      <c r="AG109" s="36" t="s">
        <v>340</v>
      </c>
      <c r="AH109" s="36" t="s">
        <v>340</v>
      </c>
      <c r="AI109" s="36" t="s">
        <v>340</v>
      </c>
      <c r="AJ109" s="36">
        <v>2.1252422330009409E-3</v>
      </c>
      <c r="AK109" s="36">
        <v>2.5682329691663276E-3</v>
      </c>
      <c r="AL109" s="36">
        <v>6.4233596568436437E-3</v>
      </c>
      <c r="AM109" s="36">
        <v>4.3310678073152746E-3</v>
      </c>
      <c r="AN109" s="36">
        <v>0.13118469526073132</v>
      </c>
      <c r="AO109" s="36">
        <v>1.1639715202809282</v>
      </c>
      <c r="AP109" s="36">
        <v>157.411803456</v>
      </c>
      <c r="AQ109" s="36">
        <v>84.760201860999999</v>
      </c>
      <c r="AR109" s="36">
        <v>242.17200531700001</v>
      </c>
      <c r="AS109" s="36">
        <v>9.3857269510000005</v>
      </c>
      <c r="AT109" s="36">
        <v>647.22874344499996</v>
      </c>
      <c r="AU109" s="36">
        <v>1652.279005112</v>
      </c>
      <c r="AV109" s="36">
        <v>364.87168784400001</v>
      </c>
      <c r="AW109" s="36">
        <v>931.46331260800002</v>
      </c>
      <c r="AX109" s="36">
        <v>351.83115464000002</v>
      </c>
      <c r="AY109" s="36">
        <v>898.17276510600004</v>
      </c>
      <c r="AZ109" s="36">
        <v>7.991294142857143E-2</v>
      </c>
      <c r="BA109" s="36">
        <v>0.15982588428571429</v>
      </c>
      <c r="BB109" s="36">
        <v>0.90071042999999995</v>
      </c>
      <c r="BC109" s="36">
        <v>41.607854619000001</v>
      </c>
      <c r="BD109" s="36">
        <v>106.218682856</v>
      </c>
      <c r="BE109" s="36">
        <v>3.7532207142857148E-2</v>
      </c>
      <c r="BF109" s="36">
        <v>7.5064414285714295E-2</v>
      </c>
      <c r="BG109" s="36">
        <v>1.6971946899999999</v>
      </c>
      <c r="BH109" s="36">
        <v>32.427403433000002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4.8194665810000004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2.0578799999999999E-4</v>
      </c>
      <c r="P110" s="36">
        <v>3.2889100000000005E-4</v>
      </c>
      <c r="Q110" s="36">
        <v>1.96744E-4</v>
      </c>
      <c r="R110" s="36">
        <v>9.0440000000000001E-6</v>
      </c>
      <c r="S110" s="36">
        <v>3.1709400000000002E-4</v>
      </c>
      <c r="T110" s="36">
        <v>1.1796999999999999E-5</v>
      </c>
      <c r="U110" s="36">
        <v>0</v>
      </c>
      <c r="V110" s="36">
        <v>0</v>
      </c>
      <c r="W110" s="36">
        <v>2.0578799999999999E-4</v>
      </c>
      <c r="X110" s="36">
        <v>3.2889100000000005E-4</v>
      </c>
      <c r="Y110" s="36">
        <v>5.3467900000000004E-4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3.9486300000000002E-4</v>
      </c>
      <c r="AQ110" s="36">
        <v>2.12618E-4</v>
      </c>
      <c r="AR110" s="36">
        <v>6.0748099999999999E-4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2.4768208220000001</v>
      </c>
      <c r="BH110" s="36">
        <v>10.555840841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5.2998703870000003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5.8254940000000005E-3</v>
      </c>
      <c r="P111" s="36">
        <v>9.6382870000000006E-3</v>
      </c>
      <c r="Q111" s="36">
        <v>5.2145630000000002E-3</v>
      </c>
      <c r="R111" s="36">
        <v>6.10931E-4</v>
      </c>
      <c r="S111" s="36">
        <v>8.8414210000000003E-3</v>
      </c>
      <c r="T111" s="36">
        <v>7.9686599999999992E-4</v>
      </c>
      <c r="U111" s="36" t="s">
        <v>340</v>
      </c>
      <c r="V111" s="36" t="s">
        <v>340</v>
      </c>
      <c r="W111" s="36">
        <v>5.8254940000000005E-3</v>
      </c>
      <c r="X111" s="36">
        <v>9.6382870000000006E-3</v>
      </c>
      <c r="Y111" s="36">
        <v>1.5463781000000001E-2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7.9337891999999993E-2</v>
      </c>
      <c r="AQ111" s="36">
        <v>4.2720402999999997E-2</v>
      </c>
      <c r="AR111" s="36">
        <v>0.12205829499999998</v>
      </c>
      <c r="AS111" s="36">
        <v>1.8801702E-2</v>
      </c>
      <c r="AT111" s="36">
        <v>5.7655237999999998E-2</v>
      </c>
      <c r="AU111" s="36">
        <v>0.12705358999999999</v>
      </c>
      <c r="AV111" s="36">
        <v>0.19965037599999999</v>
      </c>
      <c r="AW111" s="36">
        <v>0.43996517400000001</v>
      </c>
      <c r="AX111" s="36">
        <v>0.179031103</v>
      </c>
      <c r="AY111" s="36">
        <v>0.39452693300000002</v>
      </c>
      <c r="AZ111" s="36">
        <v>4.8961428571428577E-5</v>
      </c>
      <c r="BA111" s="36">
        <v>9.7924285714285733E-5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2.9848378420000001</v>
      </c>
      <c r="BH111" s="36">
        <v>10.060395387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4.7489937329999998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0.89469970600000004</v>
      </c>
      <c r="BH112" s="36">
        <v>4.2710636080000004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5.1696910699999998</v>
      </c>
      <c r="E113" s="36">
        <v>3</v>
      </c>
      <c r="F113" s="36">
        <v>0</v>
      </c>
      <c r="G113" s="36">
        <v>1</v>
      </c>
      <c r="H113" s="36">
        <v>2</v>
      </c>
      <c r="I113" s="36">
        <v>1.6947520162949995E-4</v>
      </c>
      <c r="J113" s="36">
        <v>0.15494137154076357</v>
      </c>
      <c r="K113" s="36">
        <v>1.6947520162949995E-4</v>
      </c>
      <c r="L113" s="36">
        <v>0</v>
      </c>
      <c r="M113" s="36">
        <v>5.6495846742394829E-2</v>
      </c>
      <c r="N113" s="36">
        <v>9.8614999999998232E-2</v>
      </c>
      <c r="O113" s="36">
        <v>1.5465787999999999E-2</v>
      </c>
      <c r="P113" s="36">
        <v>2.209382E-2</v>
      </c>
      <c r="Q113" s="36">
        <v>1.3621109999999999E-2</v>
      </c>
      <c r="R113" s="36">
        <v>1.844678E-3</v>
      </c>
      <c r="S113" s="36">
        <v>1.9687717E-2</v>
      </c>
      <c r="T113" s="36">
        <v>2.4061029999999997E-3</v>
      </c>
      <c r="U113" s="36">
        <v>0</v>
      </c>
      <c r="V113" s="36">
        <v>0</v>
      </c>
      <c r="W113" s="36">
        <v>1.5635263201629498E-2</v>
      </c>
      <c r="X113" s="36">
        <v>0.17703519154076358</v>
      </c>
      <c r="Y113" s="36">
        <v>0.19267045474239308</v>
      </c>
      <c r="Z113" s="36">
        <v>1.8155707518084608E-4</v>
      </c>
      <c r="AA113" s="36">
        <v>3.8853214088701061E-5</v>
      </c>
      <c r="AB113" s="36">
        <v>3.8853200000000003E-5</v>
      </c>
      <c r="AC113" s="36">
        <v>5.6254880179788503E-7</v>
      </c>
      <c r="AD113" s="36">
        <v>3.0550440580532831E-4</v>
      </c>
      <c r="AE113" s="36">
        <v>2.7495396522479541E-3</v>
      </c>
      <c r="AF113" s="36">
        <v>3.0550440580532825E-3</v>
      </c>
      <c r="AG113" s="36">
        <v>0</v>
      </c>
      <c r="AH113" s="36">
        <v>0</v>
      </c>
      <c r="AI113" s="36">
        <v>0</v>
      </c>
      <c r="AJ113" s="36">
        <v>2.2272694693228423E-6</v>
      </c>
      <c r="AK113" s="36">
        <v>2.6915270364062923E-6</v>
      </c>
      <c r="AL113" s="36">
        <v>6.7317281525936362E-6</v>
      </c>
      <c r="AM113" s="36">
        <v>2.7898182711207275E-6</v>
      </c>
      <c r="AN113" s="36">
        <v>3.0819593284173462E-4</v>
      </c>
      <c r="AO113" s="36">
        <v>2.7562713804005477E-3</v>
      </c>
      <c r="AP113" s="36">
        <v>1.7664029750000001</v>
      </c>
      <c r="AQ113" s="36">
        <v>0.95114006299999998</v>
      </c>
      <c r="AR113" s="36">
        <v>2.7175430380000001</v>
      </c>
      <c r="AS113" s="36">
        <v>0.39151514999999998</v>
      </c>
      <c r="AT113" s="36">
        <v>1.1180723990000001</v>
      </c>
      <c r="AU113" s="36">
        <v>2.2496303210000002</v>
      </c>
      <c r="AV113" s="36">
        <v>1.565743506</v>
      </c>
      <c r="AW113" s="36">
        <v>3.1503720780000002</v>
      </c>
      <c r="AX113" s="36">
        <v>1.4340904459999999</v>
      </c>
      <c r="AY113" s="36">
        <v>2.8854780369999999</v>
      </c>
      <c r="AZ113" s="36">
        <v>1.4666652857142859E-2</v>
      </c>
      <c r="BA113" s="36">
        <v>2.9333307142857146E-2</v>
      </c>
      <c r="BB113" s="36">
        <v>0.32325718599999997</v>
      </c>
      <c r="BC113" s="36">
        <v>14.961700814</v>
      </c>
      <c r="BD113" s="36">
        <v>30.103860738000002</v>
      </c>
      <c r="BE113" s="36">
        <v>1.3469984285714286E-2</v>
      </c>
      <c r="BF113" s="36">
        <v>2.6939968571428573E-2</v>
      </c>
      <c r="BG113" s="36">
        <v>3.6096412010000001</v>
      </c>
      <c r="BH113" s="36">
        <v>16.535454684000001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5.866748071</v>
      </c>
      <c r="E114" s="36">
        <v>5</v>
      </c>
      <c r="F114" s="36">
        <v>0</v>
      </c>
      <c r="G114" s="36">
        <v>0</v>
      </c>
      <c r="H114" s="36">
        <v>5</v>
      </c>
      <c r="I114" s="36">
        <v>1.2664480595455119</v>
      </c>
      <c r="J114" s="36">
        <v>14.633439891891959</v>
      </c>
      <c r="K114" s="36">
        <v>1.0222365595456264</v>
      </c>
      <c r="L114" s="36">
        <v>0.2442114999998854</v>
      </c>
      <c r="M114" s="36">
        <v>14.08508245143898</v>
      </c>
      <c r="N114" s="36">
        <v>1.8148054999984906</v>
      </c>
      <c r="O114" s="36">
        <v>3.3230773999999998E-2</v>
      </c>
      <c r="P114" s="36">
        <v>5.1995756000000004E-2</v>
      </c>
      <c r="Q114" s="36">
        <v>3.1698250999999997E-2</v>
      </c>
      <c r="R114" s="36">
        <v>1.532523E-3</v>
      </c>
      <c r="S114" s="36">
        <v>4.9996813000000001E-2</v>
      </c>
      <c r="T114" s="36">
        <v>1.998943E-3</v>
      </c>
      <c r="U114" s="36">
        <v>0</v>
      </c>
      <c r="V114" s="36">
        <v>0</v>
      </c>
      <c r="W114" s="36">
        <v>1.2996788335455118</v>
      </c>
      <c r="X114" s="36">
        <v>14.685435647891959</v>
      </c>
      <c r="Y114" s="36">
        <v>15.985114481437471</v>
      </c>
      <c r="Z114" s="36">
        <v>0.13225580378234364</v>
      </c>
      <c r="AA114" s="36">
        <v>6.3506020938957047E-2</v>
      </c>
      <c r="AB114" s="36">
        <v>6.3506020999999996E-2</v>
      </c>
      <c r="AC114" s="36">
        <v>1.3041441216897185E-2</v>
      </c>
      <c r="AD114" s="36">
        <v>0.14774412995851252</v>
      </c>
      <c r="AE114" s="36">
        <v>1.3296971696266122</v>
      </c>
      <c r="AF114" s="36">
        <v>1.4774412995851249</v>
      </c>
      <c r="AG114" s="36">
        <v>0</v>
      </c>
      <c r="AH114" s="36">
        <v>0</v>
      </c>
      <c r="AI114" s="36">
        <v>0</v>
      </c>
      <c r="AJ114" s="36">
        <v>3.6404987188526057E-3</v>
      </c>
      <c r="AK114" s="36">
        <v>4.3993331951058265E-3</v>
      </c>
      <c r="AL114" s="36">
        <v>1.100309033554257E-2</v>
      </c>
      <c r="AM114" s="36">
        <v>1.668193993574979E-2</v>
      </c>
      <c r="AN114" s="36">
        <v>0.15214346315361835</v>
      </c>
      <c r="AO114" s="36">
        <v>1.3407002599621547</v>
      </c>
      <c r="AP114" s="36">
        <v>83.058609431999997</v>
      </c>
      <c r="AQ114" s="36">
        <v>44.723866616999999</v>
      </c>
      <c r="AR114" s="36">
        <v>127.782476049</v>
      </c>
      <c r="AS114" s="36">
        <v>14.347954567</v>
      </c>
      <c r="AT114" s="36">
        <v>470.66342999400001</v>
      </c>
      <c r="AU114" s="36">
        <v>995.91411344699998</v>
      </c>
      <c r="AV114" s="36">
        <v>300.679197526</v>
      </c>
      <c r="AW114" s="36">
        <v>636.23098238199998</v>
      </c>
      <c r="AX114" s="36">
        <v>293.66531264999998</v>
      </c>
      <c r="AY114" s="36">
        <v>621.38974659999997</v>
      </c>
      <c r="AZ114" s="36">
        <v>0.15275758571428572</v>
      </c>
      <c r="BA114" s="36">
        <v>0.30551517285714286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6.5815070980000003</v>
      </c>
      <c r="BH114" s="36">
        <v>21.390217618000001</v>
      </c>
      <c r="BI114" s="36">
        <v>0.12</v>
      </c>
      <c r="BJ114" s="36">
        <v>0.12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6.5037253560000003</v>
      </c>
      <c r="E115" s="36">
        <v>102</v>
      </c>
      <c r="F115" s="36">
        <v>64</v>
      </c>
      <c r="G115" s="36">
        <v>38</v>
      </c>
      <c r="H115" s="36">
        <v>0</v>
      </c>
      <c r="I115" s="36">
        <v>204.48389587416938</v>
      </c>
      <c r="J115" s="36">
        <v>737.36759170085884</v>
      </c>
      <c r="K115" s="36">
        <v>177.48473087414189</v>
      </c>
      <c r="L115" s="36">
        <v>26.999165000027489</v>
      </c>
      <c r="M115" s="36">
        <v>831.13758157503435</v>
      </c>
      <c r="N115" s="36">
        <v>110.7139059999939</v>
      </c>
      <c r="O115" s="36">
        <v>1.6086979429999999</v>
      </c>
      <c r="P115" s="36">
        <v>2.6844594749999997</v>
      </c>
      <c r="Q115" s="36">
        <v>1.519117713</v>
      </c>
      <c r="R115" s="36">
        <v>8.9580229999999997E-2</v>
      </c>
      <c r="S115" s="36">
        <v>2.5676156959999998</v>
      </c>
      <c r="T115" s="36">
        <v>0.11684377899999999</v>
      </c>
      <c r="U115" s="36">
        <v>24.208600000000011</v>
      </c>
      <c r="V115" s="36">
        <v>57.424299999999974</v>
      </c>
      <c r="W115" s="36">
        <v>230.30119381716941</v>
      </c>
      <c r="X115" s="36">
        <v>797.47635117585889</v>
      </c>
      <c r="Y115" s="36">
        <v>1027.7775449930282</v>
      </c>
      <c r="Z115" s="36">
        <v>10.319402904604299</v>
      </c>
      <c r="AA115" s="36">
        <v>4.9739522000192729</v>
      </c>
      <c r="AB115" s="36">
        <v>33.935771991755054</v>
      </c>
      <c r="AC115" s="36">
        <v>2.7638842623340745</v>
      </c>
      <c r="AD115" s="36">
        <v>9.7465959615710087</v>
      </c>
      <c r="AE115" s="36">
        <v>96.448894618700848</v>
      </c>
      <c r="AF115" s="36">
        <v>106.19549058027179</v>
      </c>
      <c r="AG115" s="36">
        <v>2.3658547031852084</v>
      </c>
      <c r="AH115" s="36">
        <v>4.0246723686369048</v>
      </c>
      <c r="AI115" s="36">
        <v>12.889829072526307</v>
      </c>
      <c r="AJ115" s="36">
        <v>0.81897482193174642</v>
      </c>
      <c r="AK115" s="36">
        <v>0.51432313967094356</v>
      </c>
      <c r="AL115" s="36">
        <v>1.3005937220043471</v>
      </c>
      <c r="AM115" s="36">
        <v>5.9487137874510294</v>
      </c>
      <c r="AN115" s="36">
        <v>14.285591469878858</v>
      </c>
      <c r="AO115" s="36">
        <v>110.63931741323151</v>
      </c>
      <c r="AP115" s="36">
        <v>3549.2964918379998</v>
      </c>
      <c r="AQ115" s="36">
        <v>1911.159649451</v>
      </c>
      <c r="AR115" s="36">
        <v>5460.4561412889998</v>
      </c>
      <c r="AS115" s="36">
        <v>122.449406514</v>
      </c>
      <c r="AT115" s="36">
        <v>9422.1564766079991</v>
      </c>
      <c r="AU115" s="36">
        <v>20172.618055866002</v>
      </c>
      <c r="AV115" s="36">
        <v>6933.508479655</v>
      </c>
      <c r="AW115" s="36">
        <v>14844.480527832</v>
      </c>
      <c r="AX115" s="36">
        <v>6837.960106089</v>
      </c>
      <c r="AY115" s="36">
        <v>14639.913680465001</v>
      </c>
      <c r="AZ115" s="36">
        <v>18.495624377142857</v>
      </c>
      <c r="BA115" s="36">
        <v>36.991248754285714</v>
      </c>
      <c r="BB115" s="36">
        <v>8.7140606260000002</v>
      </c>
      <c r="BC115" s="36">
        <v>807.49543224399997</v>
      </c>
      <c r="BD115" s="36">
        <v>1728.828955129</v>
      </c>
      <c r="BE115" s="36">
        <v>5.6584809257142865</v>
      </c>
      <c r="BF115" s="36">
        <v>11.316961851428573</v>
      </c>
      <c r="BG115" s="36">
        <v>10.171093204</v>
      </c>
      <c r="BH115" s="36">
        <v>39.888815782999998</v>
      </c>
      <c r="BI115" s="36">
        <v>1.8000000000000005</v>
      </c>
      <c r="BJ115" s="36">
        <v>2.8199999999999994</v>
      </c>
      <c r="BK115" s="36">
        <v>0.39</v>
      </c>
      <c r="BL115" s="36">
        <v>0.72000000000000008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6.3913894239999998</v>
      </c>
      <c r="E116" s="36">
        <v>36</v>
      </c>
      <c r="F116" s="36">
        <v>11</v>
      </c>
      <c r="G116" s="36">
        <v>21</v>
      </c>
      <c r="H116" s="36">
        <v>4</v>
      </c>
      <c r="I116" s="36">
        <v>108.5294235411928</v>
      </c>
      <c r="J116" s="36">
        <v>479.2341523258404</v>
      </c>
      <c r="K116" s="36">
        <v>103.21233454118678</v>
      </c>
      <c r="L116" s="36">
        <v>5.3170890000060158</v>
      </c>
      <c r="M116" s="36">
        <v>563.84868736702811</v>
      </c>
      <c r="N116" s="36">
        <v>23.914888500005048</v>
      </c>
      <c r="O116" s="36">
        <v>0.73207438400000002</v>
      </c>
      <c r="P116" s="36">
        <v>1.0454515309999999</v>
      </c>
      <c r="Q116" s="36">
        <v>0.69708928400000003</v>
      </c>
      <c r="R116" s="36">
        <v>3.4985099999999998E-2</v>
      </c>
      <c r="S116" s="36">
        <v>0.99981879299999998</v>
      </c>
      <c r="T116" s="36">
        <v>4.5632737999999999E-2</v>
      </c>
      <c r="U116" s="36">
        <v>3.2584000000000004</v>
      </c>
      <c r="V116" s="36">
        <v>7.7253000000000007</v>
      </c>
      <c r="W116" s="36">
        <v>112.51989792519279</v>
      </c>
      <c r="X116" s="36">
        <v>488.00490385684043</v>
      </c>
      <c r="Y116" s="36">
        <v>600.52480178203325</v>
      </c>
      <c r="Z116" s="36">
        <v>5.6952231443280859</v>
      </c>
      <c r="AA116" s="36">
        <v>2.7446684090343525</v>
      </c>
      <c r="AB116" s="36">
        <v>2.744668409</v>
      </c>
      <c r="AC116" s="36">
        <v>0.62150638441317008</v>
      </c>
      <c r="AD116" s="36">
        <v>2.3555954449412195</v>
      </c>
      <c r="AE116" s="36">
        <v>22.116850172885375</v>
      </c>
      <c r="AF116" s="36">
        <v>24.472445617826594</v>
      </c>
      <c r="AG116" s="36">
        <v>0.33058896178743968</v>
      </c>
      <c r="AH116" s="36">
        <v>0.56238122235104659</v>
      </c>
      <c r="AI116" s="36">
        <v>1.8011398607729465</v>
      </c>
      <c r="AJ116" s="36">
        <v>0.15733927518247173</v>
      </c>
      <c r="AK116" s="36">
        <v>0.1901348982527499</v>
      </c>
      <c r="AL116" s="36">
        <v>0.47554285357189846</v>
      </c>
      <c r="AM116" s="36">
        <v>1.1094346213830815</v>
      </c>
      <c r="AN116" s="36">
        <v>3.1081115655450162</v>
      </c>
      <c r="AO116" s="36">
        <v>24.393532887230219</v>
      </c>
      <c r="AP116" s="36">
        <v>702.49992532500005</v>
      </c>
      <c r="AQ116" s="36">
        <v>378.26919056000003</v>
      </c>
      <c r="AR116" s="36">
        <v>1080.769115885</v>
      </c>
      <c r="AS116" s="36">
        <v>64.591995800000007</v>
      </c>
      <c r="AT116" s="36">
        <v>1866.092011382</v>
      </c>
      <c r="AU116" s="36">
        <v>4168.8207269719996</v>
      </c>
      <c r="AV116" s="36">
        <v>1315.47438891</v>
      </c>
      <c r="AW116" s="36">
        <v>2938.7494640340001</v>
      </c>
      <c r="AX116" s="36">
        <v>1294.015280783</v>
      </c>
      <c r="AY116" s="36">
        <v>2890.8101479699999</v>
      </c>
      <c r="AZ116" s="36">
        <v>24.480356739999998</v>
      </c>
      <c r="BA116" s="36">
        <v>48.960713481428577</v>
      </c>
      <c r="BB116" s="36">
        <v>2.1426356809999998</v>
      </c>
      <c r="BC116" s="36">
        <v>159.12085530300001</v>
      </c>
      <c r="BD116" s="36">
        <v>355.47353272800001</v>
      </c>
      <c r="BE116" s="36">
        <v>1.3913218700000001</v>
      </c>
      <c r="BF116" s="36">
        <v>2.7826437414285716</v>
      </c>
      <c r="BG116" s="36">
        <v>4.6393107770000004</v>
      </c>
      <c r="BH116" s="36">
        <v>19.537995092999999</v>
      </c>
      <c r="BI116" s="36">
        <v>0.6</v>
      </c>
      <c r="BJ116" s="36">
        <v>0.88000000000000012</v>
      </c>
      <c r="BK116" s="36">
        <v>2.1000000000000005</v>
      </c>
      <c r="BL116" s="36">
        <v>2.4999999999999987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6.1823230349999996</v>
      </c>
      <c r="E117" s="36">
        <v>55</v>
      </c>
      <c r="F117" s="36">
        <v>5</v>
      </c>
      <c r="G117" s="36">
        <v>34</v>
      </c>
      <c r="H117" s="36">
        <v>16</v>
      </c>
      <c r="I117" s="36">
        <v>4.6364002450654791</v>
      </c>
      <c r="J117" s="36">
        <v>52.517987913983312</v>
      </c>
      <c r="K117" s="36">
        <v>3.8233027450640327</v>
      </c>
      <c r="L117" s="36">
        <v>0.81309750000144654</v>
      </c>
      <c r="M117" s="36">
        <v>51.43020165905294</v>
      </c>
      <c r="N117" s="36">
        <v>5.7241864999958496</v>
      </c>
      <c r="O117" s="36">
        <v>0.18226625700000001</v>
      </c>
      <c r="P117" s="36">
        <v>0.29473975099999999</v>
      </c>
      <c r="Q117" s="36">
        <v>0.17339549700000001</v>
      </c>
      <c r="R117" s="36">
        <v>8.8707600000000001E-3</v>
      </c>
      <c r="S117" s="36">
        <v>0.28316919499999998</v>
      </c>
      <c r="T117" s="36">
        <v>1.1570555999999999E-2</v>
      </c>
      <c r="U117" s="36">
        <v>0.9652000000000005</v>
      </c>
      <c r="V117" s="36">
        <v>2.2879999999999994</v>
      </c>
      <c r="W117" s="36">
        <v>5.7838665020654796</v>
      </c>
      <c r="X117" s="36">
        <v>55.10072766498331</v>
      </c>
      <c r="Y117" s="36">
        <v>60.884594167048789</v>
      </c>
      <c r="Z117" s="36">
        <v>0.45997557700491143</v>
      </c>
      <c r="AA117" s="36">
        <v>0.21603540132443305</v>
      </c>
      <c r="AB117" s="36">
        <v>0.21603540099999999</v>
      </c>
      <c r="AC117" s="36">
        <v>3.0597724849089257E-2</v>
      </c>
      <c r="AD117" s="36">
        <v>0.31819042562202871</v>
      </c>
      <c r="AE117" s="36">
        <v>2.8637138305982592</v>
      </c>
      <c r="AF117" s="36">
        <v>3.1819042562202871</v>
      </c>
      <c r="AG117" s="36">
        <v>0.10466406358974355</v>
      </c>
      <c r="AH117" s="36">
        <v>0.17804921162393167</v>
      </c>
      <c r="AI117" s="36">
        <v>0.57023869128205118</v>
      </c>
      <c r="AJ117" s="36">
        <v>1.2384284197095537E-2</v>
      </c>
      <c r="AK117" s="36">
        <v>1.4965694527410223E-2</v>
      </c>
      <c r="AL117" s="36">
        <v>3.743041991054933E-2</v>
      </c>
      <c r="AM117" s="36">
        <v>0.14764607263592833</v>
      </c>
      <c r="AN117" s="36">
        <v>0.51120533177337057</v>
      </c>
      <c r="AO117" s="36">
        <v>3.4713829417908597</v>
      </c>
      <c r="AP117" s="36">
        <v>303.10968856900001</v>
      </c>
      <c r="AQ117" s="36">
        <v>163.21290922899999</v>
      </c>
      <c r="AR117" s="36">
        <v>466.322597798</v>
      </c>
      <c r="AS117" s="36">
        <v>44.459419685</v>
      </c>
      <c r="AT117" s="36">
        <v>1174.884536712</v>
      </c>
      <c r="AU117" s="36">
        <v>2719.3779972510001</v>
      </c>
      <c r="AV117" s="36">
        <v>814.08972389400003</v>
      </c>
      <c r="AW117" s="36">
        <v>1884.285318062</v>
      </c>
      <c r="AX117" s="36">
        <v>799.57695354700002</v>
      </c>
      <c r="AY117" s="36">
        <v>1850.694180272</v>
      </c>
      <c r="AZ117" s="36">
        <v>9.5490314999999999</v>
      </c>
      <c r="BA117" s="36">
        <v>19.098063</v>
      </c>
      <c r="BB117" s="36">
        <v>1.3171549309999999</v>
      </c>
      <c r="BC117" s="36">
        <v>58.680329147000002</v>
      </c>
      <c r="BD117" s="36">
        <v>135.821002803</v>
      </c>
      <c r="BE117" s="36">
        <v>0.85529540857142872</v>
      </c>
      <c r="BF117" s="36">
        <v>1.7105908185714287</v>
      </c>
      <c r="BG117" s="36">
        <v>5.8223657590000002</v>
      </c>
      <c r="BH117" s="36">
        <v>29.086150012000001</v>
      </c>
      <c r="BI117" s="36">
        <v>0.42000000000000015</v>
      </c>
      <c r="BJ117" s="36">
        <v>0.46000000000000019</v>
      </c>
      <c r="BK117" s="36">
        <v>0.21</v>
      </c>
      <c r="BL117" s="36">
        <v>0.21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5.8078114530000002</v>
      </c>
      <c r="E118" s="36">
        <v>46</v>
      </c>
      <c r="F118" s="36">
        <v>5</v>
      </c>
      <c r="G118" s="36">
        <v>19</v>
      </c>
      <c r="H118" s="36">
        <v>22</v>
      </c>
      <c r="I118" s="36">
        <v>5.6913292853423281E-2</v>
      </c>
      <c r="J118" s="36">
        <v>4.6724785257025614</v>
      </c>
      <c r="K118" s="36">
        <v>4.9212292853539674E-2</v>
      </c>
      <c r="L118" s="36">
        <v>7.7009999998836065E-3</v>
      </c>
      <c r="M118" s="36">
        <v>2.7259218185547711</v>
      </c>
      <c r="N118" s="36">
        <v>2.0034700000012133</v>
      </c>
      <c r="O118" s="36">
        <v>4.1951795E-2</v>
      </c>
      <c r="P118" s="36">
        <v>6.3062371000000006E-2</v>
      </c>
      <c r="Q118" s="36">
        <v>3.7927674000000001E-2</v>
      </c>
      <c r="R118" s="36">
        <v>4.0241209999999994E-3</v>
      </c>
      <c r="S118" s="36">
        <v>5.7813518000000001E-2</v>
      </c>
      <c r="T118" s="36">
        <v>5.2488529999999995E-3</v>
      </c>
      <c r="U118" s="36">
        <v>0.94490000000000041</v>
      </c>
      <c r="V118" s="36">
        <v>2.2334000000000001</v>
      </c>
      <c r="W118" s="36">
        <v>1.0437650878534237</v>
      </c>
      <c r="X118" s="36">
        <v>6.968940896702561</v>
      </c>
      <c r="Y118" s="36">
        <v>8.0127059845559856</v>
      </c>
      <c r="Z118" s="36">
        <v>1.729952752582228E-2</v>
      </c>
      <c r="AA118" s="36">
        <v>3.7020988905259677E-3</v>
      </c>
      <c r="AB118" s="36">
        <v>3.7020989999999999E-3</v>
      </c>
      <c r="AC118" s="36">
        <v>5.4521068204208467E-4</v>
      </c>
      <c r="AD118" s="36">
        <v>2.9827272521302697E-2</v>
      </c>
      <c r="AE118" s="36">
        <v>0.26844545269172426</v>
      </c>
      <c r="AF118" s="36">
        <v>0.298272725213027</v>
      </c>
      <c r="AG118" s="36">
        <v>0.1000468791147099</v>
      </c>
      <c r="AH118" s="36">
        <v>0.17019469090778214</v>
      </c>
      <c r="AI118" s="36">
        <v>0.54508299655600567</v>
      </c>
      <c r="AJ118" s="36">
        <v>2.1222375699568943E-4</v>
      </c>
      <c r="AK118" s="36">
        <v>2.5646020276200409E-4</v>
      </c>
      <c r="AL118" s="36">
        <v>6.414278376552959E-4</v>
      </c>
      <c r="AM118" s="36">
        <v>0.10080431355374767</v>
      </c>
      <c r="AN118" s="36">
        <v>0.20027842363184686</v>
      </c>
      <c r="AO118" s="36">
        <v>0.81416987708538524</v>
      </c>
      <c r="AP118" s="36">
        <v>70.123595389000002</v>
      </c>
      <c r="AQ118" s="36">
        <v>37.758859055999999</v>
      </c>
      <c r="AR118" s="36">
        <v>107.88245444500001</v>
      </c>
      <c r="AS118" s="36">
        <v>9.3258835050000002</v>
      </c>
      <c r="AT118" s="36">
        <v>239.402205288</v>
      </c>
      <c r="AU118" s="36">
        <v>566.70620909199999</v>
      </c>
      <c r="AV118" s="36">
        <v>141.41314938599999</v>
      </c>
      <c r="AW118" s="36">
        <v>334.74925474399998</v>
      </c>
      <c r="AX118" s="36">
        <v>133.24818226599999</v>
      </c>
      <c r="AY118" s="36">
        <v>315.421372787</v>
      </c>
      <c r="AZ118" s="36">
        <v>1.4366698785714287</v>
      </c>
      <c r="BA118" s="36">
        <v>2.8733397585714289</v>
      </c>
      <c r="BB118" s="36">
        <v>0.78457463699999996</v>
      </c>
      <c r="BC118" s="36">
        <v>27.317457252000001</v>
      </c>
      <c r="BD118" s="36">
        <v>64.665121287999995</v>
      </c>
      <c r="BE118" s="36">
        <v>0.50946404999999995</v>
      </c>
      <c r="BF118" s="36">
        <v>1.0189280999999999</v>
      </c>
      <c r="BG118" s="36">
        <v>4.2135730410000001</v>
      </c>
      <c r="BH118" s="36">
        <v>22.255269847000001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5.5340613809999999</v>
      </c>
      <c r="E119" s="36">
        <v>11</v>
      </c>
      <c r="F119" s="36">
        <v>0</v>
      </c>
      <c r="G119" s="36">
        <v>7</v>
      </c>
      <c r="H119" s="36">
        <v>4</v>
      </c>
      <c r="I119" s="36">
        <v>0.10730381179747989</v>
      </c>
      <c r="J119" s="36">
        <v>8.0825675877625489</v>
      </c>
      <c r="K119" s="36">
        <v>0.1032838117981934</v>
      </c>
      <c r="L119" s="36">
        <v>4.0199999992864832E-3</v>
      </c>
      <c r="M119" s="36">
        <v>5.209039899559011</v>
      </c>
      <c r="N119" s="36">
        <v>2.9808315000010177</v>
      </c>
      <c r="O119" s="36">
        <v>3.8059190999999999E-2</v>
      </c>
      <c r="P119" s="36">
        <v>6.6661310000000001E-2</v>
      </c>
      <c r="Q119" s="36">
        <v>3.5992609000000002E-2</v>
      </c>
      <c r="R119" s="36">
        <v>2.066582E-3</v>
      </c>
      <c r="S119" s="36">
        <v>6.3965767000000007E-2</v>
      </c>
      <c r="T119" s="36">
        <v>2.6955429999999999E-3</v>
      </c>
      <c r="U119" s="36">
        <v>0.22439999999999996</v>
      </c>
      <c r="V119" s="36">
        <v>0.53039999999999987</v>
      </c>
      <c r="W119" s="36">
        <v>0.36976300279747987</v>
      </c>
      <c r="X119" s="36">
        <v>8.6796288977625498</v>
      </c>
      <c r="Y119" s="36">
        <v>9.0493919005600301</v>
      </c>
      <c r="Z119" s="36">
        <v>3.3472111151657047E-2</v>
      </c>
      <c r="AA119" s="36">
        <v>7.1630317864546031E-3</v>
      </c>
      <c r="AB119" s="36">
        <v>7.1630319999999997E-3</v>
      </c>
      <c r="AC119" s="36">
        <v>7.639532057747984E-4</v>
      </c>
      <c r="AD119" s="36">
        <v>5.0196760831592677E-2</v>
      </c>
      <c r="AE119" s="36">
        <v>0.45177084748433405</v>
      </c>
      <c r="AF119" s="36">
        <v>0.50196760831592691</v>
      </c>
      <c r="AG119" s="36">
        <v>2.2260896803796091E-2</v>
      </c>
      <c r="AH119" s="36">
        <v>3.7869111804158868E-2</v>
      </c>
      <c r="AI119" s="36">
        <v>0.12128350672413044</v>
      </c>
      <c r="AJ119" s="36">
        <v>4.1062261233306796E-4</v>
      </c>
      <c r="AK119" s="36">
        <v>4.9621380711610454E-4</v>
      </c>
      <c r="AL119" s="36">
        <v>1.2410711131214183E-3</v>
      </c>
      <c r="AM119" s="36">
        <v>2.3435472621903958E-2</v>
      </c>
      <c r="AN119" s="36">
        <v>8.8562086442867657E-2</v>
      </c>
      <c r="AO119" s="36">
        <v>0.57429542532158595</v>
      </c>
      <c r="AP119" s="36">
        <v>72.445031917999998</v>
      </c>
      <c r="AQ119" s="36">
        <v>39.008863339999998</v>
      </c>
      <c r="AR119" s="36">
        <v>111.45389525799999</v>
      </c>
      <c r="AS119" s="36">
        <v>4.8477740799999998</v>
      </c>
      <c r="AT119" s="36">
        <v>312.71837661199999</v>
      </c>
      <c r="AU119" s="36">
        <v>689.50458726800002</v>
      </c>
      <c r="AV119" s="36">
        <v>191.26218980300001</v>
      </c>
      <c r="AW119" s="36">
        <v>421.70901073700003</v>
      </c>
      <c r="AX119" s="36">
        <v>179.96842615400001</v>
      </c>
      <c r="AY119" s="36">
        <v>396.80768601199998</v>
      </c>
      <c r="AZ119" s="36">
        <v>1.2647064585714285</v>
      </c>
      <c r="BA119" s="36">
        <v>2.5294129185714289</v>
      </c>
      <c r="BB119" s="36">
        <v>1.231730585</v>
      </c>
      <c r="BC119" s="36">
        <v>67.202231608000005</v>
      </c>
      <c r="BD119" s="36">
        <v>148.17244663</v>
      </c>
      <c r="BE119" s="36">
        <v>0.79982505428571427</v>
      </c>
      <c r="BF119" s="36">
        <v>1.59965011</v>
      </c>
      <c r="BG119" s="36">
        <v>0.79992201900000004</v>
      </c>
      <c r="BH119" s="36">
        <v>24.182591663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5.4738203429999999</v>
      </c>
      <c r="E120" s="36">
        <v>14</v>
      </c>
      <c r="F120" s="36">
        <v>1</v>
      </c>
      <c r="G120" s="36">
        <v>6</v>
      </c>
      <c r="H120" s="36">
        <v>7</v>
      </c>
      <c r="I120" s="36">
        <v>7.4761290827963622E-4</v>
      </c>
      <c r="J120" s="36">
        <v>0.24245400436756831</v>
      </c>
      <c r="K120" s="36">
        <v>7.4761290827963622E-4</v>
      </c>
      <c r="L120" s="36">
        <v>0</v>
      </c>
      <c r="M120" s="36">
        <v>9.8881617275838329E-2</v>
      </c>
      <c r="N120" s="36">
        <v>0.14432000000000961</v>
      </c>
      <c r="O120" s="36">
        <v>1.8334169999999999E-3</v>
      </c>
      <c r="P120" s="36">
        <v>2.9274619999999996E-3</v>
      </c>
      <c r="Q120" s="36">
        <v>1.664504E-3</v>
      </c>
      <c r="R120" s="36">
        <v>1.68913E-4</v>
      </c>
      <c r="S120" s="36">
        <v>2.7071399999999998E-3</v>
      </c>
      <c r="T120" s="36">
        <v>2.2032200000000001E-4</v>
      </c>
      <c r="U120" s="36">
        <v>5.8850000000000006E-2</v>
      </c>
      <c r="V120" s="36">
        <v>0.1391</v>
      </c>
      <c r="W120" s="36">
        <v>6.1431029908279644E-2</v>
      </c>
      <c r="X120" s="36">
        <v>0.3844814663675683</v>
      </c>
      <c r="Y120" s="36">
        <v>0.44591249627584795</v>
      </c>
      <c r="Z120" s="36">
        <v>5.2415393363544724E-4</v>
      </c>
      <c r="AA120" s="36">
        <v>1.1216894179798568E-4</v>
      </c>
      <c r="AB120" s="36">
        <v>1.12169E-4</v>
      </c>
      <c r="AC120" s="36">
        <v>7.6373900579388816E-6</v>
      </c>
      <c r="AD120" s="36">
        <v>2.3254301615556771E-3</v>
      </c>
      <c r="AE120" s="36">
        <v>2.0928871454001092E-2</v>
      </c>
      <c r="AF120" s="36">
        <v>2.325430161555677E-2</v>
      </c>
      <c r="AG120" s="36">
        <v>6.1252870962313442E-3</v>
      </c>
      <c r="AH120" s="36">
        <v>1.0420028623474012E-2</v>
      </c>
      <c r="AI120" s="36">
        <v>3.3372253834639737E-2</v>
      </c>
      <c r="AJ120" s="36">
        <v>6.4301161578579966E-6</v>
      </c>
      <c r="AK120" s="36">
        <v>7.770425502832645E-6</v>
      </c>
      <c r="AL120" s="36">
        <v>1.9434466534243655E-5</v>
      </c>
      <c r="AM120" s="36">
        <v>6.1393546024471404E-3</v>
      </c>
      <c r="AN120" s="36">
        <v>1.2753229210532522E-2</v>
      </c>
      <c r="AO120" s="36">
        <v>5.4320559755175066E-2</v>
      </c>
      <c r="AP120" s="36">
        <v>2.573775843</v>
      </c>
      <c r="AQ120" s="36">
        <v>1.3858793</v>
      </c>
      <c r="AR120" s="36">
        <v>3.959655143</v>
      </c>
      <c r="AS120" s="36">
        <v>0.58149460600000002</v>
      </c>
      <c r="AT120" s="36">
        <v>76.792463585999997</v>
      </c>
      <c r="AU120" s="36">
        <v>169.77288552100001</v>
      </c>
      <c r="AV120" s="36">
        <v>41.909320225000002</v>
      </c>
      <c r="AW120" s="36">
        <v>92.653183564000003</v>
      </c>
      <c r="AX120" s="36">
        <v>39.679846695999998</v>
      </c>
      <c r="AY120" s="36">
        <v>87.724260379</v>
      </c>
      <c r="AZ120" s="36">
        <v>0.25139323142857145</v>
      </c>
      <c r="BA120" s="36">
        <v>0.5027864628571429</v>
      </c>
      <c r="BB120" s="36">
        <v>0.25324076400000001</v>
      </c>
      <c r="BC120" s="36">
        <v>9.2678511730000004</v>
      </c>
      <c r="BD120" s="36">
        <v>20.489378290000001</v>
      </c>
      <c r="BE120" s="36">
        <v>0.16444205428571429</v>
      </c>
      <c r="BF120" s="36">
        <v>0.32888410857142858</v>
      </c>
      <c r="BG120" s="36">
        <v>1.3247646319999999</v>
      </c>
      <c r="BH120" s="36">
        <v>9.0103633470000002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5.359709015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3.8591275566545874E-3</v>
      </c>
      <c r="J121" s="36">
        <v>0.62231831898757661</v>
      </c>
      <c r="K121" s="36">
        <v>3.8591275566545874E-3</v>
      </c>
      <c r="L121" s="36">
        <v>0</v>
      </c>
      <c r="M121" s="36">
        <v>0.33033444654316435</v>
      </c>
      <c r="N121" s="36">
        <v>0.29584300000106689</v>
      </c>
      <c r="O121" s="36">
        <v>7.2294919999999997E-3</v>
      </c>
      <c r="P121" s="36">
        <v>1.2133102999999999E-2</v>
      </c>
      <c r="Q121" s="36">
        <v>6.5922519999999998E-3</v>
      </c>
      <c r="R121" s="36">
        <v>6.3724000000000007E-4</v>
      </c>
      <c r="S121" s="36">
        <v>1.130192E-2</v>
      </c>
      <c r="T121" s="36">
        <v>8.3118299999999999E-4</v>
      </c>
      <c r="U121" s="36" t="s">
        <v>340</v>
      </c>
      <c r="V121" s="36" t="s">
        <v>340</v>
      </c>
      <c r="W121" s="36">
        <v>1.1088619556654588E-2</v>
      </c>
      <c r="X121" s="36">
        <v>0.63445142198757665</v>
      </c>
      <c r="Y121" s="36">
        <v>0.64554004154423128</v>
      </c>
      <c r="Z121" s="36">
        <v>2.0687424976657777E-3</v>
      </c>
      <c r="AA121" s="36">
        <v>4.4271089450047632E-4</v>
      </c>
      <c r="AB121" s="36">
        <v>4.4271099999999998E-4</v>
      </c>
      <c r="AC121" s="36">
        <v>4.678640617039326E-5</v>
      </c>
      <c r="AD121" s="36">
        <v>7.3698631236478367E-3</v>
      </c>
      <c r="AE121" s="36">
        <v>6.6328768112830533E-2</v>
      </c>
      <c r="AF121" s="36">
        <v>7.3698631236478365E-2</v>
      </c>
      <c r="AG121" s="36" t="s">
        <v>340</v>
      </c>
      <c r="AH121" s="36" t="s">
        <v>340</v>
      </c>
      <c r="AI121" s="36" t="s">
        <v>340</v>
      </c>
      <c r="AJ121" s="36">
        <v>2.5378519505051424E-5</v>
      </c>
      <c r="AK121" s="36">
        <v>3.0668480995502703E-5</v>
      </c>
      <c r="AL121" s="36">
        <v>7.6704366748758942E-5</v>
      </c>
      <c r="AM121" s="36">
        <v>7.2164925675444685E-5</v>
      </c>
      <c r="AN121" s="36">
        <v>7.400531604643339E-3</v>
      </c>
      <c r="AO121" s="36">
        <v>6.6405472479579286E-2</v>
      </c>
      <c r="AP121" s="36">
        <v>9.0984010590000004</v>
      </c>
      <c r="AQ121" s="36">
        <v>4.8991390309999998</v>
      </c>
      <c r="AR121" s="36">
        <v>13.997540090000001</v>
      </c>
      <c r="AS121" s="36">
        <v>1.179243654</v>
      </c>
      <c r="AT121" s="36">
        <v>41.552179756000001</v>
      </c>
      <c r="AU121" s="36">
        <v>95.592370493999994</v>
      </c>
      <c r="AV121" s="36">
        <v>34.477260831999999</v>
      </c>
      <c r="AW121" s="36">
        <v>79.316250324999999</v>
      </c>
      <c r="AX121" s="36">
        <v>32.022473015999999</v>
      </c>
      <c r="AY121" s="36">
        <v>73.668917554000004</v>
      </c>
      <c r="AZ121" s="36">
        <v>0.14905537285714288</v>
      </c>
      <c r="BA121" s="36">
        <v>0.29811074571428575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2.559786194</v>
      </c>
      <c r="BH121" s="36">
        <v>14.935335923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5.2172872650000004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1.0161722283909817E-4</v>
      </c>
      <c r="J122" s="36">
        <v>9.6650826827095609E-2</v>
      </c>
      <c r="K122" s="36">
        <v>1.0161722283909817E-4</v>
      </c>
      <c r="L122" s="36">
        <v>0</v>
      </c>
      <c r="M122" s="36">
        <v>2.206744404993408E-2</v>
      </c>
      <c r="N122" s="36">
        <v>7.4685000000000626E-2</v>
      </c>
      <c r="O122" s="36">
        <v>1.9624577000000001E-2</v>
      </c>
      <c r="P122" s="36">
        <v>3.1760385000000002E-2</v>
      </c>
      <c r="Q122" s="36">
        <v>1.6592840000000001E-2</v>
      </c>
      <c r="R122" s="36">
        <v>3.0317370000000001E-3</v>
      </c>
      <c r="S122" s="36">
        <v>2.7805944999999999E-2</v>
      </c>
      <c r="T122" s="36">
        <v>3.95444E-3</v>
      </c>
      <c r="U122" s="36" t="s">
        <v>340</v>
      </c>
      <c r="V122" s="36" t="s">
        <v>340</v>
      </c>
      <c r="W122" s="36">
        <v>1.97261942228391E-2</v>
      </c>
      <c r="X122" s="36">
        <v>0.12841121182709561</v>
      </c>
      <c r="Y122" s="36">
        <v>0.14813740604993472</v>
      </c>
      <c r="Z122" s="36">
        <v>1.1336201601486363E-4</v>
      </c>
      <c r="AA122" s="36">
        <v>2.4259471427180814E-5</v>
      </c>
      <c r="AB122" s="36">
        <v>2.42595E-5</v>
      </c>
      <c r="AC122" s="36">
        <v>5.4976155765788838E-7</v>
      </c>
      <c r="AD122" s="36">
        <v>2.8393994582866656E-4</v>
      </c>
      <c r="AE122" s="36">
        <v>2.5554595124579987E-3</v>
      </c>
      <c r="AF122" s="36">
        <v>2.8393994582866654E-3</v>
      </c>
      <c r="AG122" s="36" t="s">
        <v>340</v>
      </c>
      <c r="AH122" s="36" t="s">
        <v>340</v>
      </c>
      <c r="AI122" s="36" t="s">
        <v>340</v>
      </c>
      <c r="AJ122" s="36">
        <v>1.3906819435989166E-6</v>
      </c>
      <c r="AK122" s="36">
        <v>1.6805591338602339E-6</v>
      </c>
      <c r="AL122" s="36">
        <v>4.2032151564824854E-6</v>
      </c>
      <c r="AM122" s="36">
        <v>1.940443501256805E-6</v>
      </c>
      <c r="AN122" s="36">
        <v>2.8562050496252681E-4</v>
      </c>
      <c r="AO122" s="36">
        <v>2.5596627276144811E-3</v>
      </c>
      <c r="AP122" s="36">
        <v>1.8279836810000001</v>
      </c>
      <c r="AQ122" s="36">
        <v>0.98429890499999995</v>
      </c>
      <c r="AR122" s="36">
        <v>2.8122825860000003</v>
      </c>
      <c r="AS122" s="36">
        <v>0.519608442</v>
      </c>
      <c r="AT122" s="36">
        <v>1.3793824079999999</v>
      </c>
      <c r="AU122" s="36">
        <v>3.1618366839999998</v>
      </c>
      <c r="AV122" s="36">
        <v>2.644066236</v>
      </c>
      <c r="AW122" s="36">
        <v>6.0607599280000004</v>
      </c>
      <c r="AX122" s="36">
        <v>2.4015797700000001</v>
      </c>
      <c r="AY122" s="36">
        <v>5.5049295789999997</v>
      </c>
      <c r="AZ122" s="36">
        <v>9.6441334285714303E-2</v>
      </c>
      <c r="BA122" s="36">
        <v>0.19288266857142861</v>
      </c>
      <c r="BB122" s="36">
        <v>0.37163327299999999</v>
      </c>
      <c r="BC122" s="36">
        <v>17.937289582999998</v>
      </c>
      <c r="BD122" s="36">
        <v>41.116067524999998</v>
      </c>
      <c r="BE122" s="36">
        <v>0.24132030714285715</v>
      </c>
      <c r="BF122" s="36">
        <v>0.48264061428571431</v>
      </c>
      <c r="BG122" s="36">
        <v>4.893402203</v>
      </c>
      <c r="BH122" s="36">
        <v>24.838105938999998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4.9032523790000004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1.7641309999999999E-3</v>
      </c>
      <c r="P123" s="36">
        <v>3.0175599999999999E-3</v>
      </c>
      <c r="Q123" s="36">
        <v>1.6410649999999999E-3</v>
      </c>
      <c r="R123" s="36">
        <v>1.2306600000000002E-4</v>
      </c>
      <c r="S123" s="36">
        <v>2.857039E-3</v>
      </c>
      <c r="T123" s="36">
        <v>1.60521E-4</v>
      </c>
      <c r="U123" s="36">
        <v>6.0000000000000001E-3</v>
      </c>
      <c r="V123" s="36">
        <v>1.44E-2</v>
      </c>
      <c r="W123" s="36">
        <v>7.7641310000000005E-3</v>
      </c>
      <c r="X123" s="36">
        <v>1.7417559999999999E-2</v>
      </c>
      <c r="Y123" s="36">
        <v>2.5181690999999999E-2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6.0952615952346116E-4</v>
      </c>
      <c r="AH123" s="36">
        <v>1.0368950759709456E-3</v>
      </c>
      <c r="AI123" s="36">
        <v>3.3208666622312716E-3</v>
      </c>
      <c r="AJ123" s="36">
        <v>0</v>
      </c>
      <c r="AK123" s="36">
        <v>0</v>
      </c>
      <c r="AL123" s="36">
        <v>0</v>
      </c>
      <c r="AM123" s="36">
        <v>6.0952615952346116E-4</v>
      </c>
      <c r="AN123" s="36">
        <v>1.0368950759709456E-3</v>
      </c>
      <c r="AO123" s="36">
        <v>3.3208666622312716E-3</v>
      </c>
      <c r="AP123" s="36">
        <v>2.7697001999999998E-2</v>
      </c>
      <c r="AQ123" s="36">
        <v>1.491377E-2</v>
      </c>
      <c r="AR123" s="36">
        <v>4.2610771999999998E-2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0.40998305200000001</v>
      </c>
      <c r="BC123" s="36">
        <v>39.301168507</v>
      </c>
      <c r="BD123" s="36">
        <v>88.078651106999999</v>
      </c>
      <c r="BE123" s="36">
        <v>0.13015335000000003</v>
      </c>
      <c r="BF123" s="36">
        <v>0.26030670000000006</v>
      </c>
      <c r="BG123" s="36">
        <v>2.6461030230000002</v>
      </c>
      <c r="BH123" s="36">
        <v>9.2130078859999998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4.9604741150000002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4.9640199999999995E-4</v>
      </c>
      <c r="P124" s="36">
        <v>8.061670000000001E-4</v>
      </c>
      <c r="Q124" s="36">
        <v>4.2452499999999998E-4</v>
      </c>
      <c r="R124" s="36">
        <v>7.1877000000000003E-5</v>
      </c>
      <c r="S124" s="36">
        <v>7.1241300000000007E-4</v>
      </c>
      <c r="T124" s="36">
        <v>9.3753999999999997E-5</v>
      </c>
      <c r="U124" s="36">
        <v>0</v>
      </c>
      <c r="V124" s="36">
        <v>0</v>
      </c>
      <c r="W124" s="36">
        <v>4.9640199999999995E-4</v>
      </c>
      <c r="X124" s="36">
        <v>8.061670000000001E-4</v>
      </c>
      <c r="Y124" s="36">
        <v>1.3025689999999999E-3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8.4228099999999995E-4</v>
      </c>
      <c r="AQ124" s="36">
        <v>4.5353599999999999E-4</v>
      </c>
      <c r="AR124" s="36">
        <v>1.2958169999999999E-3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4.7179791999999998E-2</v>
      </c>
      <c r="BC124" s="36">
        <v>2.279897128</v>
      </c>
      <c r="BD124" s="36">
        <v>5.2186807829999999</v>
      </c>
      <c r="BE124" s="36">
        <v>1.4977711428571431E-2</v>
      </c>
      <c r="BF124" s="36">
        <v>2.9955422857142863E-2</v>
      </c>
      <c r="BG124" s="36">
        <v>0.61281391600000001</v>
      </c>
      <c r="BH124" s="36">
        <v>6.554098572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4.9958003340000001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1.2010739999999999E-3</v>
      </c>
      <c r="P125" s="36">
        <v>1.8956420000000001E-3</v>
      </c>
      <c r="Q125" s="36">
        <v>9.8554799999999994E-4</v>
      </c>
      <c r="R125" s="36">
        <v>2.1552600000000001E-4</v>
      </c>
      <c r="S125" s="36">
        <v>1.6145220000000002E-3</v>
      </c>
      <c r="T125" s="36">
        <v>2.8111999999999999E-4</v>
      </c>
      <c r="U125" s="36" t="s">
        <v>340</v>
      </c>
      <c r="V125" s="36" t="s">
        <v>340</v>
      </c>
      <c r="W125" s="36">
        <v>1.2010739999999999E-3</v>
      </c>
      <c r="X125" s="36">
        <v>1.8956420000000001E-3</v>
      </c>
      <c r="Y125" s="36">
        <v>3.0967160000000002E-3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1.9749300000000002E-3</v>
      </c>
      <c r="AQ125" s="36">
        <v>1.0634240000000001E-3</v>
      </c>
      <c r="AR125" s="36">
        <v>3.0383540000000001E-3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0.13023141799999999</v>
      </c>
      <c r="BC125" s="36">
        <v>3.404707948</v>
      </c>
      <c r="BD125" s="36">
        <v>7.3540229650000004</v>
      </c>
      <c r="BE125" s="36">
        <v>4.1343307142857146E-2</v>
      </c>
      <c r="BF125" s="36">
        <v>8.2686614285714291E-2</v>
      </c>
      <c r="BG125" s="36">
        <v>1.417976914</v>
      </c>
      <c r="BH125" s="36">
        <v>7.0823479689999997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4.5476728770000001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0.11167988700000001</v>
      </c>
      <c r="BC126" s="36">
        <v>4.6094709629999997</v>
      </c>
      <c r="BD126" s="36">
        <v>10.126094884</v>
      </c>
      <c r="BE126" s="36">
        <v>3.5453931428571429E-2</v>
      </c>
      <c r="BF126" s="36">
        <v>7.09078642857143E-2</v>
      </c>
      <c r="BG126" s="36">
        <v>0.327316249</v>
      </c>
      <c r="BH126" s="36">
        <v>1.3839169739999999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5.0858807849999996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1.5796699999999999E-4</v>
      </c>
      <c r="P127" s="36">
        <v>2.73742E-4</v>
      </c>
      <c r="Q127" s="36">
        <v>1.3196599999999999E-4</v>
      </c>
      <c r="R127" s="36">
        <v>2.6000999999999997E-5</v>
      </c>
      <c r="S127" s="36">
        <v>2.3982800000000001E-4</v>
      </c>
      <c r="T127" s="36">
        <v>3.3914000000000001E-5</v>
      </c>
      <c r="U127" s="36">
        <v>0</v>
      </c>
      <c r="V127" s="36">
        <v>0</v>
      </c>
      <c r="W127" s="36">
        <v>1.5796699999999999E-4</v>
      </c>
      <c r="X127" s="36">
        <v>2.73742E-4</v>
      </c>
      <c r="Y127" s="36">
        <v>4.3170899999999996E-4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7.8055799999999999E-4</v>
      </c>
      <c r="AQ127" s="36">
        <v>4.2030000000000002E-4</v>
      </c>
      <c r="AR127" s="36">
        <v>1.200858E-3</v>
      </c>
      <c r="AS127" s="36">
        <v>3.8951699999999998E-4</v>
      </c>
      <c r="AT127" s="36">
        <v>1.0691E-5</v>
      </c>
      <c r="AU127" s="36">
        <v>2.4278999999999999E-5</v>
      </c>
      <c r="AV127" s="36">
        <v>1.4533499999999999E-4</v>
      </c>
      <c r="AW127" s="36">
        <v>3.3003200000000001E-4</v>
      </c>
      <c r="AX127" s="36">
        <v>1.2631599999999999E-4</v>
      </c>
      <c r="AY127" s="36">
        <v>2.8684400000000002E-4</v>
      </c>
      <c r="AZ127" s="36">
        <v>5.6784285714285724E-5</v>
      </c>
      <c r="BA127" s="36">
        <v>1.1356857142857145E-4</v>
      </c>
      <c r="BB127" s="36">
        <v>0.266129958</v>
      </c>
      <c r="BC127" s="36">
        <v>10.346494485999999</v>
      </c>
      <c r="BD127" s="36">
        <v>23.495219173999999</v>
      </c>
      <c r="BE127" s="36">
        <v>8.4485700000000011E-2</v>
      </c>
      <c r="BF127" s="36">
        <v>0.16897140142857145</v>
      </c>
      <c r="BG127" s="36">
        <v>1.6205861859999999</v>
      </c>
      <c r="BH127" s="36">
        <v>6.7589222949999996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5.0840612610000004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9.4526079999999995E-3</v>
      </c>
      <c r="P128" s="36">
        <v>1.6656136000000002E-2</v>
      </c>
      <c r="Q128" s="36">
        <v>8.336600999999999E-3</v>
      </c>
      <c r="R128" s="36">
        <v>1.116007E-3</v>
      </c>
      <c r="S128" s="36">
        <v>1.5200474E-2</v>
      </c>
      <c r="T128" s="36">
        <v>1.4556619999999999E-3</v>
      </c>
      <c r="U128" s="36">
        <v>3.0000000000000001E-3</v>
      </c>
      <c r="V128" s="36">
        <v>7.1999999999999998E-3</v>
      </c>
      <c r="W128" s="36">
        <v>1.2452608E-2</v>
      </c>
      <c r="X128" s="36">
        <v>2.3856136E-2</v>
      </c>
      <c r="Y128" s="36">
        <v>3.6308744000000004E-2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3.0146817999999999E-2</v>
      </c>
      <c r="AQ128" s="36">
        <v>1.6232902E-2</v>
      </c>
      <c r="AR128" s="36">
        <v>4.6379719999999999E-2</v>
      </c>
      <c r="AS128" s="36">
        <v>2.3173700000000001E-4</v>
      </c>
      <c r="AT128" s="36">
        <v>2.5752999999999999E-5</v>
      </c>
      <c r="AU128" s="36">
        <v>5.9079999999999997E-5</v>
      </c>
      <c r="AV128" s="36">
        <v>5.2545999999999995E-4</v>
      </c>
      <c r="AW128" s="36">
        <v>1.2054349999999999E-3</v>
      </c>
      <c r="AX128" s="36">
        <v>4.5250100000000001E-4</v>
      </c>
      <c r="AY128" s="36">
        <v>1.0380630000000001E-3</v>
      </c>
      <c r="AZ128" s="36">
        <v>2.7828571428571431E-5</v>
      </c>
      <c r="BA128" s="36">
        <v>5.5657142857142862E-5</v>
      </c>
      <c r="BB128" s="36">
        <v>0.25395632699999998</v>
      </c>
      <c r="BC128" s="36">
        <v>12.940534414</v>
      </c>
      <c r="BD128" s="36">
        <v>29.686285434999999</v>
      </c>
      <c r="BE128" s="36">
        <v>8.0621055714285711E-2</v>
      </c>
      <c r="BF128" s="36">
        <v>0.16124211142857142</v>
      </c>
      <c r="BG128" s="36">
        <v>1.981053138</v>
      </c>
      <c r="BH128" s="36">
        <v>16.175328768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4.5267211310000004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4.7697536520000003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5.1967799999999998E-4</v>
      </c>
      <c r="P130" s="36">
        <v>8.7523199999999998E-4</v>
      </c>
      <c r="Q130" s="36">
        <v>5.05033E-4</v>
      </c>
      <c r="R130" s="36">
        <v>1.4645E-5</v>
      </c>
      <c r="S130" s="36">
        <v>8.5612999999999998E-4</v>
      </c>
      <c r="T130" s="36">
        <v>1.9102000000000001E-5</v>
      </c>
      <c r="U130" s="36">
        <v>0</v>
      </c>
      <c r="V130" s="36">
        <v>0</v>
      </c>
      <c r="W130" s="36">
        <v>5.1967799999999998E-4</v>
      </c>
      <c r="X130" s="36">
        <v>8.7523199999999998E-4</v>
      </c>
      <c r="Y130" s="36">
        <v>1.3949100000000001E-3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7.2100599999999995E-4</v>
      </c>
      <c r="AQ130" s="36">
        <v>3.88234E-4</v>
      </c>
      <c r="AR130" s="36">
        <v>1.1092400000000001E-3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3.3892729999999999E-3</v>
      </c>
      <c r="BC130" s="36">
        <v>7.3759221E-2</v>
      </c>
      <c r="BD130" s="36">
        <v>0.14360654</v>
      </c>
      <c r="BE130" s="36">
        <v>1.0759585714285715E-3</v>
      </c>
      <c r="BF130" s="36">
        <v>2.1519185714285716E-3</v>
      </c>
      <c r="BG130" s="36">
        <v>2.6831910000000001E-3</v>
      </c>
      <c r="BH130" s="36">
        <v>3.9591600999999997E-2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5.0722452730000001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1.0777124305375191E-4</v>
      </c>
      <c r="P131" s="36">
        <v>1.1893131702663294E-4</v>
      </c>
      <c r="Q131" s="36">
        <v>1.07771E-4</v>
      </c>
      <c r="R131" s="36">
        <v>2.43053751914627E-10</v>
      </c>
      <c r="S131" s="36">
        <v>1.18931E-4</v>
      </c>
      <c r="T131" s="36">
        <v>3.1702663293212301E-10</v>
      </c>
      <c r="U131" s="36">
        <v>0</v>
      </c>
      <c r="V131" s="36">
        <v>0</v>
      </c>
      <c r="W131" s="36">
        <v>1.0777124305375191E-4</v>
      </c>
      <c r="X131" s="36">
        <v>1.1893131702663294E-4</v>
      </c>
      <c r="Y131" s="36">
        <v>2.2670256008038486E-4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2.6822199999999999E-3</v>
      </c>
      <c r="AQ131" s="36">
        <v>1.4442719999999999E-3</v>
      </c>
      <c r="AR131" s="36">
        <v>4.1264919999999998E-3</v>
      </c>
      <c r="AS131" s="36">
        <v>5.9776600000000001E-4</v>
      </c>
      <c r="AT131" s="36">
        <v>4.7817699999999999E-4</v>
      </c>
      <c r="AU131" s="36">
        <v>1.0347609999999999E-3</v>
      </c>
      <c r="AV131" s="36">
        <v>2.5826130000000001E-3</v>
      </c>
      <c r="AW131" s="36">
        <v>5.5886989999999999E-3</v>
      </c>
      <c r="AX131" s="36">
        <v>2.2925010000000002E-3</v>
      </c>
      <c r="AY131" s="36">
        <v>4.9609049999999998E-3</v>
      </c>
      <c r="AZ131" s="36">
        <v>5.2322857142857144E-5</v>
      </c>
      <c r="BA131" s="36">
        <v>1.0464571428571429E-4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7.3412519999999995E-2</v>
      </c>
      <c r="BH131" s="36">
        <v>0.111210948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5.1632796980000002</v>
      </c>
      <c r="E132" s="36">
        <v>7</v>
      </c>
      <c r="F132" s="36">
        <v>0</v>
      </c>
      <c r="G132" s="36">
        <v>1</v>
      </c>
      <c r="H132" s="36">
        <v>6</v>
      </c>
      <c r="I132" s="36">
        <v>1.5394093452567219E-4</v>
      </c>
      <c r="J132" s="36">
        <v>7.4492513896715462E-2</v>
      </c>
      <c r="K132" s="36">
        <v>1.5394093452567219E-4</v>
      </c>
      <c r="L132" s="36">
        <v>0</v>
      </c>
      <c r="M132" s="36">
        <v>3.7186454831242041E-2</v>
      </c>
      <c r="N132" s="36">
        <v>3.7459999999999091E-2</v>
      </c>
      <c r="O132" s="36">
        <v>1.3157367999999999E-2</v>
      </c>
      <c r="P132" s="36">
        <v>2.1489939000000003E-2</v>
      </c>
      <c r="Q132" s="36">
        <v>1.0143875E-2</v>
      </c>
      <c r="R132" s="36">
        <v>3.0134929999999999E-3</v>
      </c>
      <c r="S132" s="36">
        <v>1.7559295000000003E-2</v>
      </c>
      <c r="T132" s="36">
        <v>3.9306439999999996E-3</v>
      </c>
      <c r="U132" s="36">
        <v>0</v>
      </c>
      <c r="V132" s="36">
        <v>0</v>
      </c>
      <c r="W132" s="36">
        <v>1.3311308934525671E-2</v>
      </c>
      <c r="X132" s="36">
        <v>9.5982452896715462E-2</v>
      </c>
      <c r="Y132" s="36">
        <v>0.10929376183124113</v>
      </c>
      <c r="Z132" s="36">
        <v>1.5837245621225099E-4</v>
      </c>
      <c r="AA132" s="36">
        <v>3.3891705629421706E-5</v>
      </c>
      <c r="AB132" s="36">
        <v>3.3891699999999999E-5</v>
      </c>
      <c r="AC132" s="36">
        <v>2.171144248504909E-6</v>
      </c>
      <c r="AD132" s="36">
        <v>7.9665808594805835E-4</v>
      </c>
      <c r="AE132" s="36">
        <v>7.1699227735325241E-3</v>
      </c>
      <c r="AF132" s="36">
        <v>7.9665808594805813E-3</v>
      </c>
      <c r="AG132" s="36">
        <v>0</v>
      </c>
      <c r="AH132" s="36">
        <v>0</v>
      </c>
      <c r="AI132" s="36">
        <v>0</v>
      </c>
      <c r="AJ132" s="36">
        <v>1.9428502330168147E-6</v>
      </c>
      <c r="AK132" s="36">
        <v>2.3478227497290087E-6</v>
      </c>
      <c r="AL132" s="36">
        <v>5.8720957612051965E-6</v>
      </c>
      <c r="AM132" s="36">
        <v>4.1139944815217237E-6</v>
      </c>
      <c r="AN132" s="36">
        <v>7.9900590869778736E-4</v>
      </c>
      <c r="AO132" s="36">
        <v>7.1757948692937291E-3</v>
      </c>
      <c r="AP132" s="36">
        <v>0.30306943400000003</v>
      </c>
      <c r="AQ132" s="36">
        <v>0.16319123299999999</v>
      </c>
      <c r="AR132" s="36">
        <v>0.46626066700000002</v>
      </c>
      <c r="AS132" s="36">
        <v>0.10457198600000001</v>
      </c>
      <c r="AT132" s="36">
        <v>0.10149870900000001</v>
      </c>
      <c r="AU132" s="36">
        <v>0.213300559</v>
      </c>
      <c r="AV132" s="36">
        <v>0.33467482900000001</v>
      </c>
      <c r="AW132" s="36">
        <v>0.70332252200000001</v>
      </c>
      <c r="AX132" s="36">
        <v>0.30030954199999998</v>
      </c>
      <c r="AY132" s="36">
        <v>0.63110352599999997</v>
      </c>
      <c r="AZ132" s="36">
        <v>1.4662267142857142E-2</v>
      </c>
      <c r="BA132" s="36">
        <v>2.9324534285714285E-2</v>
      </c>
      <c r="BB132" s="36">
        <v>0.27003048899999998</v>
      </c>
      <c r="BC132" s="36">
        <v>15.640797053</v>
      </c>
      <c r="BD132" s="36">
        <v>32.869292465000001</v>
      </c>
      <c r="BE132" s="36">
        <v>8.5723964285714285E-2</v>
      </c>
      <c r="BF132" s="36">
        <v>0.17144793</v>
      </c>
      <c r="BG132" s="36">
        <v>2.3422769940000001</v>
      </c>
      <c r="BH132" s="36">
        <v>21.397666490999999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1.63914E-4</v>
      </c>
      <c r="P133" s="36">
        <v>2.4915400000000002E-4</v>
      </c>
      <c r="Q133" s="36">
        <v>1.15235E-4</v>
      </c>
      <c r="R133" s="36">
        <v>4.8678999999999999E-5</v>
      </c>
      <c r="S133" s="36">
        <v>1.8565900000000002E-4</v>
      </c>
      <c r="T133" s="36">
        <v>6.3495000000000001E-5</v>
      </c>
      <c r="U133" s="36">
        <v>0.03</v>
      </c>
      <c r="V133" s="36">
        <v>7.1999999999999995E-2</v>
      </c>
      <c r="W133" s="36">
        <v>3.0163914E-2</v>
      </c>
      <c r="X133" s="36">
        <v>7.2249153999999996E-2</v>
      </c>
      <c r="Y133" s="36">
        <v>0.102413068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0.128571778</v>
      </c>
      <c r="AQ133" s="36">
        <v>6.9230956999999996E-2</v>
      </c>
      <c r="AR133" s="36">
        <v>0.19780273500000001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0.12633751300000001</v>
      </c>
      <c r="BC133" s="36">
        <v>9.7572475359999995</v>
      </c>
      <c r="BD133" s="36">
        <v>21.407387477</v>
      </c>
      <c r="BE133" s="36">
        <v>9.0922999999999993E-3</v>
      </c>
      <c r="BF133" s="36">
        <v>1.8184599999999999E-2</v>
      </c>
      <c r="BG133" s="36">
        <v>0.845092226</v>
      </c>
      <c r="BH133" s="36">
        <v>6.6556546069999998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4.7601730609999997</v>
      </c>
      <c r="E134" s="36">
        <v>95</v>
      </c>
      <c r="F134" s="36">
        <v>0</v>
      </c>
      <c r="G134" s="36">
        <v>1</v>
      </c>
      <c r="H134" s="36">
        <v>94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3.0000000000000001E-3</v>
      </c>
      <c r="V134" s="36">
        <v>7.1999999999999998E-3</v>
      </c>
      <c r="W134" s="36">
        <v>3.0000000000000001E-3</v>
      </c>
      <c r="X134" s="36">
        <v>7.1999999999999998E-3</v>
      </c>
      <c r="Y134" s="36">
        <v>1.0200000000000001E-2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3.021638407175863E-4</v>
      </c>
      <c r="AH134" s="36">
        <v>5.1402584397934224E-4</v>
      </c>
      <c r="AI134" s="36">
        <v>1.6462719597716772E-3</v>
      </c>
      <c r="AJ134" s="36">
        <v>0</v>
      </c>
      <c r="AK134" s="36">
        <v>0</v>
      </c>
      <c r="AL134" s="36">
        <v>0</v>
      </c>
      <c r="AM134" s="36">
        <v>3.021638407175863E-4</v>
      </c>
      <c r="AN134" s="36">
        <v>5.1402584397934224E-4</v>
      </c>
      <c r="AO134" s="36">
        <v>1.6462719597716772E-3</v>
      </c>
      <c r="AP134" s="36">
        <v>1.4232478E-2</v>
      </c>
      <c r="AQ134" s="36">
        <v>7.663642E-3</v>
      </c>
      <c r="AR134" s="36">
        <v>2.1896119999999998E-2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0.18021943000000001</v>
      </c>
      <c r="BC134" s="36">
        <v>4.2455088170000002</v>
      </c>
      <c r="BD134" s="36">
        <v>9.1681274049999999</v>
      </c>
      <c r="BE134" s="36">
        <v>1.2970091428571428E-2</v>
      </c>
      <c r="BF134" s="36">
        <v>2.5940182857142856E-2</v>
      </c>
      <c r="BG134" s="36">
        <v>1.09763634</v>
      </c>
      <c r="BH134" s="36">
        <v>2.240597079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5.1085429370000002</v>
      </c>
      <c r="E135" s="36">
        <v>3</v>
      </c>
      <c r="F135" s="36">
        <v>0</v>
      </c>
      <c r="G135" s="36">
        <v>0</v>
      </c>
      <c r="H135" s="36">
        <v>3</v>
      </c>
      <c r="I135" s="36">
        <v>6.4764964118161055E-4</v>
      </c>
      <c r="J135" s="36">
        <v>0.13008701602183634</v>
      </c>
      <c r="K135" s="36">
        <v>6.4764964118161055E-4</v>
      </c>
      <c r="L135" s="36">
        <v>0</v>
      </c>
      <c r="M135" s="36">
        <v>5.3904665663020379E-2</v>
      </c>
      <c r="N135" s="36">
        <v>7.6829999999997581E-2</v>
      </c>
      <c r="O135" s="36">
        <v>1.0993701E-2</v>
      </c>
      <c r="P135" s="36">
        <v>1.8168518000000002E-2</v>
      </c>
      <c r="Q135" s="36">
        <v>9.8255059999999995E-3</v>
      </c>
      <c r="R135" s="36">
        <v>1.1681949999999999E-3</v>
      </c>
      <c r="S135" s="36">
        <v>1.6644785000000002E-2</v>
      </c>
      <c r="T135" s="36">
        <v>1.523733E-3</v>
      </c>
      <c r="U135" s="36">
        <v>0</v>
      </c>
      <c r="V135" s="36">
        <v>0</v>
      </c>
      <c r="W135" s="36">
        <v>1.164135064118161E-2</v>
      </c>
      <c r="X135" s="36">
        <v>0.14825553402183633</v>
      </c>
      <c r="Y135" s="36">
        <v>0.15989688466301794</v>
      </c>
      <c r="Z135" s="36">
        <v>4.2198860463679358E-4</v>
      </c>
      <c r="AA135" s="36">
        <v>9.0305561392273824E-5</v>
      </c>
      <c r="AB135" s="36">
        <v>9.0305599999999998E-5</v>
      </c>
      <c r="AC135" s="36">
        <v>6.1661454127256482E-6</v>
      </c>
      <c r="AD135" s="36">
        <v>8.4301281137445967E-4</v>
      </c>
      <c r="AE135" s="36">
        <v>7.5871153023701369E-3</v>
      </c>
      <c r="AF135" s="36">
        <v>8.4301281137445973E-3</v>
      </c>
      <c r="AG135" s="36">
        <v>0</v>
      </c>
      <c r="AH135" s="36">
        <v>0</v>
      </c>
      <c r="AI135" s="36">
        <v>0</v>
      </c>
      <c r="AJ135" s="36">
        <v>5.1767912498553695E-6</v>
      </c>
      <c r="AK135" s="36">
        <v>6.2558544454225656E-6</v>
      </c>
      <c r="AL135" s="36">
        <v>1.5646401064953718E-5</v>
      </c>
      <c r="AM135" s="36">
        <v>1.1342936662581018E-5</v>
      </c>
      <c r="AN135" s="36">
        <v>8.4926866581988222E-4</v>
      </c>
      <c r="AO135" s="36">
        <v>7.602761703435091E-3</v>
      </c>
      <c r="AP135" s="36">
        <v>0.56485589899999999</v>
      </c>
      <c r="AQ135" s="36">
        <v>0.30415317600000003</v>
      </c>
      <c r="AR135" s="36">
        <v>0.86900907500000002</v>
      </c>
      <c r="AS135" s="36">
        <v>2.7342227E-2</v>
      </c>
      <c r="AT135" s="36">
        <v>0.58891624300000001</v>
      </c>
      <c r="AU135" s="36">
        <v>1.2466742630000001</v>
      </c>
      <c r="AV135" s="36">
        <v>1.2298849380000001</v>
      </c>
      <c r="AW135" s="36">
        <v>2.6035381379999998</v>
      </c>
      <c r="AX135" s="36">
        <v>1.1152757090000001</v>
      </c>
      <c r="AY135" s="36">
        <v>2.360922355</v>
      </c>
      <c r="AZ135" s="36">
        <v>1.0385171428571431E-3</v>
      </c>
      <c r="BA135" s="36">
        <v>2.0770357142857144E-3</v>
      </c>
      <c r="BB135" s="36">
        <v>0.63855300100000001</v>
      </c>
      <c r="BC135" s="36">
        <v>32.219894617999998</v>
      </c>
      <c r="BD135" s="36">
        <v>68.206156411999999</v>
      </c>
      <c r="BE135" s="36">
        <v>4.5955594285714288E-2</v>
      </c>
      <c r="BF135" s="36">
        <v>9.1911190000000004E-2</v>
      </c>
      <c r="BG135" s="36">
        <v>2.1202690620000002</v>
      </c>
      <c r="BH135" s="36">
        <v>10.894949628999999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4.679899389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0.205906639</v>
      </c>
      <c r="BC136" s="36">
        <v>6.6032005649999999</v>
      </c>
      <c r="BD136" s="36">
        <v>15.854512252999999</v>
      </c>
      <c r="BE136" s="36">
        <v>1.4818757142857143E-2</v>
      </c>
      <c r="BF136" s="36">
        <v>2.9637514285714286E-2</v>
      </c>
      <c r="BG136" s="36">
        <v>1.1999245890000001</v>
      </c>
      <c r="BH136" s="36">
        <v>1.9720329249999999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4.2220269520000002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4.5582142320000001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0.135106059</v>
      </c>
      <c r="BH138" s="36">
        <v>1.0070752270000001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4.4829039560000004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4.6614493059999997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1.515766301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4.3262109640000004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4.880391521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1.47E-5</v>
      </c>
      <c r="P143" s="36">
        <v>2.279E-5</v>
      </c>
      <c r="Q143" s="36">
        <v>1.3114E-5</v>
      </c>
      <c r="R143" s="36">
        <v>1.5860000000000001E-6</v>
      </c>
      <c r="S143" s="36">
        <v>2.0721E-5</v>
      </c>
      <c r="T143" s="36">
        <v>2.069E-6</v>
      </c>
      <c r="U143" s="36">
        <v>0</v>
      </c>
      <c r="V143" s="36">
        <v>0</v>
      </c>
      <c r="W143" s="36">
        <v>1.47E-5</v>
      </c>
      <c r="X143" s="36">
        <v>2.279E-5</v>
      </c>
      <c r="Y143" s="36">
        <v>3.7490000000000002E-5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1.4898E-5</v>
      </c>
      <c r="AQ143" s="36">
        <v>8.0220000000000004E-6</v>
      </c>
      <c r="AR143" s="36">
        <v>2.2920000000000001E-5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5.2168132999999998E-2</v>
      </c>
      <c r="BC143" s="36">
        <v>2.2654752189999998</v>
      </c>
      <c r="BD143" s="36">
        <v>5.3676797560000002</v>
      </c>
      <c r="BE143" s="36">
        <v>3.7544528571428577E-3</v>
      </c>
      <c r="BF143" s="36">
        <v>7.5089071428571432E-3</v>
      </c>
      <c r="BG143" s="36">
        <v>0.29061953699999998</v>
      </c>
      <c r="BH143" s="36">
        <v>0.69865496000000005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4.850921617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5.0555865869999996</v>
      </c>
      <c r="E145" s="36">
        <v>1</v>
      </c>
      <c r="F145" s="36">
        <v>0</v>
      </c>
      <c r="G145" s="36">
        <v>0</v>
      </c>
      <c r="H145" s="36">
        <v>1</v>
      </c>
      <c r="I145" s="36">
        <v>2.9347798587923306E-4</v>
      </c>
      <c r="J145" s="36">
        <v>0.18768174044345456</v>
      </c>
      <c r="K145" s="36">
        <v>2.9347798587923306E-4</v>
      </c>
      <c r="L145" s="36">
        <v>0</v>
      </c>
      <c r="M145" s="36">
        <v>5.4645218429336721E-2</v>
      </c>
      <c r="N145" s="36">
        <v>0.13332999999999706</v>
      </c>
      <c r="O145" s="36">
        <v>4.8471520000000004E-3</v>
      </c>
      <c r="P145" s="36">
        <v>8.0459370000000013E-3</v>
      </c>
      <c r="Q145" s="36">
        <v>4.1728800000000003E-3</v>
      </c>
      <c r="R145" s="36">
        <v>6.7427200000000007E-4</v>
      </c>
      <c r="S145" s="36">
        <v>7.1664530000000006E-3</v>
      </c>
      <c r="T145" s="36">
        <v>8.7948400000000004E-4</v>
      </c>
      <c r="U145" s="36">
        <v>0</v>
      </c>
      <c r="V145" s="36">
        <v>0</v>
      </c>
      <c r="W145" s="36">
        <v>5.1406299858792331E-3</v>
      </c>
      <c r="X145" s="36">
        <v>0.19572767744345457</v>
      </c>
      <c r="Y145" s="36">
        <v>0.20086830742933381</v>
      </c>
      <c r="Z145" s="36">
        <v>3.3405359322309354E-4</v>
      </c>
      <c r="AA145" s="36">
        <v>7.148746894974201E-5</v>
      </c>
      <c r="AB145" s="36">
        <v>7.1487499999999996E-5</v>
      </c>
      <c r="AC145" s="36">
        <v>2.1219757157998222E-6</v>
      </c>
      <c r="AD145" s="36">
        <v>1.6907618774271366E-3</v>
      </c>
      <c r="AE145" s="36">
        <v>1.5216856896844228E-2</v>
      </c>
      <c r="AF145" s="36">
        <v>1.6907618774271369E-2</v>
      </c>
      <c r="AG145" s="36">
        <v>0</v>
      </c>
      <c r="AH145" s="36">
        <v>0</v>
      </c>
      <c r="AI145" s="36">
        <v>0</v>
      </c>
      <c r="AJ145" s="36">
        <v>4.0980389308529672E-6</v>
      </c>
      <c r="AK145" s="36">
        <v>4.9522443200327069E-6</v>
      </c>
      <c r="AL145" s="36">
        <v>1.2385966054495833E-5</v>
      </c>
      <c r="AM145" s="36">
        <v>6.2200146466527894E-6</v>
      </c>
      <c r="AN145" s="36">
        <v>1.6957141217471693E-3</v>
      </c>
      <c r="AO145" s="36">
        <v>1.5229242862898723E-2</v>
      </c>
      <c r="AP145" s="36">
        <v>9.1865605000000003E-2</v>
      </c>
      <c r="AQ145" s="36">
        <v>4.9466095000000002E-2</v>
      </c>
      <c r="AR145" s="36">
        <v>0.1413317</v>
      </c>
      <c r="AS145" s="36">
        <v>2.9564E-5</v>
      </c>
      <c r="AT145" s="36">
        <v>1.0569E-5</v>
      </c>
      <c r="AU145" s="36">
        <v>2.5975000000000001E-5</v>
      </c>
      <c r="AV145" s="36">
        <v>3.2131800000000002E-4</v>
      </c>
      <c r="AW145" s="36">
        <v>7.8963899999999997E-4</v>
      </c>
      <c r="AX145" s="36">
        <v>2.7401999999999998E-4</v>
      </c>
      <c r="AY145" s="36">
        <v>6.7340599999999998E-4</v>
      </c>
      <c r="AZ145" s="36">
        <v>1.742857142857143E-7</v>
      </c>
      <c r="BA145" s="36">
        <v>3.4857142857142859E-7</v>
      </c>
      <c r="BB145" s="36">
        <v>0.63584567199999997</v>
      </c>
      <c r="BC145" s="36">
        <v>32.279757083</v>
      </c>
      <c r="BD145" s="36">
        <v>79.327503032999999</v>
      </c>
      <c r="BE145" s="36">
        <v>4.5760752857142858E-2</v>
      </c>
      <c r="BF145" s="36">
        <v>9.1521507142857145E-2</v>
      </c>
      <c r="BG145" s="36">
        <v>0.92441146900000004</v>
      </c>
      <c r="BH145" s="36">
        <v>11.644228353999999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4.7500726950000001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0.90295246600000001</v>
      </c>
      <c r="BH146" s="36">
        <v>1.824630102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4.879957246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2.15567E-4</v>
      </c>
      <c r="P147" s="36">
        <v>3.7307599999999996E-4</v>
      </c>
      <c r="Q147" s="36">
        <v>1.9425599999999999E-4</v>
      </c>
      <c r="R147" s="36">
        <v>2.1311E-5</v>
      </c>
      <c r="S147" s="36">
        <v>3.4527799999999997E-4</v>
      </c>
      <c r="T147" s="36">
        <v>2.7798E-5</v>
      </c>
      <c r="U147" s="36">
        <v>0</v>
      </c>
      <c r="V147" s="36">
        <v>0</v>
      </c>
      <c r="W147" s="36">
        <v>2.15567E-4</v>
      </c>
      <c r="X147" s="36">
        <v>3.7307599999999996E-4</v>
      </c>
      <c r="Y147" s="36">
        <v>5.8864300000000002E-4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3.6391400000000001E-4</v>
      </c>
      <c r="AQ147" s="36">
        <v>1.9595300000000001E-4</v>
      </c>
      <c r="AR147" s="36">
        <v>5.5986700000000003E-4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1.5843172857142859E-2</v>
      </c>
      <c r="BF147" s="36">
        <v>3.1686347142857146E-2</v>
      </c>
      <c r="BG147" s="36">
        <v>0.96480595099999999</v>
      </c>
      <c r="BH147" s="36">
        <v>5.7421605500000004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4.6140592219999998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2.0840574000000001E-2</v>
      </c>
      <c r="BC148" s="36">
        <v>0.57167402499999997</v>
      </c>
      <c r="BD148" s="36">
        <v>1.0905608609999999</v>
      </c>
      <c r="BE148" s="36">
        <v>1.4998614285714287E-3</v>
      </c>
      <c r="BF148" s="36">
        <v>2.9997228571428574E-3</v>
      </c>
      <c r="BG148" s="36">
        <v>0.47100700699999998</v>
      </c>
      <c r="BH148" s="36">
        <v>2.3558373370000001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5.1314804650000001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4.615882E-3</v>
      </c>
      <c r="P149" s="36">
        <v>7.9260100000000007E-3</v>
      </c>
      <c r="Q149" s="36">
        <v>4.0320190000000004E-3</v>
      </c>
      <c r="R149" s="36">
        <v>5.83863E-4</v>
      </c>
      <c r="S149" s="36">
        <v>7.1644500000000002E-3</v>
      </c>
      <c r="T149" s="36">
        <v>7.6155999999999999E-4</v>
      </c>
      <c r="U149" s="36">
        <v>0</v>
      </c>
      <c r="V149" s="36">
        <v>0</v>
      </c>
      <c r="W149" s="36">
        <v>4.615882E-3</v>
      </c>
      <c r="X149" s="36">
        <v>7.9260100000000007E-3</v>
      </c>
      <c r="Y149" s="36">
        <v>1.2541892000000001E-2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8.0229930000000008E-3</v>
      </c>
      <c r="AQ149" s="36">
        <v>4.3200729999999998E-3</v>
      </c>
      <c r="AR149" s="36">
        <v>1.2343066E-2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0.27764319700000001</v>
      </c>
      <c r="BC149" s="36">
        <v>11.677836689999999</v>
      </c>
      <c r="BD149" s="36">
        <v>25.506577711999999</v>
      </c>
      <c r="BE149" s="36">
        <v>1.9981517142857144E-2</v>
      </c>
      <c r="BF149" s="36">
        <v>3.9963035714285715E-2</v>
      </c>
      <c r="BG149" s="36">
        <v>1.668530252</v>
      </c>
      <c r="BH149" s="36">
        <v>3.3550836679999998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4.7122935100000003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5.6243824999999997E-2</v>
      </c>
      <c r="BC150" s="36">
        <v>2.38181807</v>
      </c>
      <c r="BD150" s="36">
        <v>6.2278223749999997</v>
      </c>
      <c r="BE150" s="36">
        <v>4.0477742857142861E-3</v>
      </c>
      <c r="BF150" s="36">
        <v>8.0955485714285721E-3</v>
      </c>
      <c r="BG150" s="36">
        <v>0.35823249699999998</v>
      </c>
      <c r="BH150" s="36">
        <v>5.3307085179999998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4.7855277379999999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1.4075E-5</v>
      </c>
      <c r="P151" s="36">
        <v>2.4782000000000001E-5</v>
      </c>
      <c r="Q151" s="36">
        <v>1.3497E-5</v>
      </c>
      <c r="R151" s="36">
        <v>5.7800000000000001E-7</v>
      </c>
      <c r="S151" s="36">
        <v>2.4028000000000001E-5</v>
      </c>
      <c r="T151" s="36">
        <v>7.539999999999999E-7</v>
      </c>
      <c r="U151" s="36">
        <v>0</v>
      </c>
      <c r="V151" s="36">
        <v>0</v>
      </c>
      <c r="W151" s="36">
        <v>1.4075E-5</v>
      </c>
      <c r="X151" s="36">
        <v>2.4782000000000001E-5</v>
      </c>
      <c r="Y151" s="36">
        <v>3.8856999999999997E-5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4.8769E-5</v>
      </c>
      <c r="AQ151" s="36">
        <v>2.6259999999999999E-5</v>
      </c>
      <c r="AR151" s="36">
        <v>7.5029000000000003E-5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4.7801049679999998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3.0526400000000002E-4</v>
      </c>
      <c r="P152" s="36">
        <v>4.5297100000000004E-4</v>
      </c>
      <c r="Q152" s="36">
        <v>2.6795600000000002E-4</v>
      </c>
      <c r="R152" s="36">
        <v>3.7308000000000003E-5</v>
      </c>
      <c r="S152" s="36">
        <v>4.0430900000000005E-4</v>
      </c>
      <c r="T152" s="36">
        <v>4.8661999999999996E-5</v>
      </c>
      <c r="U152" s="36">
        <v>0</v>
      </c>
      <c r="V152" s="36">
        <v>0</v>
      </c>
      <c r="W152" s="36">
        <v>3.0526400000000002E-4</v>
      </c>
      <c r="X152" s="36">
        <v>4.5297100000000004E-4</v>
      </c>
      <c r="Y152" s="36">
        <v>7.5823500000000012E-4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6.0484099999999995E-4</v>
      </c>
      <c r="AQ152" s="36">
        <v>3.2568300000000001E-4</v>
      </c>
      <c r="AR152" s="36">
        <v>9.3052399999999996E-4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0.20782715600000001</v>
      </c>
      <c r="BH152" s="36">
        <v>1.4269074799999999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4.5694274909999999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3.1560864139999998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4.5146255279999998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4.6230401739999998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0.26762183299999998</v>
      </c>
      <c r="BH155" s="36">
        <v>1.909154445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5.2055320710000004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0.23404709700000001</v>
      </c>
      <c r="BC156" s="36">
        <v>16.600268945</v>
      </c>
      <c r="BD156" s="36">
        <v>34.145137740000003</v>
      </c>
      <c r="BE156" s="36">
        <v>1.6538482857142857E-2</v>
      </c>
      <c r="BF156" s="36">
        <v>3.3076965714285714E-2</v>
      </c>
      <c r="BG156" s="36">
        <v>0.33179782600000002</v>
      </c>
      <c r="BH156" s="36">
        <v>6.9155656820000004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4.5942530259999996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1.1491754999999999E-2</v>
      </c>
      <c r="BH157" s="36">
        <v>1.127098937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4.8103612340000002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2.1466500000000001E-4</v>
      </c>
      <c r="P158" s="36">
        <v>3.2032300000000002E-4</v>
      </c>
      <c r="Q158" s="36">
        <v>1.5972300000000002E-4</v>
      </c>
      <c r="R158" s="36">
        <v>5.4942000000000004E-5</v>
      </c>
      <c r="S158" s="36">
        <v>2.4865999999999999E-4</v>
      </c>
      <c r="T158" s="36">
        <v>7.1663000000000008E-5</v>
      </c>
      <c r="U158" s="36">
        <v>0</v>
      </c>
      <c r="V158" s="36">
        <v>0</v>
      </c>
      <c r="W158" s="36">
        <v>2.1466500000000001E-4</v>
      </c>
      <c r="X158" s="36">
        <v>3.2032300000000002E-4</v>
      </c>
      <c r="Y158" s="36">
        <v>5.3498800000000002E-4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3.1220400000000001E-4</v>
      </c>
      <c r="AQ158" s="36">
        <v>1.6810999999999999E-4</v>
      </c>
      <c r="AR158" s="36">
        <v>4.8031400000000002E-4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4.2644928320000002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4.1734021720000003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4.5895291560000002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0.11095350499999999</v>
      </c>
      <c r="BH161" s="36">
        <v>0.70715925400000001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4.2098633039999998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4.778551394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7.212290000000001E-4</v>
      </c>
      <c r="P163" s="36">
        <v>1.3398989999999999E-3</v>
      </c>
      <c r="Q163" s="36">
        <v>7.0469300000000005E-4</v>
      </c>
      <c r="R163" s="36">
        <v>1.6535999999999999E-5</v>
      </c>
      <c r="S163" s="36">
        <v>1.3183299999999999E-3</v>
      </c>
      <c r="T163" s="36">
        <v>2.1569E-5</v>
      </c>
      <c r="U163" s="36">
        <v>9.0000000000000011E-3</v>
      </c>
      <c r="V163" s="36">
        <v>2.1600000000000001E-2</v>
      </c>
      <c r="W163" s="36">
        <v>9.7212290000000014E-3</v>
      </c>
      <c r="X163" s="36">
        <v>2.2939899E-2</v>
      </c>
      <c r="Y163" s="36">
        <v>3.2661127999999998E-2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4.1186687E-2</v>
      </c>
      <c r="AQ163" s="36">
        <v>2.2177446E-2</v>
      </c>
      <c r="AR163" s="36">
        <v>6.3364133000000003E-2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1.150494669</v>
      </c>
      <c r="BH163" s="36">
        <v>13.641790825999999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4.720593934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2.3588597142857146E-2</v>
      </c>
      <c r="BF164" s="36">
        <v>4.7177194285714291E-2</v>
      </c>
      <c r="BG164" s="36">
        <v>1.027512601</v>
      </c>
      <c r="BH164" s="36">
        <v>7.0683261770000003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4.6876643199999997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0.13006279100000001</v>
      </c>
      <c r="BC165" s="36">
        <v>5.7253568069999998</v>
      </c>
      <c r="BD165" s="36">
        <v>13.90086631</v>
      </c>
      <c r="BE165" s="36">
        <v>9.1906328571428574E-3</v>
      </c>
      <c r="BF165" s="36">
        <v>1.8381267142857146E-2</v>
      </c>
      <c r="BG165" s="36">
        <v>0.8263104</v>
      </c>
      <c r="BH165" s="36">
        <v>8.9567264600000005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4.6461543839999999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4.6930395559999996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4.1981012209999999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4.6029479909999997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3.0194942857142857E-3</v>
      </c>
      <c r="BF169" s="36">
        <v>6.0389885714285715E-3</v>
      </c>
      <c r="BG169" s="36">
        <v>0.47304866400000001</v>
      </c>
      <c r="BH169" s="36">
        <v>1.9460493240000001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6.5800966150000004</v>
      </c>
      <c r="E185" s="41">
        <f>IF(E4="－","－",SUM(E4:E27))</f>
        <v>539</v>
      </c>
      <c r="F185" s="41">
        <f t="shared" ref="F185:BL185" si="0">IF(F4="－","－",SUM(F4:F27))</f>
        <v>41</v>
      </c>
      <c r="G185" s="41">
        <f t="shared" si="0"/>
        <v>153</v>
      </c>
      <c r="H185" s="41">
        <f t="shared" si="0"/>
        <v>345</v>
      </c>
      <c r="I185" s="41">
        <f t="shared" si="0"/>
        <v>1786.5625991943418</v>
      </c>
      <c r="J185" s="41">
        <f t="shared" si="0"/>
        <v>5379.5520816166591</v>
      </c>
      <c r="K185" s="41">
        <f t="shared" si="0"/>
        <v>1459.5920159115446</v>
      </c>
      <c r="L185" s="41">
        <f t="shared" si="0"/>
        <v>326.97058328279724</v>
      </c>
      <c r="M185" s="41">
        <f t="shared" si="0"/>
        <v>5758.8649600759509</v>
      </c>
      <c r="N185" s="41">
        <f t="shared" si="0"/>
        <v>1407.24972073505</v>
      </c>
      <c r="O185" s="41">
        <f t="shared" si="0"/>
        <v>17.655282808999996</v>
      </c>
      <c r="P185" s="41">
        <f t="shared" si="0"/>
        <v>28.305185933999997</v>
      </c>
      <c r="Q185" s="41">
        <f t="shared" si="0"/>
        <v>15.790788402000002</v>
      </c>
      <c r="R185" s="41">
        <f t="shared" si="0"/>
        <v>1.864494407</v>
      </c>
      <c r="S185" s="41">
        <f t="shared" si="0"/>
        <v>25.873236700000007</v>
      </c>
      <c r="T185" s="41">
        <f t="shared" si="0"/>
        <v>2.4319492340000002</v>
      </c>
      <c r="U185" s="41">
        <f t="shared" si="0"/>
        <v>7.4672499999999991</v>
      </c>
      <c r="V185" s="41">
        <f t="shared" si="0"/>
        <v>17.683100000000003</v>
      </c>
      <c r="W185" s="41">
        <f t="shared" si="0"/>
        <v>1811.6851320033418</v>
      </c>
      <c r="X185" s="41">
        <f t="shared" si="0"/>
        <v>5425.5403675506586</v>
      </c>
      <c r="Y185" s="41">
        <f t="shared" si="0"/>
        <v>7237.2254995540006</v>
      </c>
      <c r="Z185" s="41">
        <f t="shared" si="0"/>
        <v>82.320845288370592</v>
      </c>
      <c r="AA185" s="41">
        <f t="shared" si="0"/>
        <v>39.554156097563443</v>
      </c>
      <c r="AB185" s="41">
        <f t="shared" si="0"/>
        <v>64.951519380898645</v>
      </c>
      <c r="AC185" s="41">
        <f t="shared" si="0"/>
        <v>15.491225712214904</v>
      </c>
      <c r="AD185" s="41">
        <f t="shared" si="0"/>
        <v>42.991022029477186</v>
      </c>
      <c r="AE185" s="41">
        <f t="shared" si="0"/>
        <v>446.67778595765145</v>
      </c>
      <c r="AF185" s="41">
        <f t="shared" si="0"/>
        <v>489.66880798712856</v>
      </c>
      <c r="AG185" s="41">
        <f t="shared" si="0"/>
        <v>0.71914865505133219</v>
      </c>
      <c r="AH185" s="41">
        <f t="shared" si="0"/>
        <v>1.2233793212367488</v>
      </c>
      <c r="AI185" s="41">
        <f t="shared" si="0"/>
        <v>3.9181202585555344</v>
      </c>
      <c r="AJ185" s="41">
        <f t="shared" si="0"/>
        <v>2.7431930129909534</v>
      </c>
      <c r="AK185" s="41">
        <f t="shared" si="0"/>
        <v>2.8958406607797054</v>
      </c>
      <c r="AL185" s="41">
        <f t="shared" si="0"/>
        <v>7.2552781812295146</v>
      </c>
      <c r="AM185" s="41">
        <f t="shared" si="0"/>
        <v>18.953567380257194</v>
      </c>
      <c r="AN185" s="41">
        <f t="shared" si="0"/>
        <v>47.110242011493632</v>
      </c>
      <c r="AO185" s="41">
        <f t="shared" si="0"/>
        <v>457.85118439743655</v>
      </c>
      <c r="AP185" s="41">
        <f t="shared" si="0"/>
        <v>21039.450756709</v>
      </c>
      <c r="AQ185" s="41">
        <f t="shared" si="0"/>
        <v>11328.935022836999</v>
      </c>
      <c r="AR185" s="41">
        <f t="shared" si="0"/>
        <v>32368.385779545999</v>
      </c>
      <c r="AS185" s="41">
        <f t="shared" si="0"/>
        <v>2018.5502803479999</v>
      </c>
      <c r="AT185" s="41">
        <f t="shared" si="0"/>
        <v>55546.85273185301</v>
      </c>
      <c r="AU185" s="41">
        <f t="shared" si="0"/>
        <v>128766.21684535599</v>
      </c>
      <c r="AV185" s="41">
        <f t="shared" si="0"/>
        <v>36559.095650043004</v>
      </c>
      <c r="AW185" s="41">
        <f t="shared" si="0"/>
        <v>84807.030298829006</v>
      </c>
      <c r="AX185" s="41">
        <f t="shared" si="0"/>
        <v>35662.849769188004</v>
      </c>
      <c r="AY185" s="41">
        <f t="shared" si="0"/>
        <v>82732.505581591991</v>
      </c>
      <c r="AZ185" s="41">
        <f t="shared" si="0"/>
        <v>45.504623444285734</v>
      </c>
      <c r="BA185" s="41">
        <f t="shared" si="0"/>
        <v>91.009246910000016</v>
      </c>
      <c r="BB185" s="41">
        <f t="shared" si="0"/>
        <v>99.966523102000025</v>
      </c>
      <c r="BC185" s="41">
        <f t="shared" si="0"/>
        <v>5514.2352680109998</v>
      </c>
      <c r="BD185" s="41">
        <f t="shared" si="0"/>
        <v>12724.552449343</v>
      </c>
      <c r="BE185" s="41">
        <f t="shared" si="0"/>
        <v>8.4669556385714273</v>
      </c>
      <c r="BF185" s="41">
        <f t="shared" si="0"/>
        <v>16.933911297142863</v>
      </c>
      <c r="BG185" s="41">
        <f t="shared" si="0"/>
        <v>124.97432832999999</v>
      </c>
      <c r="BH185" s="41">
        <f t="shared" si="0"/>
        <v>909.38525715399987</v>
      </c>
      <c r="BI185" s="41">
        <f t="shared" si="0"/>
        <v>15.410000000000004</v>
      </c>
      <c r="BJ185" s="41">
        <f t="shared" si="0"/>
        <v>20.57</v>
      </c>
      <c r="BK185" s="41">
        <f t="shared" si="0"/>
        <v>27.730000000000008</v>
      </c>
      <c r="BL185" s="41">
        <f t="shared" si="0"/>
        <v>35.129999999999981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6.3339036330000003</v>
      </c>
      <c r="E186" s="41">
        <f>IF(E28="－","－",SUM(E28:E35))</f>
        <v>627</v>
      </c>
      <c r="F186" s="41">
        <f t="shared" ref="F186:BL186" si="1">IF(F28="－","－",SUM(F28:F35))</f>
        <v>18</v>
      </c>
      <c r="G186" s="41">
        <f t="shared" si="1"/>
        <v>72</v>
      </c>
      <c r="H186" s="41">
        <f t="shared" si="1"/>
        <v>537</v>
      </c>
      <c r="I186" s="41">
        <f t="shared" si="1"/>
        <v>118.86099630286914</v>
      </c>
      <c r="J186" s="41">
        <f t="shared" si="1"/>
        <v>1592.6218408809627</v>
      </c>
      <c r="K186" s="41">
        <f t="shared" si="1"/>
        <v>69.034027802976382</v>
      </c>
      <c r="L186" s="41">
        <f t="shared" si="1"/>
        <v>49.826968499892772</v>
      </c>
      <c r="M186" s="41">
        <f t="shared" si="1"/>
        <v>1241.6902766836363</v>
      </c>
      <c r="N186" s="41">
        <f t="shared" si="1"/>
        <v>469.79256050019598</v>
      </c>
      <c r="O186" s="41">
        <f t="shared" si="1"/>
        <v>8.8744719990000007</v>
      </c>
      <c r="P186" s="41">
        <f t="shared" si="1"/>
        <v>15.540796695000004</v>
      </c>
      <c r="Q186" s="41">
        <f t="shared" si="1"/>
        <v>8.1286244439999997</v>
      </c>
      <c r="R186" s="41">
        <f t="shared" si="1"/>
        <v>0.745847555</v>
      </c>
      <c r="S186" s="41">
        <f t="shared" si="1"/>
        <v>14.567952054000001</v>
      </c>
      <c r="T186" s="41">
        <f t="shared" si="1"/>
        <v>0.97284464100000012</v>
      </c>
      <c r="U186" s="41">
        <f t="shared" si="1"/>
        <v>4.4100499999999991</v>
      </c>
      <c r="V186" s="41">
        <f t="shared" si="1"/>
        <v>10.455200000000001</v>
      </c>
      <c r="W186" s="41">
        <f t="shared" si="1"/>
        <v>132.14551830186912</v>
      </c>
      <c r="X186" s="41">
        <f t="shared" si="1"/>
        <v>1618.6178375759628</v>
      </c>
      <c r="Y186" s="41">
        <f t="shared" si="1"/>
        <v>1750.7633558778318</v>
      </c>
      <c r="Z186" s="41">
        <f t="shared" si="1"/>
        <v>15.412688872372389</v>
      </c>
      <c r="AA186" s="41">
        <f t="shared" si="1"/>
        <v>7.1606188562045441</v>
      </c>
      <c r="AB186" s="41">
        <f t="shared" si="1"/>
        <v>46.985546053697114</v>
      </c>
      <c r="AC186" s="41">
        <f t="shared" si="1"/>
        <v>1.3263639991213694</v>
      </c>
      <c r="AD186" s="41">
        <f t="shared" si="1"/>
        <v>29.639358755690193</v>
      </c>
      <c r="AE186" s="41">
        <f t="shared" si="1"/>
        <v>266.77630298365955</v>
      </c>
      <c r="AF186" s="41">
        <f t="shared" si="1"/>
        <v>296.41566173934973</v>
      </c>
      <c r="AG186" s="41">
        <f t="shared" si="1"/>
        <v>0.46051100630714781</v>
      </c>
      <c r="AH186" s="41">
        <f t="shared" si="1"/>
        <v>0.78339803371790684</v>
      </c>
      <c r="AI186" s="41">
        <f t="shared" si="1"/>
        <v>2.5089909998803228</v>
      </c>
      <c r="AJ186" s="41">
        <f t="shared" si="1"/>
        <v>1.1473510575872412</v>
      </c>
      <c r="AK186" s="41">
        <f t="shared" si="1"/>
        <v>0.73227696438360235</v>
      </c>
      <c r="AL186" s="41">
        <f t="shared" si="1"/>
        <v>1.8510692112898632</v>
      </c>
      <c r="AM186" s="41">
        <f t="shared" si="1"/>
        <v>2.9342260630157586</v>
      </c>
      <c r="AN186" s="41">
        <f t="shared" si="1"/>
        <v>31.155033753791702</v>
      </c>
      <c r="AO186" s="41">
        <f t="shared" si="1"/>
        <v>271.13636319482976</v>
      </c>
      <c r="AP186" s="41">
        <f t="shared" si="1"/>
        <v>20216.996198524001</v>
      </c>
      <c r="AQ186" s="41">
        <f t="shared" si="1"/>
        <v>10886.074876126999</v>
      </c>
      <c r="AR186" s="41">
        <f t="shared" si="1"/>
        <v>31103.071074651001</v>
      </c>
      <c r="AS186" s="41">
        <f t="shared" si="1"/>
        <v>356.26693228199997</v>
      </c>
      <c r="AT186" s="41">
        <f t="shared" si="1"/>
        <v>74534.208902089988</v>
      </c>
      <c r="AU186" s="41">
        <f t="shared" si="1"/>
        <v>165088.01846218499</v>
      </c>
      <c r="AV186" s="41">
        <f t="shared" si="1"/>
        <v>45149.566554967983</v>
      </c>
      <c r="AW186" s="41">
        <f t="shared" si="1"/>
        <v>99855.792735012976</v>
      </c>
      <c r="AX186" s="41">
        <f t="shared" si="1"/>
        <v>42660.705227821003</v>
      </c>
      <c r="AY186" s="41">
        <f t="shared" si="1"/>
        <v>94411.122461731007</v>
      </c>
      <c r="AZ186" s="41">
        <f t="shared" si="1"/>
        <v>1.07092242</v>
      </c>
      <c r="BA186" s="41">
        <f t="shared" si="1"/>
        <v>2.141844842857143</v>
      </c>
      <c r="BB186" s="41">
        <f t="shared" si="1"/>
        <v>134.45885642599998</v>
      </c>
      <c r="BC186" s="41">
        <f t="shared" si="1"/>
        <v>18154.745580399998</v>
      </c>
      <c r="BD186" s="41">
        <f t="shared" si="1"/>
        <v>39406.307043396999</v>
      </c>
      <c r="BE186" s="41">
        <f t="shared" si="1"/>
        <v>1.1886391085714285</v>
      </c>
      <c r="BF186" s="41">
        <f t="shared" si="1"/>
        <v>2.37727822</v>
      </c>
      <c r="BG186" s="41">
        <f t="shared" si="1"/>
        <v>107.30553598699998</v>
      </c>
      <c r="BH186" s="41">
        <f t="shared" si="1"/>
        <v>965.39142513999991</v>
      </c>
      <c r="BI186" s="41">
        <f t="shared" si="1"/>
        <v>3.5700000000000012</v>
      </c>
      <c r="BJ186" s="41">
        <f t="shared" si="1"/>
        <v>3.870000000000001</v>
      </c>
      <c r="BK186" s="41">
        <f t="shared" si="1"/>
        <v>9.0299999999999976</v>
      </c>
      <c r="BL186" s="41">
        <f t="shared" si="1"/>
        <v>9.2899999999999974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5.550070539</v>
      </c>
      <c r="E187" s="41">
        <f>IF(E36="－","－",SUM(E36:E55))</f>
        <v>776</v>
      </c>
      <c r="F187" s="41">
        <f t="shared" ref="F187:BL187" si="2">IF(F36="－","－",SUM(F36:F55))</f>
        <v>11</v>
      </c>
      <c r="G187" s="41">
        <f t="shared" si="2"/>
        <v>111</v>
      </c>
      <c r="H187" s="41">
        <f t="shared" si="2"/>
        <v>654</v>
      </c>
      <c r="I187" s="41">
        <f t="shared" si="2"/>
        <v>3.1679464658266654E-2</v>
      </c>
      <c r="J187" s="41">
        <f t="shared" si="2"/>
        <v>7.9098245786844732</v>
      </c>
      <c r="K187" s="41">
        <f t="shared" si="2"/>
        <v>3.1679464658266654E-2</v>
      </c>
      <c r="L187" s="41">
        <f t="shared" si="2"/>
        <v>0</v>
      </c>
      <c r="M187" s="41">
        <f t="shared" si="2"/>
        <v>3.0920300433341046</v>
      </c>
      <c r="N187" s="41">
        <f t="shared" si="2"/>
        <v>4.8494740000086347</v>
      </c>
      <c r="O187" s="41">
        <f t="shared" si="2"/>
        <v>0.41601430199999995</v>
      </c>
      <c r="P187" s="41">
        <f t="shared" si="2"/>
        <v>0.65028239500000007</v>
      </c>
      <c r="Q187" s="41">
        <f t="shared" si="2"/>
        <v>0.35674309999999998</v>
      </c>
      <c r="R187" s="41">
        <f t="shared" si="2"/>
        <v>5.9271202000000002E-2</v>
      </c>
      <c r="S187" s="41">
        <f t="shared" si="2"/>
        <v>0.57297212899999994</v>
      </c>
      <c r="T187" s="41">
        <f t="shared" si="2"/>
        <v>7.7310265999999989E-2</v>
      </c>
      <c r="U187" s="41">
        <f t="shared" si="2"/>
        <v>4.987099999999999</v>
      </c>
      <c r="V187" s="41">
        <f t="shared" si="2"/>
        <v>11.883799999999992</v>
      </c>
      <c r="W187" s="41">
        <f t="shared" si="2"/>
        <v>5.4347937666582675</v>
      </c>
      <c r="X187" s="41">
        <f t="shared" si="2"/>
        <v>20.44390697368447</v>
      </c>
      <c r="Y187" s="41">
        <f t="shared" si="2"/>
        <v>25.878700740342733</v>
      </c>
      <c r="Z187" s="41">
        <f t="shared" si="2"/>
        <v>1.8938001514757444E-2</v>
      </c>
      <c r="AA187" s="41">
        <f t="shared" si="2"/>
        <v>4.0527323241580909E-3</v>
      </c>
      <c r="AB187" s="41">
        <f t="shared" si="2"/>
        <v>4.0527314600000003E-3</v>
      </c>
      <c r="AC187" s="41">
        <f t="shared" si="2"/>
        <v>3.064699783225732E-4</v>
      </c>
      <c r="AD187" s="41">
        <f t="shared" si="2"/>
        <v>6.2876009977089198E-2</v>
      </c>
      <c r="AE187" s="41">
        <f t="shared" si="2"/>
        <v>0.56588408979380278</v>
      </c>
      <c r="AF187" s="41">
        <f t="shared" si="2"/>
        <v>0.62876009977089198</v>
      </c>
      <c r="AG187" s="41">
        <f t="shared" si="2"/>
        <v>0.51605298420360879</v>
      </c>
      <c r="AH187" s="41">
        <f t="shared" si="2"/>
        <v>0.87788323749579333</v>
      </c>
      <c r="AI187" s="41">
        <f t="shared" si="2"/>
        <v>2.8115990173851757</v>
      </c>
      <c r="AJ187" s="41">
        <f t="shared" si="2"/>
        <v>2.3391019547035666E-4</v>
      </c>
      <c r="AK187" s="41">
        <f t="shared" si="2"/>
        <v>2.8266701621466363E-4</v>
      </c>
      <c r="AL187" s="41">
        <f t="shared" si="2"/>
        <v>7.0697321079209684E-4</v>
      </c>
      <c r="AM187" s="41">
        <f t="shared" si="2"/>
        <v>0.51659336437740166</v>
      </c>
      <c r="AN187" s="41">
        <f t="shared" si="2"/>
        <v>0.94104191448909724</v>
      </c>
      <c r="AO187" s="41">
        <f t="shared" si="2"/>
        <v>3.3781900803897713</v>
      </c>
      <c r="AP187" s="41">
        <f t="shared" si="2"/>
        <v>98.599429051000001</v>
      </c>
      <c r="AQ187" s="41">
        <f t="shared" si="2"/>
        <v>53.092000259000002</v>
      </c>
      <c r="AR187" s="41">
        <f t="shared" si="2"/>
        <v>151.69142930999999</v>
      </c>
      <c r="AS187" s="41">
        <f t="shared" si="2"/>
        <v>3.1758100160000002</v>
      </c>
      <c r="AT187" s="41">
        <f t="shared" si="2"/>
        <v>239.90148588099999</v>
      </c>
      <c r="AU187" s="41">
        <f t="shared" si="2"/>
        <v>543.50772505999998</v>
      </c>
      <c r="AV187" s="41">
        <f t="shared" si="2"/>
        <v>220.649063203</v>
      </c>
      <c r="AW187" s="41">
        <f t="shared" si="2"/>
        <v>498.65513899299998</v>
      </c>
      <c r="AX187" s="41">
        <f t="shared" si="2"/>
        <v>204.18947800799998</v>
      </c>
      <c r="AY187" s="41">
        <f t="shared" si="2"/>
        <v>461.49380606400001</v>
      </c>
      <c r="AZ187" s="41">
        <f t="shared" si="2"/>
        <v>0.11260264428571429</v>
      </c>
      <c r="BA187" s="41">
        <f t="shared" si="2"/>
        <v>0.22520529285714286</v>
      </c>
      <c r="BB187" s="41">
        <f t="shared" si="2"/>
        <v>7.9352616630000004</v>
      </c>
      <c r="BC187" s="41">
        <f t="shared" si="2"/>
        <v>607.12348860100008</v>
      </c>
      <c r="BD187" s="41">
        <f t="shared" si="2"/>
        <v>1343.3431033460001</v>
      </c>
      <c r="BE187" s="41">
        <f t="shared" si="2"/>
        <v>0.86866574571428579</v>
      </c>
      <c r="BF187" s="41">
        <f t="shared" si="2"/>
        <v>1.7373315014285717</v>
      </c>
      <c r="BG187" s="41">
        <f t="shared" si="2"/>
        <v>11.262821775999999</v>
      </c>
      <c r="BH187" s="41">
        <f t="shared" si="2"/>
        <v>90.07536308200001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5.1684553019999999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13</v>
      </c>
      <c r="H188" s="41">
        <f t="shared" si="3"/>
        <v>576</v>
      </c>
      <c r="I188" s="41">
        <f t="shared" si="3"/>
        <v>9.9011337707416696E-4</v>
      </c>
      <c r="J188" s="41">
        <f t="shared" si="3"/>
        <v>3.665554656559427</v>
      </c>
      <c r="K188" s="41">
        <f t="shared" si="3"/>
        <v>9.9011337707416696E-4</v>
      </c>
      <c r="L188" s="41">
        <f t="shared" si="3"/>
        <v>0</v>
      </c>
      <c r="M188" s="41">
        <f t="shared" si="3"/>
        <v>0.13436976993613664</v>
      </c>
      <c r="N188" s="41">
        <f t="shared" si="3"/>
        <v>3.5321750000003647</v>
      </c>
      <c r="O188" s="41">
        <f t="shared" si="3"/>
        <v>0.24163849899999998</v>
      </c>
      <c r="P188" s="41">
        <f t="shared" si="3"/>
        <v>0.43570396600000005</v>
      </c>
      <c r="Q188" s="41">
        <f t="shared" si="3"/>
        <v>0.22461776999999997</v>
      </c>
      <c r="R188" s="41">
        <f t="shared" si="3"/>
        <v>1.7020728999999998E-2</v>
      </c>
      <c r="S188" s="41">
        <f t="shared" si="3"/>
        <v>0.41350301100000009</v>
      </c>
      <c r="T188" s="41">
        <f t="shared" si="3"/>
        <v>2.2200955000000001E-2</v>
      </c>
      <c r="U188" s="41">
        <f t="shared" si="3"/>
        <v>0.22685</v>
      </c>
      <c r="V188" s="41">
        <f t="shared" si="3"/>
        <v>0.53749999999999998</v>
      </c>
      <c r="W188" s="41">
        <f t="shared" si="3"/>
        <v>0.46947861237707422</v>
      </c>
      <c r="X188" s="41">
        <f t="shared" si="3"/>
        <v>4.6387586225594273</v>
      </c>
      <c r="Y188" s="41">
        <f t="shared" si="3"/>
        <v>5.1082372349365004</v>
      </c>
      <c r="Z188" s="41">
        <f t="shared" si="3"/>
        <v>1.6430432422696805E-3</v>
      </c>
      <c r="AA188" s="41">
        <f t="shared" si="3"/>
        <v>3.5161125384571159E-4</v>
      </c>
      <c r="AB188" s="41">
        <f t="shared" si="3"/>
        <v>3.51610943E-4</v>
      </c>
      <c r="AC188" s="41">
        <f t="shared" si="3"/>
        <v>1.4772377817975763E-5</v>
      </c>
      <c r="AD188" s="41">
        <f t="shared" si="3"/>
        <v>0.11584782221944685</v>
      </c>
      <c r="AE188" s="41">
        <f t="shared" si="3"/>
        <v>1.0426303999750215</v>
      </c>
      <c r="AF188" s="41">
        <f t="shared" si="3"/>
        <v>1.1584782221944685</v>
      </c>
      <c r="AG188" s="41">
        <f t="shared" si="3"/>
        <v>2.3560678314682209E-2</v>
      </c>
      <c r="AH188" s="41">
        <f t="shared" si="3"/>
        <v>4.0080234374401918E-2</v>
      </c>
      <c r="AI188" s="41">
        <f t="shared" si="3"/>
        <v>0.12836507495585475</v>
      </c>
      <c r="AJ188" s="41">
        <f t="shared" si="3"/>
        <v>2.0568423883546929E-5</v>
      </c>
      <c r="AK188" s="41">
        <f t="shared" si="3"/>
        <v>2.4855757123839533E-5</v>
      </c>
      <c r="AL188" s="41">
        <f t="shared" si="3"/>
        <v>6.2166271310426003E-5</v>
      </c>
      <c r="AM188" s="41">
        <f t="shared" si="3"/>
        <v>2.3596019116383732E-2</v>
      </c>
      <c r="AN188" s="41">
        <f t="shared" si="3"/>
        <v>0.15595291235097256</v>
      </c>
      <c r="AO188" s="41">
        <f t="shared" si="3"/>
        <v>1.1710576412021867</v>
      </c>
      <c r="AP188" s="41">
        <f t="shared" si="3"/>
        <v>30.362440323000001</v>
      </c>
      <c r="AQ188" s="41">
        <f t="shared" si="3"/>
        <v>16.349006327000001</v>
      </c>
      <c r="AR188" s="41">
        <f t="shared" si="3"/>
        <v>46.711446649999999</v>
      </c>
      <c r="AS188" s="41">
        <f t="shared" si="3"/>
        <v>1.1493803819999999</v>
      </c>
      <c r="AT188" s="41">
        <f t="shared" si="3"/>
        <v>26.713314861000001</v>
      </c>
      <c r="AU188" s="41">
        <f t="shared" si="3"/>
        <v>59.466740404000006</v>
      </c>
      <c r="AV188" s="41">
        <f t="shared" si="3"/>
        <v>70.538330559000002</v>
      </c>
      <c r="AW188" s="41">
        <f t="shared" si="3"/>
        <v>157.05671410300002</v>
      </c>
      <c r="AX188" s="41">
        <f t="shared" si="3"/>
        <v>63.605768570999999</v>
      </c>
      <c r="AY188" s="41">
        <f t="shared" si="3"/>
        <v>141.62043794599998</v>
      </c>
      <c r="AZ188" s="41">
        <f t="shared" si="3"/>
        <v>3.0490554285714285E-2</v>
      </c>
      <c r="BA188" s="41">
        <f t="shared" si="3"/>
        <v>6.098110857142857E-2</v>
      </c>
      <c r="BB188" s="41">
        <f t="shared" si="3"/>
        <v>23.129547840000001</v>
      </c>
      <c r="BC188" s="41">
        <f t="shared" si="3"/>
        <v>1291.7495503509999</v>
      </c>
      <c r="BD188" s="41">
        <f t="shared" si="3"/>
        <v>2866.3084903419995</v>
      </c>
      <c r="BE188" s="41">
        <f t="shared" si="3"/>
        <v>1.0450883785714284</v>
      </c>
      <c r="BF188" s="41">
        <f t="shared" si="3"/>
        <v>2.0901767685714288</v>
      </c>
      <c r="BG188" s="41">
        <f t="shared" si="3"/>
        <v>33.156412159000006</v>
      </c>
      <c r="BH188" s="41">
        <f t="shared" si="3"/>
        <v>213.69678001400001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4.9519562109999997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6.6247559999999999E-3</v>
      </c>
      <c r="P189" s="41">
        <f t="shared" si="4"/>
        <v>1.1581843E-2</v>
      </c>
      <c r="Q189" s="41">
        <f t="shared" si="4"/>
        <v>5.8063220000000009E-3</v>
      </c>
      <c r="R189" s="41">
        <f t="shared" si="4"/>
        <v>8.1843399999999994E-4</v>
      </c>
      <c r="S189" s="41">
        <f t="shared" si="4"/>
        <v>1.0514321E-2</v>
      </c>
      <c r="T189" s="41">
        <f t="shared" si="4"/>
        <v>1.067522E-3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9.6247559999999999E-3</v>
      </c>
      <c r="X189" s="41">
        <f t="shared" si="4"/>
        <v>1.8781842999999999E-2</v>
      </c>
      <c r="Y189" s="41">
        <f t="shared" si="4"/>
        <v>2.8406598999999998E-2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3.2282257441051417E-4</v>
      </c>
      <c r="AH189" s="41">
        <f t="shared" si="4"/>
        <v>5.4916943692823108E-4</v>
      </c>
      <c r="AI189" s="41">
        <f t="shared" si="4"/>
        <v>1.7588264398917669E-3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3.2282257441051417E-4</v>
      </c>
      <c r="AN189" s="41">
        <f t="shared" si="4"/>
        <v>5.4916943692823108E-4</v>
      </c>
      <c r="AO189" s="41">
        <f t="shared" si="4"/>
        <v>1.7588264398917669E-3</v>
      </c>
      <c r="AP189" s="41">
        <f t="shared" si="4"/>
        <v>2.0857428000000001E-2</v>
      </c>
      <c r="AQ189" s="41">
        <f t="shared" si="4"/>
        <v>1.1230922000000001E-2</v>
      </c>
      <c r="AR189" s="41">
        <f t="shared" si="4"/>
        <v>3.2088350000000002E-2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0.52241064700000006</v>
      </c>
      <c r="BC189" s="41">
        <f t="shared" si="4"/>
        <v>29.616994802000001</v>
      </c>
      <c r="BD189" s="41">
        <f t="shared" si="4"/>
        <v>65.391527506000003</v>
      </c>
      <c r="BE189" s="41">
        <f t="shared" si="4"/>
        <v>0.18973752142857139</v>
      </c>
      <c r="BF189" s="41">
        <f t="shared" si="4"/>
        <v>0.37947504571428564</v>
      </c>
      <c r="BG189" s="41">
        <f t="shared" si="4"/>
        <v>1.0592010220000001</v>
      </c>
      <c r="BH189" s="41">
        <f t="shared" si="4"/>
        <v>4.7054688179999999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6.0838378630000003</v>
      </c>
      <c r="E192" s="41">
        <f>IF(E92="－","－",SUM(E92:E114))</f>
        <v>159</v>
      </c>
      <c r="F192" s="41">
        <f t="shared" ref="F192:BL192" si="7">IF(F92="－","－",SUM(F92:F114))</f>
        <v>16</v>
      </c>
      <c r="G192" s="41">
        <f t="shared" si="7"/>
        <v>62</v>
      </c>
      <c r="H192" s="41">
        <f t="shared" si="7"/>
        <v>81</v>
      </c>
      <c r="I192" s="41">
        <f t="shared" si="7"/>
        <v>12.804622669436021</v>
      </c>
      <c r="J192" s="41">
        <f t="shared" si="7"/>
        <v>461.40197865713708</v>
      </c>
      <c r="K192" s="41">
        <f t="shared" si="7"/>
        <v>8.5598236695449952</v>
      </c>
      <c r="L192" s="41">
        <f t="shared" si="7"/>
        <v>4.2447989998910316</v>
      </c>
      <c r="M192" s="41">
        <f t="shared" si="7"/>
        <v>297.39846132656584</v>
      </c>
      <c r="N192" s="41">
        <f t="shared" si="7"/>
        <v>176.80814000000726</v>
      </c>
      <c r="O192" s="41">
        <f t="shared" si="7"/>
        <v>2.7755123040000012</v>
      </c>
      <c r="P192" s="41">
        <f t="shared" si="7"/>
        <v>4.8294647999999993</v>
      </c>
      <c r="Q192" s="41">
        <f t="shared" si="7"/>
        <v>2.5828310039999995</v>
      </c>
      <c r="R192" s="41">
        <f t="shared" si="7"/>
        <v>0.1926813</v>
      </c>
      <c r="S192" s="41">
        <f t="shared" si="7"/>
        <v>4.578141357999999</v>
      </c>
      <c r="T192" s="41">
        <f t="shared" si="7"/>
        <v>0.25132344200000001</v>
      </c>
      <c r="U192" s="41">
        <f t="shared" si="7"/>
        <v>3.4088000000000012</v>
      </c>
      <c r="V192" s="41">
        <f t="shared" si="7"/>
        <v>8.094100000000001</v>
      </c>
      <c r="W192" s="41">
        <f t="shared" si="7"/>
        <v>18.988934973436024</v>
      </c>
      <c r="X192" s="41">
        <f t="shared" si="7"/>
        <v>474.32554345713703</v>
      </c>
      <c r="Y192" s="41">
        <f t="shared" si="7"/>
        <v>493.3144784305731</v>
      </c>
      <c r="Z192" s="41">
        <f t="shared" si="7"/>
        <v>2.5944317144012357</v>
      </c>
      <c r="AA192" s="41">
        <f t="shared" si="7"/>
        <v>0.79563194509503821</v>
      </c>
      <c r="AB192" s="41">
        <f t="shared" si="7"/>
        <v>2.6110956214800516</v>
      </c>
      <c r="AC192" s="41">
        <f t="shared" si="7"/>
        <v>0.11033507857926711</v>
      </c>
      <c r="AD192" s="41">
        <f t="shared" si="7"/>
        <v>5.9841936395346087</v>
      </c>
      <c r="AE192" s="41">
        <f t="shared" si="7"/>
        <v>53.857742755811458</v>
      </c>
      <c r="AF192" s="41">
        <f t="shared" si="7"/>
        <v>59.84193639534611</v>
      </c>
      <c r="AG192" s="41">
        <f t="shared" si="7"/>
        <v>0.34920052420608183</v>
      </c>
      <c r="AH192" s="41">
        <f t="shared" si="7"/>
        <v>0.5940422710632195</v>
      </c>
      <c r="AI192" s="41">
        <f t="shared" si="7"/>
        <v>1.902540787053824</v>
      </c>
      <c r="AJ192" s="41">
        <f t="shared" si="7"/>
        <v>7.9080814432956184E-2</v>
      </c>
      <c r="AK192" s="41">
        <f t="shared" si="7"/>
        <v>6.5763368509302353E-2</v>
      </c>
      <c r="AL192" s="41">
        <f t="shared" si="7"/>
        <v>0.16537166102845752</v>
      </c>
      <c r="AM192" s="41">
        <f t="shared" si="7"/>
        <v>0.53861641721830522</v>
      </c>
      <c r="AN192" s="41">
        <f t="shared" si="7"/>
        <v>6.6439992791071321</v>
      </c>
      <c r="AO192" s="41">
        <f t="shared" si="7"/>
        <v>55.925655203893754</v>
      </c>
      <c r="AP192" s="41">
        <f t="shared" si="7"/>
        <v>7192.7864548890002</v>
      </c>
      <c r="AQ192" s="41">
        <f t="shared" si="7"/>
        <v>3873.0388603200004</v>
      </c>
      <c r="AR192" s="41">
        <f t="shared" si="7"/>
        <v>11065.825315208998</v>
      </c>
      <c r="AS192" s="41">
        <f t="shared" si="7"/>
        <v>206.90057744200001</v>
      </c>
      <c r="AT192" s="41">
        <f t="shared" si="7"/>
        <v>30902.305100358004</v>
      </c>
      <c r="AU192" s="41">
        <f t="shared" si="7"/>
        <v>69176.532635438998</v>
      </c>
      <c r="AV192" s="41">
        <f t="shared" si="7"/>
        <v>18399.927790315993</v>
      </c>
      <c r="AW192" s="41">
        <f t="shared" si="7"/>
        <v>41164.419095079014</v>
      </c>
      <c r="AX192" s="41">
        <f t="shared" si="7"/>
        <v>17368.336449570001</v>
      </c>
      <c r="AY192" s="41">
        <f t="shared" si="7"/>
        <v>38860.855614348002</v>
      </c>
      <c r="AZ192" s="41">
        <f t="shared" si="7"/>
        <v>2.4638117442857141</v>
      </c>
      <c r="BA192" s="41">
        <f t="shared" si="7"/>
        <v>4.9276235014285712</v>
      </c>
      <c r="BB192" s="41">
        <f t="shared" si="7"/>
        <v>50.45155493099999</v>
      </c>
      <c r="BC192" s="41">
        <f t="shared" si="7"/>
        <v>4232.4643756570003</v>
      </c>
      <c r="BD192" s="41">
        <f t="shared" si="7"/>
        <v>9497.3987143739996</v>
      </c>
      <c r="BE192" s="41">
        <f t="shared" si="7"/>
        <v>2.1022941057142863</v>
      </c>
      <c r="BF192" s="41">
        <f t="shared" si="7"/>
        <v>4.2045882142857156</v>
      </c>
      <c r="BG192" s="41">
        <f t="shared" si="7"/>
        <v>73.576950614999987</v>
      </c>
      <c r="BH192" s="41">
        <f t="shared" si="7"/>
        <v>800.54697772199984</v>
      </c>
      <c r="BI192" s="41">
        <f t="shared" si="7"/>
        <v>1.35</v>
      </c>
      <c r="BJ192" s="41">
        <f t="shared" si="7"/>
        <v>1.35</v>
      </c>
      <c r="BK192" s="41">
        <f t="shared" si="7"/>
        <v>2.9700000000000015</v>
      </c>
      <c r="BL192" s="41">
        <f t="shared" si="7"/>
        <v>2.9700000000000015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6.5037253560000003</v>
      </c>
      <c r="E193" s="41">
        <f>IF(E115="－","－",SUM(E115:E122))</f>
        <v>264</v>
      </c>
      <c r="F193" s="41">
        <f t="shared" ref="F193:BL193" si="8">IF(F115="－","－",SUM(F115:F122))</f>
        <v>86</v>
      </c>
      <c r="G193" s="41">
        <f t="shared" si="8"/>
        <v>125</v>
      </c>
      <c r="H193" s="41">
        <f t="shared" si="8"/>
        <v>53</v>
      </c>
      <c r="I193" s="41">
        <f t="shared" si="8"/>
        <v>317.81864512276638</v>
      </c>
      <c r="J193" s="41">
        <f t="shared" si="8"/>
        <v>1282.8362012043297</v>
      </c>
      <c r="K193" s="41">
        <f t="shared" si="8"/>
        <v>284.67757262273227</v>
      </c>
      <c r="L193" s="41">
        <f t="shared" si="8"/>
        <v>33.14107250003412</v>
      </c>
      <c r="M193" s="41">
        <f t="shared" si="8"/>
        <v>1454.8027158270982</v>
      </c>
      <c r="N193" s="41">
        <f t="shared" si="8"/>
        <v>145.85213049999811</v>
      </c>
      <c r="O193" s="41">
        <f t="shared" si="8"/>
        <v>2.631737056</v>
      </c>
      <c r="P193" s="41">
        <f t="shared" si="8"/>
        <v>4.2011953879999995</v>
      </c>
      <c r="Q193" s="41">
        <f t="shared" si="8"/>
        <v>2.4883723729999998</v>
      </c>
      <c r="R193" s="41">
        <f t="shared" si="8"/>
        <v>0.14336468300000002</v>
      </c>
      <c r="S193" s="41">
        <f t="shared" si="8"/>
        <v>4.0141979740000009</v>
      </c>
      <c r="T193" s="41">
        <f t="shared" si="8"/>
        <v>0.186997414</v>
      </c>
      <c r="U193" s="41">
        <f t="shared" si="8"/>
        <v>29.660350000000012</v>
      </c>
      <c r="V193" s="41">
        <f t="shared" si="8"/>
        <v>70.340499999999977</v>
      </c>
      <c r="W193" s="41">
        <f t="shared" si="8"/>
        <v>350.1107321787664</v>
      </c>
      <c r="X193" s="41">
        <f t="shared" si="8"/>
        <v>1357.37789659233</v>
      </c>
      <c r="Y193" s="41">
        <f t="shared" si="8"/>
        <v>1707.4886287710965</v>
      </c>
      <c r="Z193" s="41">
        <f t="shared" si="8"/>
        <v>16.528079523062093</v>
      </c>
      <c r="AA193" s="41">
        <f t="shared" si="8"/>
        <v>7.9461002803627636</v>
      </c>
      <c r="AB193" s="41">
        <f t="shared" si="8"/>
        <v>36.907920072255052</v>
      </c>
      <c r="AC193" s="41">
        <f t="shared" si="8"/>
        <v>3.4173525090419368</v>
      </c>
      <c r="AD193" s="41">
        <f t="shared" si="8"/>
        <v>12.510385098718185</v>
      </c>
      <c r="AE193" s="41">
        <f t="shared" si="8"/>
        <v>122.23948802143984</v>
      </c>
      <c r="AF193" s="41">
        <f t="shared" si="8"/>
        <v>134.74987312015799</v>
      </c>
      <c r="AG193" s="41">
        <f t="shared" si="8"/>
        <v>2.9295407915771285</v>
      </c>
      <c r="AH193" s="41">
        <f t="shared" si="8"/>
        <v>4.9835866339472972</v>
      </c>
      <c r="AI193" s="41">
        <f t="shared" si="8"/>
        <v>15.960946381696084</v>
      </c>
      <c r="AJ193" s="41">
        <f t="shared" si="8"/>
        <v>0.98935442699824894</v>
      </c>
      <c r="AK193" s="41">
        <f t="shared" si="8"/>
        <v>0.720216525926614</v>
      </c>
      <c r="AL193" s="41">
        <f t="shared" si="8"/>
        <v>1.8155498364860108</v>
      </c>
      <c r="AM193" s="41">
        <f t="shared" si="8"/>
        <v>7.3362477276173141</v>
      </c>
      <c r="AN193" s="41">
        <f t="shared" si="8"/>
        <v>18.214188258592095</v>
      </c>
      <c r="AO193" s="41">
        <f t="shared" si="8"/>
        <v>140.01598423962193</v>
      </c>
      <c r="AP193" s="41">
        <f t="shared" si="8"/>
        <v>4710.9748936219994</v>
      </c>
      <c r="AQ193" s="41">
        <f t="shared" si="8"/>
        <v>2536.6787888719996</v>
      </c>
      <c r="AR193" s="41">
        <f t="shared" si="8"/>
        <v>7247.6536824940003</v>
      </c>
      <c r="AS193" s="41">
        <f t="shared" si="8"/>
        <v>247.95482628600001</v>
      </c>
      <c r="AT193" s="41">
        <f t="shared" si="8"/>
        <v>13134.977632351996</v>
      </c>
      <c r="AU193" s="41">
        <f t="shared" si="8"/>
        <v>28585.554669148001</v>
      </c>
      <c r="AV193" s="41">
        <f t="shared" si="8"/>
        <v>9474.7785789409991</v>
      </c>
      <c r="AW193" s="41">
        <f t="shared" si="8"/>
        <v>20602.003769226001</v>
      </c>
      <c r="AX193" s="41">
        <f t="shared" si="8"/>
        <v>9318.8728483210016</v>
      </c>
      <c r="AY193" s="41">
        <f t="shared" si="8"/>
        <v>20260.545175018007</v>
      </c>
      <c r="AZ193" s="41">
        <f t="shared" si="8"/>
        <v>55.723278892857138</v>
      </c>
      <c r="BA193" s="41">
        <f t="shared" si="8"/>
        <v>111.44655779</v>
      </c>
      <c r="BB193" s="41">
        <f t="shared" si="8"/>
        <v>15.180589292999999</v>
      </c>
      <c r="BC193" s="41">
        <f t="shared" si="8"/>
        <v>1171.8356414309999</v>
      </c>
      <c r="BD193" s="41">
        <f t="shared" si="8"/>
        <v>2551.6525043929996</v>
      </c>
      <c r="BE193" s="41">
        <f t="shared" si="8"/>
        <v>9.8575255114285731</v>
      </c>
      <c r="BF193" s="41">
        <f t="shared" si="8"/>
        <v>19.715051027142859</v>
      </c>
      <c r="BG193" s="41">
        <f t="shared" si="8"/>
        <v>34.424217829</v>
      </c>
      <c r="BH193" s="41">
        <f t="shared" si="8"/>
        <v>183.73462760700002</v>
      </c>
      <c r="BI193" s="41">
        <f t="shared" si="8"/>
        <v>2.8200000000000003</v>
      </c>
      <c r="BJ193" s="41">
        <f t="shared" si="8"/>
        <v>4.1599999999999993</v>
      </c>
      <c r="BK193" s="41">
        <f t="shared" si="8"/>
        <v>2.7900000000000005</v>
      </c>
      <c r="BL193" s="41">
        <f t="shared" si="8"/>
        <v>3.5199999999999987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5.1632796980000002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3</v>
      </c>
      <c r="H194" s="41">
        <f t="shared" si="9"/>
        <v>326</v>
      </c>
      <c r="I194" s="41">
        <f t="shared" si="9"/>
        <v>1.5394093452567219E-4</v>
      </c>
      <c r="J194" s="41">
        <f t="shared" si="9"/>
        <v>7.4492513896715462E-2</v>
      </c>
      <c r="K194" s="41">
        <f t="shared" si="9"/>
        <v>1.5394093452567219E-4</v>
      </c>
      <c r="L194" s="41">
        <f t="shared" si="9"/>
        <v>0</v>
      </c>
      <c r="M194" s="41">
        <f t="shared" si="9"/>
        <v>3.7186454831242041E-2</v>
      </c>
      <c r="N194" s="41">
        <f t="shared" si="9"/>
        <v>3.7459999999999091E-2</v>
      </c>
      <c r="O194" s="41">
        <f t="shared" si="9"/>
        <v>2.685699924305375E-2</v>
      </c>
      <c r="P194" s="41">
        <f t="shared" si="9"/>
        <v>4.5133349317026644E-2</v>
      </c>
      <c r="Q194" s="41">
        <f t="shared" si="9"/>
        <v>2.2276383999999996E-2</v>
      </c>
      <c r="R194" s="41">
        <f t="shared" si="9"/>
        <v>4.5806152430537522E-3</v>
      </c>
      <c r="S194" s="41">
        <f t="shared" si="9"/>
        <v>3.9158631999999999E-2</v>
      </c>
      <c r="T194" s="41">
        <f t="shared" si="9"/>
        <v>5.9747173170266324E-3</v>
      </c>
      <c r="U194" s="41">
        <f t="shared" si="9"/>
        <v>9.0000000000000011E-3</v>
      </c>
      <c r="V194" s="41">
        <f t="shared" si="9"/>
        <v>2.1600000000000001E-2</v>
      </c>
      <c r="W194" s="41">
        <f t="shared" si="9"/>
        <v>3.6010940177579422E-2</v>
      </c>
      <c r="X194" s="41">
        <f t="shared" si="9"/>
        <v>0.14122586321374209</v>
      </c>
      <c r="Y194" s="41">
        <f t="shared" si="9"/>
        <v>0.17723680339132153</v>
      </c>
      <c r="Z194" s="41">
        <f t="shared" si="9"/>
        <v>1.5837245621225099E-4</v>
      </c>
      <c r="AA194" s="41">
        <f t="shared" si="9"/>
        <v>3.3891705629421706E-5</v>
      </c>
      <c r="AB194" s="41">
        <f t="shared" si="9"/>
        <v>3.3891699999999999E-5</v>
      </c>
      <c r="AC194" s="41">
        <f t="shared" si="9"/>
        <v>2.171144248504909E-6</v>
      </c>
      <c r="AD194" s="41">
        <f t="shared" si="9"/>
        <v>7.9665808594805835E-4</v>
      </c>
      <c r="AE194" s="41">
        <f t="shared" si="9"/>
        <v>7.1699227735325241E-3</v>
      </c>
      <c r="AF194" s="41">
        <f t="shared" si="9"/>
        <v>7.9665808594805813E-3</v>
      </c>
      <c r="AG194" s="41">
        <f t="shared" si="9"/>
        <v>9.2474506583828983E-4</v>
      </c>
      <c r="AH194" s="41">
        <f t="shared" si="9"/>
        <v>1.5731295372881254E-3</v>
      </c>
      <c r="AI194" s="41">
        <f t="shared" si="9"/>
        <v>5.0382662207741312E-3</v>
      </c>
      <c r="AJ194" s="41">
        <f t="shared" si="9"/>
        <v>1.9428502330168147E-6</v>
      </c>
      <c r="AK194" s="41">
        <f t="shared" si="9"/>
        <v>2.3478227497290087E-6</v>
      </c>
      <c r="AL194" s="41">
        <f t="shared" si="9"/>
        <v>5.8720957612051965E-6</v>
      </c>
      <c r="AM194" s="41">
        <f t="shared" si="9"/>
        <v>9.2885906031981152E-4</v>
      </c>
      <c r="AN194" s="41">
        <f t="shared" si="9"/>
        <v>2.3721354459859127E-3</v>
      </c>
      <c r="AO194" s="41">
        <f t="shared" si="9"/>
        <v>1.2214061090067861E-2</v>
      </c>
      <c r="AP194" s="41">
        <f t="shared" si="9"/>
        <v>0.36791424900000003</v>
      </c>
      <c r="AQ194" s="41">
        <f t="shared" si="9"/>
        <v>0.19810767099999999</v>
      </c>
      <c r="AR194" s="41">
        <f t="shared" si="9"/>
        <v>0.56602192000000007</v>
      </c>
      <c r="AS194" s="41">
        <f t="shared" si="9"/>
        <v>0.10579100600000001</v>
      </c>
      <c r="AT194" s="41">
        <f t="shared" si="9"/>
        <v>0.10201333000000001</v>
      </c>
      <c r="AU194" s="41">
        <f t="shared" si="9"/>
        <v>0.214418679</v>
      </c>
      <c r="AV194" s="41">
        <f t="shared" si="9"/>
        <v>0.33792823700000002</v>
      </c>
      <c r="AW194" s="41">
        <f t="shared" si="9"/>
        <v>0.71044668799999999</v>
      </c>
      <c r="AX194" s="41">
        <f t="shared" si="9"/>
        <v>0.30318086</v>
      </c>
      <c r="AY194" s="41">
        <f t="shared" si="9"/>
        <v>0.63738933799999997</v>
      </c>
      <c r="AZ194" s="41">
        <f t="shared" si="9"/>
        <v>1.4799202857142858E-2</v>
      </c>
      <c r="BA194" s="41">
        <f t="shared" si="9"/>
        <v>2.9598405714285715E-2</v>
      </c>
      <c r="BB194" s="41">
        <f t="shared" si="9"/>
        <v>1.492580196</v>
      </c>
      <c r="BC194" s="41">
        <f t="shared" si="9"/>
        <v>88.596829720000002</v>
      </c>
      <c r="BD194" s="41">
        <f t="shared" si="9"/>
        <v>196.971853353</v>
      </c>
      <c r="BE194" s="41">
        <f t="shared" si="9"/>
        <v>0.47383497857142859</v>
      </c>
      <c r="BF194" s="41">
        <f t="shared" si="9"/>
        <v>0.94766996285714311</v>
      </c>
      <c r="BG194" s="41">
        <f t="shared" si="9"/>
        <v>11.024222130999998</v>
      </c>
      <c r="BH194" s="41">
        <f t="shared" si="9"/>
        <v>68.731840849999998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5.1314804650000001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9.4112762706084362E-4</v>
      </c>
      <c r="J195" s="41">
        <f t="shared" si="10"/>
        <v>0.3177687564652909</v>
      </c>
      <c r="K195" s="41">
        <f t="shared" si="10"/>
        <v>9.4112762706084362E-4</v>
      </c>
      <c r="L195" s="41">
        <f t="shared" si="10"/>
        <v>0</v>
      </c>
      <c r="M195" s="41">
        <f t="shared" si="10"/>
        <v>0.10854988409235711</v>
      </c>
      <c r="N195" s="41">
        <f t="shared" si="10"/>
        <v>0.21015999999999463</v>
      </c>
      <c r="O195" s="41">
        <f t="shared" si="10"/>
        <v>2.0850915999999997E-2</v>
      </c>
      <c r="P195" s="41">
        <f t="shared" si="10"/>
        <v>3.4785485000000005E-2</v>
      </c>
      <c r="Q195" s="41">
        <f t="shared" si="10"/>
        <v>1.8353009999999999E-2</v>
      </c>
      <c r="R195" s="41">
        <f t="shared" si="10"/>
        <v>2.4979060000000003E-3</v>
      </c>
      <c r="S195" s="41">
        <f t="shared" si="10"/>
        <v>3.1527346000000005E-2</v>
      </c>
      <c r="T195" s="41">
        <f t="shared" si="10"/>
        <v>3.2581389999999997E-3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5.4792043627060846E-2</v>
      </c>
      <c r="X195" s="41">
        <f t="shared" si="10"/>
        <v>0.4317542414652909</v>
      </c>
      <c r="Y195" s="41">
        <f t="shared" si="10"/>
        <v>0.4865462850923517</v>
      </c>
      <c r="Z195" s="41">
        <f t="shared" si="10"/>
        <v>7.5604219785988707E-4</v>
      </c>
      <c r="AA195" s="41">
        <f t="shared" si="10"/>
        <v>1.6179303034201582E-4</v>
      </c>
      <c r="AB195" s="41">
        <f t="shared" si="10"/>
        <v>1.6179310000000001E-4</v>
      </c>
      <c r="AC195" s="41">
        <f t="shared" si="10"/>
        <v>8.2881211285254695E-6</v>
      </c>
      <c r="AD195" s="41">
        <f t="shared" si="10"/>
        <v>2.5337746888015964E-3</v>
      </c>
      <c r="AE195" s="41">
        <f t="shared" si="10"/>
        <v>2.2803972199214366E-2</v>
      </c>
      <c r="AF195" s="41">
        <f t="shared" si="10"/>
        <v>2.5337746888015968E-2</v>
      </c>
      <c r="AG195" s="41">
        <f t="shared" si="10"/>
        <v>3.2976162305900858E-3</v>
      </c>
      <c r="AH195" s="41">
        <f t="shared" si="10"/>
        <v>5.609737955486584E-3</v>
      </c>
      <c r="AI195" s="41">
        <f t="shared" si="10"/>
        <v>1.7966322911490813E-2</v>
      </c>
      <c r="AJ195" s="41">
        <f t="shared" si="10"/>
        <v>9.2748301807083367E-6</v>
      </c>
      <c r="AK195" s="41">
        <f t="shared" si="10"/>
        <v>1.1208098765455272E-5</v>
      </c>
      <c r="AL195" s="41">
        <f t="shared" si="10"/>
        <v>2.8032367119449551E-5</v>
      </c>
      <c r="AM195" s="41">
        <f t="shared" si="10"/>
        <v>3.3151791818993195E-3</v>
      </c>
      <c r="AN195" s="41">
        <f t="shared" si="10"/>
        <v>8.154720743053635E-3</v>
      </c>
      <c r="AO195" s="41">
        <f t="shared" si="10"/>
        <v>4.0798327477824629E-2</v>
      </c>
      <c r="AP195" s="41">
        <f t="shared" si="10"/>
        <v>0.80792756499999996</v>
      </c>
      <c r="AQ195" s="41">
        <f t="shared" si="10"/>
        <v>0.43503791800000002</v>
      </c>
      <c r="AR195" s="41">
        <f t="shared" si="10"/>
        <v>1.2429654829999999</v>
      </c>
      <c r="AS195" s="41">
        <f t="shared" si="10"/>
        <v>2.7371790999999999E-2</v>
      </c>
      <c r="AT195" s="41">
        <f t="shared" si="10"/>
        <v>0.58892681199999997</v>
      </c>
      <c r="AU195" s="41">
        <f t="shared" si="10"/>
        <v>1.2467002380000001</v>
      </c>
      <c r="AV195" s="41">
        <f t="shared" si="10"/>
        <v>1.230206256</v>
      </c>
      <c r="AW195" s="41">
        <f t="shared" si="10"/>
        <v>2.604327777</v>
      </c>
      <c r="AX195" s="41">
        <f t="shared" si="10"/>
        <v>1.115549729</v>
      </c>
      <c r="AY195" s="41">
        <f t="shared" si="10"/>
        <v>2.3615957610000002</v>
      </c>
      <c r="AZ195" s="41">
        <f t="shared" si="10"/>
        <v>1.0386914285714288E-3</v>
      </c>
      <c r="BA195" s="41">
        <f t="shared" si="10"/>
        <v>2.0773842857142858E-3</v>
      </c>
      <c r="BB195" s="41">
        <f t="shared" si="10"/>
        <v>2.5331218120000005</v>
      </c>
      <c r="BC195" s="41">
        <f t="shared" si="10"/>
        <v>118.66659775799998</v>
      </c>
      <c r="BD195" s="41">
        <f t="shared" si="10"/>
        <v>268.80918230900005</v>
      </c>
      <c r="BE195" s="41">
        <f t="shared" si="10"/>
        <v>0.18230454857142858</v>
      </c>
      <c r="BF195" s="41">
        <f t="shared" si="10"/>
        <v>0.3646091042857143</v>
      </c>
      <c r="BG195" s="41">
        <f t="shared" si="10"/>
        <v>12.253046594000001</v>
      </c>
      <c r="BH195" s="41">
        <f t="shared" si="10"/>
        <v>56.897745754999995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5.2055320710000004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1.2552330000000001E-3</v>
      </c>
      <c r="P196" s="41">
        <f t="shared" si="11"/>
        <v>2.1379749999999999E-3</v>
      </c>
      <c r="Q196" s="41">
        <f t="shared" si="11"/>
        <v>1.1458690000000001E-3</v>
      </c>
      <c r="R196" s="41">
        <f t="shared" si="11"/>
        <v>1.0936400000000001E-4</v>
      </c>
      <c r="S196" s="41">
        <f t="shared" si="11"/>
        <v>1.9953269999999999E-3</v>
      </c>
      <c r="T196" s="41">
        <f t="shared" si="11"/>
        <v>1.4264800000000002E-4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1.0255233000000001E-2</v>
      </c>
      <c r="X196" s="41">
        <f t="shared" si="11"/>
        <v>2.3737975000000001E-2</v>
      </c>
      <c r="Y196" s="41">
        <f t="shared" si="11"/>
        <v>3.3993207999999997E-2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1.0262781955490208E-3</v>
      </c>
      <c r="AH196" s="41">
        <f t="shared" si="11"/>
        <v>1.7458525625431622E-3</v>
      </c>
      <c r="AI196" s="41">
        <f t="shared" si="11"/>
        <v>5.5914467205774249E-3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1.0262781955490208E-3</v>
      </c>
      <c r="AN196" s="41">
        <f t="shared" si="11"/>
        <v>1.7458525625431622E-3</v>
      </c>
      <c r="AO196" s="41">
        <f t="shared" si="11"/>
        <v>5.5914467205774249E-3</v>
      </c>
      <c r="AP196" s="41">
        <f t="shared" si="11"/>
        <v>4.2152501000000002E-2</v>
      </c>
      <c r="AQ196" s="41">
        <f t="shared" si="11"/>
        <v>2.2697498999999999E-2</v>
      </c>
      <c r="AR196" s="41">
        <f t="shared" si="11"/>
        <v>6.4850000000000005E-2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1.1900137390000001</v>
      </c>
      <c r="BC196" s="41">
        <f t="shared" si="11"/>
        <v>69.122102955000003</v>
      </c>
      <c r="BD196" s="41">
        <f t="shared" si="11"/>
        <v>163.05306710099998</v>
      </c>
      <c r="BE196" s="41">
        <f t="shared" si="11"/>
        <v>8.409000142857144E-2</v>
      </c>
      <c r="BF196" s="41">
        <f t="shared" si="11"/>
        <v>0.16818000857142859</v>
      </c>
      <c r="BG196" s="41">
        <f t="shared" si="11"/>
        <v>4.7364735279999994</v>
      </c>
      <c r="BH196" s="41">
        <f t="shared" si="11"/>
        <v>47.480441274999997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6.5800966150000004</v>
      </c>
      <c r="E199" s="41">
        <f>SUM(E185:E198)</f>
        <v>4079</v>
      </c>
      <c r="F199" s="41">
        <f t="shared" ref="F199:AY199" si="14">SUM(F185:F198)</f>
        <v>173</v>
      </c>
      <c r="G199" s="41">
        <f t="shared" si="14"/>
        <v>545</v>
      </c>
      <c r="H199" s="41">
        <f t="shared" si="14"/>
        <v>3361</v>
      </c>
      <c r="I199" s="41">
        <f t="shared" si="14"/>
        <v>2236.0806279360099</v>
      </c>
      <c r="J199" s="41">
        <f t="shared" si="14"/>
        <v>8728.3797428646958</v>
      </c>
      <c r="K199" s="41">
        <f t="shared" si="14"/>
        <v>1821.8972046533954</v>
      </c>
      <c r="L199" s="41">
        <f t="shared" si="14"/>
        <v>414.18342328261514</v>
      </c>
      <c r="M199" s="41">
        <f t="shared" si="14"/>
        <v>8756.1285500654449</v>
      </c>
      <c r="N199" s="41">
        <f t="shared" si="14"/>
        <v>2208.3318207352604</v>
      </c>
      <c r="O199" s="41">
        <f t="shared" si="14"/>
        <v>32.650244873243054</v>
      </c>
      <c r="P199" s="41">
        <f t="shared" si="14"/>
        <v>54.056267830317026</v>
      </c>
      <c r="Q199" s="41">
        <f t="shared" si="14"/>
        <v>29.619558677999997</v>
      </c>
      <c r="R199" s="41">
        <f t="shared" si="14"/>
        <v>3.0306861952430539</v>
      </c>
      <c r="S199" s="41">
        <f t="shared" si="14"/>
        <v>50.103198852000013</v>
      </c>
      <c r="T199" s="41">
        <f t="shared" si="14"/>
        <v>3.9530689783170274</v>
      </c>
      <c r="U199" s="41">
        <f t="shared" si="14"/>
        <v>50.214400000000012</v>
      </c>
      <c r="V199" s="41">
        <f t="shared" si="14"/>
        <v>119.12379999999999</v>
      </c>
      <c r="W199" s="41">
        <f t="shared" si="14"/>
        <v>2318.9452728092533</v>
      </c>
      <c r="X199" s="41">
        <f t="shared" si="14"/>
        <v>8901.559810695011</v>
      </c>
      <c r="Y199" s="41">
        <f t="shared" si="14"/>
        <v>11220.505083504266</v>
      </c>
      <c r="Z199" s="41">
        <f t="shared" si="14"/>
        <v>116.8775408576174</v>
      </c>
      <c r="AA199" s="41">
        <f t="shared" si="14"/>
        <v>55.461107207539762</v>
      </c>
      <c r="AB199" s="41">
        <f t="shared" si="14"/>
        <v>151.46068115553388</v>
      </c>
      <c r="AC199" s="41">
        <f t="shared" si="14"/>
        <v>20.345609000579</v>
      </c>
      <c r="AD199" s="41">
        <f t="shared" si="14"/>
        <v>91.307013788391458</v>
      </c>
      <c r="AE199" s="41">
        <f t="shared" si="14"/>
        <v>891.1898081033039</v>
      </c>
      <c r="AF199" s="41">
        <f t="shared" si="14"/>
        <v>982.49682189169539</v>
      </c>
      <c r="AG199" s="41">
        <f t="shared" si="14"/>
        <v>5.0035861017263699</v>
      </c>
      <c r="AH199" s="41">
        <f t="shared" si="14"/>
        <v>8.5118476213276129</v>
      </c>
      <c r="AI199" s="41">
        <f t="shared" si="14"/>
        <v>27.260917381819528</v>
      </c>
      <c r="AJ199" s="41">
        <f t="shared" si="14"/>
        <v>4.9592450083091668</v>
      </c>
      <c r="AK199" s="41">
        <f t="shared" si="14"/>
        <v>4.4144185982940778</v>
      </c>
      <c r="AL199" s="41">
        <f t="shared" si="14"/>
        <v>11.08807193397883</v>
      </c>
      <c r="AM199" s="41">
        <f t="shared" si="14"/>
        <v>30.308440110614537</v>
      </c>
      <c r="AN199" s="41">
        <f t="shared" si="14"/>
        <v>104.23328000801312</v>
      </c>
      <c r="AO199" s="41">
        <f t="shared" si="14"/>
        <v>929.53879741910225</v>
      </c>
      <c r="AP199" s="41">
        <f t="shared" si="14"/>
        <v>53290.409024860994</v>
      </c>
      <c r="AQ199" s="41">
        <f t="shared" si="14"/>
        <v>28694.835628751993</v>
      </c>
      <c r="AR199" s="41">
        <f t="shared" si="14"/>
        <v>81985.244653613001</v>
      </c>
      <c r="AS199" s="41">
        <f t="shared" si="14"/>
        <v>2834.1309695529994</v>
      </c>
      <c r="AT199" s="41">
        <f t="shared" si="14"/>
        <v>174385.65010753699</v>
      </c>
      <c r="AU199" s="41">
        <f t="shared" si="14"/>
        <v>392220.75819650904</v>
      </c>
      <c r="AV199" s="41">
        <f t="shared" si="14"/>
        <v>109876.12410252298</v>
      </c>
      <c r="AW199" s="41">
        <f t="shared" si="14"/>
        <v>247088.27252570796</v>
      </c>
      <c r="AX199" s="41">
        <f t="shared" si="14"/>
        <v>105279.97827206801</v>
      </c>
      <c r="AY199" s="41">
        <f t="shared" si="14"/>
        <v>236871.14206179799</v>
      </c>
      <c r="AZ199" s="52">
        <f>MAX(AZ185:AZ198)</f>
        <v>55.723278892857138</v>
      </c>
      <c r="BA199" s="52">
        <f>MAX(BA185:BA198)</f>
        <v>111.44655779</v>
      </c>
      <c r="BB199" s="41">
        <f t="shared" ref="BB199:BD199" si="15">SUM(BB185:BB198)</f>
        <v>336.86045964900001</v>
      </c>
      <c r="BC199" s="41">
        <f t="shared" si="15"/>
        <v>31278.156429685998</v>
      </c>
      <c r="BD199" s="41">
        <f t="shared" si="15"/>
        <v>69083.787935464003</v>
      </c>
      <c r="BE199" s="52">
        <f>MAX(BE185:BE198)</f>
        <v>9.8575255114285731</v>
      </c>
      <c r="BF199" s="52">
        <f>MAX(BF185:BF198)</f>
        <v>19.715051027142859</v>
      </c>
      <c r="BG199" s="41">
        <f t="shared" ref="BG199:BL199" si="16">SUM(BG185:BG198)</f>
        <v>413.77320997099997</v>
      </c>
      <c r="BH199" s="41">
        <f t="shared" si="16"/>
        <v>3340.6459274169997</v>
      </c>
      <c r="BI199" s="41">
        <f t="shared" si="16"/>
        <v>23.150000000000006</v>
      </c>
      <c r="BJ199" s="41">
        <f t="shared" si="16"/>
        <v>29.950000000000003</v>
      </c>
      <c r="BK199" s="41">
        <f t="shared" si="16"/>
        <v>42.52</v>
      </c>
      <c r="BL199" s="41">
        <f t="shared" si="16"/>
        <v>50.909999999999975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増毛45_4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増毛45_4（PT3）</v>
      </c>
    </row>
    <row r="204" spans="1:64" s="37" customFormat="1" x14ac:dyDescent="0.2">
      <c r="A204" s="7" t="s">
        <v>332</v>
      </c>
      <c r="B204" s="37">
        <f ca="1">VLOOKUP(B203,$B$207:$C$260,2,0)</f>
        <v>14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5.328759872</v>
      </c>
      <c r="E4" s="36">
        <v>191</v>
      </c>
      <c r="F4" s="36">
        <v>22</v>
      </c>
      <c r="G4" s="36">
        <v>66</v>
      </c>
      <c r="H4" s="36">
        <v>103</v>
      </c>
      <c r="I4" s="36">
        <v>3.5427323210013431E-4</v>
      </c>
      <c r="J4" s="36">
        <v>0.22256614204483621</v>
      </c>
      <c r="K4" s="36">
        <v>3.5427323210013431E-4</v>
      </c>
      <c r="L4" s="36">
        <v>0</v>
      </c>
      <c r="M4" s="36">
        <v>6.8735415276936537E-2</v>
      </c>
      <c r="N4" s="36">
        <v>0.15418499999999982</v>
      </c>
      <c r="O4" s="36">
        <v>1.9626510000000002E-3</v>
      </c>
      <c r="P4" s="36">
        <v>3.0337739999999999E-3</v>
      </c>
      <c r="Q4" s="36">
        <v>1.6854159999999999E-3</v>
      </c>
      <c r="R4" s="36">
        <v>2.7723500000000002E-4</v>
      </c>
      <c r="S4" s="36">
        <v>2.672163E-3</v>
      </c>
      <c r="T4" s="36">
        <v>3.6161100000000002E-4</v>
      </c>
      <c r="U4" s="36">
        <v>4.2228500000000011</v>
      </c>
      <c r="V4" s="36">
        <v>9.9898999999999845</v>
      </c>
      <c r="W4" s="36">
        <v>4.2251669242321013</v>
      </c>
      <c r="X4" s="36">
        <v>10.21549991604482</v>
      </c>
      <c r="Y4" s="36">
        <v>14.440666840276922</v>
      </c>
      <c r="Z4" s="36">
        <v>3.5946402733743928E-5</v>
      </c>
      <c r="AA4" s="36">
        <v>7.692530185021198E-6</v>
      </c>
      <c r="AB4" s="36">
        <v>7.69253E-6</v>
      </c>
      <c r="AC4" s="36">
        <v>8.5602275603468759E-6</v>
      </c>
      <c r="AD4" s="36">
        <v>4.4698593351537811E-3</v>
      </c>
      <c r="AE4" s="36">
        <v>4.0228734016384028E-2</v>
      </c>
      <c r="AF4" s="36">
        <v>4.4698593351537808E-2</v>
      </c>
      <c r="AG4" s="36">
        <v>0.65765403361367214</v>
      </c>
      <c r="AH4" s="36">
        <v>1.1187677813198085</v>
      </c>
      <c r="AI4" s="36">
        <v>3.5830805969296615</v>
      </c>
      <c r="AJ4" s="36">
        <v>7.8513250087978459E-7</v>
      </c>
      <c r="AK4" s="36">
        <v>9.487874648242309E-7</v>
      </c>
      <c r="AL4" s="36">
        <v>2.3729946611693964E-6</v>
      </c>
      <c r="AM4" s="36">
        <v>0.65766337897373339</v>
      </c>
      <c r="AN4" s="36">
        <v>1.123238589442427</v>
      </c>
      <c r="AO4" s="36">
        <v>3.6233117039407068</v>
      </c>
      <c r="AP4" s="36">
        <v>19.458133100000001</v>
      </c>
      <c r="AQ4" s="36">
        <v>10.477456284000001</v>
      </c>
      <c r="AR4" s="36">
        <v>29.935589384000004</v>
      </c>
      <c r="AS4" s="36">
        <v>0.402693882</v>
      </c>
      <c r="AT4" s="36">
        <v>8.7609564370000008</v>
      </c>
      <c r="AU4" s="36">
        <v>16.918779865000001</v>
      </c>
      <c r="AV4" s="36">
        <v>10.522334885999999</v>
      </c>
      <c r="AW4" s="36">
        <v>20.320277688000001</v>
      </c>
      <c r="AX4" s="36">
        <v>9.6647265569999998</v>
      </c>
      <c r="AY4" s="36">
        <v>18.664101601999999</v>
      </c>
      <c r="AZ4" s="36">
        <v>7.8243600000000007E-3</v>
      </c>
      <c r="BA4" s="36">
        <v>1.5648721428571429E-2</v>
      </c>
      <c r="BB4" s="36">
        <v>0.67830516799999996</v>
      </c>
      <c r="BC4" s="36">
        <v>31.430133098999999</v>
      </c>
      <c r="BD4" s="36">
        <v>60.696512630999997</v>
      </c>
      <c r="BE4" s="36">
        <v>5.7451030000000007E-2</v>
      </c>
      <c r="BF4" s="36">
        <v>0.11490206000000001</v>
      </c>
      <c r="BG4" s="36">
        <v>4.7941445250000001</v>
      </c>
      <c r="BH4" s="36">
        <v>10.018969323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6.4908827679999996</v>
      </c>
      <c r="E5" s="36">
        <v>19</v>
      </c>
      <c r="F5" s="36">
        <v>10</v>
      </c>
      <c r="G5" s="36">
        <v>6</v>
      </c>
      <c r="H5" s="36">
        <v>3</v>
      </c>
      <c r="I5" s="36">
        <v>545.77360616077999</v>
      </c>
      <c r="J5" s="36">
        <v>1952.8840566253259</v>
      </c>
      <c r="K5" s="36">
        <v>408.22237366057948</v>
      </c>
      <c r="L5" s="36">
        <v>137.55123250020048</v>
      </c>
      <c r="M5" s="36">
        <v>1951.2311082861008</v>
      </c>
      <c r="N5" s="36">
        <v>547.42655450000495</v>
      </c>
      <c r="O5" s="36">
        <v>6.3551040180000005</v>
      </c>
      <c r="P5" s="36">
        <v>11.252082831999999</v>
      </c>
      <c r="Q5" s="36">
        <v>5.8400624890000001</v>
      </c>
      <c r="R5" s="36">
        <v>0.51504152900000011</v>
      </c>
      <c r="S5" s="36">
        <v>10.580289532999998</v>
      </c>
      <c r="T5" s="36">
        <v>0.67179329900000007</v>
      </c>
      <c r="U5" s="36">
        <v>1.0513000000000001</v>
      </c>
      <c r="V5" s="36">
        <v>2.4864999999999995</v>
      </c>
      <c r="W5" s="36">
        <v>553.18001017877998</v>
      </c>
      <c r="X5" s="36">
        <v>1966.6226394573259</v>
      </c>
      <c r="Y5" s="36">
        <v>2519.8026496361058</v>
      </c>
      <c r="Z5" s="36">
        <v>3.1211378521798547</v>
      </c>
      <c r="AA5" s="36">
        <v>1.5014675316255026</v>
      </c>
      <c r="AB5" s="36">
        <v>4.977783178296936</v>
      </c>
      <c r="AC5" s="36">
        <v>9.6922371259996538</v>
      </c>
      <c r="AD5" s="36">
        <v>36.502616919292052</v>
      </c>
      <c r="AE5" s="36">
        <v>352.59728820167663</v>
      </c>
      <c r="AF5" s="36">
        <v>389.0999051209688</v>
      </c>
      <c r="AG5" s="36">
        <v>0.20299170028416136</v>
      </c>
      <c r="AH5" s="36">
        <v>0.34531921427650436</v>
      </c>
      <c r="AI5" s="36">
        <v>1.1059547808585342</v>
      </c>
      <c r="AJ5" s="36">
        <v>0.2618408709814895</v>
      </c>
      <c r="AK5" s="36">
        <v>0.21692077513881497</v>
      </c>
      <c r="AL5" s="36">
        <v>0.54551508171437979</v>
      </c>
      <c r="AM5" s="36">
        <v>10.157069697265305</v>
      </c>
      <c r="AN5" s="36">
        <v>37.064856908707377</v>
      </c>
      <c r="AO5" s="36">
        <v>354.24875806424956</v>
      </c>
      <c r="AP5" s="36">
        <v>10826.107477485</v>
      </c>
      <c r="AQ5" s="36">
        <v>5829.4424878760001</v>
      </c>
      <c r="AR5" s="36">
        <v>16655.549965361002</v>
      </c>
      <c r="AS5" s="36">
        <v>665.37371171400002</v>
      </c>
      <c r="AT5" s="36">
        <v>25761.418694541</v>
      </c>
      <c r="AU5" s="36">
        <v>61103.658124132999</v>
      </c>
      <c r="AV5" s="36">
        <v>17508.997187632001</v>
      </c>
      <c r="AW5" s="36">
        <v>41529.691781923997</v>
      </c>
      <c r="AX5" s="36">
        <v>17162.477443741001</v>
      </c>
      <c r="AY5" s="36">
        <v>40707.779595528998</v>
      </c>
      <c r="AZ5" s="36">
        <v>19.933627488571428</v>
      </c>
      <c r="BA5" s="36">
        <v>39.867254977142856</v>
      </c>
      <c r="BB5" s="36">
        <v>35.216264696000003</v>
      </c>
      <c r="BC5" s="36">
        <v>2458.144481374</v>
      </c>
      <c r="BD5" s="36">
        <v>5830.4871245869999</v>
      </c>
      <c r="BE5" s="36">
        <v>2.9827440442857145</v>
      </c>
      <c r="BF5" s="36">
        <v>5.96548809</v>
      </c>
      <c r="BG5" s="36">
        <v>26.130653084999999</v>
      </c>
      <c r="BH5" s="36">
        <v>208.569427867</v>
      </c>
      <c r="BI5" s="36">
        <v>5.1000000000000023</v>
      </c>
      <c r="BJ5" s="36">
        <v>6.899999999999987</v>
      </c>
      <c r="BK5" s="36">
        <v>7.9500000000000028</v>
      </c>
      <c r="BL5" s="36">
        <v>12.049999999999978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6.5116199750000003</v>
      </c>
      <c r="E6" s="36">
        <v>8</v>
      </c>
      <c r="F6" s="36">
        <v>6</v>
      </c>
      <c r="G6" s="36">
        <v>1</v>
      </c>
      <c r="H6" s="36">
        <v>1</v>
      </c>
      <c r="I6" s="36">
        <v>598.3109403963</v>
      </c>
      <c r="J6" s="36">
        <v>1246.4067910066519</v>
      </c>
      <c r="K6" s="36">
        <v>517.28079170709339</v>
      </c>
      <c r="L6" s="36">
        <v>81.030148689206626</v>
      </c>
      <c r="M6" s="36">
        <v>1574.1970808877659</v>
      </c>
      <c r="N6" s="36">
        <v>270.52065051518605</v>
      </c>
      <c r="O6" s="36">
        <v>2.150161319</v>
      </c>
      <c r="P6" s="36">
        <v>3.1216033949999997</v>
      </c>
      <c r="Q6" s="36">
        <v>1.938275921</v>
      </c>
      <c r="R6" s="36">
        <v>0.211885398</v>
      </c>
      <c r="S6" s="36">
        <v>2.8452311359999998</v>
      </c>
      <c r="T6" s="36">
        <v>0.27637225900000001</v>
      </c>
      <c r="U6" s="36">
        <v>0.3024</v>
      </c>
      <c r="V6" s="36">
        <v>0.71819999999999995</v>
      </c>
      <c r="W6" s="36">
        <v>600.76350171529998</v>
      </c>
      <c r="X6" s="36">
        <v>1250.2465944016519</v>
      </c>
      <c r="Y6" s="36">
        <v>1851.0100961169519</v>
      </c>
      <c r="Z6" s="36">
        <v>2.4326227616786369</v>
      </c>
      <c r="AA6" s="36">
        <v>1.1723020008355962</v>
      </c>
      <c r="AB6" s="36">
        <v>1.2125285372554062</v>
      </c>
      <c r="AC6" s="36">
        <v>7.0988679267601551</v>
      </c>
      <c r="AD6" s="36">
        <v>10.564352901702867</v>
      </c>
      <c r="AE6" s="36">
        <v>126.76801788910029</v>
      </c>
      <c r="AF6" s="36">
        <v>137.33237079080317</v>
      </c>
      <c r="AG6" s="36">
        <v>5.691876734128317E-2</v>
      </c>
      <c r="AH6" s="36">
        <v>9.6827328350688607E-2</v>
      </c>
      <c r="AI6" s="36">
        <v>0.31010914620423247</v>
      </c>
      <c r="AJ6" s="36">
        <v>0.12097046472890766</v>
      </c>
      <c r="AK6" s="36">
        <v>0.14501012695126098</v>
      </c>
      <c r="AL6" s="36">
        <v>0.362717317586848</v>
      </c>
      <c r="AM6" s="36">
        <v>7.2767571588303461</v>
      </c>
      <c r="AN6" s="36">
        <v>10.806190357004816</v>
      </c>
      <c r="AO6" s="36">
        <v>127.44084435289136</v>
      </c>
      <c r="AP6" s="36">
        <v>3626.714166927</v>
      </c>
      <c r="AQ6" s="36">
        <v>1952.8460898830001</v>
      </c>
      <c r="AR6" s="36">
        <v>5579.5602568100003</v>
      </c>
      <c r="AS6" s="36">
        <v>406.06517209700002</v>
      </c>
      <c r="AT6" s="36">
        <v>7968.6939838500002</v>
      </c>
      <c r="AU6" s="36">
        <v>18003.643020953001</v>
      </c>
      <c r="AV6" s="36">
        <v>5424.114621617</v>
      </c>
      <c r="AW6" s="36">
        <v>12254.683584316001</v>
      </c>
      <c r="AX6" s="36">
        <v>5321.3593066020003</v>
      </c>
      <c r="AY6" s="36">
        <v>12022.528853091</v>
      </c>
      <c r="AZ6" s="36">
        <v>9.1159900514285717</v>
      </c>
      <c r="BA6" s="36">
        <v>18.231980102857143</v>
      </c>
      <c r="BB6" s="36">
        <v>10.676975689000001</v>
      </c>
      <c r="BC6" s="36">
        <v>494.41249936499997</v>
      </c>
      <c r="BD6" s="36">
        <v>1117.0244662069999</v>
      </c>
      <c r="BE6" s="36">
        <v>0.90431753428571438</v>
      </c>
      <c r="BF6" s="36">
        <v>1.8086350685714288</v>
      </c>
      <c r="BG6" s="36">
        <v>12.973100841999999</v>
      </c>
      <c r="BH6" s="36">
        <v>92.172231733000004</v>
      </c>
      <c r="BI6" s="36">
        <v>3.4200000000000008</v>
      </c>
      <c r="BJ6" s="36">
        <v>4.7799999999999976</v>
      </c>
      <c r="BK6" s="36">
        <v>6.3300000000000072</v>
      </c>
      <c r="BL6" s="36">
        <v>8.4299999999999873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5.4892861210000001</v>
      </c>
      <c r="E7" s="36">
        <v>38</v>
      </c>
      <c r="F7" s="36">
        <v>8</v>
      </c>
      <c r="G7" s="36">
        <v>20</v>
      </c>
      <c r="H7" s="36">
        <v>10</v>
      </c>
      <c r="I7" s="36">
        <v>1.054896089529609E-2</v>
      </c>
      <c r="J7" s="36">
        <v>3.3719145637780499</v>
      </c>
      <c r="K7" s="36">
        <v>1.054896089529609E-2</v>
      </c>
      <c r="L7" s="36">
        <v>0</v>
      </c>
      <c r="M7" s="36">
        <v>1.3130895246732492</v>
      </c>
      <c r="N7" s="36">
        <v>2.0693740000000971</v>
      </c>
      <c r="O7" s="36">
        <v>9.3365150000000001E-3</v>
      </c>
      <c r="P7" s="36">
        <v>1.5215629999999999E-2</v>
      </c>
      <c r="Q7" s="36">
        <v>8.6241860000000007E-3</v>
      </c>
      <c r="R7" s="36">
        <v>7.1232900000000004E-4</v>
      </c>
      <c r="S7" s="36">
        <v>1.4286505E-2</v>
      </c>
      <c r="T7" s="36">
        <v>9.2912500000000005E-4</v>
      </c>
      <c r="U7" s="36">
        <v>0.84645000000000048</v>
      </c>
      <c r="V7" s="36">
        <v>2.0007000000000001</v>
      </c>
      <c r="W7" s="36">
        <v>0.86633547589529658</v>
      </c>
      <c r="X7" s="36">
        <v>5.3878301937780506</v>
      </c>
      <c r="Y7" s="36">
        <v>6.2541656696733474</v>
      </c>
      <c r="Z7" s="36">
        <v>8.0474108480571712E-4</v>
      </c>
      <c r="AA7" s="36">
        <v>1.7221459214842344E-4</v>
      </c>
      <c r="AB7" s="36">
        <v>1.72215E-4</v>
      </c>
      <c r="AC7" s="36">
        <v>1.2793227767285729E-4</v>
      </c>
      <c r="AD7" s="36">
        <v>4.6262832282121795E-2</v>
      </c>
      <c r="AE7" s="36">
        <v>0.41636549053909616</v>
      </c>
      <c r="AF7" s="36">
        <v>0.46262832282121791</v>
      </c>
      <c r="AG7" s="36">
        <v>0.14812279266747055</v>
      </c>
      <c r="AH7" s="36">
        <v>0.25197900361822601</v>
      </c>
      <c r="AI7" s="36">
        <v>0.80701383591242715</v>
      </c>
      <c r="AJ7" s="36">
        <v>1.7576999197795043E-5</v>
      </c>
      <c r="AK7" s="36">
        <v>2.1240792464209424E-5</v>
      </c>
      <c r="AL7" s="36">
        <v>5.3124950513457549E-5</v>
      </c>
      <c r="AM7" s="36">
        <v>0.14826830194434121</v>
      </c>
      <c r="AN7" s="36">
        <v>0.29826307669281199</v>
      </c>
      <c r="AO7" s="36">
        <v>1.2234324514020367</v>
      </c>
      <c r="AP7" s="36">
        <v>26.947482958999998</v>
      </c>
      <c r="AQ7" s="36">
        <v>14.510183131</v>
      </c>
      <c r="AR7" s="36">
        <v>41.457666089999996</v>
      </c>
      <c r="AS7" s="36">
        <v>1.669955769</v>
      </c>
      <c r="AT7" s="36">
        <v>49.654629053000001</v>
      </c>
      <c r="AU7" s="36">
        <v>105.808416361</v>
      </c>
      <c r="AV7" s="36">
        <v>58.609152537</v>
      </c>
      <c r="AW7" s="36">
        <v>124.88949635500001</v>
      </c>
      <c r="AX7" s="36">
        <v>53.886660646999999</v>
      </c>
      <c r="AY7" s="36">
        <v>114.826398561</v>
      </c>
      <c r="AZ7" s="36">
        <v>2.7904065714285716E-2</v>
      </c>
      <c r="BA7" s="36">
        <v>5.5808131428571432E-2</v>
      </c>
      <c r="BB7" s="36">
        <v>2.489292727</v>
      </c>
      <c r="BC7" s="36">
        <v>101.83526911600001</v>
      </c>
      <c r="BD7" s="36">
        <v>216.999477396</v>
      </c>
      <c r="BE7" s="36">
        <v>0.21083789285714286</v>
      </c>
      <c r="BF7" s="36">
        <v>0.42167578571428571</v>
      </c>
      <c r="BG7" s="36">
        <v>5.1615446760000001</v>
      </c>
      <c r="BH7" s="36">
        <v>20.731856792999999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5.7898188040000003</v>
      </c>
      <c r="E8" s="36">
        <v>56</v>
      </c>
      <c r="F8" s="36">
        <v>13</v>
      </c>
      <c r="G8" s="36">
        <v>23</v>
      </c>
      <c r="H8" s="36">
        <v>20</v>
      </c>
      <c r="I8" s="36">
        <v>1.2781630954641618</v>
      </c>
      <c r="J8" s="36">
        <v>29.579168362008488</v>
      </c>
      <c r="K8" s="36">
        <v>0.75955509547116473</v>
      </c>
      <c r="L8" s="36">
        <v>0.51860799999299712</v>
      </c>
      <c r="M8" s="36">
        <v>21.208917457465105</v>
      </c>
      <c r="N8" s="36">
        <v>9.6484140000075449</v>
      </c>
      <c r="O8" s="36">
        <v>4.9303829E-2</v>
      </c>
      <c r="P8" s="36">
        <v>7.9218892999999999E-2</v>
      </c>
      <c r="Q8" s="36">
        <v>4.5571409E-2</v>
      </c>
      <c r="R8" s="36">
        <v>3.7324200000000002E-3</v>
      </c>
      <c r="S8" s="36">
        <v>7.4350518000000004E-2</v>
      </c>
      <c r="T8" s="36">
        <v>4.8683750000000003E-3</v>
      </c>
      <c r="U8" s="36">
        <v>2.2322000000000015</v>
      </c>
      <c r="V8" s="36">
        <v>5.2981000000000007</v>
      </c>
      <c r="W8" s="36">
        <v>3.5596669244641634</v>
      </c>
      <c r="X8" s="36">
        <v>34.95648725500849</v>
      </c>
      <c r="Y8" s="36">
        <v>38.51615417947265</v>
      </c>
      <c r="Z8" s="36">
        <v>2.1347672190147812E-2</v>
      </c>
      <c r="AA8" s="36">
        <v>8.7255683881429513E-3</v>
      </c>
      <c r="AB8" s="36">
        <v>8.7255679999999995E-3</v>
      </c>
      <c r="AC8" s="36">
        <v>8.7751046996160462E-3</v>
      </c>
      <c r="AD8" s="36">
        <v>0.37789856249409043</v>
      </c>
      <c r="AE8" s="36">
        <v>3.4010870624468117</v>
      </c>
      <c r="AF8" s="36">
        <v>3.778985624940904</v>
      </c>
      <c r="AG8" s="36">
        <v>0.40120730134976945</v>
      </c>
      <c r="AH8" s="36">
        <v>0.68251357011225022</v>
      </c>
      <c r="AI8" s="36">
        <v>2.1858880556297779</v>
      </c>
      <c r="AJ8" s="36">
        <v>8.9056877602339854E-4</v>
      </c>
      <c r="AK8" s="36">
        <v>1.0762011382303913E-3</v>
      </c>
      <c r="AL8" s="36">
        <v>2.6916666271916425E-3</v>
      </c>
      <c r="AM8" s="36">
        <v>0.41087297482540891</v>
      </c>
      <c r="AN8" s="36">
        <v>1.0614883337445711</v>
      </c>
      <c r="AO8" s="36">
        <v>5.5896667847037804</v>
      </c>
      <c r="AP8" s="36">
        <v>309.77483481199999</v>
      </c>
      <c r="AQ8" s="36">
        <v>166.80183412900001</v>
      </c>
      <c r="AR8" s="36">
        <v>476.57666894099998</v>
      </c>
      <c r="AS8" s="36">
        <v>9.6655315210000001</v>
      </c>
      <c r="AT8" s="36">
        <v>1473.5076719870001</v>
      </c>
      <c r="AU8" s="36">
        <v>3086.215242579</v>
      </c>
      <c r="AV8" s="36">
        <v>812.70411109899999</v>
      </c>
      <c r="AW8" s="36">
        <v>1702.183071771</v>
      </c>
      <c r="AX8" s="36">
        <v>773.96385883799996</v>
      </c>
      <c r="AY8" s="36">
        <v>1621.0428379580001</v>
      </c>
      <c r="AZ8" s="36">
        <v>0.19118870571428576</v>
      </c>
      <c r="BA8" s="36">
        <v>0.38237741285714288</v>
      </c>
      <c r="BB8" s="36">
        <v>2.701227227</v>
      </c>
      <c r="BC8" s="36">
        <v>136.865884792</v>
      </c>
      <c r="BD8" s="36">
        <v>286.66126947700002</v>
      </c>
      <c r="BE8" s="36">
        <v>0.22878830142857146</v>
      </c>
      <c r="BF8" s="36">
        <v>0.45757660428571428</v>
      </c>
      <c r="BG8" s="36">
        <v>1.3849776069999999</v>
      </c>
      <c r="BH8" s="36">
        <v>14.98584269</v>
      </c>
      <c r="BI8" s="36">
        <v>0.09</v>
      </c>
      <c r="BJ8" s="36">
        <v>0.09</v>
      </c>
      <c r="BK8" s="36">
        <v>0.24</v>
      </c>
      <c r="BL8" s="36">
        <v>0.24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6.2029827620000004</v>
      </c>
      <c r="E9" s="36">
        <v>40</v>
      </c>
      <c r="F9" s="36">
        <v>24</v>
      </c>
      <c r="G9" s="36">
        <v>11</v>
      </c>
      <c r="H9" s="36">
        <v>5</v>
      </c>
      <c r="I9" s="36">
        <v>6.7012555923943857</v>
      </c>
      <c r="J9" s="36">
        <v>65.446509751327326</v>
      </c>
      <c r="K9" s="36">
        <v>3.4373600923952385</v>
      </c>
      <c r="L9" s="36">
        <v>3.2638954999991467</v>
      </c>
      <c r="M9" s="36">
        <v>47.613966843691109</v>
      </c>
      <c r="N9" s="36">
        <v>24.533798500030613</v>
      </c>
      <c r="O9" s="36">
        <v>0.31738207200000002</v>
      </c>
      <c r="P9" s="36">
        <v>0.55848548599999992</v>
      </c>
      <c r="Q9" s="36">
        <v>0.294159106</v>
      </c>
      <c r="R9" s="36">
        <v>2.3222965999999998E-2</v>
      </c>
      <c r="S9" s="36">
        <v>0.52819465999999993</v>
      </c>
      <c r="T9" s="36">
        <v>3.0290826E-2</v>
      </c>
      <c r="U9" s="36">
        <v>3.1959500000000003</v>
      </c>
      <c r="V9" s="36">
        <v>7.585799999999999</v>
      </c>
      <c r="W9" s="36">
        <v>10.214587664394386</v>
      </c>
      <c r="X9" s="36">
        <v>73.590795237327313</v>
      </c>
      <c r="Y9" s="36">
        <v>83.8053829017217</v>
      </c>
      <c r="Z9" s="36">
        <v>7.5743923706032515E-2</v>
      </c>
      <c r="AA9" s="36">
        <v>3.602086726120967E-2</v>
      </c>
      <c r="AB9" s="36">
        <v>3.6020866999999998E-2</v>
      </c>
      <c r="AC9" s="36">
        <v>6.8102084061966273E-2</v>
      </c>
      <c r="AD9" s="36">
        <v>1.2037556214858174</v>
      </c>
      <c r="AE9" s="36">
        <v>10.833800593372356</v>
      </c>
      <c r="AF9" s="36">
        <v>12.037556214858178</v>
      </c>
      <c r="AG9" s="36">
        <v>0.54331796964926138</v>
      </c>
      <c r="AH9" s="36">
        <v>0.92426505181713425</v>
      </c>
      <c r="AI9" s="36">
        <v>2.9601461794683894</v>
      </c>
      <c r="AJ9" s="36">
        <v>3.6764437290410278E-3</v>
      </c>
      <c r="AK9" s="36">
        <v>4.442770724547164E-3</v>
      </c>
      <c r="AL9" s="36">
        <v>1.1111731131590372E-2</v>
      </c>
      <c r="AM9" s="36">
        <v>0.61509649744026873</v>
      </c>
      <c r="AN9" s="36">
        <v>2.1324634440274988</v>
      </c>
      <c r="AO9" s="36">
        <v>13.805058503972335</v>
      </c>
      <c r="AP9" s="36">
        <v>300.524516699</v>
      </c>
      <c r="AQ9" s="36">
        <v>161.82089360699999</v>
      </c>
      <c r="AR9" s="36">
        <v>462.34541030599996</v>
      </c>
      <c r="AS9" s="36">
        <v>17.860231233</v>
      </c>
      <c r="AT9" s="36">
        <v>1241.471863404</v>
      </c>
      <c r="AU9" s="36">
        <v>2556.1861356879999</v>
      </c>
      <c r="AV9" s="36">
        <v>705.07290298199996</v>
      </c>
      <c r="AW9" s="36">
        <v>1451.742590693</v>
      </c>
      <c r="AX9" s="36">
        <v>671.89262215099996</v>
      </c>
      <c r="AY9" s="36">
        <v>1383.424510891</v>
      </c>
      <c r="AZ9" s="36">
        <v>1.11739725</v>
      </c>
      <c r="BA9" s="36">
        <v>2.2347945014285715</v>
      </c>
      <c r="BB9" s="36">
        <v>4.6497658670000002</v>
      </c>
      <c r="BC9" s="36">
        <v>224.13700604600001</v>
      </c>
      <c r="BD9" s="36">
        <v>461.49729545999998</v>
      </c>
      <c r="BE9" s="36">
        <v>0.39382545428571436</v>
      </c>
      <c r="BF9" s="36">
        <v>0.78765090857142872</v>
      </c>
      <c r="BG9" s="36">
        <v>7.1288983979999996</v>
      </c>
      <c r="BH9" s="36">
        <v>24.13390768</v>
      </c>
      <c r="BI9" s="36">
        <v>0.45000000000000018</v>
      </c>
      <c r="BJ9" s="36">
        <v>0.50000000000000022</v>
      </c>
      <c r="BK9" s="36">
        <v>0.48000000000000009</v>
      </c>
      <c r="BL9" s="36">
        <v>0.63000000000000023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6.4191578680000001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151.35262216158668</v>
      </c>
      <c r="J10" s="36">
        <v>796.08389278627669</v>
      </c>
      <c r="K10" s="36">
        <v>114.66571166153992</v>
      </c>
      <c r="L10" s="36">
        <v>36.68691050004675</v>
      </c>
      <c r="M10" s="36">
        <v>761.69365994788552</v>
      </c>
      <c r="N10" s="36">
        <v>185.74285499997791</v>
      </c>
      <c r="O10" s="36">
        <v>2.4947339049999999</v>
      </c>
      <c r="P10" s="36">
        <v>4.1009721939999997</v>
      </c>
      <c r="Q10" s="36">
        <v>2.2707038559999999</v>
      </c>
      <c r="R10" s="36">
        <v>0.22403004900000001</v>
      </c>
      <c r="S10" s="36">
        <v>3.8087590849999997</v>
      </c>
      <c r="T10" s="36">
        <v>0.29221310900000003</v>
      </c>
      <c r="U10" s="36" t="s">
        <v>340</v>
      </c>
      <c r="V10" s="36" t="s">
        <v>340</v>
      </c>
      <c r="W10" s="36">
        <v>153.84735606658668</v>
      </c>
      <c r="X10" s="36">
        <v>800.18486498027664</v>
      </c>
      <c r="Y10" s="36">
        <v>954.03222104686336</v>
      </c>
      <c r="Z10" s="36">
        <v>1.0654686997659859</v>
      </c>
      <c r="AA10" s="36">
        <v>0.51355591328720507</v>
      </c>
      <c r="AB10" s="36">
        <v>0.51355591300000003</v>
      </c>
      <c r="AC10" s="36">
        <v>2.4056209701127389</v>
      </c>
      <c r="AD10" s="36">
        <v>15.642942240462752</v>
      </c>
      <c r="AE10" s="36">
        <v>141.80286052839935</v>
      </c>
      <c r="AF10" s="36">
        <v>157.44580276886205</v>
      </c>
      <c r="AG10" s="36" t="s">
        <v>340</v>
      </c>
      <c r="AH10" s="36" t="s">
        <v>340</v>
      </c>
      <c r="AI10" s="36" t="s">
        <v>340</v>
      </c>
      <c r="AJ10" s="36">
        <v>5.241572217754345E-2</v>
      </c>
      <c r="AK10" s="36">
        <v>6.3341373090616909E-2</v>
      </c>
      <c r="AL10" s="36">
        <v>0.15842192877518516</v>
      </c>
      <c r="AM10" s="36">
        <v>2.4580366922902823</v>
      </c>
      <c r="AN10" s="36">
        <v>15.706283613553369</v>
      </c>
      <c r="AO10" s="36">
        <v>141.96128245717455</v>
      </c>
      <c r="AP10" s="36">
        <v>4970.2493550199997</v>
      </c>
      <c r="AQ10" s="36">
        <v>2676.2881142410001</v>
      </c>
      <c r="AR10" s="36">
        <v>7646.5374692610003</v>
      </c>
      <c r="AS10" s="36">
        <v>230.572305175</v>
      </c>
      <c r="AT10" s="36">
        <v>15949.741865644</v>
      </c>
      <c r="AU10" s="36">
        <v>35157.407420875003</v>
      </c>
      <c r="AV10" s="36">
        <v>10632.894343186999</v>
      </c>
      <c r="AW10" s="36">
        <v>23437.683295160001</v>
      </c>
      <c r="AX10" s="36">
        <v>10424.408801183001</v>
      </c>
      <c r="AY10" s="36">
        <v>22978.126569832999</v>
      </c>
      <c r="AZ10" s="36">
        <v>5.1285970771428575</v>
      </c>
      <c r="BA10" s="36">
        <v>10.257194154285715</v>
      </c>
      <c r="BB10" s="36">
        <v>16.623689831</v>
      </c>
      <c r="BC10" s="36">
        <v>1072.4677748460001</v>
      </c>
      <c r="BD10" s="36">
        <v>2363.9997953359998</v>
      </c>
      <c r="BE10" s="36">
        <v>1.4079917971428573</v>
      </c>
      <c r="BF10" s="36">
        <v>2.815983595714286</v>
      </c>
      <c r="BG10" s="36">
        <v>5.3590523640000001</v>
      </c>
      <c r="BH10" s="36">
        <v>55.126877888999999</v>
      </c>
      <c r="BI10" s="36">
        <v>0.75</v>
      </c>
      <c r="BJ10" s="36">
        <v>1.07</v>
      </c>
      <c r="BK10" s="36">
        <v>1.9200000000000013</v>
      </c>
      <c r="BL10" s="36">
        <v>2.0900000000000003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6.5208481020000004</v>
      </c>
      <c r="E11" s="36">
        <v>8</v>
      </c>
      <c r="F11" s="36">
        <v>4</v>
      </c>
      <c r="G11" s="36">
        <v>4</v>
      </c>
      <c r="H11" s="36">
        <v>0</v>
      </c>
      <c r="I11" s="36">
        <v>165.79745074594786</v>
      </c>
      <c r="J11" s="36">
        <v>458.27930764715444</v>
      </c>
      <c r="K11" s="36">
        <v>122.90931824594306</v>
      </c>
      <c r="L11" s="36">
        <v>42.888132500004794</v>
      </c>
      <c r="M11" s="36">
        <v>464.66094139310655</v>
      </c>
      <c r="N11" s="36">
        <v>159.41581699999574</v>
      </c>
      <c r="O11" s="36">
        <v>1.074660661</v>
      </c>
      <c r="P11" s="36">
        <v>1.688615518</v>
      </c>
      <c r="Q11" s="36">
        <v>0.89131187600000006</v>
      </c>
      <c r="R11" s="36">
        <v>0.18334878500000001</v>
      </c>
      <c r="S11" s="36">
        <v>1.44946493</v>
      </c>
      <c r="T11" s="36">
        <v>0.239150588</v>
      </c>
      <c r="U11" s="36">
        <v>0.55599999999999994</v>
      </c>
      <c r="V11" s="36">
        <v>1.3202</v>
      </c>
      <c r="W11" s="36">
        <v>167.42811140694786</v>
      </c>
      <c r="X11" s="36">
        <v>461.28812316515445</v>
      </c>
      <c r="Y11" s="36">
        <v>628.71623457210228</v>
      </c>
      <c r="Z11" s="36">
        <v>0.80473524465213209</v>
      </c>
      <c r="AA11" s="36">
        <v>0.38788238792232765</v>
      </c>
      <c r="AB11" s="36">
        <v>0.38788238800000002</v>
      </c>
      <c r="AC11" s="36">
        <v>2.2616613970021162</v>
      </c>
      <c r="AD11" s="36">
        <v>6.7516898778650694</v>
      </c>
      <c r="AE11" s="36">
        <v>74.706683413609184</v>
      </c>
      <c r="AF11" s="36">
        <v>81.45837329147426</v>
      </c>
      <c r="AG11" s="36">
        <v>0.13926322628270971</v>
      </c>
      <c r="AH11" s="36">
        <v>0.2369075573544947</v>
      </c>
      <c r="AI11" s="36">
        <v>0.75874447422993585</v>
      </c>
      <c r="AJ11" s="36">
        <v>3.95889680448505E-2</v>
      </c>
      <c r="AK11" s="36">
        <v>4.7840950579391778E-2</v>
      </c>
      <c r="AL11" s="36">
        <v>0.11965411066133462</v>
      </c>
      <c r="AM11" s="36">
        <v>2.4405135913296765</v>
      </c>
      <c r="AN11" s="36">
        <v>7.0364383857989559</v>
      </c>
      <c r="AO11" s="36">
        <v>75.585081998500456</v>
      </c>
      <c r="AP11" s="36">
        <v>1788.692480209</v>
      </c>
      <c r="AQ11" s="36">
        <v>963.14210472800005</v>
      </c>
      <c r="AR11" s="36">
        <v>2751.8345849369998</v>
      </c>
      <c r="AS11" s="36">
        <v>59.412358924000003</v>
      </c>
      <c r="AT11" s="36">
        <v>4522.6054840180004</v>
      </c>
      <c r="AU11" s="36">
        <v>9935.3985360030001</v>
      </c>
      <c r="AV11" s="36">
        <v>2673.4812997230001</v>
      </c>
      <c r="AW11" s="36">
        <v>5873.1857742550001</v>
      </c>
      <c r="AX11" s="36">
        <v>2589.905167768</v>
      </c>
      <c r="AY11" s="36">
        <v>5689.5831624410002</v>
      </c>
      <c r="AZ11" s="36">
        <v>4.7007959257142859</v>
      </c>
      <c r="BA11" s="36">
        <v>9.4015918528571429</v>
      </c>
      <c r="BB11" s="36">
        <v>8.1952899269999993</v>
      </c>
      <c r="BC11" s="36">
        <v>411.82153715200002</v>
      </c>
      <c r="BD11" s="36">
        <v>904.70219252499999</v>
      </c>
      <c r="BE11" s="36">
        <v>0.69412393428571428</v>
      </c>
      <c r="BF11" s="36">
        <v>1.3882478700000001</v>
      </c>
      <c r="BG11" s="36">
        <v>4.1287720400000003</v>
      </c>
      <c r="BH11" s="36">
        <v>34.65695015</v>
      </c>
      <c r="BI11" s="36">
        <v>1.4100000000000004</v>
      </c>
      <c r="BJ11" s="36">
        <v>1.8100000000000003</v>
      </c>
      <c r="BK11" s="36">
        <v>0.36</v>
      </c>
      <c r="BL11" s="36">
        <v>0.50000000000000011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5.6907733179999997</v>
      </c>
      <c r="E12" s="36">
        <v>115</v>
      </c>
      <c r="F12" s="36">
        <v>21</v>
      </c>
      <c r="G12" s="36">
        <v>43</v>
      </c>
      <c r="H12" s="36">
        <v>51</v>
      </c>
      <c r="I12" s="36">
        <v>4.2003641369804515E-2</v>
      </c>
      <c r="J12" s="36">
        <v>3.926669841478204</v>
      </c>
      <c r="K12" s="36">
        <v>4.2003641369804515E-2</v>
      </c>
      <c r="L12" s="36">
        <v>0</v>
      </c>
      <c r="M12" s="36">
        <v>2.084579982845963</v>
      </c>
      <c r="N12" s="36">
        <v>1.8840935000020456</v>
      </c>
      <c r="O12" s="36">
        <v>6.415170999999999E-3</v>
      </c>
      <c r="P12" s="36">
        <v>1.0603306999999999E-2</v>
      </c>
      <c r="Q12" s="36">
        <v>5.8378829999999994E-3</v>
      </c>
      <c r="R12" s="36">
        <v>5.7728800000000002E-4</v>
      </c>
      <c r="S12" s="36">
        <v>9.8503229999999994E-3</v>
      </c>
      <c r="T12" s="36">
        <v>7.5298399999999995E-4</v>
      </c>
      <c r="U12" s="36">
        <v>10.353350000000002</v>
      </c>
      <c r="V12" s="36">
        <v>24.567800000000005</v>
      </c>
      <c r="W12" s="36">
        <v>10.401768812369808</v>
      </c>
      <c r="X12" s="36">
        <v>28.50507314847821</v>
      </c>
      <c r="Y12" s="36">
        <v>38.90684196084802</v>
      </c>
      <c r="Z12" s="36">
        <v>1.4759922560008277E-3</v>
      </c>
      <c r="AA12" s="36">
        <v>3.1586234278417705E-4</v>
      </c>
      <c r="AB12" s="36">
        <v>3.1586199999999998E-4</v>
      </c>
      <c r="AC12" s="36">
        <v>6.6553459998540214E-4</v>
      </c>
      <c r="AD12" s="36">
        <v>6.7936909274195947E-2</v>
      </c>
      <c r="AE12" s="36">
        <v>0.6114321834677634</v>
      </c>
      <c r="AF12" s="36">
        <v>0.67936909274195945</v>
      </c>
      <c r="AG12" s="36">
        <v>1.8036900825331186</v>
      </c>
      <c r="AH12" s="36">
        <v>3.0683463472977199</v>
      </c>
      <c r="AI12" s="36">
        <v>9.8270011393183694</v>
      </c>
      <c r="AJ12" s="36">
        <v>3.2238226174447029E-5</v>
      </c>
      <c r="AK12" s="36">
        <v>3.8958041920448946E-5</v>
      </c>
      <c r="AL12" s="36">
        <v>9.7437233220577354E-5</v>
      </c>
      <c r="AM12" s="36">
        <v>1.8043878553592783</v>
      </c>
      <c r="AN12" s="36">
        <v>3.1363222146138363</v>
      </c>
      <c r="AO12" s="36">
        <v>10.438530760019352</v>
      </c>
      <c r="AP12" s="36">
        <v>102.761293505</v>
      </c>
      <c r="AQ12" s="36">
        <v>55.333004195000001</v>
      </c>
      <c r="AR12" s="36">
        <v>158.0942977</v>
      </c>
      <c r="AS12" s="36">
        <v>3.3648356920000002</v>
      </c>
      <c r="AT12" s="36">
        <v>317.77588967999998</v>
      </c>
      <c r="AU12" s="36">
        <v>648.938526959</v>
      </c>
      <c r="AV12" s="36">
        <v>187.31036465400001</v>
      </c>
      <c r="AW12" s="36">
        <v>382.51143674000002</v>
      </c>
      <c r="AX12" s="36">
        <v>176.45681820999999</v>
      </c>
      <c r="AY12" s="36">
        <v>360.34712323799999</v>
      </c>
      <c r="AZ12" s="36">
        <v>5.169791E-2</v>
      </c>
      <c r="BA12" s="36">
        <v>0.10339582142857143</v>
      </c>
      <c r="BB12" s="36">
        <v>1.5955964899999999</v>
      </c>
      <c r="BC12" s="36">
        <v>62.066103640000001</v>
      </c>
      <c r="BD12" s="36">
        <v>126.746827491</v>
      </c>
      <c r="BE12" s="36">
        <v>0.13514368857142858</v>
      </c>
      <c r="BF12" s="36">
        <v>0.27028737714285717</v>
      </c>
      <c r="BG12" s="36">
        <v>1.3041904820000001</v>
      </c>
      <c r="BH12" s="36">
        <v>5.7899643190000001</v>
      </c>
      <c r="BI12" s="36">
        <v>0.03</v>
      </c>
      <c r="BJ12" s="36">
        <v>0.03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6.0313772170000002</v>
      </c>
      <c r="E13" s="36">
        <v>1</v>
      </c>
      <c r="F13" s="36">
        <v>0</v>
      </c>
      <c r="G13" s="36">
        <v>0</v>
      </c>
      <c r="H13" s="36">
        <v>1</v>
      </c>
      <c r="I13" s="36">
        <v>28.409475440911532</v>
      </c>
      <c r="J13" s="36">
        <v>258.55344273745078</v>
      </c>
      <c r="K13" s="36">
        <v>16.645757440888207</v>
      </c>
      <c r="L13" s="36">
        <v>11.763718000023324</v>
      </c>
      <c r="M13" s="36">
        <v>202.64599167839361</v>
      </c>
      <c r="N13" s="36">
        <v>84.316926499968673</v>
      </c>
      <c r="O13" s="36">
        <v>1.0394941</v>
      </c>
      <c r="P13" s="36">
        <v>1.6985311399999998</v>
      </c>
      <c r="Q13" s="36">
        <v>0.90597759600000005</v>
      </c>
      <c r="R13" s="36">
        <v>0.13351650400000001</v>
      </c>
      <c r="S13" s="36">
        <v>1.5243791769999999</v>
      </c>
      <c r="T13" s="36">
        <v>0.17415196299999999</v>
      </c>
      <c r="U13" s="36">
        <v>0</v>
      </c>
      <c r="V13" s="36">
        <v>0</v>
      </c>
      <c r="W13" s="36">
        <v>29.448969540911531</v>
      </c>
      <c r="X13" s="36">
        <v>260.25197387745078</v>
      </c>
      <c r="Y13" s="36">
        <v>289.70094341836233</v>
      </c>
      <c r="Z13" s="36">
        <v>0.29913818218015931</v>
      </c>
      <c r="AA13" s="36">
        <v>0.1403843149316476</v>
      </c>
      <c r="AB13" s="36">
        <v>0.14038431500000001</v>
      </c>
      <c r="AC13" s="36">
        <v>0.20267947631110034</v>
      </c>
      <c r="AD13" s="36">
        <v>2.3578086346795546</v>
      </c>
      <c r="AE13" s="36">
        <v>21.22027771211599</v>
      </c>
      <c r="AF13" s="36">
        <v>23.578086346795541</v>
      </c>
      <c r="AG13" s="36">
        <v>0</v>
      </c>
      <c r="AH13" s="36">
        <v>0</v>
      </c>
      <c r="AI13" s="36">
        <v>0</v>
      </c>
      <c r="AJ13" s="36">
        <v>1.432822344449379E-2</v>
      </c>
      <c r="AK13" s="36">
        <v>1.7314833784195349E-2</v>
      </c>
      <c r="AL13" s="36">
        <v>4.3305808363038274E-2</v>
      </c>
      <c r="AM13" s="36">
        <v>0.21700769975559414</v>
      </c>
      <c r="AN13" s="36">
        <v>2.3751234684637499</v>
      </c>
      <c r="AO13" s="36">
        <v>21.263583520479028</v>
      </c>
      <c r="AP13" s="36">
        <v>1540.992016571</v>
      </c>
      <c r="AQ13" s="36">
        <v>829.76493200000004</v>
      </c>
      <c r="AR13" s="36">
        <v>2370.7569485710001</v>
      </c>
      <c r="AS13" s="36">
        <v>81.432027758999993</v>
      </c>
      <c r="AT13" s="36">
        <v>6649.2993390199999</v>
      </c>
      <c r="AU13" s="36">
        <v>14790.813646003</v>
      </c>
      <c r="AV13" s="36">
        <v>4016.108732319</v>
      </c>
      <c r="AW13" s="36">
        <v>8933.50002958</v>
      </c>
      <c r="AX13" s="36">
        <v>3906.419457941</v>
      </c>
      <c r="AY13" s="36">
        <v>8689.5053568229996</v>
      </c>
      <c r="AZ13" s="36">
        <v>1.2085707185714287</v>
      </c>
      <c r="BA13" s="36">
        <v>2.4171414371428575</v>
      </c>
      <c r="BB13" s="36">
        <v>8.1306049750000007</v>
      </c>
      <c r="BC13" s="36">
        <v>464.820556904</v>
      </c>
      <c r="BD13" s="36">
        <v>1033.9546898799999</v>
      </c>
      <c r="BE13" s="36">
        <v>0.68864525428571433</v>
      </c>
      <c r="BF13" s="36">
        <v>1.3772905085714287</v>
      </c>
      <c r="BG13" s="36">
        <v>16.538010991</v>
      </c>
      <c r="BH13" s="36">
        <v>81.020442682999999</v>
      </c>
      <c r="BI13" s="36">
        <v>0.60000000000000031</v>
      </c>
      <c r="BJ13" s="36">
        <v>0.60000000000000031</v>
      </c>
      <c r="BK13" s="36">
        <v>1.2900000000000007</v>
      </c>
      <c r="BL13" s="36">
        <v>1.3300000000000007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6.1031575760000001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50.400910888329079</v>
      </c>
      <c r="J14" s="36">
        <v>275.16264534691902</v>
      </c>
      <c r="K14" s="36">
        <v>25.86444788818109</v>
      </c>
      <c r="L14" s="36">
        <v>24.536463000147993</v>
      </c>
      <c r="M14" s="36">
        <v>202.68141623527441</v>
      </c>
      <c r="N14" s="36">
        <v>122.88213999997366</v>
      </c>
      <c r="O14" s="36">
        <v>0.53198314400000002</v>
      </c>
      <c r="P14" s="36">
        <v>0.84894384899999997</v>
      </c>
      <c r="Q14" s="36">
        <v>0.43079467299999996</v>
      </c>
      <c r="R14" s="36">
        <v>0.101188471</v>
      </c>
      <c r="S14" s="36">
        <v>0.71695888699999999</v>
      </c>
      <c r="T14" s="36">
        <v>0.13198496200000001</v>
      </c>
      <c r="U14" s="36" t="s">
        <v>340</v>
      </c>
      <c r="V14" s="36" t="s">
        <v>340</v>
      </c>
      <c r="W14" s="36">
        <v>50.932894032329081</v>
      </c>
      <c r="X14" s="36">
        <v>276.01158919591904</v>
      </c>
      <c r="Y14" s="36">
        <v>326.94448322824815</v>
      </c>
      <c r="Z14" s="36">
        <v>0.39342896147590828</v>
      </c>
      <c r="AA14" s="36">
        <v>0.1896327594313878</v>
      </c>
      <c r="AB14" s="36">
        <v>0.18963275900000001</v>
      </c>
      <c r="AC14" s="36">
        <v>0.22425077262121573</v>
      </c>
      <c r="AD14" s="36">
        <v>1.8018491801977488</v>
      </c>
      <c r="AE14" s="36">
        <v>16.216642621779737</v>
      </c>
      <c r="AF14" s="36">
        <v>18.018491801977486</v>
      </c>
      <c r="AG14" s="36" t="s">
        <v>340</v>
      </c>
      <c r="AH14" s="36" t="s">
        <v>340</v>
      </c>
      <c r="AI14" s="36" t="s">
        <v>340</v>
      </c>
      <c r="AJ14" s="36">
        <v>1.9354731312108367E-2</v>
      </c>
      <c r="AK14" s="36">
        <v>2.3389078061344493E-2</v>
      </c>
      <c r="AL14" s="36">
        <v>5.8497987617834819E-2</v>
      </c>
      <c r="AM14" s="36">
        <v>0.24360550393332409</v>
      </c>
      <c r="AN14" s="36">
        <v>1.8252382582590934</v>
      </c>
      <c r="AO14" s="36">
        <v>16.275140609397571</v>
      </c>
      <c r="AP14" s="36">
        <v>859.60221166400004</v>
      </c>
      <c r="AQ14" s="36">
        <v>462.86272935699998</v>
      </c>
      <c r="AR14" s="36">
        <v>1322.464941021</v>
      </c>
      <c r="AS14" s="36">
        <v>88.844871738999998</v>
      </c>
      <c r="AT14" s="36">
        <v>2504.1400912859999</v>
      </c>
      <c r="AU14" s="36">
        <v>6962.4111082310001</v>
      </c>
      <c r="AV14" s="36">
        <v>1715.3070573499999</v>
      </c>
      <c r="AW14" s="36">
        <v>4769.1712423270001</v>
      </c>
      <c r="AX14" s="36">
        <v>1684.544863671</v>
      </c>
      <c r="AY14" s="36">
        <v>4683.6412674960002</v>
      </c>
      <c r="AZ14" s="36">
        <v>3.4715712971428569</v>
      </c>
      <c r="BA14" s="36">
        <v>6.9431425957142858</v>
      </c>
      <c r="BB14" s="36">
        <v>3.014891225</v>
      </c>
      <c r="BC14" s="36">
        <v>130.753680753</v>
      </c>
      <c r="BD14" s="36">
        <v>363.54231238199998</v>
      </c>
      <c r="BE14" s="36">
        <v>0.25535498714285715</v>
      </c>
      <c r="BF14" s="36">
        <v>0.51070997571428578</v>
      </c>
      <c r="BG14" s="36">
        <v>1.5752442149999999</v>
      </c>
      <c r="BH14" s="36">
        <v>48.380966065000003</v>
      </c>
      <c r="BI14" s="36">
        <v>0.06</v>
      </c>
      <c r="BJ14" s="36">
        <v>0.08</v>
      </c>
      <c r="BK14" s="36">
        <v>0.72000000000000031</v>
      </c>
      <c r="BL14" s="36">
        <v>0.79000000000000037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6.5135388809999997</v>
      </c>
      <c r="E15" s="36">
        <v>2</v>
      </c>
      <c r="F15" s="36">
        <v>1</v>
      </c>
      <c r="G15" s="36">
        <v>0</v>
      </c>
      <c r="H15" s="36">
        <v>1</v>
      </c>
      <c r="I15" s="36">
        <v>179.82341556955436</v>
      </c>
      <c r="J15" s="36">
        <v>369.27159234703998</v>
      </c>
      <c r="K15" s="36">
        <v>132.82750456956106</v>
      </c>
      <c r="L15" s="36">
        <v>46.995910999993299</v>
      </c>
      <c r="M15" s="36">
        <v>403.54062141658619</v>
      </c>
      <c r="N15" s="36">
        <v>145.55438650000815</v>
      </c>
      <c r="O15" s="36">
        <v>0.604131109</v>
      </c>
      <c r="P15" s="36">
        <v>0.99815155299999991</v>
      </c>
      <c r="Q15" s="36">
        <v>0.47537607999999998</v>
      </c>
      <c r="R15" s="36">
        <v>0.12875502899999999</v>
      </c>
      <c r="S15" s="36">
        <v>0.83021020999999995</v>
      </c>
      <c r="T15" s="36">
        <v>0.16794134299999999</v>
      </c>
      <c r="U15" s="36">
        <v>0</v>
      </c>
      <c r="V15" s="36">
        <v>0</v>
      </c>
      <c r="W15" s="36">
        <v>180.42754667855436</v>
      </c>
      <c r="X15" s="36">
        <v>370.26974390004</v>
      </c>
      <c r="Y15" s="36">
        <v>550.69729057859433</v>
      </c>
      <c r="Z15" s="36">
        <v>0.76782733087707034</v>
      </c>
      <c r="AA15" s="36">
        <v>0.37009277348274794</v>
      </c>
      <c r="AB15" s="36">
        <v>0.37009277299999999</v>
      </c>
      <c r="AC15" s="36">
        <v>2.9364468577985368</v>
      </c>
      <c r="AD15" s="36">
        <v>5.7932490291939258</v>
      </c>
      <c r="AE15" s="36">
        <v>75.746244781870317</v>
      </c>
      <c r="AF15" s="36">
        <v>81.539493811064219</v>
      </c>
      <c r="AG15" s="36">
        <v>0</v>
      </c>
      <c r="AH15" s="36">
        <v>0</v>
      </c>
      <c r="AI15" s="36">
        <v>0</v>
      </c>
      <c r="AJ15" s="36">
        <v>3.7773446415306798E-2</v>
      </c>
      <c r="AK15" s="36">
        <v>4.5646800707236701E-2</v>
      </c>
      <c r="AL15" s="36">
        <v>0.11416636327273047</v>
      </c>
      <c r="AM15" s="36">
        <v>2.9742203042138438</v>
      </c>
      <c r="AN15" s="36">
        <v>5.8388958299011628</v>
      </c>
      <c r="AO15" s="36">
        <v>75.860411145143047</v>
      </c>
      <c r="AP15" s="36">
        <v>1147.103040081</v>
      </c>
      <c r="AQ15" s="36">
        <v>617.67086773599999</v>
      </c>
      <c r="AR15" s="36">
        <v>1764.773907817</v>
      </c>
      <c r="AS15" s="36">
        <v>143.94132558999999</v>
      </c>
      <c r="AT15" s="36">
        <v>2417.8279582139999</v>
      </c>
      <c r="AU15" s="36">
        <v>5462.5687957689997</v>
      </c>
      <c r="AV15" s="36">
        <v>1989.35889873</v>
      </c>
      <c r="AW15" s="36">
        <v>4494.5339501389999</v>
      </c>
      <c r="AX15" s="36">
        <v>1973.743725972</v>
      </c>
      <c r="AY15" s="36">
        <v>4459.2547834979996</v>
      </c>
      <c r="AZ15" s="36">
        <v>4.2324312057142865</v>
      </c>
      <c r="BA15" s="36">
        <v>8.4648624114285731</v>
      </c>
      <c r="BB15" s="36">
        <v>7.1286672680000001</v>
      </c>
      <c r="BC15" s="36">
        <v>206.19826935200001</v>
      </c>
      <c r="BD15" s="36">
        <v>465.86119913099998</v>
      </c>
      <c r="BE15" s="36">
        <v>0.6037832242857144</v>
      </c>
      <c r="BF15" s="36">
        <v>1.2075664485714288</v>
      </c>
      <c r="BG15" s="36">
        <v>5.1313017680000002</v>
      </c>
      <c r="BH15" s="36">
        <v>27.437953307000001</v>
      </c>
      <c r="BI15" s="36">
        <v>1.1700000000000004</v>
      </c>
      <c r="BJ15" s="36">
        <v>1.5900000000000003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5.6891769810000001</v>
      </c>
      <c r="E16" s="36">
        <v>45</v>
      </c>
      <c r="F16" s="36">
        <v>17</v>
      </c>
      <c r="G16" s="36">
        <v>16</v>
      </c>
      <c r="H16" s="36">
        <v>12</v>
      </c>
      <c r="I16" s="36">
        <v>0.26227701260693409</v>
      </c>
      <c r="J16" s="36">
        <v>9.4521122457534936</v>
      </c>
      <c r="K16" s="36">
        <v>0.16322101260810912</v>
      </c>
      <c r="L16" s="36">
        <v>9.9055999998824973E-2</v>
      </c>
      <c r="M16" s="36">
        <v>6.9060167583668601</v>
      </c>
      <c r="N16" s="36">
        <v>2.808372499993566</v>
      </c>
      <c r="O16" s="36">
        <v>1.3892274E-2</v>
      </c>
      <c r="P16" s="36">
        <v>1.9421732000000001E-2</v>
      </c>
      <c r="Q16" s="36">
        <v>1.3076345999999999E-2</v>
      </c>
      <c r="R16" s="36">
        <v>8.1592800000000005E-4</v>
      </c>
      <c r="S16" s="36">
        <v>1.8357478E-2</v>
      </c>
      <c r="T16" s="36">
        <v>1.0642539999999999E-3</v>
      </c>
      <c r="U16" s="36">
        <v>7.6335000000000024</v>
      </c>
      <c r="V16" s="36">
        <v>18.120699999999996</v>
      </c>
      <c r="W16" s="36">
        <v>7.9096692866069365</v>
      </c>
      <c r="X16" s="36">
        <v>27.592233977753487</v>
      </c>
      <c r="Y16" s="36">
        <v>35.501903264360422</v>
      </c>
      <c r="Z16" s="36">
        <v>6.1037105102814317E-3</v>
      </c>
      <c r="AA16" s="36">
        <v>1.306194049200226E-3</v>
      </c>
      <c r="AB16" s="36">
        <v>1.3061940000000001E-3</v>
      </c>
      <c r="AC16" s="36">
        <v>1.8956135278418837E-3</v>
      </c>
      <c r="AD16" s="36">
        <v>0.12214334828312211</v>
      </c>
      <c r="AE16" s="36">
        <v>1.0992901345480988</v>
      </c>
      <c r="AF16" s="36">
        <v>1.221433482831221</v>
      </c>
      <c r="AG16" s="36">
        <v>1.2288930961735296</v>
      </c>
      <c r="AH16" s="36">
        <v>2.0905307842951997</v>
      </c>
      <c r="AI16" s="36">
        <v>6.6953485929454386</v>
      </c>
      <c r="AJ16" s="36">
        <v>1.3331574422213022E-4</v>
      </c>
      <c r="AK16" s="36">
        <v>1.6110440828032149E-4</v>
      </c>
      <c r="AL16" s="36">
        <v>4.0293523567038402E-4</v>
      </c>
      <c r="AM16" s="36">
        <v>1.2309220254455935</v>
      </c>
      <c r="AN16" s="36">
        <v>2.212835236986602</v>
      </c>
      <c r="AO16" s="36">
        <v>7.7950416627292078</v>
      </c>
      <c r="AP16" s="36">
        <v>143.03678521200001</v>
      </c>
      <c r="AQ16" s="36">
        <v>77.019807422</v>
      </c>
      <c r="AR16" s="36">
        <v>220.05659263400003</v>
      </c>
      <c r="AS16" s="36">
        <v>4.6077619810000003</v>
      </c>
      <c r="AT16" s="36">
        <v>661.37461635600005</v>
      </c>
      <c r="AU16" s="36">
        <v>1342.4208879400001</v>
      </c>
      <c r="AV16" s="36">
        <v>347.79815713900001</v>
      </c>
      <c r="AW16" s="36">
        <v>705.94107996299999</v>
      </c>
      <c r="AX16" s="36">
        <v>331.54958684799999</v>
      </c>
      <c r="AY16" s="36">
        <v>672.96064857299996</v>
      </c>
      <c r="AZ16" s="36">
        <v>0.25905721285714289</v>
      </c>
      <c r="BA16" s="36">
        <v>0.51811442571428579</v>
      </c>
      <c r="BB16" s="36">
        <v>0.93295213399999999</v>
      </c>
      <c r="BC16" s="36">
        <v>54.350709620000003</v>
      </c>
      <c r="BD16" s="36">
        <v>110.318004448</v>
      </c>
      <c r="BE16" s="36">
        <v>7.9019095714285725E-2</v>
      </c>
      <c r="BF16" s="36">
        <v>0.15803819285714288</v>
      </c>
      <c r="BG16" s="36">
        <v>0.71765516100000004</v>
      </c>
      <c r="BH16" s="36">
        <v>2.3548823049999998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5.8651191110000003</v>
      </c>
      <c r="E17" s="36">
        <v>3</v>
      </c>
      <c r="F17" s="36">
        <v>1</v>
      </c>
      <c r="G17" s="36">
        <v>1</v>
      </c>
      <c r="H17" s="36">
        <v>1</v>
      </c>
      <c r="I17" s="36">
        <v>3.6996083169361915</v>
      </c>
      <c r="J17" s="36">
        <v>46.654426619807978</v>
      </c>
      <c r="K17" s="36">
        <v>1.6216773169344754</v>
      </c>
      <c r="L17" s="36">
        <v>2.0779310000017164</v>
      </c>
      <c r="M17" s="36">
        <v>30.427917436730169</v>
      </c>
      <c r="N17" s="36">
        <v>19.926117500013998</v>
      </c>
      <c r="O17" s="36">
        <v>8.8098061000000005E-2</v>
      </c>
      <c r="P17" s="36">
        <v>0.13317142099999998</v>
      </c>
      <c r="Q17" s="36">
        <v>7.6528133999999998E-2</v>
      </c>
      <c r="R17" s="36">
        <v>1.1569927000000001E-2</v>
      </c>
      <c r="S17" s="36">
        <v>0.11808021099999999</v>
      </c>
      <c r="T17" s="36">
        <v>1.5091210000000001E-2</v>
      </c>
      <c r="U17" s="36">
        <v>3.9050000000000001E-2</v>
      </c>
      <c r="V17" s="36">
        <v>9.2300000000000007E-2</v>
      </c>
      <c r="W17" s="36">
        <v>3.8267563779361917</v>
      </c>
      <c r="X17" s="36">
        <v>46.87989804080798</v>
      </c>
      <c r="Y17" s="36">
        <v>50.706654418744172</v>
      </c>
      <c r="Z17" s="36">
        <v>4.5367025729066993E-2</v>
      </c>
      <c r="AA17" s="36">
        <v>2.0668913523170178E-2</v>
      </c>
      <c r="AB17" s="36">
        <v>2.0668914E-2</v>
      </c>
      <c r="AC17" s="36">
        <v>1.7020267775570707E-2</v>
      </c>
      <c r="AD17" s="36">
        <v>0.44185817962971397</v>
      </c>
      <c r="AE17" s="36">
        <v>3.9767236166674249</v>
      </c>
      <c r="AF17" s="36">
        <v>4.4185817962971399</v>
      </c>
      <c r="AG17" s="36">
        <v>8.0760566343409546E-3</v>
      </c>
      <c r="AH17" s="36">
        <v>1.3738579102097257E-2</v>
      </c>
      <c r="AI17" s="36">
        <v>4.4000584421581751E-2</v>
      </c>
      <c r="AJ17" s="36">
        <v>2.109557734067455E-3</v>
      </c>
      <c r="AK17" s="36">
        <v>2.5492791727468145E-3</v>
      </c>
      <c r="AL17" s="36">
        <v>6.3759546695520706E-3</v>
      </c>
      <c r="AM17" s="36">
        <v>2.7205882143979117E-2</v>
      </c>
      <c r="AN17" s="36">
        <v>0.45814603790455805</v>
      </c>
      <c r="AO17" s="36">
        <v>4.027100155758558</v>
      </c>
      <c r="AP17" s="36">
        <v>289.12477497899999</v>
      </c>
      <c r="AQ17" s="36">
        <v>155.682571142</v>
      </c>
      <c r="AR17" s="36">
        <v>444.80734612100002</v>
      </c>
      <c r="AS17" s="36">
        <v>32.000056927000003</v>
      </c>
      <c r="AT17" s="36">
        <v>1163.3285162879999</v>
      </c>
      <c r="AU17" s="36">
        <v>2994.2929720030002</v>
      </c>
      <c r="AV17" s="36">
        <v>700.561744632</v>
      </c>
      <c r="AW17" s="36">
        <v>1803.1769006219999</v>
      </c>
      <c r="AX17" s="36">
        <v>679.81875631399998</v>
      </c>
      <c r="AY17" s="36">
        <v>1749.7864926079999</v>
      </c>
      <c r="AZ17" s="36">
        <v>0.80479946428571436</v>
      </c>
      <c r="BA17" s="36">
        <v>1.6095989285714287</v>
      </c>
      <c r="BB17" s="36">
        <v>1.905092531</v>
      </c>
      <c r="BC17" s="36">
        <v>77.123162817999997</v>
      </c>
      <c r="BD17" s="36">
        <v>198.50742174000001</v>
      </c>
      <c r="BE17" s="36">
        <v>0.16135735714285715</v>
      </c>
      <c r="BF17" s="36">
        <v>0.3227147142857143</v>
      </c>
      <c r="BG17" s="36">
        <v>3.3585213500000002</v>
      </c>
      <c r="BH17" s="36">
        <v>19.611786929000001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5.9830724330000002</v>
      </c>
      <c r="E18" s="36">
        <v>1</v>
      </c>
      <c r="F18" s="36">
        <v>1</v>
      </c>
      <c r="G18" s="36">
        <v>0</v>
      </c>
      <c r="H18" s="36">
        <v>0</v>
      </c>
      <c r="I18" s="36">
        <v>15.242581035815491</v>
      </c>
      <c r="J18" s="36">
        <v>124.56598811294459</v>
      </c>
      <c r="K18" s="36">
        <v>9.7059385358078796</v>
      </c>
      <c r="L18" s="36">
        <v>5.53664250000761</v>
      </c>
      <c r="M18" s="36">
        <v>105.96676564876289</v>
      </c>
      <c r="N18" s="36">
        <v>33.841803499997191</v>
      </c>
      <c r="O18" s="36">
        <v>0.573607278</v>
      </c>
      <c r="P18" s="36">
        <v>0.97649289999999989</v>
      </c>
      <c r="Q18" s="36">
        <v>0.52905077099999998</v>
      </c>
      <c r="R18" s="36">
        <v>4.4556506999999995E-2</v>
      </c>
      <c r="S18" s="36">
        <v>0.9183757159999999</v>
      </c>
      <c r="T18" s="36">
        <v>5.8117184000000002E-2</v>
      </c>
      <c r="U18" s="36">
        <v>0</v>
      </c>
      <c r="V18" s="36">
        <v>0</v>
      </c>
      <c r="W18" s="36">
        <v>15.816188313815491</v>
      </c>
      <c r="X18" s="36">
        <v>125.54248101294459</v>
      </c>
      <c r="Y18" s="36">
        <v>141.35866932676009</v>
      </c>
      <c r="Z18" s="36">
        <v>0.14434427276510015</v>
      </c>
      <c r="AA18" s="36">
        <v>6.9519650225086521E-2</v>
      </c>
      <c r="AB18" s="36">
        <v>6.9519650000000002E-2</v>
      </c>
      <c r="AC18" s="36">
        <v>0.16935001501712557</v>
      </c>
      <c r="AD18" s="36">
        <v>2.2785670824158646</v>
      </c>
      <c r="AE18" s="36">
        <v>20.507103741742775</v>
      </c>
      <c r="AF18" s="36">
        <v>22.785670824158647</v>
      </c>
      <c r="AG18" s="36">
        <v>0</v>
      </c>
      <c r="AH18" s="36">
        <v>0</v>
      </c>
      <c r="AI18" s="36">
        <v>0</v>
      </c>
      <c r="AJ18" s="36">
        <v>7.0954729463158003E-3</v>
      </c>
      <c r="AK18" s="36">
        <v>8.5744706200648994E-3</v>
      </c>
      <c r="AL18" s="36">
        <v>2.1445448805056989E-2</v>
      </c>
      <c r="AM18" s="36">
        <v>0.17644548796344137</v>
      </c>
      <c r="AN18" s="36">
        <v>2.2871415530359296</v>
      </c>
      <c r="AO18" s="36">
        <v>20.528549190547832</v>
      </c>
      <c r="AP18" s="36">
        <v>835.99518541099997</v>
      </c>
      <c r="AQ18" s="36">
        <v>450.151253682</v>
      </c>
      <c r="AR18" s="36">
        <v>1286.146439093</v>
      </c>
      <c r="AS18" s="36">
        <v>75.485754494000005</v>
      </c>
      <c r="AT18" s="36">
        <v>2703.2717626489998</v>
      </c>
      <c r="AU18" s="36">
        <v>7080.0871164</v>
      </c>
      <c r="AV18" s="36">
        <v>1559.4098368299999</v>
      </c>
      <c r="AW18" s="36">
        <v>4084.2203316280002</v>
      </c>
      <c r="AX18" s="36">
        <v>1510.45434475</v>
      </c>
      <c r="AY18" s="36">
        <v>3956.0019432529998</v>
      </c>
      <c r="AZ18" s="36">
        <v>1.9436764114285716</v>
      </c>
      <c r="BA18" s="36">
        <v>3.8873528242857147</v>
      </c>
      <c r="BB18" s="36">
        <v>2.7499916190000002</v>
      </c>
      <c r="BC18" s="36">
        <v>162.51630115399999</v>
      </c>
      <c r="BD18" s="36">
        <v>425.64332077400002</v>
      </c>
      <c r="BE18" s="36">
        <v>0.23291854428571432</v>
      </c>
      <c r="BF18" s="36">
        <v>0.46583708857142864</v>
      </c>
      <c r="BG18" s="36">
        <v>7.3705905400000002</v>
      </c>
      <c r="BH18" s="36">
        <v>70.745693524000004</v>
      </c>
      <c r="BI18" s="36">
        <v>0.42000000000000015</v>
      </c>
      <c r="BJ18" s="36">
        <v>0.42000000000000015</v>
      </c>
      <c r="BK18" s="36">
        <v>1.5600000000000012</v>
      </c>
      <c r="BL18" s="36">
        <v>1.5600000000000012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5.9022186520000002</v>
      </c>
      <c r="E19" s="36">
        <v>6</v>
      </c>
      <c r="F19" s="36">
        <v>1</v>
      </c>
      <c r="G19" s="36">
        <v>4</v>
      </c>
      <c r="H19" s="36">
        <v>1</v>
      </c>
      <c r="I19" s="36">
        <v>8.4056642294007542</v>
      </c>
      <c r="J19" s="36">
        <v>89.606742830902661</v>
      </c>
      <c r="K19" s="36">
        <v>4.886974229397298</v>
      </c>
      <c r="L19" s="36">
        <v>3.5186900000034567</v>
      </c>
      <c r="M19" s="36">
        <v>71.822646060302418</v>
      </c>
      <c r="N19" s="36">
        <v>26.189761000000992</v>
      </c>
      <c r="O19" s="36">
        <v>1.5782890629999999</v>
      </c>
      <c r="P19" s="36">
        <v>2.6852716480000001</v>
      </c>
      <c r="Q19" s="36">
        <v>1.469526699</v>
      </c>
      <c r="R19" s="36">
        <v>0.108762364</v>
      </c>
      <c r="S19" s="36">
        <v>2.5434076939999999</v>
      </c>
      <c r="T19" s="36">
        <v>0.14186395400000001</v>
      </c>
      <c r="U19" s="36">
        <v>0.38800000000000001</v>
      </c>
      <c r="V19" s="36">
        <v>0.92119999999999991</v>
      </c>
      <c r="W19" s="36">
        <v>10.371953292400754</v>
      </c>
      <c r="X19" s="36">
        <v>93.213214478902657</v>
      </c>
      <c r="Y19" s="36">
        <v>103.58516777130342</v>
      </c>
      <c r="Z19" s="36">
        <v>9.7370651199134933E-2</v>
      </c>
      <c r="AA19" s="36">
        <v>4.6634205663645706E-2</v>
      </c>
      <c r="AB19" s="36">
        <v>4.6634205999999997E-2</v>
      </c>
      <c r="AC19" s="36">
        <v>8.45668451391344E-2</v>
      </c>
      <c r="AD19" s="36">
        <v>1.2825436918761992</v>
      </c>
      <c r="AE19" s="36">
        <v>11.542893226885788</v>
      </c>
      <c r="AF19" s="36">
        <v>12.825436918761985</v>
      </c>
      <c r="AG19" s="36">
        <v>7.4989441919616956E-2</v>
      </c>
      <c r="AH19" s="36">
        <v>0.12756824602417599</v>
      </c>
      <c r="AI19" s="36">
        <v>0.40856316632067169</v>
      </c>
      <c r="AJ19" s="36">
        <v>4.7596864731029986E-3</v>
      </c>
      <c r="AK19" s="36">
        <v>5.7518072837975187E-3</v>
      </c>
      <c r="AL19" s="36">
        <v>1.4385738094732658E-2</v>
      </c>
      <c r="AM19" s="36">
        <v>0.16431597353185434</v>
      </c>
      <c r="AN19" s="36">
        <v>1.4158637451841727</v>
      </c>
      <c r="AO19" s="36">
        <v>11.965842131301192</v>
      </c>
      <c r="AP19" s="36">
        <v>725.700882471</v>
      </c>
      <c r="AQ19" s="36">
        <v>390.76201363799998</v>
      </c>
      <c r="AR19" s="36">
        <v>1116.462896109</v>
      </c>
      <c r="AS19" s="36">
        <v>48.321259398999999</v>
      </c>
      <c r="AT19" s="36">
        <v>3347.9020797080002</v>
      </c>
      <c r="AU19" s="36">
        <v>7885.6658276930002</v>
      </c>
      <c r="AV19" s="36">
        <v>1949.371895647</v>
      </c>
      <c r="AW19" s="36">
        <v>4591.560618257</v>
      </c>
      <c r="AX19" s="36">
        <v>1889.673203994</v>
      </c>
      <c r="AY19" s="36">
        <v>4450.9460120000003</v>
      </c>
      <c r="AZ19" s="36">
        <v>0.8679065014285714</v>
      </c>
      <c r="BA19" s="36">
        <v>1.7358130028571428</v>
      </c>
      <c r="BB19" s="36">
        <v>3.6410221539999998</v>
      </c>
      <c r="BC19" s="36">
        <v>210.434978857</v>
      </c>
      <c r="BD19" s="36">
        <v>495.65963466699998</v>
      </c>
      <c r="BE19" s="36">
        <v>0.30838696857142855</v>
      </c>
      <c r="BF19" s="36">
        <v>0.61677393857142859</v>
      </c>
      <c r="BG19" s="36">
        <v>3.3022159439999998</v>
      </c>
      <c r="BH19" s="36">
        <v>39.081107447999997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6.5301157209999996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199.2875092650693</v>
      </c>
      <c r="J20" s="36">
        <v>456.1496837462887</v>
      </c>
      <c r="K20" s="36">
        <v>176.63893976507052</v>
      </c>
      <c r="L20" s="36">
        <v>22.648569499998786</v>
      </c>
      <c r="M20" s="36">
        <v>578.28166401137094</v>
      </c>
      <c r="N20" s="36">
        <v>77.155528999987098</v>
      </c>
      <c r="O20" s="36">
        <v>1.2349778849999999</v>
      </c>
      <c r="P20" s="36">
        <v>1.904669924</v>
      </c>
      <c r="Q20" s="36">
        <v>1.1685820979999999</v>
      </c>
      <c r="R20" s="36">
        <v>6.6395786999999998E-2</v>
      </c>
      <c r="S20" s="36">
        <v>1.8180667230000001</v>
      </c>
      <c r="T20" s="36">
        <v>8.6603201000000005E-2</v>
      </c>
      <c r="U20" s="36" t="s">
        <v>340</v>
      </c>
      <c r="V20" s="36" t="s">
        <v>340</v>
      </c>
      <c r="W20" s="36">
        <v>200.52248715006931</v>
      </c>
      <c r="X20" s="36">
        <v>458.05435367028872</v>
      </c>
      <c r="Y20" s="36">
        <v>658.57684082035803</v>
      </c>
      <c r="Z20" s="36">
        <v>0.83411895030672323</v>
      </c>
      <c r="AA20" s="36">
        <v>0.4020453340478406</v>
      </c>
      <c r="AB20" s="36">
        <v>0.40204533399999998</v>
      </c>
      <c r="AC20" s="36">
        <v>1.8833328388200152</v>
      </c>
      <c r="AD20" s="36">
        <v>3.4918864494254311</v>
      </c>
      <c r="AE20" s="36">
        <v>40.780846057278481</v>
      </c>
      <c r="AF20" s="36">
        <v>44.27273250670391</v>
      </c>
      <c r="AG20" s="36" t="s">
        <v>340</v>
      </c>
      <c r="AH20" s="36" t="s">
        <v>340</v>
      </c>
      <c r="AI20" s="36" t="s">
        <v>340</v>
      </c>
      <c r="AJ20" s="36">
        <v>4.1034595095369615E-2</v>
      </c>
      <c r="AK20" s="36">
        <v>4.9587791427562991E-2</v>
      </c>
      <c r="AL20" s="36">
        <v>0.12402310177926726</v>
      </c>
      <c r="AM20" s="36">
        <v>1.9243674339153849</v>
      </c>
      <c r="AN20" s="36">
        <v>3.541474240852994</v>
      </c>
      <c r="AO20" s="36">
        <v>40.904869159057746</v>
      </c>
      <c r="AP20" s="36">
        <v>670.96848132699995</v>
      </c>
      <c r="AQ20" s="36">
        <v>361.29072071399997</v>
      </c>
      <c r="AR20" s="36">
        <v>1032.259202041</v>
      </c>
      <c r="AS20" s="36">
        <v>66.769145194999993</v>
      </c>
      <c r="AT20" s="36">
        <v>1280.7719886489999</v>
      </c>
      <c r="AU20" s="36">
        <v>2953.299352647</v>
      </c>
      <c r="AV20" s="36">
        <v>978.26071416599996</v>
      </c>
      <c r="AW20" s="36">
        <v>2255.7463463230001</v>
      </c>
      <c r="AX20" s="36">
        <v>966.79043645499996</v>
      </c>
      <c r="AY20" s="36">
        <v>2229.2973264809998</v>
      </c>
      <c r="AZ20" s="36">
        <v>1.378828202857143</v>
      </c>
      <c r="BA20" s="36">
        <v>2.7576564057142861</v>
      </c>
      <c r="BB20" s="36">
        <v>2.088646411</v>
      </c>
      <c r="BC20" s="36">
        <v>118.29307224900001</v>
      </c>
      <c r="BD20" s="36">
        <v>272.76896808599997</v>
      </c>
      <c r="BE20" s="36">
        <v>0.17690398714285716</v>
      </c>
      <c r="BF20" s="36">
        <v>0.35380797428571431</v>
      </c>
      <c r="BG20" s="36">
        <v>3.7114561400000001</v>
      </c>
      <c r="BH20" s="36">
        <v>25.477066528000002</v>
      </c>
      <c r="BI20" s="36">
        <v>1.25</v>
      </c>
      <c r="BJ20" s="36">
        <v>1.6099999999999999</v>
      </c>
      <c r="BK20" s="36">
        <v>1.52</v>
      </c>
      <c r="BL20" s="36">
        <v>2.02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6.5776609019999999</v>
      </c>
      <c r="E21" s="36">
        <v>3</v>
      </c>
      <c r="F21" s="36">
        <v>2</v>
      </c>
      <c r="G21" s="36">
        <v>1</v>
      </c>
      <c r="H21" s="36">
        <v>0</v>
      </c>
      <c r="I21" s="36">
        <v>70.207171183188819</v>
      </c>
      <c r="J21" s="36">
        <v>179.08868424978968</v>
      </c>
      <c r="K21" s="36">
        <v>54.13472318317141</v>
      </c>
      <c r="L21" s="36">
        <v>16.072448000017403</v>
      </c>
      <c r="M21" s="36">
        <v>191.81756543298661</v>
      </c>
      <c r="N21" s="36">
        <v>57.478289999991887</v>
      </c>
      <c r="O21" s="36">
        <v>0.98350731599999996</v>
      </c>
      <c r="P21" s="36">
        <v>1.525480154</v>
      </c>
      <c r="Q21" s="36">
        <v>0.85785845299999997</v>
      </c>
      <c r="R21" s="36">
        <v>0.125648863</v>
      </c>
      <c r="S21" s="36">
        <v>1.3615903330000001</v>
      </c>
      <c r="T21" s="36">
        <v>0.16388982099999999</v>
      </c>
      <c r="U21" s="36">
        <v>0.12529999999999999</v>
      </c>
      <c r="V21" s="36">
        <v>0.29670000000000002</v>
      </c>
      <c r="W21" s="36">
        <v>71.315978499188816</v>
      </c>
      <c r="X21" s="36">
        <v>180.91086440378967</v>
      </c>
      <c r="Y21" s="36">
        <v>252.22684290297849</v>
      </c>
      <c r="Z21" s="36">
        <v>0.33215346273008428</v>
      </c>
      <c r="AA21" s="36">
        <v>0.16009796903590062</v>
      </c>
      <c r="AB21" s="36">
        <v>0.16009796900000001</v>
      </c>
      <c r="AC21" s="36">
        <v>0.7724292965600672</v>
      </c>
      <c r="AD21" s="36">
        <v>2.4885794956140361</v>
      </c>
      <c r="AE21" s="36">
        <v>27.010146682837636</v>
      </c>
      <c r="AF21" s="36">
        <v>29.498726178451669</v>
      </c>
      <c r="AG21" s="36">
        <v>2.3826808435525829E-2</v>
      </c>
      <c r="AH21" s="36">
        <v>4.0532961476526699E-2</v>
      </c>
      <c r="AI21" s="36">
        <v>0.12981502526941657</v>
      </c>
      <c r="AJ21" s="36">
        <v>1.6340328113562921E-2</v>
      </c>
      <c r="AK21" s="36">
        <v>1.9746292329184068E-2</v>
      </c>
      <c r="AL21" s="36">
        <v>4.9387084054409086E-2</v>
      </c>
      <c r="AM21" s="36">
        <v>0.81259643310915597</v>
      </c>
      <c r="AN21" s="36">
        <v>2.5488587494197468</v>
      </c>
      <c r="AO21" s="36">
        <v>27.189348792161461</v>
      </c>
      <c r="AP21" s="36">
        <v>415.135748955</v>
      </c>
      <c r="AQ21" s="36">
        <v>223.534634052</v>
      </c>
      <c r="AR21" s="36">
        <v>638.67038300700005</v>
      </c>
      <c r="AS21" s="36">
        <v>103.02529029</v>
      </c>
      <c r="AT21" s="36">
        <v>850.52887176800004</v>
      </c>
      <c r="AU21" s="36">
        <v>2007.729918431</v>
      </c>
      <c r="AV21" s="36">
        <v>704.43384549400002</v>
      </c>
      <c r="AW21" s="36">
        <v>1662.8629010720001</v>
      </c>
      <c r="AX21" s="36">
        <v>699.20740282700001</v>
      </c>
      <c r="AY21" s="36">
        <v>1650.5255358669999</v>
      </c>
      <c r="AZ21" s="36">
        <v>3.6336436300000003</v>
      </c>
      <c r="BA21" s="36">
        <v>7.2672872614285726</v>
      </c>
      <c r="BB21" s="36">
        <v>2.6297725920000001</v>
      </c>
      <c r="BC21" s="36">
        <v>71.434004427000005</v>
      </c>
      <c r="BD21" s="36">
        <v>168.624714154</v>
      </c>
      <c r="BE21" s="36">
        <v>0.22273624428571429</v>
      </c>
      <c r="BF21" s="36">
        <v>0.44547248857142857</v>
      </c>
      <c r="BG21" s="36">
        <v>1.817076409</v>
      </c>
      <c r="BH21" s="36">
        <v>28.869292084000001</v>
      </c>
      <c r="BI21" s="36">
        <v>1.31</v>
      </c>
      <c r="BJ21" s="36">
        <v>1.7800000000000002</v>
      </c>
      <c r="BK21" s="36">
        <v>2.0300000000000002</v>
      </c>
      <c r="BL21" s="36">
        <v>2.4700000000000002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6.5885841799999998</v>
      </c>
      <c r="E22" s="36">
        <v>2</v>
      </c>
      <c r="F22" s="36">
        <v>1</v>
      </c>
      <c r="G22" s="36">
        <v>1</v>
      </c>
      <c r="H22" s="36">
        <v>0</v>
      </c>
      <c r="I22" s="36">
        <v>129.18671982239132</v>
      </c>
      <c r="J22" s="36">
        <v>337.67734299739368</v>
      </c>
      <c r="K22" s="36">
        <v>98.56905732240736</v>
      </c>
      <c r="L22" s="36">
        <v>30.617662499983972</v>
      </c>
      <c r="M22" s="36">
        <v>359.56699481978092</v>
      </c>
      <c r="N22" s="36">
        <v>107.2970680000041</v>
      </c>
      <c r="O22" s="36">
        <v>1.6561018330000001</v>
      </c>
      <c r="P22" s="36">
        <v>2.8351640979999999</v>
      </c>
      <c r="Q22" s="36">
        <v>1.4806317120000001</v>
      </c>
      <c r="R22" s="36">
        <v>0.17547012099999998</v>
      </c>
      <c r="S22" s="36">
        <v>2.606290027</v>
      </c>
      <c r="T22" s="36">
        <v>0.22887407099999998</v>
      </c>
      <c r="U22" s="36">
        <v>0.17049999999999998</v>
      </c>
      <c r="V22" s="36">
        <v>0.40300000000000002</v>
      </c>
      <c r="W22" s="36">
        <v>131.01332165539134</v>
      </c>
      <c r="X22" s="36">
        <v>340.91550709539371</v>
      </c>
      <c r="Y22" s="36">
        <v>471.92882875078504</v>
      </c>
      <c r="Z22" s="36">
        <v>0.63077651550497205</v>
      </c>
      <c r="AA22" s="36">
        <v>0.30403428047339653</v>
      </c>
      <c r="AB22" s="36">
        <v>0.30403427999999999</v>
      </c>
      <c r="AC22" s="36">
        <v>2.3324673053443714</v>
      </c>
      <c r="AD22" s="36">
        <v>7.0990289756711782</v>
      </c>
      <c r="AE22" s="36">
        <v>74.136943490693241</v>
      </c>
      <c r="AF22" s="36">
        <v>81.23597246636443</v>
      </c>
      <c r="AG22" s="36">
        <v>3.6337050465104472E-2</v>
      </c>
      <c r="AH22" s="36">
        <v>6.1814752515350138E-2</v>
      </c>
      <c r="AI22" s="36">
        <v>0.19797427494781056</v>
      </c>
      <c r="AJ22" s="36">
        <v>3.1031123697695728E-2</v>
      </c>
      <c r="AK22" s="36">
        <v>3.7499225058707647E-2</v>
      </c>
      <c r="AL22" s="36">
        <v>9.3788613531891496E-2</v>
      </c>
      <c r="AM22" s="36">
        <v>2.3998354795071717</v>
      </c>
      <c r="AN22" s="36">
        <v>7.1983429532452368</v>
      </c>
      <c r="AO22" s="36">
        <v>74.428706379172937</v>
      </c>
      <c r="AP22" s="36">
        <v>1264.0756796109999</v>
      </c>
      <c r="AQ22" s="36">
        <v>680.65613517500003</v>
      </c>
      <c r="AR22" s="36">
        <v>1944.7318147860001</v>
      </c>
      <c r="AS22" s="36">
        <v>251.461677444</v>
      </c>
      <c r="AT22" s="36">
        <v>2589.891714981</v>
      </c>
      <c r="AU22" s="36">
        <v>6613.473486545</v>
      </c>
      <c r="AV22" s="36">
        <v>2095.2585973790001</v>
      </c>
      <c r="AW22" s="36">
        <v>5350.3924897959996</v>
      </c>
      <c r="AX22" s="36">
        <v>2077.206157871</v>
      </c>
      <c r="AY22" s="36">
        <v>5304.2942960509999</v>
      </c>
      <c r="AZ22" s="36">
        <v>11.861509167142859</v>
      </c>
      <c r="BA22" s="36">
        <v>23.723018334285719</v>
      </c>
      <c r="BB22" s="36">
        <v>5.2962785989999999</v>
      </c>
      <c r="BC22" s="36">
        <v>259.39671399700001</v>
      </c>
      <c r="BD22" s="36">
        <v>662.38803753599996</v>
      </c>
      <c r="BE22" s="36">
        <v>0.4485837314285715</v>
      </c>
      <c r="BF22" s="36">
        <v>0.89716746428571437</v>
      </c>
      <c r="BG22" s="36">
        <v>6.4656715729999998</v>
      </c>
      <c r="BH22" s="36">
        <v>55.607167554999997</v>
      </c>
      <c r="BI22" s="36">
        <v>2.3400000000000003</v>
      </c>
      <c r="BJ22" s="36">
        <v>3</v>
      </c>
      <c r="BK22" s="36">
        <v>2.8199999999999994</v>
      </c>
      <c r="BL22" s="36">
        <v>3.8199999999999981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6.2389523059999998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50.437767333600043</v>
      </c>
      <c r="J23" s="36">
        <v>256.14279052676557</v>
      </c>
      <c r="K23" s="36">
        <v>41.219646333560682</v>
      </c>
      <c r="L23" s="36">
        <v>9.2181210000393605</v>
      </c>
      <c r="M23" s="36">
        <v>263.23356386036414</v>
      </c>
      <c r="N23" s="36">
        <v>43.346994000001473</v>
      </c>
      <c r="O23" s="36">
        <v>0.57233118099999991</v>
      </c>
      <c r="P23" s="36">
        <v>0.87124222400000007</v>
      </c>
      <c r="Q23" s="36">
        <v>0.51166646699999996</v>
      </c>
      <c r="R23" s="36">
        <v>6.0664714000000002E-2</v>
      </c>
      <c r="S23" s="36">
        <v>0.79211433600000003</v>
      </c>
      <c r="T23" s="36">
        <v>7.9127888000000007E-2</v>
      </c>
      <c r="U23" s="36" t="s">
        <v>340</v>
      </c>
      <c r="V23" s="36" t="s">
        <v>340</v>
      </c>
      <c r="W23" s="36">
        <v>51.010098514600045</v>
      </c>
      <c r="X23" s="36">
        <v>257.01403275076558</v>
      </c>
      <c r="Y23" s="36">
        <v>308.02413126536561</v>
      </c>
      <c r="Z23" s="36">
        <v>0.32348898084856259</v>
      </c>
      <c r="AA23" s="36">
        <v>0.15592168876900714</v>
      </c>
      <c r="AB23" s="36">
        <v>0.155921689</v>
      </c>
      <c r="AC23" s="36">
        <v>0.46484230905341067</v>
      </c>
      <c r="AD23" s="36">
        <v>2.4028204884028628</v>
      </c>
      <c r="AE23" s="36">
        <v>21.62577306764117</v>
      </c>
      <c r="AF23" s="36">
        <v>24.028593556044029</v>
      </c>
      <c r="AG23" s="36" t="s">
        <v>340</v>
      </c>
      <c r="AH23" s="36" t="s">
        <v>340</v>
      </c>
      <c r="AI23" s="36" t="s">
        <v>340</v>
      </c>
      <c r="AJ23" s="36">
        <v>1.591403937850093E-2</v>
      </c>
      <c r="AK23" s="36">
        <v>1.9231194940731094E-2</v>
      </c>
      <c r="AL23" s="36">
        <v>4.8098783567631843E-2</v>
      </c>
      <c r="AM23" s="36">
        <v>0.48075634843191162</v>
      </c>
      <c r="AN23" s="36">
        <v>2.4220516833435939</v>
      </c>
      <c r="AO23" s="36">
        <v>21.673871851208801</v>
      </c>
      <c r="AP23" s="36">
        <v>511.23112172899999</v>
      </c>
      <c r="AQ23" s="36">
        <v>275.27829631600002</v>
      </c>
      <c r="AR23" s="36">
        <v>786.50941804500007</v>
      </c>
      <c r="AS23" s="36">
        <v>100.06843127400001</v>
      </c>
      <c r="AT23" s="36">
        <v>1216.442837803</v>
      </c>
      <c r="AU23" s="36">
        <v>3063.3646370440001</v>
      </c>
      <c r="AV23" s="36">
        <v>949.32437105500003</v>
      </c>
      <c r="AW23" s="36">
        <v>2390.680940361</v>
      </c>
      <c r="AX23" s="36">
        <v>939.37186305900002</v>
      </c>
      <c r="AY23" s="36">
        <v>2365.617566976</v>
      </c>
      <c r="AZ23" s="36">
        <v>1.4890527600000001</v>
      </c>
      <c r="BA23" s="36">
        <v>2.9781055200000002</v>
      </c>
      <c r="BB23" s="36">
        <v>1.832421174</v>
      </c>
      <c r="BC23" s="36">
        <v>99.445565502999997</v>
      </c>
      <c r="BD23" s="36">
        <v>250.43349280800001</v>
      </c>
      <c r="BE23" s="36">
        <v>0.1552022442857143</v>
      </c>
      <c r="BF23" s="36">
        <v>0.31040449000000003</v>
      </c>
      <c r="BG23" s="36">
        <v>2.6782747950000001</v>
      </c>
      <c r="BH23" s="36">
        <v>32.718750335000003</v>
      </c>
      <c r="BI23" s="36">
        <v>0.57000000000000006</v>
      </c>
      <c r="BJ23" s="36">
        <v>0.63000000000000012</v>
      </c>
      <c r="BK23" s="36">
        <v>1.6500000000000004</v>
      </c>
      <c r="BL23" s="36">
        <v>2.1800000000000002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6.3269894649999996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21.440355193342235</v>
      </c>
      <c r="J24" s="36">
        <v>114.86430026542214</v>
      </c>
      <c r="K24" s="36">
        <v>16.805822693324203</v>
      </c>
      <c r="L24" s="36">
        <v>4.6345325000180342</v>
      </c>
      <c r="M24" s="36">
        <v>111.81108895876517</v>
      </c>
      <c r="N24" s="36">
        <v>24.493566499999229</v>
      </c>
      <c r="O24" s="36">
        <v>0.89182729000000005</v>
      </c>
      <c r="P24" s="36">
        <v>1.3366418980000001</v>
      </c>
      <c r="Q24" s="36">
        <v>0.79555719700000005</v>
      </c>
      <c r="R24" s="36">
        <v>9.6270093000000001E-2</v>
      </c>
      <c r="S24" s="36">
        <v>1.2110722110000001</v>
      </c>
      <c r="T24" s="36">
        <v>0.12556968700000001</v>
      </c>
      <c r="U24" s="36" t="s">
        <v>340</v>
      </c>
      <c r="V24" s="36" t="s">
        <v>340</v>
      </c>
      <c r="W24" s="36">
        <v>22.332182483342233</v>
      </c>
      <c r="X24" s="36">
        <v>116.20094216342214</v>
      </c>
      <c r="Y24" s="36">
        <v>138.53312464676438</v>
      </c>
      <c r="Z24" s="36">
        <v>0.14354984763067918</v>
      </c>
      <c r="AA24" s="36">
        <v>6.9176553247270955E-2</v>
      </c>
      <c r="AB24" s="36">
        <v>6.9176553000000002E-2</v>
      </c>
      <c r="AC24" s="36">
        <v>0.15330069477028374</v>
      </c>
      <c r="AD24" s="36">
        <v>0.95882793880990269</v>
      </c>
      <c r="AE24" s="36">
        <v>8.8689468016756852</v>
      </c>
      <c r="AF24" s="36">
        <v>9.8277747404855855</v>
      </c>
      <c r="AG24" s="36" t="s">
        <v>340</v>
      </c>
      <c r="AH24" s="36" t="s">
        <v>340</v>
      </c>
      <c r="AI24" s="36" t="s">
        <v>340</v>
      </c>
      <c r="AJ24" s="36">
        <v>7.0604556693640626E-3</v>
      </c>
      <c r="AK24" s="36">
        <v>8.5321534457647938E-3</v>
      </c>
      <c r="AL24" s="36">
        <v>2.13396101083911E-2</v>
      </c>
      <c r="AM24" s="36">
        <v>0.1603611504396478</v>
      </c>
      <c r="AN24" s="36">
        <v>0.96736009225566744</v>
      </c>
      <c r="AO24" s="36">
        <v>8.8902864117840767</v>
      </c>
      <c r="AP24" s="36">
        <v>356.43222112199999</v>
      </c>
      <c r="AQ24" s="36">
        <v>191.925042142</v>
      </c>
      <c r="AR24" s="36">
        <v>548.35726326400004</v>
      </c>
      <c r="AS24" s="36">
        <v>70.533999359000006</v>
      </c>
      <c r="AT24" s="36">
        <v>906.80793048999999</v>
      </c>
      <c r="AU24" s="36">
        <v>2291.0209986290001</v>
      </c>
      <c r="AV24" s="36">
        <v>634.03025841600004</v>
      </c>
      <c r="AW24" s="36">
        <v>1601.8570051679999</v>
      </c>
      <c r="AX24" s="36">
        <v>623.45527688699997</v>
      </c>
      <c r="AY24" s="36">
        <v>1575.1396553</v>
      </c>
      <c r="AZ24" s="36">
        <v>0.74211120571428568</v>
      </c>
      <c r="BA24" s="36">
        <v>1.4842224114285714</v>
      </c>
      <c r="BB24" s="36">
        <v>0.68521867199999997</v>
      </c>
      <c r="BC24" s="36">
        <v>48.332387623999999</v>
      </c>
      <c r="BD24" s="36">
        <v>122.110218975</v>
      </c>
      <c r="BE24" s="36">
        <v>5.8036588571428571E-2</v>
      </c>
      <c r="BF24" s="36">
        <v>0.11607317857142857</v>
      </c>
      <c r="BG24" s="36">
        <v>3.3410794359999998</v>
      </c>
      <c r="BH24" s="36">
        <v>21.263222430999999</v>
      </c>
      <c r="BI24" s="36">
        <v>0.24</v>
      </c>
      <c r="BJ24" s="36">
        <v>0.33000000000000007</v>
      </c>
      <c r="BK24" s="36">
        <v>0.63</v>
      </c>
      <c r="BL24" s="36">
        <v>0.73000000000000009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6.3749509800000004</v>
      </c>
      <c r="E25" s="36">
        <v>1</v>
      </c>
      <c r="F25" s="36">
        <v>1</v>
      </c>
      <c r="G25" s="36">
        <v>0</v>
      </c>
      <c r="H25" s="36">
        <v>0</v>
      </c>
      <c r="I25" s="36">
        <v>5.4208596751187752</v>
      </c>
      <c r="J25" s="36">
        <v>34.523959494692932</v>
      </c>
      <c r="K25" s="36">
        <v>4.4743441751157036</v>
      </c>
      <c r="L25" s="36">
        <v>0.94651550000307139</v>
      </c>
      <c r="M25" s="36">
        <v>34.502330169815586</v>
      </c>
      <c r="N25" s="36">
        <v>5.4424889999961223</v>
      </c>
      <c r="O25" s="36">
        <v>0.40186094500000002</v>
      </c>
      <c r="P25" s="36">
        <v>0.65256841700000012</v>
      </c>
      <c r="Q25" s="36">
        <v>0.37902176100000001</v>
      </c>
      <c r="R25" s="36">
        <v>2.2839183999999998E-2</v>
      </c>
      <c r="S25" s="36">
        <v>0.62277817600000007</v>
      </c>
      <c r="T25" s="36">
        <v>2.9790241000000002E-2</v>
      </c>
      <c r="U25" s="36">
        <v>6.4899999999999999E-2</v>
      </c>
      <c r="V25" s="36">
        <v>0.15340000000000001</v>
      </c>
      <c r="W25" s="36">
        <v>5.8876206201187751</v>
      </c>
      <c r="X25" s="36">
        <v>35.329927911692927</v>
      </c>
      <c r="Y25" s="36">
        <v>41.217548531811701</v>
      </c>
      <c r="Z25" s="36">
        <v>4.062562685897083E-2</v>
      </c>
      <c r="AA25" s="36">
        <v>1.9581552146023942E-2</v>
      </c>
      <c r="AB25" s="36">
        <v>1.9581551999999999E-2</v>
      </c>
      <c r="AC25" s="36">
        <v>7.2946087309272808E-2</v>
      </c>
      <c r="AD25" s="36">
        <v>0.58541062464120852</v>
      </c>
      <c r="AE25" s="36">
        <v>5.2686956217708776</v>
      </c>
      <c r="AF25" s="36">
        <v>5.8541062464120852</v>
      </c>
      <c r="AG25" s="36">
        <v>1.4688670275314604E-2</v>
      </c>
      <c r="AH25" s="36">
        <v>2.4987622997086911E-2</v>
      </c>
      <c r="AI25" s="36">
        <v>8.0027927706886465E-2</v>
      </c>
      <c r="AJ25" s="36">
        <v>1.9985770309508249E-3</v>
      </c>
      <c r="AK25" s="36">
        <v>2.4151652420470043E-3</v>
      </c>
      <c r="AL25" s="36">
        <v>6.0405248147762719E-3</v>
      </c>
      <c r="AM25" s="36">
        <v>8.963333461553824E-2</v>
      </c>
      <c r="AN25" s="36">
        <v>0.61281341288034241</v>
      </c>
      <c r="AO25" s="36">
        <v>5.3547640742925404</v>
      </c>
      <c r="AP25" s="36">
        <v>297.26672735199998</v>
      </c>
      <c r="AQ25" s="36">
        <v>160.06669934300001</v>
      </c>
      <c r="AR25" s="36">
        <v>457.33342669499996</v>
      </c>
      <c r="AS25" s="36">
        <v>49.106773486999998</v>
      </c>
      <c r="AT25" s="36">
        <v>691.90164814000002</v>
      </c>
      <c r="AU25" s="36">
        <v>1748.3396029149999</v>
      </c>
      <c r="AV25" s="36">
        <v>421.51102792299997</v>
      </c>
      <c r="AW25" s="36">
        <v>1065.0999678420001</v>
      </c>
      <c r="AX25" s="36">
        <v>410.04681580300002</v>
      </c>
      <c r="AY25" s="36">
        <v>1036.1314921640001</v>
      </c>
      <c r="AZ25" s="36">
        <v>1.6379301542857143</v>
      </c>
      <c r="BA25" s="36">
        <v>3.2758603085714286</v>
      </c>
      <c r="BB25" s="36">
        <v>0.94559169799999998</v>
      </c>
      <c r="BC25" s="36">
        <v>47.529879102999999</v>
      </c>
      <c r="BD25" s="36">
        <v>120.10141930100001</v>
      </c>
      <c r="BE25" s="36">
        <v>8.0089640000000004E-2</v>
      </c>
      <c r="BF25" s="36">
        <v>0.16017928142857144</v>
      </c>
      <c r="BG25" s="36">
        <v>1.4740086100000001</v>
      </c>
      <c r="BH25" s="36">
        <v>19.847893231</v>
      </c>
      <c r="BI25" s="36">
        <v>0.12</v>
      </c>
      <c r="BJ25" s="36">
        <v>0.21999999999999997</v>
      </c>
      <c r="BK25" s="36">
        <v>0.6000000000000002</v>
      </c>
      <c r="BL25" s="36">
        <v>0.67000000000000015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6.7021983939999998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213.42410573269626</v>
      </c>
      <c r="J26" s="36">
        <v>404.16289235182626</v>
      </c>
      <c r="K26" s="36">
        <v>186.88161673269462</v>
      </c>
      <c r="L26" s="36">
        <v>26.542489000001623</v>
      </c>
      <c r="M26" s="36">
        <v>531.33967208452941</v>
      </c>
      <c r="N26" s="36">
        <v>86.247325999993052</v>
      </c>
      <c r="O26" s="36">
        <v>0.63006702300000006</v>
      </c>
      <c r="P26" s="36">
        <v>0.90260932100000002</v>
      </c>
      <c r="Q26" s="36">
        <v>0.56179872000000008</v>
      </c>
      <c r="R26" s="36">
        <v>6.8268303000000002E-2</v>
      </c>
      <c r="S26" s="36">
        <v>0.813563708</v>
      </c>
      <c r="T26" s="36">
        <v>8.9045612999999996E-2</v>
      </c>
      <c r="U26" s="36" t="s">
        <v>340</v>
      </c>
      <c r="V26" s="36" t="s">
        <v>340</v>
      </c>
      <c r="W26" s="36">
        <v>214.05417275569627</v>
      </c>
      <c r="X26" s="36">
        <v>405.06550167282626</v>
      </c>
      <c r="Y26" s="36">
        <v>619.11967442852256</v>
      </c>
      <c r="Z26" s="36">
        <v>0.83681163993323393</v>
      </c>
      <c r="AA26" s="36">
        <v>0.42064198067548586</v>
      </c>
      <c r="AB26" s="36">
        <v>0.420641981</v>
      </c>
      <c r="AC26" s="36">
        <v>2.0645606891573305</v>
      </c>
      <c r="AD26" s="36">
        <v>2.2545661513003878</v>
      </c>
      <c r="AE26" s="36">
        <v>29.107711428829528</v>
      </c>
      <c r="AF26" s="36">
        <v>31.362277580129909</v>
      </c>
      <c r="AG26" s="36" t="s">
        <v>340</v>
      </c>
      <c r="AH26" s="36" t="s">
        <v>340</v>
      </c>
      <c r="AI26" s="36" t="s">
        <v>340</v>
      </c>
      <c r="AJ26" s="36">
        <v>4.2932705852332879E-2</v>
      </c>
      <c r="AK26" s="36">
        <v>5.1881479662949932E-2</v>
      </c>
      <c r="AL26" s="36">
        <v>0.12975980271467499</v>
      </c>
      <c r="AM26" s="36">
        <v>2.1074933950096635</v>
      </c>
      <c r="AN26" s="36">
        <v>2.3064476309633379</v>
      </c>
      <c r="AO26" s="36">
        <v>29.237471231544202</v>
      </c>
      <c r="AP26" s="36">
        <v>465.573287811</v>
      </c>
      <c r="AQ26" s="36">
        <v>250.69330882099999</v>
      </c>
      <c r="AR26" s="36">
        <v>716.26659663199996</v>
      </c>
      <c r="AS26" s="36">
        <v>122.045649617</v>
      </c>
      <c r="AT26" s="36">
        <v>759.02213708099998</v>
      </c>
      <c r="AU26" s="36">
        <v>1993.736050428</v>
      </c>
      <c r="AV26" s="36">
        <v>664.42646073200001</v>
      </c>
      <c r="AW26" s="36">
        <v>1745.2600166750001</v>
      </c>
      <c r="AX26" s="36">
        <v>661.24801323099996</v>
      </c>
      <c r="AY26" s="36">
        <v>1736.9111358499999</v>
      </c>
      <c r="AZ26" s="36">
        <v>1.5651715414285714</v>
      </c>
      <c r="BA26" s="36">
        <v>3.1303430828571428</v>
      </c>
      <c r="BB26" s="36">
        <v>1.648499511</v>
      </c>
      <c r="BC26" s="36">
        <v>67.956795944999996</v>
      </c>
      <c r="BD26" s="36">
        <v>178.50324427800001</v>
      </c>
      <c r="BE26" s="36">
        <v>0.13962446428571429</v>
      </c>
      <c r="BF26" s="36">
        <v>0.27924892857142858</v>
      </c>
      <c r="BG26" s="36">
        <v>8.4333343500000009</v>
      </c>
      <c r="BH26" s="36">
        <v>24.603062449999999</v>
      </c>
      <c r="BI26" s="36">
        <v>0.7400000000000001</v>
      </c>
      <c r="BJ26" s="36">
        <v>1.2200000000000002</v>
      </c>
      <c r="BK26" s="36">
        <v>1.3800000000000003</v>
      </c>
      <c r="BL26" s="36">
        <v>1.6800000000000002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6.4660827110000003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11.53783285026994</v>
      </c>
      <c r="J27" s="36">
        <v>62.604972287286486</v>
      </c>
      <c r="K27" s="36">
        <v>9.4226733502680418</v>
      </c>
      <c r="L27" s="36">
        <v>2.115159500001897</v>
      </c>
      <c r="M27" s="36">
        <v>62.978108637558464</v>
      </c>
      <c r="N27" s="36">
        <v>11.164696499997962</v>
      </c>
      <c r="O27" s="36">
        <v>0.33148388600000001</v>
      </c>
      <c r="P27" s="36">
        <v>0.55644982300000001</v>
      </c>
      <c r="Q27" s="36">
        <v>0.30649807600000001</v>
      </c>
      <c r="R27" s="36">
        <v>2.4985810000000001E-2</v>
      </c>
      <c r="S27" s="36">
        <v>0.52385963599999996</v>
      </c>
      <c r="T27" s="36">
        <v>3.2590187E-2</v>
      </c>
      <c r="U27" s="36" t="s">
        <v>340</v>
      </c>
      <c r="V27" s="36" t="s">
        <v>340</v>
      </c>
      <c r="W27" s="36">
        <v>11.869316736269941</v>
      </c>
      <c r="X27" s="36">
        <v>63.161422110286487</v>
      </c>
      <c r="Y27" s="36">
        <v>75.030738846556432</v>
      </c>
      <c r="Z27" s="36">
        <v>8.0492166531756865E-2</v>
      </c>
      <c r="AA27" s="36">
        <v>3.8753149686716316E-2</v>
      </c>
      <c r="AB27" s="36">
        <v>3.875315E-2</v>
      </c>
      <c r="AC27" s="36">
        <v>0.16428194760452</v>
      </c>
      <c r="AD27" s="36">
        <v>1.0329464103970489</v>
      </c>
      <c r="AE27" s="36">
        <v>9.2967598878557389</v>
      </c>
      <c r="AF27" s="36">
        <v>10.329706298252786</v>
      </c>
      <c r="AG27" s="36" t="s">
        <v>340</v>
      </c>
      <c r="AH27" s="36" t="s">
        <v>340</v>
      </c>
      <c r="AI27" s="36" t="s">
        <v>340</v>
      </c>
      <c r="AJ27" s="36">
        <v>3.9553127757484844E-3</v>
      </c>
      <c r="AK27" s="36">
        <v>4.7797672472454627E-3</v>
      </c>
      <c r="AL27" s="36">
        <v>1.1954586859394347E-2</v>
      </c>
      <c r="AM27" s="36">
        <v>0.16823726038026848</v>
      </c>
      <c r="AN27" s="36">
        <v>1.0377261776442943</v>
      </c>
      <c r="AO27" s="36">
        <v>9.3087144747151331</v>
      </c>
      <c r="AP27" s="36">
        <v>322.12652141900003</v>
      </c>
      <c r="AQ27" s="36">
        <v>173.45274230300001</v>
      </c>
      <c r="AR27" s="36">
        <v>495.57926372200006</v>
      </c>
      <c r="AS27" s="36">
        <v>49.159507959999999</v>
      </c>
      <c r="AT27" s="36">
        <v>895.05781278200004</v>
      </c>
      <c r="AU27" s="36">
        <v>2141.9918925460001</v>
      </c>
      <c r="AV27" s="36">
        <v>548.36000040500005</v>
      </c>
      <c r="AW27" s="36">
        <v>1312.2981088930001</v>
      </c>
      <c r="AX27" s="36">
        <v>533.63302036100004</v>
      </c>
      <c r="AY27" s="36">
        <v>1277.0544951229999</v>
      </c>
      <c r="AZ27" s="36">
        <v>1.1104606871428573</v>
      </c>
      <c r="BA27" s="36">
        <v>2.2209213757142861</v>
      </c>
      <c r="BB27" s="36">
        <v>1.761421694</v>
      </c>
      <c r="BC27" s="36">
        <v>80.415122327999995</v>
      </c>
      <c r="BD27" s="36">
        <v>192.44403836800001</v>
      </c>
      <c r="BE27" s="36">
        <v>0.14918873714285716</v>
      </c>
      <c r="BF27" s="36">
        <v>0.29837747428571432</v>
      </c>
      <c r="BG27" s="36">
        <v>3.1779278949999998</v>
      </c>
      <c r="BH27" s="36">
        <v>26.020752514000002</v>
      </c>
      <c r="BI27" s="36">
        <v>0.45000000000000007</v>
      </c>
      <c r="BJ27" s="36">
        <v>0.61000000000000021</v>
      </c>
      <c r="BK27" s="36">
        <v>1.7100000000000006</v>
      </c>
      <c r="BL27" s="36">
        <v>2.0099999999999998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6.1519313540000002</v>
      </c>
      <c r="E28" s="36">
        <v>519</v>
      </c>
      <c r="F28" s="36">
        <v>27</v>
      </c>
      <c r="G28" s="36">
        <v>132</v>
      </c>
      <c r="H28" s="36">
        <v>360</v>
      </c>
      <c r="I28" s="36">
        <v>1335.8638799468508</v>
      </c>
      <c r="J28" s="36">
        <v>7929.590880323728</v>
      </c>
      <c r="K28" s="36">
        <v>1102.5381714461244</v>
      </c>
      <c r="L28" s="36">
        <v>233.32570850072642</v>
      </c>
      <c r="M28" s="36">
        <v>7962.2636507707948</v>
      </c>
      <c r="N28" s="36">
        <v>1303.1911094997849</v>
      </c>
      <c r="O28" s="36">
        <v>16.584319820999998</v>
      </c>
      <c r="P28" s="36">
        <v>29.688897302000001</v>
      </c>
      <c r="Q28" s="36">
        <v>15.592696523999999</v>
      </c>
      <c r="R28" s="36">
        <v>0.99162329700000007</v>
      </c>
      <c r="S28" s="36">
        <v>28.395475611000002</v>
      </c>
      <c r="T28" s="36">
        <v>1.2934216909999998</v>
      </c>
      <c r="U28" s="36">
        <v>16.94445000000001</v>
      </c>
      <c r="V28" s="36">
        <v>40.154599999999931</v>
      </c>
      <c r="W28" s="36">
        <v>1369.3926497678508</v>
      </c>
      <c r="X28" s="36">
        <v>7999.4343776257283</v>
      </c>
      <c r="Y28" s="36">
        <v>9368.8270273935796</v>
      </c>
      <c r="Z28" s="36">
        <v>10.619940801489063</v>
      </c>
      <c r="AA28" s="36">
        <v>5.04572690848285</v>
      </c>
      <c r="AB28" s="36">
        <v>47.070422887516116</v>
      </c>
      <c r="AC28" s="36">
        <v>33.94110786248185</v>
      </c>
      <c r="AD28" s="36">
        <v>254.86994999648829</v>
      </c>
      <c r="AE28" s="36">
        <v>2294.1208087773939</v>
      </c>
      <c r="AF28" s="36">
        <v>2548.9907587738785</v>
      </c>
      <c r="AG28" s="36">
        <v>2.9440608135661352</v>
      </c>
      <c r="AH28" s="36">
        <v>5.0082873610090557</v>
      </c>
      <c r="AI28" s="36">
        <v>16.040055467015499</v>
      </c>
      <c r="AJ28" s="36">
        <v>1.871537429857977</v>
      </c>
      <c r="AK28" s="36">
        <v>1.0482495033655546</v>
      </c>
      <c r="AL28" s="36">
        <v>2.6580812960207512</v>
      </c>
      <c r="AM28" s="36">
        <v>38.756706105905963</v>
      </c>
      <c r="AN28" s="36">
        <v>260.92648686086295</v>
      </c>
      <c r="AO28" s="36">
        <v>2312.8189455404299</v>
      </c>
      <c r="AP28" s="36">
        <v>67564.208913369002</v>
      </c>
      <c r="AQ28" s="36">
        <v>36380.727876429002</v>
      </c>
      <c r="AR28" s="36">
        <v>103944.936789798</v>
      </c>
      <c r="AS28" s="36">
        <v>436.24761057299997</v>
      </c>
      <c r="AT28" s="36">
        <v>237698.88140602401</v>
      </c>
      <c r="AU28" s="36">
        <v>502480.25588928501</v>
      </c>
      <c r="AV28" s="36">
        <v>134032.78076759001</v>
      </c>
      <c r="AW28" s="36">
        <v>283336.73923608701</v>
      </c>
      <c r="AX28" s="36">
        <v>128213.21944122</v>
      </c>
      <c r="AY28" s="36">
        <v>271034.55822815001</v>
      </c>
      <c r="AZ28" s="36">
        <v>2.033164547142857</v>
      </c>
      <c r="BA28" s="36">
        <v>4.0663290957142859</v>
      </c>
      <c r="BB28" s="36">
        <v>138.619214038</v>
      </c>
      <c r="BC28" s="36">
        <v>21287.626038980001</v>
      </c>
      <c r="BD28" s="36">
        <v>45000.682022861998</v>
      </c>
      <c r="BE28" s="36">
        <v>1.2254173800000001</v>
      </c>
      <c r="BF28" s="36">
        <v>2.4508347600000002</v>
      </c>
      <c r="BG28" s="36">
        <v>46.972981286</v>
      </c>
      <c r="BH28" s="36">
        <v>691.19164507000005</v>
      </c>
      <c r="BI28" s="36">
        <v>5.9100000000000108</v>
      </c>
      <c r="BJ28" s="36">
        <v>7.3100000000000147</v>
      </c>
      <c r="BK28" s="36">
        <v>11.579999999999929</v>
      </c>
      <c r="BL28" s="36">
        <v>12.769999999999914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6.1493420539999999</v>
      </c>
      <c r="E29" s="36">
        <v>2</v>
      </c>
      <c r="F29" s="36">
        <v>1</v>
      </c>
      <c r="G29" s="36">
        <v>0</v>
      </c>
      <c r="H29" s="36">
        <v>1</v>
      </c>
      <c r="I29" s="36">
        <v>173.67424854628143</v>
      </c>
      <c r="J29" s="36">
        <v>993.60453608452826</v>
      </c>
      <c r="K29" s="36">
        <v>93.344509546074747</v>
      </c>
      <c r="L29" s="36">
        <v>80.3297390002067</v>
      </c>
      <c r="M29" s="36">
        <v>714.22493613067263</v>
      </c>
      <c r="N29" s="36">
        <v>453.05384850013706</v>
      </c>
      <c r="O29" s="36">
        <v>2.786294914</v>
      </c>
      <c r="P29" s="36">
        <v>4.7069891889999997</v>
      </c>
      <c r="Q29" s="36">
        <v>2.328404301</v>
      </c>
      <c r="R29" s="36">
        <v>0.457890613</v>
      </c>
      <c r="S29" s="36">
        <v>4.1097405629999999</v>
      </c>
      <c r="T29" s="36">
        <v>0.59724862600000006</v>
      </c>
      <c r="U29" s="36">
        <v>9.4399999999999998E-2</v>
      </c>
      <c r="V29" s="36">
        <v>0.22419999999999998</v>
      </c>
      <c r="W29" s="36">
        <v>176.55494346028144</v>
      </c>
      <c r="X29" s="36">
        <v>998.53572527352821</v>
      </c>
      <c r="Y29" s="36">
        <v>1175.0906687338097</v>
      </c>
      <c r="Z29" s="36">
        <v>1.4421424340757976</v>
      </c>
      <c r="AA29" s="36">
        <v>0.69429979255183194</v>
      </c>
      <c r="AB29" s="36">
        <v>2.5534481759484651</v>
      </c>
      <c r="AC29" s="36">
        <v>1.7491977207053657</v>
      </c>
      <c r="AD29" s="36">
        <v>15.968708600663506</v>
      </c>
      <c r="AE29" s="36">
        <v>143.76202799488127</v>
      </c>
      <c r="AF29" s="36">
        <v>159.73073659554476</v>
      </c>
      <c r="AG29" s="36">
        <v>1.8310829961485846E-2</v>
      </c>
      <c r="AH29" s="36">
        <v>3.114945786551615E-2</v>
      </c>
      <c r="AI29" s="36">
        <v>9.9762452893612533E-2</v>
      </c>
      <c r="AJ29" s="36">
        <v>0.13278036670676632</v>
      </c>
      <c r="AK29" s="36">
        <v>0.10575690366588719</v>
      </c>
      <c r="AL29" s="36">
        <v>0.26614412719580482</v>
      </c>
      <c r="AM29" s="36">
        <v>1.9002889173736179</v>
      </c>
      <c r="AN29" s="36">
        <v>16.10561496219491</v>
      </c>
      <c r="AO29" s="36">
        <v>144.12793457497068</v>
      </c>
      <c r="AP29" s="36">
        <v>11587.099064821999</v>
      </c>
      <c r="AQ29" s="36">
        <v>6239.2071887499997</v>
      </c>
      <c r="AR29" s="36">
        <v>17826.306253571998</v>
      </c>
      <c r="AS29" s="36">
        <v>342.390780576</v>
      </c>
      <c r="AT29" s="36">
        <v>36505.274886489002</v>
      </c>
      <c r="AU29" s="36">
        <v>86673.062839860999</v>
      </c>
      <c r="AV29" s="36">
        <v>22652.086155460001</v>
      </c>
      <c r="AW29" s="36">
        <v>53781.972411137998</v>
      </c>
      <c r="AX29" s="36">
        <v>22083.570275155002</v>
      </c>
      <c r="AY29" s="36">
        <v>52432.167135807998</v>
      </c>
      <c r="AZ29" s="36">
        <v>0.51275332571428578</v>
      </c>
      <c r="BA29" s="36">
        <v>1.0255066528571428</v>
      </c>
      <c r="BB29" s="36">
        <v>29.977350472000001</v>
      </c>
      <c r="BC29" s="36">
        <v>2634.6762951320002</v>
      </c>
      <c r="BD29" s="36">
        <v>6255.4100688389999</v>
      </c>
      <c r="BE29" s="36">
        <v>0.26500486571428572</v>
      </c>
      <c r="BF29" s="36">
        <v>0.53000973142857144</v>
      </c>
      <c r="BG29" s="36">
        <v>23.475376356999998</v>
      </c>
      <c r="BH29" s="36">
        <v>122.579595188</v>
      </c>
      <c r="BI29" s="36">
        <v>1.29</v>
      </c>
      <c r="BJ29" s="36">
        <v>1.8900000000000001</v>
      </c>
      <c r="BK29" s="36">
        <v>3.4200000000000017</v>
      </c>
      <c r="BL29" s="36">
        <v>4.4599999999999911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5.77938698</v>
      </c>
      <c r="E30" s="36">
        <v>16</v>
      </c>
      <c r="F30" s="36">
        <v>5</v>
      </c>
      <c r="G30" s="36">
        <v>5</v>
      </c>
      <c r="H30" s="36">
        <v>6</v>
      </c>
      <c r="I30" s="36">
        <v>0.13922150176767917</v>
      </c>
      <c r="J30" s="36">
        <v>13.377462893356459</v>
      </c>
      <c r="K30" s="36">
        <v>1.5659501769472162E-2</v>
      </c>
      <c r="L30" s="36">
        <v>0.12356199999820699</v>
      </c>
      <c r="M30" s="36">
        <v>1.3335658951356426</v>
      </c>
      <c r="N30" s="36">
        <v>12.183118499988495</v>
      </c>
      <c r="O30" s="36">
        <v>4.3001276000000005E-2</v>
      </c>
      <c r="P30" s="36">
        <v>7.2939254000000009E-2</v>
      </c>
      <c r="Q30" s="36">
        <v>3.9745323000000006E-2</v>
      </c>
      <c r="R30" s="36">
        <v>3.2559529999999998E-3</v>
      </c>
      <c r="S30" s="36">
        <v>6.8692359000000008E-2</v>
      </c>
      <c r="T30" s="36">
        <v>4.2468950000000005E-3</v>
      </c>
      <c r="U30" s="36">
        <v>2.3919500000000005</v>
      </c>
      <c r="V30" s="36">
        <v>5.6537000000000006</v>
      </c>
      <c r="W30" s="36">
        <v>2.5741727777676795</v>
      </c>
      <c r="X30" s="36">
        <v>19.104102147356457</v>
      </c>
      <c r="Y30" s="36">
        <v>21.678274925124136</v>
      </c>
      <c r="Z30" s="36">
        <v>3.287292757511725E-3</v>
      </c>
      <c r="AA30" s="36">
        <v>1.139059130235986E-3</v>
      </c>
      <c r="AB30" s="36">
        <v>1.139059E-3</v>
      </c>
      <c r="AC30" s="36">
        <v>3.9799323439494608E-4</v>
      </c>
      <c r="AD30" s="36">
        <v>0.62331243406706405</v>
      </c>
      <c r="AE30" s="36">
        <v>5.6098119066035652</v>
      </c>
      <c r="AF30" s="36">
        <v>6.2331243406706323</v>
      </c>
      <c r="AG30" s="36">
        <v>0.45188335557600656</v>
      </c>
      <c r="AH30" s="36">
        <v>0.76872111063504578</v>
      </c>
      <c r="AI30" s="36">
        <v>2.4619851786554836</v>
      </c>
      <c r="AJ30" s="36">
        <v>1.1387046777590702E-4</v>
      </c>
      <c r="AK30" s="36">
        <v>1.3760591023599561E-4</v>
      </c>
      <c r="AL30" s="36">
        <v>3.4416357977059289E-4</v>
      </c>
      <c r="AM30" s="36">
        <v>0.45239521927817739</v>
      </c>
      <c r="AN30" s="36">
        <v>1.3921711506123458</v>
      </c>
      <c r="AO30" s="36">
        <v>8.07214124883882</v>
      </c>
      <c r="AP30" s="36">
        <v>585.62202591599998</v>
      </c>
      <c r="AQ30" s="36">
        <v>315.33493703099998</v>
      </c>
      <c r="AR30" s="36">
        <v>900.95696294699997</v>
      </c>
      <c r="AS30" s="36">
        <v>14.546097796</v>
      </c>
      <c r="AT30" s="36">
        <v>1430.0546050600001</v>
      </c>
      <c r="AU30" s="36">
        <v>3320.906239121</v>
      </c>
      <c r="AV30" s="36">
        <v>1187.3255838529999</v>
      </c>
      <c r="AW30" s="36">
        <v>2757.235230971</v>
      </c>
      <c r="AX30" s="36">
        <v>1102.802589403</v>
      </c>
      <c r="AY30" s="36">
        <v>2560.9539570789998</v>
      </c>
      <c r="AZ30" s="36">
        <v>5.3223860000000005E-2</v>
      </c>
      <c r="BA30" s="36">
        <v>0.10644772142857144</v>
      </c>
      <c r="BB30" s="36">
        <v>11.285917062999999</v>
      </c>
      <c r="BC30" s="36">
        <v>922.63206608400003</v>
      </c>
      <c r="BD30" s="36">
        <v>2142.557755368</v>
      </c>
      <c r="BE30" s="36">
        <v>9.9769421428571439E-2</v>
      </c>
      <c r="BF30" s="36">
        <v>0.19953884428571431</v>
      </c>
      <c r="BG30" s="36">
        <v>12.445486413999999</v>
      </c>
      <c r="BH30" s="36">
        <v>59.896312064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5.8724235709999997</v>
      </c>
      <c r="E31" s="36">
        <v>10</v>
      </c>
      <c r="F31" s="36">
        <v>2</v>
      </c>
      <c r="G31" s="36">
        <v>5</v>
      </c>
      <c r="H31" s="36">
        <v>3</v>
      </c>
      <c r="I31" s="36">
        <v>2.8643748387553258</v>
      </c>
      <c r="J31" s="36">
        <v>68.534591251590356</v>
      </c>
      <c r="K31" s="36">
        <v>0.17087783877090057</v>
      </c>
      <c r="L31" s="36">
        <v>2.6934969999844252</v>
      </c>
      <c r="M31" s="36">
        <v>5.0434355903502119</v>
      </c>
      <c r="N31" s="36">
        <v>66.355530499995467</v>
      </c>
      <c r="O31" s="36">
        <v>9.8754664999999991E-2</v>
      </c>
      <c r="P31" s="36">
        <v>0.14734993600000001</v>
      </c>
      <c r="Q31" s="36">
        <v>7.0084967999999997E-2</v>
      </c>
      <c r="R31" s="36">
        <v>2.8669697000000001E-2</v>
      </c>
      <c r="S31" s="36">
        <v>0.109954679</v>
      </c>
      <c r="T31" s="36">
        <v>3.7395257000000001E-2</v>
      </c>
      <c r="U31" s="36">
        <v>0.15069999999999997</v>
      </c>
      <c r="V31" s="36">
        <v>0.35620000000000002</v>
      </c>
      <c r="W31" s="36">
        <v>3.1138295037553259</v>
      </c>
      <c r="X31" s="36">
        <v>69.038141187590355</v>
      </c>
      <c r="Y31" s="36">
        <v>72.151970691345682</v>
      </c>
      <c r="Z31" s="36">
        <v>3.9333751766723338E-2</v>
      </c>
      <c r="AA31" s="36">
        <v>1.5742090008037876E-2</v>
      </c>
      <c r="AB31" s="36">
        <v>1.574209E-2</v>
      </c>
      <c r="AC31" s="36">
        <v>4.6778392443111525E-3</v>
      </c>
      <c r="AD31" s="36">
        <v>1.0179453976586632</v>
      </c>
      <c r="AE31" s="36">
        <v>9.1615085789279735</v>
      </c>
      <c r="AF31" s="36">
        <v>10.179453976586636</v>
      </c>
      <c r="AG31" s="36">
        <v>2.9432804872704197E-2</v>
      </c>
      <c r="AH31" s="36">
        <v>5.0069599093795644E-2</v>
      </c>
      <c r="AI31" s="36">
        <v>0.16035804034094009</v>
      </c>
      <c r="AJ31" s="36">
        <v>1.5737193175374142E-3</v>
      </c>
      <c r="AK31" s="36">
        <v>1.9017492715188275E-3</v>
      </c>
      <c r="AL31" s="36">
        <v>4.7564296910615278E-3</v>
      </c>
      <c r="AM31" s="36">
        <v>3.5684363434552765E-2</v>
      </c>
      <c r="AN31" s="36">
        <v>1.0699167460239776</v>
      </c>
      <c r="AO31" s="36">
        <v>9.3266230489599753</v>
      </c>
      <c r="AP31" s="36">
        <v>1771.940532284</v>
      </c>
      <c r="AQ31" s="36">
        <v>954.12182507600005</v>
      </c>
      <c r="AR31" s="36">
        <v>2726.0623573600001</v>
      </c>
      <c r="AS31" s="36">
        <v>41.411107811000001</v>
      </c>
      <c r="AT31" s="36">
        <v>4441.7926234220004</v>
      </c>
      <c r="AU31" s="36">
        <v>10795.204050161001</v>
      </c>
      <c r="AV31" s="36">
        <v>2657.8577132099999</v>
      </c>
      <c r="AW31" s="36">
        <v>6459.5803503059997</v>
      </c>
      <c r="AX31" s="36">
        <v>2507.3649258790001</v>
      </c>
      <c r="AY31" s="36">
        <v>6093.8270418909997</v>
      </c>
      <c r="AZ31" s="36">
        <v>8.3432370000000006E-2</v>
      </c>
      <c r="BA31" s="36">
        <v>0.16686474142857144</v>
      </c>
      <c r="BB31" s="36">
        <v>7.5567367509999999</v>
      </c>
      <c r="BC31" s="36">
        <v>610.37533414100005</v>
      </c>
      <c r="BD31" s="36">
        <v>1483.438520857</v>
      </c>
      <c r="BE31" s="36">
        <v>6.6802834285714291E-2</v>
      </c>
      <c r="BF31" s="36">
        <v>0.13360567000000001</v>
      </c>
      <c r="BG31" s="36">
        <v>6.538758133</v>
      </c>
      <c r="BH31" s="36">
        <v>40.802950934999998</v>
      </c>
      <c r="BI31" s="36">
        <v>0.15</v>
      </c>
      <c r="BJ31" s="36">
        <v>0.15</v>
      </c>
      <c r="BK31" s="36">
        <v>0.90000000000000058</v>
      </c>
      <c r="BL31" s="36">
        <v>0.90000000000000058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5.9047541179999996</v>
      </c>
      <c r="E32" s="36">
        <v>18</v>
      </c>
      <c r="F32" s="36">
        <v>4</v>
      </c>
      <c r="G32" s="36">
        <v>5</v>
      </c>
      <c r="H32" s="36">
        <v>9</v>
      </c>
      <c r="I32" s="36">
        <v>3.728300776363993</v>
      </c>
      <c r="J32" s="36">
        <v>58.489973188160221</v>
      </c>
      <c r="K32" s="36">
        <v>2.124560276382931</v>
      </c>
      <c r="L32" s="36">
        <v>1.6037404999810621</v>
      </c>
      <c r="M32" s="36">
        <v>37.592450464514478</v>
      </c>
      <c r="N32" s="36">
        <v>24.625823500009737</v>
      </c>
      <c r="O32" s="36">
        <v>0.16412790700000002</v>
      </c>
      <c r="P32" s="36">
        <v>0.29929422900000002</v>
      </c>
      <c r="Q32" s="36">
        <v>0.15254822800000001</v>
      </c>
      <c r="R32" s="36">
        <v>1.1579678999999999E-2</v>
      </c>
      <c r="S32" s="36">
        <v>0.28419030000000001</v>
      </c>
      <c r="T32" s="36">
        <v>1.5103929E-2</v>
      </c>
      <c r="U32" s="36">
        <v>9.1299999999999978E-2</v>
      </c>
      <c r="V32" s="36">
        <v>0.21580000000000002</v>
      </c>
      <c r="W32" s="36">
        <v>3.9837286833639931</v>
      </c>
      <c r="X32" s="36">
        <v>59.00506741716022</v>
      </c>
      <c r="Y32" s="36">
        <v>62.988796100524212</v>
      </c>
      <c r="Z32" s="36">
        <v>5.6890995572723986E-2</v>
      </c>
      <c r="AA32" s="36">
        <v>2.3799285113631285E-2</v>
      </c>
      <c r="AB32" s="36">
        <v>2.3799285E-2</v>
      </c>
      <c r="AC32" s="36">
        <v>4.9518484190852502E-2</v>
      </c>
      <c r="AD32" s="36">
        <v>1.1839639073943269</v>
      </c>
      <c r="AE32" s="36">
        <v>10.655675166548942</v>
      </c>
      <c r="AF32" s="36">
        <v>11.839639073943273</v>
      </c>
      <c r="AG32" s="36">
        <v>1.8642948402295662E-2</v>
      </c>
      <c r="AH32" s="36">
        <v>3.1714440960227103E-2</v>
      </c>
      <c r="AI32" s="36">
        <v>0.10157192577802462</v>
      </c>
      <c r="AJ32" s="36">
        <v>2.3791881862464722E-3</v>
      </c>
      <c r="AK32" s="36">
        <v>2.8751120665311248E-3</v>
      </c>
      <c r="AL32" s="36">
        <v>7.1908892529540394E-3</v>
      </c>
      <c r="AM32" s="36">
        <v>7.054062077939463E-2</v>
      </c>
      <c r="AN32" s="36">
        <v>1.218553460421085</v>
      </c>
      <c r="AO32" s="36">
        <v>10.76443798157992</v>
      </c>
      <c r="AP32" s="36">
        <v>1602.801781354</v>
      </c>
      <c r="AQ32" s="36">
        <v>863.04711303700003</v>
      </c>
      <c r="AR32" s="36">
        <v>2465.8488943910002</v>
      </c>
      <c r="AS32" s="36">
        <v>36.701135745999999</v>
      </c>
      <c r="AT32" s="36">
        <v>6305.829022467</v>
      </c>
      <c r="AU32" s="36">
        <v>16058.547716022</v>
      </c>
      <c r="AV32" s="36">
        <v>3653.6545188089999</v>
      </c>
      <c r="AW32" s="36">
        <v>9304.4681704979994</v>
      </c>
      <c r="AX32" s="36">
        <v>3502.8435119440001</v>
      </c>
      <c r="AY32" s="36">
        <v>8920.4099061199995</v>
      </c>
      <c r="AZ32" s="36">
        <v>7.5159634285714289E-2</v>
      </c>
      <c r="BA32" s="36">
        <v>0.15031926857142858</v>
      </c>
      <c r="BB32" s="36">
        <v>6.0816210589999997</v>
      </c>
      <c r="BC32" s="36">
        <v>476.74518579300002</v>
      </c>
      <c r="BD32" s="36">
        <v>1214.0886292929999</v>
      </c>
      <c r="BE32" s="36">
        <v>5.3762561428571429E-2</v>
      </c>
      <c r="BF32" s="36">
        <v>0.10752512428571429</v>
      </c>
      <c r="BG32" s="36">
        <v>4.1586557690000001</v>
      </c>
      <c r="BH32" s="36">
        <v>33.948338372000002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6.4380786160000003</v>
      </c>
      <c r="E33" s="36">
        <v>24</v>
      </c>
      <c r="F33" s="36">
        <v>9</v>
      </c>
      <c r="G33" s="36">
        <v>10</v>
      </c>
      <c r="H33" s="36">
        <v>5</v>
      </c>
      <c r="I33" s="36">
        <v>90.09841340137757</v>
      </c>
      <c r="J33" s="36">
        <v>562.58833053540411</v>
      </c>
      <c r="K33" s="36">
        <v>48.62485040127951</v>
      </c>
      <c r="L33" s="36">
        <v>41.473563000098061</v>
      </c>
      <c r="M33" s="36">
        <v>415.40836243682725</v>
      </c>
      <c r="N33" s="36">
        <v>237.27838149995446</v>
      </c>
      <c r="O33" s="36">
        <v>3.5751926200000002</v>
      </c>
      <c r="P33" s="36">
        <v>6.2585020289999997</v>
      </c>
      <c r="Q33" s="36">
        <v>3.0884660020000001</v>
      </c>
      <c r="R33" s="36">
        <v>0.486726618</v>
      </c>
      <c r="S33" s="36">
        <v>5.6236412219999998</v>
      </c>
      <c r="T33" s="36">
        <v>0.63486080699999992</v>
      </c>
      <c r="U33" s="36">
        <v>1.4886999999999999</v>
      </c>
      <c r="V33" s="36">
        <v>3.5324</v>
      </c>
      <c r="W33" s="36">
        <v>95.16230602137756</v>
      </c>
      <c r="X33" s="36">
        <v>572.37923256440422</v>
      </c>
      <c r="Y33" s="36">
        <v>667.54153858578184</v>
      </c>
      <c r="Z33" s="36">
        <v>0.78333198533170489</v>
      </c>
      <c r="AA33" s="36">
        <v>0.37725800829964468</v>
      </c>
      <c r="AB33" s="36">
        <v>0.37725800799999998</v>
      </c>
      <c r="AC33" s="36">
        <v>0.9412368773926223</v>
      </c>
      <c r="AD33" s="36">
        <v>8.5205208913008796</v>
      </c>
      <c r="AE33" s="36">
        <v>77.376738614850936</v>
      </c>
      <c r="AF33" s="36">
        <v>85.897259506151798</v>
      </c>
      <c r="AG33" s="36">
        <v>0.31078957939078883</v>
      </c>
      <c r="AH33" s="36">
        <v>0.52869951436593965</v>
      </c>
      <c r="AI33" s="36">
        <v>1.6932673635774009</v>
      </c>
      <c r="AJ33" s="36">
        <v>3.7714066801437809E-2</v>
      </c>
      <c r="AK33" s="36">
        <v>4.5575278879020756E-2</v>
      </c>
      <c r="AL33" s="36">
        <v>0.11398748135996728</v>
      </c>
      <c r="AM33" s="36">
        <v>1.2897405235848489</v>
      </c>
      <c r="AN33" s="36">
        <v>9.09479568454584</v>
      </c>
      <c r="AO33" s="36">
        <v>79.183993459788311</v>
      </c>
      <c r="AP33" s="36">
        <v>5264.2552876279997</v>
      </c>
      <c r="AQ33" s="36">
        <v>2834.5990010300002</v>
      </c>
      <c r="AR33" s="36">
        <v>8098.8542886579999</v>
      </c>
      <c r="AS33" s="36">
        <v>226.82591161799999</v>
      </c>
      <c r="AT33" s="36">
        <v>14823.907782132999</v>
      </c>
      <c r="AU33" s="36">
        <v>38262.036862499997</v>
      </c>
      <c r="AV33" s="36">
        <v>8907.3690572790001</v>
      </c>
      <c r="AW33" s="36">
        <v>22990.839407967</v>
      </c>
      <c r="AX33" s="36">
        <v>8653.4510854910004</v>
      </c>
      <c r="AY33" s="36">
        <v>22335.450900471002</v>
      </c>
      <c r="AZ33" s="36">
        <v>0.45187056857142865</v>
      </c>
      <c r="BA33" s="36">
        <v>0.90374113714285731</v>
      </c>
      <c r="BB33" s="36">
        <v>16.42011037</v>
      </c>
      <c r="BC33" s="36">
        <v>1222.734608839</v>
      </c>
      <c r="BD33" s="36">
        <v>3156.004298197</v>
      </c>
      <c r="BE33" s="36">
        <v>0.14515656142857145</v>
      </c>
      <c r="BF33" s="36">
        <v>0.29031312428571432</v>
      </c>
      <c r="BG33" s="36">
        <v>18.107027514999999</v>
      </c>
      <c r="BH33" s="36">
        <v>104.99766383799999</v>
      </c>
      <c r="BI33" s="36">
        <v>1.4400000000000006</v>
      </c>
      <c r="BJ33" s="36">
        <v>2.2999999999999994</v>
      </c>
      <c r="BK33" s="36">
        <v>2.6699999999999995</v>
      </c>
      <c r="BL33" s="36">
        <v>3.119999999999997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6.3649649850000003</v>
      </c>
      <c r="E34" s="36">
        <v>38</v>
      </c>
      <c r="F34" s="36">
        <v>20</v>
      </c>
      <c r="G34" s="36">
        <v>18</v>
      </c>
      <c r="H34" s="36">
        <v>0</v>
      </c>
      <c r="I34" s="36">
        <v>169.70802407570352</v>
      </c>
      <c r="J34" s="36">
        <v>648.53167950202214</v>
      </c>
      <c r="K34" s="36">
        <v>123.18372807563598</v>
      </c>
      <c r="L34" s="36">
        <v>46.524296000067523</v>
      </c>
      <c r="M34" s="36">
        <v>625.3939130777643</v>
      </c>
      <c r="N34" s="36">
        <v>192.84579049996137</v>
      </c>
      <c r="O34" s="36">
        <v>2.7891593450000003</v>
      </c>
      <c r="P34" s="36">
        <v>4.7499897760000005</v>
      </c>
      <c r="Q34" s="36">
        <v>2.5553893350000001</v>
      </c>
      <c r="R34" s="36">
        <v>0.23377001</v>
      </c>
      <c r="S34" s="36">
        <v>4.4450723720000003</v>
      </c>
      <c r="T34" s="36">
        <v>0.304917404</v>
      </c>
      <c r="U34" s="36">
        <v>2.254299999999998</v>
      </c>
      <c r="V34" s="36">
        <v>5.3507000000000016</v>
      </c>
      <c r="W34" s="36">
        <v>174.75148342070352</v>
      </c>
      <c r="X34" s="36">
        <v>658.63236927802211</v>
      </c>
      <c r="Y34" s="36">
        <v>833.3838526987256</v>
      </c>
      <c r="Z34" s="36">
        <v>1.0121094232695123</v>
      </c>
      <c r="AA34" s="36">
        <v>0.48783674201590482</v>
      </c>
      <c r="AB34" s="36">
        <v>1.0454661932611231</v>
      </c>
      <c r="AC34" s="36">
        <v>2.0631061193161173</v>
      </c>
      <c r="AD34" s="36">
        <v>9.8548604439969196</v>
      </c>
      <c r="AE34" s="36">
        <v>89.855775064783458</v>
      </c>
      <c r="AF34" s="36">
        <v>99.710635508780413</v>
      </c>
      <c r="AG34" s="36">
        <v>0.45412452027027</v>
      </c>
      <c r="AH34" s="36">
        <v>0.77253366666666679</v>
      </c>
      <c r="AI34" s="36">
        <v>2.4741956621621619</v>
      </c>
      <c r="AJ34" s="36">
        <v>6.8090562370180158E-2</v>
      </c>
      <c r="AK34" s="36">
        <v>6.5988536528737457E-2</v>
      </c>
      <c r="AL34" s="36">
        <v>0.16553050155438809</v>
      </c>
      <c r="AM34" s="36">
        <v>2.5853212019565674</v>
      </c>
      <c r="AN34" s="36">
        <v>10.693382647192323</v>
      </c>
      <c r="AO34" s="36">
        <v>92.495501228500004</v>
      </c>
      <c r="AP34" s="36">
        <v>2561.632472368</v>
      </c>
      <c r="AQ34" s="36">
        <v>1379.3405620440001</v>
      </c>
      <c r="AR34" s="36">
        <v>3940.9730344119998</v>
      </c>
      <c r="AS34" s="36">
        <v>230.46943590500001</v>
      </c>
      <c r="AT34" s="36">
        <v>6539.4078757320003</v>
      </c>
      <c r="AU34" s="36">
        <v>16246.701126362001</v>
      </c>
      <c r="AV34" s="36">
        <v>5126.8277673570001</v>
      </c>
      <c r="AW34" s="36">
        <v>12737.244723899001</v>
      </c>
      <c r="AX34" s="36">
        <v>5073.7889812579997</v>
      </c>
      <c r="AY34" s="36">
        <v>12605.473572407</v>
      </c>
      <c r="AZ34" s="36">
        <v>0.75053413285714299</v>
      </c>
      <c r="BA34" s="36">
        <v>1.5010682671428572</v>
      </c>
      <c r="BB34" s="36">
        <v>11.256166911999999</v>
      </c>
      <c r="BC34" s="36">
        <v>655.15890255700003</v>
      </c>
      <c r="BD34" s="36">
        <v>1627.6964340479999</v>
      </c>
      <c r="BE34" s="36">
        <v>9.9506425714285709E-2</v>
      </c>
      <c r="BF34" s="36">
        <v>0.19901285142857142</v>
      </c>
      <c r="BG34" s="36">
        <v>21.442949285000001</v>
      </c>
      <c r="BH34" s="36">
        <v>91.114094405000003</v>
      </c>
      <c r="BI34" s="36">
        <v>0.93</v>
      </c>
      <c r="BJ34" s="36">
        <v>1.7800000000000005</v>
      </c>
      <c r="BK34" s="36">
        <v>6.8400000000000061</v>
      </c>
      <c r="BL34" s="36">
        <v>8.7899999999999832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6.3546405439999996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131.49352437242408</v>
      </c>
      <c r="J35" s="36">
        <v>362.55135880447017</v>
      </c>
      <c r="K35" s="36">
        <v>102.86934387239548</v>
      </c>
      <c r="L35" s="36">
        <v>28.624180500028604</v>
      </c>
      <c r="M35" s="36">
        <v>390.33928667689736</v>
      </c>
      <c r="N35" s="36">
        <v>103.70559649999691</v>
      </c>
      <c r="O35" s="36">
        <v>1.315537127</v>
      </c>
      <c r="P35" s="36">
        <v>2.1446858400000002</v>
      </c>
      <c r="Q35" s="36">
        <v>1.186178027</v>
      </c>
      <c r="R35" s="36">
        <v>0.1293591</v>
      </c>
      <c r="S35" s="36">
        <v>1.975956579</v>
      </c>
      <c r="T35" s="36">
        <v>0.16872926099999999</v>
      </c>
      <c r="U35" s="36" t="s">
        <v>340</v>
      </c>
      <c r="V35" s="36" t="s">
        <v>340</v>
      </c>
      <c r="W35" s="36">
        <v>132.80906149942408</v>
      </c>
      <c r="X35" s="36">
        <v>364.69604464447019</v>
      </c>
      <c r="Y35" s="36">
        <v>497.5051061438943</v>
      </c>
      <c r="Z35" s="36">
        <v>0.6231934672120325</v>
      </c>
      <c r="AA35" s="36">
        <v>0.30037925119619968</v>
      </c>
      <c r="AB35" s="36">
        <v>0.30037925100000001</v>
      </c>
      <c r="AC35" s="36">
        <v>1.1557850387417645</v>
      </c>
      <c r="AD35" s="36">
        <v>3.0187056780172541</v>
      </c>
      <c r="AE35" s="36">
        <v>31.935854090592745</v>
      </c>
      <c r="AF35" s="36">
        <v>34.954559768610004</v>
      </c>
      <c r="AG35" s="36" t="s">
        <v>340</v>
      </c>
      <c r="AH35" s="36" t="s">
        <v>340</v>
      </c>
      <c r="AI35" s="36" t="s">
        <v>340</v>
      </c>
      <c r="AJ35" s="36">
        <v>3.0658054825115404E-2</v>
      </c>
      <c r="AK35" s="36">
        <v>3.7048418146187444E-2</v>
      </c>
      <c r="AL35" s="36">
        <v>9.2661108757334978E-2</v>
      </c>
      <c r="AM35" s="36">
        <v>1.1864430935668799</v>
      </c>
      <c r="AN35" s="36">
        <v>3.0557540961634415</v>
      </c>
      <c r="AO35" s="36">
        <v>32.028515199350082</v>
      </c>
      <c r="AP35" s="36">
        <v>555.220020191</v>
      </c>
      <c r="AQ35" s="36">
        <v>298.96462625599997</v>
      </c>
      <c r="AR35" s="36">
        <v>854.18464644699998</v>
      </c>
      <c r="AS35" s="36">
        <v>79.434760220000001</v>
      </c>
      <c r="AT35" s="36">
        <v>1077.7788652009999</v>
      </c>
      <c r="AU35" s="36">
        <v>3074.6329043340002</v>
      </c>
      <c r="AV35" s="36">
        <v>814.26961869599995</v>
      </c>
      <c r="AW35" s="36">
        <v>2322.9070855609998</v>
      </c>
      <c r="AX35" s="36">
        <v>804.26915943200004</v>
      </c>
      <c r="AY35" s="36">
        <v>2294.3782823870001</v>
      </c>
      <c r="AZ35" s="36">
        <v>0.16814990142857145</v>
      </c>
      <c r="BA35" s="36">
        <v>0.33629980428571432</v>
      </c>
      <c r="BB35" s="36">
        <v>1.331111728</v>
      </c>
      <c r="BC35" s="36">
        <v>69.873647828000003</v>
      </c>
      <c r="BD35" s="36">
        <v>199.33199999999999</v>
      </c>
      <c r="BE35" s="36">
        <v>1.1767252857142859E-2</v>
      </c>
      <c r="BF35" s="36">
        <v>2.3534507142857146E-2</v>
      </c>
      <c r="BG35" s="36">
        <v>3.952656868</v>
      </c>
      <c r="BH35" s="36">
        <v>42.266442726000001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5.9449108229999998</v>
      </c>
      <c r="E36" s="36">
        <v>401</v>
      </c>
      <c r="F36" s="36">
        <v>94</v>
      </c>
      <c r="G36" s="36">
        <v>147</v>
      </c>
      <c r="H36" s="36">
        <v>160</v>
      </c>
      <c r="I36" s="36">
        <v>3.2984990134765972</v>
      </c>
      <c r="J36" s="36">
        <v>80.779547340726992</v>
      </c>
      <c r="K36" s="36">
        <v>1.1639580134132066</v>
      </c>
      <c r="L36" s="36">
        <v>2.1345410000633906</v>
      </c>
      <c r="M36" s="36">
        <v>50.605165854158756</v>
      </c>
      <c r="N36" s="36">
        <v>33.472880500044845</v>
      </c>
      <c r="O36" s="36">
        <v>0.77585490000000001</v>
      </c>
      <c r="P36" s="36">
        <v>1.17291459</v>
      </c>
      <c r="Q36" s="36">
        <v>0.612388606</v>
      </c>
      <c r="R36" s="36">
        <v>0.16346629400000001</v>
      </c>
      <c r="S36" s="36">
        <v>0.959697684</v>
      </c>
      <c r="T36" s="36">
        <v>0.21321690599999998</v>
      </c>
      <c r="U36" s="36">
        <v>37.547949999999901</v>
      </c>
      <c r="V36" s="36">
        <v>88.833800000000068</v>
      </c>
      <c r="W36" s="36">
        <v>41.6223039134765</v>
      </c>
      <c r="X36" s="36">
        <v>170.78626193072705</v>
      </c>
      <c r="Y36" s="36">
        <v>212.40856584420357</v>
      </c>
      <c r="Z36" s="36">
        <v>6.0024310427395172E-2</v>
      </c>
      <c r="AA36" s="36">
        <v>2.2897635968463882E-2</v>
      </c>
      <c r="AB36" s="36">
        <v>2.2897635999999999E-2</v>
      </c>
      <c r="AC36" s="36">
        <v>2.0986651881533133E-2</v>
      </c>
      <c r="AD36" s="36">
        <v>1.0939612483852952</v>
      </c>
      <c r="AE36" s="36">
        <v>9.8456512354676562</v>
      </c>
      <c r="AF36" s="36">
        <v>10.939612483852949</v>
      </c>
      <c r="AG36" s="36">
        <v>6.8674180720387898</v>
      </c>
      <c r="AH36" s="36">
        <v>11.682504306456776</v>
      </c>
      <c r="AI36" s="36">
        <v>37.415588116625109</v>
      </c>
      <c r="AJ36" s="36">
        <v>2.3530729624263781E-3</v>
      </c>
      <c r="AK36" s="36">
        <v>2.8435533212970757E-3</v>
      </c>
      <c r="AL36" s="36">
        <v>7.1119582628956087E-3</v>
      </c>
      <c r="AM36" s="36">
        <v>6.8907577968827498</v>
      </c>
      <c r="AN36" s="36">
        <v>12.779309108163368</v>
      </c>
      <c r="AO36" s="36">
        <v>47.268351310355662</v>
      </c>
      <c r="AP36" s="36">
        <v>729.051491543</v>
      </c>
      <c r="AQ36" s="36">
        <v>392.566187754</v>
      </c>
      <c r="AR36" s="36">
        <v>1121.617679297</v>
      </c>
      <c r="AS36" s="36">
        <v>11.112836323</v>
      </c>
      <c r="AT36" s="36">
        <v>1274.263080851</v>
      </c>
      <c r="AU36" s="36">
        <v>2814.2928101970001</v>
      </c>
      <c r="AV36" s="36">
        <v>1045.458000348</v>
      </c>
      <c r="AW36" s="36">
        <v>2308.9619231329998</v>
      </c>
      <c r="AX36" s="36">
        <v>971.51846055999999</v>
      </c>
      <c r="AY36" s="36">
        <v>2145.6616452389999</v>
      </c>
      <c r="AZ36" s="36">
        <v>0.59089715857142866</v>
      </c>
      <c r="BA36" s="36">
        <v>1.1817943185714286</v>
      </c>
      <c r="BB36" s="36">
        <v>8.1289736660000003</v>
      </c>
      <c r="BC36" s="36">
        <v>669.08679654299999</v>
      </c>
      <c r="BD36" s="36">
        <v>1477.721664549</v>
      </c>
      <c r="BE36" s="36">
        <v>0.88987122714285716</v>
      </c>
      <c r="BF36" s="36">
        <v>1.7797424557142858</v>
      </c>
      <c r="BG36" s="36">
        <v>7.7047252320000004</v>
      </c>
      <c r="BH36" s="36">
        <v>49.101163356999997</v>
      </c>
      <c r="BI36" s="36">
        <v>0.12</v>
      </c>
      <c r="BJ36" s="36">
        <v>0.12</v>
      </c>
      <c r="BK36" s="36">
        <v>0.12</v>
      </c>
      <c r="BL36" s="36">
        <v>0.12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4.6866224709999997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5.7649550763701702E-3</v>
      </c>
      <c r="AH37" s="36">
        <v>9.8070500149745419E-3</v>
      </c>
      <c r="AI37" s="36">
        <v>3.1409065588499548E-2</v>
      </c>
      <c r="AJ37" s="36">
        <v>0</v>
      </c>
      <c r="AK37" s="36">
        <v>0</v>
      </c>
      <c r="AL37" s="36">
        <v>0</v>
      </c>
      <c r="AM37" s="36">
        <v>5.7649550763701702E-3</v>
      </c>
      <c r="AN37" s="36">
        <v>9.8070500149745419E-3</v>
      </c>
      <c r="AO37" s="36">
        <v>3.1409065588499548E-2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0.14347098</v>
      </c>
      <c r="BH37" s="36">
        <v>6.1440743999999999E-2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5.136383661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3.9493639999999995E-3</v>
      </c>
      <c r="P38" s="36">
        <v>6.1168450000000001E-3</v>
      </c>
      <c r="Q38" s="36">
        <v>3.6840689999999999E-3</v>
      </c>
      <c r="R38" s="36">
        <v>2.6529499999999997E-4</v>
      </c>
      <c r="S38" s="36">
        <v>5.7708070000000002E-3</v>
      </c>
      <c r="T38" s="36">
        <v>3.4603800000000001E-4</v>
      </c>
      <c r="U38" s="36">
        <v>0</v>
      </c>
      <c r="V38" s="36">
        <v>0</v>
      </c>
      <c r="W38" s="36">
        <v>3.9493639999999995E-3</v>
      </c>
      <c r="X38" s="36">
        <v>6.1168450000000001E-3</v>
      </c>
      <c r="Y38" s="36">
        <v>1.0066209E-2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0.14467665199999999</v>
      </c>
      <c r="AQ38" s="36">
        <v>7.7902812000000002E-2</v>
      </c>
      <c r="AR38" s="36">
        <v>0.222579464</v>
      </c>
      <c r="AS38" s="36">
        <v>2.0711657000000001E-2</v>
      </c>
      <c r="AT38" s="36">
        <v>0.154712074</v>
      </c>
      <c r="AU38" s="36">
        <v>0.311347924</v>
      </c>
      <c r="AV38" s="36">
        <v>0.29561433199999998</v>
      </c>
      <c r="AW38" s="36">
        <v>0.59490449700000003</v>
      </c>
      <c r="AX38" s="36">
        <v>0.26875755899999998</v>
      </c>
      <c r="AY38" s="36">
        <v>0.54085700000000003</v>
      </c>
      <c r="AZ38" s="36">
        <v>4.8178571428571427E-4</v>
      </c>
      <c r="BA38" s="36">
        <v>9.6357285714285723E-4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0.28113876999999998</v>
      </c>
      <c r="BH38" s="36">
        <v>1.7573890809999999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5.1362962259999998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1.13676E-4</v>
      </c>
      <c r="P39" s="36">
        <v>1.8389E-4</v>
      </c>
      <c r="Q39" s="36">
        <v>1.07868E-4</v>
      </c>
      <c r="R39" s="36">
        <v>5.8080000000000001E-6</v>
      </c>
      <c r="S39" s="36">
        <v>1.7631400000000001E-4</v>
      </c>
      <c r="T39" s="36">
        <v>7.576E-6</v>
      </c>
      <c r="U39" s="36">
        <v>0</v>
      </c>
      <c r="V39" s="36">
        <v>0</v>
      </c>
      <c r="W39" s="36">
        <v>1.13676E-4</v>
      </c>
      <c r="X39" s="36">
        <v>1.8389E-4</v>
      </c>
      <c r="Y39" s="36">
        <v>2.9756599999999998E-4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3.1362799999999999E-4</v>
      </c>
      <c r="AQ39" s="36">
        <v>1.6887599999999999E-4</v>
      </c>
      <c r="AR39" s="36">
        <v>4.8250399999999997E-4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1.1361210000000002E-2</v>
      </c>
      <c r="BF39" s="36">
        <v>2.2722421428571431E-2</v>
      </c>
      <c r="BG39" s="36">
        <v>1.2493918449999999</v>
      </c>
      <c r="BH39" s="36">
        <v>4.0106466029999996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5.296167047</v>
      </c>
      <c r="E40" s="36">
        <v>16</v>
      </c>
      <c r="F40" s="36">
        <v>2</v>
      </c>
      <c r="G40" s="36">
        <v>3</v>
      </c>
      <c r="H40" s="36">
        <v>11</v>
      </c>
      <c r="I40" s="36">
        <v>1.6202557998091779E-5</v>
      </c>
      <c r="J40" s="36">
        <v>3.3623572093521722E-3</v>
      </c>
      <c r="K40" s="36">
        <v>1.6202557998091779E-5</v>
      </c>
      <c r="L40" s="36">
        <v>0</v>
      </c>
      <c r="M40" s="36">
        <v>3.3785597673502638E-3</v>
      </c>
      <c r="N40" s="36">
        <v>0</v>
      </c>
      <c r="O40" s="36">
        <v>1.5908565999999999E-2</v>
      </c>
      <c r="P40" s="36">
        <v>2.4820801999999999E-2</v>
      </c>
      <c r="Q40" s="36">
        <v>1.4754298000000001E-2</v>
      </c>
      <c r="R40" s="36">
        <v>1.154268E-3</v>
      </c>
      <c r="S40" s="36">
        <v>2.3315235E-2</v>
      </c>
      <c r="T40" s="36">
        <v>1.505567E-3</v>
      </c>
      <c r="U40" s="36">
        <v>8.9499999999999996E-2</v>
      </c>
      <c r="V40" s="36">
        <v>0.2122</v>
      </c>
      <c r="W40" s="36">
        <v>0.10542476855799809</v>
      </c>
      <c r="X40" s="36">
        <v>0.24038315920935216</v>
      </c>
      <c r="Y40" s="36">
        <v>0.34580792776735025</v>
      </c>
      <c r="Z40" s="36">
        <v>1.9029797939579842E-6</v>
      </c>
      <c r="AA40" s="36">
        <v>4.0723767590700857E-7</v>
      </c>
      <c r="AB40" s="36">
        <v>4.0723799999999998E-7</v>
      </c>
      <c r="AC40" s="36">
        <v>2.2685671243665916E-7</v>
      </c>
      <c r="AD40" s="36">
        <v>3.0380663223428231E-5</v>
      </c>
      <c r="AE40" s="36">
        <v>2.7342596901085408E-4</v>
      </c>
      <c r="AF40" s="36">
        <v>3.0380663223428229E-4</v>
      </c>
      <c r="AG40" s="36">
        <v>1.7658557574881668E-2</v>
      </c>
      <c r="AH40" s="36">
        <v>3.003984506991364E-2</v>
      </c>
      <c r="AI40" s="36">
        <v>9.6208692994182873E-2</v>
      </c>
      <c r="AJ40" s="36">
        <v>4.1564451408480907E-8</v>
      </c>
      <c r="AK40" s="36">
        <v>5.022824865162568E-8</v>
      </c>
      <c r="AL40" s="36">
        <v>1.2562493741659801E-7</v>
      </c>
      <c r="AM40" s="36">
        <v>1.7658825996045513E-2</v>
      </c>
      <c r="AN40" s="36">
        <v>3.0070275961385718E-2</v>
      </c>
      <c r="AO40" s="36">
        <v>9.6482244588131136E-2</v>
      </c>
      <c r="AP40" s="36">
        <v>2.227721598</v>
      </c>
      <c r="AQ40" s="36">
        <v>1.199542399</v>
      </c>
      <c r="AR40" s="36">
        <v>3.4272639969999998</v>
      </c>
      <c r="AS40" s="36">
        <v>0.43421341299999999</v>
      </c>
      <c r="AT40" s="36">
        <v>3.5948508160000001</v>
      </c>
      <c r="AU40" s="36">
        <v>8.6069838440000002</v>
      </c>
      <c r="AV40" s="36">
        <v>3.9790774670000002</v>
      </c>
      <c r="AW40" s="36">
        <v>9.5269198139999993</v>
      </c>
      <c r="AX40" s="36">
        <v>3.6653446779999999</v>
      </c>
      <c r="AY40" s="36">
        <v>8.7757640139999999</v>
      </c>
      <c r="AZ40" s="36">
        <v>1.3229362857142858E-2</v>
      </c>
      <c r="BA40" s="36">
        <v>2.6458725714285716E-2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1.7965685979999999</v>
      </c>
      <c r="BH40" s="36">
        <v>18.548044946000001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5.0095525030000001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3.7357000000000002E-5</v>
      </c>
      <c r="P41" s="36">
        <v>6.2069999999999994E-5</v>
      </c>
      <c r="Q41" s="36">
        <v>3.4949E-5</v>
      </c>
      <c r="R41" s="36">
        <v>2.4080000000000001E-6</v>
      </c>
      <c r="S41" s="36">
        <v>5.8928999999999998E-5</v>
      </c>
      <c r="T41" s="36">
        <v>3.1410000000000001E-6</v>
      </c>
      <c r="U41" s="36">
        <v>6.0000000000000001E-3</v>
      </c>
      <c r="V41" s="36">
        <v>1.44E-2</v>
      </c>
      <c r="W41" s="36">
        <v>6.0373570000000001E-3</v>
      </c>
      <c r="X41" s="36">
        <v>1.4462069999999999E-2</v>
      </c>
      <c r="Y41" s="36">
        <v>2.0499427000000001E-2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1.9800676999999999E-2</v>
      </c>
      <c r="AQ41" s="36">
        <v>1.0661903E-2</v>
      </c>
      <c r="AR41" s="36">
        <v>3.046258E-2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1.230442947</v>
      </c>
      <c r="BH41" s="36">
        <v>6.8657743550000001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5.017270001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3.9609999999999999E-6</v>
      </c>
      <c r="P42" s="36">
        <v>5.4729999999999999E-6</v>
      </c>
      <c r="Q42" s="36">
        <v>3.54E-6</v>
      </c>
      <c r="R42" s="36">
        <v>4.2100000000000002E-7</v>
      </c>
      <c r="S42" s="36">
        <v>4.9230000000000001E-6</v>
      </c>
      <c r="T42" s="36">
        <v>5.5000000000000003E-7</v>
      </c>
      <c r="U42" s="36">
        <v>0</v>
      </c>
      <c r="V42" s="36">
        <v>0</v>
      </c>
      <c r="W42" s="36">
        <v>3.9609999999999999E-6</v>
      </c>
      <c r="X42" s="36">
        <v>5.4729999999999999E-6</v>
      </c>
      <c r="Y42" s="36">
        <v>9.4339999999999998E-6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4.9989999999999999E-6</v>
      </c>
      <c r="AQ42" s="36">
        <v>2.6919999999999998E-6</v>
      </c>
      <c r="AR42" s="36">
        <v>7.6909999999999997E-6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0.92823704900000004</v>
      </c>
      <c r="BH42" s="36">
        <v>5.9427755649999998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5.0703352170000002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1.167E-6</v>
      </c>
      <c r="P43" s="36">
        <v>1.9009999999999999E-6</v>
      </c>
      <c r="Q43" s="36">
        <v>9.879999999999999E-7</v>
      </c>
      <c r="R43" s="36">
        <v>1.79E-7</v>
      </c>
      <c r="S43" s="36">
        <v>1.668E-6</v>
      </c>
      <c r="T43" s="36">
        <v>2.3299999999999998E-7</v>
      </c>
      <c r="U43" s="36" t="s">
        <v>340</v>
      </c>
      <c r="V43" s="36" t="s">
        <v>340</v>
      </c>
      <c r="W43" s="36">
        <v>1.167E-6</v>
      </c>
      <c r="X43" s="36">
        <v>1.9009999999999999E-6</v>
      </c>
      <c r="Y43" s="36">
        <v>3.0680000000000001E-6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8.8064609999999998E-3</v>
      </c>
      <c r="AQ43" s="36">
        <v>4.7419410000000004E-3</v>
      </c>
      <c r="AR43" s="36">
        <v>1.3548402000000001E-2</v>
      </c>
      <c r="AS43" s="36">
        <v>3.2154100000000001E-3</v>
      </c>
      <c r="AT43" s="36">
        <v>1.1737432000000001E-2</v>
      </c>
      <c r="AU43" s="36">
        <v>2.6032851999999999E-2</v>
      </c>
      <c r="AV43" s="36">
        <v>7.8366017999999996E-2</v>
      </c>
      <c r="AW43" s="36">
        <v>0.17381067</v>
      </c>
      <c r="AX43" s="36">
        <v>6.9227852000000006E-2</v>
      </c>
      <c r="AY43" s="36">
        <v>0.153542819</v>
      </c>
      <c r="AZ43" s="36">
        <v>7.4512857142857147E-5</v>
      </c>
      <c r="BA43" s="36">
        <v>1.4902571428571429E-4</v>
      </c>
      <c r="BB43" s="36">
        <v>0.197566724</v>
      </c>
      <c r="BC43" s="36">
        <v>7.3306334739999999</v>
      </c>
      <c r="BD43" s="36">
        <v>16.258862439000001</v>
      </c>
      <c r="BE43" s="36">
        <v>2.1627445714285716E-2</v>
      </c>
      <c r="BF43" s="36">
        <v>4.325489285714286E-2</v>
      </c>
      <c r="BG43" s="36">
        <v>0.51786009300000002</v>
      </c>
      <c r="BH43" s="36">
        <v>4.5863202540000003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5.0601847580000001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2.7758500000000001E-4</v>
      </c>
      <c r="P44" s="36">
        <v>4.2411400000000001E-4</v>
      </c>
      <c r="Q44" s="36">
        <v>2.59189E-4</v>
      </c>
      <c r="R44" s="36">
        <v>1.8395999999999998E-5</v>
      </c>
      <c r="S44" s="36">
        <v>4.00119E-4</v>
      </c>
      <c r="T44" s="36">
        <v>2.3995E-5</v>
      </c>
      <c r="U44" s="36">
        <v>0.14400000000000002</v>
      </c>
      <c r="V44" s="36">
        <v>0.34559999999999991</v>
      </c>
      <c r="W44" s="36">
        <v>0.14427758500000001</v>
      </c>
      <c r="X44" s="36">
        <v>0.34602411399999988</v>
      </c>
      <c r="Y44" s="36">
        <v>0.49030169899999987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0.55394442200000005</v>
      </c>
      <c r="AQ44" s="36">
        <v>0.29827776499999997</v>
      </c>
      <c r="AR44" s="36">
        <v>0.85222218699999996</v>
      </c>
      <c r="AS44" s="36">
        <v>6.1360000000000002E-6</v>
      </c>
      <c r="AT44" s="36">
        <v>4.6100000000000001E-7</v>
      </c>
      <c r="AU44" s="36">
        <v>9.2600000000000001E-7</v>
      </c>
      <c r="AV44" s="36">
        <v>2.1600999999999999E-5</v>
      </c>
      <c r="AW44" s="36">
        <v>4.3328000000000003E-5</v>
      </c>
      <c r="AX44" s="36">
        <v>1.8255999999999999E-5</v>
      </c>
      <c r="AY44" s="36">
        <v>3.6619000000000003E-5</v>
      </c>
      <c r="AZ44" s="36">
        <v>3.3285714285714291E-7</v>
      </c>
      <c r="BA44" s="36">
        <v>6.6714285714285715E-7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2.0406308709999998</v>
      </c>
      <c r="BH44" s="36">
        <v>6.8826717070000001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5.438396354</v>
      </c>
      <c r="E45" s="36">
        <v>3</v>
      </c>
      <c r="F45" s="36">
        <v>0</v>
      </c>
      <c r="G45" s="36">
        <v>1</v>
      </c>
      <c r="H45" s="36">
        <v>2</v>
      </c>
      <c r="I45" s="36">
        <v>1.3236210061763967E-3</v>
      </c>
      <c r="J45" s="36">
        <v>0.25790819881280647</v>
      </c>
      <c r="K45" s="36">
        <v>1.3236210061763967E-3</v>
      </c>
      <c r="L45" s="36">
        <v>0</v>
      </c>
      <c r="M45" s="36">
        <v>8.6991819818996355E-2</v>
      </c>
      <c r="N45" s="36">
        <v>0.17223999999998649</v>
      </c>
      <c r="O45" s="36">
        <v>5.1105339999999999E-3</v>
      </c>
      <c r="P45" s="36">
        <v>8.6352919999999993E-3</v>
      </c>
      <c r="Q45" s="36">
        <v>4.5261140000000004E-3</v>
      </c>
      <c r="R45" s="36">
        <v>5.8441999999999999E-4</v>
      </c>
      <c r="S45" s="36">
        <v>7.8730039999999994E-3</v>
      </c>
      <c r="T45" s="36">
        <v>7.6228800000000007E-4</v>
      </c>
      <c r="U45" s="36">
        <v>0</v>
      </c>
      <c r="V45" s="36">
        <v>0</v>
      </c>
      <c r="W45" s="36">
        <v>6.4341550061763966E-3</v>
      </c>
      <c r="X45" s="36">
        <v>0.26654349081280648</v>
      </c>
      <c r="Y45" s="36">
        <v>0.27297764581898287</v>
      </c>
      <c r="Z45" s="36">
        <v>1.036221129807393E-4</v>
      </c>
      <c r="AA45" s="36">
        <v>2.2175132177878204E-5</v>
      </c>
      <c r="AB45" s="36">
        <v>2.2175100000000001E-5</v>
      </c>
      <c r="AC45" s="36">
        <v>1.7888556911308626E-5</v>
      </c>
      <c r="AD45" s="36">
        <v>2.5531635946435161E-3</v>
      </c>
      <c r="AE45" s="36">
        <v>2.2978472351791648E-2</v>
      </c>
      <c r="AF45" s="36">
        <v>2.5531635946435156E-2</v>
      </c>
      <c r="AG45" s="36">
        <v>0</v>
      </c>
      <c r="AH45" s="36">
        <v>0</v>
      </c>
      <c r="AI45" s="36">
        <v>0</v>
      </c>
      <c r="AJ45" s="36">
        <v>2.2632855146823403E-6</v>
      </c>
      <c r="AK45" s="36">
        <v>2.7350503555038202E-6</v>
      </c>
      <c r="AL45" s="36">
        <v>6.8405835155530734E-6</v>
      </c>
      <c r="AM45" s="36">
        <v>2.0151842425990966E-5</v>
      </c>
      <c r="AN45" s="36">
        <v>2.5558986449990199E-3</v>
      </c>
      <c r="AO45" s="36">
        <v>2.2985312935307201E-2</v>
      </c>
      <c r="AP45" s="36">
        <v>3.0394021690000002</v>
      </c>
      <c r="AQ45" s="36">
        <v>1.6366011680000001</v>
      </c>
      <c r="AR45" s="36">
        <v>4.676003337</v>
      </c>
      <c r="AS45" s="36">
        <v>0.35553475800000001</v>
      </c>
      <c r="AT45" s="36">
        <v>10.191545574999999</v>
      </c>
      <c r="AU45" s="36">
        <v>21.239720772999998</v>
      </c>
      <c r="AV45" s="36">
        <v>11.841951258</v>
      </c>
      <c r="AW45" s="36">
        <v>24.679253631000002</v>
      </c>
      <c r="AX45" s="36">
        <v>10.891796958</v>
      </c>
      <c r="AY45" s="36">
        <v>22.699081744000001</v>
      </c>
      <c r="AZ45" s="36">
        <v>4.8399114285714289E-3</v>
      </c>
      <c r="BA45" s="36">
        <v>9.6798228571428578E-3</v>
      </c>
      <c r="BB45" s="36">
        <v>0.38643496700000002</v>
      </c>
      <c r="BC45" s="36">
        <v>27.691931442000001</v>
      </c>
      <c r="BD45" s="36">
        <v>57.711451826999998</v>
      </c>
      <c r="BE45" s="36">
        <v>4.2302677142857147E-2</v>
      </c>
      <c r="BF45" s="36">
        <v>8.4605355714285721E-2</v>
      </c>
      <c r="BG45" s="36">
        <v>1.2147044279999999</v>
      </c>
      <c r="BH45" s="36">
        <v>8.1905192939999996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5.4397033309999996</v>
      </c>
      <c r="E46" s="36">
        <v>6</v>
      </c>
      <c r="F46" s="36">
        <v>0</v>
      </c>
      <c r="G46" s="36">
        <v>3</v>
      </c>
      <c r="H46" s="36">
        <v>3</v>
      </c>
      <c r="I46" s="36">
        <v>0.22093863590077809</v>
      </c>
      <c r="J46" s="36">
        <v>14.521228645066973</v>
      </c>
      <c r="K46" s="36">
        <v>0.17769063592532894</v>
      </c>
      <c r="L46" s="36">
        <v>4.3247999975449147E-2</v>
      </c>
      <c r="M46" s="36">
        <v>7.1105567809704411</v>
      </c>
      <c r="N46" s="36">
        <v>7.6316104999973096</v>
      </c>
      <c r="O46" s="36">
        <v>5.6023224999999996E-2</v>
      </c>
      <c r="P46" s="36">
        <v>9.4550085000000006E-2</v>
      </c>
      <c r="Q46" s="36">
        <v>4.8662066999999996E-2</v>
      </c>
      <c r="R46" s="36">
        <v>7.3611579999999996E-3</v>
      </c>
      <c r="S46" s="36">
        <v>8.4948575000000012E-2</v>
      </c>
      <c r="T46" s="36">
        <v>9.6015100000000006E-3</v>
      </c>
      <c r="U46" s="36">
        <v>4.6800000000000001E-2</v>
      </c>
      <c r="V46" s="36">
        <v>0.1116</v>
      </c>
      <c r="W46" s="36">
        <v>0.32376186090077808</v>
      </c>
      <c r="X46" s="36">
        <v>14.727378730066972</v>
      </c>
      <c r="Y46" s="36">
        <v>15.05114059096775</v>
      </c>
      <c r="Z46" s="36">
        <v>6.5732589564188072E-3</v>
      </c>
      <c r="AA46" s="36">
        <v>1.4066774166736247E-3</v>
      </c>
      <c r="AB46" s="36">
        <v>1.4066770000000001E-3</v>
      </c>
      <c r="AC46" s="36">
        <v>3.0439441548121677E-3</v>
      </c>
      <c r="AD46" s="36">
        <v>0.28278421196363862</v>
      </c>
      <c r="AE46" s="36">
        <v>2.5450579076727462</v>
      </c>
      <c r="AF46" s="36">
        <v>2.8278421196363843</v>
      </c>
      <c r="AG46" s="36">
        <v>8.1760412451530422E-3</v>
      </c>
      <c r="AH46" s="36">
        <v>1.3908667865317819E-2</v>
      </c>
      <c r="AI46" s="36">
        <v>4.4545328163247612E-2</v>
      </c>
      <c r="AJ46" s="36">
        <v>1.435714688074259E-4</v>
      </c>
      <c r="AK46" s="36">
        <v>1.7349786151715424E-4</v>
      </c>
      <c r="AL46" s="36">
        <v>4.3393227078604603E-4</v>
      </c>
      <c r="AM46" s="36">
        <v>1.1363556868772636E-2</v>
      </c>
      <c r="AN46" s="36">
        <v>0.29686637769047358</v>
      </c>
      <c r="AO46" s="36">
        <v>2.5900371681067798</v>
      </c>
      <c r="AP46" s="36">
        <v>199.53021594200001</v>
      </c>
      <c r="AQ46" s="36">
        <v>107.43934704500001</v>
      </c>
      <c r="AR46" s="36">
        <v>306.96956298700002</v>
      </c>
      <c r="AS46" s="36">
        <v>6.2027272800000004</v>
      </c>
      <c r="AT46" s="36">
        <v>1269.022429184</v>
      </c>
      <c r="AU46" s="36">
        <v>2716.159556862</v>
      </c>
      <c r="AV46" s="36">
        <v>716.65572848199997</v>
      </c>
      <c r="AW46" s="36">
        <v>1533.898267779</v>
      </c>
      <c r="AX46" s="36">
        <v>677.62698484999999</v>
      </c>
      <c r="AY46" s="36">
        <v>1450.3628687410001</v>
      </c>
      <c r="AZ46" s="36">
        <v>0.19232555142857144</v>
      </c>
      <c r="BA46" s="36">
        <v>0.38465110285714288</v>
      </c>
      <c r="BB46" s="36">
        <v>1.490733512</v>
      </c>
      <c r="BC46" s="36">
        <v>126.17051340800001</v>
      </c>
      <c r="BD46" s="36">
        <v>270.04979416200001</v>
      </c>
      <c r="BE46" s="36">
        <v>0.16318921857142857</v>
      </c>
      <c r="BF46" s="36">
        <v>0.32637843714285714</v>
      </c>
      <c r="BG46" s="36">
        <v>3.0058632749999998</v>
      </c>
      <c r="BH46" s="36">
        <v>19.613102102999999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5.468179321</v>
      </c>
      <c r="E47" s="36">
        <v>6</v>
      </c>
      <c r="F47" s="36">
        <v>0</v>
      </c>
      <c r="G47" s="36">
        <v>4</v>
      </c>
      <c r="H47" s="36">
        <v>2</v>
      </c>
      <c r="I47" s="36">
        <v>6.0915124028251564E-3</v>
      </c>
      <c r="J47" s="36">
        <v>1.9100905759357629</v>
      </c>
      <c r="K47" s="36">
        <v>6.0915124028251564E-3</v>
      </c>
      <c r="L47" s="36">
        <v>0</v>
      </c>
      <c r="M47" s="36">
        <v>0.70474708833853972</v>
      </c>
      <c r="N47" s="36">
        <v>1.2114350000000484</v>
      </c>
      <c r="O47" s="36">
        <v>5.0123010000000003E-2</v>
      </c>
      <c r="P47" s="36">
        <v>7.6964004000000003E-2</v>
      </c>
      <c r="Q47" s="36">
        <v>4.4860047E-2</v>
      </c>
      <c r="R47" s="36">
        <v>5.2629629999999998E-3</v>
      </c>
      <c r="S47" s="36">
        <v>7.0099270000000005E-2</v>
      </c>
      <c r="T47" s="36">
        <v>6.8647339999999999E-3</v>
      </c>
      <c r="U47" s="36">
        <v>1.2E-2</v>
      </c>
      <c r="V47" s="36">
        <v>2.8799999999999999E-2</v>
      </c>
      <c r="W47" s="36">
        <v>6.8214522402825162E-2</v>
      </c>
      <c r="X47" s="36">
        <v>2.015854579935763</v>
      </c>
      <c r="Y47" s="36">
        <v>2.0840691023385882</v>
      </c>
      <c r="Z47" s="36">
        <v>4.2646043616452163E-4</v>
      </c>
      <c r="AA47" s="36">
        <v>9.1262533339207631E-5</v>
      </c>
      <c r="AB47" s="36">
        <v>9.1262500000000002E-5</v>
      </c>
      <c r="AC47" s="36">
        <v>7.4077463411415079E-5</v>
      </c>
      <c r="AD47" s="36">
        <v>1.5771957603716202E-2</v>
      </c>
      <c r="AE47" s="36">
        <v>0.1419476184334458</v>
      </c>
      <c r="AF47" s="36">
        <v>0.157719576037162</v>
      </c>
      <c r="AG47" s="36">
        <v>2.2889158540989525E-3</v>
      </c>
      <c r="AH47" s="36">
        <v>3.8937878897315516E-3</v>
      </c>
      <c r="AI47" s="36">
        <v>1.2470644998194294E-2</v>
      </c>
      <c r="AJ47" s="36">
        <v>9.3146409388773125E-6</v>
      </c>
      <c r="AK47" s="36">
        <v>1.1256207776703031E-5</v>
      </c>
      <c r="AL47" s="36">
        <v>2.8152691671657057E-5</v>
      </c>
      <c r="AM47" s="36">
        <v>2.372307958449245E-3</v>
      </c>
      <c r="AN47" s="36">
        <v>1.9677001701224456E-2</v>
      </c>
      <c r="AO47" s="36">
        <v>0.15444641612331178</v>
      </c>
      <c r="AP47" s="36">
        <v>21.402322983000001</v>
      </c>
      <c r="AQ47" s="36">
        <v>11.52432776</v>
      </c>
      <c r="AR47" s="36">
        <v>32.926650743000003</v>
      </c>
      <c r="AS47" s="36">
        <v>1.795335828</v>
      </c>
      <c r="AT47" s="36">
        <v>142.48626211000001</v>
      </c>
      <c r="AU47" s="36">
        <v>337.06427595399998</v>
      </c>
      <c r="AV47" s="36">
        <v>96.732881621000004</v>
      </c>
      <c r="AW47" s="36">
        <v>228.83047264699999</v>
      </c>
      <c r="AX47" s="36">
        <v>90.553717968000001</v>
      </c>
      <c r="AY47" s="36">
        <v>214.213096264</v>
      </c>
      <c r="AZ47" s="36">
        <v>6.202190285714286E-2</v>
      </c>
      <c r="BA47" s="36">
        <v>0.12404380571428572</v>
      </c>
      <c r="BB47" s="36">
        <v>0.91884268000000002</v>
      </c>
      <c r="BC47" s="36">
        <v>40.971336940999997</v>
      </c>
      <c r="BD47" s="36">
        <v>96.921442224000003</v>
      </c>
      <c r="BE47" s="36">
        <v>0.10058485714285714</v>
      </c>
      <c r="BF47" s="36">
        <v>0.20116971571428571</v>
      </c>
      <c r="BG47" s="36">
        <v>3.8398455569999999</v>
      </c>
      <c r="BH47" s="36">
        <v>22.034765955000001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5.4021406890000003</v>
      </c>
      <c r="E48" s="36">
        <v>13</v>
      </c>
      <c r="F48" s="36">
        <v>0</v>
      </c>
      <c r="G48" s="36">
        <v>2</v>
      </c>
      <c r="H48" s="36">
        <v>11</v>
      </c>
      <c r="I48" s="36">
        <v>8.0068340342165558E-3</v>
      </c>
      <c r="J48" s="36">
        <v>1.8501884263104584</v>
      </c>
      <c r="K48" s="36">
        <v>8.0068340342165558E-3</v>
      </c>
      <c r="L48" s="36">
        <v>0</v>
      </c>
      <c r="M48" s="36">
        <v>0.94032526034470065</v>
      </c>
      <c r="N48" s="36">
        <v>0.91786999999997443</v>
      </c>
      <c r="O48" s="36">
        <v>0.19800403900000002</v>
      </c>
      <c r="P48" s="36">
        <v>0.30874665000000001</v>
      </c>
      <c r="Q48" s="36">
        <v>0.18830334400000001</v>
      </c>
      <c r="R48" s="36">
        <v>9.7006949999999988E-3</v>
      </c>
      <c r="S48" s="36">
        <v>0.296093569</v>
      </c>
      <c r="T48" s="36">
        <v>1.2653081E-2</v>
      </c>
      <c r="U48" s="36">
        <v>7.8600000000000003E-2</v>
      </c>
      <c r="V48" s="36">
        <v>0.18720000000000001</v>
      </c>
      <c r="W48" s="36">
        <v>0.28461087303421662</v>
      </c>
      <c r="X48" s="36">
        <v>2.3461350763104583</v>
      </c>
      <c r="Y48" s="36">
        <v>2.630745949344675</v>
      </c>
      <c r="Z48" s="36">
        <v>6.3684657206400776E-4</v>
      </c>
      <c r="AA48" s="36">
        <v>1.3628516642169762E-4</v>
      </c>
      <c r="AB48" s="36">
        <v>1.3628499999999999E-4</v>
      </c>
      <c r="AC48" s="36">
        <v>1.1215559204196821E-4</v>
      </c>
      <c r="AD48" s="36">
        <v>2.7960668617900093E-2</v>
      </c>
      <c r="AE48" s="36">
        <v>0.25164601756110089</v>
      </c>
      <c r="AF48" s="36">
        <v>0.27960668617900097</v>
      </c>
      <c r="AG48" s="36">
        <v>1.3797993088071347E-2</v>
      </c>
      <c r="AH48" s="36">
        <v>2.3472448011891488E-2</v>
      </c>
      <c r="AI48" s="36">
        <v>7.5175272686733546E-2</v>
      </c>
      <c r="AJ48" s="36">
        <v>1.3909829780631654E-5</v>
      </c>
      <c r="AK48" s="36">
        <v>1.680922916694121E-5</v>
      </c>
      <c r="AL48" s="36">
        <v>4.2041250069544241E-5</v>
      </c>
      <c r="AM48" s="36">
        <v>1.3924058509893946E-2</v>
      </c>
      <c r="AN48" s="36">
        <v>5.1449925858958523E-2</v>
      </c>
      <c r="AO48" s="36">
        <v>0.32686333149790403</v>
      </c>
      <c r="AP48" s="36">
        <v>16.114172228000001</v>
      </c>
      <c r="AQ48" s="36">
        <v>8.6768619690000008</v>
      </c>
      <c r="AR48" s="36">
        <v>24.791034197000002</v>
      </c>
      <c r="AS48" s="36">
        <v>0.51999188399999996</v>
      </c>
      <c r="AT48" s="36">
        <v>43.076016709999998</v>
      </c>
      <c r="AU48" s="36">
        <v>92.835789220999999</v>
      </c>
      <c r="AV48" s="36">
        <v>49.685513045999997</v>
      </c>
      <c r="AW48" s="36">
        <v>107.08032378</v>
      </c>
      <c r="AX48" s="36">
        <v>45.694673119999997</v>
      </c>
      <c r="AY48" s="36">
        <v>98.479417697000002</v>
      </c>
      <c r="AZ48" s="36">
        <v>3.7667125714285717E-2</v>
      </c>
      <c r="BA48" s="36">
        <v>7.5334252857142861E-2</v>
      </c>
      <c r="BB48" s="36">
        <v>1.3558997230000001</v>
      </c>
      <c r="BC48" s="36">
        <v>116.40929119499999</v>
      </c>
      <c r="BD48" s="36">
        <v>250.880867037</v>
      </c>
      <c r="BE48" s="36">
        <v>0.14842908714285716</v>
      </c>
      <c r="BF48" s="36">
        <v>0.29685817571428574</v>
      </c>
      <c r="BG48" s="36">
        <v>0.56664809100000002</v>
      </c>
      <c r="BH48" s="36">
        <v>7.0305306569999999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5.3213175509999999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8.5624159999999998E-3</v>
      </c>
      <c r="P49" s="36">
        <v>1.2689915999999999E-2</v>
      </c>
      <c r="Q49" s="36">
        <v>6.5256079999999996E-3</v>
      </c>
      <c r="R49" s="36">
        <v>2.0368080000000002E-3</v>
      </c>
      <c r="S49" s="36">
        <v>1.0033209999999999E-2</v>
      </c>
      <c r="T49" s="36">
        <v>2.656706E-3</v>
      </c>
      <c r="U49" s="36">
        <v>0.83960000000000024</v>
      </c>
      <c r="V49" s="36">
        <v>1.9940000000000002</v>
      </c>
      <c r="W49" s="36">
        <v>0.8481624160000002</v>
      </c>
      <c r="X49" s="36">
        <v>2.006689916</v>
      </c>
      <c r="Y49" s="36">
        <v>2.8548523320000001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0.14694624425451097</v>
      </c>
      <c r="AH49" s="36">
        <v>0.24997751896169668</v>
      </c>
      <c r="AI49" s="36">
        <v>0.80060367559354217</v>
      </c>
      <c r="AJ49" s="36">
        <v>0</v>
      </c>
      <c r="AK49" s="36">
        <v>0</v>
      </c>
      <c r="AL49" s="36">
        <v>0</v>
      </c>
      <c r="AM49" s="36">
        <v>0.14694624425451097</v>
      </c>
      <c r="AN49" s="36">
        <v>0.24997751896169668</v>
      </c>
      <c r="AO49" s="36">
        <v>0.80060367559354217</v>
      </c>
      <c r="AP49" s="36">
        <v>2.6762093810000001</v>
      </c>
      <c r="AQ49" s="36">
        <v>1.44103582</v>
      </c>
      <c r="AR49" s="36">
        <v>4.1172452010000002</v>
      </c>
      <c r="AS49" s="36">
        <v>3.9347549999999998E-3</v>
      </c>
      <c r="AT49" s="36">
        <v>2.4222982000000001E-2</v>
      </c>
      <c r="AU49" s="36">
        <v>5.0723096000000002E-2</v>
      </c>
      <c r="AV49" s="36">
        <v>9.9781180999999997E-2</v>
      </c>
      <c r="AW49" s="36">
        <v>0.208942498</v>
      </c>
      <c r="AX49" s="36">
        <v>8.9098833000000002E-2</v>
      </c>
      <c r="AY49" s="36">
        <v>0.18657358600000001</v>
      </c>
      <c r="AZ49" s="36">
        <v>2.1257428571428571E-4</v>
      </c>
      <c r="BA49" s="36">
        <v>4.2515000000000001E-4</v>
      </c>
      <c r="BB49" s="36">
        <v>0.21702500299999999</v>
      </c>
      <c r="BC49" s="36">
        <v>8.1768923250000007</v>
      </c>
      <c r="BD49" s="36">
        <v>17.122470180000001</v>
      </c>
      <c r="BE49" s="36">
        <v>2.3757525714285715E-2</v>
      </c>
      <c r="BF49" s="36">
        <v>4.7515052857142859E-2</v>
      </c>
      <c r="BG49" s="36">
        <v>0.26524652599999998</v>
      </c>
      <c r="BH49" s="36">
        <v>1.0984374669999999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4.8387835570000002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4.1158700000000004E-4</v>
      </c>
      <c r="P50" s="36">
        <v>5.7792799999999991E-4</v>
      </c>
      <c r="Q50" s="36">
        <v>4.0978300000000004E-4</v>
      </c>
      <c r="R50" s="36">
        <v>1.804E-6</v>
      </c>
      <c r="S50" s="36">
        <v>5.7557599999999995E-4</v>
      </c>
      <c r="T50" s="36">
        <v>2.3519999999999997E-6</v>
      </c>
      <c r="U50" s="36">
        <v>4.4999999999999998E-2</v>
      </c>
      <c r="V50" s="36">
        <v>0.10799999999999998</v>
      </c>
      <c r="W50" s="36">
        <v>4.5411586999999996E-2</v>
      </c>
      <c r="X50" s="36">
        <v>0.10857792799999999</v>
      </c>
      <c r="Y50" s="36">
        <v>0.15398951499999999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0.127315602</v>
      </c>
      <c r="AQ50" s="36">
        <v>6.8554555000000003E-2</v>
      </c>
      <c r="AR50" s="36">
        <v>0.19587015699999999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0.108913352</v>
      </c>
      <c r="BH50" s="36">
        <v>0.64868422000000003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5.2042262590000004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3.9179890000000002E-3</v>
      </c>
      <c r="P51" s="36">
        <v>6.8076669999999999E-3</v>
      </c>
      <c r="Q51" s="36">
        <v>3.7824220000000001E-3</v>
      </c>
      <c r="R51" s="36">
        <v>1.3556699999999998E-4</v>
      </c>
      <c r="S51" s="36">
        <v>6.6308399999999998E-3</v>
      </c>
      <c r="T51" s="36">
        <v>1.7682700000000001E-4</v>
      </c>
      <c r="U51" s="36">
        <v>3.9E-2</v>
      </c>
      <c r="V51" s="36">
        <v>9.3599999999999989E-2</v>
      </c>
      <c r="W51" s="36">
        <v>4.2917989000000004E-2</v>
      </c>
      <c r="X51" s="36">
        <v>0.10040766699999999</v>
      </c>
      <c r="Y51" s="36">
        <v>0.143325656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0.34583030199999998</v>
      </c>
      <c r="AQ51" s="36">
        <v>0.18621631599999999</v>
      </c>
      <c r="AR51" s="36">
        <v>0.53204661799999997</v>
      </c>
      <c r="AS51" s="36">
        <v>3.1636667E-2</v>
      </c>
      <c r="AT51" s="36">
        <v>1.254990193</v>
      </c>
      <c r="AU51" s="36">
        <v>2.6799492460000001</v>
      </c>
      <c r="AV51" s="36">
        <v>2.4654881620000002</v>
      </c>
      <c r="AW51" s="36">
        <v>5.2648882649999997</v>
      </c>
      <c r="AX51" s="36">
        <v>2.2400336919999999</v>
      </c>
      <c r="AY51" s="36">
        <v>4.7834450320000004</v>
      </c>
      <c r="AZ51" s="36">
        <v>8.8792571428571436E-4</v>
      </c>
      <c r="BA51" s="36">
        <v>1.7758528571428574E-3</v>
      </c>
      <c r="BB51" s="36">
        <v>4.2717308000000002E-2</v>
      </c>
      <c r="BC51" s="36">
        <v>1.686369317</v>
      </c>
      <c r="BD51" s="36">
        <v>3.6011310719999998</v>
      </c>
      <c r="BE51" s="36">
        <v>4.6762228571428574E-3</v>
      </c>
      <c r="BF51" s="36">
        <v>9.3524471428571426E-3</v>
      </c>
      <c r="BG51" s="36">
        <v>0.52264395399999997</v>
      </c>
      <c r="BH51" s="36">
        <v>2.8239117710000001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5.4480064349999999</v>
      </c>
      <c r="E52" s="36">
        <v>23</v>
      </c>
      <c r="F52" s="36">
        <v>2</v>
      </c>
      <c r="G52" s="36">
        <v>1</v>
      </c>
      <c r="H52" s="36">
        <v>20</v>
      </c>
      <c r="I52" s="36">
        <v>2.2554892158323459E-2</v>
      </c>
      <c r="J52" s="36">
        <v>1.0672726591732795</v>
      </c>
      <c r="K52" s="36">
        <v>2.2554892158323459E-2</v>
      </c>
      <c r="L52" s="36">
        <v>0</v>
      </c>
      <c r="M52" s="36">
        <v>0.89509105133155198</v>
      </c>
      <c r="N52" s="36">
        <v>0.19473650000005094</v>
      </c>
      <c r="O52" s="36">
        <v>1.8787411E-2</v>
      </c>
      <c r="P52" s="36">
        <v>3.2163044000000002E-2</v>
      </c>
      <c r="Q52" s="36">
        <v>1.8211168999999999E-2</v>
      </c>
      <c r="R52" s="36">
        <v>5.7624200000000003E-4</v>
      </c>
      <c r="S52" s="36">
        <v>3.1411425E-2</v>
      </c>
      <c r="T52" s="36">
        <v>7.5161899999999992E-4</v>
      </c>
      <c r="U52" s="36">
        <v>0.90290000000000004</v>
      </c>
      <c r="V52" s="36">
        <v>2.141</v>
      </c>
      <c r="W52" s="36">
        <v>0.94424230315832347</v>
      </c>
      <c r="X52" s="36">
        <v>3.2404357031732793</v>
      </c>
      <c r="Y52" s="36">
        <v>4.1846780063316027</v>
      </c>
      <c r="Z52" s="36">
        <v>6.6570541547968641E-4</v>
      </c>
      <c r="AA52" s="36">
        <v>1.4246095891265286E-4</v>
      </c>
      <c r="AB52" s="36">
        <v>1.42461E-4</v>
      </c>
      <c r="AC52" s="36">
        <v>3.3410246424416738E-4</v>
      </c>
      <c r="AD52" s="36">
        <v>9.2984778241394072E-3</v>
      </c>
      <c r="AE52" s="36">
        <v>8.3686300417254653E-2</v>
      </c>
      <c r="AF52" s="36">
        <v>9.2984778241394075E-2</v>
      </c>
      <c r="AG52" s="36">
        <v>0.16298330205978601</v>
      </c>
      <c r="AH52" s="36">
        <v>0.27725895063044054</v>
      </c>
      <c r="AI52" s="36">
        <v>0.88797799053262716</v>
      </c>
      <c r="AJ52" s="36">
        <v>1.4540178745859441E-5</v>
      </c>
      <c r="AK52" s="36">
        <v>1.757096963239984E-5</v>
      </c>
      <c r="AL52" s="36">
        <v>4.3946424963549494E-5</v>
      </c>
      <c r="AM52" s="36">
        <v>0.16333194470277604</v>
      </c>
      <c r="AN52" s="36">
        <v>0.28657499942421233</v>
      </c>
      <c r="AO52" s="36">
        <v>0.97170823737484535</v>
      </c>
      <c r="AP52" s="36">
        <v>32.370352470999997</v>
      </c>
      <c r="AQ52" s="36">
        <v>17.430189792</v>
      </c>
      <c r="AR52" s="36">
        <v>49.800542262999997</v>
      </c>
      <c r="AS52" s="36">
        <v>1.1652849380000001</v>
      </c>
      <c r="AT52" s="36">
        <v>153.220952278</v>
      </c>
      <c r="AU52" s="36">
        <v>337.00618838600002</v>
      </c>
      <c r="AV52" s="36">
        <v>89.579756352000004</v>
      </c>
      <c r="AW52" s="36">
        <v>197.028747022</v>
      </c>
      <c r="AX52" s="36">
        <v>84.626607785000004</v>
      </c>
      <c r="AY52" s="36">
        <v>186.134403303</v>
      </c>
      <c r="AZ52" s="36">
        <v>3.1470620000000005E-2</v>
      </c>
      <c r="BA52" s="36">
        <v>6.2941240000000009E-2</v>
      </c>
      <c r="BB52" s="36">
        <v>0.58893913499999995</v>
      </c>
      <c r="BC52" s="36">
        <v>29.836376469000001</v>
      </c>
      <c r="BD52" s="36">
        <v>65.624468191000005</v>
      </c>
      <c r="BE52" s="36">
        <v>6.4470621428571434E-2</v>
      </c>
      <c r="BF52" s="36">
        <v>0.1289412442857143</v>
      </c>
      <c r="BG52" s="36">
        <v>0.42460002899999999</v>
      </c>
      <c r="BH52" s="36">
        <v>4.68147555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5.690862342</v>
      </c>
      <c r="E53" s="36">
        <v>3</v>
      </c>
      <c r="F53" s="36">
        <v>2</v>
      </c>
      <c r="G53" s="36">
        <v>0</v>
      </c>
      <c r="H53" s="36">
        <v>1</v>
      </c>
      <c r="I53" s="36">
        <v>0.40465613210612983</v>
      </c>
      <c r="J53" s="36">
        <v>7.5573593433577413</v>
      </c>
      <c r="K53" s="36">
        <v>0.2175556321069467</v>
      </c>
      <c r="L53" s="36">
        <v>0.18710049999918316</v>
      </c>
      <c r="M53" s="36">
        <v>4.9151904754615341</v>
      </c>
      <c r="N53" s="36">
        <v>3.0468250000023369</v>
      </c>
      <c r="O53" s="36">
        <v>5.1710109999999997E-2</v>
      </c>
      <c r="P53" s="36">
        <v>8.2275337000000004E-2</v>
      </c>
      <c r="Q53" s="36">
        <v>4.6738561999999997E-2</v>
      </c>
      <c r="R53" s="36">
        <v>4.9715480000000001E-3</v>
      </c>
      <c r="S53" s="36">
        <v>7.5790708999999998E-2</v>
      </c>
      <c r="T53" s="36">
        <v>6.4846280000000001E-3</v>
      </c>
      <c r="U53" s="36">
        <v>0.51919999999999999</v>
      </c>
      <c r="V53" s="36">
        <v>1.2272000000000001</v>
      </c>
      <c r="W53" s="36">
        <v>0.97556624210612974</v>
      </c>
      <c r="X53" s="36">
        <v>8.8668346803577407</v>
      </c>
      <c r="Y53" s="36">
        <v>9.8424009224638702</v>
      </c>
      <c r="Z53" s="36">
        <v>6.1792824875898178E-3</v>
      </c>
      <c r="AA53" s="36">
        <v>2.7710398625417393E-3</v>
      </c>
      <c r="AB53" s="36">
        <v>2.7710399999999998E-3</v>
      </c>
      <c r="AC53" s="36">
        <v>1.6345050382769019E-3</v>
      </c>
      <c r="AD53" s="36">
        <v>6.0122177906809342E-2</v>
      </c>
      <c r="AE53" s="36">
        <v>0.54109960116128397</v>
      </c>
      <c r="AF53" s="36">
        <v>0.60122177906809326</v>
      </c>
      <c r="AG53" s="36">
        <v>0.10466542783702863</v>
      </c>
      <c r="AH53" s="36">
        <v>0.1780515324124165</v>
      </c>
      <c r="AI53" s="36">
        <v>0.57024612407760433</v>
      </c>
      <c r="AJ53" s="36">
        <v>2.828241898718068E-4</v>
      </c>
      <c r="AK53" s="36">
        <v>3.4177676479994702E-4</v>
      </c>
      <c r="AL53" s="36">
        <v>8.5481150231287275E-4</v>
      </c>
      <c r="AM53" s="36">
        <v>0.10658275706517735</v>
      </c>
      <c r="AN53" s="36">
        <v>0.23851548708402578</v>
      </c>
      <c r="AO53" s="36">
        <v>1.1122005367412011</v>
      </c>
      <c r="AP53" s="36">
        <v>38.566748580000002</v>
      </c>
      <c r="AQ53" s="36">
        <v>20.766710774</v>
      </c>
      <c r="AR53" s="36">
        <v>59.333459353999999</v>
      </c>
      <c r="AS53" s="36">
        <v>2.848268789</v>
      </c>
      <c r="AT53" s="36">
        <v>255.351764893</v>
      </c>
      <c r="AU53" s="36">
        <v>593.80105327499996</v>
      </c>
      <c r="AV53" s="36">
        <v>142.38978027900001</v>
      </c>
      <c r="AW53" s="36">
        <v>331.11657380000003</v>
      </c>
      <c r="AX53" s="36">
        <v>135.83048733499999</v>
      </c>
      <c r="AY53" s="36">
        <v>315.86343834299998</v>
      </c>
      <c r="AZ53" s="36">
        <v>7.9940592857142861E-2</v>
      </c>
      <c r="BA53" s="36">
        <v>0.15988118571428572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1.1956240739999999</v>
      </c>
      <c r="BH53" s="36">
        <v>7.4517063920000002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5.705774355</v>
      </c>
      <c r="E54" s="36">
        <v>31</v>
      </c>
      <c r="F54" s="36">
        <v>4</v>
      </c>
      <c r="G54" s="36">
        <v>9</v>
      </c>
      <c r="H54" s="36">
        <v>18</v>
      </c>
      <c r="I54" s="36">
        <v>2.0300751485926201</v>
      </c>
      <c r="J54" s="36">
        <v>46.073603766422927</v>
      </c>
      <c r="K54" s="36">
        <v>1.1521356486107983</v>
      </c>
      <c r="L54" s="36">
        <v>0.87793949998182197</v>
      </c>
      <c r="M54" s="36">
        <v>34.297382415012741</v>
      </c>
      <c r="N54" s="36">
        <v>13.806296500002807</v>
      </c>
      <c r="O54" s="36">
        <v>0.50690197300000006</v>
      </c>
      <c r="P54" s="36">
        <v>0.82664582500000006</v>
      </c>
      <c r="Q54" s="36">
        <v>0.47158241500000003</v>
      </c>
      <c r="R54" s="36">
        <v>3.5319558000000001E-2</v>
      </c>
      <c r="S54" s="36">
        <v>0.78057683600000005</v>
      </c>
      <c r="T54" s="36">
        <v>4.6068989000000005E-2</v>
      </c>
      <c r="U54" s="36">
        <v>1.3459999999999996</v>
      </c>
      <c r="V54" s="36">
        <v>3.1879999999999997</v>
      </c>
      <c r="W54" s="36">
        <v>3.8829771215926199</v>
      </c>
      <c r="X54" s="36">
        <v>50.08824959142293</v>
      </c>
      <c r="Y54" s="36">
        <v>53.971226713015547</v>
      </c>
      <c r="Z54" s="36">
        <v>3.7462031379318472E-2</v>
      </c>
      <c r="AA54" s="36">
        <v>1.3654060826835474E-2</v>
      </c>
      <c r="AB54" s="36">
        <v>1.3654061E-2</v>
      </c>
      <c r="AC54" s="36">
        <v>1.3497470364916084E-2</v>
      </c>
      <c r="AD54" s="36">
        <v>0.4664505124444997</v>
      </c>
      <c r="AE54" s="36">
        <v>4.1980546120004982</v>
      </c>
      <c r="AF54" s="36">
        <v>4.6645051244449975</v>
      </c>
      <c r="AG54" s="36">
        <v>0.25075124329653337</v>
      </c>
      <c r="AH54" s="36">
        <v>0.42656533342398778</v>
      </c>
      <c r="AI54" s="36">
        <v>1.3661619462362853</v>
      </c>
      <c r="AJ54" s="36">
        <v>1.3935918431120882E-3</v>
      </c>
      <c r="AK54" s="36">
        <v>1.6840755799126428E-3</v>
      </c>
      <c r="AL54" s="36">
        <v>4.2120100742254205E-3</v>
      </c>
      <c r="AM54" s="36">
        <v>0.26564230550456158</v>
      </c>
      <c r="AN54" s="36">
        <v>0.89469992144840016</v>
      </c>
      <c r="AO54" s="36">
        <v>5.5684285683110089</v>
      </c>
      <c r="AP54" s="36">
        <v>512.845033382</v>
      </c>
      <c r="AQ54" s="36">
        <v>276.14732566700002</v>
      </c>
      <c r="AR54" s="36">
        <v>788.99235904900002</v>
      </c>
      <c r="AS54" s="36">
        <v>15.758965645</v>
      </c>
      <c r="AT54" s="36">
        <v>2704.559593338</v>
      </c>
      <c r="AU54" s="36">
        <v>6149.2131866399995</v>
      </c>
      <c r="AV54" s="36">
        <v>1470.599755644</v>
      </c>
      <c r="AW54" s="36">
        <v>3343.624386</v>
      </c>
      <c r="AX54" s="36">
        <v>1402.581409336</v>
      </c>
      <c r="AY54" s="36">
        <v>3188.974692542</v>
      </c>
      <c r="AZ54" s="36">
        <v>0.50114494000000009</v>
      </c>
      <c r="BA54" s="36">
        <v>1.0022898814285714</v>
      </c>
      <c r="BB54" s="36">
        <v>3.4616039889999999</v>
      </c>
      <c r="BC54" s="36">
        <v>250.92958951200001</v>
      </c>
      <c r="BD54" s="36">
        <v>570.52525096800002</v>
      </c>
      <c r="BE54" s="36">
        <v>0.37893858571428574</v>
      </c>
      <c r="BF54" s="36">
        <v>0.75787717285714296</v>
      </c>
      <c r="BG54" s="36">
        <v>1.812933629</v>
      </c>
      <c r="BH54" s="36">
        <v>22.260074894999999</v>
      </c>
      <c r="BI54" s="36">
        <v>0</v>
      </c>
      <c r="BJ54" s="36">
        <v>0</v>
      </c>
      <c r="BK54" s="36">
        <v>0.45000000000000018</v>
      </c>
      <c r="BL54" s="36">
        <v>0.45000000000000018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5.3608618679999998</v>
      </c>
      <c r="E55" s="36">
        <v>4</v>
      </c>
      <c r="F55" s="36">
        <v>0</v>
      </c>
      <c r="G55" s="36">
        <v>2</v>
      </c>
      <c r="H55" s="36">
        <v>2</v>
      </c>
      <c r="I55" s="36">
        <v>6.3941461018057429E-4</v>
      </c>
      <c r="J55" s="36">
        <v>0.49793809216561336</v>
      </c>
      <c r="K55" s="36">
        <v>6.3941461018057429E-4</v>
      </c>
      <c r="L55" s="36">
        <v>0</v>
      </c>
      <c r="M55" s="36">
        <v>8.8687506775747771E-2</v>
      </c>
      <c r="N55" s="36">
        <v>0.40989000000004616</v>
      </c>
      <c r="O55" s="36">
        <v>4.3393999999999996E-4</v>
      </c>
      <c r="P55" s="36">
        <v>7.0464499999999995E-4</v>
      </c>
      <c r="Q55" s="36">
        <v>3.4857699999999998E-4</v>
      </c>
      <c r="R55" s="36">
        <v>8.5363000000000002E-5</v>
      </c>
      <c r="S55" s="36">
        <v>5.9330199999999998E-4</v>
      </c>
      <c r="T55" s="36">
        <v>1.1134299999999999E-4</v>
      </c>
      <c r="U55" s="36">
        <v>3.0000000000000001E-3</v>
      </c>
      <c r="V55" s="36">
        <v>7.1999999999999998E-3</v>
      </c>
      <c r="W55" s="36">
        <v>4.073354610180574E-3</v>
      </c>
      <c r="X55" s="36">
        <v>0.50584273716561334</v>
      </c>
      <c r="Y55" s="36">
        <v>0.50991609177579389</v>
      </c>
      <c r="Z55" s="36">
        <v>5.4650109269217779E-5</v>
      </c>
      <c r="AA55" s="36">
        <v>1.1695123383612601E-5</v>
      </c>
      <c r="AB55" s="36">
        <v>1.1695099999999999E-5</v>
      </c>
      <c r="AC55" s="36">
        <v>5.2951062183896045E-6</v>
      </c>
      <c r="AD55" s="36">
        <v>6.0718156428840892E-3</v>
      </c>
      <c r="AE55" s="36">
        <v>5.4646340785956801E-2</v>
      </c>
      <c r="AF55" s="36">
        <v>6.0718156428840896E-2</v>
      </c>
      <c r="AG55" s="36">
        <v>4.8967126465349411E-4</v>
      </c>
      <c r="AH55" s="36">
        <v>8.3300399044502452E-4</v>
      </c>
      <c r="AI55" s="36">
        <v>2.6678641315604165E-3</v>
      </c>
      <c r="AJ55" s="36">
        <v>1.193651907894957E-6</v>
      </c>
      <c r="AK55" s="36">
        <v>1.4424596692981193E-6</v>
      </c>
      <c r="AL55" s="36">
        <v>3.6077090192488303E-6</v>
      </c>
      <c r="AM55" s="36">
        <v>4.9616002277977876E-4</v>
      </c>
      <c r="AN55" s="36">
        <v>6.9062620929984117E-3</v>
      </c>
      <c r="AO55" s="36">
        <v>5.7317812626536464E-2</v>
      </c>
      <c r="AP55" s="36">
        <v>3.400476345</v>
      </c>
      <c r="AQ55" s="36">
        <v>1.8310257240000001</v>
      </c>
      <c r="AR55" s="36">
        <v>5.2315020690000003</v>
      </c>
      <c r="AS55" s="36">
        <v>0.51150964899999996</v>
      </c>
      <c r="AT55" s="36">
        <v>18.078948456999999</v>
      </c>
      <c r="AU55" s="36">
        <v>36.479690497</v>
      </c>
      <c r="AV55" s="36">
        <v>14.672516357999999</v>
      </c>
      <c r="AW55" s="36">
        <v>29.606194012</v>
      </c>
      <c r="AX55" s="36">
        <v>13.638294157000001</v>
      </c>
      <c r="AY55" s="36">
        <v>27.519341123</v>
      </c>
      <c r="AZ55" s="36">
        <v>4.3482057142857147E-3</v>
      </c>
      <c r="BA55" s="36">
        <v>8.6964128571428573E-3</v>
      </c>
      <c r="BB55" s="36">
        <v>0.28821903999999998</v>
      </c>
      <c r="BC55" s="36">
        <v>7.1096837270000002</v>
      </c>
      <c r="BD55" s="36">
        <v>14.345915224000001</v>
      </c>
      <c r="BE55" s="36">
        <v>3.1551071428571435E-2</v>
      </c>
      <c r="BF55" s="36">
        <v>6.3102142857142871E-2</v>
      </c>
      <c r="BG55" s="36">
        <v>2.0162902329999999</v>
      </c>
      <c r="BH55" s="36">
        <v>7.057505495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5.1811260609999996</v>
      </c>
      <c r="E56" s="36">
        <v>318</v>
      </c>
      <c r="F56" s="36">
        <v>0</v>
      </c>
      <c r="G56" s="36">
        <v>10</v>
      </c>
      <c r="H56" s="36">
        <v>308</v>
      </c>
      <c r="I56" s="36">
        <v>1.3082280557316306E-4</v>
      </c>
      <c r="J56" s="36">
        <v>0.88800754623529221</v>
      </c>
      <c r="K56" s="36">
        <v>1.3082280557316306E-4</v>
      </c>
      <c r="L56" s="36">
        <v>0</v>
      </c>
      <c r="M56" s="36">
        <v>2.3318369040880544E-2</v>
      </c>
      <c r="N56" s="36">
        <v>0.86481999999998482</v>
      </c>
      <c r="O56" s="36">
        <v>0.10984292899999999</v>
      </c>
      <c r="P56" s="36">
        <v>0.17567531</v>
      </c>
      <c r="Q56" s="36">
        <v>8.0600462999999997E-2</v>
      </c>
      <c r="R56" s="36">
        <v>2.9242465999999998E-2</v>
      </c>
      <c r="S56" s="36">
        <v>0.13753296300000001</v>
      </c>
      <c r="T56" s="36">
        <v>3.8142347E-2</v>
      </c>
      <c r="U56" s="36">
        <v>1.8899999999999997</v>
      </c>
      <c r="V56" s="36">
        <v>4.4711999999999996</v>
      </c>
      <c r="W56" s="36">
        <v>1.9999737518055729</v>
      </c>
      <c r="X56" s="36">
        <v>5.5348828562352921</v>
      </c>
      <c r="Y56" s="36">
        <v>7.5348566080408652</v>
      </c>
      <c r="Z56" s="36">
        <v>2.6105390097240567E-5</v>
      </c>
      <c r="AA56" s="36">
        <v>5.5865534808094804E-6</v>
      </c>
      <c r="AB56" s="36">
        <v>5.5865499999999999E-6</v>
      </c>
      <c r="AC56" s="36">
        <v>3.2710758136304828E-6</v>
      </c>
      <c r="AD56" s="36">
        <v>2.6722261212242793E-2</v>
      </c>
      <c r="AE56" s="36">
        <v>0.24050035091018515</v>
      </c>
      <c r="AF56" s="36">
        <v>0.26722261212242798</v>
      </c>
      <c r="AG56" s="36">
        <v>0.30883972453068703</v>
      </c>
      <c r="AH56" s="36">
        <v>0.52538251989128371</v>
      </c>
      <c r="AI56" s="36">
        <v>1.6826440164085708</v>
      </c>
      <c r="AJ56" s="36">
        <v>5.5848122156388888E-7</v>
      </c>
      <c r="AK56" s="36">
        <v>6.7489243123394071E-7</v>
      </c>
      <c r="AL56" s="36">
        <v>1.6879608927785177E-6</v>
      </c>
      <c r="AM56" s="36">
        <v>0.30884355408772218</v>
      </c>
      <c r="AN56" s="36">
        <v>0.55210545599595773</v>
      </c>
      <c r="AO56" s="36">
        <v>1.9231460552796487</v>
      </c>
      <c r="AP56" s="36">
        <v>10.613077865999999</v>
      </c>
      <c r="AQ56" s="36">
        <v>5.7147342349999999</v>
      </c>
      <c r="AR56" s="36">
        <v>16.327812100999999</v>
      </c>
      <c r="AS56" s="36">
        <v>5.7897041000000003E-2</v>
      </c>
      <c r="AT56" s="36">
        <v>2.3955181419999998</v>
      </c>
      <c r="AU56" s="36">
        <v>4.9164011289999996</v>
      </c>
      <c r="AV56" s="36">
        <v>6.8770563139999998</v>
      </c>
      <c r="AW56" s="36">
        <v>14.114010176000001</v>
      </c>
      <c r="AX56" s="36">
        <v>6.187055923</v>
      </c>
      <c r="AY56" s="36">
        <v>12.697899548000001</v>
      </c>
      <c r="AZ56" s="36">
        <v>9.6228428571428577E-4</v>
      </c>
      <c r="BA56" s="36">
        <v>1.9245685714285715E-3</v>
      </c>
      <c r="BB56" s="36">
        <v>5.5042366950000003</v>
      </c>
      <c r="BC56" s="36">
        <v>438.32515333600003</v>
      </c>
      <c r="BD56" s="36">
        <v>899.589212557</v>
      </c>
      <c r="BE56" s="36">
        <v>0.24870412000000003</v>
      </c>
      <c r="BF56" s="36">
        <v>0.49740824000000006</v>
      </c>
      <c r="BG56" s="36">
        <v>4.1575368309999998</v>
      </c>
      <c r="BH56" s="36">
        <v>23.959660813999999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5.5899361460000003</v>
      </c>
      <c r="E57" s="36">
        <v>22</v>
      </c>
      <c r="F57" s="36">
        <v>3</v>
      </c>
      <c r="G57" s="36">
        <v>13</v>
      </c>
      <c r="H57" s="36">
        <v>6</v>
      </c>
      <c r="I57" s="36">
        <v>2.5867993135483265</v>
      </c>
      <c r="J57" s="36">
        <v>46.900337918765565</v>
      </c>
      <c r="K57" s="36">
        <v>0.12381631356143365</v>
      </c>
      <c r="L57" s="36">
        <v>2.4629829999868926</v>
      </c>
      <c r="M57" s="36">
        <v>6.8334417322776861</v>
      </c>
      <c r="N57" s="36">
        <v>42.653695500036207</v>
      </c>
      <c r="O57" s="36">
        <v>1.105538881</v>
      </c>
      <c r="P57" s="36">
        <v>1.9974112449999999</v>
      </c>
      <c r="Q57" s="36">
        <v>1.031627007</v>
      </c>
      <c r="R57" s="36">
        <v>7.3911874000000002E-2</v>
      </c>
      <c r="S57" s="36">
        <v>1.901004452</v>
      </c>
      <c r="T57" s="36">
        <v>9.6406792999999991E-2</v>
      </c>
      <c r="U57" s="36">
        <v>1.4450499999999999</v>
      </c>
      <c r="V57" s="36">
        <v>3.4275000000000007</v>
      </c>
      <c r="W57" s="36">
        <v>5.1373881945483264</v>
      </c>
      <c r="X57" s="36">
        <v>52.325249163765569</v>
      </c>
      <c r="Y57" s="36">
        <v>57.462637358313899</v>
      </c>
      <c r="Z57" s="36">
        <v>5.6446466392470723E-2</v>
      </c>
      <c r="AA57" s="36">
        <v>2.2331471944749139E-2</v>
      </c>
      <c r="AB57" s="36">
        <v>2.2331472000000002E-2</v>
      </c>
      <c r="AC57" s="36">
        <v>3.0977228250804465E-3</v>
      </c>
      <c r="AD57" s="36">
        <v>1.9514892868250988</v>
      </c>
      <c r="AE57" s="36">
        <v>17.563403581425888</v>
      </c>
      <c r="AF57" s="36">
        <v>19.514892868250968</v>
      </c>
      <c r="AG57" s="36">
        <v>0.26313208431350738</v>
      </c>
      <c r="AH57" s="36">
        <v>0.44762699400458722</v>
      </c>
      <c r="AI57" s="36">
        <v>1.433616183501178</v>
      </c>
      <c r="AJ57" s="36">
        <v>2.2948911832894056E-3</v>
      </c>
      <c r="AK57" s="36">
        <v>2.7732439879406181E-3</v>
      </c>
      <c r="AL57" s="36">
        <v>6.9361088984479426E-3</v>
      </c>
      <c r="AM57" s="36">
        <v>0.26852469832187725</v>
      </c>
      <c r="AN57" s="36">
        <v>2.4018895248176264</v>
      </c>
      <c r="AO57" s="36">
        <v>19.003955873825515</v>
      </c>
      <c r="AP57" s="36">
        <v>1276.4304494089999</v>
      </c>
      <c r="AQ57" s="36">
        <v>687.30870352800002</v>
      </c>
      <c r="AR57" s="36">
        <v>1963.739152937</v>
      </c>
      <c r="AS57" s="36">
        <v>29.117912670999999</v>
      </c>
      <c r="AT57" s="36">
        <v>4567.9572671469996</v>
      </c>
      <c r="AU57" s="36">
        <v>10150.296474299999</v>
      </c>
      <c r="AV57" s="36">
        <v>3234.9882896220001</v>
      </c>
      <c r="AW57" s="36">
        <v>7188.3531982040004</v>
      </c>
      <c r="AX57" s="36">
        <v>3021.124175381</v>
      </c>
      <c r="AY57" s="36">
        <v>6713.1333049759996</v>
      </c>
      <c r="AZ57" s="36">
        <v>0.83458724714285715</v>
      </c>
      <c r="BA57" s="36">
        <v>1.6691744942857143</v>
      </c>
      <c r="BB57" s="36">
        <v>37.315128526999999</v>
      </c>
      <c r="BC57" s="36">
        <v>1854.0021652559999</v>
      </c>
      <c r="BD57" s="36">
        <v>4119.7127163790001</v>
      </c>
      <c r="BE57" s="36">
        <v>1.6860514428571429</v>
      </c>
      <c r="BF57" s="36">
        <v>3.3721028857142858</v>
      </c>
      <c r="BG57" s="36">
        <v>26.233551773999999</v>
      </c>
      <c r="BH57" s="36">
        <v>161.66478386399999</v>
      </c>
      <c r="BI57" s="36">
        <v>0.21</v>
      </c>
      <c r="BJ57" s="36">
        <v>0.21</v>
      </c>
      <c r="BK57" s="36">
        <v>0.30000000000000004</v>
      </c>
      <c r="BL57" s="36">
        <v>0.30000000000000004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5.2481699920000002</v>
      </c>
      <c r="E58" s="36">
        <v>61</v>
      </c>
      <c r="F58" s="36">
        <v>0</v>
      </c>
      <c r="G58" s="36">
        <v>6</v>
      </c>
      <c r="H58" s="36">
        <v>55</v>
      </c>
      <c r="I58" s="36">
        <v>1.1195742582264497E-3</v>
      </c>
      <c r="J58" s="36">
        <v>2.4160153375258662</v>
      </c>
      <c r="K58" s="36">
        <v>1.1195742582264497E-3</v>
      </c>
      <c r="L58" s="36">
        <v>0</v>
      </c>
      <c r="M58" s="36">
        <v>0.19193291178327046</v>
      </c>
      <c r="N58" s="36">
        <v>2.2252020000008219</v>
      </c>
      <c r="O58" s="36">
        <v>0.17180511200000001</v>
      </c>
      <c r="P58" s="36">
        <v>0.31480002300000004</v>
      </c>
      <c r="Q58" s="36">
        <v>0.16576111200000002</v>
      </c>
      <c r="R58" s="36">
        <v>6.0439999999999999E-3</v>
      </c>
      <c r="S58" s="36">
        <v>0.30691654400000001</v>
      </c>
      <c r="T58" s="36">
        <v>7.8834790000000005E-3</v>
      </c>
      <c r="U58" s="36">
        <v>0.46139999999999998</v>
      </c>
      <c r="V58" s="36">
        <v>1.0908</v>
      </c>
      <c r="W58" s="36">
        <v>0.63432468625822647</v>
      </c>
      <c r="X58" s="36">
        <v>3.8216153605258665</v>
      </c>
      <c r="Y58" s="36">
        <v>4.4559400467840931</v>
      </c>
      <c r="Z58" s="36">
        <v>1.6954486944189575E-4</v>
      </c>
      <c r="AA58" s="36">
        <v>3.6282602060565691E-5</v>
      </c>
      <c r="AB58" s="36">
        <v>3.6282599999999997E-5</v>
      </c>
      <c r="AC58" s="36">
        <v>2.1246026601206738E-5</v>
      </c>
      <c r="AD58" s="36">
        <v>8.4717982953661536E-2</v>
      </c>
      <c r="AE58" s="36">
        <v>0.76246184658295368</v>
      </c>
      <c r="AF58" s="36">
        <v>0.84717982953661564</v>
      </c>
      <c r="AG58" s="36">
        <v>8.5166354290187402E-2</v>
      </c>
      <c r="AH58" s="36">
        <v>0.14488069465457171</v>
      </c>
      <c r="AI58" s="36">
        <v>0.46400979233964179</v>
      </c>
      <c r="AJ58" s="36">
        <v>3.6271313725848617E-6</v>
      </c>
      <c r="AK58" s="36">
        <v>4.3831796234686118E-6</v>
      </c>
      <c r="AL58" s="36">
        <v>1.0962688938311811E-5</v>
      </c>
      <c r="AM58" s="36">
        <v>8.5191227448161197E-2</v>
      </c>
      <c r="AN58" s="36">
        <v>0.22960306078785672</v>
      </c>
      <c r="AO58" s="36">
        <v>1.2264826016115338</v>
      </c>
      <c r="AP58" s="36">
        <v>31.742811241999998</v>
      </c>
      <c r="AQ58" s="36">
        <v>17.092282976</v>
      </c>
      <c r="AR58" s="36">
        <v>48.835094217999995</v>
      </c>
      <c r="AS58" s="36">
        <v>0.807218557</v>
      </c>
      <c r="AT58" s="36">
        <v>57.91242888</v>
      </c>
      <c r="AU58" s="36">
        <v>132.12474895400001</v>
      </c>
      <c r="AV58" s="36">
        <v>88.122601008999993</v>
      </c>
      <c r="AW58" s="36">
        <v>201.047974686</v>
      </c>
      <c r="AX58" s="36">
        <v>80.506867529999994</v>
      </c>
      <c r="AY58" s="36">
        <v>183.67300193</v>
      </c>
      <c r="AZ58" s="36">
        <v>1.3644075714285714E-2</v>
      </c>
      <c r="BA58" s="36">
        <v>2.7288151428571428E-2</v>
      </c>
      <c r="BB58" s="36">
        <v>4.6072734789999998</v>
      </c>
      <c r="BC58" s="36">
        <v>397.50148065399998</v>
      </c>
      <c r="BD58" s="36">
        <v>906.88275997899996</v>
      </c>
      <c r="BE58" s="36">
        <v>0.20817562142857143</v>
      </c>
      <c r="BF58" s="36">
        <v>0.41635124428571435</v>
      </c>
      <c r="BG58" s="36">
        <v>4.1009631119999996</v>
      </c>
      <c r="BH58" s="36">
        <v>27.956133121000001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5.283427401</v>
      </c>
      <c r="E59" s="36">
        <v>58</v>
      </c>
      <c r="F59" s="36">
        <v>1</v>
      </c>
      <c r="G59" s="36">
        <v>14</v>
      </c>
      <c r="H59" s="36">
        <v>43</v>
      </c>
      <c r="I59" s="36">
        <v>6.5741703482283937E-4</v>
      </c>
      <c r="J59" s="36">
        <v>1.4217374300891408</v>
      </c>
      <c r="K59" s="36">
        <v>6.5741703482283937E-4</v>
      </c>
      <c r="L59" s="36">
        <v>0</v>
      </c>
      <c r="M59" s="36">
        <v>0.11488984712397245</v>
      </c>
      <c r="N59" s="36">
        <v>1.307504999999991</v>
      </c>
      <c r="O59" s="36">
        <v>6.7727384000000002E-2</v>
      </c>
      <c r="P59" s="36">
        <v>0.11258122</v>
      </c>
      <c r="Q59" s="36">
        <v>6.4139059999999998E-2</v>
      </c>
      <c r="R59" s="36">
        <v>3.5883240000000004E-3</v>
      </c>
      <c r="S59" s="36">
        <v>0.10790079799999999</v>
      </c>
      <c r="T59" s="36">
        <v>4.6804220000000001E-3</v>
      </c>
      <c r="U59" s="36">
        <v>0.13084999999999997</v>
      </c>
      <c r="V59" s="36">
        <v>0.30950000000000005</v>
      </c>
      <c r="W59" s="36">
        <v>0.1992348010348228</v>
      </c>
      <c r="X59" s="36">
        <v>1.8438186500891409</v>
      </c>
      <c r="Y59" s="36">
        <v>2.0430534511239635</v>
      </c>
      <c r="Z59" s="36">
        <v>9.8153313545117787E-5</v>
      </c>
      <c r="AA59" s="36">
        <v>2.1004809098655205E-5</v>
      </c>
      <c r="AB59" s="36">
        <v>2.1004799999999999E-5</v>
      </c>
      <c r="AC59" s="36">
        <v>1.0945277222927812E-5</v>
      </c>
      <c r="AD59" s="36">
        <v>1.9031864708171382E-2</v>
      </c>
      <c r="AE59" s="36">
        <v>0.17128678237354242</v>
      </c>
      <c r="AF59" s="36">
        <v>0.19031864708171378</v>
      </c>
      <c r="AG59" s="36">
        <v>2.4606781507274769E-2</v>
      </c>
      <c r="AH59" s="36">
        <v>4.1859812219272013E-2</v>
      </c>
      <c r="AI59" s="36">
        <v>0.13406453372929014</v>
      </c>
      <c r="AJ59" s="36">
        <v>2.1438396931152295E-6</v>
      </c>
      <c r="AK59" s="36">
        <v>2.5907069509173185E-6</v>
      </c>
      <c r="AL59" s="36">
        <v>6.479568914119404E-6</v>
      </c>
      <c r="AM59" s="36">
        <v>2.4619870624190812E-2</v>
      </c>
      <c r="AN59" s="36">
        <v>6.089426763439431E-2</v>
      </c>
      <c r="AO59" s="36">
        <v>0.3053577956717467</v>
      </c>
      <c r="AP59" s="36">
        <v>24.312866806999999</v>
      </c>
      <c r="AQ59" s="36">
        <v>13.091543665</v>
      </c>
      <c r="AR59" s="36">
        <v>37.404410471999995</v>
      </c>
      <c r="AS59" s="36">
        <v>0.92117134300000003</v>
      </c>
      <c r="AT59" s="36">
        <v>56.984319960000001</v>
      </c>
      <c r="AU59" s="36">
        <v>128.73958041099999</v>
      </c>
      <c r="AV59" s="36">
        <v>73.410348827999997</v>
      </c>
      <c r="AW59" s="36">
        <v>165.84943915400001</v>
      </c>
      <c r="AX59" s="36">
        <v>67.343449608</v>
      </c>
      <c r="AY59" s="36">
        <v>152.14303605200001</v>
      </c>
      <c r="AZ59" s="36">
        <v>9.780061428571428E-3</v>
      </c>
      <c r="BA59" s="36">
        <v>1.9560122857142856E-2</v>
      </c>
      <c r="BB59" s="36">
        <v>2.524603156</v>
      </c>
      <c r="BC59" s="36">
        <v>203.24623692200001</v>
      </c>
      <c r="BD59" s="36">
        <v>459.17605544600002</v>
      </c>
      <c r="BE59" s="36">
        <v>0.11407198428571429</v>
      </c>
      <c r="BF59" s="36">
        <v>0.22814397</v>
      </c>
      <c r="BG59" s="36">
        <v>4.533032714</v>
      </c>
      <c r="BH59" s="36">
        <v>30.823215780000002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5.2178835499999998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5.4646629999999998E-3</v>
      </c>
      <c r="P60" s="36">
        <v>8.7587640000000005E-3</v>
      </c>
      <c r="Q60" s="36">
        <v>5.2714939999999998E-3</v>
      </c>
      <c r="R60" s="36">
        <v>1.9316899999999998E-4</v>
      </c>
      <c r="S60" s="36">
        <v>8.5068039999999998E-3</v>
      </c>
      <c r="T60" s="36">
        <v>2.5195999999999997E-4</v>
      </c>
      <c r="U60" s="36">
        <v>7.8600000000000003E-2</v>
      </c>
      <c r="V60" s="36">
        <v>0.18599999999999997</v>
      </c>
      <c r="W60" s="36">
        <v>8.4064662999999998E-2</v>
      </c>
      <c r="X60" s="36">
        <v>0.19475876399999997</v>
      </c>
      <c r="Y60" s="36">
        <v>0.27882342699999996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1.5226470590000001</v>
      </c>
      <c r="AQ60" s="36">
        <v>0.81988687800000004</v>
      </c>
      <c r="AR60" s="36">
        <v>2.3425339370000002</v>
      </c>
      <c r="AS60" s="36">
        <v>0.14656940500000001</v>
      </c>
      <c r="AT60" s="36">
        <v>1.5323529</v>
      </c>
      <c r="AU60" s="36">
        <v>3.2726169650000001</v>
      </c>
      <c r="AV60" s="36">
        <v>2.7826193469999998</v>
      </c>
      <c r="AW60" s="36">
        <v>5.9427872539999997</v>
      </c>
      <c r="AX60" s="36">
        <v>2.5318880830000001</v>
      </c>
      <c r="AY60" s="36">
        <v>5.4073052590000001</v>
      </c>
      <c r="AZ60" s="36">
        <v>1.8334214285714286E-3</v>
      </c>
      <c r="BA60" s="36">
        <v>3.6668428571428571E-3</v>
      </c>
      <c r="BB60" s="36">
        <v>0.229208674</v>
      </c>
      <c r="BC60" s="36">
        <v>11.843273669</v>
      </c>
      <c r="BD60" s="36">
        <v>25.293454486000002</v>
      </c>
      <c r="BE60" s="36">
        <v>1.0356592857142858E-2</v>
      </c>
      <c r="BF60" s="36">
        <v>2.0713185714285716E-2</v>
      </c>
      <c r="BG60" s="36">
        <v>1.8776363730000001</v>
      </c>
      <c r="BH60" s="36">
        <v>11.063627663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5.2028243390000002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3.3458700000000001E-4</v>
      </c>
      <c r="P61" s="36">
        <v>5.8513499999999997E-4</v>
      </c>
      <c r="Q61" s="36">
        <v>3.0232700000000002E-4</v>
      </c>
      <c r="R61" s="36">
        <v>3.2260000000000006E-5</v>
      </c>
      <c r="S61" s="36">
        <v>5.43057E-4</v>
      </c>
      <c r="T61" s="36">
        <v>4.2077999999999999E-5</v>
      </c>
      <c r="U61" s="36">
        <v>1.32E-2</v>
      </c>
      <c r="V61" s="36">
        <v>3.1199999999999999E-2</v>
      </c>
      <c r="W61" s="36">
        <v>1.3534587000000001E-2</v>
      </c>
      <c r="X61" s="36">
        <v>3.1785134999999999E-2</v>
      </c>
      <c r="Y61" s="36">
        <v>4.5319722E-2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0.42542445499999998</v>
      </c>
      <c r="AQ61" s="36">
        <v>0.22907470599999999</v>
      </c>
      <c r="AR61" s="36">
        <v>0.65449916099999994</v>
      </c>
      <c r="AS61" s="36">
        <v>8.6002977999999994E-2</v>
      </c>
      <c r="AT61" s="36">
        <v>0.69983735800000002</v>
      </c>
      <c r="AU61" s="36">
        <v>1.5900674020000001</v>
      </c>
      <c r="AV61" s="36">
        <v>1.097888025</v>
      </c>
      <c r="AW61" s="36">
        <v>2.4944595199999999</v>
      </c>
      <c r="AX61" s="36">
        <v>1.0023605609999999</v>
      </c>
      <c r="AY61" s="36">
        <v>2.2774160810000001</v>
      </c>
      <c r="AZ61" s="36">
        <v>1.153147142857143E-3</v>
      </c>
      <c r="BA61" s="36">
        <v>2.306294285714286E-3</v>
      </c>
      <c r="BB61" s="36">
        <v>9.9970200999999995E-2</v>
      </c>
      <c r="BC61" s="36">
        <v>2.7345002620000001</v>
      </c>
      <c r="BD61" s="36">
        <v>6.2129288730000001</v>
      </c>
      <c r="BE61" s="36">
        <v>4.5170657142857146E-3</v>
      </c>
      <c r="BF61" s="36">
        <v>9.0341314285714291E-3</v>
      </c>
      <c r="BG61" s="36">
        <v>1.4725256609999999</v>
      </c>
      <c r="BH61" s="36">
        <v>4.0548268209999998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5.4208681140000001</v>
      </c>
      <c r="E62" s="36">
        <v>35</v>
      </c>
      <c r="F62" s="36">
        <v>1</v>
      </c>
      <c r="G62" s="36">
        <v>15</v>
      </c>
      <c r="H62" s="36">
        <v>19</v>
      </c>
      <c r="I62" s="36">
        <v>1.0550071897720823E-3</v>
      </c>
      <c r="J62" s="36">
        <v>8.274119813476025</v>
      </c>
      <c r="K62" s="36">
        <v>1.0550071897720823E-3</v>
      </c>
      <c r="L62" s="36">
        <v>0</v>
      </c>
      <c r="M62" s="36">
        <v>0.12150232066207439</v>
      </c>
      <c r="N62" s="36">
        <v>8.1536725000037222</v>
      </c>
      <c r="O62" s="36">
        <v>0.12838400599999999</v>
      </c>
      <c r="P62" s="36">
        <v>0.22405777900000001</v>
      </c>
      <c r="Q62" s="36">
        <v>0.10523935599999999</v>
      </c>
      <c r="R62" s="36">
        <v>2.3144649999999999E-2</v>
      </c>
      <c r="S62" s="36">
        <v>0.19386910500000001</v>
      </c>
      <c r="T62" s="36">
        <v>3.0188673999999999E-2</v>
      </c>
      <c r="U62" s="36">
        <v>0.55220000000000002</v>
      </c>
      <c r="V62" s="36">
        <v>1.3051999999999997</v>
      </c>
      <c r="W62" s="36">
        <v>0.68163901318977205</v>
      </c>
      <c r="X62" s="36">
        <v>9.8033775924760249</v>
      </c>
      <c r="Y62" s="36">
        <v>10.485016605665797</v>
      </c>
      <c r="Z62" s="36">
        <v>1.3827788134750715E-4</v>
      </c>
      <c r="AA62" s="36">
        <v>2.959146660836653E-5</v>
      </c>
      <c r="AB62" s="36">
        <v>2.95915E-5</v>
      </c>
      <c r="AC62" s="36">
        <v>1.3074908871989988E-5</v>
      </c>
      <c r="AD62" s="36">
        <v>0.13438943200228234</v>
      </c>
      <c r="AE62" s="36">
        <v>1.209504888020541</v>
      </c>
      <c r="AF62" s="36">
        <v>1.3438943200228233</v>
      </c>
      <c r="AG62" s="36">
        <v>0.10074095056715886</v>
      </c>
      <c r="AH62" s="36">
        <v>0.1713754101602242</v>
      </c>
      <c r="AI62" s="36">
        <v>0.54886448929693443</v>
      </c>
      <c r="AJ62" s="36">
        <v>3.0202350071802308E-6</v>
      </c>
      <c r="AK62" s="36">
        <v>3.6497802758450372E-6</v>
      </c>
      <c r="AL62" s="36">
        <v>9.1283974863918892E-6</v>
      </c>
      <c r="AM62" s="36">
        <v>0.10075704571103804</v>
      </c>
      <c r="AN62" s="36">
        <v>0.30576849194278238</v>
      </c>
      <c r="AO62" s="36">
        <v>1.7583785057149619</v>
      </c>
      <c r="AP62" s="36">
        <v>168.23847694299999</v>
      </c>
      <c r="AQ62" s="36">
        <v>90.589949122999997</v>
      </c>
      <c r="AR62" s="36">
        <v>258.82842606600002</v>
      </c>
      <c r="AS62" s="36">
        <v>9.4555539950000007</v>
      </c>
      <c r="AT62" s="36">
        <v>514.38680412099995</v>
      </c>
      <c r="AU62" s="36">
        <v>1132.633091856</v>
      </c>
      <c r="AV62" s="36">
        <v>356.34526199999999</v>
      </c>
      <c r="AW62" s="36">
        <v>784.63994922400002</v>
      </c>
      <c r="AX62" s="36">
        <v>333.22170981900001</v>
      </c>
      <c r="AY62" s="36">
        <v>733.72398444500004</v>
      </c>
      <c r="AZ62" s="36">
        <v>0.10873986857142857</v>
      </c>
      <c r="BA62" s="36">
        <v>0.21747973857142858</v>
      </c>
      <c r="BB62" s="36">
        <v>1.9565371090000001</v>
      </c>
      <c r="BC62" s="36">
        <v>109.019606224</v>
      </c>
      <c r="BD62" s="36">
        <v>240.05128568800001</v>
      </c>
      <c r="BE62" s="36">
        <v>8.8404417142857156E-2</v>
      </c>
      <c r="BF62" s="36">
        <v>0.17680883571428574</v>
      </c>
      <c r="BG62" s="36">
        <v>7.4877227399999997</v>
      </c>
      <c r="BH62" s="36">
        <v>31.457314899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5.5093924530000002</v>
      </c>
      <c r="E63" s="36">
        <v>28</v>
      </c>
      <c r="F63" s="36">
        <v>3</v>
      </c>
      <c r="G63" s="36">
        <v>14</v>
      </c>
      <c r="H63" s="36">
        <v>11</v>
      </c>
      <c r="I63" s="36">
        <v>0.37001363516636615</v>
      </c>
      <c r="J63" s="36">
        <v>10.463814648391109</v>
      </c>
      <c r="K63" s="36">
        <v>1.9243635172211247E-2</v>
      </c>
      <c r="L63" s="36">
        <v>0.35076999999415492</v>
      </c>
      <c r="M63" s="36">
        <v>1.0405002835654726</v>
      </c>
      <c r="N63" s="36">
        <v>9.7933279999920018</v>
      </c>
      <c r="O63" s="36">
        <v>9.7327549999999999E-2</v>
      </c>
      <c r="P63" s="36">
        <v>0.156857363</v>
      </c>
      <c r="Q63" s="36">
        <v>8.5306788999999994E-2</v>
      </c>
      <c r="R63" s="36">
        <v>1.2020761E-2</v>
      </c>
      <c r="S63" s="36">
        <v>0.141178109</v>
      </c>
      <c r="T63" s="36">
        <v>1.5679254E-2</v>
      </c>
      <c r="U63" s="36">
        <v>0.29064999999999996</v>
      </c>
      <c r="V63" s="36">
        <v>0.68709999999999982</v>
      </c>
      <c r="W63" s="36">
        <v>0.7579911851663661</v>
      </c>
      <c r="X63" s="36">
        <v>11.307772011391108</v>
      </c>
      <c r="Y63" s="36">
        <v>12.065763196557475</v>
      </c>
      <c r="Z63" s="36">
        <v>7.1090675870974472E-3</v>
      </c>
      <c r="AA63" s="36">
        <v>1.8907653064687041E-3</v>
      </c>
      <c r="AB63" s="36">
        <v>1.890765E-3</v>
      </c>
      <c r="AC63" s="36">
        <v>1.3340828352661102E-4</v>
      </c>
      <c r="AD63" s="36">
        <v>5.9031841152918339E-2</v>
      </c>
      <c r="AE63" s="36">
        <v>0.53128657037626514</v>
      </c>
      <c r="AF63" s="36">
        <v>0.59031841152918363</v>
      </c>
      <c r="AG63" s="36">
        <v>5.7090719268476593E-2</v>
      </c>
      <c r="AH63" s="36">
        <v>9.711984427281084E-2</v>
      </c>
      <c r="AI63" s="36">
        <v>0.31104598773859671</v>
      </c>
      <c r="AJ63" s="36">
        <v>1.9297955978527073E-4</v>
      </c>
      <c r="AK63" s="36">
        <v>2.3320469740493527E-4</v>
      </c>
      <c r="AL63" s="36">
        <v>5.8326392624090558E-4</v>
      </c>
      <c r="AM63" s="36">
        <v>5.7417107111788476E-2</v>
      </c>
      <c r="AN63" s="36">
        <v>0.15638489012313411</v>
      </c>
      <c r="AO63" s="36">
        <v>0.84291582204110271</v>
      </c>
      <c r="AP63" s="36">
        <v>139.052610141</v>
      </c>
      <c r="AQ63" s="36">
        <v>74.874482383</v>
      </c>
      <c r="AR63" s="36">
        <v>213.92709252399999</v>
      </c>
      <c r="AS63" s="36">
        <v>14.87837223</v>
      </c>
      <c r="AT63" s="36">
        <v>579.89099110699999</v>
      </c>
      <c r="AU63" s="36">
        <v>1398.456627972</v>
      </c>
      <c r="AV63" s="36">
        <v>311.056549604</v>
      </c>
      <c r="AW63" s="36">
        <v>750.13942299400003</v>
      </c>
      <c r="AX63" s="36">
        <v>296.063918667</v>
      </c>
      <c r="AY63" s="36">
        <v>713.98341362899998</v>
      </c>
      <c r="AZ63" s="36">
        <v>0.14882832285714287</v>
      </c>
      <c r="BA63" s="36">
        <v>0.29765664714285717</v>
      </c>
      <c r="BB63" s="36">
        <v>0.52042308000000004</v>
      </c>
      <c r="BC63" s="36">
        <v>18.424965297</v>
      </c>
      <c r="BD63" s="36">
        <v>44.433376678000002</v>
      </c>
      <c r="BE63" s="36">
        <v>2.3514861428571426E-2</v>
      </c>
      <c r="BF63" s="36">
        <v>4.7029722857142853E-2</v>
      </c>
      <c r="BG63" s="36">
        <v>5.0214569359999999</v>
      </c>
      <c r="BH63" s="36">
        <v>30.417143297999999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5.2424457120000003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3.1935893933393848E-2</v>
      </c>
      <c r="K64" s="36">
        <v>4.4097742629748457E-6</v>
      </c>
      <c r="L64" s="36">
        <v>0</v>
      </c>
      <c r="M64" s="36">
        <v>1.9403037076569361E-3</v>
      </c>
      <c r="N64" s="36">
        <v>2.9999999999999888E-2</v>
      </c>
      <c r="O64" s="36">
        <v>1.0042239999999999E-2</v>
      </c>
      <c r="P64" s="36">
        <v>1.7470148999999997E-2</v>
      </c>
      <c r="Q64" s="36">
        <v>9.4361329999999993E-3</v>
      </c>
      <c r="R64" s="36">
        <v>6.0610699999999993E-4</v>
      </c>
      <c r="S64" s="36">
        <v>1.6679575999999998E-2</v>
      </c>
      <c r="T64" s="36">
        <v>7.9057299999999993E-4</v>
      </c>
      <c r="U64" s="36">
        <v>1.32E-2</v>
      </c>
      <c r="V64" s="36">
        <v>3.1199999999999999E-2</v>
      </c>
      <c r="W64" s="36">
        <v>2.3246649774262974E-2</v>
      </c>
      <c r="X64" s="36">
        <v>8.0606042933393851E-2</v>
      </c>
      <c r="Y64" s="36">
        <v>0.10385269270765682</v>
      </c>
      <c r="Z64" s="36">
        <v>9.6885019105688165E-7</v>
      </c>
      <c r="AA64" s="36">
        <v>2.0733394088617264E-7</v>
      </c>
      <c r="AB64" s="36">
        <v>2.07334E-7</v>
      </c>
      <c r="AC64" s="36">
        <v>4.2105553019912646E-8</v>
      </c>
      <c r="AD64" s="36">
        <v>7.281840024713365E-4</v>
      </c>
      <c r="AE64" s="36">
        <v>6.5536560222420282E-3</v>
      </c>
      <c r="AF64" s="36">
        <v>7.2818400247133654E-3</v>
      </c>
      <c r="AG64" s="36">
        <v>2.374551917185407E-3</v>
      </c>
      <c r="AH64" s="36">
        <v>4.039467629234946E-3</v>
      </c>
      <c r="AI64" s="36">
        <v>1.2937213893630839E-2</v>
      </c>
      <c r="AJ64" s="36">
        <v>2.1161394487562507E-8</v>
      </c>
      <c r="AK64" s="36">
        <v>2.5572327989863812E-8</v>
      </c>
      <c r="AL64" s="36">
        <v>6.3958473360376313E-8</v>
      </c>
      <c r="AM64" s="36">
        <v>2.3746151841329143E-3</v>
      </c>
      <c r="AN64" s="36">
        <v>4.7676772040342718E-3</v>
      </c>
      <c r="AO64" s="36">
        <v>1.9490933874346229E-2</v>
      </c>
      <c r="AP64" s="36">
        <v>6.0745194400000004</v>
      </c>
      <c r="AQ64" s="36">
        <v>3.2708950830000001</v>
      </c>
      <c r="AR64" s="36">
        <v>9.3454145230000005</v>
      </c>
      <c r="AS64" s="36">
        <v>0.701807234</v>
      </c>
      <c r="AT64" s="36">
        <v>11.596968888999999</v>
      </c>
      <c r="AU64" s="36">
        <v>24.702953540999999</v>
      </c>
      <c r="AV64" s="36">
        <v>16.10230426</v>
      </c>
      <c r="AW64" s="36">
        <v>34.299865582000002</v>
      </c>
      <c r="AX64" s="36">
        <v>14.741054691</v>
      </c>
      <c r="AY64" s="36">
        <v>31.400238516000002</v>
      </c>
      <c r="AZ64" s="36">
        <v>9.7211642857142865E-3</v>
      </c>
      <c r="BA64" s="36">
        <v>1.9442330000000001E-2</v>
      </c>
      <c r="BB64" s="36">
        <v>1.1711061149999999</v>
      </c>
      <c r="BC64" s="36">
        <v>51.021138553</v>
      </c>
      <c r="BD64" s="36">
        <v>108.6812276</v>
      </c>
      <c r="BE64" s="36">
        <v>5.2915404285714292E-2</v>
      </c>
      <c r="BF64" s="36">
        <v>0.10583081000000001</v>
      </c>
      <c r="BG64" s="36">
        <v>1.533806749</v>
      </c>
      <c r="BH64" s="36">
        <v>10.175588701000001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5.5367116139999997</v>
      </c>
      <c r="E65" s="36">
        <v>5</v>
      </c>
      <c r="F65" s="36">
        <v>1</v>
      </c>
      <c r="G65" s="36">
        <v>2</v>
      </c>
      <c r="H65" s="36">
        <v>2</v>
      </c>
      <c r="I65" s="36">
        <v>9.1496326697507548E-4</v>
      </c>
      <c r="J65" s="36">
        <v>2.5898614554907979</v>
      </c>
      <c r="K65" s="36">
        <v>9.1496326697507548E-4</v>
      </c>
      <c r="L65" s="36">
        <v>0</v>
      </c>
      <c r="M65" s="36">
        <v>0.13914641875263134</v>
      </c>
      <c r="N65" s="36">
        <v>2.4516300000051414</v>
      </c>
      <c r="O65" s="36">
        <v>4.7736599999999999E-3</v>
      </c>
      <c r="P65" s="36">
        <v>8.2791840000000002E-3</v>
      </c>
      <c r="Q65" s="36">
        <v>4.377382E-3</v>
      </c>
      <c r="R65" s="36">
        <v>3.9627800000000002E-4</v>
      </c>
      <c r="S65" s="36">
        <v>7.7622970000000005E-3</v>
      </c>
      <c r="T65" s="36">
        <v>5.1688699999999995E-4</v>
      </c>
      <c r="U65" s="36">
        <v>4.5650000000000003E-2</v>
      </c>
      <c r="V65" s="36">
        <v>0.10790000000000001</v>
      </c>
      <c r="W65" s="36">
        <v>5.1338623266975081E-2</v>
      </c>
      <c r="X65" s="36">
        <v>2.7060406394907979</v>
      </c>
      <c r="Y65" s="36">
        <v>2.7573792627577731</v>
      </c>
      <c r="Z65" s="36">
        <v>1.1076719266483418E-4</v>
      </c>
      <c r="AA65" s="36">
        <v>2.3704179230274504E-5</v>
      </c>
      <c r="AB65" s="36">
        <v>2.3704100000000002E-5</v>
      </c>
      <c r="AC65" s="36">
        <v>1.3865438259573113E-5</v>
      </c>
      <c r="AD65" s="36">
        <v>6.1228627430424787E-2</v>
      </c>
      <c r="AE65" s="36">
        <v>0.55105764687382319</v>
      </c>
      <c r="AF65" s="36">
        <v>0.61228627430424787</v>
      </c>
      <c r="AG65" s="36">
        <v>8.4066352877811695E-3</v>
      </c>
      <c r="AH65" s="36">
        <v>1.4300942788409345E-2</v>
      </c>
      <c r="AI65" s="36">
        <v>4.5801668119635333E-2</v>
      </c>
      <c r="AJ65" s="36">
        <v>2.4193417918558022E-6</v>
      </c>
      <c r="AK65" s="36">
        <v>2.923635389779442E-6</v>
      </c>
      <c r="AL65" s="36">
        <v>7.3122500331913555E-6</v>
      </c>
      <c r="AM65" s="36">
        <v>8.4229200678325976E-3</v>
      </c>
      <c r="AN65" s="36">
        <v>7.553249385422392E-2</v>
      </c>
      <c r="AO65" s="36">
        <v>0.59686662724349171</v>
      </c>
      <c r="AP65" s="36">
        <v>71.023104622000005</v>
      </c>
      <c r="AQ65" s="36">
        <v>38.243210181000002</v>
      </c>
      <c r="AR65" s="36">
        <v>109.266314803</v>
      </c>
      <c r="AS65" s="36">
        <v>6.8051301110000004</v>
      </c>
      <c r="AT65" s="36">
        <v>258.772374888</v>
      </c>
      <c r="AU65" s="36">
        <v>582.86055776600006</v>
      </c>
      <c r="AV65" s="36">
        <v>182.71098197399999</v>
      </c>
      <c r="AW65" s="36">
        <v>411.53938827399998</v>
      </c>
      <c r="AX65" s="36">
        <v>170.688860035</v>
      </c>
      <c r="AY65" s="36">
        <v>384.46068366999998</v>
      </c>
      <c r="AZ65" s="36">
        <v>8.0747855714285721E-2</v>
      </c>
      <c r="BA65" s="36">
        <v>0.16149571142857144</v>
      </c>
      <c r="BB65" s="36">
        <v>1.149450018</v>
      </c>
      <c r="BC65" s="36">
        <v>67.760754935999998</v>
      </c>
      <c r="BD65" s="36">
        <v>152.62475924500001</v>
      </c>
      <c r="BE65" s="36">
        <v>5.1936892857142862E-2</v>
      </c>
      <c r="BF65" s="36">
        <v>0.10387378714285715</v>
      </c>
      <c r="BG65" s="36">
        <v>4.3416412559999999</v>
      </c>
      <c r="BH65" s="36">
        <v>28.155952526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5.4655392660000004</v>
      </c>
      <c r="E66" s="36">
        <v>21</v>
      </c>
      <c r="F66" s="36">
        <v>1</v>
      </c>
      <c r="G66" s="36">
        <v>6</v>
      </c>
      <c r="H66" s="36">
        <v>14</v>
      </c>
      <c r="I66" s="36">
        <v>1.9187473760295216E-2</v>
      </c>
      <c r="J66" s="36">
        <v>3.3087632965820943</v>
      </c>
      <c r="K66" s="36">
        <v>6.9814737638844064E-3</v>
      </c>
      <c r="L66" s="36">
        <v>1.220599999641081E-2</v>
      </c>
      <c r="M66" s="36">
        <v>0.42729127034957692</v>
      </c>
      <c r="N66" s="36">
        <v>2.9006594999928126</v>
      </c>
      <c r="O66" s="36">
        <v>4.5235039000000005E-2</v>
      </c>
      <c r="P66" s="36">
        <v>7.6837677999999993E-2</v>
      </c>
      <c r="Q66" s="36">
        <v>4.0915776000000008E-2</v>
      </c>
      <c r="R66" s="36">
        <v>4.3192630000000003E-3</v>
      </c>
      <c r="S66" s="36">
        <v>7.1203856999999995E-2</v>
      </c>
      <c r="T66" s="36">
        <v>5.6338209999999998E-3</v>
      </c>
      <c r="U66" s="36">
        <v>6.4850000000000005E-2</v>
      </c>
      <c r="V66" s="36">
        <v>0.15350000000000003</v>
      </c>
      <c r="W66" s="36">
        <v>0.12927251276029522</v>
      </c>
      <c r="X66" s="36">
        <v>3.5391009745820945</v>
      </c>
      <c r="Y66" s="36">
        <v>3.6683734873423899</v>
      </c>
      <c r="Z66" s="36">
        <v>7.923365515452018E-4</v>
      </c>
      <c r="AA66" s="36">
        <v>1.6956002203067318E-4</v>
      </c>
      <c r="AB66" s="36">
        <v>1.6956E-4</v>
      </c>
      <c r="AC66" s="36">
        <v>1.2884880272072936E-4</v>
      </c>
      <c r="AD66" s="36">
        <v>9.3828064865544888E-2</v>
      </c>
      <c r="AE66" s="36">
        <v>0.84445258378990395</v>
      </c>
      <c r="AF66" s="36">
        <v>0.93828064865544902</v>
      </c>
      <c r="AG66" s="36">
        <v>1.2141738520976102E-2</v>
      </c>
      <c r="AH66" s="36">
        <v>2.0654911506947853E-2</v>
      </c>
      <c r="AI66" s="36">
        <v>6.6151540907387035E-2</v>
      </c>
      <c r="AJ66" s="36">
        <v>1.730601854645845E-5</v>
      </c>
      <c r="AK66" s="36">
        <v>2.091332793445025E-5</v>
      </c>
      <c r="AL66" s="36">
        <v>5.2305935075701075E-5</v>
      </c>
      <c r="AM66" s="36">
        <v>1.2287893342243289E-2</v>
      </c>
      <c r="AN66" s="36">
        <v>0.1145038897004272</v>
      </c>
      <c r="AO66" s="36">
        <v>0.91065643063236668</v>
      </c>
      <c r="AP66" s="36">
        <v>60.443907672999998</v>
      </c>
      <c r="AQ66" s="36">
        <v>32.546719516000003</v>
      </c>
      <c r="AR66" s="36">
        <v>92.990627189000008</v>
      </c>
      <c r="AS66" s="36">
        <v>4.9532464450000004</v>
      </c>
      <c r="AT66" s="36">
        <v>398.706073645</v>
      </c>
      <c r="AU66" s="36">
        <v>914.54445398999997</v>
      </c>
      <c r="AV66" s="36">
        <v>231.925909391</v>
      </c>
      <c r="AW66" s="36">
        <v>531.98726628600002</v>
      </c>
      <c r="AX66" s="36">
        <v>218.77700646599999</v>
      </c>
      <c r="AY66" s="36">
        <v>501.82656134299998</v>
      </c>
      <c r="AZ66" s="36">
        <v>6.4229462857142858E-2</v>
      </c>
      <c r="BA66" s="36">
        <v>0.12845892714285714</v>
      </c>
      <c r="BB66" s="36">
        <v>0.93566567899999997</v>
      </c>
      <c r="BC66" s="36">
        <v>49.535808234999998</v>
      </c>
      <c r="BD66" s="36">
        <v>113.624300432</v>
      </c>
      <c r="BE66" s="36">
        <v>4.2277234285714289E-2</v>
      </c>
      <c r="BF66" s="36">
        <v>8.4554470000000007E-2</v>
      </c>
      <c r="BG66" s="36">
        <v>7.7958546450000004</v>
      </c>
      <c r="BH66" s="36">
        <v>35.310451860999997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5.383116083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0.50009433919714752</v>
      </c>
      <c r="K67" s="36">
        <v>9.0924006565281317E-5</v>
      </c>
      <c r="L67" s="36">
        <v>0</v>
      </c>
      <c r="M67" s="36">
        <v>1.3246263203713988E-2</v>
      </c>
      <c r="N67" s="36">
        <v>0.48693899999999879</v>
      </c>
      <c r="O67" s="36">
        <v>3.8870258999999997E-2</v>
      </c>
      <c r="P67" s="36">
        <v>6.6487984999999999E-2</v>
      </c>
      <c r="Q67" s="36">
        <v>3.4348856999999997E-2</v>
      </c>
      <c r="R67" s="36">
        <v>4.5214019999999999E-3</v>
      </c>
      <c r="S67" s="36">
        <v>6.0590504000000003E-2</v>
      </c>
      <c r="T67" s="36">
        <v>5.8974810000000004E-3</v>
      </c>
      <c r="U67" s="36">
        <v>0.1368</v>
      </c>
      <c r="V67" s="36">
        <v>0.3276</v>
      </c>
      <c r="W67" s="36">
        <v>0.17576118300656529</v>
      </c>
      <c r="X67" s="36">
        <v>0.89418232419714749</v>
      </c>
      <c r="Y67" s="36">
        <v>1.0699435072037127</v>
      </c>
      <c r="Z67" s="36">
        <v>1.5247291876918429E-5</v>
      </c>
      <c r="AA67" s="36">
        <v>3.2629204616605431E-6</v>
      </c>
      <c r="AB67" s="36">
        <v>3.2629199999999998E-6</v>
      </c>
      <c r="AC67" s="36">
        <v>9.8401618764953999E-7</v>
      </c>
      <c r="AD67" s="36">
        <v>6.0551180799734297E-3</v>
      </c>
      <c r="AE67" s="36">
        <v>5.449606271976086E-2</v>
      </c>
      <c r="AF67" s="36">
        <v>6.0551180799734289E-2</v>
      </c>
      <c r="AG67" s="36">
        <v>2.4551973437182868E-2</v>
      </c>
      <c r="AH67" s="36">
        <v>4.176657550233407E-2</v>
      </c>
      <c r="AI67" s="36">
        <v>0.13376592424396183</v>
      </c>
      <c r="AJ67" s="36">
        <v>3.3302756567353865E-7</v>
      </c>
      <c r="AK67" s="36">
        <v>4.0244465666357863E-7</v>
      </c>
      <c r="AL67" s="36">
        <v>1.0065468369733813E-6</v>
      </c>
      <c r="AM67" s="36">
        <v>2.4553290480936192E-2</v>
      </c>
      <c r="AN67" s="36">
        <v>4.7822096026964162E-2</v>
      </c>
      <c r="AO67" s="36">
        <v>0.18826299351055967</v>
      </c>
      <c r="AP67" s="36">
        <v>5.5146320790000001</v>
      </c>
      <c r="AQ67" s="36">
        <v>2.9694172729999999</v>
      </c>
      <c r="AR67" s="36">
        <v>8.4840493519999995</v>
      </c>
      <c r="AS67" s="36">
        <v>0.64196331799999995</v>
      </c>
      <c r="AT67" s="36">
        <v>25.891078476000001</v>
      </c>
      <c r="AU67" s="36">
        <v>56.450403397999999</v>
      </c>
      <c r="AV67" s="36">
        <v>24.228139413000001</v>
      </c>
      <c r="AW67" s="36">
        <v>52.824691899000001</v>
      </c>
      <c r="AX67" s="36">
        <v>22.411886867</v>
      </c>
      <c r="AY67" s="36">
        <v>48.864710510000002</v>
      </c>
      <c r="AZ67" s="36">
        <v>4.1713647142857142E-2</v>
      </c>
      <c r="BA67" s="36">
        <v>8.3427294285714285E-2</v>
      </c>
      <c r="BB67" s="36">
        <v>1.2573243860000001</v>
      </c>
      <c r="BC67" s="36">
        <v>69.163682522000002</v>
      </c>
      <c r="BD67" s="36">
        <v>150.79780405400001</v>
      </c>
      <c r="BE67" s="36">
        <v>0.45665534571428573</v>
      </c>
      <c r="BF67" s="36">
        <v>0.91331069142857146</v>
      </c>
      <c r="BG67" s="36">
        <v>4.1366505660000001</v>
      </c>
      <c r="BH67" s="36">
        <v>19.681689998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5.3246841480000002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7.264398E-3</v>
      </c>
      <c r="P68" s="36">
        <v>1.2587865E-2</v>
      </c>
      <c r="Q68" s="36">
        <v>6.646796E-3</v>
      </c>
      <c r="R68" s="36">
        <v>6.1760200000000008E-4</v>
      </c>
      <c r="S68" s="36">
        <v>1.1782298E-2</v>
      </c>
      <c r="T68" s="36">
        <v>8.0556699999999998E-4</v>
      </c>
      <c r="U68" s="36">
        <v>5.1000000000000004E-2</v>
      </c>
      <c r="V68" s="36">
        <v>0.12239999999999998</v>
      </c>
      <c r="W68" s="36">
        <v>5.8264398000000002E-2</v>
      </c>
      <c r="X68" s="36">
        <v>0.13498786499999998</v>
      </c>
      <c r="Y68" s="36">
        <v>0.19325226299999998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9.4729498235319124E-3</v>
      </c>
      <c r="AH68" s="36">
        <v>1.6114903148077276E-2</v>
      </c>
      <c r="AI68" s="36">
        <v>5.1611243866139384E-2</v>
      </c>
      <c r="AJ68" s="36">
        <v>0</v>
      </c>
      <c r="AK68" s="36">
        <v>0</v>
      </c>
      <c r="AL68" s="36">
        <v>0</v>
      </c>
      <c r="AM68" s="36">
        <v>9.4729498235319124E-3</v>
      </c>
      <c r="AN68" s="36">
        <v>1.6114903148077276E-2</v>
      </c>
      <c r="AO68" s="36">
        <v>5.1611243866139384E-2</v>
      </c>
      <c r="AP68" s="36">
        <v>0.21481286699999999</v>
      </c>
      <c r="AQ68" s="36">
        <v>0.115668467</v>
      </c>
      <c r="AR68" s="36">
        <v>0.33048133400000002</v>
      </c>
      <c r="AS68" s="36">
        <v>7.2889890000000001E-3</v>
      </c>
      <c r="AT68" s="36">
        <v>3.6629111999999998E-2</v>
      </c>
      <c r="AU68" s="36">
        <v>8.1816712999999999E-2</v>
      </c>
      <c r="AV68" s="36">
        <v>0.16378615399999999</v>
      </c>
      <c r="AW68" s="36">
        <v>0.36584137799999999</v>
      </c>
      <c r="AX68" s="36">
        <v>0.14601505000000001</v>
      </c>
      <c r="AY68" s="36">
        <v>0.32614690299999999</v>
      </c>
      <c r="AZ68" s="36">
        <v>1.8689714285714286E-4</v>
      </c>
      <c r="BA68" s="36">
        <v>3.7379428571428572E-4</v>
      </c>
      <c r="BB68" s="36">
        <v>0.70528461899999995</v>
      </c>
      <c r="BC68" s="36">
        <v>22.229443687</v>
      </c>
      <c r="BD68" s="36">
        <v>49.652855682000002</v>
      </c>
      <c r="BE68" s="36">
        <v>0.25615663999999999</v>
      </c>
      <c r="BF68" s="36">
        <v>0.51231328142857147</v>
      </c>
      <c r="BG68" s="36">
        <v>2.8201487919999999</v>
      </c>
      <c r="BH68" s="36">
        <v>10.714731621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5.1238242390000002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2.4151222E-2</v>
      </c>
      <c r="P69" s="36">
        <v>4.0997952000000004E-2</v>
      </c>
      <c r="Q69" s="36">
        <v>2.2179019000000001E-2</v>
      </c>
      <c r="R69" s="36">
        <v>1.9722030000000001E-3</v>
      </c>
      <c r="S69" s="36">
        <v>3.8425513000000001E-2</v>
      </c>
      <c r="T69" s="36">
        <v>2.5724390000000001E-3</v>
      </c>
      <c r="U69" s="36">
        <v>5.0450000000000002E-2</v>
      </c>
      <c r="V69" s="36">
        <v>0.11990000000000001</v>
      </c>
      <c r="W69" s="36">
        <v>7.4601221999999995E-2</v>
      </c>
      <c r="X69" s="36">
        <v>0.16089795200000001</v>
      </c>
      <c r="Y69" s="36">
        <v>0.23549917400000001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9.700531839217456E-3</v>
      </c>
      <c r="AH69" s="36">
        <v>1.6502054163266479E-2</v>
      </c>
      <c r="AI69" s="36">
        <v>5.2851173468839927E-2</v>
      </c>
      <c r="AJ69" s="36">
        <v>0</v>
      </c>
      <c r="AK69" s="36">
        <v>0</v>
      </c>
      <c r="AL69" s="36">
        <v>0</v>
      </c>
      <c r="AM69" s="36">
        <v>9.700531839217456E-3</v>
      </c>
      <c r="AN69" s="36">
        <v>1.6502054163266479E-2</v>
      </c>
      <c r="AO69" s="36">
        <v>5.2851173468839927E-2</v>
      </c>
      <c r="AP69" s="36">
        <v>0.22203024099999999</v>
      </c>
      <c r="AQ69" s="36">
        <v>0.119554745</v>
      </c>
      <c r="AR69" s="36">
        <v>0.34158498599999998</v>
      </c>
      <c r="AS69" s="36">
        <v>4.0142249999999997E-3</v>
      </c>
      <c r="AT69" s="36">
        <v>1.2167202E-2</v>
      </c>
      <c r="AU69" s="36">
        <v>2.8501184999999998E-2</v>
      </c>
      <c r="AV69" s="36">
        <v>5.9662192000000003E-2</v>
      </c>
      <c r="AW69" s="36">
        <v>0.139756299</v>
      </c>
      <c r="AX69" s="36">
        <v>5.3000502999999997E-2</v>
      </c>
      <c r="AY69" s="36">
        <v>0.12415155899999999</v>
      </c>
      <c r="AZ69" s="36">
        <v>5.0707285714285714E-4</v>
      </c>
      <c r="BA69" s="36">
        <v>1.014147142857143E-3</v>
      </c>
      <c r="BB69" s="36">
        <v>0.27331462000000001</v>
      </c>
      <c r="BC69" s="36">
        <v>15.975493349000001</v>
      </c>
      <c r="BD69" s="36">
        <v>37.421953881</v>
      </c>
      <c r="BE69" s="36">
        <v>9.9266810000000011E-2</v>
      </c>
      <c r="BF69" s="36">
        <v>0.19853362142857145</v>
      </c>
      <c r="BG69" s="36">
        <v>1.3096425309999999</v>
      </c>
      <c r="BH69" s="36">
        <v>7.3740303799999998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4.8700790019999998</v>
      </c>
      <c r="E70" s="36">
        <v>77</v>
      </c>
      <c r="F70" s="36">
        <v>0</v>
      </c>
      <c r="G70" s="36">
        <v>5</v>
      </c>
      <c r="H70" s="36">
        <v>72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2.2935109999999998E-3</v>
      </c>
      <c r="P70" s="36">
        <v>3.6610519999999997E-3</v>
      </c>
      <c r="Q70" s="36">
        <v>2.1466159999999996E-3</v>
      </c>
      <c r="R70" s="36">
        <v>1.46895E-4</v>
      </c>
      <c r="S70" s="36">
        <v>3.4694499999999998E-3</v>
      </c>
      <c r="T70" s="36">
        <v>1.9160199999999997E-4</v>
      </c>
      <c r="U70" s="36">
        <v>0.43200000000000005</v>
      </c>
      <c r="V70" s="36">
        <v>1.0367999999999999</v>
      </c>
      <c r="W70" s="36">
        <v>0.43429351100000008</v>
      </c>
      <c r="X70" s="36">
        <v>1.0404610519999999</v>
      </c>
      <c r="Y70" s="36">
        <v>1.4747545630000001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7.8272371863430668E-2</v>
      </c>
      <c r="AH70" s="36">
        <v>0.13315300041135336</v>
      </c>
      <c r="AI70" s="36">
        <v>0.42644947429041546</v>
      </c>
      <c r="AJ70" s="36">
        <v>0</v>
      </c>
      <c r="AK70" s="36">
        <v>0</v>
      </c>
      <c r="AL70" s="36">
        <v>0</v>
      </c>
      <c r="AM70" s="36">
        <v>7.8272371863430668E-2</v>
      </c>
      <c r="AN70" s="36">
        <v>0.13315300041135336</v>
      </c>
      <c r="AO70" s="36">
        <v>0.42644947429041546</v>
      </c>
      <c r="AP70" s="36">
        <v>1.697439403</v>
      </c>
      <c r="AQ70" s="36">
        <v>0.91400583199999996</v>
      </c>
      <c r="AR70" s="36">
        <v>2.6114452349999997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0.26085855699999999</v>
      </c>
      <c r="BC70" s="36">
        <v>16.165076059</v>
      </c>
      <c r="BD70" s="36">
        <v>35.318675020999997</v>
      </c>
      <c r="BE70" s="36">
        <v>9.474281714285715E-2</v>
      </c>
      <c r="BF70" s="36">
        <v>0.1894856342857143</v>
      </c>
      <c r="BG70" s="36">
        <v>0.39125035499999999</v>
      </c>
      <c r="BH70" s="36">
        <v>2.7226135720000002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4.5510101489999997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8.3597542857142861E-3</v>
      </c>
      <c r="BF71" s="36">
        <v>1.671951E-2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4.5535025930000002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5.0450560820000003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7.3871130000000007E-3</v>
      </c>
      <c r="P73" s="36">
        <v>1.1690656000000001E-2</v>
      </c>
      <c r="Q73" s="36">
        <v>6.9487920000000005E-3</v>
      </c>
      <c r="R73" s="36">
        <v>4.3832099999999998E-4</v>
      </c>
      <c r="S73" s="36">
        <v>1.1118932E-2</v>
      </c>
      <c r="T73" s="36">
        <v>5.7172400000000002E-4</v>
      </c>
      <c r="U73" s="36">
        <v>8.6999999999999994E-2</v>
      </c>
      <c r="V73" s="36">
        <v>0.20880000000000001</v>
      </c>
      <c r="W73" s="36">
        <v>9.4387112999999995E-2</v>
      </c>
      <c r="X73" s="36">
        <v>0.22049065600000001</v>
      </c>
      <c r="Y73" s="36">
        <v>0.31487776899999997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1.6073404371661021E-2</v>
      </c>
      <c r="AH73" s="36">
        <v>2.7343262609262425E-2</v>
      </c>
      <c r="AI73" s="36">
        <v>8.7572341059394557E-2</v>
      </c>
      <c r="AJ73" s="36">
        <v>0</v>
      </c>
      <c r="AK73" s="36">
        <v>0</v>
      </c>
      <c r="AL73" s="36">
        <v>0</v>
      </c>
      <c r="AM73" s="36">
        <v>1.6073404371661021E-2</v>
      </c>
      <c r="AN73" s="36">
        <v>2.7343262609262425E-2</v>
      </c>
      <c r="AO73" s="36">
        <v>8.7572341059394557E-2</v>
      </c>
      <c r="AP73" s="36">
        <v>0.37583852400000001</v>
      </c>
      <c r="AQ73" s="36">
        <v>0.20237458899999999</v>
      </c>
      <c r="AR73" s="36">
        <v>0.578213113</v>
      </c>
      <c r="AS73" s="36">
        <v>1.8190000000000001E-6</v>
      </c>
      <c r="AT73" s="36">
        <v>1.1300000000000001E-7</v>
      </c>
      <c r="AU73" s="36">
        <v>2.5199999999999998E-7</v>
      </c>
      <c r="AV73" s="36">
        <v>1.7626E-5</v>
      </c>
      <c r="AW73" s="36">
        <v>3.9356000000000001E-5</v>
      </c>
      <c r="AX73" s="36">
        <v>1.4494999999999999E-5</v>
      </c>
      <c r="AY73" s="36">
        <v>3.2364999999999999E-5</v>
      </c>
      <c r="AZ73" s="36">
        <v>4.5714285714285722E-8</v>
      </c>
      <c r="BA73" s="36">
        <v>9.2857142857142862E-8</v>
      </c>
      <c r="BB73" s="36">
        <v>1.0700793980000001</v>
      </c>
      <c r="BC73" s="36">
        <v>66.655547283999994</v>
      </c>
      <c r="BD73" s="36">
        <v>148.827791222</v>
      </c>
      <c r="BE73" s="36">
        <v>0.38864869142857139</v>
      </c>
      <c r="BF73" s="36">
        <v>0.77729738285714278</v>
      </c>
      <c r="BG73" s="36">
        <v>1.4290433339999999</v>
      </c>
      <c r="BH73" s="36">
        <v>14.950126376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5.6122152700000001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1.2073162E-2</v>
      </c>
      <c r="P92" s="36">
        <v>2.0878383E-2</v>
      </c>
      <c r="Q92" s="36">
        <v>1.1367627999999999E-2</v>
      </c>
      <c r="R92" s="36">
        <v>7.0553399999999996E-4</v>
      </c>
      <c r="S92" s="36">
        <v>1.9958119999999999E-2</v>
      </c>
      <c r="T92" s="36">
        <v>9.2026299999999994E-4</v>
      </c>
      <c r="U92" s="36">
        <v>6.9599999999999995E-2</v>
      </c>
      <c r="V92" s="36">
        <v>0.16679999999999998</v>
      </c>
      <c r="W92" s="36">
        <v>8.1673161999999994E-2</v>
      </c>
      <c r="X92" s="36">
        <v>0.18767838299999998</v>
      </c>
      <c r="Y92" s="36">
        <v>0.26935154499999997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6.0050460149999996</v>
      </c>
      <c r="AQ92" s="36">
        <v>3.233486316</v>
      </c>
      <c r="AR92" s="36">
        <v>9.238532331</v>
      </c>
      <c r="AS92" s="36">
        <v>0.29715454400000002</v>
      </c>
      <c r="AT92" s="36">
        <v>3.8362855210000002</v>
      </c>
      <c r="AU92" s="36">
        <v>8.3799318070000002</v>
      </c>
      <c r="AV92" s="36">
        <v>2.741021435</v>
      </c>
      <c r="AW92" s="36">
        <v>5.9874512959999997</v>
      </c>
      <c r="AX92" s="36">
        <v>2.5584118600000001</v>
      </c>
      <c r="AY92" s="36">
        <v>5.5885613330000004</v>
      </c>
      <c r="AZ92" s="36">
        <v>8.4351428571428574E-4</v>
      </c>
      <c r="BA92" s="36">
        <v>1.68703E-3</v>
      </c>
      <c r="BB92" s="36">
        <v>11.557402256</v>
      </c>
      <c r="BC92" s="36">
        <v>1187.457897449</v>
      </c>
      <c r="BD92" s="36">
        <v>2593.8674663470001</v>
      </c>
      <c r="BE92" s="36">
        <v>0.48159187000000003</v>
      </c>
      <c r="BF92" s="36">
        <v>0.96318374142857144</v>
      </c>
      <c r="BG92" s="36">
        <v>7.3784903679999996</v>
      </c>
      <c r="BH92" s="36">
        <v>144.25740384400001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4.9133781780000003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2.8264975999999997E-2</v>
      </c>
      <c r="P93" s="36">
        <v>4.8092119000000003E-2</v>
      </c>
      <c r="Q93" s="36">
        <v>2.5771256999999999E-2</v>
      </c>
      <c r="R93" s="36">
        <v>2.4937190000000001E-3</v>
      </c>
      <c r="S93" s="36">
        <v>4.4839442E-2</v>
      </c>
      <c r="T93" s="36">
        <v>3.2526769999999998E-3</v>
      </c>
      <c r="U93" s="36">
        <v>0</v>
      </c>
      <c r="V93" s="36">
        <v>0</v>
      </c>
      <c r="W93" s="36">
        <v>2.8264975999999997E-2</v>
      </c>
      <c r="X93" s="36">
        <v>4.8092119000000003E-2</v>
      </c>
      <c r="Y93" s="36">
        <v>7.6357095E-2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4.1521916999999998E-2</v>
      </c>
      <c r="AQ93" s="36">
        <v>2.2357954999999999E-2</v>
      </c>
      <c r="AR93" s="36">
        <v>6.3879872000000004E-2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4.8894287142857144E-2</v>
      </c>
      <c r="BF93" s="36">
        <v>9.7788575714285716E-2</v>
      </c>
      <c r="BG93" s="36">
        <v>1.483910404</v>
      </c>
      <c r="BH93" s="36">
        <v>15.430771287000001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4.8298389349999997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1.0731430000000001E-3</v>
      </c>
      <c r="P94" s="36">
        <v>1.6845810000000001E-3</v>
      </c>
      <c r="Q94" s="36">
        <v>9.8810800000000013E-4</v>
      </c>
      <c r="R94" s="36">
        <v>8.5035000000000002E-5</v>
      </c>
      <c r="S94" s="36">
        <v>1.573664E-3</v>
      </c>
      <c r="T94" s="36">
        <v>1.10917E-4</v>
      </c>
      <c r="U94" s="36">
        <v>0</v>
      </c>
      <c r="V94" s="36">
        <v>0</v>
      </c>
      <c r="W94" s="36">
        <v>1.0731430000000001E-3</v>
      </c>
      <c r="X94" s="36">
        <v>1.6845810000000001E-3</v>
      </c>
      <c r="Y94" s="36">
        <v>2.7577240000000005E-3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2.9257850000000002E-3</v>
      </c>
      <c r="AQ94" s="36">
        <v>1.5754219999999999E-3</v>
      </c>
      <c r="AR94" s="36">
        <v>4.5012070000000001E-3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0.147796605</v>
      </c>
      <c r="BC94" s="36">
        <v>10.526057292999999</v>
      </c>
      <c r="BD94" s="36">
        <v>23.173798994999999</v>
      </c>
      <c r="BE94" s="36">
        <v>6.1586185714285714E-3</v>
      </c>
      <c r="BF94" s="36">
        <v>1.2317238571428572E-2</v>
      </c>
      <c r="BG94" s="36">
        <v>1.122040924</v>
      </c>
      <c r="BH94" s="36">
        <v>9.365081644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5.560284921</v>
      </c>
      <c r="E95" s="36">
        <v>8</v>
      </c>
      <c r="F95" s="36">
        <v>2</v>
      </c>
      <c r="G95" s="36">
        <v>4</v>
      </c>
      <c r="H95" s="36">
        <v>2</v>
      </c>
      <c r="I95" s="36">
        <v>0.38527923358764471</v>
      </c>
      <c r="J95" s="36">
        <v>14.748807382097771</v>
      </c>
      <c r="K95" s="36">
        <v>0.18549273358889537</v>
      </c>
      <c r="L95" s="36">
        <v>0.19978649999874931</v>
      </c>
      <c r="M95" s="36">
        <v>7.607090615682524</v>
      </c>
      <c r="N95" s="36">
        <v>7.5269960000028915</v>
      </c>
      <c r="O95" s="36">
        <v>0.53833256500000004</v>
      </c>
      <c r="P95" s="36">
        <v>0.93369349899999998</v>
      </c>
      <c r="Q95" s="36">
        <v>0.50233675300000002</v>
      </c>
      <c r="R95" s="36">
        <v>3.5995812000000002E-2</v>
      </c>
      <c r="S95" s="36">
        <v>0.88674243899999994</v>
      </c>
      <c r="T95" s="36">
        <v>4.6951060000000003E-2</v>
      </c>
      <c r="U95" s="36">
        <v>0.15920000000000001</v>
      </c>
      <c r="V95" s="36">
        <v>0.37640000000000001</v>
      </c>
      <c r="W95" s="36">
        <v>1.0828117985876449</v>
      </c>
      <c r="X95" s="36">
        <v>16.05890088109777</v>
      </c>
      <c r="Y95" s="36">
        <v>17.141712679685416</v>
      </c>
      <c r="Z95" s="36">
        <v>9.0298188200674083E-3</v>
      </c>
      <c r="AA95" s="36">
        <v>2.1328039626394928E-3</v>
      </c>
      <c r="AB95" s="36">
        <v>2.1328039999999999E-3</v>
      </c>
      <c r="AC95" s="36">
        <v>4.2177216499258031E-3</v>
      </c>
      <c r="AD95" s="36">
        <v>0.33407454470380965</v>
      </c>
      <c r="AE95" s="36">
        <v>3.0066709023342861</v>
      </c>
      <c r="AF95" s="36">
        <v>3.3407454470380964</v>
      </c>
      <c r="AG95" s="36">
        <v>3.0370172435091436E-2</v>
      </c>
      <c r="AH95" s="36">
        <v>5.1664201383833708E-2</v>
      </c>
      <c r="AI95" s="36">
        <v>0.16546507740498093</v>
      </c>
      <c r="AJ95" s="36">
        <v>2.1768309495271072E-4</v>
      </c>
      <c r="AK95" s="36">
        <v>2.6305749865479608E-4</v>
      </c>
      <c r="AL95" s="36">
        <v>6.5792821156638096E-4</v>
      </c>
      <c r="AM95" s="36">
        <v>3.4805577179969946E-2</v>
      </c>
      <c r="AN95" s="36">
        <v>0.38600180358629815</v>
      </c>
      <c r="AO95" s="36">
        <v>3.1727939079508332</v>
      </c>
      <c r="AP95" s="36">
        <v>296.76166167500003</v>
      </c>
      <c r="AQ95" s="36">
        <v>159.794740902</v>
      </c>
      <c r="AR95" s="36">
        <v>456.55640257700003</v>
      </c>
      <c r="AS95" s="36">
        <v>10.328146901</v>
      </c>
      <c r="AT95" s="36">
        <v>1977.1849259559999</v>
      </c>
      <c r="AU95" s="36">
        <v>4620.9545766970004</v>
      </c>
      <c r="AV95" s="36">
        <v>1084.4883367970001</v>
      </c>
      <c r="AW95" s="36">
        <v>2534.5992059250002</v>
      </c>
      <c r="AX95" s="36">
        <v>1031.189677758</v>
      </c>
      <c r="AY95" s="36">
        <v>2410.0328696229999</v>
      </c>
      <c r="AZ95" s="36">
        <v>0.11358928857142858</v>
      </c>
      <c r="BA95" s="36">
        <v>0.22717857857142859</v>
      </c>
      <c r="BB95" s="36">
        <v>2.9179192650000001</v>
      </c>
      <c r="BC95" s="36">
        <v>243.70933504000001</v>
      </c>
      <c r="BD95" s="36">
        <v>569.58241606800004</v>
      </c>
      <c r="BE95" s="36">
        <v>0.12158841285714286</v>
      </c>
      <c r="BF95" s="36">
        <v>0.24317682571428573</v>
      </c>
      <c r="BG95" s="36">
        <v>3.0504477489999999</v>
      </c>
      <c r="BH95" s="36">
        <v>54.635101898999999</v>
      </c>
      <c r="BI95" s="36">
        <v>0.06</v>
      </c>
      <c r="BJ95" s="36">
        <v>0.06</v>
      </c>
      <c r="BK95" s="36">
        <v>0.09</v>
      </c>
      <c r="BL95" s="36">
        <v>0.09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5.1368619969999996</v>
      </c>
      <c r="E96" s="36">
        <v>3</v>
      </c>
      <c r="F96" s="36">
        <v>0</v>
      </c>
      <c r="G96" s="36">
        <v>1</v>
      </c>
      <c r="H96" s="36">
        <v>2</v>
      </c>
      <c r="I96" s="36">
        <v>6.9666673879392893E-6</v>
      </c>
      <c r="J96" s="36">
        <v>7.1819869810380386E-3</v>
      </c>
      <c r="K96" s="36">
        <v>6.9666673879392893E-6</v>
      </c>
      <c r="L96" s="36">
        <v>0</v>
      </c>
      <c r="M96" s="36">
        <v>1.6889536484263612E-3</v>
      </c>
      <c r="N96" s="36">
        <v>5.4999999999996163E-3</v>
      </c>
      <c r="O96" s="36">
        <v>2.9003989999999997E-3</v>
      </c>
      <c r="P96" s="36">
        <v>4.660562E-3</v>
      </c>
      <c r="Q96" s="36">
        <v>2.4717469999999998E-3</v>
      </c>
      <c r="R96" s="36">
        <v>4.2865200000000002E-4</v>
      </c>
      <c r="S96" s="36">
        <v>4.1014499999999995E-3</v>
      </c>
      <c r="T96" s="36">
        <v>5.5911200000000006E-4</v>
      </c>
      <c r="U96" s="36">
        <v>0</v>
      </c>
      <c r="V96" s="36">
        <v>0</v>
      </c>
      <c r="W96" s="36">
        <v>2.907365667387939E-3</v>
      </c>
      <c r="X96" s="36">
        <v>1.1842548981038039E-2</v>
      </c>
      <c r="Y96" s="36">
        <v>1.4749914648425977E-2</v>
      </c>
      <c r="Z96" s="36">
        <v>1.2307189412297311E-6</v>
      </c>
      <c r="AA96" s="36">
        <v>2.6337385342316242E-7</v>
      </c>
      <c r="AB96" s="36">
        <v>2.6337400000000001E-7</v>
      </c>
      <c r="AC96" s="36">
        <v>1.1205477393538853E-7</v>
      </c>
      <c r="AD96" s="36">
        <v>1.8441835449515001E-5</v>
      </c>
      <c r="AE96" s="36">
        <v>1.65976519045635E-4</v>
      </c>
      <c r="AF96" s="36">
        <v>1.8441835449515003E-4</v>
      </c>
      <c r="AG96" s="36">
        <v>1.1751937347033302E-3</v>
      </c>
      <c r="AH96" s="36">
        <v>1.9991801463918719E-3</v>
      </c>
      <c r="AI96" s="36">
        <v>6.4027796580388334E-3</v>
      </c>
      <c r="AJ96" s="36">
        <v>2.6881076484162215E-8</v>
      </c>
      <c r="AK96" s="36">
        <v>3.2484234674498116E-8</v>
      </c>
      <c r="AL96" s="36">
        <v>8.1245714464659689E-8</v>
      </c>
      <c r="AM96" s="36">
        <v>1.1753326705537497E-3</v>
      </c>
      <c r="AN96" s="36">
        <v>2.0176544660760612E-3</v>
      </c>
      <c r="AO96" s="36">
        <v>6.5688374227989331E-3</v>
      </c>
      <c r="AP96" s="36">
        <v>6.2727922000000005E-2</v>
      </c>
      <c r="AQ96" s="36">
        <v>3.3776572999999997E-2</v>
      </c>
      <c r="AR96" s="36">
        <v>9.6504494999999996E-2</v>
      </c>
      <c r="AS96" s="36">
        <v>1.1607282E-2</v>
      </c>
      <c r="AT96" s="36">
        <v>8.6457350000000002E-2</v>
      </c>
      <c r="AU96" s="36">
        <v>0.22728380400000001</v>
      </c>
      <c r="AV96" s="36">
        <v>0.30545193399999998</v>
      </c>
      <c r="AW96" s="36">
        <v>0.80298873100000001</v>
      </c>
      <c r="AX96" s="36">
        <v>0.27328219999999998</v>
      </c>
      <c r="AY96" s="36">
        <v>0.71841917799999999</v>
      </c>
      <c r="AZ96" s="36">
        <v>1.3205714285714288E-4</v>
      </c>
      <c r="BA96" s="36">
        <v>2.6411571428571428E-4</v>
      </c>
      <c r="BB96" s="36">
        <v>0.42117549599999998</v>
      </c>
      <c r="BC96" s="36">
        <v>26.282137674000001</v>
      </c>
      <c r="BD96" s="36">
        <v>69.091919193999999</v>
      </c>
      <c r="BE96" s="36">
        <v>1.7550197142857143E-2</v>
      </c>
      <c r="BF96" s="36">
        <v>3.5100394285714286E-2</v>
      </c>
      <c r="BG96" s="36">
        <v>0.99980958600000003</v>
      </c>
      <c r="BH96" s="36">
        <v>10.768472639000001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4.8644612089999999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1.6504720000000001E-3</v>
      </c>
      <c r="P97" s="36">
        <v>2.8337509999999998E-3</v>
      </c>
      <c r="Q97" s="36">
        <v>1.407101E-3</v>
      </c>
      <c r="R97" s="36">
        <v>2.4337099999999998E-4</v>
      </c>
      <c r="S97" s="36">
        <v>2.5163099999999999E-3</v>
      </c>
      <c r="T97" s="36">
        <v>3.1744100000000001E-4</v>
      </c>
      <c r="U97" s="36">
        <v>3.0000000000000001E-3</v>
      </c>
      <c r="V97" s="36">
        <v>7.1999999999999998E-3</v>
      </c>
      <c r="W97" s="36">
        <v>4.6504720000000001E-3</v>
      </c>
      <c r="X97" s="36">
        <v>1.0033751E-2</v>
      </c>
      <c r="Y97" s="36">
        <v>1.4684223E-2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1.4859236E-2</v>
      </c>
      <c r="AQ97" s="36">
        <v>8.0011270000000002E-3</v>
      </c>
      <c r="AR97" s="36">
        <v>2.2860363000000002E-2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10.726601489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4.9240857939999998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6.4739999999999993E-6</v>
      </c>
      <c r="P98" s="36">
        <v>1.0400999999999999E-5</v>
      </c>
      <c r="Q98" s="36">
        <v>5.8099999999999994E-6</v>
      </c>
      <c r="R98" s="36">
        <v>6.6399999999999991E-7</v>
      </c>
      <c r="S98" s="36">
        <v>9.5349999999999993E-6</v>
      </c>
      <c r="T98" s="36">
        <v>8.6599999999999995E-7</v>
      </c>
      <c r="U98" s="36">
        <v>0</v>
      </c>
      <c r="V98" s="36">
        <v>0</v>
      </c>
      <c r="W98" s="36">
        <v>6.4739999999999993E-6</v>
      </c>
      <c r="X98" s="36">
        <v>1.0400999999999999E-5</v>
      </c>
      <c r="Y98" s="36">
        <v>1.6874999999999997E-5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1.3477E-5</v>
      </c>
      <c r="AQ98" s="36">
        <v>7.2559999999999996E-6</v>
      </c>
      <c r="AR98" s="36">
        <v>2.0733E-5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4.5057155719999997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4.8648060000000002E-3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4.8611353570000002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4.7679695930000001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4.8153529319999997</v>
      </c>
      <c r="E102" s="36">
        <v>7</v>
      </c>
      <c r="F102" s="36">
        <v>0</v>
      </c>
      <c r="G102" s="36">
        <v>1</v>
      </c>
      <c r="H102" s="36">
        <v>6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7.9409953340000001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4.92237496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7.2613599999999995E-4</v>
      </c>
      <c r="P103" s="36">
        <v>1.2504160000000001E-3</v>
      </c>
      <c r="Q103" s="36">
        <v>6.8856399999999991E-4</v>
      </c>
      <c r="R103" s="36">
        <v>3.7571999999999999E-5</v>
      </c>
      <c r="S103" s="36">
        <v>1.2014090000000001E-3</v>
      </c>
      <c r="T103" s="36">
        <v>4.9007E-5</v>
      </c>
      <c r="U103" s="36">
        <v>0</v>
      </c>
      <c r="V103" s="36">
        <v>0</v>
      </c>
      <c r="W103" s="36">
        <v>7.2613599999999995E-4</v>
      </c>
      <c r="X103" s="36">
        <v>1.2504160000000001E-3</v>
      </c>
      <c r="Y103" s="36">
        <v>1.9765519999999999E-3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2.0731920000000002E-3</v>
      </c>
      <c r="AQ103" s="36">
        <v>1.1163340000000001E-3</v>
      </c>
      <c r="AR103" s="36">
        <v>3.1895260000000003E-3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1.321562253</v>
      </c>
      <c r="BH103" s="36">
        <v>25.392576505000001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5.5192051309999997</v>
      </c>
      <c r="E104" s="36">
        <v>7</v>
      </c>
      <c r="F104" s="36">
        <v>0</v>
      </c>
      <c r="G104" s="36">
        <v>1</v>
      </c>
      <c r="H104" s="36">
        <v>6</v>
      </c>
      <c r="I104" s="36">
        <v>1.3890607257566242E-3</v>
      </c>
      <c r="J104" s="36">
        <v>0.28858320404253801</v>
      </c>
      <c r="K104" s="36">
        <v>1.3890607257566242E-3</v>
      </c>
      <c r="L104" s="36">
        <v>0</v>
      </c>
      <c r="M104" s="36">
        <v>0.13216026476800635</v>
      </c>
      <c r="N104" s="36">
        <v>0.15781200000028828</v>
      </c>
      <c r="O104" s="36">
        <v>8.3284099E-2</v>
      </c>
      <c r="P104" s="36">
        <v>0.140348316</v>
      </c>
      <c r="Q104" s="36">
        <v>7.9030862999999993E-2</v>
      </c>
      <c r="R104" s="36">
        <v>4.2532360000000005E-3</v>
      </c>
      <c r="S104" s="36">
        <v>0.13480061700000001</v>
      </c>
      <c r="T104" s="36">
        <v>5.5476989999999997E-3</v>
      </c>
      <c r="U104" s="36">
        <v>3.0000000000000001E-3</v>
      </c>
      <c r="V104" s="36">
        <v>7.1999999999999998E-3</v>
      </c>
      <c r="W104" s="36">
        <v>8.7673159725756622E-2</v>
      </c>
      <c r="X104" s="36">
        <v>0.43613152004253797</v>
      </c>
      <c r="Y104" s="36">
        <v>0.52380467976829459</v>
      </c>
      <c r="Z104" s="36">
        <v>8.1486888275336789E-5</v>
      </c>
      <c r="AA104" s="36">
        <v>1.743819409092207E-5</v>
      </c>
      <c r="AB104" s="36">
        <v>1.7438199999999998E-5</v>
      </c>
      <c r="AC104" s="36">
        <v>2.3537418067876814E-5</v>
      </c>
      <c r="AD104" s="36">
        <v>3.1906890759464995E-3</v>
      </c>
      <c r="AE104" s="36">
        <v>2.8716201683518496E-2</v>
      </c>
      <c r="AF104" s="36">
        <v>3.1906890759464998E-2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1.7798172482709667E-6</v>
      </c>
      <c r="AK104" s="36">
        <v>2.1508067656671995E-6</v>
      </c>
      <c r="AL104" s="36">
        <v>5.3793427520470073E-6</v>
      </c>
      <c r="AM104" s="36">
        <v>6.5323213103335323E-4</v>
      </c>
      <c r="AN104" s="36">
        <v>4.2610169466908614E-3</v>
      </c>
      <c r="AO104" s="36">
        <v>3.2142634596040144E-2</v>
      </c>
      <c r="AP104" s="36">
        <v>9.5034228200000008</v>
      </c>
      <c r="AQ104" s="36">
        <v>5.1172276720000003</v>
      </c>
      <c r="AR104" s="36">
        <v>14.620650492000001</v>
      </c>
      <c r="AS104" s="36">
        <v>0.82553998500000003</v>
      </c>
      <c r="AT104" s="36">
        <v>54.297455796999998</v>
      </c>
      <c r="AU104" s="36">
        <v>134.91831816600001</v>
      </c>
      <c r="AV104" s="36">
        <v>36.459656000000003</v>
      </c>
      <c r="AW104" s="36">
        <v>90.594953228999998</v>
      </c>
      <c r="AX104" s="36">
        <v>34.145742865999999</v>
      </c>
      <c r="AY104" s="36">
        <v>84.845341872999995</v>
      </c>
      <c r="AZ104" s="36">
        <v>4.6290257142857141E-3</v>
      </c>
      <c r="BA104" s="36">
        <v>9.2580514285714281E-3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16.843906591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5.5268298700000003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3.2596410249106214E-2</v>
      </c>
      <c r="J105" s="36">
        <v>2.4330409248487461</v>
      </c>
      <c r="K105" s="36">
        <v>3.2596410249106214E-2</v>
      </c>
      <c r="L105" s="36">
        <v>0</v>
      </c>
      <c r="M105" s="36">
        <v>1.4952363350962434</v>
      </c>
      <c r="N105" s="36">
        <v>0.97040100000160878</v>
      </c>
      <c r="O105" s="36">
        <v>0.12776378599999999</v>
      </c>
      <c r="P105" s="36">
        <v>0.21478334399999999</v>
      </c>
      <c r="Q105" s="36">
        <v>0.120339339</v>
      </c>
      <c r="R105" s="36">
        <v>7.4244469999999998E-3</v>
      </c>
      <c r="S105" s="36">
        <v>0.20509928199999999</v>
      </c>
      <c r="T105" s="36">
        <v>9.6840620000000002E-3</v>
      </c>
      <c r="U105" s="36" t="s">
        <v>340</v>
      </c>
      <c r="V105" s="36" t="s">
        <v>340</v>
      </c>
      <c r="W105" s="36">
        <v>0.16036019624910619</v>
      </c>
      <c r="X105" s="36">
        <v>2.6478242688487459</v>
      </c>
      <c r="Y105" s="36">
        <v>2.808184465097852</v>
      </c>
      <c r="Z105" s="36">
        <v>1.2327830673739641E-3</v>
      </c>
      <c r="AA105" s="36">
        <v>2.6381557641802825E-4</v>
      </c>
      <c r="AB105" s="36">
        <v>2.63816E-4</v>
      </c>
      <c r="AC105" s="36">
        <v>6.6836303279775632E-4</v>
      </c>
      <c r="AD105" s="36">
        <v>4.8994231551360845E-2</v>
      </c>
      <c r="AE105" s="36">
        <v>0.44094808396224755</v>
      </c>
      <c r="AF105" s="36">
        <v>0.4899423155136084</v>
      </c>
      <c r="AG105" s="36" t="s">
        <v>340</v>
      </c>
      <c r="AH105" s="36" t="s">
        <v>340</v>
      </c>
      <c r="AI105" s="36" t="s">
        <v>340</v>
      </c>
      <c r="AJ105" s="36">
        <v>2.6926188893951231E-5</v>
      </c>
      <c r="AK105" s="36">
        <v>3.2538750426721678E-5</v>
      </c>
      <c r="AL105" s="36">
        <v>8.1382062797423661E-5</v>
      </c>
      <c r="AM105" s="36">
        <v>6.952892216917075E-4</v>
      </c>
      <c r="AN105" s="36">
        <v>4.9026770301787564E-2</v>
      </c>
      <c r="AO105" s="36">
        <v>0.44102946602504495</v>
      </c>
      <c r="AP105" s="36">
        <v>164.61388923600001</v>
      </c>
      <c r="AQ105" s="36">
        <v>88.638248050000001</v>
      </c>
      <c r="AR105" s="36">
        <v>253.25213728599999</v>
      </c>
      <c r="AS105" s="36">
        <v>13.891460065</v>
      </c>
      <c r="AT105" s="36">
        <v>411.24928011899999</v>
      </c>
      <c r="AU105" s="36">
        <v>1109.126846396</v>
      </c>
      <c r="AV105" s="36">
        <v>228.98022496900001</v>
      </c>
      <c r="AW105" s="36">
        <v>617.55272795600001</v>
      </c>
      <c r="AX105" s="36">
        <v>217.03375987199999</v>
      </c>
      <c r="AY105" s="36">
        <v>585.33347360300002</v>
      </c>
      <c r="AZ105" s="36">
        <v>6.6137524285714289E-2</v>
      </c>
      <c r="BA105" s="36">
        <v>0.13227505000000001</v>
      </c>
      <c r="BB105" s="36">
        <v>0.48660891699999997</v>
      </c>
      <c r="BC105" s="36">
        <v>40.868477779999999</v>
      </c>
      <c r="BD105" s="36">
        <v>110.221046137</v>
      </c>
      <c r="BE105" s="36">
        <v>2.0276778571428573E-2</v>
      </c>
      <c r="BF105" s="36">
        <v>4.0553558571428575E-2</v>
      </c>
      <c r="BG105" s="36">
        <v>1.0935917550000001</v>
      </c>
      <c r="BH105" s="36">
        <v>26.133573855000002</v>
      </c>
      <c r="BI105" s="36">
        <v>0.09</v>
      </c>
      <c r="BJ105" s="36">
        <v>0.09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5.243600196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1.286024007</v>
      </c>
      <c r="BH106" s="36">
        <v>6.1841012739999996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4.878805732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2.6192999999999998E-5</v>
      </c>
      <c r="P107" s="36">
        <v>4.2959999999999995E-5</v>
      </c>
      <c r="Q107" s="36">
        <v>2.1971999999999999E-5</v>
      </c>
      <c r="R107" s="36">
        <v>4.2209999999999999E-6</v>
      </c>
      <c r="S107" s="36">
        <v>3.7453999999999997E-5</v>
      </c>
      <c r="T107" s="36">
        <v>5.5060000000000003E-6</v>
      </c>
      <c r="U107" s="36">
        <v>0</v>
      </c>
      <c r="V107" s="36">
        <v>0</v>
      </c>
      <c r="W107" s="36">
        <v>2.6192999999999998E-5</v>
      </c>
      <c r="X107" s="36">
        <v>4.2959999999999995E-5</v>
      </c>
      <c r="Y107" s="36">
        <v>6.9152999999999993E-5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3.3942999999999997E-5</v>
      </c>
      <c r="AQ107" s="36">
        <v>1.8277000000000001E-5</v>
      </c>
      <c r="AR107" s="36">
        <v>5.2219999999999998E-5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2.4324327829999999</v>
      </c>
      <c r="BH107" s="36">
        <v>3.4625365650000002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5.0028885909999996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1.6466509999999998E-3</v>
      </c>
      <c r="P108" s="36">
        <v>2.5686899999999998E-3</v>
      </c>
      <c r="Q108" s="36">
        <v>1.4979769999999999E-3</v>
      </c>
      <c r="R108" s="36">
        <v>1.4867400000000001E-4</v>
      </c>
      <c r="S108" s="36">
        <v>2.3747659999999999E-3</v>
      </c>
      <c r="T108" s="36">
        <v>1.9392400000000002E-4</v>
      </c>
      <c r="U108" s="36" t="s">
        <v>340</v>
      </c>
      <c r="V108" s="36" t="s">
        <v>340</v>
      </c>
      <c r="W108" s="36">
        <v>1.6466509999999998E-3</v>
      </c>
      <c r="X108" s="36">
        <v>2.5686899999999998E-3</v>
      </c>
      <c r="Y108" s="36">
        <v>4.2153409999999992E-3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2.022299E-3</v>
      </c>
      <c r="AQ108" s="36">
        <v>1.0889300000000001E-3</v>
      </c>
      <c r="AR108" s="36">
        <v>3.1112290000000001E-3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0.54222667599999996</v>
      </c>
      <c r="BH108" s="36">
        <v>4.9991932630000004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4.9528647650000002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2.735215E-3</v>
      </c>
      <c r="P109" s="36">
        <v>4.6117630000000005E-3</v>
      </c>
      <c r="Q109" s="36">
        <v>2.4394210000000002E-3</v>
      </c>
      <c r="R109" s="36">
        <v>2.9579399999999999E-4</v>
      </c>
      <c r="S109" s="36">
        <v>4.2259430000000002E-3</v>
      </c>
      <c r="T109" s="36">
        <v>3.8581999999999999E-4</v>
      </c>
      <c r="U109" s="36" t="s">
        <v>340</v>
      </c>
      <c r="V109" s="36" t="s">
        <v>340</v>
      </c>
      <c r="W109" s="36">
        <v>2.735215E-3</v>
      </c>
      <c r="X109" s="36">
        <v>4.6117630000000005E-3</v>
      </c>
      <c r="Y109" s="36">
        <v>7.3469780000000005E-3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7.8984180000000008E-3</v>
      </c>
      <c r="AQ109" s="36">
        <v>4.2529940000000004E-3</v>
      </c>
      <c r="AR109" s="36">
        <v>1.2151412E-2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4.1752239910000002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4.6461436809999999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4.0443173760000004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4.4576844529999997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5.2019639739999999</v>
      </c>
      <c r="E114" s="36">
        <v>5</v>
      </c>
      <c r="F114" s="36">
        <v>0</v>
      </c>
      <c r="G114" s="36">
        <v>0</v>
      </c>
      <c r="H114" s="36">
        <v>5</v>
      </c>
      <c r="I114" s="36">
        <v>4.0791967802776563E-4</v>
      </c>
      <c r="J114" s="36">
        <v>0.12476534470201035</v>
      </c>
      <c r="K114" s="36">
        <v>4.0791967802776563E-4</v>
      </c>
      <c r="L114" s="36">
        <v>0</v>
      </c>
      <c r="M114" s="36">
        <v>7.8818264380033073E-2</v>
      </c>
      <c r="N114" s="36">
        <v>4.6355000000005031E-2</v>
      </c>
      <c r="O114" s="36">
        <v>3.7199310000000001E-3</v>
      </c>
      <c r="P114" s="36">
        <v>5.8445390000000002E-3</v>
      </c>
      <c r="Q114" s="36">
        <v>3.5500530000000001E-3</v>
      </c>
      <c r="R114" s="36">
        <v>1.6987799999999999E-4</v>
      </c>
      <c r="S114" s="36">
        <v>5.6229579999999999E-3</v>
      </c>
      <c r="T114" s="36">
        <v>2.2158100000000002E-4</v>
      </c>
      <c r="U114" s="36">
        <v>0</v>
      </c>
      <c r="V114" s="36">
        <v>0</v>
      </c>
      <c r="W114" s="36">
        <v>4.1278506780277656E-3</v>
      </c>
      <c r="X114" s="36">
        <v>0.13060988370201035</v>
      </c>
      <c r="Y114" s="36">
        <v>0.13473773438003811</v>
      </c>
      <c r="Z114" s="36">
        <v>3.7291332483712118E-5</v>
      </c>
      <c r="AA114" s="36">
        <v>7.9803451515143909E-6</v>
      </c>
      <c r="AB114" s="36">
        <v>7.9803500000000006E-6</v>
      </c>
      <c r="AC114" s="36">
        <v>7.738422026083323E-6</v>
      </c>
      <c r="AD114" s="36">
        <v>1.9524599397792376E-3</v>
      </c>
      <c r="AE114" s="36">
        <v>1.7572139458013138E-2</v>
      </c>
      <c r="AF114" s="36">
        <v>1.9524599397792382E-2</v>
      </c>
      <c r="AG114" s="36">
        <v>0</v>
      </c>
      <c r="AH114" s="36">
        <v>0</v>
      </c>
      <c r="AI114" s="36">
        <v>0</v>
      </c>
      <c r="AJ114" s="36">
        <v>8.1450864064176467E-7</v>
      </c>
      <c r="AK114" s="36">
        <v>9.8428683994863206E-7</v>
      </c>
      <c r="AL114" s="36">
        <v>2.461781487269233E-6</v>
      </c>
      <c r="AM114" s="36">
        <v>8.5529306667250873E-6</v>
      </c>
      <c r="AN114" s="36">
        <v>1.9534442266191865E-3</v>
      </c>
      <c r="AO114" s="36">
        <v>1.7574601239500408E-2</v>
      </c>
      <c r="AP114" s="36">
        <v>1.0507322729999999</v>
      </c>
      <c r="AQ114" s="36">
        <v>0.56577891599999997</v>
      </c>
      <c r="AR114" s="36">
        <v>1.6165111889999999</v>
      </c>
      <c r="AS114" s="36">
        <v>0.27302359199999998</v>
      </c>
      <c r="AT114" s="36">
        <v>5.7085026660000002</v>
      </c>
      <c r="AU114" s="36">
        <v>12.079073940000001</v>
      </c>
      <c r="AV114" s="36">
        <v>6.5204547069999998</v>
      </c>
      <c r="AW114" s="36">
        <v>13.797147717</v>
      </c>
      <c r="AX114" s="36">
        <v>5.9999478980000003</v>
      </c>
      <c r="AY114" s="36">
        <v>12.695766042000001</v>
      </c>
      <c r="AZ114" s="36">
        <v>2.5953457142857145E-3</v>
      </c>
      <c r="BA114" s="36">
        <v>5.1906928571428578E-3</v>
      </c>
      <c r="BB114" s="36">
        <v>0.19039845799999999</v>
      </c>
      <c r="BC114" s="36">
        <v>11.664413753</v>
      </c>
      <c r="BD114" s="36">
        <v>24.681658997</v>
      </c>
      <c r="BE114" s="36">
        <v>7.9338199999999994E-3</v>
      </c>
      <c r="BF114" s="36">
        <v>1.5867639999999999E-2</v>
      </c>
      <c r="BG114" s="36">
        <v>1.6905327750000001</v>
      </c>
      <c r="BH114" s="36">
        <v>6.5799035410000002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6.2994695600000004</v>
      </c>
      <c r="E115" s="36">
        <v>102</v>
      </c>
      <c r="F115" s="36">
        <v>17</v>
      </c>
      <c r="G115" s="36">
        <v>47</v>
      </c>
      <c r="H115" s="36">
        <v>38</v>
      </c>
      <c r="I115" s="36">
        <v>3.1995760141874836</v>
      </c>
      <c r="J115" s="36">
        <v>44.495986457050677</v>
      </c>
      <c r="K115" s="36">
        <v>2.2807850141947026</v>
      </c>
      <c r="L115" s="36">
        <v>0.91879099999278102</v>
      </c>
      <c r="M115" s="36">
        <v>37.358830971236422</v>
      </c>
      <c r="N115" s="36">
        <v>10.336731500001742</v>
      </c>
      <c r="O115" s="36">
        <v>0.21560126500000001</v>
      </c>
      <c r="P115" s="36">
        <v>0.34939653699999995</v>
      </c>
      <c r="Q115" s="36">
        <v>0.20283976100000001</v>
      </c>
      <c r="R115" s="36">
        <v>1.2761504E-2</v>
      </c>
      <c r="S115" s="36">
        <v>0.33275109599999997</v>
      </c>
      <c r="T115" s="36">
        <v>1.6645441E-2</v>
      </c>
      <c r="U115" s="36">
        <v>4.4010500000000015</v>
      </c>
      <c r="V115" s="36">
        <v>10.413200000000002</v>
      </c>
      <c r="W115" s="36">
        <v>7.8162272791874852</v>
      </c>
      <c r="X115" s="36">
        <v>55.258582994050677</v>
      </c>
      <c r="Y115" s="36">
        <v>63.074810273238164</v>
      </c>
      <c r="Z115" s="36">
        <v>3.8559135305938928E-2</v>
      </c>
      <c r="AA115" s="36">
        <v>1.6351718107155223E-2</v>
      </c>
      <c r="AB115" s="36">
        <v>1.6351718000000001E-2</v>
      </c>
      <c r="AC115" s="36">
        <v>2.8365913567217363E-2</v>
      </c>
      <c r="AD115" s="36">
        <v>0.53932499746303986</v>
      </c>
      <c r="AE115" s="36">
        <v>4.853949994228266</v>
      </c>
      <c r="AF115" s="36">
        <v>5.3932749916913085</v>
      </c>
      <c r="AG115" s="36">
        <v>0.77248880875004211</v>
      </c>
      <c r="AH115" s="36">
        <v>1.3141188930460499</v>
      </c>
      <c r="AI115" s="36">
        <v>4.2087321304312644</v>
      </c>
      <c r="AJ115" s="36">
        <v>1.6689262508995429E-3</v>
      </c>
      <c r="AK115" s="36">
        <v>2.0168013731166135E-3</v>
      </c>
      <c r="AL115" s="36">
        <v>5.0441843600151732E-3</v>
      </c>
      <c r="AM115" s="36">
        <v>0.80252364856815905</v>
      </c>
      <c r="AN115" s="36">
        <v>1.8554606918822063</v>
      </c>
      <c r="AO115" s="36">
        <v>9.0677263090195463</v>
      </c>
      <c r="AP115" s="36">
        <v>598.94230362600001</v>
      </c>
      <c r="AQ115" s="36">
        <v>322.50739426000001</v>
      </c>
      <c r="AR115" s="36">
        <v>921.44969788599997</v>
      </c>
      <c r="AS115" s="36">
        <v>12.491315525999999</v>
      </c>
      <c r="AT115" s="36">
        <v>2619.497436866</v>
      </c>
      <c r="AU115" s="36">
        <v>5608.2831380919997</v>
      </c>
      <c r="AV115" s="36">
        <v>1423.2698833970001</v>
      </c>
      <c r="AW115" s="36">
        <v>3047.1877451270002</v>
      </c>
      <c r="AX115" s="36">
        <v>1357.270097914</v>
      </c>
      <c r="AY115" s="36">
        <v>2905.883738171</v>
      </c>
      <c r="AZ115" s="36">
        <v>1.8467100985714286</v>
      </c>
      <c r="BA115" s="36">
        <v>3.6934201985714288</v>
      </c>
      <c r="BB115" s="36">
        <v>2.8381504039999998</v>
      </c>
      <c r="BC115" s="36">
        <v>254.617220317</v>
      </c>
      <c r="BD115" s="36">
        <v>545.12955167500002</v>
      </c>
      <c r="BE115" s="36">
        <v>1.8429548071428572</v>
      </c>
      <c r="BF115" s="36">
        <v>3.6859096157142859</v>
      </c>
      <c r="BG115" s="36">
        <v>8.0446610350000007</v>
      </c>
      <c r="BH115" s="36">
        <v>30.378134097</v>
      </c>
      <c r="BI115" s="36">
        <v>0.75000000000000011</v>
      </c>
      <c r="BJ115" s="36">
        <v>1.0500000000000003</v>
      </c>
      <c r="BK115" s="36">
        <v>0.36</v>
      </c>
      <c r="BL115" s="36">
        <v>0.41000000000000003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5.7618704010000004</v>
      </c>
      <c r="E116" s="36">
        <v>36</v>
      </c>
      <c r="F116" s="36">
        <v>3</v>
      </c>
      <c r="G116" s="36">
        <v>11</v>
      </c>
      <c r="H116" s="36">
        <v>22</v>
      </c>
      <c r="I116" s="36">
        <v>0.43517121935761571</v>
      </c>
      <c r="J116" s="36">
        <v>15.821120746559897</v>
      </c>
      <c r="K116" s="36">
        <v>0.35586421936085577</v>
      </c>
      <c r="L116" s="36">
        <v>7.9306999996759941E-2</v>
      </c>
      <c r="M116" s="36">
        <v>14.266913465921416</v>
      </c>
      <c r="N116" s="36">
        <v>1.9893784999960979</v>
      </c>
      <c r="O116" s="36">
        <v>0.12137181600000001</v>
      </c>
      <c r="P116" s="36">
        <v>0.17221914899999999</v>
      </c>
      <c r="Q116" s="36">
        <v>0.115126797</v>
      </c>
      <c r="R116" s="36">
        <v>6.2450190000000001E-3</v>
      </c>
      <c r="S116" s="36">
        <v>0.164073472</v>
      </c>
      <c r="T116" s="36">
        <v>8.1456770000000005E-3</v>
      </c>
      <c r="U116" s="36">
        <v>0.74075000000000002</v>
      </c>
      <c r="V116" s="36">
        <v>1.7562999999999998</v>
      </c>
      <c r="W116" s="36">
        <v>1.2972930353576158</v>
      </c>
      <c r="X116" s="36">
        <v>17.749639895559898</v>
      </c>
      <c r="Y116" s="36">
        <v>19.046932930917514</v>
      </c>
      <c r="Z116" s="36">
        <v>1.0178544103358056E-2</v>
      </c>
      <c r="AA116" s="36">
        <v>2.4132703817698869E-3</v>
      </c>
      <c r="AB116" s="36">
        <v>2.4132699999999999E-3</v>
      </c>
      <c r="AC116" s="36">
        <v>2.7718465372638104E-3</v>
      </c>
      <c r="AD116" s="36">
        <v>8.8712098982047516E-2</v>
      </c>
      <c r="AE116" s="36">
        <v>0.79840889083842703</v>
      </c>
      <c r="AF116" s="36">
        <v>0.88712098982047471</v>
      </c>
      <c r="AG116" s="36">
        <v>0.13522488087026197</v>
      </c>
      <c r="AH116" s="36">
        <v>0.23003772837699737</v>
      </c>
      <c r="AI116" s="36">
        <v>0.73674245439659969</v>
      </c>
      <c r="AJ116" s="36">
        <v>2.4630865403424082E-4</v>
      </c>
      <c r="AK116" s="36">
        <v>2.9764984020034645E-4</v>
      </c>
      <c r="AL116" s="36">
        <v>7.4444647287176893E-4</v>
      </c>
      <c r="AM116" s="36">
        <v>0.13824303606156002</v>
      </c>
      <c r="AN116" s="36">
        <v>0.31904747719924526</v>
      </c>
      <c r="AO116" s="36">
        <v>1.5358957917078986</v>
      </c>
      <c r="AP116" s="36">
        <v>114.57925332799999</v>
      </c>
      <c r="AQ116" s="36">
        <v>61.696521023000003</v>
      </c>
      <c r="AR116" s="36">
        <v>176.275774351</v>
      </c>
      <c r="AS116" s="36">
        <v>7.1738139319999998</v>
      </c>
      <c r="AT116" s="36">
        <v>488.64165994299998</v>
      </c>
      <c r="AU116" s="36">
        <v>1091.6179200219999</v>
      </c>
      <c r="AV116" s="36">
        <v>273.07172859299999</v>
      </c>
      <c r="AW116" s="36">
        <v>610.03802340200002</v>
      </c>
      <c r="AX116" s="36">
        <v>258.60809555200001</v>
      </c>
      <c r="AY116" s="36">
        <v>577.72649061499999</v>
      </c>
      <c r="AZ116" s="36">
        <v>2.1954430428571432</v>
      </c>
      <c r="BA116" s="36">
        <v>4.3908860871428574</v>
      </c>
      <c r="BB116" s="36">
        <v>0.47232053400000001</v>
      </c>
      <c r="BC116" s="36">
        <v>35.481611196000003</v>
      </c>
      <c r="BD116" s="36">
        <v>79.265371310000006</v>
      </c>
      <c r="BE116" s="36">
        <v>0.30670164571428571</v>
      </c>
      <c r="BF116" s="36">
        <v>0.61340329142857142</v>
      </c>
      <c r="BG116" s="36">
        <v>3.1182135560000002</v>
      </c>
      <c r="BH116" s="36">
        <v>12.014824953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2.5014269210371174E-3</v>
      </c>
      <c r="J117" s="36">
        <v>0.5856562113892736</v>
      </c>
      <c r="K117" s="36">
        <v>2.5014269210371174E-3</v>
      </c>
      <c r="L117" s="36">
        <v>0</v>
      </c>
      <c r="M117" s="36">
        <v>0.35179663831021313</v>
      </c>
      <c r="N117" s="36">
        <v>0.23636100000009763</v>
      </c>
      <c r="O117" s="36">
        <v>1.7323353999999999E-2</v>
      </c>
      <c r="P117" s="36">
        <v>2.8789392999999996E-2</v>
      </c>
      <c r="Q117" s="36">
        <v>1.6438424E-2</v>
      </c>
      <c r="R117" s="36">
        <v>8.8492999999999992E-4</v>
      </c>
      <c r="S117" s="36">
        <v>2.7635134999999998E-2</v>
      </c>
      <c r="T117" s="36">
        <v>1.154258E-3</v>
      </c>
      <c r="U117" s="36">
        <v>2.2800000000000001E-2</v>
      </c>
      <c r="V117" s="36">
        <v>5.4000000000000006E-2</v>
      </c>
      <c r="W117" s="36">
        <v>4.2624780921037116E-2</v>
      </c>
      <c r="X117" s="36">
        <v>0.6684456043892737</v>
      </c>
      <c r="Y117" s="36">
        <v>0.71107038531031086</v>
      </c>
      <c r="Z117" s="36">
        <v>1.8449468461120274E-4</v>
      </c>
      <c r="AA117" s="36">
        <v>3.9481862506797378E-5</v>
      </c>
      <c r="AB117" s="36">
        <v>3.9481899999999999E-5</v>
      </c>
      <c r="AC117" s="36">
        <v>2.7324365629178733E-5</v>
      </c>
      <c r="AD117" s="36">
        <v>5.2115281859624893E-3</v>
      </c>
      <c r="AE117" s="36">
        <v>4.6903753673662396E-2</v>
      </c>
      <c r="AF117" s="36">
        <v>5.2115281859624878E-2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4.029691517158292E-6</v>
      </c>
      <c r="AK117" s="36">
        <v>4.8696504020710733E-6</v>
      </c>
      <c r="AL117" s="36">
        <v>1.217939194423993E-5</v>
      </c>
      <c r="AM117" s="36">
        <v>4.4770292708215505E-3</v>
      </c>
      <c r="AN117" s="36">
        <v>1.2779155671122396E-2</v>
      </c>
      <c r="AO117" s="36">
        <v>7.1137198022871592E-2</v>
      </c>
      <c r="AP117" s="36">
        <v>14.97682227</v>
      </c>
      <c r="AQ117" s="36">
        <v>8.0644427610000005</v>
      </c>
      <c r="AR117" s="36">
        <v>23.041265031000002</v>
      </c>
      <c r="AS117" s="36">
        <v>2.097042944</v>
      </c>
      <c r="AT117" s="36">
        <v>156.85055059699999</v>
      </c>
      <c r="AU117" s="36">
        <v>363.04498256800002</v>
      </c>
      <c r="AV117" s="36">
        <v>90.134648417999998</v>
      </c>
      <c r="AW117" s="36">
        <v>208.624909121</v>
      </c>
      <c r="AX117" s="36">
        <v>85.049409311999995</v>
      </c>
      <c r="AY117" s="36">
        <v>196.85465689200001</v>
      </c>
      <c r="AZ117" s="36">
        <v>0.48029324571428572</v>
      </c>
      <c r="BA117" s="36">
        <v>0.96058649285714293</v>
      </c>
      <c r="BB117" s="36">
        <v>0.42519681999999998</v>
      </c>
      <c r="BC117" s="36">
        <v>18.958784618999999</v>
      </c>
      <c r="BD117" s="36">
        <v>43.881845523999999</v>
      </c>
      <c r="BE117" s="36">
        <v>0.27610183142857142</v>
      </c>
      <c r="BF117" s="36">
        <v>0.55220366285714284</v>
      </c>
      <c r="BG117" s="36">
        <v>3.1597394579999998</v>
      </c>
      <c r="BH117" s="36">
        <v>15.462885893999999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5.0937723119999996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2.6495999999999998E-3</v>
      </c>
      <c r="P118" s="36">
        <v>3.833305E-3</v>
      </c>
      <c r="Q118" s="36">
        <v>2.3544949999999999E-3</v>
      </c>
      <c r="R118" s="36">
        <v>2.9510500000000004E-4</v>
      </c>
      <c r="S118" s="36">
        <v>3.4483840000000001E-3</v>
      </c>
      <c r="T118" s="36">
        <v>3.8492099999999998E-4</v>
      </c>
      <c r="U118" s="36">
        <v>1.2E-2</v>
      </c>
      <c r="V118" s="36">
        <v>2.8799999999999999E-2</v>
      </c>
      <c r="W118" s="36">
        <v>1.46496E-2</v>
      </c>
      <c r="X118" s="36">
        <v>3.2633305000000001E-2</v>
      </c>
      <c r="Y118" s="36">
        <v>4.7282905E-2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2.3107794871794875E-3</v>
      </c>
      <c r="AH118" s="36">
        <v>3.9309811965811967E-3</v>
      </c>
      <c r="AI118" s="36">
        <v>1.2589764102564103E-2</v>
      </c>
      <c r="AJ118" s="36">
        <v>0</v>
      </c>
      <c r="AK118" s="36">
        <v>0</v>
      </c>
      <c r="AL118" s="36">
        <v>0</v>
      </c>
      <c r="AM118" s="36">
        <v>2.3107794871794875E-3</v>
      </c>
      <c r="AN118" s="36">
        <v>3.9309811965811967E-3</v>
      </c>
      <c r="AO118" s="36">
        <v>1.2589764102564103E-2</v>
      </c>
      <c r="AP118" s="36">
        <v>4.7918963000000002E-2</v>
      </c>
      <c r="AQ118" s="36">
        <v>2.5802518E-2</v>
      </c>
      <c r="AR118" s="36">
        <v>7.3721481000000005E-2</v>
      </c>
      <c r="AS118" s="36">
        <v>1.249385E-3</v>
      </c>
      <c r="AT118" s="36">
        <v>2.5134700000000002E-4</v>
      </c>
      <c r="AU118" s="36">
        <v>5.9498299999999999E-4</v>
      </c>
      <c r="AV118" s="36">
        <v>2.6107140000000001E-3</v>
      </c>
      <c r="AW118" s="36">
        <v>6.180011E-3</v>
      </c>
      <c r="AX118" s="36">
        <v>2.2831499999999998E-3</v>
      </c>
      <c r="AY118" s="36">
        <v>5.4046110000000001E-3</v>
      </c>
      <c r="AZ118" s="36">
        <v>3.4575285714285713E-4</v>
      </c>
      <c r="BA118" s="36">
        <v>6.9150571428571426E-4</v>
      </c>
      <c r="BB118" s="36">
        <v>0.143723342</v>
      </c>
      <c r="BC118" s="36">
        <v>5.4122500860000002</v>
      </c>
      <c r="BD118" s="36">
        <v>12.811727132</v>
      </c>
      <c r="BE118" s="36">
        <v>9.3326845714285719E-2</v>
      </c>
      <c r="BF118" s="36">
        <v>0.18665369142857144</v>
      </c>
      <c r="BG118" s="36">
        <v>0.93984470399999998</v>
      </c>
      <c r="BH118" s="36">
        <v>6.2901586930000004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4.789464111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0.21134417</v>
      </c>
      <c r="BH119" s="36">
        <v>3.9336011439999998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4.7270009310000001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0.13377751800000001</v>
      </c>
      <c r="BH120" s="36">
        <v>0.43403550499999999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4.6478306209999998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1.6622372999999999E-2</v>
      </c>
      <c r="BC121" s="36">
        <v>1.1413932449999999</v>
      </c>
      <c r="BD121" s="36">
        <v>2.6258185890000001</v>
      </c>
      <c r="BE121" s="36">
        <v>1.0793748571428573E-2</v>
      </c>
      <c r="BF121" s="36">
        <v>2.1587497142857147E-2</v>
      </c>
      <c r="BG121" s="36">
        <v>0.51416569099999998</v>
      </c>
      <c r="BH121" s="36">
        <v>1.8188048880000001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4.5151823230000003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7.5659898000000003E-2</v>
      </c>
      <c r="BH122" s="36">
        <v>5.2026749999999997E-2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4.2677296709999997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4.3271623110000004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4.335427095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3.8588137229999999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4.4208453939999997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4.4205622230000001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4.0465637750000001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4.2037661289999999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4.4819746409999999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4.4740968969999999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4.4541915039999997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4.4372488480000003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4.5849243030000002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0.103512171</v>
      </c>
      <c r="BC135" s="36">
        <v>4.0927549790000004</v>
      </c>
      <c r="BD135" s="36">
        <v>8.6639354209999997</v>
      </c>
      <c r="BE135" s="36">
        <v>7.4495971428571433E-3</v>
      </c>
      <c r="BF135" s="36">
        <v>1.4899195714285714E-2</v>
      </c>
      <c r="BG135" s="36">
        <v>0.39347529399999998</v>
      </c>
      <c r="BH135" s="36">
        <v>1.9909901679999999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4.3790553719999998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3.9415923780000002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4.3497638460000001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4.2931168939999997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4.4023959709999998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3.9520441769999999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3.9279526279999999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4.4773827800000001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4.2454215370000004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4.5539975410000002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7.1094863999999994E-2</v>
      </c>
      <c r="BC145" s="36">
        <v>4.5302116229999996</v>
      </c>
      <c r="BD145" s="36">
        <v>11.132995062999999</v>
      </c>
      <c r="BE145" s="36">
        <v>5.1165785714285712E-3</v>
      </c>
      <c r="BF145" s="36">
        <v>1.0233157142857142E-2</v>
      </c>
      <c r="BG145" s="36">
        <v>6.1464515999999997E-2</v>
      </c>
      <c r="BH145" s="36">
        <v>2.0473955680000002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4.0749651389999997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4.3279425869999999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4.0156571220000004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4.5750943910000004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9.2218975999999994E-2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4.7779948299999999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4.6503799999999997E-4</v>
      </c>
      <c r="P151" s="36">
        <v>7.71304E-4</v>
      </c>
      <c r="Q151" s="36">
        <v>2.88671E-4</v>
      </c>
      <c r="R151" s="36">
        <v>1.76367E-4</v>
      </c>
      <c r="S151" s="36">
        <v>5.4125899999999999E-4</v>
      </c>
      <c r="T151" s="36">
        <v>2.3004500000000001E-4</v>
      </c>
      <c r="U151" s="36">
        <v>0</v>
      </c>
      <c r="V151" s="36">
        <v>0</v>
      </c>
      <c r="W151" s="36">
        <v>4.6503799999999997E-4</v>
      </c>
      <c r="X151" s="36">
        <v>7.71304E-4</v>
      </c>
      <c r="Y151" s="36">
        <v>1.2363420000000001E-3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1.5674370000000001E-3</v>
      </c>
      <c r="AQ151" s="36">
        <v>8.4400399999999998E-4</v>
      </c>
      <c r="AR151" s="36">
        <v>2.4114410000000003E-3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0.279821182</v>
      </c>
      <c r="BC151" s="36">
        <v>14.782946436</v>
      </c>
      <c r="BD151" s="36">
        <v>32.066649105000003</v>
      </c>
      <c r="BE151" s="36">
        <v>1.9773018571428574E-2</v>
      </c>
      <c r="BF151" s="36">
        <v>3.9546038571428577E-2</v>
      </c>
      <c r="BG151" s="36">
        <v>0.193690362</v>
      </c>
      <c r="BH151" s="36">
        <v>2.367532024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4.7596669330000001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0.116552462</v>
      </c>
      <c r="BH152" s="36">
        <v>0.51097256400000002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4.4541036329999999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4.294810515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4.5478291999999998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2.5662244000000001E-2</v>
      </c>
      <c r="BH155" s="36">
        <v>0.56608071100000001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5.1004162580000001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0.25861489199999999</v>
      </c>
      <c r="BC156" s="36">
        <v>17.909155194</v>
      </c>
      <c r="BD156" s="36">
        <v>36.837389379000001</v>
      </c>
      <c r="BE156" s="36">
        <v>1.8274517142857143E-2</v>
      </c>
      <c r="BF156" s="36">
        <v>3.6549035714285721E-2</v>
      </c>
      <c r="BG156" s="36">
        <v>0.584230099</v>
      </c>
      <c r="BH156" s="36">
        <v>8.0348790500000007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4.6476395930000001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0.69318341000000006</v>
      </c>
      <c r="BC157" s="36">
        <v>28.245434834000001</v>
      </c>
      <c r="BD157" s="36">
        <v>66.238803242000003</v>
      </c>
      <c r="BE157" s="36">
        <v>4.898245714285715E-2</v>
      </c>
      <c r="BF157" s="36">
        <v>9.79649142857143E-2</v>
      </c>
      <c r="BG157" s="36">
        <v>1.7344233609999999</v>
      </c>
      <c r="BH157" s="36">
        <v>8.3100328070000007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4.8700554250000003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1.188464E-3</v>
      </c>
      <c r="P158" s="36">
        <v>1.804852E-3</v>
      </c>
      <c r="Q158" s="36">
        <v>7.3327099999999997E-4</v>
      </c>
      <c r="R158" s="36">
        <v>4.55193E-4</v>
      </c>
      <c r="S158" s="36">
        <v>1.211122E-3</v>
      </c>
      <c r="T158" s="36">
        <v>5.9373E-4</v>
      </c>
      <c r="U158" s="36">
        <v>0</v>
      </c>
      <c r="V158" s="36">
        <v>0</v>
      </c>
      <c r="W158" s="36">
        <v>1.188464E-3</v>
      </c>
      <c r="X158" s="36">
        <v>1.804852E-3</v>
      </c>
      <c r="Y158" s="36">
        <v>2.9933160000000002E-3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1.7416109999999999E-3</v>
      </c>
      <c r="AQ158" s="36">
        <v>9.3778999999999998E-4</v>
      </c>
      <c r="AR158" s="36">
        <v>2.6794009999999997E-3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3.9041735000000001E-2</v>
      </c>
      <c r="BC158" s="36">
        <v>2.6785323889999999</v>
      </c>
      <c r="BD158" s="36">
        <v>7.0417405889999998</v>
      </c>
      <c r="BE158" s="36">
        <v>2.7588071428571431E-3</v>
      </c>
      <c r="BF158" s="36">
        <v>5.5176157142857148E-3</v>
      </c>
      <c r="BG158" s="36">
        <v>0.14494037800000001</v>
      </c>
      <c r="BH158" s="36">
        <v>1.332687205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4.3231473329999996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0.76754763999999998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4.3276567359999998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4.7653492970000002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1.1946785609999999</v>
      </c>
      <c r="BH163" s="36">
        <v>13.425815901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4.6539220449999998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0.32839903399999998</v>
      </c>
      <c r="BC164" s="36">
        <v>15.261010446</v>
      </c>
      <c r="BD164" s="36">
        <v>35.617073431000001</v>
      </c>
      <c r="BE164" s="36">
        <v>2.3205678571428575E-2</v>
      </c>
      <c r="BF164" s="36">
        <v>4.641135714285715E-2</v>
      </c>
      <c r="BG164" s="36">
        <v>0.98590271799999996</v>
      </c>
      <c r="BH164" s="36">
        <v>6.9356884289999998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4.6314568889999999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0.109739987</v>
      </c>
      <c r="BC165" s="36">
        <v>4.8571387660000003</v>
      </c>
      <c r="BD165" s="36">
        <v>11.792878401999999</v>
      </c>
      <c r="BE165" s="36">
        <v>7.7545614285714293E-3</v>
      </c>
      <c r="BF165" s="36">
        <v>1.5509124285714286E-2</v>
      </c>
      <c r="BG165" s="36">
        <v>0.71608811999999999</v>
      </c>
      <c r="BH165" s="36">
        <v>8.0226774630000008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4.4689497649999996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3.8041873910000001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4.5331442239999999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2.47876E-3</v>
      </c>
      <c r="BC169" s="36">
        <v>3.3131804000000001E-2</v>
      </c>
      <c r="BD169" s="36">
        <v>7.9831157E-2</v>
      </c>
      <c r="BE169" s="36">
        <v>1.7515571428571432E-4</v>
      </c>
      <c r="BF169" s="36">
        <v>3.5031285714285721E-4</v>
      </c>
      <c r="BG169" s="36">
        <v>0.23330895199999999</v>
      </c>
      <c r="BH169" s="36">
        <v>0.88803047499999999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6.7021983939999998</v>
      </c>
      <c r="E185" s="41">
        <f>IF(E4="－","－",SUM(E4:E27))</f>
        <v>539</v>
      </c>
      <c r="F185" s="41">
        <f t="shared" ref="F185:BL185" si="0">IF(F4="－","－",SUM(F4:F27))</f>
        <v>133</v>
      </c>
      <c r="G185" s="41">
        <f t="shared" si="0"/>
        <v>197</v>
      </c>
      <c r="H185" s="41">
        <f t="shared" si="0"/>
        <v>209</v>
      </c>
      <c r="I185" s="41">
        <f t="shared" si="0"/>
        <v>2456.453198577201</v>
      </c>
      <c r="J185" s="41">
        <f t="shared" si="0"/>
        <v>7574.6824528863308</v>
      </c>
      <c r="K185" s="41">
        <f t="shared" si="0"/>
        <v>1947.1903618875101</v>
      </c>
      <c r="L185" s="41">
        <f t="shared" si="0"/>
        <v>509.2628366896912</v>
      </c>
      <c r="M185" s="41">
        <f t="shared" si="0"/>
        <v>7981.5944429483989</v>
      </c>
      <c r="N185" s="41">
        <f t="shared" si="0"/>
        <v>2049.541208515132</v>
      </c>
      <c r="O185" s="41">
        <f t="shared" si="0"/>
        <v>23.590712528999997</v>
      </c>
      <c r="P185" s="41">
        <f t="shared" si="0"/>
        <v>38.774641131000003</v>
      </c>
      <c r="Q185" s="41">
        <f t="shared" si="0"/>
        <v>21.258176925000001</v>
      </c>
      <c r="R185" s="41">
        <f t="shared" si="0"/>
        <v>2.3325356039999994</v>
      </c>
      <c r="S185" s="41">
        <f t="shared" si="0"/>
        <v>35.732203375999987</v>
      </c>
      <c r="T185" s="41">
        <f t="shared" si="0"/>
        <v>3.0424377550000004</v>
      </c>
      <c r="U185" s="41">
        <f t="shared" si="0"/>
        <v>31.181750000000012</v>
      </c>
      <c r="V185" s="41">
        <f t="shared" si="0"/>
        <v>73.954499999999996</v>
      </c>
      <c r="W185" s="41">
        <f t="shared" si="0"/>
        <v>2511.2256611062012</v>
      </c>
      <c r="X185" s="41">
        <f t="shared" si="0"/>
        <v>7687.4115940173306</v>
      </c>
      <c r="Y185" s="41">
        <f t="shared" si="0"/>
        <v>10198.637255123531</v>
      </c>
      <c r="Z185" s="41">
        <f t="shared" si="0"/>
        <v>12.498970158998032</v>
      </c>
      <c r="AA185" s="41">
        <f t="shared" si="0"/>
        <v>6.0289413581736291</v>
      </c>
      <c r="AB185" s="41">
        <f t="shared" si="0"/>
        <v>9.5454835400823423</v>
      </c>
      <c r="AC185" s="41">
        <f t="shared" si="0"/>
        <v>33.080437652551261</v>
      </c>
      <c r="AD185" s="41">
        <f t="shared" si="0"/>
        <v>105.55401140473234</v>
      </c>
      <c r="AE185" s="41">
        <f t="shared" si="0"/>
        <v>1077.5827629708208</v>
      </c>
      <c r="AF185" s="41">
        <f t="shared" si="0"/>
        <v>1183.1367743755532</v>
      </c>
      <c r="AG185" s="41">
        <f t="shared" si="0"/>
        <v>5.3399769976248797</v>
      </c>
      <c r="AH185" s="41">
        <f t="shared" si="0"/>
        <v>9.0840988005572623</v>
      </c>
      <c r="AI185" s="41">
        <f t="shared" si="0"/>
        <v>29.093667780163134</v>
      </c>
      <c r="AJ185" s="41">
        <f t="shared" si="0"/>
        <v>0.72525521047887154</v>
      </c>
      <c r="AK185" s="41">
        <f t="shared" si="0"/>
        <v>0.77575378863657063</v>
      </c>
      <c r="AL185" s="41">
        <f t="shared" si="0"/>
        <v>1.9432371151639773</v>
      </c>
      <c r="AM185" s="41">
        <f t="shared" si="0"/>
        <v>39.145669860655012</v>
      </c>
      <c r="AN185" s="41">
        <f t="shared" si="0"/>
        <v>115.41386399392614</v>
      </c>
      <c r="AO185" s="41">
        <f t="shared" si="0"/>
        <v>1108.6196678661474</v>
      </c>
      <c r="AP185" s="41">
        <f t="shared" si="0"/>
        <v>31815.594426430995</v>
      </c>
      <c r="AQ185" s="41">
        <f t="shared" si="0"/>
        <v>17131.473921917001</v>
      </c>
      <c r="AR185" s="41">
        <f t="shared" si="0"/>
        <v>48947.068348347988</v>
      </c>
      <c r="AS185" s="41">
        <f t="shared" si="0"/>
        <v>2681.1903285220001</v>
      </c>
      <c r="AT185" s="41">
        <f t="shared" si="0"/>
        <v>85931.200343829012</v>
      </c>
      <c r="AU185" s="41">
        <f t="shared" si="0"/>
        <v>199945.39049664006</v>
      </c>
      <c r="AV185" s="41">
        <f t="shared" si="0"/>
        <v>57287.227916533993</v>
      </c>
      <c r="AW185" s="41">
        <f t="shared" si="0"/>
        <v>133543.193237548</v>
      </c>
      <c r="AX185" s="41">
        <f t="shared" si="0"/>
        <v>56071.178331680996</v>
      </c>
      <c r="AY185" s="41">
        <f t="shared" si="0"/>
        <v>130733.39116120695</v>
      </c>
      <c r="AZ185" s="41">
        <f t="shared" si="0"/>
        <v>76.481742994285725</v>
      </c>
      <c r="BA185" s="41">
        <f t="shared" si="0"/>
        <v>152.96348600142858</v>
      </c>
      <c r="BB185" s="41">
        <f t="shared" si="0"/>
        <v>127.21747987900002</v>
      </c>
      <c r="BC185" s="41">
        <f t="shared" si="0"/>
        <v>7092.1818900639992</v>
      </c>
      <c r="BD185" s="41">
        <f t="shared" si="0"/>
        <v>16429.675677637999</v>
      </c>
      <c r="BE185" s="41">
        <f t="shared" si="0"/>
        <v>10.775054745714289</v>
      </c>
      <c r="BF185" s="41">
        <f t="shared" si="0"/>
        <v>21.550109507142864</v>
      </c>
      <c r="BG185" s="41">
        <f t="shared" si="0"/>
        <v>137.45770319599995</v>
      </c>
      <c r="BH185" s="41">
        <f t="shared" si="0"/>
        <v>989.22606783300034</v>
      </c>
      <c r="BI185" s="41">
        <f t="shared" si="0"/>
        <v>20.849999999999998</v>
      </c>
      <c r="BJ185" s="41">
        <f t="shared" si="0"/>
        <v>27.599999999999987</v>
      </c>
      <c r="BK185" s="41">
        <f t="shared" si="0"/>
        <v>35.080000000000013</v>
      </c>
      <c r="BL185" s="41">
        <f t="shared" si="0"/>
        <v>45.239999999999959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6.4380786160000003</v>
      </c>
      <c r="E186" s="41">
        <f>IF(E28="－","－",SUM(E28:E35))</f>
        <v>627</v>
      </c>
      <c r="F186" s="41">
        <f t="shared" ref="F186:BL186" si="1">IF(F28="－","－",SUM(F28:F35))</f>
        <v>68</v>
      </c>
      <c r="G186" s="41">
        <f t="shared" si="1"/>
        <v>175</v>
      </c>
      <c r="H186" s="41">
        <f t="shared" si="1"/>
        <v>384</v>
      </c>
      <c r="I186" s="41">
        <f t="shared" si="1"/>
        <v>1907.5699874595243</v>
      </c>
      <c r="J186" s="41">
        <f t="shared" si="1"/>
        <v>10637.268812583259</v>
      </c>
      <c r="K186" s="41">
        <f t="shared" si="1"/>
        <v>1472.8717009584334</v>
      </c>
      <c r="L186" s="41">
        <f t="shared" si="1"/>
        <v>434.69828650109105</v>
      </c>
      <c r="M186" s="41">
        <f t="shared" si="1"/>
        <v>10151.599601042955</v>
      </c>
      <c r="N186" s="41">
        <f t="shared" si="1"/>
        <v>2393.2391989998282</v>
      </c>
      <c r="O186" s="41">
        <f t="shared" si="1"/>
        <v>27.356387674999997</v>
      </c>
      <c r="P186" s="41">
        <f t="shared" si="1"/>
        <v>48.068647554999991</v>
      </c>
      <c r="Q186" s="41">
        <f t="shared" si="1"/>
        <v>25.013512708000004</v>
      </c>
      <c r="R186" s="41">
        <f t="shared" si="1"/>
        <v>2.3428749670000002</v>
      </c>
      <c r="S186" s="41">
        <f t="shared" si="1"/>
        <v>45.012723684999997</v>
      </c>
      <c r="T186" s="41">
        <f t="shared" si="1"/>
        <v>3.05592387</v>
      </c>
      <c r="U186" s="41">
        <f t="shared" si="1"/>
        <v>23.415800000000011</v>
      </c>
      <c r="V186" s="41">
        <f t="shared" si="1"/>
        <v>55.487599999999944</v>
      </c>
      <c r="W186" s="41">
        <f t="shared" si="1"/>
        <v>1958.3421751345247</v>
      </c>
      <c r="X186" s="41">
        <f t="shared" si="1"/>
        <v>10740.825060138259</v>
      </c>
      <c r="Y186" s="41">
        <f t="shared" si="1"/>
        <v>12699.167235272784</v>
      </c>
      <c r="Z186" s="41">
        <f t="shared" si="1"/>
        <v>14.580230151475069</v>
      </c>
      <c r="AA186" s="41">
        <f t="shared" si="1"/>
        <v>6.9461811367983364</v>
      </c>
      <c r="AB186" s="41">
        <f t="shared" si="1"/>
        <v>51.387654949725714</v>
      </c>
      <c r="AC186" s="41">
        <f t="shared" si="1"/>
        <v>39.905027935307274</v>
      </c>
      <c r="AD186" s="41">
        <f t="shared" si="1"/>
        <v>295.05796734958687</v>
      </c>
      <c r="AE186" s="41">
        <f t="shared" si="1"/>
        <v>2662.4782001945832</v>
      </c>
      <c r="AF186" s="41">
        <f t="shared" si="1"/>
        <v>2957.5361675441659</v>
      </c>
      <c r="AG186" s="41">
        <f t="shared" si="1"/>
        <v>4.2272448520396866</v>
      </c>
      <c r="AH186" s="41">
        <f t="shared" si="1"/>
        <v>7.1911751505962469</v>
      </c>
      <c r="AI186" s="41">
        <f t="shared" si="1"/>
        <v>23.031196090423126</v>
      </c>
      <c r="AJ186" s="41">
        <f t="shared" si="1"/>
        <v>2.1448472585330367</v>
      </c>
      <c r="AK186" s="41">
        <f t="shared" si="1"/>
        <v>1.3075331078336732</v>
      </c>
      <c r="AL186" s="41">
        <f t="shared" si="1"/>
        <v>3.3086959974120322</v>
      </c>
      <c r="AM186" s="41">
        <f t="shared" si="1"/>
        <v>46.277120045880004</v>
      </c>
      <c r="AN186" s="41">
        <f t="shared" si="1"/>
        <v>303.55667560801692</v>
      </c>
      <c r="AO186" s="41">
        <f t="shared" si="1"/>
        <v>2688.8180922824176</v>
      </c>
      <c r="AP186" s="41">
        <f t="shared" si="1"/>
        <v>91492.780097932016</v>
      </c>
      <c r="AQ186" s="41">
        <f t="shared" si="1"/>
        <v>49265.343129653003</v>
      </c>
      <c r="AR186" s="41">
        <f t="shared" si="1"/>
        <v>140758.12322758499</v>
      </c>
      <c r="AS186" s="41">
        <f t="shared" si="1"/>
        <v>1408.0268402449999</v>
      </c>
      <c r="AT186" s="41">
        <f t="shared" si="1"/>
        <v>308822.92706652801</v>
      </c>
      <c r="AU186" s="41">
        <f t="shared" si="1"/>
        <v>676911.34762764594</v>
      </c>
      <c r="AV186" s="41">
        <f t="shared" si="1"/>
        <v>179032.17118225401</v>
      </c>
      <c r="AW186" s="41">
        <f t="shared" si="1"/>
        <v>393690.98661642702</v>
      </c>
      <c r="AX186" s="41">
        <f t="shared" si="1"/>
        <v>171941.30996978199</v>
      </c>
      <c r="AY186" s="41">
        <f t="shared" si="1"/>
        <v>378277.21902431292</v>
      </c>
      <c r="AZ186" s="41">
        <f t="shared" si="1"/>
        <v>4.128288340000001</v>
      </c>
      <c r="BA186" s="41">
        <f t="shared" si="1"/>
        <v>8.2565766885714282</v>
      </c>
      <c r="BB186" s="41">
        <f t="shared" si="1"/>
        <v>222.52822839300001</v>
      </c>
      <c r="BC186" s="41">
        <f t="shared" si="1"/>
        <v>27879.822079354002</v>
      </c>
      <c r="BD186" s="41">
        <f t="shared" si="1"/>
        <v>61079.209729463997</v>
      </c>
      <c r="BE186" s="41">
        <f t="shared" si="1"/>
        <v>1.9671873028571432</v>
      </c>
      <c r="BF186" s="41">
        <f t="shared" si="1"/>
        <v>3.9343746128571437</v>
      </c>
      <c r="BG186" s="41">
        <f t="shared" si="1"/>
        <v>137.093891627</v>
      </c>
      <c r="BH186" s="41">
        <f t="shared" si="1"/>
        <v>1186.797042598</v>
      </c>
      <c r="BI186" s="41">
        <f t="shared" si="1"/>
        <v>11.04000000000001</v>
      </c>
      <c r="BJ186" s="41">
        <f t="shared" si="1"/>
        <v>15.210000000000017</v>
      </c>
      <c r="BK186" s="41">
        <f t="shared" si="1"/>
        <v>26.669999999999938</v>
      </c>
      <c r="BL186" s="41">
        <f t="shared" si="1"/>
        <v>31.929999999999886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5.9449108229999998</v>
      </c>
      <c r="E187" s="41">
        <f>IF(E36="－","－",SUM(E36:E55))</f>
        <v>776</v>
      </c>
      <c r="F187" s="41">
        <f t="shared" ref="F187:BL187" si="2">IF(F36="－","－",SUM(F36:F55))</f>
        <v>108</v>
      </c>
      <c r="G187" s="41">
        <f t="shared" si="2"/>
        <v>208</v>
      </c>
      <c r="H187" s="41">
        <f t="shared" si="2"/>
        <v>460</v>
      </c>
      <c r="I187" s="41">
        <f t="shared" si="2"/>
        <v>5.9928014068458459</v>
      </c>
      <c r="J187" s="41">
        <f t="shared" si="2"/>
        <v>154.5184994051819</v>
      </c>
      <c r="K187" s="41">
        <f t="shared" si="2"/>
        <v>2.749972406826001</v>
      </c>
      <c r="L187" s="41">
        <f t="shared" si="2"/>
        <v>3.242829000019845</v>
      </c>
      <c r="M187" s="41">
        <f t="shared" si="2"/>
        <v>99.647516811980367</v>
      </c>
      <c r="N187" s="41">
        <f t="shared" si="2"/>
        <v>60.863784000047403</v>
      </c>
      <c r="O187" s="41">
        <f t="shared" si="2"/>
        <v>1.6961328099999997</v>
      </c>
      <c r="P187" s="41">
        <f t="shared" si="2"/>
        <v>2.6552900780000002</v>
      </c>
      <c r="Q187" s="41">
        <f t="shared" si="2"/>
        <v>1.4651836150000002</v>
      </c>
      <c r="R187" s="41">
        <f t="shared" si="2"/>
        <v>0.23094919500000005</v>
      </c>
      <c r="S187" s="41">
        <f t="shared" si="2"/>
        <v>2.3540519949999998</v>
      </c>
      <c r="T187" s="41">
        <f t="shared" si="2"/>
        <v>0.30123808300000005</v>
      </c>
      <c r="U187" s="41">
        <f t="shared" si="2"/>
        <v>41.649549999999898</v>
      </c>
      <c r="V187" s="41">
        <f t="shared" si="2"/>
        <v>98.56460000000007</v>
      </c>
      <c r="W187" s="41">
        <f t="shared" si="2"/>
        <v>49.338484216845742</v>
      </c>
      <c r="X187" s="41">
        <f t="shared" si="2"/>
        <v>255.73838948318195</v>
      </c>
      <c r="Y187" s="41">
        <f t="shared" si="2"/>
        <v>305.07687370002776</v>
      </c>
      <c r="Z187" s="41">
        <f t="shared" si="2"/>
        <v>0.1121280708764744</v>
      </c>
      <c r="AA187" s="41">
        <f t="shared" si="2"/>
        <v>4.1133700226425679E-2</v>
      </c>
      <c r="AB187" s="41">
        <f t="shared" si="2"/>
        <v>4.1133699938E-2</v>
      </c>
      <c r="AC187" s="41">
        <f t="shared" si="2"/>
        <v>3.970631747907797E-2</v>
      </c>
      <c r="AD187" s="41">
        <f t="shared" si="2"/>
        <v>1.9650046146467495</v>
      </c>
      <c r="AE187" s="41">
        <f t="shared" si="2"/>
        <v>17.685041531820744</v>
      </c>
      <c r="AF187" s="41">
        <f t="shared" si="2"/>
        <v>19.650046146467492</v>
      </c>
      <c r="AG187" s="41">
        <f t="shared" si="2"/>
        <v>7.621083197612907</v>
      </c>
      <c r="AH187" s="41">
        <f t="shared" si="2"/>
        <v>12.964601301686304</v>
      </c>
      <c r="AI187" s="41">
        <f t="shared" si="2"/>
        <v>41.521763628373748</v>
      </c>
      <c r="AJ187" s="41">
        <f t="shared" si="2"/>
        <v>4.2143236155570531E-3</v>
      </c>
      <c r="AK187" s="41">
        <f t="shared" si="2"/>
        <v>5.0927676723763176E-3</v>
      </c>
      <c r="AL187" s="41">
        <f t="shared" si="2"/>
        <v>1.2737426394396918E-2</v>
      </c>
      <c r="AM187" s="41">
        <f t="shared" si="2"/>
        <v>7.665003838707543</v>
      </c>
      <c r="AN187" s="41">
        <f t="shared" si="2"/>
        <v>14.934698684005433</v>
      </c>
      <c r="AO187" s="41">
        <f t="shared" si="2"/>
        <v>59.219542586588894</v>
      </c>
      <c r="AP187" s="41">
        <f t="shared" si="2"/>
        <v>1562.5132995480001</v>
      </c>
      <c r="AQ187" s="41">
        <f t="shared" si="2"/>
        <v>841.35331513800008</v>
      </c>
      <c r="AR187" s="41">
        <f t="shared" si="2"/>
        <v>2403.866614686</v>
      </c>
      <c r="AS187" s="41">
        <f t="shared" si="2"/>
        <v>40.764173131999989</v>
      </c>
      <c r="AT187" s="41">
        <f t="shared" si="2"/>
        <v>5875.2911073539999</v>
      </c>
      <c r="AU187" s="41">
        <f t="shared" si="2"/>
        <v>13109.767309692999</v>
      </c>
      <c r="AV187" s="41">
        <f t="shared" si="2"/>
        <v>3644.5342321490002</v>
      </c>
      <c r="AW187" s="41">
        <f t="shared" si="2"/>
        <v>8120.5956508759991</v>
      </c>
      <c r="AX187" s="41">
        <f t="shared" si="2"/>
        <v>3439.2949129389999</v>
      </c>
      <c r="AY187" s="41">
        <f t="shared" si="2"/>
        <v>7664.348204066001</v>
      </c>
      <c r="AZ187" s="41">
        <f t="shared" si="2"/>
        <v>1.519542502857143</v>
      </c>
      <c r="BA187" s="41">
        <f t="shared" si="2"/>
        <v>3.0390850171428569</v>
      </c>
      <c r="BB187" s="41">
        <f t="shared" si="2"/>
        <v>17.880314303000002</v>
      </c>
      <c r="BC187" s="41">
        <f t="shared" si="2"/>
        <v>1328.9223194610001</v>
      </c>
      <c r="BD187" s="41">
        <f t="shared" si="2"/>
        <v>2938.3031498700002</v>
      </c>
      <c r="BE187" s="41">
        <f t="shared" si="2"/>
        <v>1.9573414557142859</v>
      </c>
      <c r="BF187" s="41">
        <f t="shared" si="2"/>
        <v>3.9146829271428571</v>
      </c>
      <c r="BG187" s="41">
        <f t="shared" si="2"/>
        <v>30.865779532999998</v>
      </c>
      <c r="BH187" s="41">
        <f t="shared" si="2"/>
        <v>200.646940411</v>
      </c>
      <c r="BI187" s="41">
        <f t="shared" si="2"/>
        <v>0.15</v>
      </c>
      <c r="BJ187" s="41">
        <f t="shared" si="2"/>
        <v>0.15</v>
      </c>
      <c r="BK187" s="41">
        <f t="shared" si="2"/>
        <v>0.63000000000000012</v>
      </c>
      <c r="BL187" s="41">
        <f t="shared" si="2"/>
        <v>0.63000000000000012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5.5899361460000003</v>
      </c>
      <c r="E188" s="41">
        <f>IF(E56="－","－",SUM(E56:E66))</f>
        <v>590</v>
      </c>
      <c r="F188" s="41">
        <f t="shared" ref="F188:BL188" si="3">IF(F56="－","－",SUM(F56:F66))</f>
        <v>10</v>
      </c>
      <c r="G188" s="41">
        <f t="shared" si="3"/>
        <v>87</v>
      </c>
      <c r="H188" s="41">
        <f t="shared" si="3"/>
        <v>493</v>
      </c>
      <c r="I188" s="41">
        <f t="shared" si="3"/>
        <v>2.9798826168046202</v>
      </c>
      <c r="J188" s="41">
        <f t="shared" si="3"/>
        <v>76.294593340489286</v>
      </c>
      <c r="K188" s="41">
        <f t="shared" si="3"/>
        <v>0.15392361682716188</v>
      </c>
      <c r="L188" s="41">
        <f t="shared" si="3"/>
        <v>2.8259589999774581</v>
      </c>
      <c r="M188" s="41">
        <f t="shared" si="3"/>
        <v>8.8939634572632222</v>
      </c>
      <c r="N188" s="41">
        <f t="shared" si="3"/>
        <v>70.38051250003069</v>
      </c>
      <c r="O188" s="41">
        <f t="shared" si="3"/>
        <v>1.7464760509999999</v>
      </c>
      <c r="P188" s="41">
        <f t="shared" si="3"/>
        <v>3.0933138500000004</v>
      </c>
      <c r="Q188" s="41">
        <f t="shared" si="3"/>
        <v>1.5929768989999997</v>
      </c>
      <c r="R188" s="41">
        <f t="shared" si="3"/>
        <v>0.15349915199999997</v>
      </c>
      <c r="S188" s="41">
        <f t="shared" si="3"/>
        <v>2.8930975620000003</v>
      </c>
      <c r="T188" s="41">
        <f t="shared" si="3"/>
        <v>0.20021628799999996</v>
      </c>
      <c r="U188" s="41">
        <f t="shared" si="3"/>
        <v>4.9856500000000006</v>
      </c>
      <c r="V188" s="41">
        <f t="shared" si="3"/>
        <v>11.801099999999998</v>
      </c>
      <c r="W188" s="41">
        <f t="shared" si="3"/>
        <v>9.7120086678046214</v>
      </c>
      <c r="X188" s="41">
        <f t="shared" si="3"/>
        <v>91.189007190489292</v>
      </c>
      <c r="Y188" s="41">
        <f t="shared" si="3"/>
        <v>100.90101585829393</v>
      </c>
      <c r="Z188" s="41">
        <f t="shared" si="3"/>
        <v>6.4891688028401034E-2</v>
      </c>
      <c r="AA188" s="41">
        <f t="shared" si="3"/>
        <v>2.4508174217668072E-2</v>
      </c>
      <c r="AB188" s="41">
        <f t="shared" si="3"/>
        <v>2.4508173883999996E-2</v>
      </c>
      <c r="AC188" s="41">
        <f t="shared" si="3"/>
        <v>3.4224247436501348E-3</v>
      </c>
      <c r="AD188" s="41">
        <f t="shared" si="3"/>
        <v>2.4311675451528165</v>
      </c>
      <c r="AE188" s="41">
        <f t="shared" si="3"/>
        <v>21.880507906375342</v>
      </c>
      <c r="AF188" s="41">
        <f t="shared" si="3"/>
        <v>24.311675451528139</v>
      </c>
      <c r="AG188" s="41">
        <f t="shared" si="3"/>
        <v>0.87976795253868889</v>
      </c>
      <c r="AH188" s="41">
        <f t="shared" si="3"/>
        <v>1.4966167468474252</v>
      </c>
      <c r="AI188" s="41">
        <f t="shared" si="3"/>
        <v>4.7932185000383738</v>
      </c>
      <c r="AJ188" s="41">
        <f t="shared" si="3"/>
        <v>2.5169669521019223E-3</v>
      </c>
      <c r="AK188" s="41">
        <f t="shared" si="3"/>
        <v>3.0416097802792382E-3</v>
      </c>
      <c r="AL188" s="41">
        <f t="shared" si="3"/>
        <v>7.6073135845027015E-3</v>
      </c>
      <c r="AM188" s="41">
        <f t="shared" si="3"/>
        <v>0.88570734423444109</v>
      </c>
      <c r="AN188" s="41">
        <f t="shared" si="3"/>
        <v>3.93082590178052</v>
      </c>
      <c r="AO188" s="41">
        <f t="shared" si="3"/>
        <v>26.681333719998225</v>
      </c>
      <c r="AP188" s="41">
        <f t="shared" si="3"/>
        <v>1789.8798956569999</v>
      </c>
      <c r="AQ188" s="41">
        <f t="shared" si="3"/>
        <v>963.78148227400015</v>
      </c>
      <c r="AR188" s="41">
        <f t="shared" si="3"/>
        <v>2753.6613779310001</v>
      </c>
      <c r="AS188" s="41">
        <f t="shared" si="3"/>
        <v>67.930882010000005</v>
      </c>
      <c r="AT188" s="41">
        <f t="shared" si="3"/>
        <v>6450.8349370369997</v>
      </c>
      <c r="AU188" s="41">
        <f t="shared" si="3"/>
        <v>14474.137574285998</v>
      </c>
      <c r="AV188" s="41">
        <f t="shared" si="3"/>
        <v>4505.419810374</v>
      </c>
      <c r="AW188" s="41">
        <f t="shared" si="3"/>
        <v>10090.407761353999</v>
      </c>
      <c r="AX188" s="41">
        <f t="shared" si="3"/>
        <v>4212.188346764</v>
      </c>
      <c r="AY188" s="41">
        <f t="shared" si="3"/>
        <v>9434.7268454490004</v>
      </c>
      <c r="AZ188" s="41">
        <f t="shared" si="3"/>
        <v>1.2742269114285718</v>
      </c>
      <c r="BA188" s="41">
        <f t="shared" si="3"/>
        <v>2.5484538285714291</v>
      </c>
      <c r="BB188" s="41">
        <f t="shared" si="3"/>
        <v>56.013602733000006</v>
      </c>
      <c r="BC188" s="41">
        <f t="shared" si="3"/>
        <v>3203.4150833440003</v>
      </c>
      <c r="BD188" s="41">
        <f t="shared" si="3"/>
        <v>7076.282077363001</v>
      </c>
      <c r="BE188" s="41">
        <f t="shared" si="3"/>
        <v>2.5309256371428575</v>
      </c>
      <c r="BF188" s="41">
        <f t="shared" si="3"/>
        <v>5.061851282857142</v>
      </c>
      <c r="BG188" s="41">
        <f t="shared" si="3"/>
        <v>68.555728791000007</v>
      </c>
      <c r="BH188" s="41">
        <f t="shared" si="3"/>
        <v>395.03869934799991</v>
      </c>
      <c r="BI188" s="41">
        <f t="shared" si="3"/>
        <v>0.21</v>
      </c>
      <c r="BJ188" s="41">
        <f t="shared" si="3"/>
        <v>0.21</v>
      </c>
      <c r="BK188" s="41">
        <f t="shared" si="3"/>
        <v>0.33000000000000007</v>
      </c>
      <c r="BL188" s="41">
        <f t="shared" si="3"/>
        <v>0.33000000000000007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5.383116083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31</v>
      </c>
      <c r="H189" s="41">
        <f t="shared" si="4"/>
        <v>270</v>
      </c>
      <c r="I189" s="41">
        <f t="shared" si="4"/>
        <v>9.0924006565281317E-5</v>
      </c>
      <c r="J189" s="41">
        <f t="shared" si="4"/>
        <v>0.50009433919714752</v>
      </c>
      <c r="K189" s="41">
        <f t="shared" si="4"/>
        <v>9.0924006565281317E-5</v>
      </c>
      <c r="L189" s="41">
        <f t="shared" si="4"/>
        <v>0</v>
      </c>
      <c r="M189" s="41">
        <f t="shared" si="4"/>
        <v>1.3246263203713988E-2</v>
      </c>
      <c r="N189" s="41">
        <f t="shared" si="4"/>
        <v>0.48693899999999879</v>
      </c>
      <c r="O189" s="41">
        <f t="shared" si="4"/>
        <v>7.9966502999999994E-2</v>
      </c>
      <c r="P189" s="41">
        <f t="shared" si="4"/>
        <v>0.13542551</v>
      </c>
      <c r="Q189" s="41">
        <f t="shared" si="4"/>
        <v>7.2270079999999987E-2</v>
      </c>
      <c r="R189" s="41">
        <f t="shared" si="4"/>
        <v>7.696423E-3</v>
      </c>
      <c r="S189" s="41">
        <f t="shared" si="4"/>
        <v>0.12538669700000002</v>
      </c>
      <c r="T189" s="41">
        <f t="shared" si="4"/>
        <v>1.0038813000000001E-2</v>
      </c>
      <c r="U189" s="41">
        <f t="shared" si="4"/>
        <v>0.75724999999999998</v>
      </c>
      <c r="V189" s="41">
        <f t="shared" si="4"/>
        <v>1.8155000000000001</v>
      </c>
      <c r="W189" s="41">
        <f t="shared" si="4"/>
        <v>0.83730742700656546</v>
      </c>
      <c r="X189" s="41">
        <f t="shared" si="4"/>
        <v>2.4510198491971473</v>
      </c>
      <c r="Y189" s="41">
        <f t="shared" si="4"/>
        <v>3.288327276203713</v>
      </c>
      <c r="Z189" s="41">
        <f t="shared" si="4"/>
        <v>1.5247291876918429E-5</v>
      </c>
      <c r="AA189" s="41">
        <f t="shared" si="4"/>
        <v>3.2629204616605431E-6</v>
      </c>
      <c r="AB189" s="41">
        <f t="shared" si="4"/>
        <v>3.2629199999999998E-6</v>
      </c>
      <c r="AC189" s="41">
        <f t="shared" si="4"/>
        <v>9.8401618764953999E-7</v>
      </c>
      <c r="AD189" s="41">
        <f t="shared" si="4"/>
        <v>6.0551180799734297E-3</v>
      </c>
      <c r="AE189" s="41">
        <f t="shared" si="4"/>
        <v>5.449606271976086E-2</v>
      </c>
      <c r="AF189" s="41">
        <f t="shared" si="4"/>
        <v>6.0551180799734289E-2</v>
      </c>
      <c r="AG189" s="41">
        <f t="shared" si="4"/>
        <v>0.13807123133502391</v>
      </c>
      <c r="AH189" s="41">
        <f t="shared" si="4"/>
        <v>0.23487979583429361</v>
      </c>
      <c r="AI189" s="41">
        <f t="shared" si="4"/>
        <v>0.75225015692875119</v>
      </c>
      <c r="AJ189" s="41">
        <f t="shared" si="4"/>
        <v>3.3302756567353865E-7</v>
      </c>
      <c r="AK189" s="41">
        <f t="shared" si="4"/>
        <v>4.0244465666357863E-7</v>
      </c>
      <c r="AL189" s="41">
        <f t="shared" si="4"/>
        <v>1.0065468369733813E-6</v>
      </c>
      <c r="AM189" s="41">
        <f t="shared" si="4"/>
        <v>0.13807254837877725</v>
      </c>
      <c r="AN189" s="41">
        <f t="shared" si="4"/>
        <v>0.24093531635892371</v>
      </c>
      <c r="AO189" s="41">
        <f t="shared" si="4"/>
        <v>0.80674722619534911</v>
      </c>
      <c r="AP189" s="41">
        <f t="shared" si="4"/>
        <v>8.0247531139999992</v>
      </c>
      <c r="AQ189" s="41">
        <f t="shared" si="4"/>
        <v>4.3210209059999993</v>
      </c>
      <c r="AR189" s="41">
        <f t="shared" si="4"/>
        <v>12.345774019999999</v>
      </c>
      <c r="AS189" s="41">
        <f t="shared" si="4"/>
        <v>0.65326835099999991</v>
      </c>
      <c r="AT189" s="41">
        <f t="shared" si="4"/>
        <v>25.939874903</v>
      </c>
      <c r="AU189" s="41">
        <f t="shared" si="4"/>
        <v>56.560721548000004</v>
      </c>
      <c r="AV189" s="41">
        <f t="shared" si="4"/>
        <v>24.451605385000004</v>
      </c>
      <c r="AW189" s="41">
        <f t="shared" si="4"/>
        <v>53.330328932</v>
      </c>
      <c r="AX189" s="41">
        <f t="shared" si="4"/>
        <v>22.610916914999997</v>
      </c>
      <c r="AY189" s="41">
        <f t="shared" si="4"/>
        <v>49.315041337000004</v>
      </c>
      <c r="AZ189" s="41">
        <f t="shared" si="4"/>
        <v>4.2407662857142849E-2</v>
      </c>
      <c r="BA189" s="41">
        <f t="shared" si="4"/>
        <v>8.481532857142858E-2</v>
      </c>
      <c r="BB189" s="41">
        <f t="shared" si="4"/>
        <v>3.5898787720000005</v>
      </c>
      <c r="BC189" s="41">
        <f t="shared" si="4"/>
        <v>191.312652356</v>
      </c>
      <c r="BD189" s="41">
        <f t="shared" si="4"/>
        <v>424.59379358700005</v>
      </c>
      <c r="BE189" s="41">
        <f t="shared" si="4"/>
        <v>1.3038300585714286</v>
      </c>
      <c r="BF189" s="41">
        <f t="shared" si="4"/>
        <v>2.6076601214285713</v>
      </c>
      <c r="BG189" s="41">
        <f t="shared" si="4"/>
        <v>10.190479353999999</v>
      </c>
      <c r="BH189" s="41">
        <f t="shared" si="4"/>
        <v>55.598934933000002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5.6122152700000001</v>
      </c>
      <c r="E192" s="41">
        <f>IF(E92="－","－",SUM(E92:E114))</f>
        <v>159</v>
      </c>
      <c r="F192" s="41">
        <f t="shared" ref="F192:BL192" si="7">IF(F92="－","－",SUM(F92:F114))</f>
        <v>2</v>
      </c>
      <c r="G192" s="41">
        <f t="shared" si="7"/>
        <v>15</v>
      </c>
      <c r="H192" s="41">
        <f t="shared" si="7"/>
        <v>142</v>
      </c>
      <c r="I192" s="41">
        <f t="shared" si="7"/>
        <v>0.41967959090792323</v>
      </c>
      <c r="J192" s="41">
        <f t="shared" si="7"/>
        <v>17.602378842672103</v>
      </c>
      <c r="K192" s="41">
        <f t="shared" si="7"/>
        <v>0.21989309090917392</v>
      </c>
      <c r="L192" s="41">
        <f t="shared" si="7"/>
        <v>0.19978649999874931</v>
      </c>
      <c r="M192" s="41">
        <f t="shared" si="7"/>
        <v>9.314994433575233</v>
      </c>
      <c r="N192" s="41">
        <f t="shared" si="7"/>
        <v>8.7070640000047934</v>
      </c>
      <c r="O192" s="41">
        <f t="shared" si="7"/>
        <v>0.80420320200000006</v>
      </c>
      <c r="P192" s="41">
        <f t="shared" si="7"/>
        <v>1.3813033239999999</v>
      </c>
      <c r="Q192" s="41">
        <f t="shared" si="7"/>
        <v>0.75191659299999991</v>
      </c>
      <c r="R192" s="41">
        <f t="shared" si="7"/>
        <v>5.2286608999999998E-2</v>
      </c>
      <c r="S192" s="41">
        <f t="shared" si="7"/>
        <v>1.3131033889999999</v>
      </c>
      <c r="T192" s="41">
        <f t="shared" si="7"/>
        <v>6.8199935000000003E-2</v>
      </c>
      <c r="U192" s="41">
        <f t="shared" si="7"/>
        <v>0.23480000000000001</v>
      </c>
      <c r="V192" s="41">
        <f t="shared" si="7"/>
        <v>0.55759999999999998</v>
      </c>
      <c r="W192" s="41">
        <f t="shared" si="7"/>
        <v>1.4586827929079234</v>
      </c>
      <c r="X192" s="41">
        <f t="shared" si="7"/>
        <v>19.541282166672101</v>
      </c>
      <c r="Y192" s="41">
        <f t="shared" si="7"/>
        <v>20.999964959580023</v>
      </c>
      <c r="Z192" s="41">
        <f t="shared" si="7"/>
        <v>1.0382610827141651E-2</v>
      </c>
      <c r="AA192" s="41">
        <f t="shared" si="7"/>
        <v>2.4223014521533807E-3</v>
      </c>
      <c r="AB192" s="41">
        <f t="shared" si="7"/>
        <v>2.4223019240000002E-3</v>
      </c>
      <c r="AC192" s="41">
        <f t="shared" si="7"/>
        <v>4.9174725775914556E-3</v>
      </c>
      <c r="AD192" s="41">
        <f t="shared" si="7"/>
        <v>0.38823036710634573</v>
      </c>
      <c r="AE192" s="41">
        <f t="shared" si="7"/>
        <v>3.4940733039571108</v>
      </c>
      <c r="AF192" s="41">
        <f t="shared" si="7"/>
        <v>3.8823036710634571</v>
      </c>
      <c r="AG192" s="41">
        <f t="shared" si="7"/>
        <v>4.434582099394431E-2</v>
      </c>
      <c r="AH192" s="41">
        <f t="shared" si="7"/>
        <v>7.5438867897744344E-2</v>
      </c>
      <c r="AI192" s="41">
        <f t="shared" si="7"/>
        <v>0.24160826610493799</v>
      </c>
      <c r="AJ192" s="41">
        <f t="shared" si="7"/>
        <v>2.4723049081205883E-4</v>
      </c>
      <c r="AK192" s="41">
        <f t="shared" si="7"/>
        <v>2.9876382692180811E-4</v>
      </c>
      <c r="AL192" s="41">
        <f t="shared" si="7"/>
        <v>7.4723264431758563E-4</v>
      </c>
      <c r="AM192" s="41">
        <f t="shared" si="7"/>
        <v>4.9510524062347828E-2</v>
      </c>
      <c r="AN192" s="41">
        <f t="shared" si="7"/>
        <v>0.46396799883101186</v>
      </c>
      <c r="AO192" s="41">
        <f t="shared" si="7"/>
        <v>3.7364288027063663</v>
      </c>
      <c r="AP192" s="41">
        <f t="shared" si="7"/>
        <v>478.06882820800007</v>
      </c>
      <c r="AQ192" s="41">
        <f t="shared" si="7"/>
        <v>257.42167672400001</v>
      </c>
      <c r="AR192" s="41">
        <f t="shared" si="7"/>
        <v>735.49050493200002</v>
      </c>
      <c r="AS192" s="41">
        <f t="shared" si="7"/>
        <v>25.626932369000002</v>
      </c>
      <c r="AT192" s="41">
        <f t="shared" si="7"/>
        <v>2452.3629074090004</v>
      </c>
      <c r="AU192" s="41">
        <f t="shared" si="7"/>
        <v>5885.6860308100004</v>
      </c>
      <c r="AV192" s="41">
        <f t="shared" si="7"/>
        <v>1359.4951458420003</v>
      </c>
      <c r="AW192" s="41">
        <f t="shared" si="7"/>
        <v>3263.3344748540003</v>
      </c>
      <c r="AX192" s="41">
        <f t="shared" si="7"/>
        <v>1291.2008224540002</v>
      </c>
      <c r="AY192" s="41">
        <f t="shared" si="7"/>
        <v>3099.2144316520003</v>
      </c>
      <c r="AZ192" s="41">
        <f t="shared" si="7"/>
        <v>0.18792675571428574</v>
      </c>
      <c r="BA192" s="41">
        <f t="shared" si="7"/>
        <v>0.37585351857142862</v>
      </c>
      <c r="BB192" s="41">
        <f t="shared" si="7"/>
        <v>19.562465870000004</v>
      </c>
      <c r="BC192" s="41">
        <f t="shared" si="7"/>
        <v>1735.6648440060001</v>
      </c>
      <c r="BD192" s="41">
        <f t="shared" si="7"/>
        <v>3919.330257695</v>
      </c>
      <c r="BE192" s="41">
        <f t="shared" si="7"/>
        <v>0.81515934142857149</v>
      </c>
      <c r="BF192" s="41">
        <f t="shared" si="7"/>
        <v>1.6303186957142854</v>
      </c>
      <c r="BG192" s="41">
        <f t="shared" si="7"/>
        <v>23.619144734999995</v>
      </c>
      <c r="BH192" s="41">
        <f t="shared" si="7"/>
        <v>351.7767545640001</v>
      </c>
      <c r="BI192" s="41">
        <f t="shared" si="7"/>
        <v>0.15</v>
      </c>
      <c r="BJ192" s="41">
        <f t="shared" si="7"/>
        <v>0.15</v>
      </c>
      <c r="BK192" s="41">
        <f t="shared" si="7"/>
        <v>0.09</v>
      </c>
      <c r="BL192" s="41">
        <f t="shared" si="7"/>
        <v>0.09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6.2994695600000004</v>
      </c>
      <c r="E193" s="41">
        <f>IF(E115="－","－",SUM(E115:E122))</f>
        <v>264</v>
      </c>
      <c r="F193" s="41">
        <f t="shared" ref="F193:BL193" si="8">IF(F115="－","－",SUM(F115:F122))</f>
        <v>20</v>
      </c>
      <c r="G193" s="41">
        <f t="shared" si="8"/>
        <v>65</v>
      </c>
      <c r="H193" s="41">
        <f t="shared" si="8"/>
        <v>179</v>
      </c>
      <c r="I193" s="41">
        <f t="shared" si="8"/>
        <v>3.6372486604661365</v>
      </c>
      <c r="J193" s="41">
        <f t="shared" si="8"/>
        <v>60.902763414999846</v>
      </c>
      <c r="K193" s="41">
        <f t="shared" si="8"/>
        <v>2.6391506604765955</v>
      </c>
      <c r="L193" s="41">
        <f t="shared" si="8"/>
        <v>0.99809799998954096</v>
      </c>
      <c r="M193" s="41">
        <f t="shared" si="8"/>
        <v>51.977541075468046</v>
      </c>
      <c r="N193" s="41">
        <f t="shared" si="8"/>
        <v>12.562470999997938</v>
      </c>
      <c r="O193" s="41">
        <f t="shared" si="8"/>
        <v>0.35694603499999999</v>
      </c>
      <c r="P193" s="41">
        <f t="shared" si="8"/>
        <v>0.55423838399999992</v>
      </c>
      <c r="Q193" s="41">
        <f t="shared" si="8"/>
        <v>0.33675947700000003</v>
      </c>
      <c r="R193" s="41">
        <f t="shared" si="8"/>
        <v>2.0186558E-2</v>
      </c>
      <c r="S193" s="41">
        <f t="shared" si="8"/>
        <v>0.52790808700000003</v>
      </c>
      <c r="T193" s="41">
        <f t="shared" si="8"/>
        <v>2.6330296999999999E-2</v>
      </c>
      <c r="U193" s="41">
        <f t="shared" si="8"/>
        <v>5.1766000000000014</v>
      </c>
      <c r="V193" s="41">
        <f t="shared" si="8"/>
        <v>12.252300000000002</v>
      </c>
      <c r="W193" s="41">
        <f t="shared" si="8"/>
        <v>9.170794695466137</v>
      </c>
      <c r="X193" s="41">
        <f t="shared" si="8"/>
        <v>73.70930179899986</v>
      </c>
      <c r="Y193" s="41">
        <f t="shared" si="8"/>
        <v>82.880096494465988</v>
      </c>
      <c r="Z193" s="41">
        <f t="shared" si="8"/>
        <v>4.8922174093908186E-2</v>
      </c>
      <c r="AA193" s="41">
        <f t="shared" si="8"/>
        <v>1.8804470351431908E-2</v>
      </c>
      <c r="AB193" s="41">
        <f t="shared" si="8"/>
        <v>1.8804469899999999E-2</v>
      </c>
      <c r="AC193" s="41">
        <f t="shared" si="8"/>
        <v>3.1165084470110353E-2</v>
      </c>
      <c r="AD193" s="41">
        <f t="shared" si="8"/>
        <v>0.63324862463104992</v>
      </c>
      <c r="AE193" s="41">
        <f t="shared" si="8"/>
        <v>5.6992626387403558</v>
      </c>
      <c r="AF193" s="41">
        <f t="shared" si="8"/>
        <v>6.3325112633714085</v>
      </c>
      <c r="AG193" s="41">
        <f t="shared" si="8"/>
        <v>0.91447014432115881</v>
      </c>
      <c r="AH193" s="41">
        <f t="shared" si="8"/>
        <v>1.5556503604543865</v>
      </c>
      <c r="AI193" s="41">
        <f t="shared" si="8"/>
        <v>4.9822856138876936</v>
      </c>
      <c r="AJ193" s="41">
        <f t="shared" si="8"/>
        <v>1.919264596450942E-3</v>
      </c>
      <c r="AK193" s="41">
        <f t="shared" si="8"/>
        <v>2.3193208637190309E-3</v>
      </c>
      <c r="AL193" s="41">
        <f t="shared" si="8"/>
        <v>5.8008102248311823E-3</v>
      </c>
      <c r="AM193" s="41">
        <f t="shared" si="8"/>
        <v>0.94755449338772013</v>
      </c>
      <c r="AN193" s="41">
        <f t="shared" si="8"/>
        <v>2.191218305949155</v>
      </c>
      <c r="AO193" s="41">
        <f t="shared" si="8"/>
        <v>10.687349062852881</v>
      </c>
      <c r="AP193" s="41">
        <f t="shared" si="8"/>
        <v>728.54629818700005</v>
      </c>
      <c r="AQ193" s="41">
        <f t="shared" si="8"/>
        <v>392.294160562</v>
      </c>
      <c r="AR193" s="41">
        <f t="shared" si="8"/>
        <v>1120.8404587489997</v>
      </c>
      <c r="AS193" s="41">
        <f t="shared" si="8"/>
        <v>21.763421786999999</v>
      </c>
      <c r="AT193" s="41">
        <f t="shared" si="8"/>
        <v>3264.989898753</v>
      </c>
      <c r="AU193" s="41">
        <f t="shared" si="8"/>
        <v>7062.9466356649991</v>
      </c>
      <c r="AV193" s="41">
        <f t="shared" si="8"/>
        <v>1786.4788711220001</v>
      </c>
      <c r="AW193" s="41">
        <f t="shared" si="8"/>
        <v>3865.8568576610005</v>
      </c>
      <c r="AX193" s="41">
        <f t="shared" si="8"/>
        <v>1700.9298859280002</v>
      </c>
      <c r="AY193" s="41">
        <f t="shared" si="8"/>
        <v>3680.4702902889999</v>
      </c>
      <c r="AZ193" s="41">
        <f t="shared" si="8"/>
        <v>4.5227921400000008</v>
      </c>
      <c r="BA193" s="41">
        <f t="shared" si="8"/>
        <v>9.0455842842857148</v>
      </c>
      <c r="BB193" s="41">
        <f t="shared" si="8"/>
        <v>4.2464185489999995</v>
      </c>
      <c r="BC193" s="41">
        <f t="shared" si="8"/>
        <v>331.75984950200001</v>
      </c>
      <c r="BD193" s="41">
        <f t="shared" si="8"/>
        <v>719.334842202</v>
      </c>
      <c r="BE193" s="41">
        <f t="shared" si="8"/>
        <v>2.7574146428571429</v>
      </c>
      <c r="BF193" s="41">
        <f t="shared" si="8"/>
        <v>5.5148292871428568</v>
      </c>
      <c r="BG193" s="41">
        <f t="shared" si="8"/>
        <v>16.197406030000003</v>
      </c>
      <c r="BH193" s="41">
        <f t="shared" si="8"/>
        <v>70.384471923999982</v>
      </c>
      <c r="BI193" s="41">
        <f t="shared" si="8"/>
        <v>0.75000000000000011</v>
      </c>
      <c r="BJ193" s="41">
        <f t="shared" si="8"/>
        <v>1.0500000000000003</v>
      </c>
      <c r="BK193" s="41">
        <f t="shared" si="8"/>
        <v>0.36</v>
      </c>
      <c r="BL193" s="41">
        <f t="shared" si="8"/>
        <v>0.41000000000000003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4.4819746409999999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4.5849243030000002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0.17460703499999999</v>
      </c>
      <c r="BC195" s="41">
        <f t="shared" si="10"/>
        <v>8.622966602</v>
      </c>
      <c r="BD195" s="41">
        <f t="shared" si="10"/>
        <v>19.796930484000001</v>
      </c>
      <c r="BE195" s="41">
        <f t="shared" si="10"/>
        <v>1.2566175714285715E-2</v>
      </c>
      <c r="BF195" s="41">
        <f t="shared" si="10"/>
        <v>2.5132352857142857E-2</v>
      </c>
      <c r="BG195" s="41">
        <f t="shared" si="10"/>
        <v>0.59273683699999991</v>
      </c>
      <c r="BH195" s="41">
        <f t="shared" si="10"/>
        <v>4.1306047120000002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5.1004162580000001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1.6535019999999998E-3</v>
      </c>
      <c r="P196" s="41">
        <f t="shared" si="11"/>
        <v>2.576156E-3</v>
      </c>
      <c r="Q196" s="41">
        <f t="shared" si="11"/>
        <v>1.0219420000000001E-3</v>
      </c>
      <c r="R196" s="41">
        <f t="shared" si="11"/>
        <v>6.3155999999999998E-4</v>
      </c>
      <c r="S196" s="41">
        <f t="shared" si="11"/>
        <v>1.7523809999999999E-3</v>
      </c>
      <c r="T196" s="41">
        <f t="shared" si="11"/>
        <v>8.2377500000000001E-4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1.0653502E-2</v>
      </c>
      <c r="X196" s="41">
        <f t="shared" si="11"/>
        <v>2.4176156000000001E-2</v>
      </c>
      <c r="Y196" s="41">
        <f t="shared" si="11"/>
        <v>3.4829657999999999E-2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1.8465232685067608E-3</v>
      </c>
      <c r="AH196" s="41">
        <f t="shared" si="11"/>
        <v>3.1412119970000074E-3</v>
      </c>
      <c r="AI196" s="41">
        <f t="shared" si="11"/>
        <v>1.0060368152554077E-2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1.8465232685067608E-3</v>
      </c>
      <c r="AN196" s="41">
        <f t="shared" si="11"/>
        <v>3.1412119970000074E-3</v>
      </c>
      <c r="AO196" s="41">
        <f t="shared" si="11"/>
        <v>1.0060368152554077E-2</v>
      </c>
      <c r="AP196" s="41">
        <f t="shared" si="11"/>
        <v>4.2132756E-2</v>
      </c>
      <c r="AQ196" s="41">
        <f t="shared" si="11"/>
        <v>2.2686866999999999E-2</v>
      </c>
      <c r="AR196" s="41">
        <f t="shared" si="11"/>
        <v>6.4819622999999993E-2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2.1582275339999999</v>
      </c>
      <c r="BC196" s="41">
        <f t="shared" si="11"/>
        <v>114.37582293400001</v>
      </c>
      <c r="BD196" s="41">
        <f t="shared" si="11"/>
        <v>266.84017031799999</v>
      </c>
      <c r="BE196" s="41">
        <f t="shared" si="11"/>
        <v>0.15250694285714286</v>
      </c>
      <c r="BF196" s="41">
        <f t="shared" si="11"/>
        <v>0.30501389571428578</v>
      </c>
      <c r="BG196" s="41">
        <f t="shared" si="11"/>
        <v>6.0451363159999998</v>
      </c>
      <c r="BH196" s="41">
        <f t="shared" si="11"/>
        <v>51.16194426900001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6.7021983939999998</v>
      </c>
      <c r="E199" s="41">
        <f>SUM(E185:E198)</f>
        <v>4079</v>
      </c>
      <c r="F199" s="41">
        <f t="shared" ref="F199:AY199" si="14">SUM(F185:F198)</f>
        <v>342</v>
      </c>
      <c r="G199" s="41">
        <f t="shared" si="14"/>
        <v>780</v>
      </c>
      <c r="H199" s="41">
        <f t="shared" si="14"/>
        <v>2957</v>
      </c>
      <c r="I199" s="41">
        <f t="shared" si="14"/>
        <v>4377.0528892357561</v>
      </c>
      <c r="J199" s="41">
        <f t="shared" si="14"/>
        <v>18521.769594812129</v>
      </c>
      <c r="K199" s="41">
        <f t="shared" si="14"/>
        <v>3425.8250935449892</v>
      </c>
      <c r="L199" s="41">
        <f t="shared" si="14"/>
        <v>951.22779569076783</v>
      </c>
      <c r="M199" s="41">
        <f t="shared" si="14"/>
        <v>18303.041306032839</v>
      </c>
      <c r="N199" s="41">
        <f t="shared" si="14"/>
        <v>4595.7811780150414</v>
      </c>
      <c r="O199" s="41">
        <f t="shared" si="14"/>
        <v>55.632478307</v>
      </c>
      <c r="P199" s="41">
        <f t="shared" si="14"/>
        <v>94.665435988000013</v>
      </c>
      <c r="Q199" s="41">
        <f t="shared" si="14"/>
        <v>50.491818239000011</v>
      </c>
      <c r="R199" s="41">
        <f t="shared" si="14"/>
        <v>5.1406600679999999</v>
      </c>
      <c r="S199" s="41">
        <f t="shared" si="14"/>
        <v>87.960227171999989</v>
      </c>
      <c r="T199" s="41">
        <f t="shared" si="14"/>
        <v>6.7052088160000016</v>
      </c>
      <c r="U199" s="41">
        <f t="shared" si="14"/>
        <v>107.41039999999995</v>
      </c>
      <c r="V199" s="41">
        <f t="shared" si="14"/>
        <v>254.45479999999998</v>
      </c>
      <c r="W199" s="41">
        <f t="shared" si="14"/>
        <v>4540.0957675427571</v>
      </c>
      <c r="X199" s="41">
        <f t="shared" si="14"/>
        <v>18870.889830800133</v>
      </c>
      <c r="Y199" s="41">
        <f t="shared" si="14"/>
        <v>23410.985598342893</v>
      </c>
      <c r="Z199" s="41">
        <f t="shared" si="14"/>
        <v>27.315540101590901</v>
      </c>
      <c r="AA199" s="41">
        <f t="shared" si="14"/>
        <v>13.061994404140108</v>
      </c>
      <c r="AB199" s="41">
        <f t="shared" si="14"/>
        <v>61.020010398374062</v>
      </c>
      <c r="AC199" s="41">
        <f t="shared" si="14"/>
        <v>73.064677871145122</v>
      </c>
      <c r="AD199" s="41">
        <f t="shared" si="14"/>
        <v>406.0356850239362</v>
      </c>
      <c r="AE199" s="41">
        <f t="shared" si="14"/>
        <v>3788.874344609018</v>
      </c>
      <c r="AF199" s="41">
        <f t="shared" si="14"/>
        <v>4194.9100296329498</v>
      </c>
      <c r="AG199" s="41">
        <f t="shared" si="14"/>
        <v>19.166806719734794</v>
      </c>
      <c r="AH199" s="41">
        <f t="shared" si="14"/>
        <v>32.605602235870663</v>
      </c>
      <c r="AI199" s="41">
        <f t="shared" si="14"/>
        <v>104.42605040407233</v>
      </c>
      <c r="AJ199" s="41">
        <f t="shared" si="14"/>
        <v>2.8790005876943958</v>
      </c>
      <c r="AK199" s="41">
        <f t="shared" si="14"/>
        <v>2.0940397610581969</v>
      </c>
      <c r="AL199" s="41">
        <f t="shared" si="14"/>
        <v>5.2788269019708949</v>
      </c>
      <c r="AM199" s="41">
        <f t="shared" si="14"/>
        <v>95.110485178574351</v>
      </c>
      <c r="AN199" s="41">
        <f t="shared" si="14"/>
        <v>440.7353270208651</v>
      </c>
      <c r="AO199" s="41">
        <f t="shared" si="14"/>
        <v>3898.5792219150594</v>
      </c>
      <c r="AP199" s="41">
        <f t="shared" si="14"/>
        <v>127875.449731833</v>
      </c>
      <c r="AQ199" s="41">
        <f t="shared" si="14"/>
        <v>68856.011394041008</v>
      </c>
      <c r="AR199" s="41">
        <f t="shared" si="14"/>
        <v>196731.46112587402</v>
      </c>
      <c r="AS199" s="41">
        <f t="shared" si="14"/>
        <v>4245.955846416</v>
      </c>
      <c r="AT199" s="41">
        <f t="shared" si="14"/>
        <v>412823.54613581306</v>
      </c>
      <c r="AU199" s="41">
        <f t="shared" si="14"/>
        <v>917445.83639628813</v>
      </c>
      <c r="AV199" s="41">
        <f t="shared" si="14"/>
        <v>247639.77876366</v>
      </c>
      <c r="AW199" s="41">
        <f t="shared" si="14"/>
        <v>552627.70492765214</v>
      </c>
      <c r="AX199" s="41">
        <f t="shared" si="14"/>
        <v>238678.71318646299</v>
      </c>
      <c r="AY199" s="41">
        <f t="shared" si="14"/>
        <v>532938.68499831285</v>
      </c>
      <c r="AZ199" s="52">
        <f>MAX(AZ185:AZ198)</f>
        <v>76.481742994285725</v>
      </c>
      <c r="BA199" s="52">
        <f>MAX(BA185:BA198)</f>
        <v>152.96348600142858</v>
      </c>
      <c r="BB199" s="41">
        <f t="shared" ref="BB199:BD199" si="15">SUM(BB185:BB198)</f>
        <v>453.37122306800001</v>
      </c>
      <c r="BC199" s="41">
        <f t="shared" si="15"/>
        <v>41886.077507623006</v>
      </c>
      <c r="BD199" s="41">
        <f t="shared" si="15"/>
        <v>92873.366628621006</v>
      </c>
      <c r="BE199" s="52">
        <f>MAX(BE185:BE198)</f>
        <v>10.775054745714289</v>
      </c>
      <c r="BF199" s="52">
        <f>MAX(BF185:BF198)</f>
        <v>21.550109507142864</v>
      </c>
      <c r="BG199" s="41">
        <f t="shared" ref="BG199:BL199" si="16">SUM(BG185:BG198)</f>
        <v>430.61800641900004</v>
      </c>
      <c r="BH199" s="41">
        <f t="shared" si="16"/>
        <v>3304.7614605920003</v>
      </c>
      <c r="BI199" s="41">
        <f t="shared" si="16"/>
        <v>33.150000000000006</v>
      </c>
      <c r="BJ199" s="41">
        <f t="shared" si="16"/>
        <v>44.37</v>
      </c>
      <c r="BK199" s="41">
        <f t="shared" si="16"/>
        <v>63.159999999999954</v>
      </c>
      <c r="BL199" s="41">
        <f t="shared" si="16"/>
        <v>78.629999999999839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増毛45_5（PT1）</v>
      </c>
    </row>
    <row r="204" spans="1:64" s="37" customFormat="1" x14ac:dyDescent="0.2">
      <c r="A204" s="7" t="s">
        <v>332</v>
      </c>
      <c r="B204" s="37">
        <f ca="1">VLOOKUP(B203,$B$207:$C$260,2,0)</f>
        <v>15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5.328759872</v>
      </c>
      <c r="E4" s="36">
        <v>191</v>
      </c>
      <c r="F4" s="36">
        <v>22</v>
      </c>
      <c r="G4" s="36">
        <v>66</v>
      </c>
      <c r="H4" s="36">
        <v>103</v>
      </c>
      <c r="I4" s="36">
        <v>4.3792039886142129E-5</v>
      </c>
      <c r="J4" s="36">
        <v>0.16446277947572766</v>
      </c>
      <c r="K4" s="36">
        <v>4.3792039886142129E-5</v>
      </c>
      <c r="L4" s="36">
        <v>0</v>
      </c>
      <c r="M4" s="36">
        <v>1.0321571515613975E-2</v>
      </c>
      <c r="N4" s="36">
        <v>0.15418499999999982</v>
      </c>
      <c r="O4" s="36">
        <v>1.9626510000000002E-3</v>
      </c>
      <c r="P4" s="36">
        <v>3.0337739999999999E-3</v>
      </c>
      <c r="Q4" s="36">
        <v>1.6854159999999999E-3</v>
      </c>
      <c r="R4" s="36">
        <v>2.7723500000000002E-4</v>
      </c>
      <c r="S4" s="36">
        <v>2.672163E-3</v>
      </c>
      <c r="T4" s="36">
        <v>3.6161100000000002E-4</v>
      </c>
      <c r="U4" s="36">
        <v>4.2228500000000011</v>
      </c>
      <c r="V4" s="36">
        <v>9.9898999999999845</v>
      </c>
      <c r="W4" s="36">
        <v>4.2248564430398874</v>
      </c>
      <c r="X4" s="36">
        <v>10.157396553475712</v>
      </c>
      <c r="Y4" s="36">
        <v>14.3822529965156</v>
      </c>
      <c r="Z4" s="36">
        <v>2.7301232963326431E-6</v>
      </c>
      <c r="AA4" s="36">
        <v>5.8424638541518535E-7</v>
      </c>
      <c r="AB4" s="36">
        <v>5.8424599999999995E-7</v>
      </c>
      <c r="AC4" s="36">
        <v>6.1569266958247975E-7</v>
      </c>
      <c r="AD4" s="36">
        <v>2.5356721032471401E-3</v>
      </c>
      <c r="AE4" s="36">
        <v>2.2821048929224257E-2</v>
      </c>
      <c r="AF4" s="36">
        <v>2.5356721032471392E-2</v>
      </c>
      <c r="AG4" s="36">
        <v>0.25129306758080294</v>
      </c>
      <c r="AH4" s="36">
        <v>0.42748705749377935</v>
      </c>
      <c r="AI4" s="36">
        <v>1.3691139544057545</v>
      </c>
      <c r="AJ4" s="36">
        <v>2.2903201388561936E-8</v>
      </c>
      <c r="AK4" s="36">
        <v>2.7677201437289261E-8</v>
      </c>
      <c r="AL4" s="36">
        <v>6.9222933145480177E-8</v>
      </c>
      <c r="AM4" s="36">
        <v>0.2512937061766739</v>
      </c>
      <c r="AN4" s="36">
        <v>0.4300227572742279</v>
      </c>
      <c r="AO4" s="36">
        <v>1.3919350725579118</v>
      </c>
      <c r="AP4" s="36">
        <v>19.411906491</v>
      </c>
      <c r="AQ4" s="36">
        <v>10.452565033999999</v>
      </c>
      <c r="AR4" s="36">
        <v>29.864471524999999</v>
      </c>
      <c r="AS4" s="36">
        <v>0.402693882</v>
      </c>
      <c r="AT4" s="36">
        <v>8.7609564370000008</v>
      </c>
      <c r="AU4" s="36">
        <v>16.918779865000001</v>
      </c>
      <c r="AV4" s="36">
        <v>10.522334885999999</v>
      </c>
      <c r="AW4" s="36">
        <v>20.320277688000001</v>
      </c>
      <c r="AX4" s="36">
        <v>9.6647265569999998</v>
      </c>
      <c r="AY4" s="36">
        <v>18.664101601999999</v>
      </c>
      <c r="AZ4" s="36">
        <v>5.4770519999999996E-3</v>
      </c>
      <c r="BA4" s="36">
        <v>1.0954105E-2</v>
      </c>
      <c r="BB4" s="36">
        <v>0.67830516799999996</v>
      </c>
      <c r="BC4" s="36">
        <v>31.430133098999999</v>
      </c>
      <c r="BD4" s="36">
        <v>60.696512630999997</v>
      </c>
      <c r="BE4" s="36">
        <v>4.0215721000000003E-2</v>
      </c>
      <c r="BF4" s="36">
        <v>8.0431442000000006E-2</v>
      </c>
      <c r="BG4" s="36">
        <v>4.7941445250000001</v>
      </c>
      <c r="BH4" s="36">
        <v>10.018969323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6.4908827679999996</v>
      </c>
      <c r="E5" s="36">
        <v>19</v>
      </c>
      <c r="F5" s="36">
        <v>10</v>
      </c>
      <c r="G5" s="36">
        <v>6</v>
      </c>
      <c r="H5" s="36">
        <v>3</v>
      </c>
      <c r="I5" s="36">
        <v>211.01885843496774</v>
      </c>
      <c r="J5" s="36">
        <v>853.93989315461999</v>
      </c>
      <c r="K5" s="36">
        <v>73.46762593476727</v>
      </c>
      <c r="L5" s="36">
        <v>137.55123250020048</v>
      </c>
      <c r="M5" s="36">
        <v>517.53219708958284</v>
      </c>
      <c r="N5" s="36">
        <v>547.42655450000495</v>
      </c>
      <c r="O5" s="36">
        <v>6.3551040180000005</v>
      </c>
      <c r="P5" s="36">
        <v>11.252082831999999</v>
      </c>
      <c r="Q5" s="36">
        <v>5.8400624890000001</v>
      </c>
      <c r="R5" s="36">
        <v>0.51504152900000011</v>
      </c>
      <c r="S5" s="36">
        <v>10.580289532999998</v>
      </c>
      <c r="T5" s="36">
        <v>0.67179329900000007</v>
      </c>
      <c r="U5" s="36">
        <v>1.0513000000000001</v>
      </c>
      <c r="V5" s="36">
        <v>2.4864999999999995</v>
      </c>
      <c r="W5" s="36">
        <v>218.42526245296773</v>
      </c>
      <c r="X5" s="36">
        <v>867.67847598662001</v>
      </c>
      <c r="Y5" s="36">
        <v>1086.1037384395877</v>
      </c>
      <c r="Z5" s="36">
        <v>0.52689897377218964</v>
      </c>
      <c r="AA5" s="36">
        <v>0.25339811079752367</v>
      </c>
      <c r="AB5" s="36">
        <v>0.25339811000000001</v>
      </c>
      <c r="AC5" s="36">
        <v>1.2336716133266163</v>
      </c>
      <c r="AD5" s="36">
        <v>11.508930745711801</v>
      </c>
      <c r="AE5" s="36">
        <v>105.52787139227064</v>
      </c>
      <c r="AF5" s="36">
        <v>117.03680213798241</v>
      </c>
      <c r="AG5" s="36">
        <v>8.0252318939293965E-2</v>
      </c>
      <c r="AH5" s="36">
        <v>0.13652118624155754</v>
      </c>
      <c r="AI5" s="36">
        <v>0.4372367721520154</v>
      </c>
      <c r="AJ5" s="36">
        <v>1.055790337865669E-2</v>
      </c>
      <c r="AK5" s="36">
        <v>1.2758618498477979E-2</v>
      </c>
      <c r="AL5" s="36">
        <v>3.1910343151924127E-2</v>
      </c>
      <c r="AM5" s="36">
        <v>1.3244818356445669</v>
      </c>
      <c r="AN5" s="36">
        <v>11.658210550451836</v>
      </c>
      <c r="AO5" s="36">
        <v>105.99701850757458</v>
      </c>
      <c r="AP5" s="36">
        <v>9605.7668203169997</v>
      </c>
      <c r="AQ5" s="36">
        <v>5172.3359801710003</v>
      </c>
      <c r="AR5" s="36">
        <v>14778.102800487999</v>
      </c>
      <c r="AS5" s="36">
        <v>665.37371171400002</v>
      </c>
      <c r="AT5" s="36">
        <v>25761.418694541</v>
      </c>
      <c r="AU5" s="36">
        <v>61103.658124132999</v>
      </c>
      <c r="AV5" s="36">
        <v>17508.997187632001</v>
      </c>
      <c r="AW5" s="36">
        <v>41529.691781923997</v>
      </c>
      <c r="AX5" s="36">
        <v>17162.477443741001</v>
      </c>
      <c r="AY5" s="36">
        <v>40707.779595528998</v>
      </c>
      <c r="AZ5" s="36">
        <v>13.953539242</v>
      </c>
      <c r="BA5" s="36">
        <v>27.907078483999999</v>
      </c>
      <c r="BB5" s="36">
        <v>35.216264696000003</v>
      </c>
      <c r="BC5" s="36">
        <v>2458.144481374</v>
      </c>
      <c r="BD5" s="36">
        <v>5830.4871245869999</v>
      </c>
      <c r="BE5" s="36">
        <v>2.0879208309999999</v>
      </c>
      <c r="BF5" s="36">
        <v>4.1758416629999999</v>
      </c>
      <c r="BG5" s="36">
        <v>26.130653084999999</v>
      </c>
      <c r="BH5" s="36">
        <v>208.569427867</v>
      </c>
      <c r="BI5" s="36">
        <v>5.1000000000000023</v>
      </c>
      <c r="BJ5" s="36">
        <v>6.899999999999987</v>
      </c>
      <c r="BK5" s="36">
        <v>7.9500000000000028</v>
      </c>
      <c r="BL5" s="36">
        <v>12.049999999999978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6.5116199750000003</v>
      </c>
      <c r="E6" s="36">
        <v>8</v>
      </c>
      <c r="F6" s="36">
        <v>6</v>
      </c>
      <c r="G6" s="36">
        <v>1</v>
      </c>
      <c r="H6" s="36">
        <v>1</v>
      </c>
      <c r="I6" s="36">
        <v>240.99231155264431</v>
      </c>
      <c r="J6" s="36">
        <v>657.10797965473762</v>
      </c>
      <c r="K6" s="36">
        <v>159.96216286343767</v>
      </c>
      <c r="L6" s="36">
        <v>81.030148689206626</v>
      </c>
      <c r="M6" s="36">
        <v>627.57964069219588</v>
      </c>
      <c r="N6" s="36">
        <v>270.52065051518605</v>
      </c>
      <c r="O6" s="36">
        <v>2.150161319</v>
      </c>
      <c r="P6" s="36">
        <v>3.1216033949999997</v>
      </c>
      <c r="Q6" s="36">
        <v>1.938275921</v>
      </c>
      <c r="R6" s="36">
        <v>0.211885398</v>
      </c>
      <c r="S6" s="36">
        <v>2.8452311359999998</v>
      </c>
      <c r="T6" s="36">
        <v>0.27637225900000001</v>
      </c>
      <c r="U6" s="36">
        <v>0.3024</v>
      </c>
      <c r="V6" s="36">
        <v>0.71819999999999995</v>
      </c>
      <c r="W6" s="36">
        <v>243.44487287164432</v>
      </c>
      <c r="X6" s="36">
        <v>660.94778304973761</v>
      </c>
      <c r="Y6" s="36">
        <v>904.3926559213819</v>
      </c>
      <c r="Z6" s="36">
        <v>0.43859343432382181</v>
      </c>
      <c r="AA6" s="36">
        <v>0.21137096549771933</v>
      </c>
      <c r="AB6" s="36">
        <v>0.21137096499999999</v>
      </c>
      <c r="AC6" s="36">
        <v>1.1270636134156333</v>
      </c>
      <c r="AD6" s="36">
        <v>3.4619277272134514</v>
      </c>
      <c r="AE6" s="36">
        <v>35.806684578848866</v>
      </c>
      <c r="AF6" s="36">
        <v>39.268612306062323</v>
      </c>
      <c r="AG6" s="36">
        <v>2.1748960573563989E-2</v>
      </c>
      <c r="AH6" s="36">
        <v>3.6998231780315749E-2</v>
      </c>
      <c r="AI6" s="36">
        <v>0.11849433691803828</v>
      </c>
      <c r="AJ6" s="36">
        <v>8.2860170575444966E-3</v>
      </c>
      <c r="AK6" s="36">
        <v>1.0013173862207389E-2</v>
      </c>
      <c r="AL6" s="36">
        <v>2.5043762694294244E-2</v>
      </c>
      <c r="AM6" s="36">
        <v>1.1570985910467417</v>
      </c>
      <c r="AN6" s="36">
        <v>3.5089391328559749</v>
      </c>
      <c r="AO6" s="36">
        <v>35.950222678461202</v>
      </c>
      <c r="AP6" s="36">
        <v>3234.984807455</v>
      </c>
      <c r="AQ6" s="36">
        <v>1741.914896322</v>
      </c>
      <c r="AR6" s="36">
        <v>4976.8997037770005</v>
      </c>
      <c r="AS6" s="36">
        <v>406.06517209700002</v>
      </c>
      <c r="AT6" s="36">
        <v>7968.6939838500002</v>
      </c>
      <c r="AU6" s="36">
        <v>18003.643020953001</v>
      </c>
      <c r="AV6" s="36">
        <v>5424.114621617</v>
      </c>
      <c r="AW6" s="36">
        <v>12254.683584316001</v>
      </c>
      <c r="AX6" s="36">
        <v>5321.3593066020003</v>
      </c>
      <c r="AY6" s="36">
        <v>12022.528853091</v>
      </c>
      <c r="AZ6" s="36">
        <v>6.381193036</v>
      </c>
      <c r="BA6" s="36">
        <v>12.762386072</v>
      </c>
      <c r="BB6" s="36">
        <v>10.676975689000001</v>
      </c>
      <c r="BC6" s="36">
        <v>494.41249936499997</v>
      </c>
      <c r="BD6" s="36">
        <v>1117.0244662069999</v>
      </c>
      <c r="BE6" s="36">
        <v>0.633022274</v>
      </c>
      <c r="BF6" s="36">
        <v>1.266044548</v>
      </c>
      <c r="BG6" s="36">
        <v>12.973100841999999</v>
      </c>
      <c r="BH6" s="36">
        <v>92.172231733000004</v>
      </c>
      <c r="BI6" s="36">
        <v>3.4200000000000008</v>
      </c>
      <c r="BJ6" s="36">
        <v>4.7799999999999976</v>
      </c>
      <c r="BK6" s="36">
        <v>6.3300000000000072</v>
      </c>
      <c r="BL6" s="36">
        <v>8.4299999999999873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5.4892861210000001</v>
      </c>
      <c r="E7" s="36">
        <v>38</v>
      </c>
      <c r="F7" s="36">
        <v>8</v>
      </c>
      <c r="G7" s="36">
        <v>20</v>
      </c>
      <c r="H7" s="36">
        <v>10</v>
      </c>
      <c r="I7" s="36">
        <v>8.3361246458514332E-4</v>
      </c>
      <c r="J7" s="36">
        <v>2.2242694506541101</v>
      </c>
      <c r="K7" s="36">
        <v>8.3361246458514332E-4</v>
      </c>
      <c r="L7" s="36">
        <v>0</v>
      </c>
      <c r="M7" s="36">
        <v>0.15572906311859849</v>
      </c>
      <c r="N7" s="36">
        <v>2.0693740000000971</v>
      </c>
      <c r="O7" s="36">
        <v>9.3365150000000001E-3</v>
      </c>
      <c r="P7" s="36">
        <v>1.5215629999999999E-2</v>
      </c>
      <c r="Q7" s="36">
        <v>8.6241860000000007E-3</v>
      </c>
      <c r="R7" s="36">
        <v>7.1232900000000004E-4</v>
      </c>
      <c r="S7" s="36">
        <v>1.4286505E-2</v>
      </c>
      <c r="T7" s="36">
        <v>9.2912500000000005E-4</v>
      </c>
      <c r="U7" s="36">
        <v>0.84645000000000048</v>
      </c>
      <c r="V7" s="36">
        <v>2.0007000000000001</v>
      </c>
      <c r="W7" s="36">
        <v>0.8566201274645856</v>
      </c>
      <c r="X7" s="36">
        <v>4.2401850806541104</v>
      </c>
      <c r="Y7" s="36">
        <v>5.0968052081186963</v>
      </c>
      <c r="Z7" s="36">
        <v>4.167636955751208E-5</v>
      </c>
      <c r="AA7" s="36">
        <v>8.9187430853075807E-6</v>
      </c>
      <c r="AB7" s="36">
        <v>8.9187399999999992E-6</v>
      </c>
      <c r="AC7" s="36">
        <v>7.218313905704567E-6</v>
      </c>
      <c r="AD7" s="36">
        <v>2.6050081597591725E-2</v>
      </c>
      <c r="AE7" s="36">
        <v>0.23445073437832559</v>
      </c>
      <c r="AF7" s="36">
        <v>0.26050081597591729</v>
      </c>
      <c r="AG7" s="36">
        <v>5.659849867188619E-2</v>
      </c>
      <c r="AH7" s="36">
        <v>9.6282503487806426E-2</v>
      </c>
      <c r="AI7" s="36">
        <v>0.3083642341433796</v>
      </c>
      <c r="AJ7" s="36">
        <v>3.4962618204013873E-7</v>
      </c>
      <c r="AK7" s="36">
        <v>4.2250312975494776E-7</v>
      </c>
      <c r="AL7" s="36">
        <v>1.056714710519062E-6</v>
      </c>
      <c r="AM7" s="36">
        <v>5.6606066611973933E-2</v>
      </c>
      <c r="AN7" s="36">
        <v>0.12233300758852791</v>
      </c>
      <c r="AO7" s="36">
        <v>0.5428160252364157</v>
      </c>
      <c r="AP7" s="36">
        <v>26.286819559000001</v>
      </c>
      <c r="AQ7" s="36">
        <v>14.154441301</v>
      </c>
      <c r="AR7" s="36">
        <v>40.44126086</v>
      </c>
      <c r="AS7" s="36">
        <v>1.669955769</v>
      </c>
      <c r="AT7" s="36">
        <v>49.654629053000001</v>
      </c>
      <c r="AU7" s="36">
        <v>105.808416361</v>
      </c>
      <c r="AV7" s="36">
        <v>58.609152537</v>
      </c>
      <c r="AW7" s="36">
        <v>124.88949635500001</v>
      </c>
      <c r="AX7" s="36">
        <v>53.886660646999999</v>
      </c>
      <c r="AY7" s="36">
        <v>114.826398561</v>
      </c>
      <c r="AZ7" s="36">
        <v>1.9532846E-2</v>
      </c>
      <c r="BA7" s="36">
        <v>3.9065691999999999E-2</v>
      </c>
      <c r="BB7" s="36">
        <v>2.489292727</v>
      </c>
      <c r="BC7" s="36">
        <v>101.83526911600001</v>
      </c>
      <c r="BD7" s="36">
        <v>216.999477396</v>
      </c>
      <c r="BE7" s="36">
        <v>0.147586525</v>
      </c>
      <c r="BF7" s="36">
        <v>0.29517304999999999</v>
      </c>
      <c r="BG7" s="36">
        <v>5.1615446760000001</v>
      </c>
      <c r="BH7" s="36">
        <v>20.731856792999999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5.7898188040000003</v>
      </c>
      <c r="E8" s="36">
        <v>56</v>
      </c>
      <c r="F8" s="36">
        <v>13</v>
      </c>
      <c r="G8" s="36">
        <v>23</v>
      </c>
      <c r="H8" s="36">
        <v>20</v>
      </c>
      <c r="I8" s="36">
        <v>0.61123918563731716</v>
      </c>
      <c r="J8" s="36">
        <v>12.5587694908729</v>
      </c>
      <c r="K8" s="36">
        <v>9.2631185644320047E-2</v>
      </c>
      <c r="L8" s="36">
        <v>0.51860799999299712</v>
      </c>
      <c r="M8" s="36">
        <v>3.5215946765026711</v>
      </c>
      <c r="N8" s="36">
        <v>9.6484140000075449</v>
      </c>
      <c r="O8" s="36">
        <v>4.9303829E-2</v>
      </c>
      <c r="P8" s="36">
        <v>7.9218892999999999E-2</v>
      </c>
      <c r="Q8" s="36">
        <v>4.5571409E-2</v>
      </c>
      <c r="R8" s="36">
        <v>3.7324200000000002E-3</v>
      </c>
      <c r="S8" s="36">
        <v>7.4350518000000004E-2</v>
      </c>
      <c r="T8" s="36">
        <v>4.8683750000000003E-3</v>
      </c>
      <c r="U8" s="36">
        <v>2.2322000000000015</v>
      </c>
      <c r="V8" s="36">
        <v>5.2981000000000007</v>
      </c>
      <c r="W8" s="36">
        <v>2.8927430146373188</v>
      </c>
      <c r="X8" s="36">
        <v>17.936088383872899</v>
      </c>
      <c r="Y8" s="36">
        <v>20.828831398510218</v>
      </c>
      <c r="Z8" s="36">
        <v>3.9909283733434789E-3</v>
      </c>
      <c r="AA8" s="36">
        <v>1.7352327027046247E-3</v>
      </c>
      <c r="AB8" s="36">
        <v>1.7352330000000001E-3</v>
      </c>
      <c r="AC8" s="36">
        <v>5.5474214768152261E-4</v>
      </c>
      <c r="AD8" s="36">
        <v>0.12539389312343305</v>
      </c>
      <c r="AE8" s="36">
        <v>1.128545038110897</v>
      </c>
      <c r="AF8" s="36">
        <v>1.2539389312343296</v>
      </c>
      <c r="AG8" s="36">
        <v>0.15330342146312245</v>
      </c>
      <c r="AH8" s="36">
        <v>0.26079202731657586</v>
      </c>
      <c r="AI8" s="36">
        <v>0.83523933073011492</v>
      </c>
      <c r="AJ8" s="36">
        <v>6.8023385450192525E-5</v>
      </c>
      <c r="AK8" s="36">
        <v>8.2202348465597994E-5</v>
      </c>
      <c r="AL8" s="36">
        <v>2.0559476308067325E-4</v>
      </c>
      <c r="AM8" s="36">
        <v>0.15392618699625418</v>
      </c>
      <c r="AN8" s="36">
        <v>0.3862681227884745</v>
      </c>
      <c r="AO8" s="36">
        <v>1.9639899636040925</v>
      </c>
      <c r="AP8" s="36">
        <v>299.19154847999999</v>
      </c>
      <c r="AQ8" s="36">
        <v>161.103141489</v>
      </c>
      <c r="AR8" s="36">
        <v>460.29468996899999</v>
      </c>
      <c r="AS8" s="36">
        <v>9.6655315210000001</v>
      </c>
      <c r="AT8" s="36">
        <v>1473.5076719870001</v>
      </c>
      <c r="AU8" s="36">
        <v>3086.215242579</v>
      </c>
      <c r="AV8" s="36">
        <v>812.70411109899999</v>
      </c>
      <c r="AW8" s="36">
        <v>1702.183071771</v>
      </c>
      <c r="AX8" s="36">
        <v>773.96385883799996</v>
      </c>
      <c r="AY8" s="36">
        <v>1621.0428379580001</v>
      </c>
      <c r="AZ8" s="36">
        <v>0.13383209400000001</v>
      </c>
      <c r="BA8" s="36">
        <v>0.267664189</v>
      </c>
      <c r="BB8" s="36">
        <v>2.701227227</v>
      </c>
      <c r="BC8" s="36">
        <v>136.865884792</v>
      </c>
      <c r="BD8" s="36">
        <v>286.66126947700002</v>
      </c>
      <c r="BE8" s="36">
        <v>0.16015181100000001</v>
      </c>
      <c r="BF8" s="36">
        <v>0.32030362299999998</v>
      </c>
      <c r="BG8" s="36">
        <v>1.3849776069999999</v>
      </c>
      <c r="BH8" s="36">
        <v>14.98584269</v>
      </c>
      <c r="BI8" s="36">
        <v>0.09</v>
      </c>
      <c r="BJ8" s="36">
        <v>0.09</v>
      </c>
      <c r="BK8" s="36">
        <v>0.24</v>
      </c>
      <c r="BL8" s="36">
        <v>0.24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6.2029827620000004</v>
      </c>
      <c r="E9" s="36">
        <v>40</v>
      </c>
      <c r="F9" s="36">
        <v>24</v>
      </c>
      <c r="G9" s="36">
        <v>11</v>
      </c>
      <c r="H9" s="36">
        <v>5</v>
      </c>
      <c r="I9" s="36">
        <v>3.7463405678761577</v>
      </c>
      <c r="J9" s="36">
        <v>29.980557204900652</v>
      </c>
      <c r="K9" s="36">
        <v>0.48244506787701108</v>
      </c>
      <c r="L9" s="36">
        <v>3.2638954999991467</v>
      </c>
      <c r="M9" s="36">
        <v>9.193099272746192</v>
      </c>
      <c r="N9" s="36">
        <v>24.533798500030613</v>
      </c>
      <c r="O9" s="36">
        <v>0.31738207200000002</v>
      </c>
      <c r="P9" s="36">
        <v>0.55848548599999992</v>
      </c>
      <c r="Q9" s="36">
        <v>0.294159106</v>
      </c>
      <c r="R9" s="36">
        <v>2.3222965999999998E-2</v>
      </c>
      <c r="S9" s="36">
        <v>0.52819465999999993</v>
      </c>
      <c r="T9" s="36">
        <v>3.0290826E-2</v>
      </c>
      <c r="U9" s="36">
        <v>3.1959500000000003</v>
      </c>
      <c r="V9" s="36">
        <v>7.585799999999999</v>
      </c>
      <c r="W9" s="36">
        <v>7.2596726398761575</v>
      </c>
      <c r="X9" s="36">
        <v>38.12484269090065</v>
      </c>
      <c r="Y9" s="36">
        <v>45.384515330776807</v>
      </c>
      <c r="Z9" s="36">
        <v>1.7337876427930384E-2</v>
      </c>
      <c r="AA9" s="36">
        <v>8.2347447331598024E-3</v>
      </c>
      <c r="AB9" s="36">
        <v>8.2347449999999999E-3</v>
      </c>
      <c r="AC9" s="36">
        <v>1.6552929089436511E-2</v>
      </c>
      <c r="AD9" s="36">
        <v>0.44772167675630903</v>
      </c>
      <c r="AE9" s="36">
        <v>4.0294950908067806</v>
      </c>
      <c r="AF9" s="36">
        <v>4.477216767563089</v>
      </c>
      <c r="AG9" s="36">
        <v>0.20760465577124404</v>
      </c>
      <c r="AH9" s="36">
        <v>0.3531665408522312</v>
      </c>
      <c r="AI9" s="36">
        <v>1.1310874348916058</v>
      </c>
      <c r="AJ9" s="36">
        <v>3.228126908244125E-4</v>
      </c>
      <c r="AK9" s="36">
        <v>3.9010056748306466E-4</v>
      </c>
      <c r="AL9" s="36">
        <v>9.7567326537978394E-4</v>
      </c>
      <c r="AM9" s="36">
        <v>0.22448039755150495</v>
      </c>
      <c r="AN9" s="36">
        <v>0.80127831817602324</v>
      </c>
      <c r="AO9" s="36">
        <v>5.1615581989637658</v>
      </c>
      <c r="AP9" s="36">
        <v>269.25634799400001</v>
      </c>
      <c r="AQ9" s="36">
        <v>144.984187381</v>
      </c>
      <c r="AR9" s="36">
        <v>414.24053537500004</v>
      </c>
      <c r="AS9" s="36">
        <v>17.860231233</v>
      </c>
      <c r="AT9" s="36">
        <v>1241.471863404</v>
      </c>
      <c r="AU9" s="36">
        <v>2556.1861356879999</v>
      </c>
      <c r="AV9" s="36">
        <v>705.07290298199996</v>
      </c>
      <c r="AW9" s="36">
        <v>1451.742590693</v>
      </c>
      <c r="AX9" s="36">
        <v>671.89262215099996</v>
      </c>
      <c r="AY9" s="36">
        <v>1383.424510891</v>
      </c>
      <c r="AZ9" s="36">
        <v>0.78217807500000003</v>
      </c>
      <c r="BA9" s="36">
        <v>1.5643561509999999</v>
      </c>
      <c r="BB9" s="36">
        <v>4.6497658670000002</v>
      </c>
      <c r="BC9" s="36">
        <v>224.13700604600001</v>
      </c>
      <c r="BD9" s="36">
        <v>461.49729545999998</v>
      </c>
      <c r="BE9" s="36">
        <v>0.27567781800000002</v>
      </c>
      <c r="BF9" s="36">
        <v>0.55135563600000004</v>
      </c>
      <c r="BG9" s="36">
        <v>7.1288983979999996</v>
      </c>
      <c r="BH9" s="36">
        <v>24.13390768</v>
      </c>
      <c r="BI9" s="36">
        <v>0.45000000000000018</v>
      </c>
      <c r="BJ9" s="36">
        <v>0.50000000000000022</v>
      </c>
      <c r="BK9" s="36">
        <v>0.48000000000000009</v>
      </c>
      <c r="BL9" s="36">
        <v>0.63000000000000023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6.4191578680000001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55.572868055594341</v>
      </c>
      <c r="J10" s="36">
        <v>313.68858603541651</v>
      </c>
      <c r="K10" s="36">
        <v>18.885957555547591</v>
      </c>
      <c r="L10" s="36">
        <v>36.68691050004675</v>
      </c>
      <c r="M10" s="36">
        <v>183.51859909103294</v>
      </c>
      <c r="N10" s="36">
        <v>185.74285499997791</v>
      </c>
      <c r="O10" s="36">
        <v>2.4947339049999999</v>
      </c>
      <c r="P10" s="36">
        <v>4.1009721939999997</v>
      </c>
      <c r="Q10" s="36">
        <v>2.2707038559999999</v>
      </c>
      <c r="R10" s="36">
        <v>0.22403004900000001</v>
      </c>
      <c r="S10" s="36">
        <v>3.8087590849999997</v>
      </c>
      <c r="T10" s="36">
        <v>0.29221310900000003</v>
      </c>
      <c r="U10" s="36" t="s">
        <v>340</v>
      </c>
      <c r="V10" s="36" t="s">
        <v>340</v>
      </c>
      <c r="W10" s="36">
        <v>58.067601960594338</v>
      </c>
      <c r="X10" s="36">
        <v>317.78955822941651</v>
      </c>
      <c r="Y10" s="36">
        <v>375.85716019001086</v>
      </c>
      <c r="Z10" s="36">
        <v>0.18305784366782379</v>
      </c>
      <c r="AA10" s="36">
        <v>8.8233880647891047E-2</v>
      </c>
      <c r="AB10" s="36">
        <v>8.8233881E-2</v>
      </c>
      <c r="AC10" s="36">
        <v>0.33715818490227689</v>
      </c>
      <c r="AD10" s="36">
        <v>4.6411681704619721</v>
      </c>
      <c r="AE10" s="36">
        <v>41.830169851131075</v>
      </c>
      <c r="AF10" s="36">
        <v>46.471338021593041</v>
      </c>
      <c r="AG10" s="36" t="s">
        <v>340</v>
      </c>
      <c r="AH10" s="36" t="s">
        <v>340</v>
      </c>
      <c r="AI10" s="36" t="s">
        <v>340</v>
      </c>
      <c r="AJ10" s="36">
        <v>3.458882679872508E-3</v>
      </c>
      <c r="AK10" s="36">
        <v>4.1798607059882475E-3</v>
      </c>
      <c r="AL10" s="36">
        <v>1.0454171779745614E-2</v>
      </c>
      <c r="AM10" s="36">
        <v>0.34061706758214938</v>
      </c>
      <c r="AN10" s="36">
        <v>4.64534803116796</v>
      </c>
      <c r="AO10" s="36">
        <v>41.840624022910823</v>
      </c>
      <c r="AP10" s="36">
        <v>4533.2528944309997</v>
      </c>
      <c r="AQ10" s="36">
        <v>2440.9823277700002</v>
      </c>
      <c r="AR10" s="36">
        <v>6974.2352222009995</v>
      </c>
      <c r="AS10" s="36">
        <v>230.572305175</v>
      </c>
      <c r="AT10" s="36">
        <v>15949.741865644</v>
      </c>
      <c r="AU10" s="36">
        <v>35157.407420875003</v>
      </c>
      <c r="AV10" s="36">
        <v>10632.894343186999</v>
      </c>
      <c r="AW10" s="36">
        <v>23437.683295160001</v>
      </c>
      <c r="AX10" s="36">
        <v>10424.408801183001</v>
      </c>
      <c r="AY10" s="36">
        <v>22978.126569832999</v>
      </c>
      <c r="AZ10" s="36">
        <v>3.5900179539999999</v>
      </c>
      <c r="BA10" s="36">
        <v>7.1800359079999998</v>
      </c>
      <c r="BB10" s="36">
        <v>16.623689831</v>
      </c>
      <c r="BC10" s="36">
        <v>1072.4677748460001</v>
      </c>
      <c r="BD10" s="36">
        <v>2363.9997953359998</v>
      </c>
      <c r="BE10" s="36">
        <v>0.985594258</v>
      </c>
      <c r="BF10" s="36">
        <v>1.9711885170000001</v>
      </c>
      <c r="BG10" s="36">
        <v>5.3590523640000001</v>
      </c>
      <c r="BH10" s="36">
        <v>55.126877888999999</v>
      </c>
      <c r="BI10" s="36">
        <v>0.75</v>
      </c>
      <c r="BJ10" s="36">
        <v>1.07</v>
      </c>
      <c r="BK10" s="36">
        <v>1.9200000000000013</v>
      </c>
      <c r="BL10" s="36">
        <v>2.0900000000000003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6.5208481020000004</v>
      </c>
      <c r="E11" s="36">
        <v>8</v>
      </c>
      <c r="F11" s="36">
        <v>4</v>
      </c>
      <c r="G11" s="36">
        <v>4</v>
      </c>
      <c r="H11" s="36">
        <v>0</v>
      </c>
      <c r="I11" s="36">
        <v>75.098907435275891</v>
      </c>
      <c r="J11" s="36">
        <v>242.29096560303461</v>
      </c>
      <c r="K11" s="36">
        <v>32.210774935271097</v>
      </c>
      <c r="L11" s="36">
        <v>42.888132500004794</v>
      </c>
      <c r="M11" s="36">
        <v>157.97405603831476</v>
      </c>
      <c r="N11" s="36">
        <v>159.41581699999574</v>
      </c>
      <c r="O11" s="36">
        <v>1.074660661</v>
      </c>
      <c r="P11" s="36">
        <v>1.688615518</v>
      </c>
      <c r="Q11" s="36">
        <v>0.89131187600000006</v>
      </c>
      <c r="R11" s="36">
        <v>0.18334878500000001</v>
      </c>
      <c r="S11" s="36">
        <v>1.44946493</v>
      </c>
      <c r="T11" s="36">
        <v>0.239150588</v>
      </c>
      <c r="U11" s="36">
        <v>0.55599999999999994</v>
      </c>
      <c r="V11" s="36">
        <v>1.3202</v>
      </c>
      <c r="W11" s="36">
        <v>76.729568096275884</v>
      </c>
      <c r="X11" s="36">
        <v>245.29978112103461</v>
      </c>
      <c r="Y11" s="36">
        <v>322.02934921731048</v>
      </c>
      <c r="Z11" s="36">
        <v>0.15939939860252622</v>
      </c>
      <c r="AA11" s="36">
        <v>7.6830510126417645E-2</v>
      </c>
      <c r="AB11" s="36">
        <v>7.6830510000000005E-2</v>
      </c>
      <c r="AC11" s="36">
        <v>0.50533441894251219</v>
      </c>
      <c r="AD11" s="36">
        <v>2.8943174553408753</v>
      </c>
      <c r="AE11" s="36">
        <v>28.403637656271165</v>
      </c>
      <c r="AF11" s="36">
        <v>31.29795511161204</v>
      </c>
      <c r="AG11" s="36">
        <v>5.3213211726972257E-2</v>
      </c>
      <c r="AH11" s="36">
        <v>9.0523624547033263E-2</v>
      </c>
      <c r="AI11" s="36">
        <v>0.28992025699522811</v>
      </c>
      <c r="AJ11" s="36">
        <v>3.011855922881571E-3</v>
      </c>
      <c r="AK11" s="36">
        <v>3.6396543610048974E-3</v>
      </c>
      <c r="AL11" s="36">
        <v>9.1030717493370047E-3</v>
      </c>
      <c r="AM11" s="36">
        <v>0.56155948659236599</v>
      </c>
      <c r="AN11" s="36">
        <v>2.9884807342489137</v>
      </c>
      <c r="AO11" s="36">
        <v>28.702660985015729</v>
      </c>
      <c r="AP11" s="36">
        <v>1507.857554192</v>
      </c>
      <c r="AQ11" s="36">
        <v>811.92329841100002</v>
      </c>
      <c r="AR11" s="36">
        <v>2319.7808526029999</v>
      </c>
      <c r="AS11" s="36">
        <v>59.412358924000003</v>
      </c>
      <c r="AT11" s="36">
        <v>4522.6054840180004</v>
      </c>
      <c r="AU11" s="36">
        <v>9935.3985360030001</v>
      </c>
      <c r="AV11" s="36">
        <v>2673.4812997230001</v>
      </c>
      <c r="AW11" s="36">
        <v>5873.1857742550001</v>
      </c>
      <c r="AX11" s="36">
        <v>2589.905167768</v>
      </c>
      <c r="AY11" s="36">
        <v>5689.5831624410002</v>
      </c>
      <c r="AZ11" s="36">
        <v>3.290557148</v>
      </c>
      <c r="BA11" s="36">
        <v>6.5811142970000001</v>
      </c>
      <c r="BB11" s="36">
        <v>8.1952899269999993</v>
      </c>
      <c r="BC11" s="36">
        <v>411.82153715200002</v>
      </c>
      <c r="BD11" s="36">
        <v>904.70219252499999</v>
      </c>
      <c r="BE11" s="36">
        <v>0.48588675399999998</v>
      </c>
      <c r="BF11" s="36">
        <v>0.97177350900000004</v>
      </c>
      <c r="BG11" s="36">
        <v>4.1287720400000003</v>
      </c>
      <c r="BH11" s="36">
        <v>34.65695015</v>
      </c>
      <c r="BI11" s="36">
        <v>1.4100000000000004</v>
      </c>
      <c r="BJ11" s="36">
        <v>1.8100000000000003</v>
      </c>
      <c r="BK11" s="36">
        <v>0.36</v>
      </c>
      <c r="BL11" s="36">
        <v>0.50000000000000011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5.6907733179999997</v>
      </c>
      <c r="E12" s="36">
        <v>115</v>
      </c>
      <c r="F12" s="36">
        <v>21</v>
      </c>
      <c r="G12" s="36">
        <v>43</v>
      </c>
      <c r="H12" s="36">
        <v>51</v>
      </c>
      <c r="I12" s="36">
        <v>5.2090742936189045E-3</v>
      </c>
      <c r="J12" s="36">
        <v>2.2129971635172474</v>
      </c>
      <c r="K12" s="36">
        <v>5.2090742936189045E-3</v>
      </c>
      <c r="L12" s="36">
        <v>0</v>
      </c>
      <c r="M12" s="36">
        <v>0.33411273780882111</v>
      </c>
      <c r="N12" s="36">
        <v>1.8840935000020456</v>
      </c>
      <c r="O12" s="36">
        <v>6.415170999999999E-3</v>
      </c>
      <c r="P12" s="36">
        <v>1.0603306999999999E-2</v>
      </c>
      <c r="Q12" s="36">
        <v>5.8378829999999994E-3</v>
      </c>
      <c r="R12" s="36">
        <v>5.7728800000000002E-4</v>
      </c>
      <c r="S12" s="36">
        <v>9.8503229999999994E-3</v>
      </c>
      <c r="T12" s="36">
        <v>7.5298399999999995E-4</v>
      </c>
      <c r="U12" s="36">
        <v>10.353350000000002</v>
      </c>
      <c r="V12" s="36">
        <v>24.567800000000005</v>
      </c>
      <c r="W12" s="36">
        <v>10.364974245293622</v>
      </c>
      <c r="X12" s="36">
        <v>26.791400470517253</v>
      </c>
      <c r="Y12" s="36">
        <v>37.156374715810877</v>
      </c>
      <c r="Z12" s="36">
        <v>1.150811793527756E-4</v>
      </c>
      <c r="AA12" s="36">
        <v>2.4627372381493974E-5</v>
      </c>
      <c r="AB12" s="36">
        <v>2.4627400000000001E-5</v>
      </c>
      <c r="AC12" s="36">
        <v>2.8667277911475508E-5</v>
      </c>
      <c r="AD12" s="36">
        <v>2.5579352346872621E-2</v>
      </c>
      <c r="AE12" s="36">
        <v>0.23021417112185355</v>
      </c>
      <c r="AF12" s="36">
        <v>0.25579352346872619</v>
      </c>
      <c r="AG12" s="36">
        <v>0.6891994736416025</v>
      </c>
      <c r="AH12" s="36">
        <v>1.17243128849376</v>
      </c>
      <c r="AI12" s="36">
        <v>3.7549488563921765</v>
      </c>
      <c r="AJ12" s="36">
        <v>9.6542603950508597E-7</v>
      </c>
      <c r="AK12" s="36">
        <v>1.1666618353856041E-6</v>
      </c>
      <c r="AL12" s="36">
        <v>2.91791619240354E-6</v>
      </c>
      <c r="AM12" s="36">
        <v>0.68922910634555357</v>
      </c>
      <c r="AN12" s="36">
        <v>1.1980118075024679</v>
      </c>
      <c r="AO12" s="36">
        <v>3.9851659454302224</v>
      </c>
      <c r="AP12" s="36">
        <v>101.329685708</v>
      </c>
      <c r="AQ12" s="36">
        <v>54.562138458</v>
      </c>
      <c r="AR12" s="36">
        <v>155.89182416599999</v>
      </c>
      <c r="AS12" s="36">
        <v>3.3648356920000002</v>
      </c>
      <c r="AT12" s="36">
        <v>317.77588967999998</v>
      </c>
      <c r="AU12" s="36">
        <v>648.938526959</v>
      </c>
      <c r="AV12" s="36">
        <v>187.31036465400001</v>
      </c>
      <c r="AW12" s="36">
        <v>382.51143674000002</v>
      </c>
      <c r="AX12" s="36">
        <v>176.45681820999999</v>
      </c>
      <c r="AY12" s="36">
        <v>360.34712323799999</v>
      </c>
      <c r="AZ12" s="36">
        <v>3.6188537E-2</v>
      </c>
      <c r="BA12" s="36">
        <v>7.2377074999999999E-2</v>
      </c>
      <c r="BB12" s="36">
        <v>1.5955964899999999</v>
      </c>
      <c r="BC12" s="36">
        <v>62.066103640000001</v>
      </c>
      <c r="BD12" s="36">
        <v>126.746827491</v>
      </c>
      <c r="BE12" s="36">
        <v>9.4600582000000003E-2</v>
      </c>
      <c r="BF12" s="36">
        <v>0.18920116400000001</v>
      </c>
      <c r="BG12" s="36">
        <v>1.3041904820000001</v>
      </c>
      <c r="BH12" s="36">
        <v>5.7899643190000001</v>
      </c>
      <c r="BI12" s="36">
        <v>0.03</v>
      </c>
      <c r="BJ12" s="36">
        <v>0.03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6.0313772170000002</v>
      </c>
      <c r="E13" s="36">
        <v>1</v>
      </c>
      <c r="F13" s="36">
        <v>0</v>
      </c>
      <c r="G13" s="36">
        <v>0</v>
      </c>
      <c r="H13" s="36">
        <v>1</v>
      </c>
      <c r="I13" s="36">
        <v>14.228077003633075</v>
      </c>
      <c r="J13" s="36">
        <v>110.77705865950126</v>
      </c>
      <c r="K13" s="36">
        <v>2.4643590036097516</v>
      </c>
      <c r="L13" s="36">
        <v>11.763718000023324</v>
      </c>
      <c r="M13" s="36">
        <v>40.688209163165666</v>
      </c>
      <c r="N13" s="36">
        <v>84.316926499968673</v>
      </c>
      <c r="O13" s="36">
        <v>1.0394941</v>
      </c>
      <c r="P13" s="36">
        <v>1.6985311399999998</v>
      </c>
      <c r="Q13" s="36">
        <v>0.90597759600000005</v>
      </c>
      <c r="R13" s="36">
        <v>0.13351650400000001</v>
      </c>
      <c r="S13" s="36">
        <v>1.5243791769999999</v>
      </c>
      <c r="T13" s="36">
        <v>0.17415196299999999</v>
      </c>
      <c r="U13" s="36">
        <v>0</v>
      </c>
      <c r="V13" s="36">
        <v>0</v>
      </c>
      <c r="W13" s="36">
        <v>15.267571103633076</v>
      </c>
      <c r="X13" s="36">
        <v>112.47558979950126</v>
      </c>
      <c r="Y13" s="36">
        <v>127.74316090313434</v>
      </c>
      <c r="Z13" s="36">
        <v>6.3006674563175463E-2</v>
      </c>
      <c r="AA13" s="36">
        <v>2.9484181639291489E-2</v>
      </c>
      <c r="AB13" s="36">
        <v>2.9484182000000001E-2</v>
      </c>
      <c r="AC13" s="36">
        <v>7.5195218781919357E-2</v>
      </c>
      <c r="AD13" s="36">
        <v>0.65184981880784842</v>
      </c>
      <c r="AE13" s="36">
        <v>5.866648369270635</v>
      </c>
      <c r="AF13" s="36">
        <v>6.5184981880784854</v>
      </c>
      <c r="AG13" s="36">
        <v>0</v>
      </c>
      <c r="AH13" s="36">
        <v>0</v>
      </c>
      <c r="AI13" s="36">
        <v>0</v>
      </c>
      <c r="AJ13" s="36">
        <v>1.1558181970668727E-3</v>
      </c>
      <c r="AK13" s="36">
        <v>1.3967398055403002E-3</v>
      </c>
      <c r="AL13" s="36">
        <v>3.4933599193407755E-3</v>
      </c>
      <c r="AM13" s="36">
        <v>7.6351036978986236E-2</v>
      </c>
      <c r="AN13" s="36">
        <v>0.65324655861338876</v>
      </c>
      <c r="AO13" s="36">
        <v>5.8701417291899762</v>
      </c>
      <c r="AP13" s="36">
        <v>1466.748223566</v>
      </c>
      <c r="AQ13" s="36">
        <v>789.78750499700004</v>
      </c>
      <c r="AR13" s="36">
        <v>2256.5357285629998</v>
      </c>
      <c r="AS13" s="36">
        <v>81.432027758999993</v>
      </c>
      <c r="AT13" s="36">
        <v>6649.2993390199999</v>
      </c>
      <c r="AU13" s="36">
        <v>14790.813646003</v>
      </c>
      <c r="AV13" s="36">
        <v>4016.108732319</v>
      </c>
      <c r="AW13" s="36">
        <v>8933.50002958</v>
      </c>
      <c r="AX13" s="36">
        <v>3906.419457941</v>
      </c>
      <c r="AY13" s="36">
        <v>8689.5053568229996</v>
      </c>
      <c r="AZ13" s="36">
        <v>0.84599950300000004</v>
      </c>
      <c r="BA13" s="36">
        <v>1.6919990060000001</v>
      </c>
      <c r="BB13" s="36">
        <v>8.1306049750000007</v>
      </c>
      <c r="BC13" s="36">
        <v>464.820556904</v>
      </c>
      <c r="BD13" s="36">
        <v>1033.9546898799999</v>
      </c>
      <c r="BE13" s="36">
        <v>0.48205167799999998</v>
      </c>
      <c r="BF13" s="36">
        <v>0.96410335599999997</v>
      </c>
      <c r="BG13" s="36">
        <v>16.538010991</v>
      </c>
      <c r="BH13" s="36">
        <v>81.020442682999999</v>
      </c>
      <c r="BI13" s="36">
        <v>0.60000000000000031</v>
      </c>
      <c r="BJ13" s="36">
        <v>0.60000000000000031</v>
      </c>
      <c r="BK13" s="36">
        <v>1.2900000000000007</v>
      </c>
      <c r="BL13" s="36">
        <v>1.3300000000000007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6.1031575760000001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28.800794528483728</v>
      </c>
      <c r="J14" s="36">
        <v>143.26072348738887</v>
      </c>
      <c r="K14" s="36">
        <v>4.2643315283357346</v>
      </c>
      <c r="L14" s="36">
        <v>24.536463000147993</v>
      </c>
      <c r="M14" s="36">
        <v>49.179378015898934</v>
      </c>
      <c r="N14" s="36">
        <v>122.88213999997366</v>
      </c>
      <c r="O14" s="36">
        <v>0.53198314400000002</v>
      </c>
      <c r="P14" s="36">
        <v>0.84894384899999997</v>
      </c>
      <c r="Q14" s="36">
        <v>0.43079467299999996</v>
      </c>
      <c r="R14" s="36">
        <v>0.101188471</v>
      </c>
      <c r="S14" s="36">
        <v>0.71695888699999999</v>
      </c>
      <c r="T14" s="36">
        <v>0.13198496200000001</v>
      </c>
      <c r="U14" s="36" t="s">
        <v>340</v>
      </c>
      <c r="V14" s="36" t="s">
        <v>340</v>
      </c>
      <c r="W14" s="36">
        <v>29.332777672483729</v>
      </c>
      <c r="X14" s="36">
        <v>144.10966733638887</v>
      </c>
      <c r="Y14" s="36">
        <v>173.4424450088726</v>
      </c>
      <c r="Z14" s="36">
        <v>9.3403465993360163E-2</v>
      </c>
      <c r="AA14" s="36">
        <v>4.5020470608799608E-2</v>
      </c>
      <c r="AB14" s="36">
        <v>4.5020470999999999E-2</v>
      </c>
      <c r="AC14" s="36">
        <v>0.13542167214684642</v>
      </c>
      <c r="AD14" s="36">
        <v>0.54891168554011438</v>
      </c>
      <c r="AE14" s="36">
        <v>4.940205169861029</v>
      </c>
      <c r="AF14" s="36">
        <v>5.4891168554011429</v>
      </c>
      <c r="AG14" s="36" t="s">
        <v>340</v>
      </c>
      <c r="AH14" s="36" t="s">
        <v>340</v>
      </c>
      <c r="AI14" s="36" t="s">
        <v>340</v>
      </c>
      <c r="AJ14" s="36">
        <v>1.7648609016037839E-3</v>
      </c>
      <c r="AK14" s="36">
        <v>2.1327328636715349E-3</v>
      </c>
      <c r="AL14" s="36">
        <v>5.3341384523146575E-3</v>
      </c>
      <c r="AM14" s="36">
        <v>0.13718653304845019</v>
      </c>
      <c r="AN14" s="36">
        <v>0.55104441840378593</v>
      </c>
      <c r="AO14" s="36">
        <v>4.9455393083133439</v>
      </c>
      <c r="AP14" s="36">
        <v>807.14085884500003</v>
      </c>
      <c r="AQ14" s="36">
        <v>434.61430860899998</v>
      </c>
      <c r="AR14" s="36">
        <v>1241.755167454</v>
      </c>
      <c r="AS14" s="36">
        <v>88.844871738999998</v>
      </c>
      <c r="AT14" s="36">
        <v>2504.1400912859999</v>
      </c>
      <c r="AU14" s="36">
        <v>6962.4111082310001</v>
      </c>
      <c r="AV14" s="36">
        <v>1715.3070573499999</v>
      </c>
      <c r="AW14" s="36">
        <v>4769.1712423270001</v>
      </c>
      <c r="AX14" s="36">
        <v>1684.544863671</v>
      </c>
      <c r="AY14" s="36">
        <v>4683.6412674960002</v>
      </c>
      <c r="AZ14" s="36">
        <v>2.4300999079999999</v>
      </c>
      <c r="BA14" s="36">
        <v>4.8601998169999998</v>
      </c>
      <c r="BB14" s="36">
        <v>3.014891225</v>
      </c>
      <c r="BC14" s="36">
        <v>130.753680753</v>
      </c>
      <c r="BD14" s="36">
        <v>363.54231238199998</v>
      </c>
      <c r="BE14" s="36">
        <v>0.17874849100000001</v>
      </c>
      <c r="BF14" s="36">
        <v>0.35749698299999999</v>
      </c>
      <c r="BG14" s="36">
        <v>1.5752442149999999</v>
      </c>
      <c r="BH14" s="36">
        <v>48.380966065000003</v>
      </c>
      <c r="BI14" s="36">
        <v>0.06</v>
      </c>
      <c r="BJ14" s="36">
        <v>0.08</v>
      </c>
      <c r="BK14" s="36">
        <v>0.72000000000000031</v>
      </c>
      <c r="BL14" s="36">
        <v>0.79000000000000037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6.5135388809999997</v>
      </c>
      <c r="E15" s="36">
        <v>2</v>
      </c>
      <c r="F15" s="36">
        <v>1</v>
      </c>
      <c r="G15" s="36">
        <v>0</v>
      </c>
      <c r="H15" s="36">
        <v>1</v>
      </c>
      <c r="I15" s="36">
        <v>79.796827975184812</v>
      </c>
      <c r="J15" s="36">
        <v>212.52463322864909</v>
      </c>
      <c r="K15" s="36">
        <v>32.800916975191505</v>
      </c>
      <c r="L15" s="36">
        <v>46.995910999993299</v>
      </c>
      <c r="M15" s="36">
        <v>146.76707470382576</v>
      </c>
      <c r="N15" s="36">
        <v>145.55438650000815</v>
      </c>
      <c r="O15" s="36">
        <v>0.604131109</v>
      </c>
      <c r="P15" s="36">
        <v>0.99815155299999991</v>
      </c>
      <c r="Q15" s="36">
        <v>0.47537607999999998</v>
      </c>
      <c r="R15" s="36">
        <v>0.12875502899999999</v>
      </c>
      <c r="S15" s="36">
        <v>0.83021020999999995</v>
      </c>
      <c r="T15" s="36">
        <v>0.16794134299999999</v>
      </c>
      <c r="U15" s="36">
        <v>0</v>
      </c>
      <c r="V15" s="36">
        <v>0</v>
      </c>
      <c r="W15" s="36">
        <v>80.400959084184805</v>
      </c>
      <c r="X15" s="36">
        <v>213.52278478164911</v>
      </c>
      <c r="Y15" s="36">
        <v>293.9237438658339</v>
      </c>
      <c r="Z15" s="36">
        <v>0.15085101275317978</v>
      </c>
      <c r="AA15" s="36">
        <v>7.2710188147032617E-2</v>
      </c>
      <c r="AB15" s="36">
        <v>7.2710187999999995E-2</v>
      </c>
      <c r="AC15" s="36">
        <v>0.58472578126685448</v>
      </c>
      <c r="AD15" s="36">
        <v>2.1686087510562775</v>
      </c>
      <c r="AE15" s="36">
        <v>24.396027461096963</v>
      </c>
      <c r="AF15" s="36">
        <v>26.564636212153228</v>
      </c>
      <c r="AG15" s="36">
        <v>0</v>
      </c>
      <c r="AH15" s="36">
        <v>0</v>
      </c>
      <c r="AI15" s="36">
        <v>0</v>
      </c>
      <c r="AJ15" s="36">
        <v>2.8503350145239539E-3</v>
      </c>
      <c r="AK15" s="36">
        <v>3.444464352035226E-3</v>
      </c>
      <c r="AL15" s="36">
        <v>8.6148856524807978E-3</v>
      </c>
      <c r="AM15" s="36">
        <v>0.5875761162813784</v>
      </c>
      <c r="AN15" s="36">
        <v>2.1720532154083125</v>
      </c>
      <c r="AO15" s="36">
        <v>24.404642346749444</v>
      </c>
      <c r="AP15" s="36">
        <v>940.15404023200006</v>
      </c>
      <c r="AQ15" s="36">
        <v>506.23679089400002</v>
      </c>
      <c r="AR15" s="36">
        <v>1446.3908311260002</v>
      </c>
      <c r="AS15" s="36">
        <v>143.94132558999999</v>
      </c>
      <c r="AT15" s="36">
        <v>2417.8279582139999</v>
      </c>
      <c r="AU15" s="36">
        <v>5462.5687957689997</v>
      </c>
      <c r="AV15" s="36">
        <v>1989.35889873</v>
      </c>
      <c r="AW15" s="36">
        <v>4494.5339501389999</v>
      </c>
      <c r="AX15" s="36">
        <v>1973.743725972</v>
      </c>
      <c r="AY15" s="36">
        <v>4459.2547834979996</v>
      </c>
      <c r="AZ15" s="36">
        <v>2.9627018440000001</v>
      </c>
      <c r="BA15" s="36">
        <v>5.9254036880000003</v>
      </c>
      <c r="BB15" s="36">
        <v>7.1286672680000001</v>
      </c>
      <c r="BC15" s="36">
        <v>206.19826935200001</v>
      </c>
      <c r="BD15" s="36">
        <v>465.86119913099998</v>
      </c>
      <c r="BE15" s="36">
        <v>0.42264825700000003</v>
      </c>
      <c r="BF15" s="36">
        <v>0.84529651400000005</v>
      </c>
      <c r="BG15" s="36">
        <v>5.1313017680000002</v>
      </c>
      <c r="BH15" s="36">
        <v>27.437953307000001</v>
      </c>
      <c r="BI15" s="36">
        <v>1.1700000000000004</v>
      </c>
      <c r="BJ15" s="36">
        <v>1.5900000000000003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5.6891769810000001</v>
      </c>
      <c r="E16" s="36">
        <v>45</v>
      </c>
      <c r="F16" s="36">
        <v>17</v>
      </c>
      <c r="G16" s="36">
        <v>16</v>
      </c>
      <c r="H16" s="36">
        <v>12</v>
      </c>
      <c r="I16" s="36">
        <v>0.11531275733874041</v>
      </c>
      <c r="J16" s="36">
        <v>3.8593917627958927</v>
      </c>
      <c r="K16" s="36">
        <v>1.625675733991544E-2</v>
      </c>
      <c r="L16" s="36">
        <v>9.9055999998824973E-2</v>
      </c>
      <c r="M16" s="36">
        <v>1.1663320201410672</v>
      </c>
      <c r="N16" s="36">
        <v>2.808372499993566</v>
      </c>
      <c r="O16" s="36">
        <v>1.3892274E-2</v>
      </c>
      <c r="P16" s="36">
        <v>1.9421732000000001E-2</v>
      </c>
      <c r="Q16" s="36">
        <v>1.3076345999999999E-2</v>
      </c>
      <c r="R16" s="36">
        <v>8.1592800000000005E-4</v>
      </c>
      <c r="S16" s="36">
        <v>1.8357478E-2</v>
      </c>
      <c r="T16" s="36">
        <v>1.0642539999999999E-3</v>
      </c>
      <c r="U16" s="36">
        <v>7.6335000000000024</v>
      </c>
      <c r="V16" s="36">
        <v>18.120699999999996</v>
      </c>
      <c r="W16" s="36">
        <v>7.7627050313387427</v>
      </c>
      <c r="X16" s="36">
        <v>21.999513494795888</v>
      </c>
      <c r="Y16" s="36">
        <v>29.762218526134632</v>
      </c>
      <c r="Z16" s="36">
        <v>1.1668545149616826E-3</v>
      </c>
      <c r="AA16" s="36">
        <v>2.497068662018E-4</v>
      </c>
      <c r="AB16" s="36">
        <v>2.49707E-4</v>
      </c>
      <c r="AC16" s="36">
        <v>9.6279599446617511E-5</v>
      </c>
      <c r="AD16" s="36">
        <v>3.4994494808392521E-2</v>
      </c>
      <c r="AE16" s="36">
        <v>0.31495045327553262</v>
      </c>
      <c r="AF16" s="36">
        <v>0.34994494808392518</v>
      </c>
      <c r="AG16" s="36">
        <v>0.46956651990630666</v>
      </c>
      <c r="AH16" s="36">
        <v>0.79880281547279719</v>
      </c>
      <c r="AI16" s="36">
        <v>2.5583279360412567</v>
      </c>
      <c r="AJ16" s="36">
        <v>9.7888384501658826E-6</v>
      </c>
      <c r="AK16" s="36">
        <v>1.1829248192201899E-5</v>
      </c>
      <c r="AL16" s="36">
        <v>2.9585912384438101E-5</v>
      </c>
      <c r="AM16" s="36">
        <v>0.46967258834420345</v>
      </c>
      <c r="AN16" s="36">
        <v>0.83380913952938196</v>
      </c>
      <c r="AO16" s="36">
        <v>2.8733079752291739</v>
      </c>
      <c r="AP16" s="36">
        <v>139.721257831</v>
      </c>
      <c r="AQ16" s="36">
        <v>75.234523447000001</v>
      </c>
      <c r="AR16" s="36">
        <v>214.95578127800002</v>
      </c>
      <c r="AS16" s="36">
        <v>4.6077619810000003</v>
      </c>
      <c r="AT16" s="36">
        <v>661.37461635600005</v>
      </c>
      <c r="AU16" s="36">
        <v>1342.4208879400001</v>
      </c>
      <c r="AV16" s="36">
        <v>347.79815713900001</v>
      </c>
      <c r="AW16" s="36">
        <v>705.94107996299999</v>
      </c>
      <c r="AX16" s="36">
        <v>331.54958684799999</v>
      </c>
      <c r="AY16" s="36">
        <v>672.96064857299996</v>
      </c>
      <c r="AZ16" s="36">
        <v>0.181340049</v>
      </c>
      <c r="BA16" s="36">
        <v>0.36268009800000001</v>
      </c>
      <c r="BB16" s="36">
        <v>0.93295213399999999</v>
      </c>
      <c r="BC16" s="36">
        <v>54.350709620000003</v>
      </c>
      <c r="BD16" s="36">
        <v>110.318004448</v>
      </c>
      <c r="BE16" s="36">
        <v>5.5313367000000002E-2</v>
      </c>
      <c r="BF16" s="36">
        <v>0.110626735</v>
      </c>
      <c r="BG16" s="36">
        <v>0.71765516100000004</v>
      </c>
      <c r="BH16" s="36">
        <v>2.3548823049999998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5.8651191110000003</v>
      </c>
      <c r="E17" s="36">
        <v>3</v>
      </c>
      <c r="F17" s="36">
        <v>1</v>
      </c>
      <c r="G17" s="36">
        <v>1</v>
      </c>
      <c r="H17" s="36">
        <v>1</v>
      </c>
      <c r="I17" s="36">
        <v>2.3245648252115143</v>
      </c>
      <c r="J17" s="36">
        <v>23.844610138453813</v>
      </c>
      <c r="K17" s="36">
        <v>0.2466338252097979</v>
      </c>
      <c r="L17" s="36">
        <v>2.0779310000017164</v>
      </c>
      <c r="M17" s="36">
        <v>6.2430574636513274</v>
      </c>
      <c r="N17" s="36">
        <v>19.926117500013998</v>
      </c>
      <c r="O17" s="36">
        <v>8.8098061000000005E-2</v>
      </c>
      <c r="P17" s="36">
        <v>0.13317142099999998</v>
      </c>
      <c r="Q17" s="36">
        <v>7.6528133999999998E-2</v>
      </c>
      <c r="R17" s="36">
        <v>1.1569927000000001E-2</v>
      </c>
      <c r="S17" s="36">
        <v>0.11808021099999999</v>
      </c>
      <c r="T17" s="36">
        <v>1.5091210000000001E-2</v>
      </c>
      <c r="U17" s="36">
        <v>3.9050000000000001E-2</v>
      </c>
      <c r="V17" s="36">
        <v>9.2300000000000007E-2</v>
      </c>
      <c r="W17" s="36">
        <v>2.4517128862115145</v>
      </c>
      <c r="X17" s="36">
        <v>24.070081559453815</v>
      </c>
      <c r="Y17" s="36">
        <v>26.521794445665329</v>
      </c>
      <c r="Z17" s="36">
        <v>1.1307976038038977E-2</v>
      </c>
      <c r="AA17" s="36">
        <v>5.1952664583797591E-3</v>
      </c>
      <c r="AB17" s="36">
        <v>5.1952659999999996E-3</v>
      </c>
      <c r="AC17" s="36">
        <v>1.5449327179252997E-3</v>
      </c>
      <c r="AD17" s="36">
        <v>0.16627311745279882</v>
      </c>
      <c r="AE17" s="36">
        <v>1.4964580570751889</v>
      </c>
      <c r="AF17" s="36">
        <v>1.662731174527988</v>
      </c>
      <c r="AG17" s="36">
        <v>3.0859037455429122E-3</v>
      </c>
      <c r="AH17" s="36">
        <v>5.2495833832224255E-3</v>
      </c>
      <c r="AI17" s="36">
        <v>1.6812854889509659E-2</v>
      </c>
      <c r="AJ17" s="36">
        <v>2.0366116924130142E-4</v>
      </c>
      <c r="AK17" s="36">
        <v>2.4611280796496689E-4</v>
      </c>
      <c r="AL17" s="36">
        <v>6.1554816120433216E-4</v>
      </c>
      <c r="AM17" s="36">
        <v>4.8344976327095134E-3</v>
      </c>
      <c r="AN17" s="36">
        <v>0.17176881364398622</v>
      </c>
      <c r="AO17" s="36">
        <v>1.5138864601259028</v>
      </c>
      <c r="AP17" s="36">
        <v>278.19532660300001</v>
      </c>
      <c r="AQ17" s="36">
        <v>149.79748355500001</v>
      </c>
      <c r="AR17" s="36">
        <v>427.992810158</v>
      </c>
      <c r="AS17" s="36">
        <v>32.000056927000003</v>
      </c>
      <c r="AT17" s="36">
        <v>1163.3285162879999</v>
      </c>
      <c r="AU17" s="36">
        <v>2994.2929720030002</v>
      </c>
      <c r="AV17" s="36">
        <v>700.561744632</v>
      </c>
      <c r="AW17" s="36">
        <v>1803.1769006219999</v>
      </c>
      <c r="AX17" s="36">
        <v>679.81875631399998</v>
      </c>
      <c r="AY17" s="36">
        <v>1749.7864926079999</v>
      </c>
      <c r="AZ17" s="36">
        <v>0.56335962500000003</v>
      </c>
      <c r="BA17" s="36">
        <v>1.1267192500000001</v>
      </c>
      <c r="BB17" s="36">
        <v>1.905092531</v>
      </c>
      <c r="BC17" s="36">
        <v>77.123162817999997</v>
      </c>
      <c r="BD17" s="36">
        <v>198.50742174000001</v>
      </c>
      <c r="BE17" s="36">
        <v>0.11295015</v>
      </c>
      <c r="BF17" s="36">
        <v>0.2259003</v>
      </c>
      <c r="BG17" s="36">
        <v>3.3585213500000002</v>
      </c>
      <c r="BH17" s="36">
        <v>19.611786929000001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5.9830724330000002</v>
      </c>
      <c r="E18" s="36">
        <v>1</v>
      </c>
      <c r="F18" s="36">
        <v>1</v>
      </c>
      <c r="G18" s="36">
        <v>0</v>
      </c>
      <c r="H18" s="36">
        <v>0</v>
      </c>
      <c r="I18" s="36">
        <v>6.8389216249756473</v>
      </c>
      <c r="J18" s="36">
        <v>48.686745171667965</v>
      </c>
      <c r="K18" s="36">
        <v>1.3022791249680377</v>
      </c>
      <c r="L18" s="36">
        <v>5.53664250000761</v>
      </c>
      <c r="M18" s="36">
        <v>21.683863296646422</v>
      </c>
      <c r="N18" s="36">
        <v>33.841803499997191</v>
      </c>
      <c r="O18" s="36">
        <v>0.573607278</v>
      </c>
      <c r="P18" s="36">
        <v>0.97649289999999989</v>
      </c>
      <c r="Q18" s="36">
        <v>0.52905077099999998</v>
      </c>
      <c r="R18" s="36">
        <v>4.4556506999999995E-2</v>
      </c>
      <c r="S18" s="36">
        <v>0.9183757159999999</v>
      </c>
      <c r="T18" s="36">
        <v>5.8117184000000002E-2</v>
      </c>
      <c r="U18" s="36">
        <v>0</v>
      </c>
      <c r="V18" s="36">
        <v>0</v>
      </c>
      <c r="W18" s="36">
        <v>7.4125289029756471</v>
      </c>
      <c r="X18" s="36">
        <v>49.663238071667962</v>
      </c>
      <c r="Y18" s="36">
        <v>57.075766974643606</v>
      </c>
      <c r="Z18" s="36">
        <v>2.8333891129881283E-2</v>
      </c>
      <c r="AA18" s="36">
        <v>1.3654252127987567E-2</v>
      </c>
      <c r="AB18" s="36">
        <v>1.3654252E-2</v>
      </c>
      <c r="AC18" s="36">
        <v>9.2529377461758391E-3</v>
      </c>
      <c r="AD18" s="36">
        <v>0.62424626517004511</v>
      </c>
      <c r="AE18" s="36">
        <v>5.618216386530408</v>
      </c>
      <c r="AF18" s="36">
        <v>6.2424626517004516</v>
      </c>
      <c r="AG18" s="36">
        <v>0</v>
      </c>
      <c r="AH18" s="36">
        <v>0</v>
      </c>
      <c r="AI18" s="36">
        <v>0</v>
      </c>
      <c r="AJ18" s="36">
        <v>5.352643994047851E-4</v>
      </c>
      <c r="AK18" s="36">
        <v>6.4683623521514882E-4</v>
      </c>
      <c r="AL18" s="36">
        <v>1.6177900633423923E-3</v>
      </c>
      <c r="AM18" s="36">
        <v>9.788202145580625E-3</v>
      </c>
      <c r="AN18" s="36">
        <v>0.62489310140526022</v>
      </c>
      <c r="AO18" s="36">
        <v>5.6198341765937503</v>
      </c>
      <c r="AP18" s="36">
        <v>769.42497147799997</v>
      </c>
      <c r="AQ18" s="36">
        <v>414.30575387300001</v>
      </c>
      <c r="AR18" s="36">
        <v>1183.730725351</v>
      </c>
      <c r="AS18" s="36">
        <v>75.485754494000005</v>
      </c>
      <c r="AT18" s="36">
        <v>2703.2717626489998</v>
      </c>
      <c r="AU18" s="36">
        <v>7080.0871164</v>
      </c>
      <c r="AV18" s="36">
        <v>1559.4098368299999</v>
      </c>
      <c r="AW18" s="36">
        <v>4084.2203316280002</v>
      </c>
      <c r="AX18" s="36">
        <v>1510.45434475</v>
      </c>
      <c r="AY18" s="36">
        <v>3956.0019432529998</v>
      </c>
      <c r="AZ18" s="36">
        <v>1.360573488</v>
      </c>
      <c r="BA18" s="36">
        <v>2.7211469770000001</v>
      </c>
      <c r="BB18" s="36">
        <v>2.7499916190000002</v>
      </c>
      <c r="BC18" s="36">
        <v>162.51630115399999</v>
      </c>
      <c r="BD18" s="36">
        <v>425.64332077400002</v>
      </c>
      <c r="BE18" s="36">
        <v>0.163042981</v>
      </c>
      <c r="BF18" s="36">
        <v>0.32608596200000001</v>
      </c>
      <c r="BG18" s="36">
        <v>7.3705905400000002</v>
      </c>
      <c r="BH18" s="36">
        <v>70.745693524000004</v>
      </c>
      <c r="BI18" s="36">
        <v>0.42000000000000015</v>
      </c>
      <c r="BJ18" s="36">
        <v>0.42000000000000015</v>
      </c>
      <c r="BK18" s="36">
        <v>1.5600000000000012</v>
      </c>
      <c r="BL18" s="36">
        <v>1.5600000000000012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5.9022186520000002</v>
      </c>
      <c r="E19" s="36">
        <v>6</v>
      </c>
      <c r="F19" s="36">
        <v>1</v>
      </c>
      <c r="G19" s="36">
        <v>4</v>
      </c>
      <c r="H19" s="36">
        <v>1</v>
      </c>
      <c r="I19" s="36">
        <v>4.1540352314174696</v>
      </c>
      <c r="J19" s="36">
        <v>35.449623520464463</v>
      </c>
      <c r="K19" s="36">
        <v>0.63534523141401322</v>
      </c>
      <c r="L19" s="36">
        <v>3.5186900000034567</v>
      </c>
      <c r="M19" s="36">
        <v>13.413897751880938</v>
      </c>
      <c r="N19" s="36">
        <v>26.189761000000992</v>
      </c>
      <c r="O19" s="36">
        <v>1.5782890629999999</v>
      </c>
      <c r="P19" s="36">
        <v>2.6852716480000001</v>
      </c>
      <c r="Q19" s="36">
        <v>1.469526699</v>
      </c>
      <c r="R19" s="36">
        <v>0.108762364</v>
      </c>
      <c r="S19" s="36">
        <v>2.5434076939999999</v>
      </c>
      <c r="T19" s="36">
        <v>0.14186395400000001</v>
      </c>
      <c r="U19" s="36">
        <v>0.38800000000000001</v>
      </c>
      <c r="V19" s="36">
        <v>0.92119999999999991</v>
      </c>
      <c r="W19" s="36">
        <v>6.1203242944174692</v>
      </c>
      <c r="X19" s="36">
        <v>39.056095168464459</v>
      </c>
      <c r="Y19" s="36">
        <v>45.176419462881931</v>
      </c>
      <c r="Z19" s="36">
        <v>1.9670301490089179E-2</v>
      </c>
      <c r="AA19" s="36">
        <v>9.4598792466486885E-3</v>
      </c>
      <c r="AB19" s="36">
        <v>9.4598789999999992E-3</v>
      </c>
      <c r="AC19" s="36">
        <v>1.5687725312848087E-2</v>
      </c>
      <c r="AD19" s="36">
        <v>0.44383272309546001</v>
      </c>
      <c r="AE19" s="36">
        <v>3.9944945078591396</v>
      </c>
      <c r="AF19" s="36">
        <v>4.4383272309545996</v>
      </c>
      <c r="AG19" s="36">
        <v>2.8653860438758897E-2</v>
      </c>
      <c r="AH19" s="36">
        <v>4.8744498217658819E-2</v>
      </c>
      <c r="AI19" s="36">
        <v>0.15611413618358297</v>
      </c>
      <c r="AJ19" s="36">
        <v>3.7083953329253403E-4</v>
      </c>
      <c r="AK19" s="36">
        <v>4.4813824425906637E-4</v>
      </c>
      <c r="AL19" s="36">
        <v>1.1208302180611112E-3</v>
      </c>
      <c r="AM19" s="36">
        <v>4.4712425284899521E-2</v>
      </c>
      <c r="AN19" s="36">
        <v>0.49302535955737786</v>
      </c>
      <c r="AO19" s="36">
        <v>4.1517294742607831</v>
      </c>
      <c r="AP19" s="36">
        <v>687.05287179599998</v>
      </c>
      <c r="AQ19" s="36">
        <v>369.95154635199998</v>
      </c>
      <c r="AR19" s="36">
        <v>1057.004418148</v>
      </c>
      <c r="AS19" s="36">
        <v>48.321259398999999</v>
      </c>
      <c r="AT19" s="36">
        <v>3347.9020797080002</v>
      </c>
      <c r="AU19" s="36">
        <v>7885.6658276930002</v>
      </c>
      <c r="AV19" s="36">
        <v>1949.371895647</v>
      </c>
      <c r="AW19" s="36">
        <v>4591.560618257</v>
      </c>
      <c r="AX19" s="36">
        <v>1889.673203994</v>
      </c>
      <c r="AY19" s="36">
        <v>4450.9460120000003</v>
      </c>
      <c r="AZ19" s="36">
        <v>0.60753455099999998</v>
      </c>
      <c r="BA19" s="36">
        <v>1.215069102</v>
      </c>
      <c r="BB19" s="36">
        <v>3.6410221539999998</v>
      </c>
      <c r="BC19" s="36">
        <v>210.434978857</v>
      </c>
      <c r="BD19" s="36">
        <v>495.65963466699998</v>
      </c>
      <c r="BE19" s="36">
        <v>0.21587087799999999</v>
      </c>
      <c r="BF19" s="36">
        <v>0.431741757</v>
      </c>
      <c r="BG19" s="36">
        <v>3.3022159439999998</v>
      </c>
      <c r="BH19" s="36">
        <v>39.081107447999997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6.5301157209999996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75.318853672122401</v>
      </c>
      <c r="J20" s="36">
        <v>232.5169081253853</v>
      </c>
      <c r="K20" s="36">
        <v>52.670284172123615</v>
      </c>
      <c r="L20" s="36">
        <v>22.648569499998786</v>
      </c>
      <c r="M20" s="36">
        <v>230.6802327975206</v>
      </c>
      <c r="N20" s="36">
        <v>77.155528999987098</v>
      </c>
      <c r="O20" s="36">
        <v>1.2349778849999999</v>
      </c>
      <c r="P20" s="36">
        <v>1.904669924</v>
      </c>
      <c r="Q20" s="36">
        <v>1.1685820979999999</v>
      </c>
      <c r="R20" s="36">
        <v>6.6395786999999998E-2</v>
      </c>
      <c r="S20" s="36">
        <v>1.8180667230000001</v>
      </c>
      <c r="T20" s="36">
        <v>8.6603201000000005E-2</v>
      </c>
      <c r="U20" s="36" t="s">
        <v>340</v>
      </c>
      <c r="V20" s="36" t="s">
        <v>340</v>
      </c>
      <c r="W20" s="36">
        <v>76.553831557122408</v>
      </c>
      <c r="X20" s="36">
        <v>234.42157804938529</v>
      </c>
      <c r="Y20" s="36">
        <v>310.9754096065077</v>
      </c>
      <c r="Z20" s="36">
        <v>0.1457453678936777</v>
      </c>
      <c r="AA20" s="36">
        <v>7.0249267324752646E-2</v>
      </c>
      <c r="AB20" s="36">
        <v>7.0249267000000004E-2</v>
      </c>
      <c r="AC20" s="36">
        <v>0.3154607921622391</v>
      </c>
      <c r="AD20" s="36">
        <v>1.2033482439264425</v>
      </c>
      <c r="AE20" s="36">
        <v>11.587403920215088</v>
      </c>
      <c r="AF20" s="36">
        <v>12.79075216414153</v>
      </c>
      <c r="AG20" s="36" t="s">
        <v>340</v>
      </c>
      <c r="AH20" s="36" t="s">
        <v>340</v>
      </c>
      <c r="AI20" s="36" t="s">
        <v>340</v>
      </c>
      <c r="AJ20" s="36">
        <v>2.7538630037706926E-3</v>
      </c>
      <c r="AK20" s="36">
        <v>3.3278843390984574E-3</v>
      </c>
      <c r="AL20" s="36">
        <v>8.3233095529280272E-3</v>
      </c>
      <c r="AM20" s="36">
        <v>0.31821465516600977</v>
      </c>
      <c r="AN20" s="36">
        <v>1.2066761282655409</v>
      </c>
      <c r="AO20" s="36">
        <v>11.595727229768016</v>
      </c>
      <c r="AP20" s="36">
        <v>539.08919412399996</v>
      </c>
      <c r="AQ20" s="36">
        <v>290.27879683600003</v>
      </c>
      <c r="AR20" s="36">
        <v>829.36799096000004</v>
      </c>
      <c r="AS20" s="36">
        <v>66.769145194999993</v>
      </c>
      <c r="AT20" s="36">
        <v>1280.7719886489999</v>
      </c>
      <c r="AU20" s="36">
        <v>2953.299352647</v>
      </c>
      <c r="AV20" s="36">
        <v>978.26071416599996</v>
      </c>
      <c r="AW20" s="36">
        <v>2255.7463463230001</v>
      </c>
      <c r="AX20" s="36">
        <v>966.79043645499996</v>
      </c>
      <c r="AY20" s="36">
        <v>2229.2973264809998</v>
      </c>
      <c r="AZ20" s="36">
        <v>0.96517974200000001</v>
      </c>
      <c r="BA20" s="36">
        <v>1.930359484</v>
      </c>
      <c r="BB20" s="36">
        <v>2.088646411</v>
      </c>
      <c r="BC20" s="36">
        <v>118.29307224900001</v>
      </c>
      <c r="BD20" s="36">
        <v>272.76896808599997</v>
      </c>
      <c r="BE20" s="36">
        <v>0.123832791</v>
      </c>
      <c r="BF20" s="36">
        <v>0.247665582</v>
      </c>
      <c r="BG20" s="36">
        <v>3.7114561400000001</v>
      </c>
      <c r="BH20" s="36">
        <v>25.477066528000002</v>
      </c>
      <c r="BI20" s="36">
        <v>1.25</v>
      </c>
      <c r="BJ20" s="36">
        <v>1.6099999999999999</v>
      </c>
      <c r="BK20" s="36">
        <v>1.52</v>
      </c>
      <c r="BL20" s="36">
        <v>2.02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6.5776609019999999</v>
      </c>
      <c r="E21" s="36">
        <v>3</v>
      </c>
      <c r="F21" s="36">
        <v>2</v>
      </c>
      <c r="G21" s="36">
        <v>1</v>
      </c>
      <c r="H21" s="36">
        <v>0</v>
      </c>
      <c r="I21" s="36">
        <v>29.959786025203364</v>
      </c>
      <c r="J21" s="36">
        <v>97.452477610733325</v>
      </c>
      <c r="K21" s="36">
        <v>13.887338025185961</v>
      </c>
      <c r="L21" s="36">
        <v>16.072448000017403</v>
      </c>
      <c r="M21" s="36">
        <v>69.93397363594481</v>
      </c>
      <c r="N21" s="36">
        <v>57.478289999991887</v>
      </c>
      <c r="O21" s="36">
        <v>0.98350731599999996</v>
      </c>
      <c r="P21" s="36">
        <v>1.525480154</v>
      </c>
      <c r="Q21" s="36">
        <v>0.85785845299999997</v>
      </c>
      <c r="R21" s="36">
        <v>0.125648863</v>
      </c>
      <c r="S21" s="36">
        <v>1.3615903330000001</v>
      </c>
      <c r="T21" s="36">
        <v>0.16388982099999999</v>
      </c>
      <c r="U21" s="36">
        <v>0.12529999999999999</v>
      </c>
      <c r="V21" s="36">
        <v>0.29670000000000002</v>
      </c>
      <c r="W21" s="36">
        <v>31.068593341203364</v>
      </c>
      <c r="X21" s="36">
        <v>99.27465776473332</v>
      </c>
      <c r="Y21" s="36">
        <v>130.34325110593667</v>
      </c>
      <c r="Z21" s="36">
        <v>6.5118608484016641E-2</v>
      </c>
      <c r="AA21" s="36">
        <v>3.1387169289296024E-2</v>
      </c>
      <c r="AB21" s="36">
        <v>3.1387168999999999E-2</v>
      </c>
      <c r="AC21" s="36">
        <v>0.12161310474955968</v>
      </c>
      <c r="AD21" s="36">
        <v>0.83939025596749195</v>
      </c>
      <c r="AE21" s="36">
        <v>7.7988085147011841</v>
      </c>
      <c r="AF21" s="36">
        <v>8.6381987706686747</v>
      </c>
      <c r="AG21" s="36">
        <v>9.1043489074693427E-3</v>
      </c>
      <c r="AH21" s="36">
        <v>1.5487857911557044E-2</v>
      </c>
      <c r="AI21" s="36">
        <v>4.960300439241918E-2</v>
      </c>
      <c r="AJ21" s="36">
        <v>1.2304180394910773E-3</v>
      </c>
      <c r="AK21" s="36">
        <v>1.486889082611162E-3</v>
      </c>
      <c r="AL21" s="36">
        <v>3.7188305975785685E-3</v>
      </c>
      <c r="AM21" s="36">
        <v>0.13194787169652011</v>
      </c>
      <c r="AN21" s="36">
        <v>0.85636500296166018</v>
      </c>
      <c r="AO21" s="36">
        <v>7.8521303496911816</v>
      </c>
      <c r="AP21" s="36">
        <v>345.88843260099998</v>
      </c>
      <c r="AQ21" s="36">
        <v>186.24761755399999</v>
      </c>
      <c r="AR21" s="36">
        <v>532.13605015500002</v>
      </c>
      <c r="AS21" s="36">
        <v>103.02529029</v>
      </c>
      <c r="AT21" s="36">
        <v>850.52887176800004</v>
      </c>
      <c r="AU21" s="36">
        <v>2007.729918431</v>
      </c>
      <c r="AV21" s="36">
        <v>704.43384549400002</v>
      </c>
      <c r="AW21" s="36">
        <v>1662.8629010720001</v>
      </c>
      <c r="AX21" s="36">
        <v>699.20740282700001</v>
      </c>
      <c r="AY21" s="36">
        <v>1650.5255358669999</v>
      </c>
      <c r="AZ21" s="36">
        <v>2.5435505410000001</v>
      </c>
      <c r="BA21" s="36">
        <v>5.0871010830000003</v>
      </c>
      <c r="BB21" s="36">
        <v>2.6297725920000001</v>
      </c>
      <c r="BC21" s="36">
        <v>71.434004427000005</v>
      </c>
      <c r="BD21" s="36">
        <v>168.624714154</v>
      </c>
      <c r="BE21" s="36">
        <v>0.155915371</v>
      </c>
      <c r="BF21" s="36">
        <v>0.31183074199999999</v>
      </c>
      <c r="BG21" s="36">
        <v>1.817076409</v>
      </c>
      <c r="BH21" s="36">
        <v>28.869292084000001</v>
      </c>
      <c r="BI21" s="36">
        <v>1.31</v>
      </c>
      <c r="BJ21" s="36">
        <v>1.7800000000000002</v>
      </c>
      <c r="BK21" s="36">
        <v>2.0300000000000002</v>
      </c>
      <c r="BL21" s="36">
        <v>2.4700000000000002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6.5885841799999998</v>
      </c>
      <c r="E22" s="36">
        <v>2</v>
      </c>
      <c r="F22" s="36">
        <v>1</v>
      </c>
      <c r="G22" s="36">
        <v>1</v>
      </c>
      <c r="H22" s="36">
        <v>0</v>
      </c>
      <c r="I22" s="36">
        <v>51.618885150963266</v>
      </c>
      <c r="J22" s="36">
        <v>171.52032638195539</v>
      </c>
      <c r="K22" s="36">
        <v>21.00122265097929</v>
      </c>
      <c r="L22" s="36">
        <v>30.617662499983972</v>
      </c>
      <c r="M22" s="36">
        <v>115.84214353291452</v>
      </c>
      <c r="N22" s="36">
        <v>107.2970680000041</v>
      </c>
      <c r="O22" s="36">
        <v>1.6561018330000001</v>
      </c>
      <c r="P22" s="36">
        <v>2.8351640979999999</v>
      </c>
      <c r="Q22" s="36">
        <v>1.4806317120000001</v>
      </c>
      <c r="R22" s="36">
        <v>0.17547012099999998</v>
      </c>
      <c r="S22" s="36">
        <v>2.606290027</v>
      </c>
      <c r="T22" s="36">
        <v>0.22887407099999998</v>
      </c>
      <c r="U22" s="36">
        <v>0.17049999999999998</v>
      </c>
      <c r="V22" s="36">
        <v>0.40300000000000002</v>
      </c>
      <c r="W22" s="36">
        <v>53.445486983963264</v>
      </c>
      <c r="X22" s="36">
        <v>174.75849047995538</v>
      </c>
      <c r="Y22" s="36">
        <v>228.20397746391865</v>
      </c>
      <c r="Z22" s="36">
        <v>0.11433861787678151</v>
      </c>
      <c r="AA22" s="36">
        <v>5.5111213816608697E-2</v>
      </c>
      <c r="AB22" s="36">
        <v>5.5111213999999999E-2</v>
      </c>
      <c r="AC22" s="36">
        <v>0.28878386449540744</v>
      </c>
      <c r="AD22" s="36">
        <v>2.3611767576334466</v>
      </c>
      <c r="AE22" s="36">
        <v>22.501153987317107</v>
      </c>
      <c r="AF22" s="36">
        <v>24.862330744950548</v>
      </c>
      <c r="AG22" s="36">
        <v>1.3884578230350445E-2</v>
      </c>
      <c r="AH22" s="36">
        <v>2.3619742276918002E-2</v>
      </c>
      <c r="AI22" s="36">
        <v>7.5647012427426566E-2</v>
      </c>
      <c r="AJ22" s="36">
        <v>2.1604315374085634E-3</v>
      </c>
      <c r="AK22" s="36">
        <v>2.6107567211954485E-3</v>
      </c>
      <c r="AL22" s="36">
        <v>6.5297150212209436E-3</v>
      </c>
      <c r="AM22" s="36">
        <v>0.30482887426316646</v>
      </c>
      <c r="AN22" s="36">
        <v>2.3874072566315601</v>
      </c>
      <c r="AO22" s="36">
        <v>22.583330714765754</v>
      </c>
      <c r="AP22" s="36">
        <v>1063.7628571319999</v>
      </c>
      <c r="AQ22" s="36">
        <v>572.79538460900005</v>
      </c>
      <c r="AR22" s="36">
        <v>1636.5582417410001</v>
      </c>
      <c r="AS22" s="36">
        <v>251.461677444</v>
      </c>
      <c r="AT22" s="36">
        <v>2589.891714981</v>
      </c>
      <c r="AU22" s="36">
        <v>6613.473486545</v>
      </c>
      <c r="AV22" s="36">
        <v>2095.2585973790001</v>
      </c>
      <c r="AW22" s="36">
        <v>5350.3924897959996</v>
      </c>
      <c r="AX22" s="36">
        <v>2077.206157871</v>
      </c>
      <c r="AY22" s="36">
        <v>5304.2942960509999</v>
      </c>
      <c r="AZ22" s="36">
        <v>8.3030564170000005</v>
      </c>
      <c r="BA22" s="36">
        <v>16.606112834000001</v>
      </c>
      <c r="BB22" s="36">
        <v>5.2962785989999999</v>
      </c>
      <c r="BC22" s="36">
        <v>259.39671399700001</v>
      </c>
      <c r="BD22" s="36">
        <v>662.38803753599996</v>
      </c>
      <c r="BE22" s="36">
        <v>0.31400861200000002</v>
      </c>
      <c r="BF22" s="36">
        <v>0.62801722500000001</v>
      </c>
      <c r="BG22" s="36">
        <v>6.4656715729999998</v>
      </c>
      <c r="BH22" s="36">
        <v>55.607167554999997</v>
      </c>
      <c r="BI22" s="36">
        <v>2.3400000000000003</v>
      </c>
      <c r="BJ22" s="36">
        <v>3</v>
      </c>
      <c r="BK22" s="36">
        <v>2.8199999999999994</v>
      </c>
      <c r="BL22" s="36">
        <v>3.8199999999999981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6.2389523059999998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17.075375383950341</v>
      </c>
      <c r="J23" s="36">
        <v>103.37468480580419</v>
      </c>
      <c r="K23" s="36">
        <v>7.8572543839109814</v>
      </c>
      <c r="L23" s="36">
        <v>9.2181210000393605</v>
      </c>
      <c r="M23" s="36">
        <v>77.103066189753065</v>
      </c>
      <c r="N23" s="36">
        <v>43.346994000001473</v>
      </c>
      <c r="O23" s="36">
        <v>0.57233118099999991</v>
      </c>
      <c r="P23" s="36">
        <v>0.87124222400000007</v>
      </c>
      <c r="Q23" s="36">
        <v>0.51166646699999996</v>
      </c>
      <c r="R23" s="36">
        <v>6.0664714000000002E-2</v>
      </c>
      <c r="S23" s="36">
        <v>0.79211433600000003</v>
      </c>
      <c r="T23" s="36">
        <v>7.9127888000000007E-2</v>
      </c>
      <c r="U23" s="36" t="s">
        <v>340</v>
      </c>
      <c r="V23" s="36" t="s">
        <v>340</v>
      </c>
      <c r="W23" s="36">
        <v>17.64770656495034</v>
      </c>
      <c r="X23" s="36">
        <v>104.24592702980419</v>
      </c>
      <c r="Y23" s="36">
        <v>121.89363359475453</v>
      </c>
      <c r="Z23" s="36">
        <v>5.2594050763561891E-2</v>
      </c>
      <c r="AA23" s="36">
        <v>2.5350332468036831E-2</v>
      </c>
      <c r="AB23" s="36">
        <v>2.5350332E-2</v>
      </c>
      <c r="AC23" s="36">
        <v>7.3209993279176974E-2</v>
      </c>
      <c r="AD23" s="36">
        <v>0.53078319689069264</v>
      </c>
      <c r="AE23" s="36">
        <v>4.7770487720162329</v>
      </c>
      <c r="AF23" s="36">
        <v>5.3078319689069247</v>
      </c>
      <c r="AG23" s="36" t="s">
        <v>340</v>
      </c>
      <c r="AH23" s="36" t="s">
        <v>340</v>
      </c>
      <c r="AI23" s="36" t="s">
        <v>340</v>
      </c>
      <c r="AJ23" s="36">
        <v>9.9376592981430538E-4</v>
      </c>
      <c r="AK23" s="36">
        <v>1.2009089412099699E-3</v>
      </c>
      <c r="AL23" s="36">
        <v>3.0035709910752099E-3</v>
      </c>
      <c r="AM23" s="36">
        <v>7.4203759208991277E-2</v>
      </c>
      <c r="AN23" s="36">
        <v>0.53198410583190259</v>
      </c>
      <c r="AO23" s="36">
        <v>4.7800523430073083</v>
      </c>
      <c r="AP23" s="36">
        <v>445.83297900899998</v>
      </c>
      <c r="AQ23" s="36">
        <v>240.06391177399999</v>
      </c>
      <c r="AR23" s="36">
        <v>685.896890783</v>
      </c>
      <c r="AS23" s="36">
        <v>100.06843127400001</v>
      </c>
      <c r="AT23" s="36">
        <v>1216.442837803</v>
      </c>
      <c r="AU23" s="36">
        <v>3063.3646370440001</v>
      </c>
      <c r="AV23" s="36">
        <v>949.32437105500003</v>
      </c>
      <c r="AW23" s="36">
        <v>2390.680940361</v>
      </c>
      <c r="AX23" s="36">
        <v>939.37186305900002</v>
      </c>
      <c r="AY23" s="36">
        <v>2365.617566976</v>
      </c>
      <c r="AZ23" s="36">
        <v>1.042336932</v>
      </c>
      <c r="BA23" s="36">
        <v>2.084673864</v>
      </c>
      <c r="BB23" s="36">
        <v>1.832421174</v>
      </c>
      <c r="BC23" s="36">
        <v>99.445565502999997</v>
      </c>
      <c r="BD23" s="36">
        <v>250.43349280800001</v>
      </c>
      <c r="BE23" s="36">
        <v>0.10864157100000001</v>
      </c>
      <c r="BF23" s="36">
        <v>0.21728314300000001</v>
      </c>
      <c r="BG23" s="36">
        <v>2.6782747950000001</v>
      </c>
      <c r="BH23" s="36">
        <v>32.718750335000003</v>
      </c>
      <c r="BI23" s="36">
        <v>0.57000000000000006</v>
      </c>
      <c r="BJ23" s="36">
        <v>0.63000000000000012</v>
      </c>
      <c r="BK23" s="36">
        <v>1.6500000000000004</v>
      </c>
      <c r="BL23" s="36">
        <v>2.1800000000000002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6.3269894649999996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8.0158677603566026</v>
      </c>
      <c r="J24" s="36">
        <v>47.819040833342115</v>
      </c>
      <c r="K24" s="36">
        <v>3.3813352603385693</v>
      </c>
      <c r="L24" s="36">
        <v>4.6345325000180342</v>
      </c>
      <c r="M24" s="36">
        <v>31.341342093699485</v>
      </c>
      <c r="N24" s="36">
        <v>24.493566499999229</v>
      </c>
      <c r="O24" s="36">
        <v>0.89182729000000005</v>
      </c>
      <c r="P24" s="36">
        <v>1.3366418980000001</v>
      </c>
      <c r="Q24" s="36">
        <v>0.79555719700000005</v>
      </c>
      <c r="R24" s="36">
        <v>9.6270093000000001E-2</v>
      </c>
      <c r="S24" s="36">
        <v>1.2110722110000001</v>
      </c>
      <c r="T24" s="36">
        <v>0.12556968700000001</v>
      </c>
      <c r="U24" s="36" t="s">
        <v>340</v>
      </c>
      <c r="V24" s="36" t="s">
        <v>340</v>
      </c>
      <c r="W24" s="36">
        <v>8.9076950503566028</v>
      </c>
      <c r="X24" s="36">
        <v>49.155682731342118</v>
      </c>
      <c r="Y24" s="36">
        <v>58.063377781698719</v>
      </c>
      <c r="Z24" s="36">
        <v>2.5673358245673884E-2</v>
      </c>
      <c r="AA24" s="36">
        <v>1.2373338509650274E-2</v>
      </c>
      <c r="AB24" s="36">
        <v>1.2373339000000001E-2</v>
      </c>
      <c r="AC24" s="36">
        <v>5.7770744964092853E-2</v>
      </c>
      <c r="AD24" s="36">
        <v>0.2288173600267826</v>
      </c>
      <c r="AE24" s="36">
        <v>2.0684362212240117</v>
      </c>
      <c r="AF24" s="36">
        <v>2.2972535812507942</v>
      </c>
      <c r="AG24" s="36" t="s">
        <v>340</v>
      </c>
      <c r="AH24" s="36" t="s">
        <v>340</v>
      </c>
      <c r="AI24" s="36" t="s">
        <v>340</v>
      </c>
      <c r="AJ24" s="36">
        <v>4.8505095012255127E-4</v>
      </c>
      <c r="AK24" s="36">
        <v>5.8615616701674863E-4</v>
      </c>
      <c r="AL24" s="36">
        <v>1.4660242746777261E-3</v>
      </c>
      <c r="AM24" s="36">
        <v>5.8255795914215404E-2</v>
      </c>
      <c r="AN24" s="36">
        <v>0.22940351619379934</v>
      </c>
      <c r="AO24" s="36">
        <v>2.0699022454986893</v>
      </c>
      <c r="AP24" s="36">
        <v>328.50259372800002</v>
      </c>
      <c r="AQ24" s="36">
        <v>176.88601200700001</v>
      </c>
      <c r="AR24" s="36">
        <v>505.38860573500006</v>
      </c>
      <c r="AS24" s="36">
        <v>70.533999359000006</v>
      </c>
      <c r="AT24" s="36">
        <v>906.80793048999999</v>
      </c>
      <c r="AU24" s="36">
        <v>2291.0209986290001</v>
      </c>
      <c r="AV24" s="36">
        <v>634.03025841600004</v>
      </c>
      <c r="AW24" s="36">
        <v>1601.8570051679999</v>
      </c>
      <c r="AX24" s="36">
        <v>623.45527688699997</v>
      </c>
      <c r="AY24" s="36">
        <v>1575.1396553</v>
      </c>
      <c r="AZ24" s="36">
        <v>0.51947784399999997</v>
      </c>
      <c r="BA24" s="36">
        <v>1.0389556879999999</v>
      </c>
      <c r="BB24" s="36">
        <v>0.68521867199999997</v>
      </c>
      <c r="BC24" s="36">
        <v>48.332387623999999</v>
      </c>
      <c r="BD24" s="36">
        <v>122.110218975</v>
      </c>
      <c r="BE24" s="36">
        <v>4.0625611999999998E-2</v>
      </c>
      <c r="BF24" s="36">
        <v>8.1251224999999996E-2</v>
      </c>
      <c r="BG24" s="36">
        <v>3.3410794359999998</v>
      </c>
      <c r="BH24" s="36">
        <v>21.263222430999999</v>
      </c>
      <c r="BI24" s="36">
        <v>0.24</v>
      </c>
      <c r="BJ24" s="36">
        <v>0.33000000000000007</v>
      </c>
      <c r="BK24" s="36">
        <v>0.63</v>
      </c>
      <c r="BL24" s="36">
        <v>0.73000000000000009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6.3749509800000004</v>
      </c>
      <c r="E25" s="36">
        <v>1</v>
      </c>
      <c r="F25" s="36">
        <v>1</v>
      </c>
      <c r="G25" s="36">
        <v>0</v>
      </c>
      <c r="H25" s="36">
        <v>0</v>
      </c>
      <c r="I25" s="36">
        <v>1.7517534417610243</v>
      </c>
      <c r="J25" s="36">
        <v>12.133726450250062</v>
      </c>
      <c r="K25" s="36">
        <v>0.80523794175795294</v>
      </c>
      <c r="L25" s="36">
        <v>0.94651550000307139</v>
      </c>
      <c r="M25" s="36">
        <v>8.442990892014965</v>
      </c>
      <c r="N25" s="36">
        <v>5.4424889999961223</v>
      </c>
      <c r="O25" s="36">
        <v>0.40186094500000002</v>
      </c>
      <c r="P25" s="36">
        <v>0.65256841700000012</v>
      </c>
      <c r="Q25" s="36">
        <v>0.37902176100000001</v>
      </c>
      <c r="R25" s="36">
        <v>2.2839183999999998E-2</v>
      </c>
      <c r="S25" s="36">
        <v>0.62277817600000007</v>
      </c>
      <c r="T25" s="36">
        <v>2.9790241000000002E-2</v>
      </c>
      <c r="U25" s="36">
        <v>6.4899999999999999E-2</v>
      </c>
      <c r="V25" s="36">
        <v>0.15340000000000001</v>
      </c>
      <c r="W25" s="36">
        <v>2.2185143867610244</v>
      </c>
      <c r="X25" s="36">
        <v>12.939694867250061</v>
      </c>
      <c r="Y25" s="36">
        <v>15.158209254011085</v>
      </c>
      <c r="Z25" s="36">
        <v>6.6753712349293115E-3</v>
      </c>
      <c r="AA25" s="36">
        <v>3.2175289352359294E-3</v>
      </c>
      <c r="AB25" s="36">
        <v>3.2175289999999998E-3</v>
      </c>
      <c r="AC25" s="36">
        <v>6.3341129570535573E-3</v>
      </c>
      <c r="AD25" s="36">
        <v>0.16691200848038262</v>
      </c>
      <c r="AE25" s="36">
        <v>1.5022080763234433</v>
      </c>
      <c r="AF25" s="36">
        <v>1.6691200848038259</v>
      </c>
      <c r="AG25" s="36">
        <v>5.6126182209886325E-3</v>
      </c>
      <c r="AH25" s="36">
        <v>9.5479022609921572E-3</v>
      </c>
      <c r="AI25" s="36">
        <v>3.0579092376420827E-2</v>
      </c>
      <c r="AJ25" s="36">
        <v>1.2613131263756167E-4</v>
      </c>
      <c r="AK25" s="36">
        <v>1.5242243552085916E-4</v>
      </c>
      <c r="AL25" s="36">
        <v>3.81220915266247E-4</v>
      </c>
      <c r="AM25" s="36">
        <v>1.2072862490679752E-2</v>
      </c>
      <c r="AN25" s="36">
        <v>0.17661233317689565</v>
      </c>
      <c r="AO25" s="36">
        <v>1.5331683896151305</v>
      </c>
      <c r="AP25" s="36">
        <v>278.96307975799999</v>
      </c>
      <c r="AQ25" s="36">
        <v>150.2108891</v>
      </c>
      <c r="AR25" s="36">
        <v>429.17396885799997</v>
      </c>
      <c r="AS25" s="36">
        <v>49.106773486999998</v>
      </c>
      <c r="AT25" s="36">
        <v>691.90164814000002</v>
      </c>
      <c r="AU25" s="36">
        <v>1748.3396029149999</v>
      </c>
      <c r="AV25" s="36">
        <v>421.51102792299997</v>
      </c>
      <c r="AW25" s="36">
        <v>1065.0999678420001</v>
      </c>
      <c r="AX25" s="36">
        <v>410.04681580300002</v>
      </c>
      <c r="AY25" s="36">
        <v>1036.1314921640001</v>
      </c>
      <c r="AZ25" s="36">
        <v>1.1465511079999999</v>
      </c>
      <c r="BA25" s="36">
        <v>2.2931022159999999</v>
      </c>
      <c r="BB25" s="36">
        <v>0.94559169799999998</v>
      </c>
      <c r="BC25" s="36">
        <v>47.529879102999999</v>
      </c>
      <c r="BD25" s="36">
        <v>120.10141930100001</v>
      </c>
      <c r="BE25" s="36">
        <v>5.6062748000000003E-2</v>
      </c>
      <c r="BF25" s="36">
        <v>0.112125497</v>
      </c>
      <c r="BG25" s="36">
        <v>1.4740086100000001</v>
      </c>
      <c r="BH25" s="36">
        <v>19.847893231</v>
      </c>
      <c r="BI25" s="36">
        <v>0.12</v>
      </c>
      <c r="BJ25" s="36">
        <v>0.21999999999999997</v>
      </c>
      <c r="BK25" s="36">
        <v>0.6000000000000002</v>
      </c>
      <c r="BL25" s="36">
        <v>0.67000000000000015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6.7021983939999998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85.569299396737847</v>
      </c>
      <c r="J26" s="36">
        <v>224.93861469779097</v>
      </c>
      <c r="K26" s="36">
        <v>59.026810396736224</v>
      </c>
      <c r="L26" s="36">
        <v>26.542489000001623</v>
      </c>
      <c r="M26" s="36">
        <v>224.26058809453576</v>
      </c>
      <c r="N26" s="36">
        <v>86.247325999993052</v>
      </c>
      <c r="O26" s="36">
        <v>0.63006702300000006</v>
      </c>
      <c r="P26" s="36">
        <v>0.90260932100000002</v>
      </c>
      <c r="Q26" s="36">
        <v>0.56179872000000008</v>
      </c>
      <c r="R26" s="36">
        <v>6.8268303000000002E-2</v>
      </c>
      <c r="S26" s="36">
        <v>0.813563708</v>
      </c>
      <c r="T26" s="36">
        <v>8.9045612999999996E-2</v>
      </c>
      <c r="U26" s="36" t="s">
        <v>340</v>
      </c>
      <c r="V26" s="36" t="s">
        <v>340</v>
      </c>
      <c r="W26" s="36">
        <v>86.199366419737842</v>
      </c>
      <c r="X26" s="36">
        <v>225.84122401879097</v>
      </c>
      <c r="Y26" s="36">
        <v>312.0405904385288</v>
      </c>
      <c r="Z26" s="36">
        <v>0.1514676741079431</v>
      </c>
      <c r="AA26" s="36">
        <v>7.657491552552631E-2</v>
      </c>
      <c r="AB26" s="36">
        <v>7.6574916000000007E-2</v>
      </c>
      <c r="AC26" s="36">
        <v>0.3452027493837686</v>
      </c>
      <c r="AD26" s="36">
        <v>0.87105029614137519</v>
      </c>
      <c r="AE26" s="36">
        <v>8.7457249224790132</v>
      </c>
      <c r="AF26" s="36">
        <v>9.6167752186203899</v>
      </c>
      <c r="AG26" s="36" t="s">
        <v>340</v>
      </c>
      <c r="AH26" s="36" t="s">
        <v>340</v>
      </c>
      <c r="AI26" s="36" t="s">
        <v>340</v>
      </c>
      <c r="AJ26" s="36">
        <v>3.0018370335801892E-3</v>
      </c>
      <c r="AK26" s="36">
        <v>3.6275462308265776E-3</v>
      </c>
      <c r="AL26" s="36">
        <v>9.0727883304100709E-3</v>
      </c>
      <c r="AM26" s="36">
        <v>0.3482045864173488</v>
      </c>
      <c r="AN26" s="36">
        <v>0.87467784237220181</v>
      </c>
      <c r="AO26" s="36">
        <v>8.7547977108094237</v>
      </c>
      <c r="AP26" s="36">
        <v>369.51233567499997</v>
      </c>
      <c r="AQ26" s="36">
        <v>198.96818074800001</v>
      </c>
      <c r="AR26" s="36">
        <v>568.48051642299993</v>
      </c>
      <c r="AS26" s="36">
        <v>122.045649617</v>
      </c>
      <c r="AT26" s="36">
        <v>759.02213708099998</v>
      </c>
      <c r="AU26" s="36">
        <v>1993.736050428</v>
      </c>
      <c r="AV26" s="36">
        <v>664.42646073200001</v>
      </c>
      <c r="AW26" s="36">
        <v>1745.2600166750001</v>
      </c>
      <c r="AX26" s="36">
        <v>661.24801323099996</v>
      </c>
      <c r="AY26" s="36">
        <v>1736.9111358499999</v>
      </c>
      <c r="AZ26" s="36">
        <v>1.0956200789999999</v>
      </c>
      <c r="BA26" s="36">
        <v>2.1912401579999998</v>
      </c>
      <c r="BB26" s="36">
        <v>1.648499511</v>
      </c>
      <c r="BC26" s="36">
        <v>67.956795944999996</v>
      </c>
      <c r="BD26" s="36">
        <v>178.50324427800001</v>
      </c>
      <c r="BE26" s="36">
        <v>9.7737124999999994E-2</v>
      </c>
      <c r="BF26" s="36">
        <v>0.19547424999999999</v>
      </c>
      <c r="BG26" s="36">
        <v>8.4333343500000009</v>
      </c>
      <c r="BH26" s="36">
        <v>24.603062449999999</v>
      </c>
      <c r="BI26" s="36">
        <v>0.7400000000000001</v>
      </c>
      <c r="BJ26" s="36">
        <v>1.2200000000000002</v>
      </c>
      <c r="BK26" s="36">
        <v>1.3800000000000003</v>
      </c>
      <c r="BL26" s="36">
        <v>1.6800000000000002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6.4660827110000003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3.6623635103541634</v>
      </c>
      <c r="J27" s="36">
        <v>22.984089967397047</v>
      </c>
      <c r="K27" s="36">
        <v>1.5472040103522662</v>
      </c>
      <c r="L27" s="36">
        <v>2.115159500001897</v>
      </c>
      <c r="M27" s="36">
        <v>15.481756977753246</v>
      </c>
      <c r="N27" s="36">
        <v>11.164696499997962</v>
      </c>
      <c r="O27" s="36">
        <v>0.33148388600000001</v>
      </c>
      <c r="P27" s="36">
        <v>0.55644982300000001</v>
      </c>
      <c r="Q27" s="36">
        <v>0.30649807600000001</v>
      </c>
      <c r="R27" s="36">
        <v>2.4985810000000001E-2</v>
      </c>
      <c r="S27" s="36">
        <v>0.52385963599999996</v>
      </c>
      <c r="T27" s="36">
        <v>3.2590187E-2</v>
      </c>
      <c r="U27" s="36" t="s">
        <v>340</v>
      </c>
      <c r="V27" s="36" t="s">
        <v>340</v>
      </c>
      <c r="W27" s="36">
        <v>3.9938473963541634</v>
      </c>
      <c r="X27" s="36">
        <v>23.540539790397048</v>
      </c>
      <c r="Y27" s="36">
        <v>27.534387186751211</v>
      </c>
      <c r="Z27" s="36">
        <v>1.2607280065954645E-2</v>
      </c>
      <c r="AA27" s="36">
        <v>6.073451828968077E-3</v>
      </c>
      <c r="AB27" s="36">
        <v>6.073452E-3</v>
      </c>
      <c r="AC27" s="36">
        <v>1.8796133180619973E-2</v>
      </c>
      <c r="AD27" s="36">
        <v>0.2540771341960012</v>
      </c>
      <c r="AE27" s="36">
        <v>2.2866942077640111</v>
      </c>
      <c r="AF27" s="36">
        <v>2.5407713419600122</v>
      </c>
      <c r="AG27" s="36" t="s">
        <v>340</v>
      </c>
      <c r="AH27" s="36" t="s">
        <v>340</v>
      </c>
      <c r="AI27" s="36" t="s">
        <v>340</v>
      </c>
      <c r="AJ27" s="36">
        <v>2.380872018435692E-4</v>
      </c>
      <c r="AK27" s="36">
        <v>2.8771468597766584E-4</v>
      </c>
      <c r="AL27" s="36">
        <v>7.1959784364511339E-4</v>
      </c>
      <c r="AM27" s="36">
        <v>1.9034220382463541E-2</v>
      </c>
      <c r="AN27" s="36">
        <v>0.25436484888197886</v>
      </c>
      <c r="AO27" s="36">
        <v>2.2874138056076561</v>
      </c>
      <c r="AP27" s="36">
        <v>284.959630737</v>
      </c>
      <c r="AQ27" s="36">
        <v>153.439801166</v>
      </c>
      <c r="AR27" s="36">
        <v>438.39943190299999</v>
      </c>
      <c r="AS27" s="36">
        <v>49.159507959999999</v>
      </c>
      <c r="AT27" s="36">
        <v>895.05781278200004</v>
      </c>
      <c r="AU27" s="36">
        <v>2141.9918925460001</v>
      </c>
      <c r="AV27" s="36">
        <v>548.36000040500005</v>
      </c>
      <c r="AW27" s="36">
        <v>1312.2981088930001</v>
      </c>
      <c r="AX27" s="36">
        <v>533.63302036100004</v>
      </c>
      <c r="AY27" s="36">
        <v>1277.0544951229999</v>
      </c>
      <c r="AZ27" s="36">
        <v>0.77732248100000001</v>
      </c>
      <c r="BA27" s="36">
        <v>1.5546449630000001</v>
      </c>
      <c r="BB27" s="36">
        <v>1.761421694</v>
      </c>
      <c r="BC27" s="36">
        <v>80.415122327999995</v>
      </c>
      <c r="BD27" s="36">
        <v>192.44403836800001</v>
      </c>
      <c r="BE27" s="36">
        <v>0.10443211600000001</v>
      </c>
      <c r="BF27" s="36">
        <v>0.20886423200000001</v>
      </c>
      <c r="BG27" s="36">
        <v>3.1779278949999998</v>
      </c>
      <c r="BH27" s="36">
        <v>26.020752514000002</v>
      </c>
      <c r="BI27" s="36">
        <v>0.45000000000000007</v>
      </c>
      <c r="BJ27" s="36">
        <v>0.61000000000000021</v>
      </c>
      <c r="BK27" s="36">
        <v>1.7100000000000006</v>
      </c>
      <c r="BL27" s="36">
        <v>2.0099999999999998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6.1519313540000002</v>
      </c>
      <c r="E28" s="36">
        <v>519</v>
      </c>
      <c r="F28" s="36">
        <v>27</v>
      </c>
      <c r="G28" s="36">
        <v>132</v>
      </c>
      <c r="H28" s="36">
        <v>360</v>
      </c>
      <c r="I28" s="36">
        <v>379.66072942010771</v>
      </c>
      <c r="J28" s="36">
        <v>2600.247303572693</v>
      </c>
      <c r="K28" s="36">
        <v>146.33502091938129</v>
      </c>
      <c r="L28" s="36">
        <v>233.32570850072642</v>
      </c>
      <c r="M28" s="36">
        <v>1676.7169234930157</v>
      </c>
      <c r="N28" s="36">
        <v>1303.1911094997849</v>
      </c>
      <c r="O28" s="36">
        <v>16.584319820999998</v>
      </c>
      <c r="P28" s="36">
        <v>29.688897302000001</v>
      </c>
      <c r="Q28" s="36">
        <v>15.592696523999999</v>
      </c>
      <c r="R28" s="36">
        <v>0.99162329700000007</v>
      </c>
      <c r="S28" s="36">
        <v>28.395475611000002</v>
      </c>
      <c r="T28" s="36">
        <v>1.2934216909999998</v>
      </c>
      <c r="U28" s="36">
        <v>16.94445000000001</v>
      </c>
      <c r="V28" s="36">
        <v>40.154599999999931</v>
      </c>
      <c r="W28" s="36">
        <v>413.18949924110774</v>
      </c>
      <c r="X28" s="36">
        <v>2670.0908008746928</v>
      </c>
      <c r="Y28" s="36">
        <v>3083.2803001158004</v>
      </c>
      <c r="Z28" s="36">
        <v>1.4818139642544628</v>
      </c>
      <c r="AA28" s="36">
        <v>0.70306836989165178</v>
      </c>
      <c r="AB28" s="36">
        <v>0.70306837</v>
      </c>
      <c r="AC28" s="36">
        <v>2.6219030110555335</v>
      </c>
      <c r="AD28" s="36">
        <v>74.764214809802951</v>
      </c>
      <c r="AE28" s="36">
        <v>672.91367724512224</v>
      </c>
      <c r="AF28" s="36">
        <v>747.6778920549267</v>
      </c>
      <c r="AG28" s="36">
        <v>1.0608401893119936</v>
      </c>
      <c r="AH28" s="36">
        <v>1.804647678369826</v>
      </c>
      <c r="AI28" s="36">
        <v>5.7797499969412103</v>
      </c>
      <c r="AJ28" s="36">
        <v>2.5675252339903885E-2</v>
      </c>
      <c r="AK28" s="36">
        <v>3.1027065480508275E-2</v>
      </c>
      <c r="AL28" s="36">
        <v>7.7601215727106293E-2</v>
      </c>
      <c r="AM28" s="36">
        <v>3.7084184527074311</v>
      </c>
      <c r="AN28" s="36">
        <v>76.599889553653298</v>
      </c>
      <c r="AO28" s="36">
        <v>678.77102845779052</v>
      </c>
      <c r="AP28" s="36">
        <v>56213.809110305003</v>
      </c>
      <c r="AQ28" s="36">
        <v>30268.974136318</v>
      </c>
      <c r="AR28" s="36">
        <v>86482.783246623003</v>
      </c>
      <c r="AS28" s="36">
        <v>436.24761057299997</v>
      </c>
      <c r="AT28" s="36">
        <v>237698.88140602401</v>
      </c>
      <c r="AU28" s="36">
        <v>502480.25588928501</v>
      </c>
      <c r="AV28" s="36">
        <v>134032.78076759001</v>
      </c>
      <c r="AW28" s="36">
        <v>283336.73923608701</v>
      </c>
      <c r="AX28" s="36">
        <v>128213.21944122</v>
      </c>
      <c r="AY28" s="36">
        <v>271034.55822815001</v>
      </c>
      <c r="AZ28" s="36">
        <v>1.4232151829999999</v>
      </c>
      <c r="BA28" s="36">
        <v>2.846430367</v>
      </c>
      <c r="BB28" s="36">
        <v>138.619214038</v>
      </c>
      <c r="BC28" s="36">
        <v>21287.626038980001</v>
      </c>
      <c r="BD28" s="36">
        <v>45000.682022861998</v>
      </c>
      <c r="BE28" s="36">
        <v>0.85779216599999997</v>
      </c>
      <c r="BF28" s="36">
        <v>1.7155843319999999</v>
      </c>
      <c r="BG28" s="36">
        <v>46.972981286</v>
      </c>
      <c r="BH28" s="36">
        <v>691.19164507000005</v>
      </c>
      <c r="BI28" s="36">
        <v>5.9100000000000108</v>
      </c>
      <c r="BJ28" s="36">
        <v>7.3100000000000147</v>
      </c>
      <c r="BK28" s="36">
        <v>11.579999999999929</v>
      </c>
      <c r="BL28" s="36">
        <v>12.769999999999914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6.1493420539999999</v>
      </c>
      <c r="E29" s="36">
        <v>2</v>
      </c>
      <c r="F29" s="36">
        <v>1</v>
      </c>
      <c r="G29" s="36">
        <v>0</v>
      </c>
      <c r="H29" s="36">
        <v>1</v>
      </c>
      <c r="I29" s="36">
        <v>95.31113710132071</v>
      </c>
      <c r="J29" s="36">
        <v>515.46358109459948</v>
      </c>
      <c r="K29" s="36">
        <v>14.98139810111401</v>
      </c>
      <c r="L29" s="36">
        <v>80.3297390002067</v>
      </c>
      <c r="M29" s="36">
        <v>157.72086969578311</v>
      </c>
      <c r="N29" s="36">
        <v>453.05384850013706</v>
      </c>
      <c r="O29" s="36">
        <v>2.786294914</v>
      </c>
      <c r="P29" s="36">
        <v>4.7069891889999997</v>
      </c>
      <c r="Q29" s="36">
        <v>2.328404301</v>
      </c>
      <c r="R29" s="36">
        <v>0.457890613</v>
      </c>
      <c r="S29" s="36">
        <v>4.1097405629999999</v>
      </c>
      <c r="T29" s="36">
        <v>0.59724862600000006</v>
      </c>
      <c r="U29" s="36">
        <v>9.4399999999999998E-2</v>
      </c>
      <c r="V29" s="36">
        <v>0.22419999999999998</v>
      </c>
      <c r="W29" s="36">
        <v>98.191832015320699</v>
      </c>
      <c r="X29" s="36">
        <v>520.39477028359943</v>
      </c>
      <c r="Y29" s="36">
        <v>618.58660229892007</v>
      </c>
      <c r="Z29" s="36">
        <v>0.33491145589936733</v>
      </c>
      <c r="AA29" s="36">
        <v>0.16129739400187262</v>
      </c>
      <c r="AB29" s="36">
        <v>0.16129739400000001</v>
      </c>
      <c r="AC29" s="36">
        <v>0.48413387936797492</v>
      </c>
      <c r="AD29" s="36">
        <v>4.7796661155744706</v>
      </c>
      <c r="AE29" s="36">
        <v>43.016995040170258</v>
      </c>
      <c r="AF29" s="36">
        <v>47.796661155744708</v>
      </c>
      <c r="AG29" s="36">
        <v>6.7209719983764528E-3</v>
      </c>
      <c r="AH29" s="36">
        <v>1.1433377652410518E-2</v>
      </c>
      <c r="AI29" s="36">
        <v>3.6617709508395845E-2</v>
      </c>
      <c r="AJ29" s="36">
        <v>6.1155659830097759E-3</v>
      </c>
      <c r="AK29" s="36">
        <v>7.39030968064647E-3</v>
      </c>
      <c r="AL29" s="36">
        <v>1.8483765929402804E-2</v>
      </c>
      <c r="AM29" s="36">
        <v>0.49697041734936115</v>
      </c>
      <c r="AN29" s="36">
        <v>4.798489802907528</v>
      </c>
      <c r="AO29" s="36">
        <v>43.07209651560806</v>
      </c>
      <c r="AP29" s="36">
        <v>11149.743595443</v>
      </c>
      <c r="AQ29" s="36">
        <v>6003.7080898530003</v>
      </c>
      <c r="AR29" s="36">
        <v>17153.451685296001</v>
      </c>
      <c r="AS29" s="36">
        <v>342.390780576</v>
      </c>
      <c r="AT29" s="36">
        <v>36505.274886489002</v>
      </c>
      <c r="AU29" s="36">
        <v>86673.062839860999</v>
      </c>
      <c r="AV29" s="36">
        <v>22652.086155460001</v>
      </c>
      <c r="AW29" s="36">
        <v>53781.972411137998</v>
      </c>
      <c r="AX29" s="36">
        <v>22083.570275155002</v>
      </c>
      <c r="AY29" s="36">
        <v>52432.167135807998</v>
      </c>
      <c r="AZ29" s="36">
        <v>0.35892732799999999</v>
      </c>
      <c r="BA29" s="36">
        <v>0.71785465699999995</v>
      </c>
      <c r="BB29" s="36">
        <v>29.977350472000001</v>
      </c>
      <c r="BC29" s="36">
        <v>2634.6762951320002</v>
      </c>
      <c r="BD29" s="36">
        <v>6255.4100688389999</v>
      </c>
      <c r="BE29" s="36">
        <v>0.18550340600000001</v>
      </c>
      <c r="BF29" s="36">
        <v>0.37100681200000002</v>
      </c>
      <c r="BG29" s="36">
        <v>23.475376356999998</v>
      </c>
      <c r="BH29" s="36">
        <v>122.579595188</v>
      </c>
      <c r="BI29" s="36">
        <v>1.29</v>
      </c>
      <c r="BJ29" s="36">
        <v>1.8900000000000001</v>
      </c>
      <c r="BK29" s="36">
        <v>3.4200000000000017</v>
      </c>
      <c r="BL29" s="36">
        <v>4.4599999999999911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5.77938698</v>
      </c>
      <c r="E30" s="36">
        <v>16</v>
      </c>
      <c r="F30" s="36">
        <v>5</v>
      </c>
      <c r="G30" s="36">
        <v>5</v>
      </c>
      <c r="H30" s="36">
        <v>6</v>
      </c>
      <c r="I30" s="36">
        <v>0.13922150176767917</v>
      </c>
      <c r="J30" s="36">
        <v>13.377462893356459</v>
      </c>
      <c r="K30" s="36">
        <v>1.5659501769472162E-2</v>
      </c>
      <c r="L30" s="36">
        <v>0.12356199999820699</v>
      </c>
      <c r="M30" s="36">
        <v>1.3335658951356426</v>
      </c>
      <c r="N30" s="36">
        <v>12.183118499988495</v>
      </c>
      <c r="O30" s="36">
        <v>4.3001276000000005E-2</v>
      </c>
      <c r="P30" s="36">
        <v>7.2939254000000009E-2</v>
      </c>
      <c r="Q30" s="36">
        <v>3.9745323000000006E-2</v>
      </c>
      <c r="R30" s="36">
        <v>3.2559529999999998E-3</v>
      </c>
      <c r="S30" s="36">
        <v>6.8692359000000008E-2</v>
      </c>
      <c r="T30" s="36">
        <v>4.2468950000000005E-3</v>
      </c>
      <c r="U30" s="36">
        <v>2.3919500000000005</v>
      </c>
      <c r="V30" s="36">
        <v>5.6537000000000006</v>
      </c>
      <c r="W30" s="36">
        <v>2.5741727777676795</v>
      </c>
      <c r="X30" s="36">
        <v>19.104102147356457</v>
      </c>
      <c r="Y30" s="36">
        <v>21.678274925124136</v>
      </c>
      <c r="Z30" s="36">
        <v>1.1870779402125677E-3</v>
      </c>
      <c r="AA30" s="36">
        <v>4.1132690814077281E-4</v>
      </c>
      <c r="AB30" s="36">
        <v>4.1132700000000001E-4</v>
      </c>
      <c r="AC30" s="36">
        <v>2.200613484778777E-4</v>
      </c>
      <c r="AD30" s="36">
        <v>0.45541574421343689</v>
      </c>
      <c r="AE30" s="36">
        <v>4.0987416979209312</v>
      </c>
      <c r="AF30" s="36">
        <v>4.5541574421343709</v>
      </c>
      <c r="AG30" s="36">
        <v>0.1874371474897262</v>
      </c>
      <c r="AH30" s="36">
        <v>0.3188585957296492</v>
      </c>
      <c r="AI30" s="36">
        <v>1.021209286323336</v>
      </c>
      <c r="AJ30" s="36">
        <v>1.7138054342745433E-5</v>
      </c>
      <c r="AK30" s="36">
        <v>2.0710352855920874E-5</v>
      </c>
      <c r="AL30" s="36">
        <v>5.1798277886332673E-5</v>
      </c>
      <c r="AM30" s="36">
        <v>0.18767434689254683</v>
      </c>
      <c r="AN30" s="36">
        <v>0.77429505029594192</v>
      </c>
      <c r="AO30" s="36">
        <v>5.1200027825221541</v>
      </c>
      <c r="AP30" s="36">
        <v>585.62034433400004</v>
      </c>
      <c r="AQ30" s="36">
        <v>315.33403156399999</v>
      </c>
      <c r="AR30" s="36">
        <v>900.95437589800008</v>
      </c>
      <c r="AS30" s="36">
        <v>14.546097796</v>
      </c>
      <c r="AT30" s="36">
        <v>1430.0546050600001</v>
      </c>
      <c r="AU30" s="36">
        <v>3320.906239121</v>
      </c>
      <c r="AV30" s="36">
        <v>1187.3255838529999</v>
      </c>
      <c r="AW30" s="36">
        <v>2757.235230971</v>
      </c>
      <c r="AX30" s="36">
        <v>1102.802589403</v>
      </c>
      <c r="AY30" s="36">
        <v>2560.9539570789998</v>
      </c>
      <c r="AZ30" s="36">
        <v>3.7256702000000003E-2</v>
      </c>
      <c r="BA30" s="36">
        <v>7.4513405000000005E-2</v>
      </c>
      <c r="BB30" s="36">
        <v>11.285917062999999</v>
      </c>
      <c r="BC30" s="36">
        <v>922.63206608400003</v>
      </c>
      <c r="BD30" s="36">
        <v>2142.557755368</v>
      </c>
      <c r="BE30" s="36">
        <v>6.9838595000000003E-2</v>
      </c>
      <c r="BF30" s="36">
        <v>0.13967719100000001</v>
      </c>
      <c r="BG30" s="36">
        <v>12.445486413999999</v>
      </c>
      <c r="BH30" s="36">
        <v>59.896312064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5.8724235709999997</v>
      </c>
      <c r="E31" s="36">
        <v>10</v>
      </c>
      <c r="F31" s="36">
        <v>2</v>
      </c>
      <c r="G31" s="36">
        <v>5</v>
      </c>
      <c r="H31" s="36">
        <v>3</v>
      </c>
      <c r="I31" s="36">
        <v>2.8643748387553258</v>
      </c>
      <c r="J31" s="36">
        <v>68.534591251590356</v>
      </c>
      <c r="K31" s="36">
        <v>0.17087783877090057</v>
      </c>
      <c r="L31" s="36">
        <v>2.6934969999844252</v>
      </c>
      <c r="M31" s="36">
        <v>5.0434355903502119</v>
      </c>
      <c r="N31" s="36">
        <v>66.355530499995467</v>
      </c>
      <c r="O31" s="36">
        <v>9.8754664999999991E-2</v>
      </c>
      <c r="P31" s="36">
        <v>0.14734993600000001</v>
      </c>
      <c r="Q31" s="36">
        <v>7.0084967999999997E-2</v>
      </c>
      <c r="R31" s="36">
        <v>2.8669697000000001E-2</v>
      </c>
      <c r="S31" s="36">
        <v>0.109954679</v>
      </c>
      <c r="T31" s="36">
        <v>3.7395257000000001E-2</v>
      </c>
      <c r="U31" s="36">
        <v>0.15069999999999997</v>
      </c>
      <c r="V31" s="36">
        <v>0.35620000000000002</v>
      </c>
      <c r="W31" s="36">
        <v>3.1138295037553259</v>
      </c>
      <c r="X31" s="36">
        <v>69.038141187590355</v>
      </c>
      <c r="Y31" s="36">
        <v>72.151970691345682</v>
      </c>
      <c r="Z31" s="36">
        <v>1.4203854804650091E-2</v>
      </c>
      <c r="AA31" s="36">
        <v>5.6846436140136781E-3</v>
      </c>
      <c r="AB31" s="36">
        <v>5.684644E-3</v>
      </c>
      <c r="AC31" s="36">
        <v>2.5934386313907362E-2</v>
      </c>
      <c r="AD31" s="36">
        <v>0.55330242600074919</v>
      </c>
      <c r="AE31" s="36">
        <v>4.9797218340067442</v>
      </c>
      <c r="AF31" s="36">
        <v>5.5330242600074939</v>
      </c>
      <c r="AG31" s="36">
        <v>1.2208462471314602E-2</v>
      </c>
      <c r="AH31" s="36">
        <v>2.0768418916719093E-2</v>
      </c>
      <c r="AI31" s="36">
        <v>6.6515071395438163E-2</v>
      </c>
      <c r="AJ31" s="36">
        <v>2.3685228004004987E-4</v>
      </c>
      <c r="AK31" s="36">
        <v>2.8622235617961736E-4</v>
      </c>
      <c r="AL31" s="36">
        <v>7.1586540537546452E-4</v>
      </c>
      <c r="AM31" s="36">
        <v>3.8379701065262013E-2</v>
      </c>
      <c r="AN31" s="36">
        <v>0.57435706727364788</v>
      </c>
      <c r="AO31" s="36">
        <v>5.0469527708075574</v>
      </c>
      <c r="AP31" s="36">
        <v>1771.9275250380001</v>
      </c>
      <c r="AQ31" s="36">
        <v>954.11482117399999</v>
      </c>
      <c r="AR31" s="36">
        <v>2726.0423462120002</v>
      </c>
      <c r="AS31" s="36">
        <v>41.411107811000001</v>
      </c>
      <c r="AT31" s="36">
        <v>4441.7926234220004</v>
      </c>
      <c r="AU31" s="36">
        <v>10795.204050161001</v>
      </c>
      <c r="AV31" s="36">
        <v>2657.8577132099999</v>
      </c>
      <c r="AW31" s="36">
        <v>6459.5803503059997</v>
      </c>
      <c r="AX31" s="36">
        <v>2507.3649258790001</v>
      </c>
      <c r="AY31" s="36">
        <v>6093.8270418909997</v>
      </c>
      <c r="AZ31" s="36">
        <v>5.8402659000000003E-2</v>
      </c>
      <c r="BA31" s="36">
        <v>0.116805319</v>
      </c>
      <c r="BB31" s="36">
        <v>7.5567367509999999</v>
      </c>
      <c r="BC31" s="36">
        <v>610.37533414100005</v>
      </c>
      <c r="BD31" s="36">
        <v>1483.438520857</v>
      </c>
      <c r="BE31" s="36">
        <v>4.6761983999999999E-2</v>
      </c>
      <c r="BF31" s="36">
        <v>9.3523968999999998E-2</v>
      </c>
      <c r="BG31" s="36">
        <v>6.538758133</v>
      </c>
      <c r="BH31" s="36">
        <v>40.802950934999998</v>
      </c>
      <c r="BI31" s="36">
        <v>0.15</v>
      </c>
      <c r="BJ31" s="36">
        <v>0.15</v>
      </c>
      <c r="BK31" s="36">
        <v>0.90000000000000058</v>
      </c>
      <c r="BL31" s="36">
        <v>0.90000000000000058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5.9047541179999996</v>
      </c>
      <c r="E32" s="36">
        <v>18</v>
      </c>
      <c r="F32" s="36">
        <v>4</v>
      </c>
      <c r="G32" s="36">
        <v>5</v>
      </c>
      <c r="H32" s="36">
        <v>9</v>
      </c>
      <c r="I32" s="36">
        <v>1.7070176146214693</v>
      </c>
      <c r="J32" s="36">
        <v>26.685997363165754</v>
      </c>
      <c r="K32" s="36">
        <v>0.10327711464040716</v>
      </c>
      <c r="L32" s="36">
        <v>1.6037404999810621</v>
      </c>
      <c r="M32" s="36">
        <v>3.767191477777486</v>
      </c>
      <c r="N32" s="36">
        <v>24.625823500009737</v>
      </c>
      <c r="O32" s="36">
        <v>0.16412790700000002</v>
      </c>
      <c r="P32" s="36">
        <v>0.29929422900000002</v>
      </c>
      <c r="Q32" s="36">
        <v>0.15254822800000001</v>
      </c>
      <c r="R32" s="36">
        <v>1.1579678999999999E-2</v>
      </c>
      <c r="S32" s="36">
        <v>0.28419030000000001</v>
      </c>
      <c r="T32" s="36">
        <v>1.5103929E-2</v>
      </c>
      <c r="U32" s="36">
        <v>9.1299999999999978E-2</v>
      </c>
      <c r="V32" s="36">
        <v>0.21580000000000002</v>
      </c>
      <c r="W32" s="36">
        <v>1.9624455216214693</v>
      </c>
      <c r="X32" s="36">
        <v>27.201091592165756</v>
      </c>
      <c r="Y32" s="36">
        <v>29.163537113787225</v>
      </c>
      <c r="Z32" s="36">
        <v>1.0256248875282425E-2</v>
      </c>
      <c r="AA32" s="36">
        <v>4.4713205156531981E-3</v>
      </c>
      <c r="AB32" s="36">
        <v>4.4713210000000003E-3</v>
      </c>
      <c r="AC32" s="36">
        <v>2.1115389289813713E-2</v>
      </c>
      <c r="AD32" s="36">
        <v>0.43620581112740975</v>
      </c>
      <c r="AE32" s="36">
        <v>3.925852300146687</v>
      </c>
      <c r="AF32" s="36">
        <v>4.3620581112740977</v>
      </c>
      <c r="AG32" s="36">
        <v>7.7329271507914476E-3</v>
      </c>
      <c r="AH32" s="36">
        <v>1.3154864578357864E-2</v>
      </c>
      <c r="AI32" s="36">
        <v>4.2131120338794785E-2</v>
      </c>
      <c r="AJ32" s="36">
        <v>1.8629883835295333E-4</v>
      </c>
      <c r="AK32" s="36">
        <v>2.2513142984070822E-4</v>
      </c>
      <c r="AL32" s="36">
        <v>5.6307202706604457E-4</v>
      </c>
      <c r="AM32" s="36">
        <v>2.9034615278958117E-2</v>
      </c>
      <c r="AN32" s="36">
        <v>0.44958580713560831</v>
      </c>
      <c r="AO32" s="36">
        <v>3.968546492512548</v>
      </c>
      <c r="AP32" s="36">
        <v>1567.1798856549999</v>
      </c>
      <c r="AQ32" s="36">
        <v>843.86609227500003</v>
      </c>
      <c r="AR32" s="36">
        <v>2411.0459779299999</v>
      </c>
      <c r="AS32" s="36">
        <v>36.701135745999999</v>
      </c>
      <c r="AT32" s="36">
        <v>6305.829022467</v>
      </c>
      <c r="AU32" s="36">
        <v>16058.547716022</v>
      </c>
      <c r="AV32" s="36">
        <v>3653.6545188089999</v>
      </c>
      <c r="AW32" s="36">
        <v>9304.4681704979994</v>
      </c>
      <c r="AX32" s="36">
        <v>3502.8435119440001</v>
      </c>
      <c r="AY32" s="36">
        <v>8920.4099061199995</v>
      </c>
      <c r="AZ32" s="36">
        <v>5.2611744000000002E-2</v>
      </c>
      <c r="BA32" s="36">
        <v>0.105223488</v>
      </c>
      <c r="BB32" s="36">
        <v>6.0816210589999997</v>
      </c>
      <c r="BC32" s="36">
        <v>476.74518579300002</v>
      </c>
      <c r="BD32" s="36">
        <v>1214.0886292929999</v>
      </c>
      <c r="BE32" s="36">
        <v>3.7633792999999999E-2</v>
      </c>
      <c r="BF32" s="36">
        <v>7.5267586999999997E-2</v>
      </c>
      <c r="BG32" s="36">
        <v>4.1586557690000001</v>
      </c>
      <c r="BH32" s="36">
        <v>33.948338372000002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6.4380786160000003</v>
      </c>
      <c r="E33" s="36">
        <v>24</v>
      </c>
      <c r="F33" s="36">
        <v>9</v>
      </c>
      <c r="G33" s="36">
        <v>10</v>
      </c>
      <c r="H33" s="36">
        <v>5</v>
      </c>
      <c r="I33" s="36">
        <v>48.95701170990332</v>
      </c>
      <c r="J33" s="36">
        <v>271.11730207858017</v>
      </c>
      <c r="K33" s="36">
        <v>7.4834487098052609</v>
      </c>
      <c r="L33" s="36">
        <v>41.473563000098061</v>
      </c>
      <c r="M33" s="36">
        <v>82.795932288529045</v>
      </c>
      <c r="N33" s="36">
        <v>237.27838149995446</v>
      </c>
      <c r="O33" s="36">
        <v>3.5751926200000002</v>
      </c>
      <c r="P33" s="36">
        <v>6.2585020289999997</v>
      </c>
      <c r="Q33" s="36">
        <v>3.0884660020000001</v>
      </c>
      <c r="R33" s="36">
        <v>0.486726618</v>
      </c>
      <c r="S33" s="36">
        <v>5.6236412219999998</v>
      </c>
      <c r="T33" s="36">
        <v>0.63486080699999992</v>
      </c>
      <c r="U33" s="36">
        <v>1.4886999999999999</v>
      </c>
      <c r="V33" s="36">
        <v>3.5324</v>
      </c>
      <c r="W33" s="36">
        <v>54.020904329903324</v>
      </c>
      <c r="X33" s="36">
        <v>280.90820410758016</v>
      </c>
      <c r="Y33" s="36">
        <v>334.92910843748348</v>
      </c>
      <c r="Z33" s="36">
        <v>0.1726338317935279</v>
      </c>
      <c r="AA33" s="36">
        <v>8.3176537918568494E-2</v>
      </c>
      <c r="AB33" s="36">
        <v>8.3176537999999994E-2</v>
      </c>
      <c r="AC33" s="36">
        <v>0.19355046504979351</v>
      </c>
      <c r="AD33" s="36">
        <v>2.797255053123231</v>
      </c>
      <c r="AE33" s="36">
        <v>25.181433120839593</v>
      </c>
      <c r="AF33" s="36">
        <v>27.978688173962833</v>
      </c>
      <c r="AG33" s="36">
        <v>0.11907103270583549</v>
      </c>
      <c r="AH33" s="36">
        <v>0.20255761885590406</v>
      </c>
      <c r="AI33" s="36">
        <v>0.6487318333628278</v>
      </c>
      <c r="AJ33" s="36">
        <v>3.4655737010843117E-3</v>
      </c>
      <c r="AK33" s="36">
        <v>4.1879464545578364E-3</v>
      </c>
      <c r="AL33" s="36">
        <v>1.0474394894930576E-2</v>
      </c>
      <c r="AM33" s="36">
        <v>0.31608707145671328</v>
      </c>
      <c r="AN33" s="36">
        <v>3.0040006184336927</v>
      </c>
      <c r="AO33" s="36">
        <v>25.840639349097351</v>
      </c>
      <c r="AP33" s="36">
        <v>5010.1790011310004</v>
      </c>
      <c r="AQ33" s="36">
        <v>2697.7886929159999</v>
      </c>
      <c r="AR33" s="36">
        <v>7707.9676940469999</v>
      </c>
      <c r="AS33" s="36">
        <v>226.82591161799999</v>
      </c>
      <c r="AT33" s="36">
        <v>14823.907782132999</v>
      </c>
      <c r="AU33" s="36">
        <v>38262.036862499997</v>
      </c>
      <c r="AV33" s="36">
        <v>8907.3690572790001</v>
      </c>
      <c r="AW33" s="36">
        <v>22990.839407967</v>
      </c>
      <c r="AX33" s="36">
        <v>8653.4510854910004</v>
      </c>
      <c r="AY33" s="36">
        <v>22335.450900471002</v>
      </c>
      <c r="AZ33" s="36">
        <v>0.31630939800000002</v>
      </c>
      <c r="BA33" s="36">
        <v>0.63261879600000004</v>
      </c>
      <c r="BB33" s="36">
        <v>16.42011037</v>
      </c>
      <c r="BC33" s="36">
        <v>1222.734608839</v>
      </c>
      <c r="BD33" s="36">
        <v>3156.004298197</v>
      </c>
      <c r="BE33" s="36">
        <v>0.101609593</v>
      </c>
      <c r="BF33" s="36">
        <v>0.203219187</v>
      </c>
      <c r="BG33" s="36">
        <v>18.107027514999999</v>
      </c>
      <c r="BH33" s="36">
        <v>104.99766383799999</v>
      </c>
      <c r="BI33" s="36">
        <v>1.4400000000000006</v>
      </c>
      <c r="BJ33" s="36">
        <v>2.2999999999999994</v>
      </c>
      <c r="BK33" s="36">
        <v>2.6699999999999995</v>
      </c>
      <c r="BL33" s="36">
        <v>3.119999999999997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6.3649649850000003</v>
      </c>
      <c r="E34" s="36">
        <v>38</v>
      </c>
      <c r="F34" s="36">
        <v>20</v>
      </c>
      <c r="G34" s="36">
        <v>18</v>
      </c>
      <c r="H34" s="36">
        <v>0</v>
      </c>
      <c r="I34" s="36">
        <v>71.228104453034589</v>
      </c>
      <c r="J34" s="36">
        <v>305.34146085731379</v>
      </c>
      <c r="K34" s="36">
        <v>24.703808452967071</v>
      </c>
      <c r="L34" s="36">
        <v>46.524296000067523</v>
      </c>
      <c r="M34" s="36">
        <v>183.72377481038703</v>
      </c>
      <c r="N34" s="36">
        <v>192.84579049996137</v>
      </c>
      <c r="O34" s="36">
        <v>2.7891593450000003</v>
      </c>
      <c r="P34" s="36">
        <v>4.7499897760000005</v>
      </c>
      <c r="Q34" s="36">
        <v>2.5553893350000001</v>
      </c>
      <c r="R34" s="36">
        <v>0.23377001</v>
      </c>
      <c r="S34" s="36">
        <v>4.4450723720000003</v>
      </c>
      <c r="T34" s="36">
        <v>0.304917404</v>
      </c>
      <c r="U34" s="36">
        <v>2.254299999999998</v>
      </c>
      <c r="V34" s="36">
        <v>5.3507000000000016</v>
      </c>
      <c r="W34" s="36">
        <v>76.271563798034592</v>
      </c>
      <c r="X34" s="36">
        <v>315.44215063331382</v>
      </c>
      <c r="Y34" s="36">
        <v>391.71371443134842</v>
      </c>
      <c r="Z34" s="36">
        <v>0.18721636811787906</v>
      </c>
      <c r="AA34" s="36">
        <v>9.0238289432817725E-2</v>
      </c>
      <c r="AB34" s="36">
        <v>9.0238288999999999E-2</v>
      </c>
      <c r="AC34" s="36">
        <v>0.42671712851229004</v>
      </c>
      <c r="AD34" s="36">
        <v>3.1947553646877873</v>
      </c>
      <c r="AE34" s="36">
        <v>28.915377595135695</v>
      </c>
      <c r="AF34" s="36">
        <v>32.110132959823474</v>
      </c>
      <c r="AG34" s="36">
        <v>0.17352336932432433</v>
      </c>
      <c r="AH34" s="36">
        <v>0.29518918000000011</v>
      </c>
      <c r="AI34" s="36">
        <v>0.94540318459459471</v>
      </c>
      <c r="AJ34" s="36">
        <v>3.5374581932637039E-3</v>
      </c>
      <c r="AK34" s="36">
        <v>4.2748145507360323E-3</v>
      </c>
      <c r="AL34" s="36">
        <v>1.0691659072735662E-2</v>
      </c>
      <c r="AM34" s="36">
        <v>0.60377795602987805</v>
      </c>
      <c r="AN34" s="36">
        <v>3.4942193592385231</v>
      </c>
      <c r="AO34" s="36">
        <v>29.871472438803028</v>
      </c>
      <c r="AP34" s="36">
        <v>2319.6738613960001</v>
      </c>
      <c r="AQ34" s="36">
        <v>1249.0551561360001</v>
      </c>
      <c r="AR34" s="36">
        <v>3568.7290175320004</v>
      </c>
      <c r="AS34" s="36">
        <v>230.46943590500001</v>
      </c>
      <c r="AT34" s="36">
        <v>6539.4078757320003</v>
      </c>
      <c r="AU34" s="36">
        <v>16246.701126362001</v>
      </c>
      <c r="AV34" s="36">
        <v>5126.8277673570001</v>
      </c>
      <c r="AW34" s="36">
        <v>12737.244723899001</v>
      </c>
      <c r="AX34" s="36">
        <v>5073.7889812579997</v>
      </c>
      <c r="AY34" s="36">
        <v>12605.473572407</v>
      </c>
      <c r="AZ34" s="36">
        <v>0.52537389300000004</v>
      </c>
      <c r="BA34" s="36">
        <v>1.0507477869999999</v>
      </c>
      <c r="BB34" s="36">
        <v>11.256166911999999</v>
      </c>
      <c r="BC34" s="36">
        <v>655.15890255700003</v>
      </c>
      <c r="BD34" s="36">
        <v>1627.6964340479999</v>
      </c>
      <c r="BE34" s="36">
        <v>6.9654497999999995E-2</v>
      </c>
      <c r="BF34" s="36">
        <v>0.13930899599999999</v>
      </c>
      <c r="BG34" s="36">
        <v>21.442949285000001</v>
      </c>
      <c r="BH34" s="36">
        <v>91.114094405000003</v>
      </c>
      <c r="BI34" s="36">
        <v>0.93</v>
      </c>
      <c r="BJ34" s="36">
        <v>1.7800000000000005</v>
      </c>
      <c r="BK34" s="36">
        <v>6.8400000000000061</v>
      </c>
      <c r="BL34" s="36">
        <v>8.7899999999999832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6.3546405439999996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54.363118725100797</v>
      </c>
      <c r="J35" s="36">
        <v>188.12854098925465</v>
      </c>
      <c r="K35" s="36">
        <v>25.738938225072193</v>
      </c>
      <c r="L35" s="36">
        <v>28.624180500028604</v>
      </c>
      <c r="M35" s="36">
        <v>138.78606321435853</v>
      </c>
      <c r="N35" s="36">
        <v>103.70559649999691</v>
      </c>
      <c r="O35" s="36">
        <v>1.315537127</v>
      </c>
      <c r="P35" s="36">
        <v>2.1446858400000002</v>
      </c>
      <c r="Q35" s="36">
        <v>1.186178027</v>
      </c>
      <c r="R35" s="36">
        <v>0.1293591</v>
      </c>
      <c r="S35" s="36">
        <v>1.975956579</v>
      </c>
      <c r="T35" s="36">
        <v>0.16872926099999999</v>
      </c>
      <c r="U35" s="36" t="s">
        <v>340</v>
      </c>
      <c r="V35" s="36" t="s">
        <v>340</v>
      </c>
      <c r="W35" s="36">
        <v>55.678655852100796</v>
      </c>
      <c r="X35" s="36">
        <v>190.27322682925464</v>
      </c>
      <c r="Y35" s="36">
        <v>245.95188268135544</v>
      </c>
      <c r="Z35" s="36">
        <v>0.11548478264671926</v>
      </c>
      <c r="AA35" s="36">
        <v>5.5663665235718675E-2</v>
      </c>
      <c r="AB35" s="36">
        <v>5.5663665000000001E-2</v>
      </c>
      <c r="AC35" s="36">
        <v>0.26590129040145183</v>
      </c>
      <c r="AD35" s="36">
        <v>0.7285781054226963</v>
      </c>
      <c r="AE35" s="36">
        <v>6.688564406709907</v>
      </c>
      <c r="AF35" s="36">
        <v>7.4171425121326022</v>
      </c>
      <c r="AG35" s="36" t="s">
        <v>340</v>
      </c>
      <c r="AH35" s="36" t="s">
        <v>340</v>
      </c>
      <c r="AI35" s="36" t="s">
        <v>340</v>
      </c>
      <c r="AJ35" s="36">
        <v>2.1820882540621754E-3</v>
      </c>
      <c r="AK35" s="36">
        <v>2.6369277135706326E-3</v>
      </c>
      <c r="AL35" s="36">
        <v>6.5951708029278857E-3</v>
      </c>
      <c r="AM35" s="36">
        <v>0.26808337865551402</v>
      </c>
      <c r="AN35" s="36">
        <v>0.7312150331362669</v>
      </c>
      <c r="AO35" s="36">
        <v>6.6951595775128352</v>
      </c>
      <c r="AP35" s="36">
        <v>449.29472339699998</v>
      </c>
      <c r="AQ35" s="36">
        <v>241.92792798299999</v>
      </c>
      <c r="AR35" s="36">
        <v>691.22265138</v>
      </c>
      <c r="AS35" s="36">
        <v>79.434760220000001</v>
      </c>
      <c r="AT35" s="36">
        <v>1077.7788652009999</v>
      </c>
      <c r="AU35" s="36">
        <v>3074.6329043340002</v>
      </c>
      <c r="AV35" s="36">
        <v>814.26961869599995</v>
      </c>
      <c r="AW35" s="36">
        <v>2322.9070855609998</v>
      </c>
      <c r="AX35" s="36">
        <v>804.26915943200004</v>
      </c>
      <c r="AY35" s="36">
        <v>2294.3782823870001</v>
      </c>
      <c r="AZ35" s="36">
        <v>0.117704931</v>
      </c>
      <c r="BA35" s="36">
        <v>0.235409863</v>
      </c>
      <c r="BB35" s="36">
        <v>1.331111728</v>
      </c>
      <c r="BC35" s="36">
        <v>69.873647828000003</v>
      </c>
      <c r="BD35" s="36">
        <v>199.33199999999999</v>
      </c>
      <c r="BE35" s="36">
        <v>8.2370770000000006E-3</v>
      </c>
      <c r="BF35" s="36">
        <v>1.6474155000000001E-2</v>
      </c>
      <c r="BG35" s="36">
        <v>3.952656868</v>
      </c>
      <c r="BH35" s="36">
        <v>42.266442726000001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5.9449108229999998</v>
      </c>
      <c r="E36" s="36">
        <v>401</v>
      </c>
      <c r="F36" s="36">
        <v>94</v>
      </c>
      <c r="G36" s="36">
        <v>147</v>
      </c>
      <c r="H36" s="36">
        <v>160</v>
      </c>
      <c r="I36" s="36">
        <v>2.2899875803825909</v>
      </c>
      <c r="J36" s="36">
        <v>39.346271761188902</v>
      </c>
      <c r="K36" s="36">
        <v>0.15544658031920022</v>
      </c>
      <c r="L36" s="36">
        <v>2.1345410000633906</v>
      </c>
      <c r="M36" s="36">
        <v>8.1633788415266526</v>
      </c>
      <c r="N36" s="36">
        <v>33.472880500044845</v>
      </c>
      <c r="O36" s="36">
        <v>0.77585490000000001</v>
      </c>
      <c r="P36" s="36">
        <v>1.17291459</v>
      </c>
      <c r="Q36" s="36">
        <v>0.612388606</v>
      </c>
      <c r="R36" s="36">
        <v>0.16346629400000001</v>
      </c>
      <c r="S36" s="36">
        <v>0.959697684</v>
      </c>
      <c r="T36" s="36">
        <v>0.21321690599999998</v>
      </c>
      <c r="U36" s="36">
        <v>37.547949999999901</v>
      </c>
      <c r="V36" s="36">
        <v>88.833800000000068</v>
      </c>
      <c r="W36" s="36">
        <v>40.613792480382493</v>
      </c>
      <c r="X36" s="36">
        <v>129.35298635118897</v>
      </c>
      <c r="Y36" s="36">
        <v>169.96677883157147</v>
      </c>
      <c r="Z36" s="36">
        <v>1.3050409826592821E-2</v>
      </c>
      <c r="AA36" s="36">
        <v>5.7233998192228741E-3</v>
      </c>
      <c r="AB36" s="36">
        <v>5.7234E-3</v>
      </c>
      <c r="AC36" s="36">
        <v>1.2548124841985761E-2</v>
      </c>
      <c r="AD36" s="36">
        <v>0.74994368917677257</v>
      </c>
      <c r="AE36" s="36">
        <v>6.7494932025909513</v>
      </c>
      <c r="AF36" s="36">
        <v>7.499436891767723</v>
      </c>
      <c r="AG36" s="36">
        <v>2.5206790003729473</v>
      </c>
      <c r="AH36" s="36">
        <v>4.2880516328183376</v>
      </c>
      <c r="AI36" s="36">
        <v>13.733354553756074</v>
      </c>
      <c r="AJ36" s="36">
        <v>2.1700183331937938E-4</v>
      </c>
      <c r="AK36" s="36">
        <v>2.6223423315947683E-4</v>
      </c>
      <c r="AL36" s="36">
        <v>6.5586915756583159E-4</v>
      </c>
      <c r="AM36" s="36">
        <v>2.5334441270482526</v>
      </c>
      <c r="AN36" s="36">
        <v>5.0382575562282694</v>
      </c>
      <c r="AO36" s="36">
        <v>20.483503625504593</v>
      </c>
      <c r="AP36" s="36">
        <v>699.78059916799998</v>
      </c>
      <c r="AQ36" s="36">
        <v>376.80493801300003</v>
      </c>
      <c r="AR36" s="36">
        <v>1076.5855371810001</v>
      </c>
      <c r="AS36" s="36">
        <v>11.112836323</v>
      </c>
      <c r="AT36" s="36">
        <v>1274.263080851</v>
      </c>
      <c r="AU36" s="36">
        <v>2814.2928101970001</v>
      </c>
      <c r="AV36" s="36">
        <v>1045.458000348</v>
      </c>
      <c r="AW36" s="36">
        <v>2308.9619231329998</v>
      </c>
      <c r="AX36" s="36">
        <v>971.51846055999999</v>
      </c>
      <c r="AY36" s="36">
        <v>2145.6616452389999</v>
      </c>
      <c r="AZ36" s="36">
        <v>0.41362801100000002</v>
      </c>
      <c r="BA36" s="36">
        <v>0.82725602300000001</v>
      </c>
      <c r="BB36" s="36">
        <v>8.1289736660000003</v>
      </c>
      <c r="BC36" s="36">
        <v>669.08679654299999</v>
      </c>
      <c r="BD36" s="36">
        <v>1477.721664549</v>
      </c>
      <c r="BE36" s="36">
        <v>0.62290985899999995</v>
      </c>
      <c r="BF36" s="36">
        <v>1.245819719</v>
      </c>
      <c r="BG36" s="36">
        <v>7.7047252320000004</v>
      </c>
      <c r="BH36" s="36">
        <v>49.101163356999997</v>
      </c>
      <c r="BI36" s="36">
        <v>0.12</v>
      </c>
      <c r="BJ36" s="36">
        <v>0.12</v>
      </c>
      <c r="BK36" s="36">
        <v>0.12</v>
      </c>
      <c r="BL36" s="36">
        <v>0.12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4.6866224709999997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2.2028196765498651E-3</v>
      </c>
      <c r="AH37" s="36">
        <v>3.7473254267744835E-3</v>
      </c>
      <c r="AI37" s="36">
        <v>1.2001569272237196E-2</v>
      </c>
      <c r="AJ37" s="36">
        <v>0</v>
      </c>
      <c r="AK37" s="36">
        <v>0</v>
      </c>
      <c r="AL37" s="36">
        <v>0</v>
      </c>
      <c r="AM37" s="36">
        <v>2.2028196765498651E-3</v>
      </c>
      <c r="AN37" s="36">
        <v>3.7473254267744835E-3</v>
      </c>
      <c r="AO37" s="36">
        <v>1.2001569272237196E-2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0.14347098</v>
      </c>
      <c r="BH37" s="36">
        <v>6.1440743999999999E-2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5.136383661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3.9493639999999995E-3</v>
      </c>
      <c r="P38" s="36">
        <v>6.1168450000000001E-3</v>
      </c>
      <c r="Q38" s="36">
        <v>3.6840689999999999E-3</v>
      </c>
      <c r="R38" s="36">
        <v>2.6529499999999997E-4</v>
      </c>
      <c r="S38" s="36">
        <v>5.7708070000000002E-3</v>
      </c>
      <c r="T38" s="36">
        <v>3.4603800000000001E-4</v>
      </c>
      <c r="U38" s="36">
        <v>0</v>
      </c>
      <c r="V38" s="36">
        <v>0</v>
      </c>
      <c r="W38" s="36">
        <v>3.9493639999999995E-3</v>
      </c>
      <c r="X38" s="36">
        <v>6.1168450000000001E-3</v>
      </c>
      <c r="Y38" s="36">
        <v>1.0066209E-2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0.14467665199999999</v>
      </c>
      <c r="AQ38" s="36">
        <v>7.7902812000000002E-2</v>
      </c>
      <c r="AR38" s="36">
        <v>0.222579464</v>
      </c>
      <c r="AS38" s="36">
        <v>2.0711657000000001E-2</v>
      </c>
      <c r="AT38" s="36">
        <v>0.154712074</v>
      </c>
      <c r="AU38" s="36">
        <v>0.311347924</v>
      </c>
      <c r="AV38" s="36">
        <v>0.29561433199999998</v>
      </c>
      <c r="AW38" s="36">
        <v>0.59490449700000003</v>
      </c>
      <c r="AX38" s="36">
        <v>0.26875755899999998</v>
      </c>
      <c r="AY38" s="36">
        <v>0.54085700000000003</v>
      </c>
      <c r="AZ38" s="36">
        <v>3.3724999999999998E-4</v>
      </c>
      <c r="BA38" s="36">
        <v>6.7450099999999999E-4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0.28113876999999998</v>
      </c>
      <c r="BH38" s="36">
        <v>1.7573890809999999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5.1362962259999998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1.13676E-4</v>
      </c>
      <c r="P39" s="36">
        <v>1.8389E-4</v>
      </c>
      <c r="Q39" s="36">
        <v>1.07868E-4</v>
      </c>
      <c r="R39" s="36">
        <v>5.8080000000000001E-6</v>
      </c>
      <c r="S39" s="36">
        <v>1.7631400000000001E-4</v>
      </c>
      <c r="T39" s="36">
        <v>7.576E-6</v>
      </c>
      <c r="U39" s="36">
        <v>0</v>
      </c>
      <c r="V39" s="36">
        <v>0</v>
      </c>
      <c r="W39" s="36">
        <v>1.13676E-4</v>
      </c>
      <c r="X39" s="36">
        <v>1.8389E-4</v>
      </c>
      <c r="Y39" s="36">
        <v>2.9756599999999998E-4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3.1362799999999999E-4</v>
      </c>
      <c r="AQ39" s="36">
        <v>1.6887599999999999E-4</v>
      </c>
      <c r="AR39" s="36">
        <v>4.8250399999999997E-4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7.9528470000000007E-3</v>
      </c>
      <c r="BF39" s="36">
        <v>1.5905695000000001E-2</v>
      </c>
      <c r="BG39" s="36">
        <v>1.2493918449999999</v>
      </c>
      <c r="BH39" s="36">
        <v>4.0106466029999996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5.296167047</v>
      </c>
      <c r="E40" s="36">
        <v>16</v>
      </c>
      <c r="F40" s="36">
        <v>2</v>
      </c>
      <c r="G40" s="36">
        <v>3</v>
      </c>
      <c r="H40" s="36">
        <v>11</v>
      </c>
      <c r="I40" s="36">
        <v>2.3473806897019857E-6</v>
      </c>
      <c r="J40" s="36">
        <v>4.3077797379031252E-4</v>
      </c>
      <c r="K40" s="36">
        <v>2.3473806897019857E-6</v>
      </c>
      <c r="L40" s="36">
        <v>0</v>
      </c>
      <c r="M40" s="36">
        <v>4.3312535448001449E-4</v>
      </c>
      <c r="N40" s="36">
        <v>0</v>
      </c>
      <c r="O40" s="36">
        <v>1.5908565999999999E-2</v>
      </c>
      <c r="P40" s="36">
        <v>2.4820801999999999E-2</v>
      </c>
      <c r="Q40" s="36">
        <v>1.4754298000000001E-2</v>
      </c>
      <c r="R40" s="36">
        <v>1.154268E-3</v>
      </c>
      <c r="S40" s="36">
        <v>2.3315235E-2</v>
      </c>
      <c r="T40" s="36">
        <v>1.505567E-3</v>
      </c>
      <c r="U40" s="36">
        <v>8.9499999999999996E-2</v>
      </c>
      <c r="V40" s="36">
        <v>0.2122</v>
      </c>
      <c r="W40" s="36">
        <v>0.1054109133806897</v>
      </c>
      <c r="X40" s="36">
        <v>0.23745157997379032</v>
      </c>
      <c r="Y40" s="36">
        <v>0.34286249335448005</v>
      </c>
      <c r="Z40" s="36">
        <v>1.6978075920878317E-7</v>
      </c>
      <c r="AA40" s="36">
        <v>3.6333082470679591E-8</v>
      </c>
      <c r="AB40" s="36">
        <v>3.6333099999999997E-8</v>
      </c>
      <c r="AC40" s="36">
        <v>1.6355573966152571E-8</v>
      </c>
      <c r="AD40" s="36">
        <v>1.8416595137417288E-6</v>
      </c>
      <c r="AE40" s="36">
        <v>1.6574935623675558E-5</v>
      </c>
      <c r="AF40" s="36">
        <v>1.8416595137417288E-5</v>
      </c>
      <c r="AG40" s="36">
        <v>6.7474277891389949E-3</v>
      </c>
      <c r="AH40" s="36">
        <v>1.1478382905661739E-2</v>
      </c>
      <c r="AI40" s="36">
        <v>3.6761847954619356E-2</v>
      </c>
      <c r="AJ40" s="36">
        <v>1.4243046702429451E-9</v>
      </c>
      <c r="AK40" s="36">
        <v>1.7211902649588949E-9</v>
      </c>
      <c r="AL40" s="36">
        <v>4.3048369218925695E-9</v>
      </c>
      <c r="AM40" s="36">
        <v>6.7474455690176311E-3</v>
      </c>
      <c r="AN40" s="36">
        <v>1.1480226286365745E-2</v>
      </c>
      <c r="AO40" s="36">
        <v>3.6778427195079955E-2</v>
      </c>
      <c r="AP40" s="36">
        <v>2.2261246379999999</v>
      </c>
      <c r="AQ40" s="36">
        <v>1.1986824970000001</v>
      </c>
      <c r="AR40" s="36">
        <v>3.424807135</v>
      </c>
      <c r="AS40" s="36">
        <v>0.43421341299999999</v>
      </c>
      <c r="AT40" s="36">
        <v>3.5948508160000001</v>
      </c>
      <c r="AU40" s="36">
        <v>8.6069838440000002</v>
      </c>
      <c r="AV40" s="36">
        <v>3.9790774670000002</v>
      </c>
      <c r="AW40" s="36">
        <v>9.5269198139999993</v>
      </c>
      <c r="AX40" s="36">
        <v>3.6653446779999999</v>
      </c>
      <c r="AY40" s="36">
        <v>8.7757640139999999</v>
      </c>
      <c r="AZ40" s="36">
        <v>9.2605540000000007E-3</v>
      </c>
      <c r="BA40" s="36">
        <v>1.8521108000000001E-2</v>
      </c>
      <c r="BB40" s="36">
        <v>0.27027278199999999</v>
      </c>
      <c r="BC40" s="36">
        <v>12.207240878</v>
      </c>
      <c r="BD40" s="36">
        <v>29.227228160999999</v>
      </c>
      <c r="BE40" s="36">
        <v>2.0710558E-2</v>
      </c>
      <c r="BF40" s="36">
        <v>4.1421116000000001E-2</v>
      </c>
      <c r="BG40" s="36">
        <v>1.7965685979999999</v>
      </c>
      <c r="BH40" s="36">
        <v>18.548044946000001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5.0095525030000001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3.7357000000000002E-5</v>
      </c>
      <c r="P41" s="36">
        <v>6.2069999999999994E-5</v>
      </c>
      <c r="Q41" s="36">
        <v>3.4949E-5</v>
      </c>
      <c r="R41" s="36">
        <v>2.4080000000000001E-6</v>
      </c>
      <c r="S41" s="36">
        <v>5.8928999999999998E-5</v>
      </c>
      <c r="T41" s="36">
        <v>3.1410000000000001E-6</v>
      </c>
      <c r="U41" s="36">
        <v>6.0000000000000001E-3</v>
      </c>
      <c r="V41" s="36">
        <v>1.44E-2</v>
      </c>
      <c r="W41" s="36">
        <v>6.0373570000000001E-3</v>
      </c>
      <c r="X41" s="36">
        <v>1.4462069999999999E-2</v>
      </c>
      <c r="Y41" s="36">
        <v>2.0499427000000001E-2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1.9800676999999999E-2</v>
      </c>
      <c r="AQ41" s="36">
        <v>1.0661903E-2</v>
      </c>
      <c r="AR41" s="36">
        <v>3.046258E-2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1.230442947</v>
      </c>
      <c r="BH41" s="36">
        <v>6.8657743550000001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5.017270001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3.9609999999999999E-6</v>
      </c>
      <c r="P42" s="36">
        <v>5.4729999999999999E-6</v>
      </c>
      <c r="Q42" s="36">
        <v>3.54E-6</v>
      </c>
      <c r="R42" s="36">
        <v>4.2100000000000002E-7</v>
      </c>
      <c r="S42" s="36">
        <v>4.9230000000000001E-6</v>
      </c>
      <c r="T42" s="36">
        <v>5.5000000000000003E-7</v>
      </c>
      <c r="U42" s="36">
        <v>0</v>
      </c>
      <c r="V42" s="36">
        <v>0</v>
      </c>
      <c r="W42" s="36">
        <v>3.9609999999999999E-6</v>
      </c>
      <c r="X42" s="36">
        <v>5.4729999999999999E-6</v>
      </c>
      <c r="Y42" s="36">
        <v>9.4339999999999998E-6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4.9989999999999999E-6</v>
      </c>
      <c r="AQ42" s="36">
        <v>2.6919999999999998E-6</v>
      </c>
      <c r="AR42" s="36">
        <v>7.6909999999999997E-6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0.92823704900000004</v>
      </c>
      <c r="BH42" s="36">
        <v>5.9427755649999998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5.0703352170000002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1.167E-6</v>
      </c>
      <c r="P43" s="36">
        <v>1.9009999999999999E-6</v>
      </c>
      <c r="Q43" s="36">
        <v>9.879999999999999E-7</v>
      </c>
      <c r="R43" s="36">
        <v>1.79E-7</v>
      </c>
      <c r="S43" s="36">
        <v>1.668E-6</v>
      </c>
      <c r="T43" s="36">
        <v>2.3299999999999998E-7</v>
      </c>
      <c r="U43" s="36" t="s">
        <v>340</v>
      </c>
      <c r="V43" s="36" t="s">
        <v>340</v>
      </c>
      <c r="W43" s="36">
        <v>1.167E-6</v>
      </c>
      <c r="X43" s="36">
        <v>1.9009999999999999E-6</v>
      </c>
      <c r="Y43" s="36">
        <v>3.0680000000000001E-6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8.8064609999999998E-3</v>
      </c>
      <c r="AQ43" s="36">
        <v>4.7419410000000004E-3</v>
      </c>
      <c r="AR43" s="36">
        <v>1.3548402000000001E-2</v>
      </c>
      <c r="AS43" s="36">
        <v>3.2154100000000001E-3</v>
      </c>
      <c r="AT43" s="36">
        <v>1.1737432000000001E-2</v>
      </c>
      <c r="AU43" s="36">
        <v>2.6032851999999999E-2</v>
      </c>
      <c r="AV43" s="36">
        <v>7.8366017999999996E-2</v>
      </c>
      <c r="AW43" s="36">
        <v>0.17381067</v>
      </c>
      <c r="AX43" s="36">
        <v>6.9227852000000006E-2</v>
      </c>
      <c r="AY43" s="36">
        <v>0.153542819</v>
      </c>
      <c r="AZ43" s="36">
        <v>5.2159E-5</v>
      </c>
      <c r="BA43" s="36">
        <v>1.04318E-4</v>
      </c>
      <c r="BB43" s="36">
        <v>0.197566724</v>
      </c>
      <c r="BC43" s="36">
        <v>7.3306334739999999</v>
      </c>
      <c r="BD43" s="36">
        <v>16.258862439000001</v>
      </c>
      <c r="BE43" s="36">
        <v>1.5139212000000001E-2</v>
      </c>
      <c r="BF43" s="36">
        <v>3.0278425000000001E-2</v>
      </c>
      <c r="BG43" s="36">
        <v>0.51786009300000002</v>
      </c>
      <c r="BH43" s="36">
        <v>4.5863202540000003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5.0601847580000001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2.7758500000000001E-4</v>
      </c>
      <c r="P44" s="36">
        <v>4.2411400000000001E-4</v>
      </c>
      <c r="Q44" s="36">
        <v>2.59189E-4</v>
      </c>
      <c r="R44" s="36">
        <v>1.8395999999999998E-5</v>
      </c>
      <c r="S44" s="36">
        <v>4.00119E-4</v>
      </c>
      <c r="T44" s="36">
        <v>2.3995E-5</v>
      </c>
      <c r="U44" s="36">
        <v>0.14400000000000002</v>
      </c>
      <c r="V44" s="36">
        <v>0.34559999999999991</v>
      </c>
      <c r="W44" s="36">
        <v>0.14427758500000001</v>
      </c>
      <c r="X44" s="36">
        <v>0.34602411399999988</v>
      </c>
      <c r="Y44" s="36">
        <v>0.49030169899999987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0.55394442200000005</v>
      </c>
      <c r="AQ44" s="36">
        <v>0.29827776499999997</v>
      </c>
      <c r="AR44" s="36">
        <v>0.85222218699999996</v>
      </c>
      <c r="AS44" s="36">
        <v>6.1360000000000002E-6</v>
      </c>
      <c r="AT44" s="36">
        <v>4.6100000000000001E-7</v>
      </c>
      <c r="AU44" s="36">
        <v>9.2600000000000001E-7</v>
      </c>
      <c r="AV44" s="36">
        <v>2.1600999999999999E-5</v>
      </c>
      <c r="AW44" s="36">
        <v>4.3328000000000003E-5</v>
      </c>
      <c r="AX44" s="36">
        <v>1.8255999999999999E-5</v>
      </c>
      <c r="AY44" s="36">
        <v>3.6619000000000003E-5</v>
      </c>
      <c r="AZ44" s="36">
        <v>2.3300000000000001E-7</v>
      </c>
      <c r="BA44" s="36">
        <v>4.6699999999999999E-7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2.0406308709999998</v>
      </c>
      <c r="BH44" s="36">
        <v>6.8826717070000001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5.438396354</v>
      </c>
      <c r="E45" s="36">
        <v>3</v>
      </c>
      <c r="F45" s="36">
        <v>0</v>
      </c>
      <c r="G45" s="36">
        <v>1</v>
      </c>
      <c r="H45" s="36">
        <v>2</v>
      </c>
      <c r="I45" s="36">
        <v>8.309647423095643E-5</v>
      </c>
      <c r="J45" s="36">
        <v>0.18000751461524292</v>
      </c>
      <c r="K45" s="36">
        <v>8.309647423095643E-5</v>
      </c>
      <c r="L45" s="36">
        <v>0</v>
      </c>
      <c r="M45" s="36">
        <v>7.8506110894873884E-3</v>
      </c>
      <c r="N45" s="36">
        <v>0.17223999999998649</v>
      </c>
      <c r="O45" s="36">
        <v>5.1105339999999999E-3</v>
      </c>
      <c r="P45" s="36">
        <v>8.6352919999999993E-3</v>
      </c>
      <c r="Q45" s="36">
        <v>4.5261140000000004E-3</v>
      </c>
      <c r="R45" s="36">
        <v>5.8441999999999999E-4</v>
      </c>
      <c r="S45" s="36">
        <v>7.8730039999999994E-3</v>
      </c>
      <c r="T45" s="36">
        <v>7.6228800000000007E-4</v>
      </c>
      <c r="U45" s="36">
        <v>0</v>
      </c>
      <c r="V45" s="36">
        <v>0</v>
      </c>
      <c r="W45" s="36">
        <v>5.193630474230956E-3</v>
      </c>
      <c r="X45" s="36">
        <v>0.18864280661524291</v>
      </c>
      <c r="Y45" s="36">
        <v>0.19383643708947387</v>
      </c>
      <c r="Z45" s="36">
        <v>5.0528936269303495E-6</v>
      </c>
      <c r="AA45" s="36">
        <v>1.0813192361630945E-6</v>
      </c>
      <c r="AB45" s="36">
        <v>1.0813200000000001E-6</v>
      </c>
      <c r="AC45" s="36">
        <v>7.2444437451342079E-7</v>
      </c>
      <c r="AD45" s="36">
        <v>1.4766192127145823E-3</v>
      </c>
      <c r="AE45" s="36">
        <v>1.3289572914431239E-2</v>
      </c>
      <c r="AF45" s="36">
        <v>1.4766192127145823E-2</v>
      </c>
      <c r="AG45" s="36">
        <v>0</v>
      </c>
      <c r="AH45" s="36">
        <v>0</v>
      </c>
      <c r="AI45" s="36">
        <v>0</v>
      </c>
      <c r="AJ45" s="36">
        <v>4.2389147252150287E-8</v>
      </c>
      <c r="AK45" s="36">
        <v>5.1224846140443629E-8</v>
      </c>
      <c r="AL45" s="36">
        <v>1.2811750883852119E-7</v>
      </c>
      <c r="AM45" s="36">
        <v>7.6683352176557109E-7</v>
      </c>
      <c r="AN45" s="36">
        <v>1.4766704375607227E-3</v>
      </c>
      <c r="AO45" s="36">
        <v>1.3289701031940077E-2</v>
      </c>
      <c r="AP45" s="36">
        <v>2.9876327479999998</v>
      </c>
      <c r="AQ45" s="36">
        <v>1.6087253260000001</v>
      </c>
      <c r="AR45" s="36">
        <v>4.5963580739999994</v>
      </c>
      <c r="AS45" s="36">
        <v>0.35553475800000001</v>
      </c>
      <c r="AT45" s="36">
        <v>10.191545574999999</v>
      </c>
      <c r="AU45" s="36">
        <v>21.239720772999998</v>
      </c>
      <c r="AV45" s="36">
        <v>11.841951258</v>
      </c>
      <c r="AW45" s="36">
        <v>24.679253631000002</v>
      </c>
      <c r="AX45" s="36">
        <v>10.891796958</v>
      </c>
      <c r="AY45" s="36">
        <v>22.699081744000001</v>
      </c>
      <c r="AZ45" s="36">
        <v>3.3879380000000001E-3</v>
      </c>
      <c r="BA45" s="36">
        <v>6.7758760000000001E-3</v>
      </c>
      <c r="BB45" s="36">
        <v>0.38643496700000002</v>
      </c>
      <c r="BC45" s="36">
        <v>27.691931442000001</v>
      </c>
      <c r="BD45" s="36">
        <v>57.711451826999998</v>
      </c>
      <c r="BE45" s="36">
        <v>2.9611874E-2</v>
      </c>
      <c r="BF45" s="36">
        <v>5.9223748999999999E-2</v>
      </c>
      <c r="BG45" s="36">
        <v>1.2147044279999999</v>
      </c>
      <c r="BH45" s="36">
        <v>8.1905192939999996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5.4397033309999996</v>
      </c>
      <c r="E46" s="36">
        <v>6</v>
      </c>
      <c r="F46" s="36">
        <v>0</v>
      </c>
      <c r="G46" s="36">
        <v>3</v>
      </c>
      <c r="H46" s="36">
        <v>3</v>
      </c>
      <c r="I46" s="36">
        <v>5.7882825971214108E-2</v>
      </c>
      <c r="J46" s="36">
        <v>8.4271857582836613</v>
      </c>
      <c r="K46" s="36">
        <v>1.4634825995764964E-2</v>
      </c>
      <c r="L46" s="36">
        <v>4.3247999975449147E-2</v>
      </c>
      <c r="M46" s="36">
        <v>0.85345808425756697</v>
      </c>
      <c r="N46" s="36">
        <v>7.6316104999973096</v>
      </c>
      <c r="O46" s="36">
        <v>5.6023224999999996E-2</v>
      </c>
      <c r="P46" s="36">
        <v>9.4550085000000006E-2</v>
      </c>
      <c r="Q46" s="36">
        <v>4.8662066999999996E-2</v>
      </c>
      <c r="R46" s="36">
        <v>7.3611579999999996E-3</v>
      </c>
      <c r="S46" s="36">
        <v>8.4948575000000012E-2</v>
      </c>
      <c r="T46" s="36">
        <v>9.6015100000000006E-3</v>
      </c>
      <c r="U46" s="36">
        <v>4.6800000000000001E-2</v>
      </c>
      <c r="V46" s="36">
        <v>0.1116</v>
      </c>
      <c r="W46" s="36">
        <v>0.1607060509712141</v>
      </c>
      <c r="X46" s="36">
        <v>8.6333358432836604</v>
      </c>
      <c r="Y46" s="36">
        <v>8.7940418942548746</v>
      </c>
      <c r="Z46" s="36">
        <v>8.1878878660958995E-4</v>
      </c>
      <c r="AA46" s="36">
        <v>1.7522080033445227E-4</v>
      </c>
      <c r="AB46" s="36">
        <v>1.7522100000000001E-4</v>
      </c>
      <c r="AC46" s="36">
        <v>1.2007400380199902E-4</v>
      </c>
      <c r="AD46" s="36">
        <v>0.11709396034052286</v>
      </c>
      <c r="AE46" s="36">
        <v>1.0538456430647054</v>
      </c>
      <c r="AF46" s="36">
        <v>1.1709396034052286</v>
      </c>
      <c r="AG46" s="36">
        <v>3.1241083915690051E-3</v>
      </c>
      <c r="AH46" s="36">
        <v>5.3145751948530193E-3</v>
      </c>
      <c r="AI46" s="36">
        <v>1.7021004340272511E-2</v>
      </c>
      <c r="AJ46" s="36">
        <v>6.8688905880499281E-6</v>
      </c>
      <c r="AK46" s="36">
        <v>8.3006591624816643E-6</v>
      </c>
      <c r="AL46" s="36">
        <v>2.0760624067061108E-5</v>
      </c>
      <c r="AM46" s="36">
        <v>3.2510512859590542E-3</v>
      </c>
      <c r="AN46" s="36">
        <v>0.12241683619453836</v>
      </c>
      <c r="AO46" s="36">
        <v>1.0708874080290449</v>
      </c>
      <c r="AP46" s="36">
        <v>193.99830724399999</v>
      </c>
      <c r="AQ46" s="36">
        <v>104.460626977</v>
      </c>
      <c r="AR46" s="36">
        <v>298.45893422099999</v>
      </c>
      <c r="AS46" s="36">
        <v>6.2027272800000004</v>
      </c>
      <c r="AT46" s="36">
        <v>1269.022429184</v>
      </c>
      <c r="AU46" s="36">
        <v>2716.159556862</v>
      </c>
      <c r="AV46" s="36">
        <v>716.65572848199997</v>
      </c>
      <c r="AW46" s="36">
        <v>1533.898267779</v>
      </c>
      <c r="AX46" s="36">
        <v>677.62698484999999</v>
      </c>
      <c r="AY46" s="36">
        <v>1450.3628687410001</v>
      </c>
      <c r="AZ46" s="36">
        <v>0.134627886</v>
      </c>
      <c r="BA46" s="36">
        <v>0.269255772</v>
      </c>
      <c r="BB46" s="36">
        <v>1.490733512</v>
      </c>
      <c r="BC46" s="36">
        <v>126.17051340800001</v>
      </c>
      <c r="BD46" s="36">
        <v>270.04979416200001</v>
      </c>
      <c r="BE46" s="36">
        <v>0.114232453</v>
      </c>
      <c r="BF46" s="36">
        <v>0.228464906</v>
      </c>
      <c r="BG46" s="36">
        <v>3.0058632749999998</v>
      </c>
      <c r="BH46" s="36">
        <v>19.613102102999999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5.468179321</v>
      </c>
      <c r="E47" s="36">
        <v>6</v>
      </c>
      <c r="F47" s="36">
        <v>0</v>
      </c>
      <c r="G47" s="36">
        <v>4</v>
      </c>
      <c r="H47" s="36">
        <v>2</v>
      </c>
      <c r="I47" s="36">
        <v>3.3804297556290947E-4</v>
      </c>
      <c r="J47" s="36">
        <v>1.2944409735222271</v>
      </c>
      <c r="K47" s="36">
        <v>3.3804297556290947E-4</v>
      </c>
      <c r="L47" s="36">
        <v>0</v>
      </c>
      <c r="M47" s="36">
        <v>8.3344016497741369E-2</v>
      </c>
      <c r="N47" s="36">
        <v>1.2114350000000484</v>
      </c>
      <c r="O47" s="36">
        <v>5.0123010000000003E-2</v>
      </c>
      <c r="P47" s="36">
        <v>7.6964004000000003E-2</v>
      </c>
      <c r="Q47" s="36">
        <v>4.4860047E-2</v>
      </c>
      <c r="R47" s="36">
        <v>5.2629629999999998E-3</v>
      </c>
      <c r="S47" s="36">
        <v>7.0099270000000005E-2</v>
      </c>
      <c r="T47" s="36">
        <v>6.8647339999999999E-3</v>
      </c>
      <c r="U47" s="36">
        <v>1.2E-2</v>
      </c>
      <c r="V47" s="36">
        <v>2.8799999999999999E-2</v>
      </c>
      <c r="W47" s="36">
        <v>6.2461052975562911E-2</v>
      </c>
      <c r="X47" s="36">
        <v>1.4002049775222269</v>
      </c>
      <c r="Y47" s="36">
        <v>1.4626660304977899</v>
      </c>
      <c r="Z47" s="36">
        <v>1.9783734383307858E-5</v>
      </c>
      <c r="AA47" s="36">
        <v>4.233719158027881E-6</v>
      </c>
      <c r="AB47" s="36">
        <v>4.2337200000000004E-6</v>
      </c>
      <c r="AC47" s="36">
        <v>2.028704346572834E-6</v>
      </c>
      <c r="AD47" s="36">
        <v>7.0047206422489509E-3</v>
      </c>
      <c r="AE47" s="36">
        <v>6.3042485780240548E-2</v>
      </c>
      <c r="AF47" s="36">
        <v>7.0047206422489502E-2</v>
      </c>
      <c r="AG47" s="36">
        <v>8.7460679477675753E-4</v>
      </c>
      <c r="AH47" s="36">
        <v>1.487836846286898E-3</v>
      </c>
      <c r="AI47" s="36">
        <v>4.765099088783714E-3</v>
      </c>
      <c r="AJ47" s="36">
        <v>1.6596731818922587E-7</v>
      </c>
      <c r="AK47" s="36">
        <v>2.0056195723904026E-7</v>
      </c>
      <c r="AL47" s="36">
        <v>5.0162177664319902E-7</v>
      </c>
      <c r="AM47" s="36">
        <v>8.768014664415196E-4</v>
      </c>
      <c r="AN47" s="36">
        <v>8.4927580504930867E-3</v>
      </c>
      <c r="AO47" s="36">
        <v>6.7808086490800903E-2</v>
      </c>
      <c r="AP47" s="36">
        <v>21.115609619000001</v>
      </c>
      <c r="AQ47" s="36">
        <v>11.369943641000001</v>
      </c>
      <c r="AR47" s="36">
        <v>32.485553260000003</v>
      </c>
      <c r="AS47" s="36">
        <v>1.795335828</v>
      </c>
      <c r="AT47" s="36">
        <v>142.48626211000001</v>
      </c>
      <c r="AU47" s="36">
        <v>337.06427595399998</v>
      </c>
      <c r="AV47" s="36">
        <v>96.732881621000004</v>
      </c>
      <c r="AW47" s="36">
        <v>228.83047264699999</v>
      </c>
      <c r="AX47" s="36">
        <v>90.553717968000001</v>
      </c>
      <c r="AY47" s="36">
        <v>214.213096264</v>
      </c>
      <c r="AZ47" s="36">
        <v>4.3415332000000001E-2</v>
      </c>
      <c r="BA47" s="36">
        <v>8.6830664000000002E-2</v>
      </c>
      <c r="BB47" s="36">
        <v>0.91884268000000002</v>
      </c>
      <c r="BC47" s="36">
        <v>40.971336940999997</v>
      </c>
      <c r="BD47" s="36">
        <v>96.921442224000003</v>
      </c>
      <c r="BE47" s="36">
        <v>7.0409399999999997E-2</v>
      </c>
      <c r="BF47" s="36">
        <v>0.14081880099999999</v>
      </c>
      <c r="BG47" s="36">
        <v>3.8398455569999999</v>
      </c>
      <c r="BH47" s="36">
        <v>22.034765955000001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5.4021406890000003</v>
      </c>
      <c r="E48" s="36">
        <v>13</v>
      </c>
      <c r="F48" s="36">
        <v>0</v>
      </c>
      <c r="G48" s="36">
        <v>2</v>
      </c>
      <c r="H48" s="36">
        <v>11</v>
      </c>
      <c r="I48" s="36">
        <v>8.1053477732984417E-4</v>
      </c>
      <c r="J48" s="36">
        <v>1.034588179418803</v>
      </c>
      <c r="K48" s="36">
        <v>8.1053477732984417E-4</v>
      </c>
      <c r="L48" s="36">
        <v>0</v>
      </c>
      <c r="M48" s="36">
        <v>0.11752871419615853</v>
      </c>
      <c r="N48" s="36">
        <v>0.91786999999997443</v>
      </c>
      <c r="O48" s="36">
        <v>0.19800403900000002</v>
      </c>
      <c r="P48" s="36">
        <v>0.30874665000000001</v>
      </c>
      <c r="Q48" s="36">
        <v>0.18830334400000001</v>
      </c>
      <c r="R48" s="36">
        <v>9.7006949999999988E-3</v>
      </c>
      <c r="S48" s="36">
        <v>0.296093569</v>
      </c>
      <c r="T48" s="36">
        <v>1.2653081E-2</v>
      </c>
      <c r="U48" s="36">
        <v>7.8600000000000003E-2</v>
      </c>
      <c r="V48" s="36">
        <v>0.18720000000000001</v>
      </c>
      <c r="W48" s="36">
        <v>0.27741457377732986</v>
      </c>
      <c r="X48" s="36">
        <v>1.530534829418803</v>
      </c>
      <c r="Y48" s="36">
        <v>1.807949403196133</v>
      </c>
      <c r="Z48" s="36">
        <v>4.2315285531285075E-5</v>
      </c>
      <c r="AA48" s="36">
        <v>9.0554711036950056E-6</v>
      </c>
      <c r="AB48" s="36">
        <v>9.0554699999999995E-6</v>
      </c>
      <c r="AC48" s="36">
        <v>5.3905367826226498E-6</v>
      </c>
      <c r="AD48" s="36">
        <v>1.065924314781054E-2</v>
      </c>
      <c r="AE48" s="36">
        <v>9.5933188330294877E-2</v>
      </c>
      <c r="AF48" s="36">
        <v>0.10659243147810542</v>
      </c>
      <c r="AG48" s="36">
        <v>5.2722857799683154E-3</v>
      </c>
      <c r="AH48" s="36">
        <v>8.9689459245437999E-3</v>
      </c>
      <c r="AI48" s="36">
        <v>2.8724867352930818E-2</v>
      </c>
      <c r="AJ48" s="36">
        <v>3.5498617547759156E-7</v>
      </c>
      <c r="AK48" s="36">
        <v>4.2898037350590297E-7</v>
      </c>
      <c r="AL48" s="36">
        <v>1.072914824253656E-6</v>
      </c>
      <c r="AM48" s="36">
        <v>5.2780313029264156E-3</v>
      </c>
      <c r="AN48" s="36">
        <v>1.9628618052727847E-2</v>
      </c>
      <c r="AO48" s="36">
        <v>0.12465912859804994</v>
      </c>
      <c r="AP48" s="36">
        <v>15.586370076</v>
      </c>
      <c r="AQ48" s="36">
        <v>8.3926608100000006</v>
      </c>
      <c r="AR48" s="36">
        <v>23.979030886</v>
      </c>
      <c r="AS48" s="36">
        <v>0.51999188399999996</v>
      </c>
      <c r="AT48" s="36">
        <v>43.076016709999998</v>
      </c>
      <c r="AU48" s="36">
        <v>92.835789220999999</v>
      </c>
      <c r="AV48" s="36">
        <v>49.685513045999997</v>
      </c>
      <c r="AW48" s="36">
        <v>107.08032378</v>
      </c>
      <c r="AX48" s="36">
        <v>45.694673119999997</v>
      </c>
      <c r="AY48" s="36">
        <v>98.479417697000002</v>
      </c>
      <c r="AZ48" s="36">
        <v>2.6366988000000001E-2</v>
      </c>
      <c r="BA48" s="36">
        <v>5.2733977000000001E-2</v>
      </c>
      <c r="BB48" s="36">
        <v>1.3558997230000001</v>
      </c>
      <c r="BC48" s="36">
        <v>116.40929119499999</v>
      </c>
      <c r="BD48" s="36">
        <v>250.880867037</v>
      </c>
      <c r="BE48" s="36">
        <v>0.103900361</v>
      </c>
      <c r="BF48" s="36">
        <v>0.20780072299999999</v>
      </c>
      <c r="BG48" s="36">
        <v>0.56664809100000002</v>
      </c>
      <c r="BH48" s="36">
        <v>7.0305306569999999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5.3213175509999999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8.5624159999999998E-3</v>
      </c>
      <c r="P49" s="36">
        <v>1.2689915999999999E-2</v>
      </c>
      <c r="Q49" s="36">
        <v>6.5256079999999996E-3</v>
      </c>
      <c r="R49" s="36">
        <v>2.0368080000000002E-3</v>
      </c>
      <c r="S49" s="36">
        <v>1.0033209999999999E-2</v>
      </c>
      <c r="T49" s="36">
        <v>2.656706E-3</v>
      </c>
      <c r="U49" s="36">
        <v>0.83960000000000024</v>
      </c>
      <c r="V49" s="36">
        <v>1.9940000000000002</v>
      </c>
      <c r="W49" s="36">
        <v>0.8481624160000002</v>
      </c>
      <c r="X49" s="36">
        <v>2.006689916</v>
      </c>
      <c r="Y49" s="36">
        <v>2.8548523320000001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5.6148933330934174E-2</v>
      </c>
      <c r="AH49" s="36">
        <v>9.5517725666416697E-2</v>
      </c>
      <c r="AI49" s="36">
        <v>0.30591487814784823</v>
      </c>
      <c r="AJ49" s="36">
        <v>0</v>
      </c>
      <c r="AK49" s="36">
        <v>0</v>
      </c>
      <c r="AL49" s="36">
        <v>0</v>
      </c>
      <c r="AM49" s="36">
        <v>5.6148933330934174E-2</v>
      </c>
      <c r="AN49" s="36">
        <v>9.5517725666416697E-2</v>
      </c>
      <c r="AO49" s="36">
        <v>0.30591487814784823</v>
      </c>
      <c r="AP49" s="36">
        <v>2.6762093810000001</v>
      </c>
      <c r="AQ49" s="36">
        <v>1.44103582</v>
      </c>
      <c r="AR49" s="36">
        <v>4.1172452010000002</v>
      </c>
      <c r="AS49" s="36">
        <v>3.9347549999999998E-3</v>
      </c>
      <c r="AT49" s="36">
        <v>2.4222982000000001E-2</v>
      </c>
      <c r="AU49" s="36">
        <v>5.0723096000000002E-2</v>
      </c>
      <c r="AV49" s="36">
        <v>9.9781180999999997E-2</v>
      </c>
      <c r="AW49" s="36">
        <v>0.208942498</v>
      </c>
      <c r="AX49" s="36">
        <v>8.9098833000000002E-2</v>
      </c>
      <c r="AY49" s="36">
        <v>0.18657358600000001</v>
      </c>
      <c r="AZ49" s="36">
        <v>1.4880199999999999E-4</v>
      </c>
      <c r="BA49" s="36">
        <v>2.9760499999999999E-4</v>
      </c>
      <c r="BB49" s="36">
        <v>0.21702500299999999</v>
      </c>
      <c r="BC49" s="36">
        <v>8.1768923250000007</v>
      </c>
      <c r="BD49" s="36">
        <v>17.122470180000001</v>
      </c>
      <c r="BE49" s="36">
        <v>1.6630268E-2</v>
      </c>
      <c r="BF49" s="36">
        <v>3.3260537E-2</v>
      </c>
      <c r="BG49" s="36">
        <v>0.26524652599999998</v>
      </c>
      <c r="BH49" s="36">
        <v>1.0984374669999999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4.8387835570000002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4.1158700000000004E-4</v>
      </c>
      <c r="P50" s="36">
        <v>5.7792799999999991E-4</v>
      </c>
      <c r="Q50" s="36">
        <v>4.0978300000000004E-4</v>
      </c>
      <c r="R50" s="36">
        <v>1.804E-6</v>
      </c>
      <c r="S50" s="36">
        <v>5.7557599999999995E-4</v>
      </c>
      <c r="T50" s="36">
        <v>2.3519999999999997E-6</v>
      </c>
      <c r="U50" s="36">
        <v>4.4999999999999998E-2</v>
      </c>
      <c r="V50" s="36">
        <v>0.10799999999999998</v>
      </c>
      <c r="W50" s="36">
        <v>4.5411586999999996E-2</v>
      </c>
      <c r="X50" s="36">
        <v>0.10857792799999999</v>
      </c>
      <c r="Y50" s="36">
        <v>0.15398951499999999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0.127315602</v>
      </c>
      <c r="AQ50" s="36">
        <v>6.8554555000000003E-2</v>
      </c>
      <c r="AR50" s="36">
        <v>0.19587015699999999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0.108913352</v>
      </c>
      <c r="BH50" s="36">
        <v>0.64868422000000003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5.2042262590000004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3.9179890000000002E-3</v>
      </c>
      <c r="P51" s="36">
        <v>6.8076669999999999E-3</v>
      </c>
      <c r="Q51" s="36">
        <v>3.7824220000000001E-3</v>
      </c>
      <c r="R51" s="36">
        <v>1.3556699999999998E-4</v>
      </c>
      <c r="S51" s="36">
        <v>6.6308399999999998E-3</v>
      </c>
      <c r="T51" s="36">
        <v>1.7682700000000001E-4</v>
      </c>
      <c r="U51" s="36">
        <v>3.9E-2</v>
      </c>
      <c r="V51" s="36">
        <v>9.3599999999999989E-2</v>
      </c>
      <c r="W51" s="36">
        <v>4.2917989000000004E-2</v>
      </c>
      <c r="X51" s="36">
        <v>0.10040766699999999</v>
      </c>
      <c r="Y51" s="36">
        <v>0.143325656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0.34583030199999998</v>
      </c>
      <c r="AQ51" s="36">
        <v>0.18621631599999999</v>
      </c>
      <c r="AR51" s="36">
        <v>0.53204661799999997</v>
      </c>
      <c r="AS51" s="36">
        <v>3.1636667E-2</v>
      </c>
      <c r="AT51" s="36">
        <v>1.254990193</v>
      </c>
      <c r="AU51" s="36">
        <v>2.6799492460000001</v>
      </c>
      <c r="AV51" s="36">
        <v>2.4654881620000002</v>
      </c>
      <c r="AW51" s="36">
        <v>5.2648882649999997</v>
      </c>
      <c r="AX51" s="36">
        <v>2.2400336919999999</v>
      </c>
      <c r="AY51" s="36">
        <v>4.7834450320000004</v>
      </c>
      <c r="AZ51" s="36">
        <v>6.2154799999999998E-4</v>
      </c>
      <c r="BA51" s="36">
        <v>1.2430970000000001E-3</v>
      </c>
      <c r="BB51" s="36">
        <v>4.2717308000000002E-2</v>
      </c>
      <c r="BC51" s="36">
        <v>1.686369317</v>
      </c>
      <c r="BD51" s="36">
        <v>3.6011310719999998</v>
      </c>
      <c r="BE51" s="36">
        <v>3.2733559999999998E-3</v>
      </c>
      <c r="BF51" s="36">
        <v>6.546713E-3</v>
      </c>
      <c r="BG51" s="36">
        <v>0.52264395399999997</v>
      </c>
      <c r="BH51" s="36">
        <v>2.8239117710000001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5.4480064349999999</v>
      </c>
      <c r="E52" s="36">
        <v>23</v>
      </c>
      <c r="F52" s="36">
        <v>2</v>
      </c>
      <c r="G52" s="36">
        <v>1</v>
      </c>
      <c r="H52" s="36">
        <v>20</v>
      </c>
      <c r="I52" s="36">
        <v>1.8828107616099938E-3</v>
      </c>
      <c r="J52" s="36">
        <v>0.3019766727626253</v>
      </c>
      <c r="K52" s="36">
        <v>1.8828107616099938E-3</v>
      </c>
      <c r="L52" s="36">
        <v>0</v>
      </c>
      <c r="M52" s="36">
        <v>0.10912298352418434</v>
      </c>
      <c r="N52" s="36">
        <v>0.19473650000005094</v>
      </c>
      <c r="O52" s="36">
        <v>1.8787411E-2</v>
      </c>
      <c r="P52" s="36">
        <v>3.2163044000000002E-2</v>
      </c>
      <c r="Q52" s="36">
        <v>1.8211168999999999E-2</v>
      </c>
      <c r="R52" s="36">
        <v>5.7624200000000003E-4</v>
      </c>
      <c r="S52" s="36">
        <v>3.1411425E-2</v>
      </c>
      <c r="T52" s="36">
        <v>7.5161899999999992E-4</v>
      </c>
      <c r="U52" s="36">
        <v>0.90290000000000004</v>
      </c>
      <c r="V52" s="36">
        <v>2.141</v>
      </c>
      <c r="W52" s="36">
        <v>0.92357022176161008</v>
      </c>
      <c r="X52" s="36">
        <v>2.4751397167626252</v>
      </c>
      <c r="Y52" s="36">
        <v>3.3987099385242354</v>
      </c>
      <c r="Z52" s="36">
        <v>3.8983034783495755E-5</v>
      </c>
      <c r="AA52" s="36">
        <v>8.3423694436680906E-6</v>
      </c>
      <c r="AB52" s="36">
        <v>8.3423699999999995E-6</v>
      </c>
      <c r="AC52" s="36">
        <v>1.767003342354453E-5</v>
      </c>
      <c r="AD52" s="36">
        <v>1.5749809457902544E-3</v>
      </c>
      <c r="AE52" s="36">
        <v>1.4174828512112287E-2</v>
      </c>
      <c r="AF52" s="36">
        <v>1.5749809457902542E-2</v>
      </c>
      <c r="AG52" s="36">
        <v>6.2276777523897167E-2</v>
      </c>
      <c r="AH52" s="36">
        <v>0.10594210429352621</v>
      </c>
      <c r="AI52" s="36">
        <v>0.33930106375088803</v>
      </c>
      <c r="AJ52" s="36">
        <v>3.270317300724316E-7</v>
      </c>
      <c r="AK52" s="36">
        <v>3.9519903423283827E-7</v>
      </c>
      <c r="AL52" s="36">
        <v>9.8842494563053842E-7</v>
      </c>
      <c r="AM52" s="36">
        <v>6.2294774589050785E-2</v>
      </c>
      <c r="AN52" s="36">
        <v>0.1075174804383507</v>
      </c>
      <c r="AO52" s="36">
        <v>0.35347688068794592</v>
      </c>
      <c r="AP52" s="36">
        <v>31.890277994000002</v>
      </c>
      <c r="AQ52" s="36">
        <v>17.171688151000001</v>
      </c>
      <c r="AR52" s="36">
        <v>49.061966145</v>
      </c>
      <c r="AS52" s="36">
        <v>1.1652849380000001</v>
      </c>
      <c r="AT52" s="36">
        <v>153.220952278</v>
      </c>
      <c r="AU52" s="36">
        <v>337.00618838600002</v>
      </c>
      <c r="AV52" s="36">
        <v>89.579756352000004</v>
      </c>
      <c r="AW52" s="36">
        <v>197.028747022</v>
      </c>
      <c r="AX52" s="36">
        <v>84.626607785000004</v>
      </c>
      <c r="AY52" s="36">
        <v>186.134403303</v>
      </c>
      <c r="AZ52" s="36">
        <v>2.2029434000000001E-2</v>
      </c>
      <c r="BA52" s="36">
        <v>4.4058868000000001E-2</v>
      </c>
      <c r="BB52" s="36">
        <v>0.58893913499999995</v>
      </c>
      <c r="BC52" s="36">
        <v>29.836376469000001</v>
      </c>
      <c r="BD52" s="36">
        <v>65.624468191000005</v>
      </c>
      <c r="BE52" s="36">
        <v>4.5129435000000002E-2</v>
      </c>
      <c r="BF52" s="36">
        <v>9.0258871000000004E-2</v>
      </c>
      <c r="BG52" s="36">
        <v>0.42460002899999999</v>
      </c>
      <c r="BH52" s="36">
        <v>4.68147555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5.690862342</v>
      </c>
      <c r="E53" s="36">
        <v>3</v>
      </c>
      <c r="F53" s="36">
        <v>2</v>
      </c>
      <c r="G53" s="36">
        <v>0</v>
      </c>
      <c r="H53" s="36">
        <v>1</v>
      </c>
      <c r="I53" s="36">
        <v>0.21524062427643764</v>
      </c>
      <c r="J53" s="36">
        <v>3.6953544753556296</v>
      </c>
      <c r="K53" s="36">
        <v>2.8140124277254486E-2</v>
      </c>
      <c r="L53" s="36">
        <v>0.18710049999918316</v>
      </c>
      <c r="M53" s="36">
        <v>0.86377009962973039</v>
      </c>
      <c r="N53" s="36">
        <v>3.0468250000023369</v>
      </c>
      <c r="O53" s="36">
        <v>5.1710109999999997E-2</v>
      </c>
      <c r="P53" s="36">
        <v>8.2275337000000004E-2</v>
      </c>
      <c r="Q53" s="36">
        <v>4.6738561999999997E-2</v>
      </c>
      <c r="R53" s="36">
        <v>4.9715480000000001E-3</v>
      </c>
      <c r="S53" s="36">
        <v>7.5790708999999998E-2</v>
      </c>
      <c r="T53" s="36">
        <v>6.4846280000000001E-3</v>
      </c>
      <c r="U53" s="36">
        <v>0.51919999999999999</v>
      </c>
      <c r="V53" s="36">
        <v>1.2272000000000001</v>
      </c>
      <c r="W53" s="36">
        <v>0.78615073427643756</v>
      </c>
      <c r="X53" s="36">
        <v>5.0048298123556298</v>
      </c>
      <c r="Y53" s="36">
        <v>5.790980546632067</v>
      </c>
      <c r="Z53" s="36">
        <v>1.303829820970959E-3</v>
      </c>
      <c r="AA53" s="36">
        <v>6.1126559595986256E-4</v>
      </c>
      <c r="AB53" s="36">
        <v>6.1126599999999996E-4</v>
      </c>
      <c r="AC53" s="36">
        <v>1.2478016393412361E-4</v>
      </c>
      <c r="AD53" s="36">
        <v>2.3275474998460461E-2</v>
      </c>
      <c r="AE53" s="36">
        <v>0.2094792749861441</v>
      </c>
      <c r="AF53" s="36">
        <v>0.23275474998460463</v>
      </c>
      <c r="AG53" s="36">
        <v>3.9993210847201456E-2</v>
      </c>
      <c r="AH53" s="36">
        <v>6.8034427648112836E-2</v>
      </c>
      <c r="AI53" s="36">
        <v>0.21789404530544243</v>
      </c>
      <c r="AJ53" s="36">
        <v>2.3962420453094374E-5</v>
      </c>
      <c r="AK53" s="36">
        <v>2.8957206748126744E-5</v>
      </c>
      <c r="AL53" s="36">
        <v>7.2424330593799687E-5</v>
      </c>
      <c r="AM53" s="36">
        <v>4.0141953431588669E-2</v>
      </c>
      <c r="AN53" s="36">
        <v>9.1338859853321422E-2</v>
      </c>
      <c r="AO53" s="36">
        <v>0.42744574462218032</v>
      </c>
      <c r="AP53" s="36">
        <v>37.139850809999999</v>
      </c>
      <c r="AQ53" s="36">
        <v>19.998381205000001</v>
      </c>
      <c r="AR53" s="36">
        <v>57.138232015</v>
      </c>
      <c r="AS53" s="36">
        <v>2.848268789</v>
      </c>
      <c r="AT53" s="36">
        <v>255.351764893</v>
      </c>
      <c r="AU53" s="36">
        <v>593.80105327499996</v>
      </c>
      <c r="AV53" s="36">
        <v>142.38978027900001</v>
      </c>
      <c r="AW53" s="36">
        <v>331.11657380000003</v>
      </c>
      <c r="AX53" s="36">
        <v>135.83048733499999</v>
      </c>
      <c r="AY53" s="36">
        <v>315.86343834299998</v>
      </c>
      <c r="AZ53" s="36">
        <v>5.5958414999999997E-2</v>
      </c>
      <c r="BA53" s="36">
        <v>0.11191682999999999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1.1956240739999999</v>
      </c>
      <c r="BH53" s="36">
        <v>7.4517063920000002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5.705774355</v>
      </c>
      <c r="E54" s="36">
        <v>31</v>
      </c>
      <c r="F54" s="36">
        <v>4</v>
      </c>
      <c r="G54" s="36">
        <v>9</v>
      </c>
      <c r="H54" s="36">
        <v>18</v>
      </c>
      <c r="I54" s="36">
        <v>1.0040821931169137</v>
      </c>
      <c r="J54" s="36">
        <v>18.034576723181441</v>
      </c>
      <c r="K54" s="36">
        <v>0.12614269313509169</v>
      </c>
      <c r="L54" s="36">
        <v>0.87793949998182197</v>
      </c>
      <c r="M54" s="36">
        <v>5.2323624162955484</v>
      </c>
      <c r="N54" s="36">
        <v>13.806296500002807</v>
      </c>
      <c r="O54" s="36">
        <v>0.50690197300000006</v>
      </c>
      <c r="P54" s="36">
        <v>0.82664582500000006</v>
      </c>
      <c r="Q54" s="36">
        <v>0.47158241500000003</v>
      </c>
      <c r="R54" s="36">
        <v>3.5319558000000001E-2</v>
      </c>
      <c r="S54" s="36">
        <v>0.78057683600000005</v>
      </c>
      <c r="T54" s="36">
        <v>4.6068989000000005E-2</v>
      </c>
      <c r="U54" s="36">
        <v>1.3459999999999996</v>
      </c>
      <c r="V54" s="36">
        <v>3.1879999999999997</v>
      </c>
      <c r="W54" s="36">
        <v>2.8569841661169133</v>
      </c>
      <c r="X54" s="36">
        <v>22.04922254818144</v>
      </c>
      <c r="Y54" s="36">
        <v>24.906206714298353</v>
      </c>
      <c r="Z54" s="36">
        <v>7.0336132350026096E-3</v>
      </c>
      <c r="AA54" s="36">
        <v>2.8088589655103705E-3</v>
      </c>
      <c r="AB54" s="36">
        <v>2.8088589999999999E-3</v>
      </c>
      <c r="AC54" s="36">
        <v>8.9497277267627014E-4</v>
      </c>
      <c r="AD54" s="36">
        <v>0.14773219782140334</v>
      </c>
      <c r="AE54" s="36">
        <v>1.32958978039263</v>
      </c>
      <c r="AF54" s="36">
        <v>1.4773219782140339</v>
      </c>
      <c r="AG54" s="36">
        <v>9.581336980699115E-2</v>
      </c>
      <c r="AH54" s="36">
        <v>0.16299285898200797</v>
      </c>
      <c r="AI54" s="36">
        <v>0.52201766998291732</v>
      </c>
      <c r="AJ54" s="36">
        <v>1.1011091791738944E-4</v>
      </c>
      <c r="AK54" s="36">
        <v>1.3306271048829239E-4</v>
      </c>
      <c r="AL54" s="36">
        <v>3.3280066747924729E-4</v>
      </c>
      <c r="AM54" s="36">
        <v>9.6818453497584805E-2</v>
      </c>
      <c r="AN54" s="36">
        <v>0.31085811951389963</v>
      </c>
      <c r="AO54" s="36">
        <v>1.8519402510430265</v>
      </c>
      <c r="AP54" s="36">
        <v>497.68773458599998</v>
      </c>
      <c r="AQ54" s="36">
        <v>267.98570323799999</v>
      </c>
      <c r="AR54" s="36">
        <v>765.67343782399996</v>
      </c>
      <c r="AS54" s="36">
        <v>15.758965645</v>
      </c>
      <c r="AT54" s="36">
        <v>2704.559593338</v>
      </c>
      <c r="AU54" s="36">
        <v>6149.2131866399995</v>
      </c>
      <c r="AV54" s="36">
        <v>1470.599755644</v>
      </c>
      <c r="AW54" s="36">
        <v>3343.624386</v>
      </c>
      <c r="AX54" s="36">
        <v>1402.581409336</v>
      </c>
      <c r="AY54" s="36">
        <v>3188.974692542</v>
      </c>
      <c r="AZ54" s="36">
        <v>0.35080145800000001</v>
      </c>
      <c r="BA54" s="36">
        <v>0.70160291699999999</v>
      </c>
      <c r="BB54" s="36">
        <v>3.4616039889999999</v>
      </c>
      <c r="BC54" s="36">
        <v>250.92958951200001</v>
      </c>
      <c r="BD54" s="36">
        <v>570.52525096800002</v>
      </c>
      <c r="BE54" s="36">
        <v>0.26525701000000002</v>
      </c>
      <c r="BF54" s="36">
        <v>0.530514021</v>
      </c>
      <c r="BG54" s="36">
        <v>1.812933629</v>
      </c>
      <c r="BH54" s="36">
        <v>22.260074894999999</v>
      </c>
      <c r="BI54" s="36">
        <v>0</v>
      </c>
      <c r="BJ54" s="36">
        <v>0</v>
      </c>
      <c r="BK54" s="36">
        <v>0.45000000000000018</v>
      </c>
      <c r="BL54" s="36">
        <v>0.45000000000000018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5.3608618679999998</v>
      </c>
      <c r="E55" s="36">
        <v>4</v>
      </c>
      <c r="F55" s="36">
        <v>0</v>
      </c>
      <c r="G55" s="36">
        <v>2</v>
      </c>
      <c r="H55" s="36">
        <v>2</v>
      </c>
      <c r="I55" s="36">
        <v>6.0193547006280113E-5</v>
      </c>
      <c r="J55" s="36">
        <v>0.42086100559072981</v>
      </c>
      <c r="K55" s="36">
        <v>6.0193547006280113E-5</v>
      </c>
      <c r="L55" s="36">
        <v>0</v>
      </c>
      <c r="M55" s="36">
        <v>1.1031199137689927E-2</v>
      </c>
      <c r="N55" s="36">
        <v>0.40989000000004616</v>
      </c>
      <c r="O55" s="36">
        <v>4.3393999999999996E-4</v>
      </c>
      <c r="P55" s="36">
        <v>7.0464499999999995E-4</v>
      </c>
      <c r="Q55" s="36">
        <v>3.4857699999999998E-4</v>
      </c>
      <c r="R55" s="36">
        <v>8.5363000000000002E-5</v>
      </c>
      <c r="S55" s="36">
        <v>5.9330199999999998E-4</v>
      </c>
      <c r="T55" s="36">
        <v>1.1134299999999999E-4</v>
      </c>
      <c r="U55" s="36">
        <v>3.0000000000000001E-3</v>
      </c>
      <c r="V55" s="36">
        <v>7.1999999999999998E-3</v>
      </c>
      <c r="W55" s="36">
        <v>3.4941335470062801E-3</v>
      </c>
      <c r="X55" s="36">
        <v>0.4287656505907298</v>
      </c>
      <c r="Y55" s="36">
        <v>0.43225978413773608</v>
      </c>
      <c r="Z55" s="36">
        <v>3.5087015874326868E-6</v>
      </c>
      <c r="AA55" s="36">
        <v>7.5086213971059496E-7</v>
      </c>
      <c r="AB55" s="36">
        <v>7.5086199999999999E-7</v>
      </c>
      <c r="AC55" s="36">
        <v>2.3563013691682189E-7</v>
      </c>
      <c r="AD55" s="36">
        <v>2.7887650005134937E-3</v>
      </c>
      <c r="AE55" s="36">
        <v>2.5098885004621447E-2</v>
      </c>
      <c r="AF55" s="36">
        <v>2.7887650005134941E-2</v>
      </c>
      <c r="AG55" s="36">
        <v>1.8710596744128249E-4</v>
      </c>
      <c r="AH55" s="36">
        <v>3.182952089805725E-4</v>
      </c>
      <c r="AI55" s="36">
        <v>1.0194049260594013E-3</v>
      </c>
      <c r="AJ55" s="36">
        <v>2.9434764809717813E-8</v>
      </c>
      <c r="AK55" s="36">
        <v>3.5570220122355806E-8</v>
      </c>
      <c r="AL55" s="36">
        <v>8.8964015205036134E-8</v>
      </c>
      <c r="AM55" s="36">
        <v>1.8737103234300903E-4</v>
      </c>
      <c r="AN55" s="36">
        <v>3.1070957797141884E-3</v>
      </c>
      <c r="AO55" s="36">
        <v>2.6118378894696054E-2</v>
      </c>
      <c r="AP55" s="36">
        <v>3.3571377309999999</v>
      </c>
      <c r="AQ55" s="36">
        <v>1.8076895470000001</v>
      </c>
      <c r="AR55" s="36">
        <v>5.1648272779999997</v>
      </c>
      <c r="AS55" s="36">
        <v>0.51150964899999996</v>
      </c>
      <c r="AT55" s="36">
        <v>18.078948456999999</v>
      </c>
      <c r="AU55" s="36">
        <v>36.479690497</v>
      </c>
      <c r="AV55" s="36">
        <v>14.672516357999999</v>
      </c>
      <c r="AW55" s="36">
        <v>29.606194012</v>
      </c>
      <c r="AX55" s="36">
        <v>13.638294157000001</v>
      </c>
      <c r="AY55" s="36">
        <v>27.519341123</v>
      </c>
      <c r="AZ55" s="36">
        <v>3.0437440000000001E-3</v>
      </c>
      <c r="BA55" s="36">
        <v>6.0874889999999997E-3</v>
      </c>
      <c r="BB55" s="36">
        <v>0.28821903999999998</v>
      </c>
      <c r="BC55" s="36">
        <v>7.1096837270000002</v>
      </c>
      <c r="BD55" s="36">
        <v>14.345915224000001</v>
      </c>
      <c r="BE55" s="36">
        <v>2.2085750000000001E-2</v>
      </c>
      <c r="BF55" s="36">
        <v>4.4171500000000002E-2</v>
      </c>
      <c r="BG55" s="36">
        <v>2.0162902329999999</v>
      </c>
      <c r="BH55" s="36">
        <v>7.057505495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5.1811260609999996</v>
      </c>
      <c r="E56" s="36">
        <v>318</v>
      </c>
      <c r="F56" s="36">
        <v>0</v>
      </c>
      <c r="G56" s="36">
        <v>10</v>
      </c>
      <c r="H56" s="36">
        <v>308</v>
      </c>
      <c r="I56" s="36">
        <v>1.3082280557316306E-4</v>
      </c>
      <c r="J56" s="36">
        <v>0.88800754623529221</v>
      </c>
      <c r="K56" s="36">
        <v>1.3082280557316306E-4</v>
      </c>
      <c r="L56" s="36">
        <v>0</v>
      </c>
      <c r="M56" s="36">
        <v>2.3318369040880544E-2</v>
      </c>
      <c r="N56" s="36">
        <v>0.86481999999998482</v>
      </c>
      <c r="O56" s="36">
        <v>0.10984292899999999</v>
      </c>
      <c r="P56" s="36">
        <v>0.17567531</v>
      </c>
      <c r="Q56" s="36">
        <v>8.0600462999999997E-2</v>
      </c>
      <c r="R56" s="36">
        <v>2.9242465999999998E-2</v>
      </c>
      <c r="S56" s="36">
        <v>0.13753296300000001</v>
      </c>
      <c r="T56" s="36">
        <v>3.8142347E-2</v>
      </c>
      <c r="U56" s="36">
        <v>1.8899999999999997</v>
      </c>
      <c r="V56" s="36">
        <v>4.4711999999999996</v>
      </c>
      <c r="W56" s="36">
        <v>1.9999737518055729</v>
      </c>
      <c r="X56" s="36">
        <v>5.5348828562352921</v>
      </c>
      <c r="Y56" s="36">
        <v>7.5348566080408652</v>
      </c>
      <c r="Z56" s="36">
        <v>9.4269464240035382E-6</v>
      </c>
      <c r="AA56" s="36">
        <v>2.0173665347367572E-6</v>
      </c>
      <c r="AB56" s="36">
        <v>2.01737E-6</v>
      </c>
      <c r="AC56" s="36">
        <v>2.0695052521190308E-6</v>
      </c>
      <c r="AD56" s="36">
        <v>3.2239219442198902E-2</v>
      </c>
      <c r="AE56" s="36">
        <v>0.29015297497979009</v>
      </c>
      <c r="AF56" s="36">
        <v>0.32239219442198908</v>
      </c>
      <c r="AG56" s="36">
        <v>0.12810393718475446</v>
      </c>
      <c r="AH56" s="36">
        <v>0.2179239391188926</v>
      </c>
      <c r="AI56" s="36">
        <v>0.69794558879969659</v>
      </c>
      <c r="AJ56" s="36">
        <v>8.40542845216127E-8</v>
      </c>
      <c r="AK56" s="36">
        <v>1.0157476786340086E-7</v>
      </c>
      <c r="AL56" s="36">
        <v>2.5404676050818681E-7</v>
      </c>
      <c r="AM56" s="36">
        <v>0.12810609074429111</v>
      </c>
      <c r="AN56" s="36">
        <v>0.25016326013585938</v>
      </c>
      <c r="AO56" s="36">
        <v>0.9880988178262472</v>
      </c>
      <c r="AP56" s="36">
        <v>10.613071471</v>
      </c>
      <c r="AQ56" s="36">
        <v>5.7147307920000001</v>
      </c>
      <c r="AR56" s="36">
        <v>16.327802262999999</v>
      </c>
      <c r="AS56" s="36">
        <v>5.7897041000000003E-2</v>
      </c>
      <c r="AT56" s="36">
        <v>2.3955181419999998</v>
      </c>
      <c r="AU56" s="36">
        <v>4.9164011289999996</v>
      </c>
      <c r="AV56" s="36">
        <v>6.8770563139999998</v>
      </c>
      <c r="AW56" s="36">
        <v>14.114010176000001</v>
      </c>
      <c r="AX56" s="36">
        <v>6.187055923</v>
      </c>
      <c r="AY56" s="36">
        <v>12.697899548000001</v>
      </c>
      <c r="AZ56" s="36">
        <v>6.7359899999999999E-4</v>
      </c>
      <c r="BA56" s="36">
        <v>1.347198E-3</v>
      </c>
      <c r="BB56" s="36">
        <v>5.5042366950000003</v>
      </c>
      <c r="BC56" s="36">
        <v>438.32515333600003</v>
      </c>
      <c r="BD56" s="36">
        <v>899.589212557</v>
      </c>
      <c r="BE56" s="36">
        <v>0.174092884</v>
      </c>
      <c r="BF56" s="36">
        <v>0.34818576800000001</v>
      </c>
      <c r="BG56" s="36">
        <v>4.1575368309999998</v>
      </c>
      <c r="BH56" s="36">
        <v>23.959660813999999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5.5899361460000003</v>
      </c>
      <c r="E57" s="36">
        <v>22</v>
      </c>
      <c r="F57" s="36">
        <v>3</v>
      </c>
      <c r="G57" s="36">
        <v>13</v>
      </c>
      <c r="H57" s="36">
        <v>6</v>
      </c>
      <c r="I57" s="36">
        <v>2.5867993135483265</v>
      </c>
      <c r="J57" s="36">
        <v>46.900337918765565</v>
      </c>
      <c r="K57" s="36">
        <v>0.12381631356143365</v>
      </c>
      <c r="L57" s="36">
        <v>2.4629829999868926</v>
      </c>
      <c r="M57" s="36">
        <v>6.8334417322776861</v>
      </c>
      <c r="N57" s="36">
        <v>42.653695500036207</v>
      </c>
      <c r="O57" s="36">
        <v>1.105538881</v>
      </c>
      <c r="P57" s="36">
        <v>1.9974112449999999</v>
      </c>
      <c r="Q57" s="36">
        <v>1.031627007</v>
      </c>
      <c r="R57" s="36">
        <v>7.3911874000000002E-2</v>
      </c>
      <c r="S57" s="36">
        <v>1.901004452</v>
      </c>
      <c r="T57" s="36">
        <v>9.6406792999999991E-2</v>
      </c>
      <c r="U57" s="36">
        <v>1.4450499999999999</v>
      </c>
      <c r="V57" s="36">
        <v>3.4275000000000007</v>
      </c>
      <c r="W57" s="36">
        <v>5.1373881945483264</v>
      </c>
      <c r="X57" s="36">
        <v>52.325249163765569</v>
      </c>
      <c r="Y57" s="36">
        <v>57.462637358313899</v>
      </c>
      <c r="Z57" s="36">
        <v>2.0383446197281101E-2</v>
      </c>
      <c r="AA57" s="36">
        <v>8.0641426467149696E-3</v>
      </c>
      <c r="AB57" s="36">
        <v>8.0641429999999993E-3</v>
      </c>
      <c r="AC57" s="36">
        <v>1.2919616770281834E-3</v>
      </c>
      <c r="AD57" s="36">
        <v>1.1921884117453401</v>
      </c>
      <c r="AE57" s="36">
        <v>10.729695705708057</v>
      </c>
      <c r="AF57" s="36">
        <v>11.9218841174534</v>
      </c>
      <c r="AG57" s="36">
        <v>9.658237088462418E-2</v>
      </c>
      <c r="AH57" s="36">
        <v>0.1643010447232687</v>
      </c>
      <c r="AI57" s="36">
        <v>0.52620739999209043</v>
      </c>
      <c r="AJ57" s="36">
        <v>3.0575074521379018E-4</v>
      </c>
      <c r="AK57" s="36">
        <v>3.6948218815622939E-4</v>
      </c>
      <c r="AL57" s="36">
        <v>9.2410502077443419E-4</v>
      </c>
      <c r="AM57" s="36">
        <v>9.8180083306866145E-2</v>
      </c>
      <c r="AN57" s="36">
        <v>1.3568589386567649</v>
      </c>
      <c r="AO57" s="36">
        <v>11.256827210720921</v>
      </c>
      <c r="AP57" s="36">
        <v>1276.4013851120001</v>
      </c>
      <c r="AQ57" s="36">
        <v>687.29305352100005</v>
      </c>
      <c r="AR57" s="36">
        <v>1963.6944386330001</v>
      </c>
      <c r="AS57" s="36">
        <v>29.117912670999999</v>
      </c>
      <c r="AT57" s="36">
        <v>4567.9572671469996</v>
      </c>
      <c r="AU57" s="36">
        <v>10150.296474299999</v>
      </c>
      <c r="AV57" s="36">
        <v>3234.9882896220001</v>
      </c>
      <c r="AW57" s="36">
        <v>7188.3531982040004</v>
      </c>
      <c r="AX57" s="36">
        <v>3021.124175381</v>
      </c>
      <c r="AY57" s="36">
        <v>6713.1333049759996</v>
      </c>
      <c r="AZ57" s="36">
        <v>0.58421107299999997</v>
      </c>
      <c r="BA57" s="36">
        <v>1.1684221459999999</v>
      </c>
      <c r="BB57" s="36">
        <v>37.315128526999999</v>
      </c>
      <c r="BC57" s="36">
        <v>1854.0021652559999</v>
      </c>
      <c r="BD57" s="36">
        <v>4119.7127163790001</v>
      </c>
      <c r="BE57" s="36">
        <v>1.18023601</v>
      </c>
      <c r="BF57" s="36">
        <v>2.36047202</v>
      </c>
      <c r="BG57" s="36">
        <v>26.233551773999999</v>
      </c>
      <c r="BH57" s="36">
        <v>161.66478386399999</v>
      </c>
      <c r="BI57" s="36">
        <v>0.21</v>
      </c>
      <c r="BJ57" s="36">
        <v>0.21</v>
      </c>
      <c r="BK57" s="36">
        <v>0.30000000000000004</v>
      </c>
      <c r="BL57" s="36">
        <v>0.30000000000000004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5.2481699920000002</v>
      </c>
      <c r="E58" s="36">
        <v>61</v>
      </c>
      <c r="F58" s="36">
        <v>0</v>
      </c>
      <c r="G58" s="36">
        <v>6</v>
      </c>
      <c r="H58" s="36">
        <v>55</v>
      </c>
      <c r="I58" s="36">
        <v>1.1195742582264497E-3</v>
      </c>
      <c r="J58" s="36">
        <v>2.4160153375258662</v>
      </c>
      <c r="K58" s="36">
        <v>1.1195742582264497E-3</v>
      </c>
      <c r="L58" s="36">
        <v>0</v>
      </c>
      <c r="M58" s="36">
        <v>0.19193291178327046</v>
      </c>
      <c r="N58" s="36">
        <v>2.2252020000008219</v>
      </c>
      <c r="O58" s="36">
        <v>0.17180511200000001</v>
      </c>
      <c r="P58" s="36">
        <v>0.31480002300000004</v>
      </c>
      <c r="Q58" s="36">
        <v>0.16576111200000002</v>
      </c>
      <c r="R58" s="36">
        <v>6.0439999999999999E-3</v>
      </c>
      <c r="S58" s="36">
        <v>0.30691654400000001</v>
      </c>
      <c r="T58" s="36">
        <v>7.8834790000000005E-3</v>
      </c>
      <c r="U58" s="36">
        <v>0.46139999999999998</v>
      </c>
      <c r="V58" s="36">
        <v>1.0908</v>
      </c>
      <c r="W58" s="36">
        <v>0.63432468625822647</v>
      </c>
      <c r="X58" s="36">
        <v>3.8216153605258665</v>
      </c>
      <c r="Y58" s="36">
        <v>4.4559400467840931</v>
      </c>
      <c r="Z58" s="36">
        <v>6.1224536187351255E-5</v>
      </c>
      <c r="AA58" s="36">
        <v>1.3102050744093166E-5</v>
      </c>
      <c r="AB58" s="36">
        <v>1.3102099999999999E-5</v>
      </c>
      <c r="AC58" s="36">
        <v>1.072361664652628E-5</v>
      </c>
      <c r="AD58" s="36">
        <v>5.2256289137056586E-2</v>
      </c>
      <c r="AE58" s="36">
        <v>0.47030660223350934</v>
      </c>
      <c r="AF58" s="36">
        <v>0.52256289137056577</v>
      </c>
      <c r="AG58" s="36">
        <v>3.5326236988534321E-2</v>
      </c>
      <c r="AH58" s="36">
        <v>6.009520775061012E-2</v>
      </c>
      <c r="AI58" s="36">
        <v>0.19246708428235942</v>
      </c>
      <c r="AJ58" s="36">
        <v>5.4590265604753786E-7</v>
      </c>
      <c r="AK58" s="36">
        <v>6.596919583532344E-7</v>
      </c>
      <c r="AL58" s="36">
        <v>1.6499432731002811E-6</v>
      </c>
      <c r="AM58" s="36">
        <v>3.5337506507836895E-2</v>
      </c>
      <c r="AN58" s="36">
        <v>0.11235215657962506</v>
      </c>
      <c r="AO58" s="36">
        <v>0.66277533645914188</v>
      </c>
      <c r="AP58" s="36">
        <v>31.742771462</v>
      </c>
      <c r="AQ58" s="36">
        <v>17.092261556</v>
      </c>
      <c r="AR58" s="36">
        <v>48.835033018000004</v>
      </c>
      <c r="AS58" s="36">
        <v>0.807218557</v>
      </c>
      <c r="AT58" s="36">
        <v>57.91242888</v>
      </c>
      <c r="AU58" s="36">
        <v>132.12474895400001</v>
      </c>
      <c r="AV58" s="36">
        <v>88.122601008999993</v>
      </c>
      <c r="AW58" s="36">
        <v>201.047974686</v>
      </c>
      <c r="AX58" s="36">
        <v>80.506867529999994</v>
      </c>
      <c r="AY58" s="36">
        <v>183.67300193</v>
      </c>
      <c r="AZ58" s="36">
        <v>9.5508529999999998E-3</v>
      </c>
      <c r="BA58" s="36">
        <v>1.9101706E-2</v>
      </c>
      <c r="BB58" s="36">
        <v>4.6072734789999998</v>
      </c>
      <c r="BC58" s="36">
        <v>397.50148065399998</v>
      </c>
      <c r="BD58" s="36">
        <v>906.88275997899996</v>
      </c>
      <c r="BE58" s="36">
        <v>0.145722935</v>
      </c>
      <c r="BF58" s="36">
        <v>0.29144587100000002</v>
      </c>
      <c r="BG58" s="36">
        <v>4.1009631119999996</v>
      </c>
      <c r="BH58" s="36">
        <v>27.956133121000001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5.283427401</v>
      </c>
      <c r="E59" s="36">
        <v>58</v>
      </c>
      <c r="F59" s="36">
        <v>1</v>
      </c>
      <c r="G59" s="36">
        <v>14</v>
      </c>
      <c r="H59" s="36">
        <v>43</v>
      </c>
      <c r="I59" s="36">
        <v>6.5741703482283937E-4</v>
      </c>
      <c r="J59" s="36">
        <v>1.4217374300891408</v>
      </c>
      <c r="K59" s="36">
        <v>6.5741703482283937E-4</v>
      </c>
      <c r="L59" s="36">
        <v>0</v>
      </c>
      <c r="M59" s="36">
        <v>0.11488984712397245</v>
      </c>
      <c r="N59" s="36">
        <v>1.307504999999991</v>
      </c>
      <c r="O59" s="36">
        <v>6.7727384000000002E-2</v>
      </c>
      <c r="P59" s="36">
        <v>0.11258122</v>
      </c>
      <c r="Q59" s="36">
        <v>6.4139059999999998E-2</v>
      </c>
      <c r="R59" s="36">
        <v>3.5883240000000004E-3</v>
      </c>
      <c r="S59" s="36">
        <v>0.10790079799999999</v>
      </c>
      <c r="T59" s="36">
        <v>4.6804220000000001E-3</v>
      </c>
      <c r="U59" s="36">
        <v>0.13084999999999997</v>
      </c>
      <c r="V59" s="36">
        <v>0.30950000000000005</v>
      </c>
      <c r="W59" s="36">
        <v>0.1992348010348228</v>
      </c>
      <c r="X59" s="36">
        <v>1.8438186500891409</v>
      </c>
      <c r="Y59" s="36">
        <v>2.0430534511239635</v>
      </c>
      <c r="Z59" s="36">
        <v>3.5444252113514752E-5</v>
      </c>
      <c r="AA59" s="36">
        <v>7.5850699522921576E-6</v>
      </c>
      <c r="AB59" s="36">
        <v>7.58507E-6</v>
      </c>
      <c r="AC59" s="36">
        <v>5.7130212381496872E-6</v>
      </c>
      <c r="AD59" s="36">
        <v>1.6150213845319498E-2</v>
      </c>
      <c r="AE59" s="36">
        <v>0.14535192460787549</v>
      </c>
      <c r="AF59" s="36">
        <v>0.16150213845319497</v>
      </c>
      <c r="AG59" s="36">
        <v>9.4023807233060436E-3</v>
      </c>
      <c r="AH59" s="36">
        <v>1.5994854563784997E-2</v>
      </c>
      <c r="AI59" s="36">
        <v>5.1226763940770838E-2</v>
      </c>
      <c r="AJ59" s="36">
        <v>2.973445873079824E-7</v>
      </c>
      <c r="AK59" s="36">
        <v>3.5932382986950646E-7</v>
      </c>
      <c r="AL59" s="36">
        <v>8.9869814001942236E-7</v>
      </c>
      <c r="AM59" s="36">
        <v>9.4083910891315011E-3</v>
      </c>
      <c r="AN59" s="36">
        <v>3.214542773293437E-2</v>
      </c>
      <c r="AO59" s="36">
        <v>0.19657958724678634</v>
      </c>
      <c r="AP59" s="36">
        <v>24.312847666</v>
      </c>
      <c r="AQ59" s="36">
        <v>13.091533358</v>
      </c>
      <c r="AR59" s="36">
        <v>37.404381024000003</v>
      </c>
      <c r="AS59" s="36">
        <v>0.92117134300000003</v>
      </c>
      <c r="AT59" s="36">
        <v>56.984319960000001</v>
      </c>
      <c r="AU59" s="36">
        <v>128.73958041099999</v>
      </c>
      <c r="AV59" s="36">
        <v>73.410348827999997</v>
      </c>
      <c r="AW59" s="36">
        <v>165.84943915400001</v>
      </c>
      <c r="AX59" s="36">
        <v>67.343449608</v>
      </c>
      <c r="AY59" s="36">
        <v>152.14303605200001</v>
      </c>
      <c r="AZ59" s="36">
        <v>6.8460429999999996E-3</v>
      </c>
      <c r="BA59" s="36">
        <v>1.3692085999999999E-2</v>
      </c>
      <c r="BB59" s="36">
        <v>2.524603156</v>
      </c>
      <c r="BC59" s="36">
        <v>203.24623692200001</v>
      </c>
      <c r="BD59" s="36">
        <v>459.17605544600002</v>
      </c>
      <c r="BE59" s="36">
        <v>7.9850388999999994E-2</v>
      </c>
      <c r="BF59" s="36">
        <v>0.15970077899999999</v>
      </c>
      <c r="BG59" s="36">
        <v>4.533032714</v>
      </c>
      <c r="BH59" s="36">
        <v>30.823215780000002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5.2178835499999998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5.4646629999999998E-3</v>
      </c>
      <c r="P60" s="36">
        <v>8.7587640000000005E-3</v>
      </c>
      <c r="Q60" s="36">
        <v>5.2714939999999998E-3</v>
      </c>
      <c r="R60" s="36">
        <v>1.9316899999999998E-4</v>
      </c>
      <c r="S60" s="36">
        <v>8.5068039999999998E-3</v>
      </c>
      <c r="T60" s="36">
        <v>2.5195999999999997E-4</v>
      </c>
      <c r="U60" s="36">
        <v>7.8600000000000003E-2</v>
      </c>
      <c r="V60" s="36">
        <v>0.18599999999999997</v>
      </c>
      <c r="W60" s="36">
        <v>8.4064662999999998E-2</v>
      </c>
      <c r="X60" s="36">
        <v>0.19475876399999997</v>
      </c>
      <c r="Y60" s="36">
        <v>0.27882342699999996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1.5226470590000001</v>
      </c>
      <c r="AQ60" s="36">
        <v>0.81988687800000004</v>
      </c>
      <c r="AR60" s="36">
        <v>2.3425339370000002</v>
      </c>
      <c r="AS60" s="36">
        <v>0.14656940500000001</v>
      </c>
      <c r="AT60" s="36">
        <v>1.5323529</v>
      </c>
      <c r="AU60" s="36">
        <v>3.2726169650000001</v>
      </c>
      <c r="AV60" s="36">
        <v>2.7826193469999998</v>
      </c>
      <c r="AW60" s="36">
        <v>5.9427872539999997</v>
      </c>
      <c r="AX60" s="36">
        <v>2.5318880830000001</v>
      </c>
      <c r="AY60" s="36">
        <v>5.4073052590000001</v>
      </c>
      <c r="AZ60" s="36">
        <v>1.2833949999999999E-3</v>
      </c>
      <c r="BA60" s="36">
        <v>2.5667899999999998E-3</v>
      </c>
      <c r="BB60" s="36">
        <v>0.229208674</v>
      </c>
      <c r="BC60" s="36">
        <v>11.843273669</v>
      </c>
      <c r="BD60" s="36">
        <v>25.293454486000002</v>
      </c>
      <c r="BE60" s="36">
        <v>7.2496150000000001E-3</v>
      </c>
      <c r="BF60" s="36">
        <v>1.449923E-2</v>
      </c>
      <c r="BG60" s="36">
        <v>1.8776363730000001</v>
      </c>
      <c r="BH60" s="36">
        <v>11.063627663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5.2028243390000002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3.3458700000000001E-4</v>
      </c>
      <c r="P61" s="36">
        <v>5.8513499999999997E-4</v>
      </c>
      <c r="Q61" s="36">
        <v>3.0232700000000002E-4</v>
      </c>
      <c r="R61" s="36">
        <v>3.2260000000000006E-5</v>
      </c>
      <c r="S61" s="36">
        <v>5.43057E-4</v>
      </c>
      <c r="T61" s="36">
        <v>4.2077999999999999E-5</v>
      </c>
      <c r="U61" s="36">
        <v>1.32E-2</v>
      </c>
      <c r="V61" s="36">
        <v>3.1199999999999999E-2</v>
      </c>
      <c r="W61" s="36">
        <v>1.3534587000000001E-2</v>
      </c>
      <c r="X61" s="36">
        <v>3.1785134999999999E-2</v>
      </c>
      <c r="Y61" s="36">
        <v>4.5319722E-2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0.42542445499999998</v>
      </c>
      <c r="AQ61" s="36">
        <v>0.22907470599999999</v>
      </c>
      <c r="AR61" s="36">
        <v>0.65449916099999994</v>
      </c>
      <c r="AS61" s="36">
        <v>8.6002977999999994E-2</v>
      </c>
      <c r="AT61" s="36">
        <v>0.69983735800000002</v>
      </c>
      <c r="AU61" s="36">
        <v>1.5900674020000001</v>
      </c>
      <c r="AV61" s="36">
        <v>1.097888025</v>
      </c>
      <c r="AW61" s="36">
        <v>2.4944595199999999</v>
      </c>
      <c r="AX61" s="36">
        <v>1.0023605609999999</v>
      </c>
      <c r="AY61" s="36">
        <v>2.2774160810000001</v>
      </c>
      <c r="AZ61" s="36">
        <v>8.0720300000000004E-4</v>
      </c>
      <c r="BA61" s="36">
        <v>1.6144060000000001E-3</v>
      </c>
      <c r="BB61" s="36">
        <v>9.9970200999999995E-2</v>
      </c>
      <c r="BC61" s="36">
        <v>2.7345002620000001</v>
      </c>
      <c r="BD61" s="36">
        <v>6.2129288730000001</v>
      </c>
      <c r="BE61" s="36">
        <v>3.1619460000000001E-3</v>
      </c>
      <c r="BF61" s="36">
        <v>6.3238920000000002E-3</v>
      </c>
      <c r="BG61" s="36">
        <v>1.4725256609999999</v>
      </c>
      <c r="BH61" s="36">
        <v>4.0548268209999998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5.4208681140000001</v>
      </c>
      <c r="E62" s="36">
        <v>35</v>
      </c>
      <c r="F62" s="36">
        <v>1</v>
      </c>
      <c r="G62" s="36">
        <v>15</v>
      </c>
      <c r="H62" s="36">
        <v>19</v>
      </c>
      <c r="I62" s="36">
        <v>1.0550071897720823E-3</v>
      </c>
      <c r="J62" s="36">
        <v>8.274119813476025</v>
      </c>
      <c r="K62" s="36">
        <v>1.0550071897720823E-3</v>
      </c>
      <c r="L62" s="36">
        <v>0</v>
      </c>
      <c r="M62" s="36">
        <v>0.12150232066207439</v>
      </c>
      <c r="N62" s="36">
        <v>8.1536725000037222</v>
      </c>
      <c r="O62" s="36">
        <v>0.12838400599999999</v>
      </c>
      <c r="P62" s="36">
        <v>0.22405777900000001</v>
      </c>
      <c r="Q62" s="36">
        <v>0.10523935599999999</v>
      </c>
      <c r="R62" s="36">
        <v>2.3144649999999999E-2</v>
      </c>
      <c r="S62" s="36">
        <v>0.19386910500000001</v>
      </c>
      <c r="T62" s="36">
        <v>3.0188673999999999E-2</v>
      </c>
      <c r="U62" s="36">
        <v>0.55220000000000002</v>
      </c>
      <c r="V62" s="36">
        <v>1.3051999999999997</v>
      </c>
      <c r="W62" s="36">
        <v>0.68163901318977205</v>
      </c>
      <c r="X62" s="36">
        <v>9.8033775924760249</v>
      </c>
      <c r="Y62" s="36">
        <v>10.485016605665797</v>
      </c>
      <c r="Z62" s="36">
        <v>4.9933679375488698E-5</v>
      </c>
      <c r="AA62" s="36">
        <v>1.0685807386354578E-5</v>
      </c>
      <c r="AB62" s="36">
        <v>1.06858E-5</v>
      </c>
      <c r="AC62" s="36">
        <v>4.3331196714816144E-6</v>
      </c>
      <c r="AD62" s="36">
        <v>5.6675693091516238E-2</v>
      </c>
      <c r="AE62" s="36">
        <v>0.51008123782364612</v>
      </c>
      <c r="AF62" s="36">
        <v>0.56675693091516233</v>
      </c>
      <c r="AG62" s="36">
        <v>3.8493647427240693E-2</v>
      </c>
      <c r="AH62" s="36">
        <v>6.5483446198064649E-2</v>
      </c>
      <c r="AI62" s="36">
        <v>0.20972401012082864</v>
      </c>
      <c r="AJ62" s="36">
        <v>4.1889722719179105E-7</v>
      </c>
      <c r="AK62" s="36">
        <v>5.0621320320307822E-7</v>
      </c>
      <c r="AL62" s="36">
        <v>1.2660804164786276E-6</v>
      </c>
      <c r="AM62" s="36">
        <v>3.8498399444139367E-2</v>
      </c>
      <c r="AN62" s="36">
        <v>0.12215964550278409</v>
      </c>
      <c r="AO62" s="36">
        <v>0.71980651402489126</v>
      </c>
      <c r="AP62" s="36">
        <v>168.23845999599999</v>
      </c>
      <c r="AQ62" s="36">
        <v>90.589939998000006</v>
      </c>
      <c r="AR62" s="36">
        <v>258.82839999399999</v>
      </c>
      <c r="AS62" s="36">
        <v>9.4555539950000007</v>
      </c>
      <c r="AT62" s="36">
        <v>514.38680412099995</v>
      </c>
      <c r="AU62" s="36">
        <v>1132.633091856</v>
      </c>
      <c r="AV62" s="36">
        <v>356.34526199999999</v>
      </c>
      <c r="AW62" s="36">
        <v>784.63994922400002</v>
      </c>
      <c r="AX62" s="36">
        <v>333.22170981900001</v>
      </c>
      <c r="AY62" s="36">
        <v>733.72398444500004</v>
      </c>
      <c r="AZ62" s="36">
        <v>7.6117907999999998E-2</v>
      </c>
      <c r="BA62" s="36">
        <v>0.152235817</v>
      </c>
      <c r="BB62" s="36">
        <v>1.9565371090000001</v>
      </c>
      <c r="BC62" s="36">
        <v>109.019606224</v>
      </c>
      <c r="BD62" s="36">
        <v>240.05128568800001</v>
      </c>
      <c r="BE62" s="36">
        <v>6.1883092000000001E-2</v>
      </c>
      <c r="BF62" s="36">
        <v>0.123766185</v>
      </c>
      <c r="BG62" s="36">
        <v>7.4877227399999997</v>
      </c>
      <c r="BH62" s="36">
        <v>31.457314899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5.5093924530000002</v>
      </c>
      <c r="E63" s="36">
        <v>28</v>
      </c>
      <c r="F63" s="36">
        <v>3</v>
      </c>
      <c r="G63" s="36">
        <v>14</v>
      </c>
      <c r="H63" s="36">
        <v>11</v>
      </c>
      <c r="I63" s="36">
        <v>0.37001363516636615</v>
      </c>
      <c r="J63" s="36">
        <v>10.463814648391109</v>
      </c>
      <c r="K63" s="36">
        <v>1.9243635172211247E-2</v>
      </c>
      <c r="L63" s="36">
        <v>0.35076999999415492</v>
      </c>
      <c r="M63" s="36">
        <v>1.0405002835654726</v>
      </c>
      <c r="N63" s="36">
        <v>9.7933279999920018</v>
      </c>
      <c r="O63" s="36">
        <v>9.7327549999999999E-2</v>
      </c>
      <c r="P63" s="36">
        <v>0.156857363</v>
      </c>
      <c r="Q63" s="36">
        <v>8.5306788999999994E-2</v>
      </c>
      <c r="R63" s="36">
        <v>1.2020761E-2</v>
      </c>
      <c r="S63" s="36">
        <v>0.141178109</v>
      </c>
      <c r="T63" s="36">
        <v>1.5679254E-2</v>
      </c>
      <c r="U63" s="36">
        <v>0.29064999999999996</v>
      </c>
      <c r="V63" s="36">
        <v>0.68709999999999982</v>
      </c>
      <c r="W63" s="36">
        <v>0.7579911851663661</v>
      </c>
      <c r="X63" s="36">
        <v>11.307772011391108</v>
      </c>
      <c r="Y63" s="36">
        <v>12.065763196557475</v>
      </c>
      <c r="Z63" s="36">
        <v>2.5671632953407453E-3</v>
      </c>
      <c r="AA63" s="36">
        <v>6.8277636066925429E-4</v>
      </c>
      <c r="AB63" s="36">
        <v>6.8277599999999996E-4</v>
      </c>
      <c r="AC63" s="36">
        <v>1.0184644582775441E-4</v>
      </c>
      <c r="AD63" s="36">
        <v>4.0735215538519512E-2</v>
      </c>
      <c r="AE63" s="36">
        <v>0.36661693984667554</v>
      </c>
      <c r="AF63" s="36">
        <v>0.40735215538519509</v>
      </c>
      <c r="AG63" s="36">
        <v>2.181466430995475E-2</v>
      </c>
      <c r="AH63" s="36">
        <v>3.7110003653716139E-2</v>
      </c>
      <c r="AI63" s="36">
        <v>0.11885230899906381</v>
      </c>
      <c r="AJ63" s="36">
        <v>2.6765705253114421E-5</v>
      </c>
      <c r="AK63" s="36">
        <v>3.234481517810411E-5</v>
      </c>
      <c r="AL63" s="36">
        <v>8.0897014958319571E-5</v>
      </c>
      <c r="AM63" s="36">
        <v>2.1943276461035621E-2</v>
      </c>
      <c r="AN63" s="36">
        <v>7.787756400741376E-2</v>
      </c>
      <c r="AO63" s="36">
        <v>0.48555014586069767</v>
      </c>
      <c r="AP63" s="36">
        <v>139.05195199799999</v>
      </c>
      <c r="AQ63" s="36">
        <v>74.874127998999995</v>
      </c>
      <c r="AR63" s="36">
        <v>213.92607999699999</v>
      </c>
      <c r="AS63" s="36">
        <v>14.87837223</v>
      </c>
      <c r="AT63" s="36">
        <v>579.89099110699999</v>
      </c>
      <c r="AU63" s="36">
        <v>1398.456627972</v>
      </c>
      <c r="AV63" s="36">
        <v>311.056549604</v>
      </c>
      <c r="AW63" s="36">
        <v>750.13942299400003</v>
      </c>
      <c r="AX63" s="36">
        <v>296.063918667</v>
      </c>
      <c r="AY63" s="36">
        <v>713.98341362899998</v>
      </c>
      <c r="AZ63" s="36">
        <v>0.104179826</v>
      </c>
      <c r="BA63" s="36">
        <v>0.20835965300000001</v>
      </c>
      <c r="BB63" s="36">
        <v>0.52042308000000004</v>
      </c>
      <c r="BC63" s="36">
        <v>18.424965297</v>
      </c>
      <c r="BD63" s="36">
        <v>44.433376678000002</v>
      </c>
      <c r="BE63" s="36">
        <v>1.6460402999999998E-2</v>
      </c>
      <c r="BF63" s="36">
        <v>3.2920805999999997E-2</v>
      </c>
      <c r="BG63" s="36">
        <v>5.0214569359999999</v>
      </c>
      <c r="BH63" s="36">
        <v>30.417143297999999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5.2424457120000003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3.1935893933393848E-2</v>
      </c>
      <c r="K64" s="36">
        <v>4.4097742629748457E-6</v>
      </c>
      <c r="L64" s="36">
        <v>0</v>
      </c>
      <c r="M64" s="36">
        <v>1.9403037076569361E-3</v>
      </c>
      <c r="N64" s="36">
        <v>2.9999999999999888E-2</v>
      </c>
      <c r="O64" s="36">
        <v>1.0042239999999999E-2</v>
      </c>
      <c r="P64" s="36">
        <v>1.7470148999999997E-2</v>
      </c>
      <c r="Q64" s="36">
        <v>9.4361329999999993E-3</v>
      </c>
      <c r="R64" s="36">
        <v>6.0610699999999993E-4</v>
      </c>
      <c r="S64" s="36">
        <v>1.6679575999999998E-2</v>
      </c>
      <c r="T64" s="36">
        <v>7.9057299999999993E-4</v>
      </c>
      <c r="U64" s="36">
        <v>1.32E-2</v>
      </c>
      <c r="V64" s="36">
        <v>3.1199999999999999E-2</v>
      </c>
      <c r="W64" s="36">
        <v>2.3246649774262974E-2</v>
      </c>
      <c r="X64" s="36">
        <v>8.0606042933393851E-2</v>
      </c>
      <c r="Y64" s="36">
        <v>0.10385269270765682</v>
      </c>
      <c r="Z64" s="36">
        <v>3.4986256899276294E-7</v>
      </c>
      <c r="AA64" s="36">
        <v>7.4870589764451259E-8</v>
      </c>
      <c r="AB64" s="36">
        <v>7.4870600000000001E-8</v>
      </c>
      <c r="AC64" s="36">
        <v>1.9466972068660619E-8</v>
      </c>
      <c r="AD64" s="36">
        <v>3.3666670118905886E-4</v>
      </c>
      <c r="AE64" s="36">
        <v>3.0300003107015297E-3</v>
      </c>
      <c r="AF64" s="36">
        <v>3.3666670118905886E-3</v>
      </c>
      <c r="AG64" s="36">
        <v>9.0732878519821352E-4</v>
      </c>
      <c r="AH64" s="36">
        <v>1.5435018414866161E-3</v>
      </c>
      <c r="AI64" s="36">
        <v>4.9433775193557837E-3</v>
      </c>
      <c r="AJ64" s="36">
        <v>2.9350246811830381E-9</v>
      </c>
      <c r="AK64" s="36">
        <v>3.5468084983563595E-9</v>
      </c>
      <c r="AL64" s="36">
        <v>8.8708566911232414E-9</v>
      </c>
      <c r="AM64" s="36">
        <v>9.0735118719496334E-4</v>
      </c>
      <c r="AN64" s="36">
        <v>1.8801720894841734E-3</v>
      </c>
      <c r="AO64" s="36">
        <v>7.9733867009140046E-3</v>
      </c>
      <c r="AP64" s="36">
        <v>6.0745192860000001</v>
      </c>
      <c r="AQ64" s="36">
        <v>3.2708949999999999</v>
      </c>
      <c r="AR64" s="36">
        <v>9.3454142860000005</v>
      </c>
      <c r="AS64" s="36">
        <v>0.701807234</v>
      </c>
      <c r="AT64" s="36">
        <v>11.596968888999999</v>
      </c>
      <c r="AU64" s="36">
        <v>24.702953540999999</v>
      </c>
      <c r="AV64" s="36">
        <v>16.10230426</v>
      </c>
      <c r="AW64" s="36">
        <v>34.299865582000002</v>
      </c>
      <c r="AX64" s="36">
        <v>14.741054691</v>
      </c>
      <c r="AY64" s="36">
        <v>31.400238516000002</v>
      </c>
      <c r="AZ64" s="36">
        <v>6.8048149999999996E-3</v>
      </c>
      <c r="BA64" s="36">
        <v>1.3609631000000001E-2</v>
      </c>
      <c r="BB64" s="36">
        <v>1.1711061149999999</v>
      </c>
      <c r="BC64" s="36">
        <v>51.021138553</v>
      </c>
      <c r="BD64" s="36">
        <v>108.6812276</v>
      </c>
      <c r="BE64" s="36">
        <v>3.7040783000000001E-2</v>
      </c>
      <c r="BF64" s="36">
        <v>7.4081567000000001E-2</v>
      </c>
      <c r="BG64" s="36">
        <v>1.533806749</v>
      </c>
      <c r="BH64" s="36">
        <v>10.175588701000001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5.5367116139999997</v>
      </c>
      <c r="E65" s="36">
        <v>5</v>
      </c>
      <c r="F65" s="36">
        <v>1</v>
      </c>
      <c r="G65" s="36">
        <v>2</v>
      </c>
      <c r="H65" s="36">
        <v>2</v>
      </c>
      <c r="I65" s="36">
        <v>9.1496326697507548E-4</v>
      </c>
      <c r="J65" s="36">
        <v>2.5898614554907979</v>
      </c>
      <c r="K65" s="36">
        <v>9.1496326697507548E-4</v>
      </c>
      <c r="L65" s="36">
        <v>0</v>
      </c>
      <c r="M65" s="36">
        <v>0.13914641875263134</v>
      </c>
      <c r="N65" s="36">
        <v>2.4516300000051414</v>
      </c>
      <c r="O65" s="36">
        <v>4.7736599999999999E-3</v>
      </c>
      <c r="P65" s="36">
        <v>8.2791840000000002E-3</v>
      </c>
      <c r="Q65" s="36">
        <v>4.377382E-3</v>
      </c>
      <c r="R65" s="36">
        <v>3.9627800000000002E-4</v>
      </c>
      <c r="S65" s="36">
        <v>7.7622970000000005E-3</v>
      </c>
      <c r="T65" s="36">
        <v>5.1688699999999995E-4</v>
      </c>
      <c r="U65" s="36">
        <v>4.5650000000000003E-2</v>
      </c>
      <c r="V65" s="36">
        <v>0.10790000000000001</v>
      </c>
      <c r="W65" s="36">
        <v>5.1338623266975081E-2</v>
      </c>
      <c r="X65" s="36">
        <v>2.7060406394907979</v>
      </c>
      <c r="Y65" s="36">
        <v>2.7573792627577731</v>
      </c>
      <c r="Z65" s="36">
        <v>3.9999264017856779E-5</v>
      </c>
      <c r="AA65" s="36">
        <v>8.5598424998213508E-6</v>
      </c>
      <c r="AB65" s="36">
        <v>8.559849999999999E-6</v>
      </c>
      <c r="AC65" s="36">
        <v>7.4938811081695862E-6</v>
      </c>
      <c r="AD65" s="36">
        <v>3.547217842440982E-2</v>
      </c>
      <c r="AE65" s="36">
        <v>0.31924960581968831</v>
      </c>
      <c r="AF65" s="36">
        <v>0.35472178424409812</v>
      </c>
      <c r="AG65" s="36">
        <v>3.2122195889100679E-3</v>
      </c>
      <c r="AH65" s="36">
        <v>5.46446550757115E-3</v>
      </c>
      <c r="AI65" s="36">
        <v>1.750105844992382E-2</v>
      </c>
      <c r="AJ65" s="36">
        <v>3.3555722830089027E-7</v>
      </c>
      <c r="AK65" s="36">
        <v>4.0550160843716602E-7</v>
      </c>
      <c r="AL65" s="36">
        <v>1.014192522131668E-6</v>
      </c>
      <c r="AM65" s="36">
        <v>3.2200490272465384E-3</v>
      </c>
      <c r="AN65" s="36">
        <v>4.0937049433589411E-2</v>
      </c>
      <c r="AO65" s="36">
        <v>0.33675167846213427</v>
      </c>
      <c r="AP65" s="36">
        <v>71.02308429</v>
      </c>
      <c r="AQ65" s="36">
        <v>38.243199232999999</v>
      </c>
      <c r="AR65" s="36">
        <v>109.266283523</v>
      </c>
      <c r="AS65" s="36">
        <v>6.8051301110000004</v>
      </c>
      <c r="AT65" s="36">
        <v>258.772374888</v>
      </c>
      <c r="AU65" s="36">
        <v>582.86055776600006</v>
      </c>
      <c r="AV65" s="36">
        <v>182.71098197399999</v>
      </c>
      <c r="AW65" s="36">
        <v>411.53938827399998</v>
      </c>
      <c r="AX65" s="36">
        <v>170.688860035</v>
      </c>
      <c r="AY65" s="36">
        <v>384.46068366999998</v>
      </c>
      <c r="AZ65" s="36">
        <v>5.6523498999999998E-2</v>
      </c>
      <c r="BA65" s="36">
        <v>0.113046998</v>
      </c>
      <c r="BB65" s="36">
        <v>1.149450018</v>
      </c>
      <c r="BC65" s="36">
        <v>67.760754935999998</v>
      </c>
      <c r="BD65" s="36">
        <v>152.62475924500001</v>
      </c>
      <c r="BE65" s="36">
        <v>3.6355825000000001E-2</v>
      </c>
      <c r="BF65" s="36">
        <v>7.2711651000000002E-2</v>
      </c>
      <c r="BG65" s="36">
        <v>4.3416412559999999</v>
      </c>
      <c r="BH65" s="36">
        <v>28.155952526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5.4655392660000004</v>
      </c>
      <c r="E66" s="36">
        <v>21</v>
      </c>
      <c r="F66" s="36">
        <v>1</v>
      </c>
      <c r="G66" s="36">
        <v>6</v>
      </c>
      <c r="H66" s="36">
        <v>14</v>
      </c>
      <c r="I66" s="36">
        <v>1.9187473760295216E-2</v>
      </c>
      <c r="J66" s="36">
        <v>3.3087632965820943</v>
      </c>
      <c r="K66" s="36">
        <v>6.9814737638844064E-3</v>
      </c>
      <c r="L66" s="36">
        <v>1.220599999641081E-2</v>
      </c>
      <c r="M66" s="36">
        <v>0.42729127034957692</v>
      </c>
      <c r="N66" s="36">
        <v>2.9006594999928126</v>
      </c>
      <c r="O66" s="36">
        <v>4.5235039000000005E-2</v>
      </c>
      <c r="P66" s="36">
        <v>7.6837677999999993E-2</v>
      </c>
      <c r="Q66" s="36">
        <v>4.0915776000000008E-2</v>
      </c>
      <c r="R66" s="36">
        <v>4.3192630000000003E-3</v>
      </c>
      <c r="S66" s="36">
        <v>7.1203856999999995E-2</v>
      </c>
      <c r="T66" s="36">
        <v>5.6338209999999998E-3</v>
      </c>
      <c r="U66" s="36">
        <v>6.4850000000000005E-2</v>
      </c>
      <c r="V66" s="36">
        <v>0.15350000000000003</v>
      </c>
      <c r="W66" s="36">
        <v>0.12927251276029522</v>
      </c>
      <c r="X66" s="36">
        <v>3.5391009745820945</v>
      </c>
      <c r="Y66" s="36">
        <v>3.6683734873423899</v>
      </c>
      <c r="Z66" s="36">
        <v>2.8612153250243399E-4</v>
      </c>
      <c r="AA66" s="36">
        <v>6.123000795552088E-5</v>
      </c>
      <c r="AB66" s="36">
        <v>6.1229999999999995E-5</v>
      </c>
      <c r="AC66" s="36">
        <v>6.845000159686718E-5</v>
      </c>
      <c r="AD66" s="36">
        <v>5.1966291528928135E-2</v>
      </c>
      <c r="AE66" s="36">
        <v>0.46769662376035326</v>
      </c>
      <c r="AF66" s="36">
        <v>0.51966291528928144</v>
      </c>
      <c r="AG66" s="36">
        <v>4.639422192751921E-3</v>
      </c>
      <c r="AH66" s="36">
        <v>7.8923503968653368E-3</v>
      </c>
      <c r="AI66" s="36">
        <v>2.5276851946717367E-2</v>
      </c>
      <c r="AJ66" s="36">
        <v>2.4002954594840051E-6</v>
      </c>
      <c r="AK66" s="36">
        <v>2.9006189926935253E-6</v>
      </c>
      <c r="AL66" s="36">
        <v>7.2546841510215764E-6</v>
      </c>
      <c r="AM66" s="36">
        <v>4.7102724898082718E-3</v>
      </c>
      <c r="AN66" s="36">
        <v>5.9861542544786164E-2</v>
      </c>
      <c r="AO66" s="36">
        <v>0.49298073039122164</v>
      </c>
      <c r="AP66" s="36">
        <v>60.443767565999998</v>
      </c>
      <c r="AQ66" s="36">
        <v>32.546644074</v>
      </c>
      <c r="AR66" s="36">
        <v>92.990411639999991</v>
      </c>
      <c r="AS66" s="36">
        <v>4.9532464450000004</v>
      </c>
      <c r="AT66" s="36">
        <v>398.706073645</v>
      </c>
      <c r="AU66" s="36">
        <v>914.54445398999997</v>
      </c>
      <c r="AV66" s="36">
        <v>231.925909391</v>
      </c>
      <c r="AW66" s="36">
        <v>531.98726628600002</v>
      </c>
      <c r="AX66" s="36">
        <v>218.77700646599999</v>
      </c>
      <c r="AY66" s="36">
        <v>501.82656134299998</v>
      </c>
      <c r="AZ66" s="36">
        <v>4.4960623999999998E-2</v>
      </c>
      <c r="BA66" s="36">
        <v>8.9921248999999995E-2</v>
      </c>
      <c r="BB66" s="36">
        <v>0.93566567899999997</v>
      </c>
      <c r="BC66" s="36">
        <v>49.535808234999998</v>
      </c>
      <c r="BD66" s="36">
        <v>113.624300432</v>
      </c>
      <c r="BE66" s="36">
        <v>2.9594064E-2</v>
      </c>
      <c r="BF66" s="36">
        <v>5.9188128999999999E-2</v>
      </c>
      <c r="BG66" s="36">
        <v>7.7958546450000004</v>
      </c>
      <c r="BH66" s="36">
        <v>35.310451860999997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5.383116083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0.50009433919714752</v>
      </c>
      <c r="K67" s="36">
        <v>9.0924006565281317E-5</v>
      </c>
      <c r="L67" s="36">
        <v>0</v>
      </c>
      <c r="M67" s="36">
        <v>1.3246263203713988E-2</v>
      </c>
      <c r="N67" s="36">
        <v>0.48693899999999879</v>
      </c>
      <c r="O67" s="36">
        <v>3.8870258999999997E-2</v>
      </c>
      <c r="P67" s="36">
        <v>6.6487984999999999E-2</v>
      </c>
      <c r="Q67" s="36">
        <v>3.4348856999999997E-2</v>
      </c>
      <c r="R67" s="36">
        <v>4.5214019999999999E-3</v>
      </c>
      <c r="S67" s="36">
        <v>6.0590504000000003E-2</v>
      </c>
      <c r="T67" s="36">
        <v>5.8974810000000004E-3</v>
      </c>
      <c r="U67" s="36">
        <v>0.1368</v>
      </c>
      <c r="V67" s="36">
        <v>0.3276</v>
      </c>
      <c r="W67" s="36">
        <v>0.17576118300656529</v>
      </c>
      <c r="X67" s="36">
        <v>0.89418232419714749</v>
      </c>
      <c r="Y67" s="36">
        <v>1.0699435072037127</v>
      </c>
      <c r="Z67" s="36">
        <v>5.5059665111094321E-6</v>
      </c>
      <c r="AA67" s="36">
        <v>1.1782768333774183E-6</v>
      </c>
      <c r="AB67" s="36">
        <v>1.1782800000000001E-6</v>
      </c>
      <c r="AC67" s="36">
        <v>5.4327486835245776E-7</v>
      </c>
      <c r="AD67" s="36">
        <v>3.1305058002293702E-3</v>
      </c>
      <c r="AE67" s="36">
        <v>2.8174552202064336E-2</v>
      </c>
      <c r="AF67" s="36">
        <v>3.1305058002293704E-2</v>
      </c>
      <c r="AG67" s="36">
        <v>9.3814382712604002E-3</v>
      </c>
      <c r="AH67" s="36">
        <v>1.595922832352344E-2</v>
      </c>
      <c r="AI67" s="36">
        <v>5.111266368479804E-2</v>
      </c>
      <c r="AJ67" s="36">
        <v>4.6190105079221359E-8</v>
      </c>
      <c r="AK67" s="36">
        <v>5.5818085035291973E-8</v>
      </c>
      <c r="AL67" s="36">
        <v>1.3960557310902667E-7</v>
      </c>
      <c r="AM67" s="36">
        <v>9.382027736233832E-3</v>
      </c>
      <c r="AN67" s="36">
        <v>1.9089789941837847E-2</v>
      </c>
      <c r="AO67" s="36">
        <v>7.9287355492435499E-2</v>
      </c>
      <c r="AP67" s="36">
        <v>5.5146305980000001</v>
      </c>
      <c r="AQ67" s="36">
        <v>2.9694164760000001</v>
      </c>
      <c r="AR67" s="36">
        <v>8.4840470739999994</v>
      </c>
      <c r="AS67" s="36">
        <v>0.64196331799999995</v>
      </c>
      <c r="AT67" s="36">
        <v>25.891078476000001</v>
      </c>
      <c r="AU67" s="36">
        <v>56.450403397999999</v>
      </c>
      <c r="AV67" s="36">
        <v>24.228139413000001</v>
      </c>
      <c r="AW67" s="36">
        <v>52.824691899000001</v>
      </c>
      <c r="AX67" s="36">
        <v>22.411886867</v>
      </c>
      <c r="AY67" s="36">
        <v>48.864710510000002</v>
      </c>
      <c r="AZ67" s="36">
        <v>2.9199553E-2</v>
      </c>
      <c r="BA67" s="36">
        <v>5.8399105999999999E-2</v>
      </c>
      <c r="BB67" s="36">
        <v>1.2573243860000001</v>
      </c>
      <c r="BC67" s="36">
        <v>69.163682522000002</v>
      </c>
      <c r="BD67" s="36">
        <v>150.79780405400001</v>
      </c>
      <c r="BE67" s="36">
        <v>0.319658742</v>
      </c>
      <c r="BF67" s="36">
        <v>0.63931748399999999</v>
      </c>
      <c r="BG67" s="36">
        <v>4.1366505660000001</v>
      </c>
      <c r="BH67" s="36">
        <v>19.681689998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5.3246841480000002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7.264398E-3</v>
      </c>
      <c r="P68" s="36">
        <v>1.2587865E-2</v>
      </c>
      <c r="Q68" s="36">
        <v>6.646796E-3</v>
      </c>
      <c r="R68" s="36">
        <v>6.1760200000000008E-4</v>
      </c>
      <c r="S68" s="36">
        <v>1.1782298E-2</v>
      </c>
      <c r="T68" s="36">
        <v>8.0556699999999998E-4</v>
      </c>
      <c r="U68" s="36">
        <v>5.1000000000000004E-2</v>
      </c>
      <c r="V68" s="36">
        <v>0.12239999999999998</v>
      </c>
      <c r="W68" s="36">
        <v>5.8264398000000002E-2</v>
      </c>
      <c r="X68" s="36">
        <v>0.13498786499999998</v>
      </c>
      <c r="Y68" s="36">
        <v>0.19325226299999998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3.6196639852021937E-3</v>
      </c>
      <c r="AH68" s="36">
        <v>6.1575893081600537E-3</v>
      </c>
      <c r="AI68" s="36">
        <v>1.9720927919377469E-2</v>
      </c>
      <c r="AJ68" s="36">
        <v>0</v>
      </c>
      <c r="AK68" s="36">
        <v>0</v>
      </c>
      <c r="AL68" s="36">
        <v>0</v>
      </c>
      <c r="AM68" s="36">
        <v>3.6196639852021937E-3</v>
      </c>
      <c r="AN68" s="36">
        <v>6.1575893081600537E-3</v>
      </c>
      <c r="AO68" s="36">
        <v>1.9720927919377469E-2</v>
      </c>
      <c r="AP68" s="36">
        <v>0.21481286699999999</v>
      </c>
      <c r="AQ68" s="36">
        <v>0.115668467</v>
      </c>
      <c r="AR68" s="36">
        <v>0.33048133400000002</v>
      </c>
      <c r="AS68" s="36">
        <v>7.2889890000000001E-3</v>
      </c>
      <c r="AT68" s="36">
        <v>3.6629111999999998E-2</v>
      </c>
      <c r="AU68" s="36">
        <v>8.1816712999999999E-2</v>
      </c>
      <c r="AV68" s="36">
        <v>0.16378615399999999</v>
      </c>
      <c r="AW68" s="36">
        <v>0.36584137799999999</v>
      </c>
      <c r="AX68" s="36">
        <v>0.14601505000000001</v>
      </c>
      <c r="AY68" s="36">
        <v>0.32614690299999999</v>
      </c>
      <c r="AZ68" s="36">
        <v>1.3082799999999999E-4</v>
      </c>
      <c r="BA68" s="36">
        <v>2.6165599999999998E-4</v>
      </c>
      <c r="BB68" s="36">
        <v>0.70528461899999995</v>
      </c>
      <c r="BC68" s="36">
        <v>22.229443687</v>
      </c>
      <c r="BD68" s="36">
        <v>49.652855682000002</v>
      </c>
      <c r="BE68" s="36">
        <v>0.17930964799999999</v>
      </c>
      <c r="BF68" s="36">
        <v>0.358619297</v>
      </c>
      <c r="BG68" s="36">
        <v>2.8201487919999999</v>
      </c>
      <c r="BH68" s="36">
        <v>10.714731621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5.1238242390000002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2.4151222E-2</v>
      </c>
      <c r="P69" s="36">
        <v>4.0997952000000004E-2</v>
      </c>
      <c r="Q69" s="36">
        <v>2.2179019000000001E-2</v>
      </c>
      <c r="R69" s="36">
        <v>1.9722030000000001E-3</v>
      </c>
      <c r="S69" s="36">
        <v>3.8425513000000001E-2</v>
      </c>
      <c r="T69" s="36">
        <v>2.5724390000000001E-3</v>
      </c>
      <c r="U69" s="36">
        <v>5.0450000000000002E-2</v>
      </c>
      <c r="V69" s="36">
        <v>0.11990000000000001</v>
      </c>
      <c r="W69" s="36">
        <v>7.4601221999999995E-2</v>
      </c>
      <c r="X69" s="36">
        <v>0.16089795200000001</v>
      </c>
      <c r="Y69" s="36">
        <v>0.23549917400000001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3.7066242711957225E-3</v>
      </c>
      <c r="AH69" s="36">
        <v>6.3055217487007695E-3</v>
      </c>
      <c r="AI69" s="36">
        <v>2.0194711546514622E-2</v>
      </c>
      <c r="AJ69" s="36">
        <v>0</v>
      </c>
      <c r="AK69" s="36">
        <v>0</v>
      </c>
      <c r="AL69" s="36">
        <v>0</v>
      </c>
      <c r="AM69" s="36">
        <v>3.7066242711957225E-3</v>
      </c>
      <c r="AN69" s="36">
        <v>6.3055217487007695E-3</v>
      </c>
      <c r="AO69" s="36">
        <v>2.0194711546514622E-2</v>
      </c>
      <c r="AP69" s="36">
        <v>0.22203024099999999</v>
      </c>
      <c r="AQ69" s="36">
        <v>0.119554745</v>
      </c>
      <c r="AR69" s="36">
        <v>0.34158498599999998</v>
      </c>
      <c r="AS69" s="36">
        <v>4.0142249999999997E-3</v>
      </c>
      <c r="AT69" s="36">
        <v>1.2167202E-2</v>
      </c>
      <c r="AU69" s="36">
        <v>2.8501184999999998E-2</v>
      </c>
      <c r="AV69" s="36">
        <v>5.9662192000000003E-2</v>
      </c>
      <c r="AW69" s="36">
        <v>0.139756299</v>
      </c>
      <c r="AX69" s="36">
        <v>5.3000502999999997E-2</v>
      </c>
      <c r="AY69" s="36">
        <v>0.12415155899999999</v>
      </c>
      <c r="AZ69" s="36">
        <v>3.54951E-4</v>
      </c>
      <c r="BA69" s="36">
        <v>7.0990300000000001E-4</v>
      </c>
      <c r="BB69" s="36">
        <v>0.27331462000000001</v>
      </c>
      <c r="BC69" s="36">
        <v>15.975493349000001</v>
      </c>
      <c r="BD69" s="36">
        <v>37.421953881</v>
      </c>
      <c r="BE69" s="36">
        <v>6.9486767000000005E-2</v>
      </c>
      <c r="BF69" s="36">
        <v>0.13897353500000001</v>
      </c>
      <c r="BG69" s="36">
        <v>1.3096425309999999</v>
      </c>
      <c r="BH69" s="36">
        <v>7.3740303799999998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4.8700790019999998</v>
      </c>
      <c r="E70" s="36">
        <v>77</v>
      </c>
      <c r="F70" s="36">
        <v>0</v>
      </c>
      <c r="G70" s="36">
        <v>5</v>
      </c>
      <c r="H70" s="36">
        <v>72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2.2935109999999998E-3</v>
      </c>
      <c r="P70" s="36">
        <v>3.6610519999999997E-3</v>
      </c>
      <c r="Q70" s="36">
        <v>2.1466159999999996E-3</v>
      </c>
      <c r="R70" s="36">
        <v>1.46895E-4</v>
      </c>
      <c r="S70" s="36">
        <v>3.4694499999999998E-3</v>
      </c>
      <c r="T70" s="36">
        <v>1.9160199999999997E-4</v>
      </c>
      <c r="U70" s="36">
        <v>0.43200000000000005</v>
      </c>
      <c r="V70" s="36">
        <v>1.0367999999999999</v>
      </c>
      <c r="W70" s="36">
        <v>0.43429351100000008</v>
      </c>
      <c r="X70" s="36">
        <v>1.0404610519999999</v>
      </c>
      <c r="Y70" s="36">
        <v>1.4747545630000001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2.9908285248868776E-2</v>
      </c>
      <c r="AH70" s="36">
        <v>5.0878462262443441E-2</v>
      </c>
      <c r="AI70" s="36">
        <v>0.16294858859728506</v>
      </c>
      <c r="AJ70" s="36">
        <v>0</v>
      </c>
      <c r="AK70" s="36">
        <v>0</v>
      </c>
      <c r="AL70" s="36">
        <v>0</v>
      </c>
      <c r="AM70" s="36">
        <v>2.9908285248868776E-2</v>
      </c>
      <c r="AN70" s="36">
        <v>5.0878462262443441E-2</v>
      </c>
      <c r="AO70" s="36">
        <v>0.16294858859728506</v>
      </c>
      <c r="AP70" s="36">
        <v>1.697439403</v>
      </c>
      <c r="AQ70" s="36">
        <v>0.91400583199999996</v>
      </c>
      <c r="AR70" s="36">
        <v>2.6114452349999997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0.26085855699999999</v>
      </c>
      <c r="BC70" s="36">
        <v>16.165076059</v>
      </c>
      <c r="BD70" s="36">
        <v>35.318675020999997</v>
      </c>
      <c r="BE70" s="36">
        <v>6.6319972000000005E-2</v>
      </c>
      <c r="BF70" s="36">
        <v>0.13263994400000001</v>
      </c>
      <c r="BG70" s="36">
        <v>0.39125035499999999</v>
      </c>
      <c r="BH70" s="36">
        <v>2.7226135720000002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4.5510101489999997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5.8518279999999999E-3</v>
      </c>
      <c r="BF71" s="36">
        <v>1.1703656999999999E-2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4.5535025930000002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5.0450560820000003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7.3871130000000007E-3</v>
      </c>
      <c r="P73" s="36">
        <v>1.1690656000000001E-2</v>
      </c>
      <c r="Q73" s="36">
        <v>6.9487920000000005E-3</v>
      </c>
      <c r="R73" s="36">
        <v>4.3832099999999998E-4</v>
      </c>
      <c r="S73" s="36">
        <v>1.1118932E-2</v>
      </c>
      <c r="T73" s="36">
        <v>5.7172400000000002E-4</v>
      </c>
      <c r="U73" s="36">
        <v>8.6999999999999994E-2</v>
      </c>
      <c r="V73" s="36">
        <v>0.20880000000000001</v>
      </c>
      <c r="W73" s="36">
        <v>9.4387112999999995E-2</v>
      </c>
      <c r="X73" s="36">
        <v>0.22049065600000001</v>
      </c>
      <c r="Y73" s="36">
        <v>0.31487776899999997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6.1417324072767926E-3</v>
      </c>
      <c r="AH73" s="36">
        <v>1.0448004554907648E-2</v>
      </c>
      <c r="AI73" s="36">
        <v>3.346185242585286E-2</v>
      </c>
      <c r="AJ73" s="36">
        <v>0</v>
      </c>
      <c r="AK73" s="36">
        <v>0</v>
      </c>
      <c r="AL73" s="36">
        <v>0</v>
      </c>
      <c r="AM73" s="36">
        <v>6.1417324072767926E-3</v>
      </c>
      <c r="AN73" s="36">
        <v>1.0448004554907648E-2</v>
      </c>
      <c r="AO73" s="36">
        <v>3.346185242585286E-2</v>
      </c>
      <c r="AP73" s="36">
        <v>0.37583852400000001</v>
      </c>
      <c r="AQ73" s="36">
        <v>0.20237458899999999</v>
      </c>
      <c r="AR73" s="36">
        <v>0.578213113</v>
      </c>
      <c r="AS73" s="36">
        <v>1.8190000000000001E-6</v>
      </c>
      <c r="AT73" s="36">
        <v>1.1300000000000001E-7</v>
      </c>
      <c r="AU73" s="36">
        <v>2.5199999999999998E-7</v>
      </c>
      <c r="AV73" s="36">
        <v>1.7626E-5</v>
      </c>
      <c r="AW73" s="36">
        <v>3.9356000000000001E-5</v>
      </c>
      <c r="AX73" s="36">
        <v>1.4494999999999999E-5</v>
      </c>
      <c r="AY73" s="36">
        <v>3.2364999999999999E-5</v>
      </c>
      <c r="AZ73" s="36">
        <v>3.2000000000000002E-8</v>
      </c>
      <c r="BA73" s="36">
        <v>6.5E-8</v>
      </c>
      <c r="BB73" s="36">
        <v>1.0700793980000001</v>
      </c>
      <c r="BC73" s="36">
        <v>66.655547283999994</v>
      </c>
      <c r="BD73" s="36">
        <v>148.827791222</v>
      </c>
      <c r="BE73" s="36">
        <v>0.27205408399999997</v>
      </c>
      <c r="BF73" s="36">
        <v>0.54410816799999995</v>
      </c>
      <c r="BG73" s="36">
        <v>1.4290433339999999</v>
      </c>
      <c r="BH73" s="36">
        <v>14.950126376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5.6122152700000001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1.2073162E-2</v>
      </c>
      <c r="P92" s="36">
        <v>2.0878383E-2</v>
      </c>
      <c r="Q92" s="36">
        <v>1.1367627999999999E-2</v>
      </c>
      <c r="R92" s="36">
        <v>7.0553399999999996E-4</v>
      </c>
      <c r="S92" s="36">
        <v>1.9958119999999999E-2</v>
      </c>
      <c r="T92" s="36">
        <v>9.2026299999999994E-4</v>
      </c>
      <c r="U92" s="36">
        <v>6.9599999999999995E-2</v>
      </c>
      <c r="V92" s="36">
        <v>0.16679999999999998</v>
      </c>
      <c r="W92" s="36">
        <v>8.1673161999999994E-2</v>
      </c>
      <c r="X92" s="36">
        <v>0.18767838299999998</v>
      </c>
      <c r="Y92" s="36">
        <v>0.26935154499999997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6.0050460149999996</v>
      </c>
      <c r="AQ92" s="36">
        <v>3.233486316</v>
      </c>
      <c r="AR92" s="36">
        <v>9.238532331</v>
      </c>
      <c r="AS92" s="36">
        <v>0.29715454400000002</v>
      </c>
      <c r="AT92" s="36">
        <v>3.8362855210000002</v>
      </c>
      <c r="AU92" s="36">
        <v>8.3799318070000002</v>
      </c>
      <c r="AV92" s="36">
        <v>2.741021435</v>
      </c>
      <c r="AW92" s="36">
        <v>5.9874512959999997</v>
      </c>
      <c r="AX92" s="36">
        <v>2.5584118600000001</v>
      </c>
      <c r="AY92" s="36">
        <v>5.5885613330000004</v>
      </c>
      <c r="AZ92" s="36">
        <v>5.9046000000000001E-4</v>
      </c>
      <c r="BA92" s="36">
        <v>1.1809209999999999E-3</v>
      </c>
      <c r="BB92" s="36">
        <v>11.557402256</v>
      </c>
      <c r="BC92" s="36">
        <v>1187.457897449</v>
      </c>
      <c r="BD92" s="36">
        <v>2593.8674663470001</v>
      </c>
      <c r="BE92" s="36">
        <v>0.337114309</v>
      </c>
      <c r="BF92" s="36">
        <v>0.67422861899999997</v>
      </c>
      <c r="BG92" s="36">
        <v>7.3784903679999996</v>
      </c>
      <c r="BH92" s="36">
        <v>144.25740384400001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4.9133781780000003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2.8264975999999997E-2</v>
      </c>
      <c r="P93" s="36">
        <v>4.8092119000000003E-2</v>
      </c>
      <c r="Q93" s="36">
        <v>2.5771256999999999E-2</v>
      </c>
      <c r="R93" s="36">
        <v>2.4937190000000001E-3</v>
      </c>
      <c r="S93" s="36">
        <v>4.4839442E-2</v>
      </c>
      <c r="T93" s="36">
        <v>3.2526769999999998E-3</v>
      </c>
      <c r="U93" s="36">
        <v>0</v>
      </c>
      <c r="V93" s="36">
        <v>0</v>
      </c>
      <c r="W93" s="36">
        <v>2.8264975999999997E-2</v>
      </c>
      <c r="X93" s="36">
        <v>4.8092119000000003E-2</v>
      </c>
      <c r="Y93" s="36">
        <v>7.6357095E-2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4.1521916999999998E-2</v>
      </c>
      <c r="AQ93" s="36">
        <v>2.2357954999999999E-2</v>
      </c>
      <c r="AR93" s="36">
        <v>6.3879872000000004E-2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3.4226000999999999E-2</v>
      </c>
      <c r="BF93" s="36">
        <v>6.8452002999999997E-2</v>
      </c>
      <c r="BG93" s="36">
        <v>1.483910404</v>
      </c>
      <c r="BH93" s="36">
        <v>15.430771287000001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4.8298389349999997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1.0731430000000001E-3</v>
      </c>
      <c r="P94" s="36">
        <v>1.6845810000000001E-3</v>
      </c>
      <c r="Q94" s="36">
        <v>9.8810800000000013E-4</v>
      </c>
      <c r="R94" s="36">
        <v>8.5035000000000002E-5</v>
      </c>
      <c r="S94" s="36">
        <v>1.573664E-3</v>
      </c>
      <c r="T94" s="36">
        <v>1.10917E-4</v>
      </c>
      <c r="U94" s="36">
        <v>0</v>
      </c>
      <c r="V94" s="36">
        <v>0</v>
      </c>
      <c r="W94" s="36">
        <v>1.0731430000000001E-3</v>
      </c>
      <c r="X94" s="36">
        <v>1.6845810000000001E-3</v>
      </c>
      <c r="Y94" s="36">
        <v>2.7577240000000005E-3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2.9257850000000002E-3</v>
      </c>
      <c r="AQ94" s="36">
        <v>1.5754219999999999E-3</v>
      </c>
      <c r="AR94" s="36">
        <v>4.5012070000000001E-3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0.147796605</v>
      </c>
      <c r="BC94" s="36">
        <v>10.526057292999999</v>
      </c>
      <c r="BD94" s="36">
        <v>23.173798994999999</v>
      </c>
      <c r="BE94" s="36">
        <v>4.3110329999999997E-3</v>
      </c>
      <c r="BF94" s="36">
        <v>8.6220670000000006E-3</v>
      </c>
      <c r="BG94" s="36">
        <v>1.122040924</v>
      </c>
      <c r="BH94" s="36">
        <v>9.365081644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5.560284921</v>
      </c>
      <c r="E95" s="36">
        <v>8</v>
      </c>
      <c r="F95" s="36">
        <v>2</v>
      </c>
      <c r="G95" s="36">
        <v>4</v>
      </c>
      <c r="H95" s="36">
        <v>2</v>
      </c>
      <c r="I95" s="36">
        <v>0.21307755532294431</v>
      </c>
      <c r="J95" s="36">
        <v>8.1765281956558162</v>
      </c>
      <c r="K95" s="36">
        <v>1.3291055324195011E-2</v>
      </c>
      <c r="L95" s="36">
        <v>0.19978649999874931</v>
      </c>
      <c r="M95" s="36">
        <v>0.86260975097587</v>
      </c>
      <c r="N95" s="36">
        <v>7.5269960000028915</v>
      </c>
      <c r="O95" s="36">
        <v>0.53833256500000004</v>
      </c>
      <c r="P95" s="36">
        <v>0.93369349899999998</v>
      </c>
      <c r="Q95" s="36">
        <v>0.50233675300000002</v>
      </c>
      <c r="R95" s="36">
        <v>3.5995812000000002E-2</v>
      </c>
      <c r="S95" s="36">
        <v>0.88674243899999994</v>
      </c>
      <c r="T95" s="36">
        <v>4.6951060000000003E-2</v>
      </c>
      <c r="U95" s="36">
        <v>0.15920000000000001</v>
      </c>
      <c r="V95" s="36">
        <v>0.37640000000000001</v>
      </c>
      <c r="W95" s="36">
        <v>0.91061012032294442</v>
      </c>
      <c r="X95" s="36">
        <v>9.4866216946558168</v>
      </c>
      <c r="Y95" s="36">
        <v>10.397231814978761</v>
      </c>
      <c r="Z95" s="36">
        <v>1.6446550940210688E-3</v>
      </c>
      <c r="AA95" s="36">
        <v>3.6923466073732626E-4</v>
      </c>
      <c r="AB95" s="36">
        <v>3.6923499999999998E-4</v>
      </c>
      <c r="AC95" s="36">
        <v>1.2931622215212185E-4</v>
      </c>
      <c r="AD95" s="36">
        <v>0.1261564414801086</v>
      </c>
      <c r="AE95" s="36">
        <v>1.135407973320977</v>
      </c>
      <c r="AF95" s="36">
        <v>1.2615644148010863</v>
      </c>
      <c r="AG95" s="36">
        <v>1.1604602730461254E-2</v>
      </c>
      <c r="AH95" s="36">
        <v>1.9741163265612247E-2</v>
      </c>
      <c r="AI95" s="36">
        <v>6.3225076945271672E-2</v>
      </c>
      <c r="AJ95" s="36">
        <v>1.4474491164185262E-5</v>
      </c>
      <c r="AK95" s="36">
        <v>1.7491589968433677E-5</v>
      </c>
      <c r="AL95" s="36">
        <v>4.3747889964109941E-5</v>
      </c>
      <c r="AM95" s="36">
        <v>1.1748393443777561E-2</v>
      </c>
      <c r="AN95" s="36">
        <v>0.14591509633568928</v>
      </c>
      <c r="AO95" s="36">
        <v>1.1986767981562128</v>
      </c>
      <c r="AP95" s="36">
        <v>290.635833676</v>
      </c>
      <c r="AQ95" s="36">
        <v>156.49621813300001</v>
      </c>
      <c r="AR95" s="36">
        <v>447.13205180900002</v>
      </c>
      <c r="AS95" s="36">
        <v>10.328146901</v>
      </c>
      <c r="AT95" s="36">
        <v>1977.1849259559999</v>
      </c>
      <c r="AU95" s="36">
        <v>4620.9545766970004</v>
      </c>
      <c r="AV95" s="36">
        <v>1084.4883367970001</v>
      </c>
      <c r="AW95" s="36">
        <v>2534.5992059250002</v>
      </c>
      <c r="AX95" s="36">
        <v>1031.189677758</v>
      </c>
      <c r="AY95" s="36">
        <v>2410.0328696229999</v>
      </c>
      <c r="AZ95" s="36">
        <v>7.9512501999999999E-2</v>
      </c>
      <c r="BA95" s="36">
        <v>0.159025005</v>
      </c>
      <c r="BB95" s="36">
        <v>2.9179192650000001</v>
      </c>
      <c r="BC95" s="36">
        <v>243.70933504000001</v>
      </c>
      <c r="BD95" s="36">
        <v>569.58241606800004</v>
      </c>
      <c r="BE95" s="36">
        <v>8.5111888999999996E-2</v>
      </c>
      <c r="BF95" s="36">
        <v>0.17022377799999999</v>
      </c>
      <c r="BG95" s="36">
        <v>3.0504477489999999</v>
      </c>
      <c r="BH95" s="36">
        <v>54.635101898999999</v>
      </c>
      <c r="BI95" s="36">
        <v>0.06</v>
      </c>
      <c r="BJ95" s="36">
        <v>0.06</v>
      </c>
      <c r="BK95" s="36">
        <v>0.09</v>
      </c>
      <c r="BL95" s="36">
        <v>0.09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5.1368619969999996</v>
      </c>
      <c r="E96" s="36">
        <v>3</v>
      </c>
      <c r="F96" s="36">
        <v>0</v>
      </c>
      <c r="G96" s="36">
        <v>1</v>
      </c>
      <c r="H96" s="36">
        <v>2</v>
      </c>
      <c r="I96" s="36">
        <v>2.956467721865872E-8</v>
      </c>
      <c r="J96" s="36">
        <v>5.5329542665749709E-3</v>
      </c>
      <c r="K96" s="36">
        <v>2.956467721865872E-8</v>
      </c>
      <c r="L96" s="36">
        <v>0</v>
      </c>
      <c r="M96" s="36">
        <v>3.298383125257321E-5</v>
      </c>
      <c r="N96" s="36">
        <v>5.4999999999996163E-3</v>
      </c>
      <c r="O96" s="36">
        <v>2.9003989999999997E-3</v>
      </c>
      <c r="P96" s="36">
        <v>4.660562E-3</v>
      </c>
      <c r="Q96" s="36">
        <v>2.4717469999999998E-3</v>
      </c>
      <c r="R96" s="36">
        <v>4.2865200000000002E-4</v>
      </c>
      <c r="S96" s="36">
        <v>4.1014499999999995E-3</v>
      </c>
      <c r="T96" s="36">
        <v>5.5911200000000006E-4</v>
      </c>
      <c r="U96" s="36">
        <v>0</v>
      </c>
      <c r="V96" s="36">
        <v>0</v>
      </c>
      <c r="W96" s="36">
        <v>2.9004285646772182E-3</v>
      </c>
      <c r="X96" s="36">
        <v>1.019351626657497E-2</v>
      </c>
      <c r="Y96" s="36">
        <v>1.3093944831252188E-2</v>
      </c>
      <c r="Z96" s="36">
        <v>9.1546029952839463E-9</v>
      </c>
      <c r="AA96" s="36">
        <v>1.9590850409907646E-9</v>
      </c>
      <c r="AB96" s="36">
        <v>1.9590900000000001E-9</v>
      </c>
      <c r="AC96" s="36">
        <v>1.1025901462065065E-10</v>
      </c>
      <c r="AD96" s="36">
        <v>6.3951964358177096E-6</v>
      </c>
      <c r="AE96" s="36">
        <v>5.7556767922359378E-5</v>
      </c>
      <c r="AF96" s="36">
        <v>6.3951964358177093E-5</v>
      </c>
      <c r="AG96" s="36">
        <v>4.490477112603251E-4</v>
      </c>
      <c r="AH96" s="36">
        <v>7.6389725593710477E-4</v>
      </c>
      <c r="AI96" s="36">
        <v>2.4465358061769439E-3</v>
      </c>
      <c r="AJ96" s="36">
        <v>7.6798870353100943E-11</v>
      </c>
      <c r="AK96" s="36">
        <v>9.2807017187587132E-11</v>
      </c>
      <c r="AL96" s="36">
        <v>2.3211790255470948E-10</v>
      </c>
      <c r="AM96" s="36">
        <v>4.4904789831821013E-4</v>
      </c>
      <c r="AN96" s="36">
        <v>7.7029254517993961E-4</v>
      </c>
      <c r="AO96" s="36">
        <v>2.5040928062172057E-3</v>
      </c>
      <c r="AP96" s="36">
        <v>6.1590829999999999E-2</v>
      </c>
      <c r="AQ96" s="36">
        <v>3.3164292999999997E-2</v>
      </c>
      <c r="AR96" s="36">
        <v>9.4755122999999997E-2</v>
      </c>
      <c r="AS96" s="36">
        <v>1.1607282E-2</v>
      </c>
      <c r="AT96" s="36">
        <v>8.6457350000000002E-2</v>
      </c>
      <c r="AU96" s="36">
        <v>0.22728380400000001</v>
      </c>
      <c r="AV96" s="36">
        <v>0.30545193399999998</v>
      </c>
      <c r="AW96" s="36">
        <v>0.80298873100000001</v>
      </c>
      <c r="AX96" s="36">
        <v>0.27328219999999998</v>
      </c>
      <c r="AY96" s="36">
        <v>0.71841917799999999</v>
      </c>
      <c r="AZ96" s="36">
        <v>9.2440000000000003E-5</v>
      </c>
      <c r="BA96" s="36">
        <v>1.8488099999999999E-4</v>
      </c>
      <c r="BB96" s="36">
        <v>0.42117549599999998</v>
      </c>
      <c r="BC96" s="36">
        <v>26.282137674000001</v>
      </c>
      <c r="BD96" s="36">
        <v>69.091919193999999</v>
      </c>
      <c r="BE96" s="36">
        <v>1.2285137999999999E-2</v>
      </c>
      <c r="BF96" s="36">
        <v>2.4570275999999999E-2</v>
      </c>
      <c r="BG96" s="36">
        <v>0.99980958600000003</v>
      </c>
      <c r="BH96" s="36">
        <v>10.768472639000001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4.8644612089999999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1.6504720000000001E-3</v>
      </c>
      <c r="P97" s="36">
        <v>2.8337509999999998E-3</v>
      </c>
      <c r="Q97" s="36">
        <v>1.407101E-3</v>
      </c>
      <c r="R97" s="36">
        <v>2.4337099999999998E-4</v>
      </c>
      <c r="S97" s="36">
        <v>2.5163099999999999E-3</v>
      </c>
      <c r="T97" s="36">
        <v>3.1744100000000001E-4</v>
      </c>
      <c r="U97" s="36">
        <v>3.0000000000000001E-3</v>
      </c>
      <c r="V97" s="36">
        <v>7.1999999999999998E-3</v>
      </c>
      <c r="W97" s="36">
        <v>4.6504720000000001E-3</v>
      </c>
      <c r="X97" s="36">
        <v>1.0033751E-2</v>
      </c>
      <c r="Y97" s="36">
        <v>1.4684223E-2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1.4859236E-2</v>
      </c>
      <c r="AQ97" s="36">
        <v>8.0011270000000002E-3</v>
      </c>
      <c r="AR97" s="36">
        <v>2.2860363000000002E-2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10.726601489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4.9240857939999998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6.4739999999999993E-6</v>
      </c>
      <c r="P98" s="36">
        <v>1.0400999999999999E-5</v>
      </c>
      <c r="Q98" s="36">
        <v>5.8099999999999994E-6</v>
      </c>
      <c r="R98" s="36">
        <v>6.6399999999999991E-7</v>
      </c>
      <c r="S98" s="36">
        <v>9.5349999999999993E-6</v>
      </c>
      <c r="T98" s="36">
        <v>8.6599999999999995E-7</v>
      </c>
      <c r="U98" s="36">
        <v>0</v>
      </c>
      <c r="V98" s="36">
        <v>0</v>
      </c>
      <c r="W98" s="36">
        <v>6.4739999999999993E-6</v>
      </c>
      <c r="X98" s="36">
        <v>1.0400999999999999E-5</v>
      </c>
      <c r="Y98" s="36">
        <v>1.6874999999999997E-5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1.3477E-5</v>
      </c>
      <c r="AQ98" s="36">
        <v>7.2559999999999996E-6</v>
      </c>
      <c r="AR98" s="36">
        <v>2.0733E-5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4.5057155719999997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4.8648060000000002E-3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4.8611353570000002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4.7679695930000001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4.8153529319999997</v>
      </c>
      <c r="E102" s="36">
        <v>7</v>
      </c>
      <c r="F102" s="36">
        <v>0</v>
      </c>
      <c r="G102" s="36">
        <v>1</v>
      </c>
      <c r="H102" s="36">
        <v>6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7.9409953340000001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4.92237496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7.2613599999999995E-4</v>
      </c>
      <c r="P103" s="36">
        <v>1.2504160000000001E-3</v>
      </c>
      <c r="Q103" s="36">
        <v>6.8856399999999991E-4</v>
      </c>
      <c r="R103" s="36">
        <v>3.7571999999999999E-5</v>
      </c>
      <c r="S103" s="36">
        <v>1.2014090000000001E-3</v>
      </c>
      <c r="T103" s="36">
        <v>4.9007E-5</v>
      </c>
      <c r="U103" s="36">
        <v>0</v>
      </c>
      <c r="V103" s="36">
        <v>0</v>
      </c>
      <c r="W103" s="36">
        <v>7.2613599999999995E-4</v>
      </c>
      <c r="X103" s="36">
        <v>1.2504160000000001E-3</v>
      </c>
      <c r="Y103" s="36">
        <v>1.9765519999999999E-3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2.0731920000000002E-3</v>
      </c>
      <c r="AQ103" s="36">
        <v>1.1163340000000001E-3</v>
      </c>
      <c r="AR103" s="36">
        <v>3.1895260000000003E-3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1.321562253</v>
      </c>
      <c r="BH103" s="36">
        <v>25.392576505000001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5.5192051309999997</v>
      </c>
      <c r="E104" s="36">
        <v>7</v>
      </c>
      <c r="F104" s="36">
        <v>0</v>
      </c>
      <c r="G104" s="36">
        <v>1</v>
      </c>
      <c r="H104" s="36">
        <v>6</v>
      </c>
      <c r="I104" s="36">
        <v>1.3556969606030731E-4</v>
      </c>
      <c r="J104" s="36">
        <v>0.17343651465162918</v>
      </c>
      <c r="K104" s="36">
        <v>1.3556969606030731E-4</v>
      </c>
      <c r="L104" s="36">
        <v>0</v>
      </c>
      <c r="M104" s="36">
        <v>1.5760084347401199E-2</v>
      </c>
      <c r="N104" s="36">
        <v>0.15781200000028828</v>
      </c>
      <c r="O104" s="36">
        <v>8.3284099E-2</v>
      </c>
      <c r="P104" s="36">
        <v>0.140348316</v>
      </c>
      <c r="Q104" s="36">
        <v>7.9030862999999993E-2</v>
      </c>
      <c r="R104" s="36">
        <v>4.2532360000000005E-3</v>
      </c>
      <c r="S104" s="36">
        <v>0.13480061700000001</v>
      </c>
      <c r="T104" s="36">
        <v>5.5476989999999997E-3</v>
      </c>
      <c r="U104" s="36">
        <v>3.0000000000000001E-3</v>
      </c>
      <c r="V104" s="36">
        <v>7.1999999999999998E-3</v>
      </c>
      <c r="W104" s="36">
        <v>8.6419668696060312E-2</v>
      </c>
      <c r="X104" s="36">
        <v>0.32098483065162919</v>
      </c>
      <c r="Y104" s="36">
        <v>0.40740449934768952</v>
      </c>
      <c r="Z104" s="36">
        <v>5.3736889272616579E-6</v>
      </c>
      <c r="AA104" s="36">
        <v>1.1499694304339946E-6</v>
      </c>
      <c r="AB104" s="36">
        <v>1.14997E-6</v>
      </c>
      <c r="AC104" s="36">
        <v>1.5612266441025902E-6</v>
      </c>
      <c r="AD104" s="36">
        <v>1.4706586769515778E-3</v>
      </c>
      <c r="AE104" s="36">
        <v>1.3235928092564197E-2</v>
      </c>
      <c r="AF104" s="36">
        <v>1.4706586769515775E-2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4.5080316340727313E-8</v>
      </c>
      <c r="AK104" s="36">
        <v>5.4476969182227239E-8</v>
      </c>
      <c r="AL104" s="36">
        <v>1.3625133322146469E-7</v>
      </c>
      <c r="AM104" s="36">
        <v>2.4153589342922822E-4</v>
      </c>
      <c r="AN104" s="36">
        <v>1.8788692320515666E-3</v>
      </c>
      <c r="AO104" s="36">
        <v>1.4543266918451488E-2</v>
      </c>
      <c r="AP104" s="36">
        <v>9.4313912109999993</v>
      </c>
      <c r="AQ104" s="36">
        <v>5.078441421</v>
      </c>
      <c r="AR104" s="36">
        <v>14.509832631999998</v>
      </c>
      <c r="AS104" s="36">
        <v>0.82553998500000003</v>
      </c>
      <c r="AT104" s="36">
        <v>54.297455796999998</v>
      </c>
      <c r="AU104" s="36">
        <v>134.91831816600001</v>
      </c>
      <c r="AV104" s="36">
        <v>36.459656000000003</v>
      </c>
      <c r="AW104" s="36">
        <v>90.594953228999998</v>
      </c>
      <c r="AX104" s="36">
        <v>34.145742865999999</v>
      </c>
      <c r="AY104" s="36">
        <v>84.845341872999995</v>
      </c>
      <c r="AZ104" s="36">
        <v>3.2403179999999998E-3</v>
      </c>
      <c r="BA104" s="36">
        <v>6.4806359999999997E-3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16.843906591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5.5268298700000003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3.531912822833101E-3</v>
      </c>
      <c r="J105" s="36">
        <v>1.1709962288753439</v>
      </c>
      <c r="K105" s="36">
        <v>3.531912822833101E-3</v>
      </c>
      <c r="L105" s="36">
        <v>0</v>
      </c>
      <c r="M105" s="36">
        <v>0.20412714169656815</v>
      </c>
      <c r="N105" s="36">
        <v>0.97040100000160878</v>
      </c>
      <c r="O105" s="36">
        <v>0.12776378599999999</v>
      </c>
      <c r="P105" s="36">
        <v>0.21478334399999999</v>
      </c>
      <c r="Q105" s="36">
        <v>0.120339339</v>
      </c>
      <c r="R105" s="36">
        <v>7.4244469999999998E-3</v>
      </c>
      <c r="S105" s="36">
        <v>0.20509928199999999</v>
      </c>
      <c r="T105" s="36">
        <v>9.6840620000000002E-3</v>
      </c>
      <c r="U105" s="36" t="s">
        <v>340</v>
      </c>
      <c r="V105" s="36" t="s">
        <v>340</v>
      </c>
      <c r="W105" s="36">
        <v>0.1312956988228331</v>
      </c>
      <c r="X105" s="36">
        <v>1.3857795728753439</v>
      </c>
      <c r="Y105" s="36">
        <v>1.517075271698177</v>
      </c>
      <c r="Z105" s="36">
        <v>8.7048476272109341E-5</v>
      </c>
      <c r="AA105" s="36">
        <v>1.8628373922231396E-5</v>
      </c>
      <c r="AB105" s="36">
        <v>1.8628399999999999E-5</v>
      </c>
      <c r="AC105" s="36">
        <v>2.7496735486208492E-5</v>
      </c>
      <c r="AD105" s="36">
        <v>1.8887314181548064E-2</v>
      </c>
      <c r="AE105" s="36">
        <v>0.16998582763393261</v>
      </c>
      <c r="AF105" s="36">
        <v>0.18887314181548065</v>
      </c>
      <c r="AG105" s="36" t="s">
        <v>340</v>
      </c>
      <c r="AH105" s="36" t="s">
        <v>340</v>
      </c>
      <c r="AI105" s="36" t="s">
        <v>340</v>
      </c>
      <c r="AJ105" s="36">
        <v>7.3025745447412855E-7</v>
      </c>
      <c r="AK105" s="36">
        <v>8.8247412777220434E-7</v>
      </c>
      <c r="AL105" s="36">
        <v>2.2071396086704284E-6</v>
      </c>
      <c r="AM105" s="36">
        <v>2.8226992940682622E-5</v>
      </c>
      <c r="AN105" s="36">
        <v>1.8888196655675836E-2</v>
      </c>
      <c r="AO105" s="36">
        <v>0.16998803477354127</v>
      </c>
      <c r="AP105" s="36">
        <v>163.47395642699999</v>
      </c>
      <c r="AQ105" s="36">
        <v>88.024438075999996</v>
      </c>
      <c r="AR105" s="36">
        <v>251.49839450299999</v>
      </c>
      <c r="AS105" s="36">
        <v>13.891460065</v>
      </c>
      <c r="AT105" s="36">
        <v>411.24928011899999</v>
      </c>
      <c r="AU105" s="36">
        <v>1109.126846396</v>
      </c>
      <c r="AV105" s="36">
        <v>228.98022496900001</v>
      </c>
      <c r="AW105" s="36">
        <v>617.55272795600001</v>
      </c>
      <c r="AX105" s="36">
        <v>217.03375987199999</v>
      </c>
      <c r="AY105" s="36">
        <v>585.33347360300002</v>
      </c>
      <c r="AZ105" s="36">
        <v>4.6296267000000002E-2</v>
      </c>
      <c r="BA105" s="36">
        <v>9.2592535000000004E-2</v>
      </c>
      <c r="BB105" s="36">
        <v>0.48660891699999997</v>
      </c>
      <c r="BC105" s="36">
        <v>40.868477779999999</v>
      </c>
      <c r="BD105" s="36">
        <v>110.221046137</v>
      </c>
      <c r="BE105" s="36">
        <v>1.4193745000000001E-2</v>
      </c>
      <c r="BF105" s="36">
        <v>2.8387491000000001E-2</v>
      </c>
      <c r="BG105" s="36">
        <v>1.0935917550000001</v>
      </c>
      <c r="BH105" s="36">
        <v>26.133573855000002</v>
      </c>
      <c r="BI105" s="36">
        <v>0.09</v>
      </c>
      <c r="BJ105" s="36">
        <v>0.09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5.243600196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1.286024007</v>
      </c>
      <c r="BH106" s="36">
        <v>6.1841012739999996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4.878805732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2.6192999999999998E-5</v>
      </c>
      <c r="P107" s="36">
        <v>4.2959999999999995E-5</v>
      </c>
      <c r="Q107" s="36">
        <v>2.1971999999999999E-5</v>
      </c>
      <c r="R107" s="36">
        <v>4.2209999999999999E-6</v>
      </c>
      <c r="S107" s="36">
        <v>3.7453999999999997E-5</v>
      </c>
      <c r="T107" s="36">
        <v>5.5060000000000003E-6</v>
      </c>
      <c r="U107" s="36">
        <v>0</v>
      </c>
      <c r="V107" s="36">
        <v>0</v>
      </c>
      <c r="W107" s="36">
        <v>2.6192999999999998E-5</v>
      </c>
      <c r="X107" s="36">
        <v>4.2959999999999995E-5</v>
      </c>
      <c r="Y107" s="36">
        <v>6.9152999999999993E-5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3.3942999999999997E-5</v>
      </c>
      <c r="AQ107" s="36">
        <v>1.8277000000000001E-5</v>
      </c>
      <c r="AR107" s="36">
        <v>5.2219999999999998E-5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2.4324327829999999</v>
      </c>
      <c r="BH107" s="36">
        <v>3.4625365650000002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5.0028885909999996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1.6466509999999998E-3</v>
      </c>
      <c r="P108" s="36">
        <v>2.5686899999999998E-3</v>
      </c>
      <c r="Q108" s="36">
        <v>1.4979769999999999E-3</v>
      </c>
      <c r="R108" s="36">
        <v>1.4867400000000001E-4</v>
      </c>
      <c r="S108" s="36">
        <v>2.3747659999999999E-3</v>
      </c>
      <c r="T108" s="36">
        <v>1.9392400000000002E-4</v>
      </c>
      <c r="U108" s="36" t="s">
        <v>340</v>
      </c>
      <c r="V108" s="36" t="s">
        <v>340</v>
      </c>
      <c r="W108" s="36">
        <v>1.6466509999999998E-3</v>
      </c>
      <c r="X108" s="36">
        <v>2.5686899999999998E-3</v>
      </c>
      <c r="Y108" s="36">
        <v>4.2153409999999992E-3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2.022299E-3</v>
      </c>
      <c r="AQ108" s="36">
        <v>1.0889300000000001E-3</v>
      </c>
      <c r="AR108" s="36">
        <v>3.1112290000000001E-3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2.924294E-3</v>
      </c>
      <c r="BF108" s="36">
        <v>5.8485890000000004E-3</v>
      </c>
      <c r="BG108" s="36">
        <v>0.54222667599999996</v>
      </c>
      <c r="BH108" s="36">
        <v>4.9991932630000004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4.9528647650000002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2.735215E-3</v>
      </c>
      <c r="P109" s="36">
        <v>4.6117630000000005E-3</v>
      </c>
      <c r="Q109" s="36">
        <v>2.4394210000000002E-3</v>
      </c>
      <c r="R109" s="36">
        <v>2.9579399999999999E-4</v>
      </c>
      <c r="S109" s="36">
        <v>4.2259430000000002E-3</v>
      </c>
      <c r="T109" s="36">
        <v>3.8581999999999999E-4</v>
      </c>
      <c r="U109" s="36" t="s">
        <v>340</v>
      </c>
      <c r="V109" s="36" t="s">
        <v>340</v>
      </c>
      <c r="W109" s="36">
        <v>2.735215E-3</v>
      </c>
      <c r="X109" s="36">
        <v>4.6117630000000005E-3</v>
      </c>
      <c r="Y109" s="36">
        <v>7.3469780000000005E-3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7.8984180000000008E-3</v>
      </c>
      <c r="AQ109" s="36">
        <v>4.2529940000000004E-3</v>
      </c>
      <c r="AR109" s="36">
        <v>1.2151412E-2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4.1752239910000002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4.6461436809999999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4.0443173760000004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4.4576844529999997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5.2019639739999999</v>
      </c>
      <c r="E114" s="36">
        <v>5</v>
      </c>
      <c r="F114" s="36">
        <v>0</v>
      </c>
      <c r="G114" s="36">
        <v>0</v>
      </c>
      <c r="H114" s="36">
        <v>5</v>
      </c>
      <c r="I114" s="36">
        <v>4.3550066960834868E-5</v>
      </c>
      <c r="J114" s="36">
        <v>5.6625877936051526E-2</v>
      </c>
      <c r="K114" s="36">
        <v>4.3550066960834868E-5</v>
      </c>
      <c r="L114" s="36">
        <v>0</v>
      </c>
      <c r="M114" s="36">
        <v>1.0314428003007328E-2</v>
      </c>
      <c r="N114" s="36">
        <v>4.6355000000005031E-2</v>
      </c>
      <c r="O114" s="36">
        <v>3.7199310000000001E-3</v>
      </c>
      <c r="P114" s="36">
        <v>5.8445390000000002E-3</v>
      </c>
      <c r="Q114" s="36">
        <v>3.5500530000000001E-3</v>
      </c>
      <c r="R114" s="36">
        <v>1.6987799999999999E-4</v>
      </c>
      <c r="S114" s="36">
        <v>5.6229579999999999E-3</v>
      </c>
      <c r="T114" s="36">
        <v>2.2158100000000002E-4</v>
      </c>
      <c r="U114" s="36">
        <v>0</v>
      </c>
      <c r="V114" s="36">
        <v>0</v>
      </c>
      <c r="W114" s="36">
        <v>3.7634810669608348E-3</v>
      </c>
      <c r="X114" s="36">
        <v>6.2470416936051529E-2</v>
      </c>
      <c r="Y114" s="36">
        <v>6.6233898003012368E-2</v>
      </c>
      <c r="Z114" s="36">
        <v>2.5735246284189442E-6</v>
      </c>
      <c r="AA114" s="36">
        <v>5.5073427048165394E-7</v>
      </c>
      <c r="AB114" s="36">
        <v>5.5073399999999996E-7</v>
      </c>
      <c r="AC114" s="36">
        <v>3.9701176492212594E-7</v>
      </c>
      <c r="AD114" s="36">
        <v>7.2421449187815294E-4</v>
      </c>
      <c r="AE114" s="36">
        <v>6.5179304269033763E-3</v>
      </c>
      <c r="AF114" s="36">
        <v>7.242144918781529E-3</v>
      </c>
      <c r="AG114" s="36">
        <v>0</v>
      </c>
      <c r="AH114" s="36">
        <v>0</v>
      </c>
      <c r="AI114" s="36">
        <v>0</v>
      </c>
      <c r="AJ114" s="36">
        <v>2.1589487499320955E-8</v>
      </c>
      <c r="AK114" s="36">
        <v>2.608965376975463E-8</v>
      </c>
      <c r="AL114" s="36">
        <v>6.5252347235484512E-8</v>
      </c>
      <c r="AM114" s="36">
        <v>4.186012524214469E-7</v>
      </c>
      <c r="AN114" s="36">
        <v>7.2424058153192268E-4</v>
      </c>
      <c r="AO114" s="36">
        <v>6.5179956792506119E-3</v>
      </c>
      <c r="AP114" s="36">
        <v>1.014906842</v>
      </c>
      <c r="AQ114" s="36">
        <v>0.54648829899999996</v>
      </c>
      <c r="AR114" s="36">
        <v>1.561395141</v>
      </c>
      <c r="AS114" s="36">
        <v>0.27302359199999998</v>
      </c>
      <c r="AT114" s="36">
        <v>5.7085026660000002</v>
      </c>
      <c r="AU114" s="36">
        <v>12.079073940000001</v>
      </c>
      <c r="AV114" s="36">
        <v>6.5204547069999998</v>
      </c>
      <c r="AW114" s="36">
        <v>13.797147717</v>
      </c>
      <c r="AX114" s="36">
        <v>5.9999478980000003</v>
      </c>
      <c r="AY114" s="36">
        <v>12.695766042000001</v>
      </c>
      <c r="AZ114" s="36">
        <v>1.8167420000000001E-3</v>
      </c>
      <c r="BA114" s="36">
        <v>3.6334850000000001E-3</v>
      </c>
      <c r="BB114" s="36">
        <v>0.19039845799999999</v>
      </c>
      <c r="BC114" s="36">
        <v>11.664413753</v>
      </c>
      <c r="BD114" s="36">
        <v>24.681658997</v>
      </c>
      <c r="BE114" s="36">
        <v>5.5536739999999998E-3</v>
      </c>
      <c r="BF114" s="36">
        <v>1.1107348E-2</v>
      </c>
      <c r="BG114" s="36">
        <v>1.6905327750000001</v>
      </c>
      <c r="BH114" s="36">
        <v>6.5799035410000002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6.2994695600000004</v>
      </c>
      <c r="E115" s="36">
        <v>102</v>
      </c>
      <c r="F115" s="36">
        <v>17</v>
      </c>
      <c r="G115" s="36">
        <v>47</v>
      </c>
      <c r="H115" s="36">
        <v>38</v>
      </c>
      <c r="I115" s="36">
        <v>1.3022411236356621</v>
      </c>
      <c r="J115" s="36">
        <v>16.250760941778076</v>
      </c>
      <c r="K115" s="36">
        <v>0.38345012364288111</v>
      </c>
      <c r="L115" s="36">
        <v>0.91879099999278102</v>
      </c>
      <c r="M115" s="36">
        <v>7.2162705654119943</v>
      </c>
      <c r="N115" s="36">
        <v>10.336731500001742</v>
      </c>
      <c r="O115" s="36">
        <v>0.21560126500000001</v>
      </c>
      <c r="P115" s="36">
        <v>0.34939653699999995</v>
      </c>
      <c r="Q115" s="36">
        <v>0.20283976100000001</v>
      </c>
      <c r="R115" s="36">
        <v>1.2761504E-2</v>
      </c>
      <c r="S115" s="36">
        <v>0.33275109599999997</v>
      </c>
      <c r="T115" s="36">
        <v>1.6645441E-2</v>
      </c>
      <c r="U115" s="36">
        <v>4.4010500000000015</v>
      </c>
      <c r="V115" s="36">
        <v>10.413200000000002</v>
      </c>
      <c r="W115" s="36">
        <v>5.9188923886356637</v>
      </c>
      <c r="X115" s="36">
        <v>27.013357478778076</v>
      </c>
      <c r="Y115" s="36">
        <v>32.932249867413738</v>
      </c>
      <c r="Z115" s="36">
        <v>6.8131341369710137E-3</v>
      </c>
      <c r="AA115" s="36">
        <v>3.0053607516238529E-3</v>
      </c>
      <c r="AB115" s="36">
        <v>3.0053609999999998E-3</v>
      </c>
      <c r="AC115" s="36">
        <v>2.1384209809483185E-3</v>
      </c>
      <c r="AD115" s="36">
        <v>0.1845504070860623</v>
      </c>
      <c r="AE115" s="36">
        <v>1.6609536637745606</v>
      </c>
      <c r="AF115" s="36">
        <v>1.8455040708606227</v>
      </c>
      <c r="AG115" s="36">
        <v>0.29517203955396354</v>
      </c>
      <c r="AH115" s="36">
        <v>0.50213174544812222</v>
      </c>
      <c r="AI115" s="36">
        <v>1.6081786982595252</v>
      </c>
      <c r="AJ115" s="36">
        <v>1.1781405132540165E-4</v>
      </c>
      <c r="AK115" s="36">
        <v>1.4237150410747031E-4</v>
      </c>
      <c r="AL115" s="36">
        <v>3.5608271786376536E-4</v>
      </c>
      <c r="AM115" s="36">
        <v>0.29742827458623722</v>
      </c>
      <c r="AN115" s="36">
        <v>0.68682452403829197</v>
      </c>
      <c r="AO115" s="36">
        <v>3.2694884447519494</v>
      </c>
      <c r="AP115" s="36">
        <v>576.19582158499998</v>
      </c>
      <c r="AQ115" s="36">
        <v>310.259288545</v>
      </c>
      <c r="AR115" s="36">
        <v>886.45511012999998</v>
      </c>
      <c r="AS115" s="36">
        <v>12.491315525999999</v>
      </c>
      <c r="AT115" s="36">
        <v>2619.497436866</v>
      </c>
      <c r="AU115" s="36">
        <v>5608.2831380919997</v>
      </c>
      <c r="AV115" s="36">
        <v>1423.2698833970001</v>
      </c>
      <c r="AW115" s="36">
        <v>3047.1877451270002</v>
      </c>
      <c r="AX115" s="36">
        <v>1357.270097914</v>
      </c>
      <c r="AY115" s="36">
        <v>2905.883738171</v>
      </c>
      <c r="AZ115" s="36">
        <v>1.2926970689999999</v>
      </c>
      <c r="BA115" s="36">
        <v>2.5853941389999999</v>
      </c>
      <c r="BB115" s="36">
        <v>2.8381504039999998</v>
      </c>
      <c r="BC115" s="36">
        <v>254.617220317</v>
      </c>
      <c r="BD115" s="36">
        <v>545.12955167500002</v>
      </c>
      <c r="BE115" s="36">
        <v>1.290068365</v>
      </c>
      <c r="BF115" s="36">
        <v>2.5801367310000001</v>
      </c>
      <c r="BG115" s="36">
        <v>8.0446610350000007</v>
      </c>
      <c r="BH115" s="36">
        <v>30.378134097</v>
      </c>
      <c r="BI115" s="36">
        <v>0.75000000000000011</v>
      </c>
      <c r="BJ115" s="36">
        <v>1.0500000000000003</v>
      </c>
      <c r="BK115" s="36">
        <v>0.36</v>
      </c>
      <c r="BL115" s="36">
        <v>0.41000000000000003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5.7618704010000004</v>
      </c>
      <c r="E116" s="36">
        <v>36</v>
      </c>
      <c r="F116" s="36">
        <v>3</v>
      </c>
      <c r="G116" s="36">
        <v>11</v>
      </c>
      <c r="H116" s="36">
        <v>22</v>
      </c>
      <c r="I116" s="36">
        <v>0.13210175051435363</v>
      </c>
      <c r="J116" s="36">
        <v>4.4664078666726441</v>
      </c>
      <c r="K116" s="36">
        <v>5.2794750517593692E-2</v>
      </c>
      <c r="L116" s="36">
        <v>7.9306999996759941E-2</v>
      </c>
      <c r="M116" s="36">
        <v>2.6091311171908997</v>
      </c>
      <c r="N116" s="36">
        <v>1.9893784999960979</v>
      </c>
      <c r="O116" s="36">
        <v>0.12137181600000001</v>
      </c>
      <c r="P116" s="36">
        <v>0.17221914899999999</v>
      </c>
      <c r="Q116" s="36">
        <v>0.115126797</v>
      </c>
      <c r="R116" s="36">
        <v>6.2450190000000001E-3</v>
      </c>
      <c r="S116" s="36">
        <v>0.164073472</v>
      </c>
      <c r="T116" s="36">
        <v>8.1456770000000005E-3</v>
      </c>
      <c r="U116" s="36">
        <v>0.74075000000000002</v>
      </c>
      <c r="V116" s="36">
        <v>1.7562999999999998</v>
      </c>
      <c r="W116" s="36">
        <v>0.99422356651435373</v>
      </c>
      <c r="X116" s="36">
        <v>6.3949270156726437</v>
      </c>
      <c r="Y116" s="36">
        <v>7.3891505821869972</v>
      </c>
      <c r="Z116" s="36">
        <v>1.3550106692428892E-3</v>
      </c>
      <c r="AA116" s="36">
        <v>3.2874419687210381E-4</v>
      </c>
      <c r="AB116" s="36">
        <v>3.2874400000000001E-4</v>
      </c>
      <c r="AC116" s="36">
        <v>2.4394564480711736E-4</v>
      </c>
      <c r="AD116" s="36">
        <v>1.9544992245425153E-2</v>
      </c>
      <c r="AE116" s="36">
        <v>0.17590493020882636</v>
      </c>
      <c r="AF116" s="36">
        <v>0.19544992245425155</v>
      </c>
      <c r="AG116" s="36">
        <v>5.1670138690426422E-2</v>
      </c>
      <c r="AH116" s="36">
        <v>8.7898626737736879E-2</v>
      </c>
      <c r="AI116" s="36">
        <v>0.28151316941680593</v>
      </c>
      <c r="AJ116" s="36">
        <v>1.2887191418143504E-5</v>
      </c>
      <c r="AK116" s="36">
        <v>1.5573429530198276E-5</v>
      </c>
      <c r="AL116" s="36">
        <v>3.8950414609561288E-5</v>
      </c>
      <c r="AM116" s="36">
        <v>5.1926971526651683E-2</v>
      </c>
      <c r="AN116" s="36">
        <v>0.10745919241269222</v>
      </c>
      <c r="AO116" s="36">
        <v>0.45745705004024184</v>
      </c>
      <c r="AP116" s="36">
        <v>111.18291741100001</v>
      </c>
      <c r="AQ116" s="36">
        <v>59.867724758999998</v>
      </c>
      <c r="AR116" s="36">
        <v>171.05064217</v>
      </c>
      <c r="AS116" s="36">
        <v>7.1738139319999998</v>
      </c>
      <c r="AT116" s="36">
        <v>488.64165994299998</v>
      </c>
      <c r="AU116" s="36">
        <v>1091.6179200219999</v>
      </c>
      <c r="AV116" s="36">
        <v>273.07172859299999</v>
      </c>
      <c r="AW116" s="36">
        <v>610.03802340200002</v>
      </c>
      <c r="AX116" s="36">
        <v>258.60809555200001</v>
      </c>
      <c r="AY116" s="36">
        <v>577.72649061499999</v>
      </c>
      <c r="AZ116" s="36">
        <v>1.5368101300000001</v>
      </c>
      <c r="BA116" s="36">
        <v>3.0736202609999999</v>
      </c>
      <c r="BB116" s="36">
        <v>0.47232053400000001</v>
      </c>
      <c r="BC116" s="36">
        <v>35.481611196000003</v>
      </c>
      <c r="BD116" s="36">
        <v>79.265371310000006</v>
      </c>
      <c r="BE116" s="36">
        <v>0.214691152</v>
      </c>
      <c r="BF116" s="36">
        <v>0.42938230399999999</v>
      </c>
      <c r="BG116" s="36">
        <v>3.1182135560000002</v>
      </c>
      <c r="BH116" s="36">
        <v>12.014824953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2.9277028943403108E-4</v>
      </c>
      <c r="J117" s="36">
        <v>0.28588114618609889</v>
      </c>
      <c r="K117" s="36">
        <v>2.9277028943403108E-4</v>
      </c>
      <c r="L117" s="36">
        <v>0</v>
      </c>
      <c r="M117" s="36">
        <v>4.9812916475435294E-2</v>
      </c>
      <c r="N117" s="36">
        <v>0.23636100000009763</v>
      </c>
      <c r="O117" s="36">
        <v>1.7323353999999999E-2</v>
      </c>
      <c r="P117" s="36">
        <v>2.8789392999999996E-2</v>
      </c>
      <c r="Q117" s="36">
        <v>1.6438424E-2</v>
      </c>
      <c r="R117" s="36">
        <v>8.8492999999999992E-4</v>
      </c>
      <c r="S117" s="36">
        <v>2.7635134999999998E-2</v>
      </c>
      <c r="T117" s="36">
        <v>1.154258E-3</v>
      </c>
      <c r="U117" s="36">
        <v>2.2800000000000001E-2</v>
      </c>
      <c r="V117" s="36">
        <v>5.4000000000000006E-2</v>
      </c>
      <c r="W117" s="36">
        <v>4.041612428943403E-2</v>
      </c>
      <c r="X117" s="36">
        <v>0.36867053918609888</v>
      </c>
      <c r="Y117" s="36">
        <v>0.40908666347553291</v>
      </c>
      <c r="Z117" s="36">
        <v>1.3308931838697883E-5</v>
      </c>
      <c r="AA117" s="36">
        <v>2.8481114134813465E-6</v>
      </c>
      <c r="AB117" s="36">
        <v>2.8481100000000002E-6</v>
      </c>
      <c r="AC117" s="36">
        <v>1.1318237242774569E-6</v>
      </c>
      <c r="AD117" s="36">
        <v>2.2780116876439773E-3</v>
      </c>
      <c r="AE117" s="36">
        <v>2.0502105188795791E-2</v>
      </c>
      <c r="AF117" s="36">
        <v>2.2780116876439774E-2</v>
      </c>
      <c r="AG117" s="36">
        <v>1.6987158974358972E-3</v>
      </c>
      <c r="AH117" s="36">
        <v>2.8897695726495722E-3</v>
      </c>
      <c r="AI117" s="36">
        <v>9.2550728205128205E-3</v>
      </c>
      <c r="AJ117" s="36">
        <v>1.1164960805341782E-7</v>
      </c>
      <c r="AK117" s="36">
        <v>1.3492212900996829E-7</v>
      </c>
      <c r="AL117" s="36">
        <v>3.3745122452010559E-7</v>
      </c>
      <c r="AM117" s="36">
        <v>1.6999593707682282E-3</v>
      </c>
      <c r="AN117" s="36">
        <v>5.1679161824225595E-3</v>
      </c>
      <c r="AO117" s="36">
        <v>2.9757515460533131E-2</v>
      </c>
      <c r="AP117" s="36">
        <v>14.856814399999999</v>
      </c>
      <c r="AQ117" s="36">
        <v>7.999823138</v>
      </c>
      <c r="AR117" s="36">
        <v>22.856637538000001</v>
      </c>
      <c r="AS117" s="36">
        <v>2.097042944</v>
      </c>
      <c r="AT117" s="36">
        <v>156.85055059699999</v>
      </c>
      <c r="AU117" s="36">
        <v>363.04498256800002</v>
      </c>
      <c r="AV117" s="36">
        <v>90.134648417999998</v>
      </c>
      <c r="AW117" s="36">
        <v>208.624909121</v>
      </c>
      <c r="AX117" s="36">
        <v>85.049409311999995</v>
      </c>
      <c r="AY117" s="36">
        <v>196.85465689200001</v>
      </c>
      <c r="AZ117" s="36">
        <v>0.336205272</v>
      </c>
      <c r="BA117" s="36">
        <v>0.67241054499999997</v>
      </c>
      <c r="BB117" s="36">
        <v>0.42519681999999998</v>
      </c>
      <c r="BC117" s="36">
        <v>18.958784618999999</v>
      </c>
      <c r="BD117" s="36">
        <v>43.881845523999999</v>
      </c>
      <c r="BE117" s="36">
        <v>0.19327128199999999</v>
      </c>
      <c r="BF117" s="36">
        <v>0.38654256399999998</v>
      </c>
      <c r="BG117" s="36">
        <v>3.1597394579999998</v>
      </c>
      <c r="BH117" s="36">
        <v>15.462885893999999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5.0937723119999996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2.6495999999999998E-3</v>
      </c>
      <c r="P118" s="36">
        <v>3.833305E-3</v>
      </c>
      <c r="Q118" s="36">
        <v>2.3544949999999999E-3</v>
      </c>
      <c r="R118" s="36">
        <v>2.9510500000000004E-4</v>
      </c>
      <c r="S118" s="36">
        <v>3.4483840000000001E-3</v>
      </c>
      <c r="T118" s="36">
        <v>3.8492099999999998E-4</v>
      </c>
      <c r="U118" s="36">
        <v>1.2E-2</v>
      </c>
      <c r="V118" s="36">
        <v>2.8799999999999999E-2</v>
      </c>
      <c r="W118" s="36">
        <v>1.46496E-2</v>
      </c>
      <c r="X118" s="36">
        <v>3.2633305000000001E-2</v>
      </c>
      <c r="Y118" s="36">
        <v>4.7282905E-2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8.829610040485829E-4</v>
      </c>
      <c r="AH118" s="36">
        <v>1.5020486045883939E-3</v>
      </c>
      <c r="AI118" s="36">
        <v>4.8106151255060724E-3</v>
      </c>
      <c r="AJ118" s="36">
        <v>0</v>
      </c>
      <c r="AK118" s="36">
        <v>0</v>
      </c>
      <c r="AL118" s="36">
        <v>0</v>
      </c>
      <c r="AM118" s="36">
        <v>8.829610040485829E-4</v>
      </c>
      <c r="AN118" s="36">
        <v>1.5020486045883939E-3</v>
      </c>
      <c r="AO118" s="36">
        <v>4.8106151255060724E-3</v>
      </c>
      <c r="AP118" s="36">
        <v>4.7918963000000002E-2</v>
      </c>
      <c r="AQ118" s="36">
        <v>2.5802518E-2</v>
      </c>
      <c r="AR118" s="36">
        <v>7.3721481000000005E-2</v>
      </c>
      <c r="AS118" s="36">
        <v>1.249385E-3</v>
      </c>
      <c r="AT118" s="36">
        <v>2.5134700000000002E-4</v>
      </c>
      <c r="AU118" s="36">
        <v>5.9498299999999999E-4</v>
      </c>
      <c r="AV118" s="36">
        <v>2.6107140000000001E-3</v>
      </c>
      <c r="AW118" s="36">
        <v>6.180011E-3</v>
      </c>
      <c r="AX118" s="36">
        <v>2.2831499999999998E-3</v>
      </c>
      <c r="AY118" s="36">
        <v>5.4046110000000001E-3</v>
      </c>
      <c r="AZ118" s="36">
        <v>2.4202699999999999E-4</v>
      </c>
      <c r="BA118" s="36">
        <v>4.8405399999999998E-4</v>
      </c>
      <c r="BB118" s="36">
        <v>0.143723342</v>
      </c>
      <c r="BC118" s="36">
        <v>5.4122500860000002</v>
      </c>
      <c r="BD118" s="36">
        <v>12.811727132</v>
      </c>
      <c r="BE118" s="36">
        <v>6.5328791999999997E-2</v>
      </c>
      <c r="BF118" s="36">
        <v>0.13065758399999999</v>
      </c>
      <c r="BG118" s="36">
        <v>0.93984470399999998</v>
      </c>
      <c r="BH118" s="36">
        <v>6.2901586930000004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4.789464111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0.13115310899999999</v>
      </c>
      <c r="BF119" s="36">
        <v>0.26230621799999998</v>
      </c>
      <c r="BG119" s="36">
        <v>0.21134417</v>
      </c>
      <c r="BH119" s="36">
        <v>3.9336011439999998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4.7270009310000001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0.13377751800000001</v>
      </c>
      <c r="BH120" s="36">
        <v>0.43403550499999999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4.6478306209999998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1.6622372999999999E-2</v>
      </c>
      <c r="BC121" s="36">
        <v>1.1413932449999999</v>
      </c>
      <c r="BD121" s="36">
        <v>2.6258185890000001</v>
      </c>
      <c r="BE121" s="36">
        <v>7.5556240000000004E-3</v>
      </c>
      <c r="BF121" s="36">
        <v>1.5111248000000001E-2</v>
      </c>
      <c r="BG121" s="36">
        <v>0.51416569099999998</v>
      </c>
      <c r="BH121" s="36">
        <v>1.8188048880000001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4.5151823230000003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7.5659898000000003E-2</v>
      </c>
      <c r="BH122" s="36">
        <v>5.2026749999999997E-2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4.2677296709999997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4.3271623110000004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4.335427095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3.8588137229999999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4.4208453939999997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4.4205622230000001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4.0465637750000001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4.2037661289999999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4.4819746409999999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4.4740968969999999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4.4541915039999997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4.4372488480000003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4.5849243030000002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0.103512171</v>
      </c>
      <c r="BC135" s="36">
        <v>4.0927549790000004</v>
      </c>
      <c r="BD135" s="36">
        <v>8.6639354209999997</v>
      </c>
      <c r="BE135" s="36">
        <v>5.2147180000000001E-3</v>
      </c>
      <c r="BF135" s="36">
        <v>1.0429437E-2</v>
      </c>
      <c r="BG135" s="36">
        <v>0.39347529399999998</v>
      </c>
      <c r="BH135" s="36">
        <v>1.9909901679999999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4.3790553719999998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3.9415923780000002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4.3497638460000001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4.2931168939999997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4.4023959709999998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3.9520441769999999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3.9279526279999999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4.4773827800000001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4.2454215370000004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4.5539975410000002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7.1094863999999994E-2</v>
      </c>
      <c r="BC145" s="36">
        <v>4.5302116229999996</v>
      </c>
      <c r="BD145" s="36">
        <v>11.132995062999999</v>
      </c>
      <c r="BE145" s="36">
        <v>3.5816049999999999E-3</v>
      </c>
      <c r="BF145" s="36">
        <v>7.1632099999999997E-3</v>
      </c>
      <c r="BG145" s="36">
        <v>6.1464515999999997E-2</v>
      </c>
      <c r="BH145" s="36">
        <v>2.0473955680000002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4.0749651389999997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4.3279425869999999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4.0156571220000004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4.5750943910000004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9.2218975999999994E-2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4.7779948299999999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4.6503799999999997E-4</v>
      </c>
      <c r="P151" s="36">
        <v>7.71304E-4</v>
      </c>
      <c r="Q151" s="36">
        <v>2.88671E-4</v>
      </c>
      <c r="R151" s="36">
        <v>1.76367E-4</v>
      </c>
      <c r="S151" s="36">
        <v>5.4125899999999999E-4</v>
      </c>
      <c r="T151" s="36">
        <v>2.3004500000000001E-4</v>
      </c>
      <c r="U151" s="36">
        <v>0</v>
      </c>
      <c r="V151" s="36">
        <v>0</v>
      </c>
      <c r="W151" s="36">
        <v>4.6503799999999997E-4</v>
      </c>
      <c r="X151" s="36">
        <v>7.71304E-4</v>
      </c>
      <c r="Y151" s="36">
        <v>1.2363420000000001E-3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1.5674370000000001E-3</v>
      </c>
      <c r="AQ151" s="36">
        <v>8.4400399999999998E-4</v>
      </c>
      <c r="AR151" s="36">
        <v>2.4114410000000003E-3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0.279821182</v>
      </c>
      <c r="BC151" s="36">
        <v>14.782946436</v>
      </c>
      <c r="BD151" s="36">
        <v>32.066649105000003</v>
      </c>
      <c r="BE151" s="36">
        <v>1.3841113E-2</v>
      </c>
      <c r="BF151" s="36">
        <v>2.7682227E-2</v>
      </c>
      <c r="BG151" s="36">
        <v>0.193690362</v>
      </c>
      <c r="BH151" s="36">
        <v>2.367532024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4.7596669330000001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0.116552462</v>
      </c>
      <c r="BH152" s="36">
        <v>0.51097256400000002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4.4541036329999999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4.294810515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4.5478291999999998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2.5662244000000001E-2</v>
      </c>
      <c r="BH155" s="36">
        <v>0.56608071100000001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5.1004162580000001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0.25861489199999999</v>
      </c>
      <c r="BC156" s="36">
        <v>17.909155194</v>
      </c>
      <c r="BD156" s="36">
        <v>36.837389379000001</v>
      </c>
      <c r="BE156" s="36">
        <v>1.2792161999999999E-2</v>
      </c>
      <c r="BF156" s="36">
        <v>2.5584325000000002E-2</v>
      </c>
      <c r="BG156" s="36">
        <v>0.584230099</v>
      </c>
      <c r="BH156" s="36">
        <v>8.0348790500000007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4.6476395930000001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0.69318341000000006</v>
      </c>
      <c r="BC157" s="36">
        <v>28.245434834000001</v>
      </c>
      <c r="BD157" s="36">
        <v>66.238803242000003</v>
      </c>
      <c r="BE157" s="36">
        <v>3.4287720000000001E-2</v>
      </c>
      <c r="BF157" s="36">
        <v>6.8575440000000001E-2</v>
      </c>
      <c r="BG157" s="36">
        <v>1.7344233609999999</v>
      </c>
      <c r="BH157" s="36">
        <v>8.3100328070000007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4.8700554250000003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1.188464E-3</v>
      </c>
      <c r="P158" s="36">
        <v>1.804852E-3</v>
      </c>
      <c r="Q158" s="36">
        <v>7.3327099999999997E-4</v>
      </c>
      <c r="R158" s="36">
        <v>4.55193E-4</v>
      </c>
      <c r="S158" s="36">
        <v>1.211122E-3</v>
      </c>
      <c r="T158" s="36">
        <v>5.9373E-4</v>
      </c>
      <c r="U158" s="36">
        <v>0</v>
      </c>
      <c r="V158" s="36">
        <v>0</v>
      </c>
      <c r="W158" s="36">
        <v>1.188464E-3</v>
      </c>
      <c r="X158" s="36">
        <v>1.804852E-3</v>
      </c>
      <c r="Y158" s="36">
        <v>2.9933160000000002E-3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1.7416109999999999E-3</v>
      </c>
      <c r="AQ158" s="36">
        <v>9.3778999999999998E-4</v>
      </c>
      <c r="AR158" s="36">
        <v>2.6794009999999997E-3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3.9041735000000001E-2</v>
      </c>
      <c r="BC158" s="36">
        <v>2.6785323889999999</v>
      </c>
      <c r="BD158" s="36">
        <v>7.0417405889999998</v>
      </c>
      <c r="BE158" s="36">
        <v>1.9311650000000001E-3</v>
      </c>
      <c r="BF158" s="36">
        <v>3.8623310000000001E-3</v>
      </c>
      <c r="BG158" s="36">
        <v>0.14494037800000001</v>
      </c>
      <c r="BH158" s="36">
        <v>1.332687205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4.3231473329999996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0.76754763999999998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4.3276567359999998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4.7653492970000002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1.1946785609999999</v>
      </c>
      <c r="BH163" s="36">
        <v>13.425815901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4.6539220449999998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0.32839903399999998</v>
      </c>
      <c r="BC164" s="36">
        <v>15.261010446</v>
      </c>
      <c r="BD164" s="36">
        <v>35.617073431000001</v>
      </c>
      <c r="BE164" s="36">
        <v>1.6243975000000001E-2</v>
      </c>
      <c r="BF164" s="36">
        <v>3.2487950000000002E-2</v>
      </c>
      <c r="BG164" s="36">
        <v>0.98590271799999996</v>
      </c>
      <c r="BH164" s="36">
        <v>6.9356884289999998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4.6314568889999999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0.109739987</v>
      </c>
      <c r="BC165" s="36">
        <v>4.8571387660000003</v>
      </c>
      <c r="BD165" s="36">
        <v>11.792878401999999</v>
      </c>
      <c r="BE165" s="36">
        <v>5.4281930000000004E-3</v>
      </c>
      <c r="BF165" s="36">
        <v>1.0856387E-2</v>
      </c>
      <c r="BG165" s="36">
        <v>0.71608811999999999</v>
      </c>
      <c r="BH165" s="36">
        <v>8.0226774630000008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4.4689497649999996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3.8041873910000001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4.5331442239999999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2.47876E-3</v>
      </c>
      <c r="BC169" s="36">
        <v>3.3131804000000001E-2</v>
      </c>
      <c r="BD169" s="36">
        <v>7.9831157E-2</v>
      </c>
      <c r="BE169" s="36">
        <v>1.22609E-4</v>
      </c>
      <c r="BF169" s="36">
        <v>2.4521900000000003E-4</v>
      </c>
      <c r="BG169" s="36">
        <v>0.23330895199999999</v>
      </c>
      <c r="BH169" s="36">
        <v>0.88803047499999999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6.7021983939999998</v>
      </c>
      <c r="E185" s="41">
        <f>IF(E4="－","－",SUM(E4:E27))</f>
        <v>539</v>
      </c>
      <c r="F185" s="41">
        <f t="shared" ref="F185:BL185" si="0">IF(F4="－","－",SUM(F4:F27))</f>
        <v>133</v>
      </c>
      <c r="G185" s="41">
        <f t="shared" si="0"/>
        <v>197</v>
      </c>
      <c r="H185" s="41">
        <f t="shared" si="0"/>
        <v>209</v>
      </c>
      <c r="I185" s="41">
        <f t="shared" si="0"/>
        <v>996.27732999848774</v>
      </c>
      <c r="J185" s="41">
        <f t="shared" si="0"/>
        <v>3605.3111353788095</v>
      </c>
      <c r="K185" s="41">
        <f t="shared" si="0"/>
        <v>487.01449330879672</v>
      </c>
      <c r="L185" s="41">
        <f t="shared" si="0"/>
        <v>509.2628366896912</v>
      </c>
      <c r="M185" s="41">
        <f t="shared" si="0"/>
        <v>2552.0472568621653</v>
      </c>
      <c r="N185" s="41">
        <f t="shared" si="0"/>
        <v>2049.541208515132</v>
      </c>
      <c r="O185" s="41">
        <f t="shared" si="0"/>
        <v>23.590712528999997</v>
      </c>
      <c r="P185" s="41">
        <f t="shared" si="0"/>
        <v>38.774641131000003</v>
      </c>
      <c r="Q185" s="41">
        <f t="shared" si="0"/>
        <v>21.258176925000001</v>
      </c>
      <c r="R185" s="41">
        <f t="shared" si="0"/>
        <v>2.3325356039999994</v>
      </c>
      <c r="S185" s="41">
        <f t="shared" si="0"/>
        <v>35.732203375999987</v>
      </c>
      <c r="T185" s="41">
        <f t="shared" si="0"/>
        <v>3.0424377550000004</v>
      </c>
      <c r="U185" s="41">
        <f t="shared" si="0"/>
        <v>31.181750000000012</v>
      </c>
      <c r="V185" s="41">
        <f t="shared" si="0"/>
        <v>73.954499999999996</v>
      </c>
      <c r="W185" s="41">
        <f t="shared" si="0"/>
        <v>1051.0497925274879</v>
      </c>
      <c r="X185" s="41">
        <f t="shared" si="0"/>
        <v>3718.0402765098088</v>
      </c>
      <c r="Y185" s="41">
        <f t="shared" si="0"/>
        <v>4769.0900690372955</v>
      </c>
      <c r="Z185" s="41">
        <f t="shared" si="0"/>
        <v>2.2713984479950673</v>
      </c>
      <c r="AA185" s="41">
        <f t="shared" si="0"/>
        <v>1.0959487376596846</v>
      </c>
      <c r="AB185" s="41">
        <f t="shared" si="0"/>
        <v>1.095948737386</v>
      </c>
      <c r="AC185" s="41">
        <f t="shared" si="0"/>
        <v>5.2694680458525767</v>
      </c>
      <c r="AD185" s="41">
        <f t="shared" si="0"/>
        <v>34.227896883849112</v>
      </c>
      <c r="AE185" s="41">
        <f t="shared" si="0"/>
        <v>325.10836858887791</v>
      </c>
      <c r="AF185" s="41">
        <f t="shared" si="0"/>
        <v>359.33626547272678</v>
      </c>
      <c r="AG185" s="41">
        <f t="shared" si="0"/>
        <v>2.0431214378179052</v>
      </c>
      <c r="AH185" s="41">
        <f t="shared" si="0"/>
        <v>3.4756548597362049</v>
      </c>
      <c r="AI185" s="41">
        <f t="shared" si="0"/>
        <v>11.131489212938929</v>
      </c>
      <c r="AJ185" s="41">
        <f t="shared" si="0"/>
        <v>4.3586986132904716E-2</v>
      </c>
      <c r="AK185" s="41">
        <f t="shared" si="0"/>
        <v>5.2672359346129093E-2</v>
      </c>
      <c r="AL185" s="41">
        <f t="shared" si="0"/>
        <v>0.13173785716352793</v>
      </c>
      <c r="AM185" s="41">
        <f t="shared" si="0"/>
        <v>7.3561764698033887</v>
      </c>
      <c r="AN185" s="41">
        <f t="shared" si="0"/>
        <v>37.756224102931441</v>
      </c>
      <c r="AO185" s="41">
        <f t="shared" si="0"/>
        <v>336.37159565898037</v>
      </c>
      <c r="AP185" s="41">
        <f t="shared" si="0"/>
        <v>28342.287037741997</v>
      </c>
      <c r="AQ185" s="41">
        <f t="shared" si="0"/>
        <v>15261.231481858002</v>
      </c>
      <c r="AR185" s="41">
        <f t="shared" si="0"/>
        <v>43603.518519599995</v>
      </c>
      <c r="AS185" s="41">
        <f t="shared" si="0"/>
        <v>2681.1903285220001</v>
      </c>
      <c r="AT185" s="41">
        <f t="shared" si="0"/>
        <v>85931.200343829012</v>
      </c>
      <c r="AU185" s="41">
        <f t="shared" si="0"/>
        <v>199945.39049664006</v>
      </c>
      <c r="AV185" s="41">
        <f t="shared" si="0"/>
        <v>57287.227916533993</v>
      </c>
      <c r="AW185" s="41">
        <f t="shared" si="0"/>
        <v>133543.193237548</v>
      </c>
      <c r="AX185" s="41">
        <f t="shared" si="0"/>
        <v>56071.178331680996</v>
      </c>
      <c r="AY185" s="41">
        <f t="shared" si="0"/>
        <v>130733.39116120695</v>
      </c>
      <c r="AZ185" s="41">
        <f t="shared" si="0"/>
        <v>53.537220095999992</v>
      </c>
      <c r="BA185" s="41">
        <f t="shared" si="0"/>
        <v>107.07444020099997</v>
      </c>
      <c r="BB185" s="41">
        <f t="shared" si="0"/>
        <v>127.21747987900002</v>
      </c>
      <c r="BC185" s="41">
        <f t="shared" si="0"/>
        <v>7092.1818900639992</v>
      </c>
      <c r="BD185" s="41">
        <f t="shared" si="0"/>
        <v>16429.675677637999</v>
      </c>
      <c r="BE185" s="41">
        <f t="shared" si="0"/>
        <v>7.5425383220000004</v>
      </c>
      <c r="BF185" s="41">
        <f t="shared" si="0"/>
        <v>15.085076655</v>
      </c>
      <c r="BG185" s="41">
        <f t="shared" si="0"/>
        <v>137.45770319599995</v>
      </c>
      <c r="BH185" s="41">
        <f t="shared" si="0"/>
        <v>989.22606783300034</v>
      </c>
      <c r="BI185" s="41">
        <f t="shared" si="0"/>
        <v>20.849999999999998</v>
      </c>
      <c r="BJ185" s="41">
        <f t="shared" si="0"/>
        <v>27.599999999999987</v>
      </c>
      <c r="BK185" s="41">
        <f t="shared" si="0"/>
        <v>35.080000000000013</v>
      </c>
      <c r="BL185" s="41">
        <f t="shared" si="0"/>
        <v>45.239999999999959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6.4380786160000003</v>
      </c>
      <c r="E186" s="41">
        <f>IF(E28="－","－",SUM(E28:E35))</f>
        <v>627</v>
      </c>
      <c r="F186" s="41">
        <f t="shared" ref="F186:BL186" si="1">IF(F28="－","－",SUM(F28:F35))</f>
        <v>68</v>
      </c>
      <c r="G186" s="41">
        <f t="shared" si="1"/>
        <v>175</v>
      </c>
      <c r="H186" s="41">
        <f t="shared" si="1"/>
        <v>384</v>
      </c>
      <c r="I186" s="41">
        <f t="shared" si="1"/>
        <v>654.23071536461157</v>
      </c>
      <c r="J186" s="41">
        <f t="shared" si="1"/>
        <v>3988.8962401005542</v>
      </c>
      <c r="K186" s="41">
        <f t="shared" si="1"/>
        <v>219.53242886352061</v>
      </c>
      <c r="L186" s="41">
        <f t="shared" si="1"/>
        <v>434.69828650109105</v>
      </c>
      <c r="M186" s="41">
        <f t="shared" si="1"/>
        <v>2249.8877564653367</v>
      </c>
      <c r="N186" s="41">
        <f t="shared" si="1"/>
        <v>2393.2391989998282</v>
      </c>
      <c r="O186" s="41">
        <f t="shared" si="1"/>
        <v>27.356387674999997</v>
      </c>
      <c r="P186" s="41">
        <f t="shared" si="1"/>
        <v>48.068647554999991</v>
      </c>
      <c r="Q186" s="41">
        <f t="shared" si="1"/>
        <v>25.013512708000004</v>
      </c>
      <c r="R186" s="41">
        <f t="shared" si="1"/>
        <v>2.3428749670000002</v>
      </c>
      <c r="S186" s="41">
        <f t="shared" si="1"/>
        <v>45.012723684999997</v>
      </c>
      <c r="T186" s="41">
        <f t="shared" si="1"/>
        <v>3.05592387</v>
      </c>
      <c r="U186" s="41">
        <f t="shared" si="1"/>
        <v>23.415800000000011</v>
      </c>
      <c r="V186" s="41">
        <f t="shared" si="1"/>
        <v>55.487599999999944</v>
      </c>
      <c r="W186" s="41">
        <f t="shared" si="1"/>
        <v>705.00290303961162</v>
      </c>
      <c r="X186" s="41">
        <f t="shared" si="1"/>
        <v>4092.4524876555538</v>
      </c>
      <c r="Y186" s="41">
        <f t="shared" si="1"/>
        <v>4797.4553906951642</v>
      </c>
      <c r="Z186" s="41">
        <f t="shared" si="1"/>
        <v>2.3177075843321018</v>
      </c>
      <c r="AA186" s="41">
        <f t="shared" si="1"/>
        <v>1.1040115475184369</v>
      </c>
      <c r="AB186" s="41">
        <f t="shared" si="1"/>
        <v>1.1040115480000001</v>
      </c>
      <c r="AC186" s="41">
        <f t="shared" si="1"/>
        <v>4.0394756113392427</v>
      </c>
      <c r="AD186" s="41">
        <f t="shared" si="1"/>
        <v>87.709393429952755</v>
      </c>
      <c r="AE186" s="41">
        <f t="shared" si="1"/>
        <v>789.72036324005217</v>
      </c>
      <c r="AF186" s="41">
        <f t="shared" si="1"/>
        <v>877.42975667000633</v>
      </c>
      <c r="AG186" s="41">
        <f t="shared" si="1"/>
        <v>1.5675341004523624</v>
      </c>
      <c r="AH186" s="41">
        <f t="shared" si="1"/>
        <v>2.6666097341028663</v>
      </c>
      <c r="AI186" s="41">
        <f t="shared" si="1"/>
        <v>8.5403582024645956</v>
      </c>
      <c r="AJ186" s="41">
        <f t="shared" si="1"/>
        <v>4.1416227644059597E-2</v>
      </c>
      <c r="AK186" s="41">
        <f t="shared" si="1"/>
        <v>5.0049128018895488E-2</v>
      </c>
      <c r="AL186" s="41">
        <f t="shared" si="1"/>
        <v>0.12517694213743105</v>
      </c>
      <c r="AM186" s="41">
        <f t="shared" si="1"/>
        <v>5.648425939435664</v>
      </c>
      <c r="AN186" s="41">
        <f t="shared" si="1"/>
        <v>90.426052292074516</v>
      </c>
      <c r="AO186" s="41">
        <f t="shared" si="1"/>
        <v>798.3858983846543</v>
      </c>
      <c r="AP186" s="41">
        <f t="shared" si="1"/>
        <v>79067.428046699031</v>
      </c>
      <c r="AQ186" s="41">
        <f t="shared" si="1"/>
        <v>42574.768948219004</v>
      </c>
      <c r="AR186" s="41">
        <f t="shared" si="1"/>
        <v>121642.19699491798</v>
      </c>
      <c r="AS186" s="41">
        <f t="shared" si="1"/>
        <v>1408.0268402449999</v>
      </c>
      <c r="AT186" s="41">
        <f t="shared" si="1"/>
        <v>308822.92706652801</v>
      </c>
      <c r="AU186" s="41">
        <f t="shared" si="1"/>
        <v>676911.34762764594</v>
      </c>
      <c r="AV186" s="41">
        <f t="shared" si="1"/>
        <v>179032.17118225401</v>
      </c>
      <c r="AW186" s="41">
        <f t="shared" si="1"/>
        <v>393690.98661642702</v>
      </c>
      <c r="AX186" s="41">
        <f t="shared" si="1"/>
        <v>171941.30996978199</v>
      </c>
      <c r="AY186" s="41">
        <f t="shared" si="1"/>
        <v>378277.21902431292</v>
      </c>
      <c r="AZ186" s="41">
        <f t="shared" si="1"/>
        <v>2.8898018379999999</v>
      </c>
      <c r="BA186" s="41">
        <f t="shared" si="1"/>
        <v>5.7796036819999994</v>
      </c>
      <c r="BB186" s="41">
        <f t="shared" si="1"/>
        <v>222.52822839300001</v>
      </c>
      <c r="BC186" s="41">
        <f t="shared" si="1"/>
        <v>27879.822079354002</v>
      </c>
      <c r="BD186" s="41">
        <f t="shared" si="1"/>
        <v>61079.209729463997</v>
      </c>
      <c r="BE186" s="41">
        <f t="shared" si="1"/>
        <v>1.3770311119999998</v>
      </c>
      <c r="BF186" s="41">
        <f t="shared" si="1"/>
        <v>2.7540622290000001</v>
      </c>
      <c r="BG186" s="41">
        <f t="shared" si="1"/>
        <v>137.093891627</v>
      </c>
      <c r="BH186" s="41">
        <f t="shared" si="1"/>
        <v>1186.797042598</v>
      </c>
      <c r="BI186" s="41">
        <f t="shared" si="1"/>
        <v>11.04000000000001</v>
      </c>
      <c r="BJ186" s="41">
        <f t="shared" si="1"/>
        <v>15.210000000000017</v>
      </c>
      <c r="BK186" s="41">
        <f t="shared" si="1"/>
        <v>26.669999999999938</v>
      </c>
      <c r="BL186" s="41">
        <f t="shared" si="1"/>
        <v>31.929999999999886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5.9449108229999998</v>
      </c>
      <c r="E187" s="41">
        <f>IF(E36="－","－",SUM(E36:E55))</f>
        <v>776</v>
      </c>
      <c r="F187" s="41">
        <f t="shared" ref="F187:BL187" si="2">IF(F36="－","－",SUM(F36:F55))</f>
        <v>108</v>
      </c>
      <c r="G187" s="41">
        <f t="shared" si="2"/>
        <v>208</v>
      </c>
      <c r="H187" s="41">
        <f t="shared" si="2"/>
        <v>460</v>
      </c>
      <c r="I187" s="41">
        <f t="shared" si="2"/>
        <v>3.5703702496635863</v>
      </c>
      <c r="J187" s="41">
        <f t="shared" si="2"/>
        <v>72.735693841893053</v>
      </c>
      <c r="K187" s="41">
        <f t="shared" si="2"/>
        <v>0.32754124964374104</v>
      </c>
      <c r="L187" s="41">
        <f t="shared" si="2"/>
        <v>3.242829000019845</v>
      </c>
      <c r="M187" s="41">
        <f t="shared" si="2"/>
        <v>15.44228009150924</v>
      </c>
      <c r="N187" s="41">
        <f t="shared" si="2"/>
        <v>60.863784000047403</v>
      </c>
      <c r="O187" s="41">
        <f t="shared" si="2"/>
        <v>1.6961328099999997</v>
      </c>
      <c r="P187" s="41">
        <f t="shared" si="2"/>
        <v>2.6552900780000002</v>
      </c>
      <c r="Q187" s="41">
        <f t="shared" si="2"/>
        <v>1.4651836150000002</v>
      </c>
      <c r="R187" s="41">
        <f t="shared" si="2"/>
        <v>0.23094919500000005</v>
      </c>
      <c r="S187" s="41">
        <f t="shared" si="2"/>
        <v>2.3540519949999998</v>
      </c>
      <c r="T187" s="41">
        <f t="shared" si="2"/>
        <v>0.30123808300000005</v>
      </c>
      <c r="U187" s="41">
        <f t="shared" si="2"/>
        <v>41.649549999999898</v>
      </c>
      <c r="V187" s="41">
        <f t="shared" si="2"/>
        <v>98.56460000000007</v>
      </c>
      <c r="W187" s="41">
        <f t="shared" si="2"/>
        <v>46.916053059663483</v>
      </c>
      <c r="X187" s="41">
        <f t="shared" si="2"/>
        <v>173.95558391989306</v>
      </c>
      <c r="Y187" s="41">
        <f t="shared" si="2"/>
        <v>220.87163697955665</v>
      </c>
      <c r="Z187" s="41">
        <f t="shared" si="2"/>
        <v>2.231645509984764E-2</v>
      </c>
      <c r="AA187" s="41">
        <f t="shared" si="2"/>
        <v>9.3422452551912942E-3</v>
      </c>
      <c r="AB187" s="41">
        <f t="shared" si="2"/>
        <v>9.3422460750999994E-3</v>
      </c>
      <c r="AC187" s="41">
        <f t="shared" si="2"/>
        <v>1.3714017487036288E-2</v>
      </c>
      <c r="AD187" s="41">
        <f t="shared" si="2"/>
        <v>1.0615514929457508</v>
      </c>
      <c r="AE187" s="41">
        <f t="shared" si="2"/>
        <v>9.5539634365117561</v>
      </c>
      <c r="AF187" s="41">
        <f t="shared" si="2"/>
        <v>10.615514929457508</v>
      </c>
      <c r="AG187" s="41">
        <f t="shared" si="2"/>
        <v>2.808658411513373</v>
      </c>
      <c r="AH187" s="41">
        <f t="shared" si="2"/>
        <v>4.7779476425744649</v>
      </c>
      <c r="AI187" s="41">
        <f t="shared" si="2"/>
        <v>15.302345828245292</v>
      </c>
      <c r="AJ187" s="41">
        <f t="shared" si="2"/>
        <v>3.588652957183845E-4</v>
      </c>
      <c r="AK187" s="41">
        <f t="shared" si="2"/>
        <v>4.3366806717988325E-4</v>
      </c>
      <c r="AL187" s="41">
        <f t="shared" si="2"/>
        <v>1.0846391276134325E-3</v>
      </c>
      <c r="AM187" s="41">
        <f t="shared" si="2"/>
        <v>2.8227312942961276</v>
      </c>
      <c r="AN187" s="41">
        <f t="shared" si="2"/>
        <v>5.839932803587395</v>
      </c>
      <c r="AO187" s="41">
        <f t="shared" si="2"/>
        <v>24.857393903884663</v>
      </c>
      <c r="AP187" s="41">
        <f t="shared" si="2"/>
        <v>1509.7350069209999</v>
      </c>
      <c r="AQ187" s="41">
        <f t="shared" si="2"/>
        <v>812.93423449099998</v>
      </c>
      <c r="AR187" s="41">
        <f t="shared" si="2"/>
        <v>2322.6692414120002</v>
      </c>
      <c r="AS187" s="41">
        <f t="shared" si="2"/>
        <v>40.764173131999989</v>
      </c>
      <c r="AT187" s="41">
        <f t="shared" si="2"/>
        <v>5875.2911073539999</v>
      </c>
      <c r="AU187" s="41">
        <f t="shared" si="2"/>
        <v>13109.767309692999</v>
      </c>
      <c r="AV187" s="41">
        <f t="shared" si="2"/>
        <v>3644.5342321490002</v>
      </c>
      <c r="AW187" s="41">
        <f t="shared" si="2"/>
        <v>8120.5956508759991</v>
      </c>
      <c r="AX187" s="41">
        <f t="shared" si="2"/>
        <v>3439.2949129389999</v>
      </c>
      <c r="AY187" s="41">
        <f t="shared" si="2"/>
        <v>7664.348204066001</v>
      </c>
      <c r="AZ187" s="41">
        <f t="shared" si="2"/>
        <v>1.0636797520000001</v>
      </c>
      <c r="BA187" s="41">
        <f t="shared" si="2"/>
        <v>2.127359512</v>
      </c>
      <c r="BB187" s="41">
        <f t="shared" si="2"/>
        <v>17.880314303000002</v>
      </c>
      <c r="BC187" s="41">
        <f t="shared" si="2"/>
        <v>1328.9223194610001</v>
      </c>
      <c r="BD187" s="41">
        <f t="shared" si="2"/>
        <v>2938.3031498700002</v>
      </c>
      <c r="BE187" s="41">
        <f t="shared" si="2"/>
        <v>1.3701390189999998</v>
      </c>
      <c r="BF187" s="41">
        <f t="shared" si="2"/>
        <v>2.7402780490000005</v>
      </c>
      <c r="BG187" s="41">
        <f t="shared" si="2"/>
        <v>30.865779532999998</v>
      </c>
      <c r="BH187" s="41">
        <f t="shared" si="2"/>
        <v>200.646940411</v>
      </c>
      <c r="BI187" s="41">
        <f t="shared" si="2"/>
        <v>0.15</v>
      </c>
      <c r="BJ187" s="41">
        <f t="shared" si="2"/>
        <v>0.15</v>
      </c>
      <c r="BK187" s="41">
        <f t="shared" si="2"/>
        <v>0.63000000000000012</v>
      </c>
      <c r="BL187" s="41">
        <f t="shared" si="2"/>
        <v>0.63000000000000012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5.5899361460000003</v>
      </c>
      <c r="E188" s="41">
        <f>IF(E56="－","－",SUM(E56:E66))</f>
        <v>590</v>
      </c>
      <c r="F188" s="41">
        <f t="shared" ref="F188:BL188" si="3">IF(F56="－","－",SUM(F56:F66))</f>
        <v>10</v>
      </c>
      <c r="G188" s="41">
        <f t="shared" si="3"/>
        <v>87</v>
      </c>
      <c r="H188" s="41">
        <f t="shared" si="3"/>
        <v>493</v>
      </c>
      <c r="I188" s="41">
        <f t="shared" si="3"/>
        <v>2.9798826168046202</v>
      </c>
      <c r="J188" s="41">
        <f t="shared" si="3"/>
        <v>76.294593340489286</v>
      </c>
      <c r="K188" s="41">
        <f t="shared" si="3"/>
        <v>0.15392361682716188</v>
      </c>
      <c r="L188" s="41">
        <f t="shared" si="3"/>
        <v>2.8259589999774581</v>
      </c>
      <c r="M188" s="41">
        <f t="shared" si="3"/>
        <v>8.8939634572632222</v>
      </c>
      <c r="N188" s="41">
        <f t="shared" si="3"/>
        <v>70.38051250003069</v>
      </c>
      <c r="O188" s="41">
        <f t="shared" si="3"/>
        <v>1.7464760509999999</v>
      </c>
      <c r="P188" s="41">
        <f t="shared" si="3"/>
        <v>3.0933138500000004</v>
      </c>
      <c r="Q188" s="41">
        <f t="shared" si="3"/>
        <v>1.5929768989999997</v>
      </c>
      <c r="R188" s="41">
        <f t="shared" si="3"/>
        <v>0.15349915199999997</v>
      </c>
      <c r="S188" s="41">
        <f t="shared" si="3"/>
        <v>2.8930975620000003</v>
      </c>
      <c r="T188" s="41">
        <f t="shared" si="3"/>
        <v>0.20021628799999996</v>
      </c>
      <c r="U188" s="41">
        <f t="shared" si="3"/>
        <v>4.9856500000000006</v>
      </c>
      <c r="V188" s="41">
        <f t="shared" si="3"/>
        <v>11.801099999999998</v>
      </c>
      <c r="W188" s="41">
        <f t="shared" si="3"/>
        <v>9.7120086678046214</v>
      </c>
      <c r="X188" s="41">
        <f t="shared" si="3"/>
        <v>91.189007190489292</v>
      </c>
      <c r="Y188" s="41">
        <f t="shared" si="3"/>
        <v>100.90101585829393</v>
      </c>
      <c r="Z188" s="41">
        <f t="shared" si="3"/>
        <v>2.3433109565811485E-2</v>
      </c>
      <c r="AA188" s="41">
        <f t="shared" si="3"/>
        <v>8.8501740230468064E-3</v>
      </c>
      <c r="AB188" s="41">
        <f t="shared" si="3"/>
        <v>8.8501740605999978E-3</v>
      </c>
      <c r="AC188" s="41">
        <f t="shared" si="3"/>
        <v>1.4926107353413196E-3</v>
      </c>
      <c r="AD188" s="41">
        <f t="shared" si="3"/>
        <v>1.4780201794544778</v>
      </c>
      <c r="AE188" s="41">
        <f t="shared" si="3"/>
        <v>13.3021816150903</v>
      </c>
      <c r="AF188" s="41">
        <f t="shared" si="3"/>
        <v>14.780201794544777</v>
      </c>
      <c r="AG188" s="41">
        <f t="shared" si="3"/>
        <v>0.3450805593250324</v>
      </c>
      <c r="AH188" s="41">
        <f t="shared" si="3"/>
        <v>0.58703359517361842</v>
      </c>
      <c r="AI188" s="41">
        <f t="shared" si="3"/>
        <v>1.880094081839832</v>
      </c>
      <c r="AJ188" s="41">
        <f t="shared" si="3"/>
        <v>3.3660143693443965E-4</v>
      </c>
      <c r="AK188" s="41">
        <f t="shared" si="3"/>
        <v>4.0676347450325183E-4</v>
      </c>
      <c r="AL188" s="41">
        <f t="shared" si="3"/>
        <v>1.0173485518527048E-3</v>
      </c>
      <c r="AM188" s="41">
        <f t="shared" si="3"/>
        <v>0.34690977149730812</v>
      </c>
      <c r="AN188" s="41">
        <f t="shared" si="3"/>
        <v>2.0654605381025992</v>
      </c>
      <c r="AO188" s="41">
        <f t="shared" si="3"/>
        <v>15.18329304548198</v>
      </c>
      <c r="AP188" s="41">
        <f t="shared" si="3"/>
        <v>1789.8499303610001</v>
      </c>
      <c r="AQ188" s="41">
        <f t="shared" si="3"/>
        <v>963.76534711500017</v>
      </c>
      <c r="AR188" s="41">
        <f t="shared" si="3"/>
        <v>2753.6152774759994</v>
      </c>
      <c r="AS188" s="41">
        <f t="shared" si="3"/>
        <v>67.930882010000005</v>
      </c>
      <c r="AT188" s="41">
        <f t="shared" si="3"/>
        <v>6450.8349370369997</v>
      </c>
      <c r="AU188" s="41">
        <f t="shared" si="3"/>
        <v>14474.137574285998</v>
      </c>
      <c r="AV188" s="41">
        <f t="shared" si="3"/>
        <v>4505.419810374</v>
      </c>
      <c r="AW188" s="41">
        <f t="shared" si="3"/>
        <v>10090.407761353999</v>
      </c>
      <c r="AX188" s="41">
        <f t="shared" si="3"/>
        <v>4212.188346764</v>
      </c>
      <c r="AY188" s="41">
        <f t="shared" si="3"/>
        <v>9434.7268454490004</v>
      </c>
      <c r="AZ188" s="41">
        <f t="shared" si="3"/>
        <v>0.89195883799999987</v>
      </c>
      <c r="BA188" s="41">
        <f t="shared" si="3"/>
        <v>1.7839176800000001</v>
      </c>
      <c r="BB188" s="41">
        <f t="shared" si="3"/>
        <v>56.013602733000006</v>
      </c>
      <c r="BC188" s="41">
        <f t="shared" si="3"/>
        <v>3203.4150833440003</v>
      </c>
      <c r="BD188" s="41">
        <f t="shared" si="3"/>
        <v>7076.282077363001</v>
      </c>
      <c r="BE188" s="41">
        <f t="shared" si="3"/>
        <v>1.7716479460000001</v>
      </c>
      <c r="BF188" s="41">
        <f t="shared" si="3"/>
        <v>3.5432958980000002</v>
      </c>
      <c r="BG188" s="41">
        <f t="shared" si="3"/>
        <v>68.555728791000007</v>
      </c>
      <c r="BH188" s="41">
        <f t="shared" si="3"/>
        <v>395.03869934799991</v>
      </c>
      <c r="BI188" s="41">
        <f t="shared" si="3"/>
        <v>0.21</v>
      </c>
      <c r="BJ188" s="41">
        <f t="shared" si="3"/>
        <v>0.21</v>
      </c>
      <c r="BK188" s="41">
        <f t="shared" si="3"/>
        <v>0.33000000000000007</v>
      </c>
      <c r="BL188" s="41">
        <f t="shared" si="3"/>
        <v>0.33000000000000007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5.383116083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31</v>
      </c>
      <c r="H189" s="41">
        <f t="shared" si="4"/>
        <v>270</v>
      </c>
      <c r="I189" s="41">
        <f t="shared" si="4"/>
        <v>9.0924006565281317E-5</v>
      </c>
      <c r="J189" s="41">
        <f t="shared" si="4"/>
        <v>0.50009433919714752</v>
      </c>
      <c r="K189" s="41">
        <f t="shared" si="4"/>
        <v>9.0924006565281317E-5</v>
      </c>
      <c r="L189" s="41">
        <f t="shared" si="4"/>
        <v>0</v>
      </c>
      <c r="M189" s="41">
        <f t="shared" si="4"/>
        <v>1.3246263203713988E-2</v>
      </c>
      <c r="N189" s="41">
        <f t="shared" si="4"/>
        <v>0.48693899999999879</v>
      </c>
      <c r="O189" s="41">
        <f t="shared" si="4"/>
        <v>7.9966502999999994E-2</v>
      </c>
      <c r="P189" s="41">
        <f t="shared" si="4"/>
        <v>0.13542551</v>
      </c>
      <c r="Q189" s="41">
        <f t="shared" si="4"/>
        <v>7.2270079999999987E-2</v>
      </c>
      <c r="R189" s="41">
        <f t="shared" si="4"/>
        <v>7.696423E-3</v>
      </c>
      <c r="S189" s="41">
        <f t="shared" si="4"/>
        <v>0.12538669700000002</v>
      </c>
      <c r="T189" s="41">
        <f t="shared" si="4"/>
        <v>1.0038813000000001E-2</v>
      </c>
      <c r="U189" s="41">
        <f t="shared" si="4"/>
        <v>0.75724999999999998</v>
      </c>
      <c r="V189" s="41">
        <f t="shared" si="4"/>
        <v>1.8155000000000001</v>
      </c>
      <c r="W189" s="41">
        <f t="shared" si="4"/>
        <v>0.83730742700656546</v>
      </c>
      <c r="X189" s="41">
        <f t="shared" si="4"/>
        <v>2.4510198491971473</v>
      </c>
      <c r="Y189" s="41">
        <f t="shared" si="4"/>
        <v>3.288327276203713</v>
      </c>
      <c r="Z189" s="41">
        <f t="shared" si="4"/>
        <v>5.5059665111094321E-6</v>
      </c>
      <c r="AA189" s="41">
        <f t="shared" si="4"/>
        <v>1.1782768333774183E-6</v>
      </c>
      <c r="AB189" s="41">
        <f t="shared" si="4"/>
        <v>1.1782800000000001E-6</v>
      </c>
      <c r="AC189" s="41">
        <f t="shared" si="4"/>
        <v>5.4327486835245776E-7</v>
      </c>
      <c r="AD189" s="41">
        <f t="shared" si="4"/>
        <v>3.1305058002293702E-3</v>
      </c>
      <c r="AE189" s="41">
        <f t="shared" si="4"/>
        <v>2.8174552202064336E-2</v>
      </c>
      <c r="AF189" s="41">
        <f t="shared" si="4"/>
        <v>3.1305058002293704E-2</v>
      </c>
      <c r="AG189" s="41">
        <f t="shared" si="4"/>
        <v>5.2757744183803884E-2</v>
      </c>
      <c r="AH189" s="41">
        <f t="shared" si="4"/>
        <v>8.9748806197735356E-2</v>
      </c>
      <c r="AI189" s="41">
        <f t="shared" si="4"/>
        <v>0.28743874417382809</v>
      </c>
      <c r="AJ189" s="41">
        <f t="shared" si="4"/>
        <v>4.6190105079221359E-8</v>
      </c>
      <c r="AK189" s="41">
        <f t="shared" si="4"/>
        <v>5.5818085035291973E-8</v>
      </c>
      <c r="AL189" s="41">
        <f t="shared" si="4"/>
        <v>1.3960557310902667E-7</v>
      </c>
      <c r="AM189" s="41">
        <f t="shared" si="4"/>
        <v>5.2758333648777314E-2</v>
      </c>
      <c r="AN189" s="41">
        <f t="shared" si="4"/>
        <v>9.287936781604976E-2</v>
      </c>
      <c r="AO189" s="41">
        <f t="shared" si="4"/>
        <v>0.31561343598146552</v>
      </c>
      <c r="AP189" s="41">
        <f t="shared" si="4"/>
        <v>8.0247516329999993</v>
      </c>
      <c r="AQ189" s="41">
        <f t="shared" si="4"/>
        <v>4.3210201089999991</v>
      </c>
      <c r="AR189" s="41">
        <f t="shared" si="4"/>
        <v>12.345771741999998</v>
      </c>
      <c r="AS189" s="41">
        <f t="shared" si="4"/>
        <v>0.65326835099999991</v>
      </c>
      <c r="AT189" s="41">
        <f t="shared" si="4"/>
        <v>25.939874903</v>
      </c>
      <c r="AU189" s="41">
        <f t="shared" si="4"/>
        <v>56.560721548000004</v>
      </c>
      <c r="AV189" s="41">
        <f t="shared" si="4"/>
        <v>24.451605385000004</v>
      </c>
      <c r="AW189" s="41">
        <f t="shared" si="4"/>
        <v>53.330328932</v>
      </c>
      <c r="AX189" s="41">
        <f t="shared" si="4"/>
        <v>22.610916914999997</v>
      </c>
      <c r="AY189" s="41">
        <f t="shared" si="4"/>
        <v>49.315041337000004</v>
      </c>
      <c r="AZ189" s="41">
        <f t="shared" si="4"/>
        <v>2.9685363999999999E-2</v>
      </c>
      <c r="BA189" s="41">
        <f t="shared" si="4"/>
        <v>5.9370729999999997E-2</v>
      </c>
      <c r="BB189" s="41">
        <f t="shared" si="4"/>
        <v>3.5898787720000005</v>
      </c>
      <c r="BC189" s="41">
        <f t="shared" si="4"/>
        <v>191.312652356</v>
      </c>
      <c r="BD189" s="41">
        <f t="shared" si="4"/>
        <v>424.59379358700005</v>
      </c>
      <c r="BE189" s="41">
        <f t="shared" si="4"/>
        <v>0.91268104100000003</v>
      </c>
      <c r="BF189" s="41">
        <f t="shared" si="4"/>
        <v>1.8253620849999999</v>
      </c>
      <c r="BG189" s="41">
        <f t="shared" si="4"/>
        <v>10.190479353999999</v>
      </c>
      <c r="BH189" s="41">
        <f t="shared" si="4"/>
        <v>55.598934933000002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5.6122152700000001</v>
      </c>
      <c r="E192" s="41">
        <f>IF(E92="－","－",SUM(E92:E114))</f>
        <v>159</v>
      </c>
      <c r="F192" s="41">
        <f t="shared" ref="F192:BL192" si="7">IF(F92="－","－",SUM(F92:F114))</f>
        <v>2</v>
      </c>
      <c r="G192" s="41">
        <f t="shared" si="7"/>
        <v>15</v>
      </c>
      <c r="H192" s="41">
        <f t="shared" si="7"/>
        <v>142</v>
      </c>
      <c r="I192" s="41">
        <f t="shared" si="7"/>
        <v>0.21678861747347575</v>
      </c>
      <c r="J192" s="41">
        <f t="shared" si="7"/>
        <v>9.5831197713854159</v>
      </c>
      <c r="K192" s="41">
        <f t="shared" si="7"/>
        <v>1.7002117474726474E-2</v>
      </c>
      <c r="L192" s="41">
        <f t="shared" si="7"/>
        <v>0.19978649999874931</v>
      </c>
      <c r="M192" s="41">
        <f t="shared" si="7"/>
        <v>1.0928443888540993</v>
      </c>
      <c r="N192" s="41">
        <f t="shared" si="7"/>
        <v>8.7070640000047934</v>
      </c>
      <c r="O192" s="41">
        <f t="shared" si="7"/>
        <v>0.80420320200000006</v>
      </c>
      <c r="P192" s="41">
        <f t="shared" si="7"/>
        <v>1.3813033239999999</v>
      </c>
      <c r="Q192" s="41">
        <f t="shared" si="7"/>
        <v>0.75191659299999991</v>
      </c>
      <c r="R192" s="41">
        <f t="shared" si="7"/>
        <v>5.2286608999999998E-2</v>
      </c>
      <c r="S192" s="41">
        <f t="shared" si="7"/>
        <v>1.3131033889999999</v>
      </c>
      <c r="T192" s="41">
        <f t="shared" si="7"/>
        <v>6.8199935000000003E-2</v>
      </c>
      <c r="U192" s="41">
        <f t="shared" si="7"/>
        <v>0.23480000000000001</v>
      </c>
      <c r="V192" s="41">
        <f t="shared" si="7"/>
        <v>0.55759999999999998</v>
      </c>
      <c r="W192" s="41">
        <f t="shared" si="7"/>
        <v>1.2557918194734758</v>
      </c>
      <c r="X192" s="41">
        <f t="shared" si="7"/>
        <v>11.522023095385416</v>
      </c>
      <c r="Y192" s="41">
        <f t="shared" si="7"/>
        <v>12.777814914858894</v>
      </c>
      <c r="Z192" s="41">
        <f t="shared" si="7"/>
        <v>1.7396599384518542E-3</v>
      </c>
      <c r="AA192" s="41">
        <f t="shared" si="7"/>
        <v>3.8956569744551429E-4</v>
      </c>
      <c r="AB192" s="41">
        <f t="shared" si="7"/>
        <v>3.8956606308999996E-4</v>
      </c>
      <c r="AC192" s="41">
        <f t="shared" si="7"/>
        <v>1.5877130630636966E-4</v>
      </c>
      <c r="AD192" s="41">
        <f t="shared" si="7"/>
        <v>0.14724502402692222</v>
      </c>
      <c r="AE192" s="41">
        <f t="shared" si="7"/>
        <v>1.3252052162422996</v>
      </c>
      <c r="AF192" s="41">
        <f t="shared" si="7"/>
        <v>1.4724502402692226</v>
      </c>
      <c r="AG192" s="41">
        <f t="shared" si="7"/>
        <v>1.669450881163817E-2</v>
      </c>
      <c r="AH192" s="41">
        <f t="shared" si="7"/>
        <v>2.8399854070372967E-2</v>
      </c>
      <c r="AI192" s="41">
        <f t="shared" si="7"/>
        <v>9.0956289387545866E-2</v>
      </c>
      <c r="AJ192" s="41">
        <f t="shared" si="7"/>
        <v>1.5271495221369791E-5</v>
      </c>
      <c r="AK192" s="41">
        <f t="shared" si="7"/>
        <v>1.8454723526175055E-5</v>
      </c>
      <c r="AL192" s="41">
        <f t="shared" si="7"/>
        <v>4.6156765371139875E-5</v>
      </c>
      <c r="AM192" s="41">
        <f t="shared" si="7"/>
        <v>1.6868551613165906E-2</v>
      </c>
      <c r="AN192" s="41">
        <f t="shared" si="7"/>
        <v>0.17566333282082136</v>
      </c>
      <c r="AO192" s="41">
        <f t="shared" si="7"/>
        <v>1.4162076623952164</v>
      </c>
      <c r="AP192" s="41">
        <f t="shared" si="7"/>
        <v>470.69407326800001</v>
      </c>
      <c r="AQ192" s="41">
        <f t="shared" si="7"/>
        <v>253.45065483300004</v>
      </c>
      <c r="AR192" s="41">
        <f t="shared" si="7"/>
        <v>724.14472810100006</v>
      </c>
      <c r="AS192" s="41">
        <f t="shared" si="7"/>
        <v>25.626932369000002</v>
      </c>
      <c r="AT192" s="41">
        <f t="shared" si="7"/>
        <v>2452.3629074090004</v>
      </c>
      <c r="AU192" s="41">
        <f t="shared" si="7"/>
        <v>5885.6860308100004</v>
      </c>
      <c r="AV192" s="41">
        <f t="shared" si="7"/>
        <v>1359.4951458420003</v>
      </c>
      <c r="AW192" s="41">
        <f t="shared" si="7"/>
        <v>3263.3344748540003</v>
      </c>
      <c r="AX192" s="41">
        <f t="shared" si="7"/>
        <v>1291.2008224540002</v>
      </c>
      <c r="AY192" s="41">
        <f t="shared" si="7"/>
        <v>3099.2144316520003</v>
      </c>
      <c r="AZ192" s="41">
        <f t="shared" si="7"/>
        <v>0.131548729</v>
      </c>
      <c r="BA192" s="41">
        <f t="shared" si="7"/>
        <v>0.26309746299999998</v>
      </c>
      <c r="BB192" s="41">
        <f t="shared" si="7"/>
        <v>19.562465870000004</v>
      </c>
      <c r="BC192" s="41">
        <f t="shared" si="7"/>
        <v>1735.6648440060001</v>
      </c>
      <c r="BD192" s="41">
        <f t="shared" si="7"/>
        <v>3919.330257695</v>
      </c>
      <c r="BE192" s="41">
        <f t="shared" si="7"/>
        <v>0.57061153899999995</v>
      </c>
      <c r="BF192" s="41">
        <f t="shared" si="7"/>
        <v>1.1412230869999997</v>
      </c>
      <c r="BG192" s="41">
        <f t="shared" si="7"/>
        <v>23.619144734999995</v>
      </c>
      <c r="BH192" s="41">
        <f t="shared" si="7"/>
        <v>351.7767545640001</v>
      </c>
      <c r="BI192" s="41">
        <f t="shared" si="7"/>
        <v>0.15</v>
      </c>
      <c r="BJ192" s="41">
        <f t="shared" si="7"/>
        <v>0.15</v>
      </c>
      <c r="BK192" s="41">
        <f t="shared" si="7"/>
        <v>0.09</v>
      </c>
      <c r="BL192" s="41">
        <f t="shared" si="7"/>
        <v>0.09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6.2994695600000004</v>
      </c>
      <c r="E193" s="41">
        <f>IF(E115="－","－",SUM(E115:E122))</f>
        <v>264</v>
      </c>
      <c r="F193" s="41">
        <f t="shared" ref="F193:BL193" si="8">IF(F115="－","－",SUM(F115:F122))</f>
        <v>20</v>
      </c>
      <c r="G193" s="41">
        <f t="shared" si="8"/>
        <v>65</v>
      </c>
      <c r="H193" s="41">
        <f t="shared" si="8"/>
        <v>179</v>
      </c>
      <c r="I193" s="41">
        <f t="shared" si="8"/>
        <v>1.4346356444394497</v>
      </c>
      <c r="J193" s="41">
        <f t="shared" si="8"/>
        <v>21.003049954636818</v>
      </c>
      <c r="K193" s="41">
        <f t="shared" si="8"/>
        <v>0.43653764444990883</v>
      </c>
      <c r="L193" s="41">
        <f t="shared" si="8"/>
        <v>0.99809799998954096</v>
      </c>
      <c r="M193" s="41">
        <f t="shared" si="8"/>
        <v>9.8752145990783298</v>
      </c>
      <c r="N193" s="41">
        <f t="shared" si="8"/>
        <v>12.562470999997938</v>
      </c>
      <c r="O193" s="41">
        <f t="shared" si="8"/>
        <v>0.35694603499999999</v>
      </c>
      <c r="P193" s="41">
        <f t="shared" si="8"/>
        <v>0.55423838399999992</v>
      </c>
      <c r="Q193" s="41">
        <f t="shared" si="8"/>
        <v>0.33675947700000003</v>
      </c>
      <c r="R193" s="41">
        <f t="shared" si="8"/>
        <v>2.0186558E-2</v>
      </c>
      <c r="S193" s="41">
        <f t="shared" si="8"/>
        <v>0.52790808700000003</v>
      </c>
      <c r="T193" s="41">
        <f t="shared" si="8"/>
        <v>2.6330296999999999E-2</v>
      </c>
      <c r="U193" s="41">
        <f t="shared" si="8"/>
        <v>5.1766000000000014</v>
      </c>
      <c r="V193" s="41">
        <f t="shared" si="8"/>
        <v>12.252300000000002</v>
      </c>
      <c r="W193" s="41">
        <f t="shared" si="8"/>
        <v>6.9681816794394518</v>
      </c>
      <c r="X193" s="41">
        <f t="shared" si="8"/>
        <v>33.809588338636814</v>
      </c>
      <c r="Y193" s="41">
        <f t="shared" si="8"/>
        <v>40.777770018076275</v>
      </c>
      <c r="Z193" s="41">
        <f t="shared" si="8"/>
        <v>8.1814537380526017E-3</v>
      </c>
      <c r="AA193" s="41">
        <f t="shared" si="8"/>
        <v>3.3369530599094382E-3</v>
      </c>
      <c r="AB193" s="41">
        <f t="shared" si="8"/>
        <v>3.3369531100000001E-3</v>
      </c>
      <c r="AC193" s="41">
        <f t="shared" si="8"/>
        <v>2.383498449479713E-3</v>
      </c>
      <c r="AD193" s="41">
        <f t="shared" si="8"/>
        <v>0.20637341101913143</v>
      </c>
      <c r="AE193" s="41">
        <f t="shared" si="8"/>
        <v>1.8573606991721825</v>
      </c>
      <c r="AF193" s="41">
        <f t="shared" si="8"/>
        <v>2.063734110191314</v>
      </c>
      <c r="AG193" s="41">
        <f t="shared" si="8"/>
        <v>0.34942385514587448</v>
      </c>
      <c r="AH193" s="41">
        <f t="shared" si="8"/>
        <v>0.59442219036309696</v>
      </c>
      <c r="AI193" s="41">
        <f t="shared" si="8"/>
        <v>1.9037575556223501</v>
      </c>
      <c r="AJ193" s="41">
        <f t="shared" si="8"/>
        <v>1.3081289235159857E-4</v>
      </c>
      <c r="AK193" s="41">
        <f t="shared" si="8"/>
        <v>1.5807985576667856E-4</v>
      </c>
      <c r="AL193" s="41">
        <f t="shared" si="8"/>
        <v>3.9537058369784676E-4</v>
      </c>
      <c r="AM193" s="41">
        <f t="shared" si="8"/>
        <v>0.35193816648770576</v>
      </c>
      <c r="AN193" s="41">
        <f t="shared" si="8"/>
        <v>0.80095368123799504</v>
      </c>
      <c r="AO193" s="41">
        <f t="shared" si="8"/>
        <v>3.7615136253782304</v>
      </c>
      <c r="AP193" s="41">
        <f t="shared" si="8"/>
        <v>702.28347235900003</v>
      </c>
      <c r="AQ193" s="41">
        <f t="shared" si="8"/>
        <v>378.15263895999999</v>
      </c>
      <c r="AR193" s="41">
        <f t="shared" si="8"/>
        <v>1080.436111319</v>
      </c>
      <c r="AS193" s="41">
        <f t="shared" si="8"/>
        <v>21.763421786999999</v>
      </c>
      <c r="AT193" s="41">
        <f t="shared" si="8"/>
        <v>3264.989898753</v>
      </c>
      <c r="AU193" s="41">
        <f t="shared" si="8"/>
        <v>7062.9466356649991</v>
      </c>
      <c r="AV193" s="41">
        <f t="shared" si="8"/>
        <v>1786.4788711220001</v>
      </c>
      <c r="AW193" s="41">
        <f t="shared" si="8"/>
        <v>3865.8568576610005</v>
      </c>
      <c r="AX193" s="41">
        <f t="shared" si="8"/>
        <v>1700.9298859280002</v>
      </c>
      <c r="AY193" s="41">
        <f t="shared" si="8"/>
        <v>3680.4702902889999</v>
      </c>
      <c r="AZ193" s="41">
        <f t="shared" si="8"/>
        <v>3.1659544980000001</v>
      </c>
      <c r="BA193" s="41">
        <f t="shared" si="8"/>
        <v>6.3319089990000004</v>
      </c>
      <c r="BB193" s="41">
        <f t="shared" si="8"/>
        <v>4.2464185489999995</v>
      </c>
      <c r="BC193" s="41">
        <f t="shared" si="8"/>
        <v>331.75984950200001</v>
      </c>
      <c r="BD193" s="41">
        <f t="shared" si="8"/>
        <v>719.334842202</v>
      </c>
      <c r="BE193" s="41">
        <f t="shared" si="8"/>
        <v>1.9301902500000003</v>
      </c>
      <c r="BF193" s="41">
        <f t="shared" si="8"/>
        <v>3.8603805010000007</v>
      </c>
      <c r="BG193" s="41">
        <f t="shared" si="8"/>
        <v>16.197406030000003</v>
      </c>
      <c r="BH193" s="41">
        <f t="shared" si="8"/>
        <v>70.384471923999982</v>
      </c>
      <c r="BI193" s="41">
        <f t="shared" si="8"/>
        <v>0.75000000000000011</v>
      </c>
      <c r="BJ193" s="41">
        <f t="shared" si="8"/>
        <v>1.0500000000000003</v>
      </c>
      <c r="BK193" s="41">
        <f t="shared" si="8"/>
        <v>0.36</v>
      </c>
      <c r="BL193" s="41">
        <f t="shared" si="8"/>
        <v>0.41000000000000003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4.4819746409999999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4.5849243030000002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0.17460703499999999</v>
      </c>
      <c r="BC195" s="41">
        <f t="shared" si="10"/>
        <v>8.622966602</v>
      </c>
      <c r="BD195" s="41">
        <f t="shared" si="10"/>
        <v>19.796930484000001</v>
      </c>
      <c r="BE195" s="41">
        <f t="shared" si="10"/>
        <v>8.796323E-3</v>
      </c>
      <c r="BF195" s="41">
        <f t="shared" si="10"/>
        <v>1.7592646999999999E-2</v>
      </c>
      <c r="BG195" s="41">
        <f t="shared" si="10"/>
        <v>0.59273683699999991</v>
      </c>
      <c r="BH195" s="41">
        <f t="shared" si="10"/>
        <v>4.1306047120000002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5.1004162580000001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1.6535019999999998E-3</v>
      </c>
      <c r="P196" s="41">
        <f t="shared" si="11"/>
        <v>2.576156E-3</v>
      </c>
      <c r="Q196" s="41">
        <f t="shared" si="11"/>
        <v>1.0219420000000001E-3</v>
      </c>
      <c r="R196" s="41">
        <f t="shared" si="11"/>
        <v>6.3155999999999998E-4</v>
      </c>
      <c r="S196" s="41">
        <f t="shared" si="11"/>
        <v>1.7523809999999999E-3</v>
      </c>
      <c r="T196" s="41">
        <f t="shared" si="11"/>
        <v>8.2377500000000001E-4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1.0653502E-2</v>
      </c>
      <c r="X196" s="41">
        <f t="shared" si="11"/>
        <v>2.4176156000000001E-2</v>
      </c>
      <c r="Y196" s="41">
        <f t="shared" si="11"/>
        <v>3.4829657999999999E-2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7.0556625943995186E-4</v>
      </c>
      <c r="AH196" s="41">
        <f t="shared" si="11"/>
        <v>1.2002736367484239E-3</v>
      </c>
      <c r="AI196" s="41">
        <f t="shared" si="11"/>
        <v>3.844119620396979E-3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7.0556625943995186E-4</v>
      </c>
      <c r="AN196" s="41">
        <f t="shared" si="11"/>
        <v>1.2002736367484239E-3</v>
      </c>
      <c r="AO196" s="41">
        <f t="shared" si="11"/>
        <v>3.844119620396979E-3</v>
      </c>
      <c r="AP196" s="41">
        <f t="shared" si="11"/>
        <v>4.2132756E-2</v>
      </c>
      <c r="AQ196" s="41">
        <f t="shared" si="11"/>
        <v>2.2686866999999999E-2</v>
      </c>
      <c r="AR196" s="41">
        <f t="shared" si="11"/>
        <v>6.4819622999999993E-2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2.1582275339999999</v>
      </c>
      <c r="BC196" s="41">
        <f t="shared" si="11"/>
        <v>114.37582293400001</v>
      </c>
      <c r="BD196" s="41">
        <f t="shared" si="11"/>
        <v>266.84017031799999</v>
      </c>
      <c r="BE196" s="41">
        <f t="shared" si="11"/>
        <v>0.10675485999999998</v>
      </c>
      <c r="BF196" s="41">
        <f t="shared" si="11"/>
        <v>0.21350972699999998</v>
      </c>
      <c r="BG196" s="41">
        <f t="shared" si="11"/>
        <v>6.0451363159999998</v>
      </c>
      <c r="BH196" s="41">
        <f t="shared" si="11"/>
        <v>51.16194426900001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6.7021983939999998</v>
      </c>
      <c r="E199" s="41">
        <f>SUM(E185:E198)</f>
        <v>4079</v>
      </c>
      <c r="F199" s="41">
        <f t="shared" ref="F199:AY199" si="14">SUM(F185:F198)</f>
        <v>342</v>
      </c>
      <c r="G199" s="41">
        <f t="shared" si="14"/>
        <v>780</v>
      </c>
      <c r="H199" s="41">
        <f t="shared" si="14"/>
        <v>2957</v>
      </c>
      <c r="I199" s="41">
        <f t="shared" si="14"/>
        <v>1658.7098134154869</v>
      </c>
      <c r="J199" s="41">
        <f t="shared" si="14"/>
        <v>7774.3239267269646</v>
      </c>
      <c r="K199" s="41">
        <f t="shared" si="14"/>
        <v>707.48201772471941</v>
      </c>
      <c r="L199" s="41">
        <f t="shared" si="14"/>
        <v>951.22779569076783</v>
      </c>
      <c r="M199" s="41">
        <f t="shared" si="14"/>
        <v>4837.2525621274108</v>
      </c>
      <c r="N199" s="41">
        <f t="shared" si="14"/>
        <v>4595.7811780150414</v>
      </c>
      <c r="O199" s="41">
        <f t="shared" si="14"/>
        <v>55.632478307</v>
      </c>
      <c r="P199" s="41">
        <f t="shared" si="14"/>
        <v>94.665435988000013</v>
      </c>
      <c r="Q199" s="41">
        <f t="shared" si="14"/>
        <v>50.491818239000011</v>
      </c>
      <c r="R199" s="41">
        <f t="shared" si="14"/>
        <v>5.1406600679999999</v>
      </c>
      <c r="S199" s="41">
        <f t="shared" si="14"/>
        <v>87.960227171999989</v>
      </c>
      <c r="T199" s="41">
        <f t="shared" si="14"/>
        <v>6.7052088160000016</v>
      </c>
      <c r="U199" s="41">
        <f t="shared" si="14"/>
        <v>107.41039999999995</v>
      </c>
      <c r="V199" s="41">
        <f t="shared" si="14"/>
        <v>254.45479999999998</v>
      </c>
      <c r="W199" s="41">
        <f t="shared" si="14"/>
        <v>1821.7526917224868</v>
      </c>
      <c r="X199" s="41">
        <f t="shared" si="14"/>
        <v>8123.4441627149645</v>
      </c>
      <c r="Y199" s="41">
        <f t="shared" si="14"/>
        <v>9945.1968544374467</v>
      </c>
      <c r="Z199" s="41">
        <f t="shared" si="14"/>
        <v>4.6447822166358446</v>
      </c>
      <c r="AA199" s="41">
        <f t="shared" si="14"/>
        <v>2.221880401490548</v>
      </c>
      <c r="AB199" s="41">
        <f t="shared" si="14"/>
        <v>2.2218804029747896</v>
      </c>
      <c r="AC199" s="41">
        <f t="shared" si="14"/>
        <v>9.3266930984448511</v>
      </c>
      <c r="AD199" s="41">
        <f t="shared" si="14"/>
        <v>124.83361092704837</v>
      </c>
      <c r="AE199" s="41">
        <f t="shared" si="14"/>
        <v>1140.8956173481488</v>
      </c>
      <c r="AF199" s="41">
        <f t="shared" si="14"/>
        <v>1265.7292282751982</v>
      </c>
      <c r="AG199" s="41">
        <f t="shared" si="14"/>
        <v>7.1839761835094311</v>
      </c>
      <c r="AH199" s="41">
        <f t="shared" si="14"/>
        <v>12.221016955855109</v>
      </c>
      <c r="AI199" s="41">
        <f t="shared" si="14"/>
        <v>39.140284034292769</v>
      </c>
      <c r="AJ199" s="41">
        <f t="shared" si="14"/>
        <v>8.5844811087295192E-2</v>
      </c>
      <c r="AK199" s="41">
        <f t="shared" si="14"/>
        <v>0.1037385093040856</v>
      </c>
      <c r="AL199" s="41">
        <f t="shared" si="14"/>
        <v>0.25945845393506717</v>
      </c>
      <c r="AM199" s="41">
        <f t="shared" si="14"/>
        <v>16.596514093041577</v>
      </c>
      <c r="AN199" s="41">
        <f t="shared" si="14"/>
        <v>137.15836639220754</v>
      </c>
      <c r="AO199" s="41">
        <f t="shared" si="14"/>
        <v>1180.295359836377</v>
      </c>
      <c r="AP199" s="41">
        <f t="shared" si="14"/>
        <v>111890.34445173903</v>
      </c>
      <c r="AQ199" s="41">
        <f t="shared" si="14"/>
        <v>60248.647012451998</v>
      </c>
      <c r="AR199" s="41">
        <f t="shared" si="14"/>
        <v>172138.99146419094</v>
      </c>
      <c r="AS199" s="41">
        <f t="shared" si="14"/>
        <v>4245.955846416</v>
      </c>
      <c r="AT199" s="41">
        <f t="shared" si="14"/>
        <v>412823.54613581306</v>
      </c>
      <c r="AU199" s="41">
        <f t="shared" si="14"/>
        <v>917445.83639628813</v>
      </c>
      <c r="AV199" s="41">
        <f t="shared" si="14"/>
        <v>247639.77876366</v>
      </c>
      <c r="AW199" s="41">
        <f t="shared" si="14"/>
        <v>552627.70492765214</v>
      </c>
      <c r="AX199" s="41">
        <f t="shared" si="14"/>
        <v>238678.71318646299</v>
      </c>
      <c r="AY199" s="41">
        <f t="shared" si="14"/>
        <v>532938.68499831285</v>
      </c>
      <c r="AZ199" s="52">
        <f>MAX(AZ185:AZ198)</f>
        <v>53.537220095999992</v>
      </c>
      <c r="BA199" s="52">
        <f>MAX(BA185:BA198)</f>
        <v>107.07444020099997</v>
      </c>
      <c r="BB199" s="41">
        <f t="shared" ref="BB199:BD199" si="15">SUM(BB185:BB198)</f>
        <v>453.37122306800001</v>
      </c>
      <c r="BC199" s="41">
        <f t="shared" si="15"/>
        <v>41886.077507623006</v>
      </c>
      <c r="BD199" s="41">
        <f t="shared" si="15"/>
        <v>92873.366628621006</v>
      </c>
      <c r="BE199" s="52">
        <f>MAX(BE185:BE198)</f>
        <v>7.5425383220000004</v>
      </c>
      <c r="BF199" s="52">
        <f>MAX(BF185:BF198)</f>
        <v>15.085076655</v>
      </c>
      <c r="BG199" s="41">
        <f t="shared" ref="BG199:BL199" si="16">SUM(BG185:BG198)</f>
        <v>430.61800641900004</v>
      </c>
      <c r="BH199" s="41">
        <f t="shared" si="16"/>
        <v>3304.7614605920003</v>
      </c>
      <c r="BI199" s="41">
        <f t="shared" si="16"/>
        <v>33.150000000000006</v>
      </c>
      <c r="BJ199" s="41">
        <f t="shared" si="16"/>
        <v>44.37</v>
      </c>
      <c r="BK199" s="41">
        <f t="shared" si="16"/>
        <v>63.159999999999954</v>
      </c>
      <c r="BL199" s="41">
        <f t="shared" si="16"/>
        <v>78.629999999999839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増毛45_5（PT2）</v>
      </c>
    </row>
    <row r="204" spans="1:64" s="37" customFormat="1" x14ac:dyDescent="0.2">
      <c r="A204" s="7" t="s">
        <v>332</v>
      </c>
      <c r="B204" s="37">
        <f ca="1">VLOOKUP(B203,$B$207:$C$260,2,0)</f>
        <v>15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5.328759872</v>
      </c>
      <c r="E4" s="36">
        <v>191</v>
      </c>
      <c r="F4" s="36">
        <v>22</v>
      </c>
      <c r="G4" s="36">
        <v>66</v>
      </c>
      <c r="H4" s="36">
        <v>103</v>
      </c>
      <c r="I4" s="36">
        <v>3.5427323210013431E-4</v>
      </c>
      <c r="J4" s="36">
        <v>0.22256614204483621</v>
      </c>
      <c r="K4" s="36">
        <v>3.5427323210013431E-4</v>
      </c>
      <c r="L4" s="36">
        <v>0</v>
      </c>
      <c r="M4" s="36">
        <v>6.8735415276936537E-2</v>
      </c>
      <c r="N4" s="36">
        <v>0.15418499999999982</v>
      </c>
      <c r="O4" s="36">
        <v>1.9626510000000002E-3</v>
      </c>
      <c r="P4" s="36">
        <v>3.0337739999999999E-3</v>
      </c>
      <c r="Q4" s="36">
        <v>1.6854159999999999E-3</v>
      </c>
      <c r="R4" s="36">
        <v>2.7723500000000002E-4</v>
      </c>
      <c r="S4" s="36">
        <v>2.672163E-3</v>
      </c>
      <c r="T4" s="36">
        <v>3.6161100000000002E-4</v>
      </c>
      <c r="U4" s="36">
        <v>4.2228500000000011</v>
      </c>
      <c r="V4" s="36">
        <v>9.9898999999999845</v>
      </c>
      <c r="W4" s="36">
        <v>4.2251669242321013</v>
      </c>
      <c r="X4" s="36">
        <v>10.21549991604482</v>
      </c>
      <c r="Y4" s="36">
        <v>14.440666840276922</v>
      </c>
      <c r="Z4" s="36">
        <v>3.3067362144420921E-4</v>
      </c>
      <c r="AA4" s="36">
        <v>7.0764154989060759E-5</v>
      </c>
      <c r="AB4" s="36">
        <v>7.0764200000000003E-5</v>
      </c>
      <c r="AC4" s="36">
        <v>5.9212990023328178E-6</v>
      </c>
      <c r="AD4" s="36">
        <v>3.4724475429865776E-3</v>
      </c>
      <c r="AE4" s="36">
        <v>3.1252027886879197E-2</v>
      </c>
      <c r="AF4" s="36">
        <v>3.4724475429865773E-2</v>
      </c>
      <c r="AG4" s="36">
        <v>0.36551718920844029</v>
      </c>
      <c r="AH4" s="36">
        <v>0.62179935635458783</v>
      </c>
      <c r="AI4" s="36">
        <v>1.9914384791356428</v>
      </c>
      <c r="AJ4" s="36">
        <v>4.0565755762988745E-6</v>
      </c>
      <c r="AK4" s="36">
        <v>4.9021382411143005E-6</v>
      </c>
      <c r="AL4" s="36">
        <v>1.2260646673524099E-5</v>
      </c>
      <c r="AM4" s="36">
        <v>0.36552716708301891</v>
      </c>
      <c r="AN4" s="36">
        <v>0.62527670603581553</v>
      </c>
      <c r="AO4" s="36">
        <v>2.0227027676691955</v>
      </c>
      <c r="AP4" s="36">
        <v>19.458224995999998</v>
      </c>
      <c r="AQ4" s="36">
        <v>10.477505767</v>
      </c>
      <c r="AR4" s="36">
        <v>29.935730762999999</v>
      </c>
      <c r="AS4" s="36">
        <v>0.402693882</v>
      </c>
      <c r="AT4" s="36">
        <v>8.7609564370000008</v>
      </c>
      <c r="AU4" s="36">
        <v>16.918779865000001</v>
      </c>
      <c r="AV4" s="36">
        <v>10.522334885999999</v>
      </c>
      <c r="AW4" s="36">
        <v>20.320277688000001</v>
      </c>
      <c r="AX4" s="36">
        <v>9.6647265569999998</v>
      </c>
      <c r="AY4" s="36">
        <v>18.664101601999999</v>
      </c>
      <c r="AZ4" s="36">
        <v>7.8243600000000007E-3</v>
      </c>
      <c r="BA4" s="36">
        <v>1.5648721428571429E-2</v>
      </c>
      <c r="BB4" s="36">
        <v>0.67830516799999996</v>
      </c>
      <c r="BC4" s="36">
        <v>31.430133098999999</v>
      </c>
      <c r="BD4" s="36">
        <v>60.696512630999997</v>
      </c>
      <c r="BE4" s="36">
        <v>5.7451030000000007E-2</v>
      </c>
      <c r="BF4" s="36">
        <v>0.11490206000000001</v>
      </c>
      <c r="BG4" s="36">
        <v>4.7941445250000001</v>
      </c>
      <c r="BH4" s="36">
        <v>10.018969323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6.4908827679999996</v>
      </c>
      <c r="E5" s="36">
        <v>19</v>
      </c>
      <c r="F5" s="36">
        <v>10</v>
      </c>
      <c r="G5" s="36">
        <v>6</v>
      </c>
      <c r="H5" s="36">
        <v>3</v>
      </c>
      <c r="I5" s="36">
        <v>545.77360616077999</v>
      </c>
      <c r="J5" s="36">
        <v>1952.8840566253259</v>
      </c>
      <c r="K5" s="36">
        <v>408.22237366057948</v>
      </c>
      <c r="L5" s="36">
        <v>137.55123250020048</v>
      </c>
      <c r="M5" s="36">
        <v>1951.2311082861008</v>
      </c>
      <c r="N5" s="36">
        <v>547.42655450000495</v>
      </c>
      <c r="O5" s="36">
        <v>6.3551040180000005</v>
      </c>
      <c r="P5" s="36">
        <v>11.252082831999999</v>
      </c>
      <c r="Q5" s="36">
        <v>5.8400624890000001</v>
      </c>
      <c r="R5" s="36">
        <v>0.51504152900000011</v>
      </c>
      <c r="S5" s="36">
        <v>10.580289532999998</v>
      </c>
      <c r="T5" s="36">
        <v>0.67179329900000007</v>
      </c>
      <c r="U5" s="36">
        <v>1.0513000000000001</v>
      </c>
      <c r="V5" s="36">
        <v>2.4864999999999995</v>
      </c>
      <c r="W5" s="36">
        <v>553.18001017877998</v>
      </c>
      <c r="X5" s="36">
        <v>1966.6226394573259</v>
      </c>
      <c r="Y5" s="36">
        <v>2519.8026496361058</v>
      </c>
      <c r="Z5" s="36">
        <v>28.711578297598955</v>
      </c>
      <c r="AA5" s="36">
        <v>13.812111043240153</v>
      </c>
      <c r="AB5" s="36">
        <v>65.004840800156984</v>
      </c>
      <c r="AC5" s="36">
        <v>6.3935038336330905</v>
      </c>
      <c r="AD5" s="36">
        <v>26.625275771536042</v>
      </c>
      <c r="AE5" s="36">
        <v>254.88958016059652</v>
      </c>
      <c r="AF5" s="36">
        <v>281.51485593213272</v>
      </c>
      <c r="AG5" s="36">
        <v>0.11594533330981469</v>
      </c>
      <c r="AH5" s="36">
        <v>0.19724033712474223</v>
      </c>
      <c r="AI5" s="36">
        <v>0.63170216079140418</v>
      </c>
      <c r="AJ5" s="36">
        <v>1.8146570264467532</v>
      </c>
      <c r="AK5" s="36">
        <v>1.3142980212520763</v>
      </c>
      <c r="AL5" s="36">
        <v>3.3134675759480592</v>
      </c>
      <c r="AM5" s="36">
        <v>8.3241061933896585</v>
      </c>
      <c r="AN5" s="36">
        <v>28.13681412991286</v>
      </c>
      <c r="AO5" s="36">
        <v>258.834749897336</v>
      </c>
      <c r="AP5" s="36">
        <v>10904.423294959</v>
      </c>
      <c r="AQ5" s="36">
        <v>5871.6125434389996</v>
      </c>
      <c r="AR5" s="36">
        <v>16776.035838397998</v>
      </c>
      <c r="AS5" s="36">
        <v>665.37371171400002</v>
      </c>
      <c r="AT5" s="36">
        <v>25761.418694541</v>
      </c>
      <c r="AU5" s="36">
        <v>61103.658124132999</v>
      </c>
      <c r="AV5" s="36">
        <v>17508.997187632001</v>
      </c>
      <c r="AW5" s="36">
        <v>41529.691781923997</v>
      </c>
      <c r="AX5" s="36">
        <v>17162.477443741001</v>
      </c>
      <c r="AY5" s="36">
        <v>40707.779595528998</v>
      </c>
      <c r="AZ5" s="36">
        <v>19.933627488571428</v>
      </c>
      <c r="BA5" s="36">
        <v>39.867254977142856</v>
      </c>
      <c r="BB5" s="36">
        <v>35.216264696000003</v>
      </c>
      <c r="BC5" s="36">
        <v>2458.144481374</v>
      </c>
      <c r="BD5" s="36">
        <v>5830.4871245869999</v>
      </c>
      <c r="BE5" s="36">
        <v>2.9827440442857145</v>
      </c>
      <c r="BF5" s="36">
        <v>5.96548809</v>
      </c>
      <c r="BG5" s="36">
        <v>26.130653084999999</v>
      </c>
      <c r="BH5" s="36">
        <v>208.569427867</v>
      </c>
      <c r="BI5" s="36">
        <v>5.1000000000000023</v>
      </c>
      <c r="BJ5" s="36">
        <v>6.899999999999987</v>
      </c>
      <c r="BK5" s="36">
        <v>7.9500000000000028</v>
      </c>
      <c r="BL5" s="36">
        <v>12.049999999999978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6.5116199750000003</v>
      </c>
      <c r="E6" s="36">
        <v>8</v>
      </c>
      <c r="F6" s="36">
        <v>6</v>
      </c>
      <c r="G6" s="36">
        <v>1</v>
      </c>
      <c r="H6" s="36">
        <v>1</v>
      </c>
      <c r="I6" s="36">
        <v>598.3109403963</v>
      </c>
      <c r="J6" s="36">
        <v>1246.4067910066519</v>
      </c>
      <c r="K6" s="36">
        <v>517.28079170709339</v>
      </c>
      <c r="L6" s="36">
        <v>81.030148689206626</v>
      </c>
      <c r="M6" s="36">
        <v>1574.1970808877659</v>
      </c>
      <c r="N6" s="36">
        <v>270.52065051518605</v>
      </c>
      <c r="O6" s="36">
        <v>2.150161319</v>
      </c>
      <c r="P6" s="36">
        <v>3.1216033949999997</v>
      </c>
      <c r="Q6" s="36">
        <v>1.938275921</v>
      </c>
      <c r="R6" s="36">
        <v>0.211885398</v>
      </c>
      <c r="S6" s="36">
        <v>2.8452311359999998</v>
      </c>
      <c r="T6" s="36">
        <v>0.27637225900000001</v>
      </c>
      <c r="U6" s="36">
        <v>0.3024</v>
      </c>
      <c r="V6" s="36">
        <v>0.71819999999999995</v>
      </c>
      <c r="W6" s="36">
        <v>600.76350171529998</v>
      </c>
      <c r="X6" s="36">
        <v>1250.2465944016519</v>
      </c>
      <c r="Y6" s="36">
        <v>1851.0100961169519</v>
      </c>
      <c r="Z6" s="36">
        <v>22.377876978960415</v>
      </c>
      <c r="AA6" s="36">
        <v>10.784092942871901</v>
      </c>
      <c r="AB6" s="36">
        <v>11.202552600637377</v>
      </c>
      <c r="AC6" s="36">
        <v>5.5035019803303005</v>
      </c>
      <c r="AD6" s="36">
        <v>7.6252283659831441</v>
      </c>
      <c r="AE6" s="36">
        <v>89.485080390126654</v>
      </c>
      <c r="AF6" s="36">
        <v>97.110308756109816</v>
      </c>
      <c r="AG6" s="36">
        <v>3.1634851743365805E-2</v>
      </c>
      <c r="AH6" s="36">
        <v>5.3815609862277458E-2</v>
      </c>
      <c r="AI6" s="36">
        <v>0.17235539915351022</v>
      </c>
      <c r="AJ6" s="36">
        <v>0.62592301520116767</v>
      </c>
      <c r="AK6" s="36">
        <v>0.74951290864636411</v>
      </c>
      <c r="AL6" s="36">
        <v>1.8747983794500558</v>
      </c>
      <c r="AM6" s="36">
        <v>6.1610598472748341</v>
      </c>
      <c r="AN6" s="36">
        <v>8.4285568844917851</v>
      </c>
      <c r="AO6" s="36">
        <v>91.532234168730227</v>
      </c>
      <c r="AP6" s="36">
        <v>3634.6001239799998</v>
      </c>
      <c r="AQ6" s="36">
        <v>1957.0923744510001</v>
      </c>
      <c r="AR6" s="36">
        <v>5591.6924984309999</v>
      </c>
      <c r="AS6" s="36">
        <v>406.06517209700002</v>
      </c>
      <c r="AT6" s="36">
        <v>7968.6939838500002</v>
      </c>
      <c r="AU6" s="36">
        <v>18003.643020953001</v>
      </c>
      <c r="AV6" s="36">
        <v>5424.114621617</v>
      </c>
      <c r="AW6" s="36">
        <v>12254.683584316001</v>
      </c>
      <c r="AX6" s="36">
        <v>5321.3593066020003</v>
      </c>
      <c r="AY6" s="36">
        <v>12022.528853091</v>
      </c>
      <c r="AZ6" s="36">
        <v>9.1159900514285717</v>
      </c>
      <c r="BA6" s="36">
        <v>18.231980102857143</v>
      </c>
      <c r="BB6" s="36">
        <v>10.676975689000001</v>
      </c>
      <c r="BC6" s="36">
        <v>494.41249936499997</v>
      </c>
      <c r="BD6" s="36">
        <v>1117.0244662069999</v>
      </c>
      <c r="BE6" s="36">
        <v>0.90431753428571438</v>
      </c>
      <c r="BF6" s="36">
        <v>1.8086350685714288</v>
      </c>
      <c r="BG6" s="36">
        <v>12.973100841999999</v>
      </c>
      <c r="BH6" s="36">
        <v>92.172231733000004</v>
      </c>
      <c r="BI6" s="36">
        <v>3.4200000000000008</v>
      </c>
      <c r="BJ6" s="36">
        <v>4.7799999999999976</v>
      </c>
      <c r="BK6" s="36">
        <v>6.3300000000000072</v>
      </c>
      <c r="BL6" s="36">
        <v>8.4299999999999873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5.4892861210000001</v>
      </c>
      <c r="E7" s="36">
        <v>38</v>
      </c>
      <c r="F7" s="36">
        <v>8</v>
      </c>
      <c r="G7" s="36">
        <v>20</v>
      </c>
      <c r="H7" s="36">
        <v>10</v>
      </c>
      <c r="I7" s="36">
        <v>1.054896089529609E-2</v>
      </c>
      <c r="J7" s="36">
        <v>3.3719145637780499</v>
      </c>
      <c r="K7" s="36">
        <v>1.054896089529609E-2</v>
      </c>
      <c r="L7" s="36">
        <v>0</v>
      </c>
      <c r="M7" s="36">
        <v>1.3130895246732492</v>
      </c>
      <c r="N7" s="36">
        <v>2.0693740000000971</v>
      </c>
      <c r="O7" s="36">
        <v>9.3365150000000001E-3</v>
      </c>
      <c r="P7" s="36">
        <v>1.5215629999999999E-2</v>
      </c>
      <c r="Q7" s="36">
        <v>8.6241860000000007E-3</v>
      </c>
      <c r="R7" s="36">
        <v>7.1232900000000004E-4</v>
      </c>
      <c r="S7" s="36">
        <v>1.4286505E-2</v>
      </c>
      <c r="T7" s="36">
        <v>9.2912500000000005E-4</v>
      </c>
      <c r="U7" s="36">
        <v>0.84645000000000048</v>
      </c>
      <c r="V7" s="36">
        <v>2.0007000000000001</v>
      </c>
      <c r="W7" s="36">
        <v>0.86633547589529658</v>
      </c>
      <c r="X7" s="36">
        <v>5.3878301937780506</v>
      </c>
      <c r="Y7" s="36">
        <v>6.2541656696733474</v>
      </c>
      <c r="Z7" s="36">
        <v>7.40287284957852E-3</v>
      </c>
      <c r="AA7" s="36">
        <v>1.5842147898098027E-3</v>
      </c>
      <c r="AB7" s="36">
        <v>1.5842149999999999E-3</v>
      </c>
      <c r="AC7" s="36">
        <v>8.7810566171299582E-5</v>
      </c>
      <c r="AD7" s="36">
        <v>3.3997606021287888E-2</v>
      </c>
      <c r="AE7" s="36">
        <v>0.30597845419159092</v>
      </c>
      <c r="AF7" s="36">
        <v>0.33997606021287896</v>
      </c>
      <c r="AG7" s="36">
        <v>8.2325088977288977E-2</v>
      </c>
      <c r="AH7" s="36">
        <v>0.14004727780044568</v>
      </c>
      <c r="AI7" s="36">
        <v>0.44852979511764335</v>
      </c>
      <c r="AJ7" s="36">
        <v>9.0815523620803784E-5</v>
      </c>
      <c r="AK7" s="36">
        <v>1.0974533639392362E-4</v>
      </c>
      <c r="AL7" s="36">
        <v>2.7448201731803627E-4</v>
      </c>
      <c r="AM7" s="36">
        <v>8.2503715067081082E-2</v>
      </c>
      <c r="AN7" s="36">
        <v>0.17415462915812749</v>
      </c>
      <c r="AO7" s="36">
        <v>0.75478273132655238</v>
      </c>
      <c r="AP7" s="36">
        <v>26.949002751999998</v>
      </c>
      <c r="AQ7" s="36">
        <v>14.511001480999999</v>
      </c>
      <c r="AR7" s="36">
        <v>41.460004232999999</v>
      </c>
      <c r="AS7" s="36">
        <v>1.669955769</v>
      </c>
      <c r="AT7" s="36">
        <v>49.654629053000001</v>
      </c>
      <c r="AU7" s="36">
        <v>105.808416361</v>
      </c>
      <c r="AV7" s="36">
        <v>58.609152537</v>
      </c>
      <c r="AW7" s="36">
        <v>124.88949635500001</v>
      </c>
      <c r="AX7" s="36">
        <v>53.886660646999999</v>
      </c>
      <c r="AY7" s="36">
        <v>114.826398561</v>
      </c>
      <c r="AZ7" s="36">
        <v>2.7904065714285716E-2</v>
      </c>
      <c r="BA7" s="36">
        <v>5.5808131428571432E-2</v>
      </c>
      <c r="BB7" s="36">
        <v>2.489292727</v>
      </c>
      <c r="BC7" s="36">
        <v>101.83526911600001</v>
      </c>
      <c r="BD7" s="36">
        <v>216.999477396</v>
      </c>
      <c r="BE7" s="36">
        <v>0.21083789285714286</v>
      </c>
      <c r="BF7" s="36">
        <v>0.42167578571428571</v>
      </c>
      <c r="BG7" s="36">
        <v>5.1615446760000001</v>
      </c>
      <c r="BH7" s="36">
        <v>20.731856792999999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5.7898188040000003</v>
      </c>
      <c r="E8" s="36">
        <v>56</v>
      </c>
      <c r="F8" s="36">
        <v>13</v>
      </c>
      <c r="G8" s="36">
        <v>23</v>
      </c>
      <c r="H8" s="36">
        <v>20</v>
      </c>
      <c r="I8" s="36">
        <v>1.2781630954641618</v>
      </c>
      <c r="J8" s="36">
        <v>29.579168362008488</v>
      </c>
      <c r="K8" s="36">
        <v>0.75955509547116473</v>
      </c>
      <c r="L8" s="36">
        <v>0.51860799999299712</v>
      </c>
      <c r="M8" s="36">
        <v>21.208917457465105</v>
      </c>
      <c r="N8" s="36">
        <v>9.6484140000075449</v>
      </c>
      <c r="O8" s="36">
        <v>4.9303829E-2</v>
      </c>
      <c r="P8" s="36">
        <v>7.9218892999999999E-2</v>
      </c>
      <c r="Q8" s="36">
        <v>4.5571409E-2</v>
      </c>
      <c r="R8" s="36">
        <v>3.7324200000000002E-3</v>
      </c>
      <c r="S8" s="36">
        <v>7.4350518000000004E-2</v>
      </c>
      <c r="T8" s="36">
        <v>4.8683750000000003E-3</v>
      </c>
      <c r="U8" s="36">
        <v>2.2322000000000015</v>
      </c>
      <c r="V8" s="36">
        <v>5.2981000000000007</v>
      </c>
      <c r="W8" s="36">
        <v>3.5596669244641634</v>
      </c>
      <c r="X8" s="36">
        <v>34.95648725500849</v>
      </c>
      <c r="Y8" s="36">
        <v>38.51615417947265</v>
      </c>
      <c r="Z8" s="36">
        <v>0.19637881778622093</v>
      </c>
      <c r="AA8" s="36">
        <v>8.0267149940926097E-2</v>
      </c>
      <c r="AB8" s="36">
        <v>8.0267149999999995E-2</v>
      </c>
      <c r="AC8" s="36">
        <v>6.49961957968754E-3</v>
      </c>
      <c r="AD8" s="36">
        <v>0.26676248476713893</v>
      </c>
      <c r="AE8" s="36">
        <v>2.4008623629042503</v>
      </c>
      <c r="AF8" s="36">
        <v>2.6676248476713882</v>
      </c>
      <c r="AG8" s="36">
        <v>0.22298679485545081</v>
      </c>
      <c r="AH8" s="36">
        <v>0.37933385791501978</v>
      </c>
      <c r="AI8" s="36">
        <v>1.2148935719710772</v>
      </c>
      <c r="AJ8" s="36">
        <v>4.6013345842665235E-3</v>
      </c>
      <c r="AK8" s="36">
        <v>5.5604481576878939E-3</v>
      </c>
      <c r="AL8" s="36">
        <v>1.3907133347663929E-2</v>
      </c>
      <c r="AM8" s="36">
        <v>0.23408774901940488</v>
      </c>
      <c r="AN8" s="36">
        <v>0.65165679083984651</v>
      </c>
      <c r="AO8" s="36">
        <v>3.6296630682229916</v>
      </c>
      <c r="AP8" s="36">
        <v>309.85922275600001</v>
      </c>
      <c r="AQ8" s="36">
        <v>166.84727379099999</v>
      </c>
      <c r="AR8" s="36">
        <v>476.70649654700003</v>
      </c>
      <c r="AS8" s="36">
        <v>9.6655315210000001</v>
      </c>
      <c r="AT8" s="36">
        <v>1473.5076719870001</v>
      </c>
      <c r="AU8" s="36">
        <v>3086.215242579</v>
      </c>
      <c r="AV8" s="36">
        <v>812.70411109899999</v>
      </c>
      <c r="AW8" s="36">
        <v>1702.183071771</v>
      </c>
      <c r="AX8" s="36">
        <v>773.96385883799996</v>
      </c>
      <c r="AY8" s="36">
        <v>1621.0428379580001</v>
      </c>
      <c r="AZ8" s="36">
        <v>0.19118870571428576</v>
      </c>
      <c r="BA8" s="36">
        <v>0.38237741285714288</v>
      </c>
      <c r="BB8" s="36">
        <v>2.701227227</v>
      </c>
      <c r="BC8" s="36">
        <v>136.865884792</v>
      </c>
      <c r="BD8" s="36">
        <v>286.66126947700002</v>
      </c>
      <c r="BE8" s="36">
        <v>0.22878830142857146</v>
      </c>
      <c r="BF8" s="36">
        <v>0.45757660428571428</v>
      </c>
      <c r="BG8" s="36">
        <v>1.3849776069999999</v>
      </c>
      <c r="BH8" s="36">
        <v>14.98584269</v>
      </c>
      <c r="BI8" s="36">
        <v>0.09</v>
      </c>
      <c r="BJ8" s="36">
        <v>0.09</v>
      </c>
      <c r="BK8" s="36">
        <v>0.24</v>
      </c>
      <c r="BL8" s="36">
        <v>0.24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6.2029827620000004</v>
      </c>
      <c r="E9" s="36">
        <v>40</v>
      </c>
      <c r="F9" s="36">
        <v>24</v>
      </c>
      <c r="G9" s="36">
        <v>11</v>
      </c>
      <c r="H9" s="36">
        <v>5</v>
      </c>
      <c r="I9" s="36">
        <v>6.7012555923943857</v>
      </c>
      <c r="J9" s="36">
        <v>65.446509751327326</v>
      </c>
      <c r="K9" s="36">
        <v>3.4373600923952385</v>
      </c>
      <c r="L9" s="36">
        <v>3.2638954999991467</v>
      </c>
      <c r="M9" s="36">
        <v>47.613966843691109</v>
      </c>
      <c r="N9" s="36">
        <v>24.533798500030613</v>
      </c>
      <c r="O9" s="36">
        <v>0.31738207200000002</v>
      </c>
      <c r="P9" s="36">
        <v>0.55848548599999992</v>
      </c>
      <c r="Q9" s="36">
        <v>0.294159106</v>
      </c>
      <c r="R9" s="36">
        <v>2.3222965999999998E-2</v>
      </c>
      <c r="S9" s="36">
        <v>0.52819465999999993</v>
      </c>
      <c r="T9" s="36">
        <v>3.0290826E-2</v>
      </c>
      <c r="U9" s="36">
        <v>3.1959500000000003</v>
      </c>
      <c r="V9" s="36">
        <v>7.585799999999999</v>
      </c>
      <c r="W9" s="36">
        <v>10.214587664394386</v>
      </c>
      <c r="X9" s="36">
        <v>73.590795237327313</v>
      </c>
      <c r="Y9" s="36">
        <v>83.8053829017217</v>
      </c>
      <c r="Z9" s="36">
        <v>0.69677396483280851</v>
      </c>
      <c r="AA9" s="36">
        <v>0.3313586261482574</v>
      </c>
      <c r="AB9" s="36">
        <v>0.33135862599999999</v>
      </c>
      <c r="AC9" s="36">
        <v>4.7250409021212358E-2</v>
      </c>
      <c r="AD9" s="36">
        <v>0.81501600531316098</v>
      </c>
      <c r="AE9" s="36">
        <v>7.3351440478184502</v>
      </c>
      <c r="AF9" s="36">
        <v>8.1501600531316107</v>
      </c>
      <c r="AG9" s="36">
        <v>0.30197040839453682</v>
      </c>
      <c r="AH9" s="36">
        <v>0.51369678669415431</v>
      </c>
      <c r="AI9" s="36">
        <v>1.6452180871150626</v>
      </c>
      <c r="AJ9" s="36">
        <v>1.8995218413865037E-2</v>
      </c>
      <c r="AK9" s="36">
        <v>2.2954626662036612E-2</v>
      </c>
      <c r="AL9" s="36">
        <v>5.7411389312822247E-2</v>
      </c>
      <c r="AM9" s="36">
        <v>0.36821603582961421</v>
      </c>
      <c r="AN9" s="36">
        <v>1.3516674186693518</v>
      </c>
      <c r="AO9" s="36">
        <v>9.0377735242463348</v>
      </c>
      <c r="AP9" s="36">
        <v>300.95264210300002</v>
      </c>
      <c r="AQ9" s="36">
        <v>162.05142267100001</v>
      </c>
      <c r="AR9" s="36">
        <v>463.00406477400003</v>
      </c>
      <c r="AS9" s="36">
        <v>17.860231233</v>
      </c>
      <c r="AT9" s="36">
        <v>1241.471863404</v>
      </c>
      <c r="AU9" s="36">
        <v>2556.1861356879999</v>
      </c>
      <c r="AV9" s="36">
        <v>705.07290298199996</v>
      </c>
      <c r="AW9" s="36">
        <v>1451.742590693</v>
      </c>
      <c r="AX9" s="36">
        <v>671.89262215099996</v>
      </c>
      <c r="AY9" s="36">
        <v>1383.424510891</v>
      </c>
      <c r="AZ9" s="36">
        <v>1.11739725</v>
      </c>
      <c r="BA9" s="36">
        <v>2.2347945014285715</v>
      </c>
      <c r="BB9" s="36">
        <v>4.6497658670000002</v>
      </c>
      <c r="BC9" s="36">
        <v>224.13700604600001</v>
      </c>
      <c r="BD9" s="36">
        <v>461.49729545999998</v>
      </c>
      <c r="BE9" s="36">
        <v>0.39382545428571436</v>
      </c>
      <c r="BF9" s="36">
        <v>0.78765090857142872</v>
      </c>
      <c r="BG9" s="36">
        <v>7.1288983979999996</v>
      </c>
      <c r="BH9" s="36">
        <v>24.13390768</v>
      </c>
      <c r="BI9" s="36">
        <v>0.45000000000000018</v>
      </c>
      <c r="BJ9" s="36">
        <v>0.50000000000000022</v>
      </c>
      <c r="BK9" s="36">
        <v>0.48000000000000009</v>
      </c>
      <c r="BL9" s="36">
        <v>0.63000000000000023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6.4191578680000001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151.35262216158668</v>
      </c>
      <c r="J10" s="36">
        <v>796.08389278627669</v>
      </c>
      <c r="K10" s="36">
        <v>114.66571166153992</v>
      </c>
      <c r="L10" s="36">
        <v>36.68691050004675</v>
      </c>
      <c r="M10" s="36">
        <v>761.69365994788552</v>
      </c>
      <c r="N10" s="36">
        <v>185.74285499997791</v>
      </c>
      <c r="O10" s="36">
        <v>2.4947339049999999</v>
      </c>
      <c r="P10" s="36">
        <v>4.1009721939999997</v>
      </c>
      <c r="Q10" s="36">
        <v>2.2707038559999999</v>
      </c>
      <c r="R10" s="36">
        <v>0.22403004900000001</v>
      </c>
      <c r="S10" s="36">
        <v>3.8087590849999997</v>
      </c>
      <c r="T10" s="36">
        <v>0.29221310900000003</v>
      </c>
      <c r="U10" s="36" t="s">
        <v>340</v>
      </c>
      <c r="V10" s="36" t="s">
        <v>340</v>
      </c>
      <c r="W10" s="36">
        <v>153.84735606658668</v>
      </c>
      <c r="X10" s="36">
        <v>800.18486498027664</v>
      </c>
      <c r="Y10" s="36">
        <v>954.03222104686336</v>
      </c>
      <c r="Z10" s="36">
        <v>9.8013254927546996</v>
      </c>
      <c r="AA10" s="36">
        <v>4.7242388875077648</v>
      </c>
      <c r="AB10" s="36">
        <v>18.487962715183802</v>
      </c>
      <c r="AC10" s="36">
        <v>1.6793437984358326</v>
      </c>
      <c r="AD10" s="36">
        <v>10.996551148554843</v>
      </c>
      <c r="AE10" s="36">
        <v>100.23353327408032</v>
      </c>
      <c r="AF10" s="36">
        <v>111.23008442263516</v>
      </c>
      <c r="AG10" s="36" t="s">
        <v>340</v>
      </c>
      <c r="AH10" s="36" t="s">
        <v>340</v>
      </c>
      <c r="AI10" s="36" t="s">
        <v>340</v>
      </c>
      <c r="AJ10" s="36">
        <v>0.52451318299780858</v>
      </c>
      <c r="AK10" s="36">
        <v>0.4079426143068221</v>
      </c>
      <c r="AL10" s="36">
        <v>1.0270601515316407</v>
      </c>
      <c r="AM10" s="36">
        <v>2.2038569814336411</v>
      </c>
      <c r="AN10" s="36">
        <v>11.404493762861666</v>
      </c>
      <c r="AO10" s="36">
        <v>101.26059342561196</v>
      </c>
      <c r="AP10" s="36">
        <v>4993.5510196900004</v>
      </c>
      <c r="AQ10" s="36">
        <v>2688.8351644479999</v>
      </c>
      <c r="AR10" s="36">
        <v>7682.3861841380003</v>
      </c>
      <c r="AS10" s="36">
        <v>230.572305175</v>
      </c>
      <c r="AT10" s="36">
        <v>15949.741865644</v>
      </c>
      <c r="AU10" s="36">
        <v>35157.407420875003</v>
      </c>
      <c r="AV10" s="36">
        <v>10632.894343186999</v>
      </c>
      <c r="AW10" s="36">
        <v>23437.683295160001</v>
      </c>
      <c r="AX10" s="36">
        <v>10424.408801183001</v>
      </c>
      <c r="AY10" s="36">
        <v>22978.126569832999</v>
      </c>
      <c r="AZ10" s="36">
        <v>5.1285970771428575</v>
      </c>
      <c r="BA10" s="36">
        <v>10.257194154285715</v>
      </c>
      <c r="BB10" s="36">
        <v>16.623689831</v>
      </c>
      <c r="BC10" s="36">
        <v>1072.4677748460001</v>
      </c>
      <c r="BD10" s="36">
        <v>2363.9997953359998</v>
      </c>
      <c r="BE10" s="36">
        <v>1.4079917971428573</v>
      </c>
      <c r="BF10" s="36">
        <v>2.815983595714286</v>
      </c>
      <c r="BG10" s="36">
        <v>5.3590523640000001</v>
      </c>
      <c r="BH10" s="36">
        <v>55.126877888999999</v>
      </c>
      <c r="BI10" s="36">
        <v>0.75</v>
      </c>
      <c r="BJ10" s="36">
        <v>1.07</v>
      </c>
      <c r="BK10" s="36">
        <v>1.9200000000000013</v>
      </c>
      <c r="BL10" s="36">
        <v>2.0900000000000003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6.5208481020000004</v>
      </c>
      <c r="E11" s="36">
        <v>8</v>
      </c>
      <c r="F11" s="36">
        <v>4</v>
      </c>
      <c r="G11" s="36">
        <v>4</v>
      </c>
      <c r="H11" s="36">
        <v>0</v>
      </c>
      <c r="I11" s="36">
        <v>165.79745074594786</v>
      </c>
      <c r="J11" s="36">
        <v>458.27930764715444</v>
      </c>
      <c r="K11" s="36">
        <v>122.90931824594306</v>
      </c>
      <c r="L11" s="36">
        <v>42.888132500004794</v>
      </c>
      <c r="M11" s="36">
        <v>464.66094139310655</v>
      </c>
      <c r="N11" s="36">
        <v>159.41581699999574</v>
      </c>
      <c r="O11" s="36">
        <v>1.074660661</v>
      </c>
      <c r="P11" s="36">
        <v>1.688615518</v>
      </c>
      <c r="Q11" s="36">
        <v>0.89131187600000006</v>
      </c>
      <c r="R11" s="36">
        <v>0.18334878500000001</v>
      </c>
      <c r="S11" s="36">
        <v>1.44946493</v>
      </c>
      <c r="T11" s="36">
        <v>0.239150588</v>
      </c>
      <c r="U11" s="36">
        <v>0.55599999999999994</v>
      </c>
      <c r="V11" s="36">
        <v>1.3202</v>
      </c>
      <c r="W11" s="36">
        <v>167.42811140694786</v>
      </c>
      <c r="X11" s="36">
        <v>461.28812316515445</v>
      </c>
      <c r="Y11" s="36">
        <v>628.71623457210228</v>
      </c>
      <c r="Z11" s="36">
        <v>7.4028191255730755</v>
      </c>
      <c r="AA11" s="36">
        <v>3.5681588185262263</v>
      </c>
      <c r="AB11" s="36">
        <v>19.250659960008765</v>
      </c>
      <c r="AC11" s="36">
        <v>1.5977650828315539</v>
      </c>
      <c r="AD11" s="36">
        <v>4.5973691210851531</v>
      </c>
      <c r="AE11" s="36">
        <v>50.744224487998366</v>
      </c>
      <c r="AF11" s="36">
        <v>55.341593609083532</v>
      </c>
      <c r="AG11" s="36">
        <v>7.7401035239232377E-2</v>
      </c>
      <c r="AH11" s="36">
        <v>0.13167072661386653</v>
      </c>
      <c r="AI11" s="36">
        <v>0.42170219199305914</v>
      </c>
      <c r="AJ11" s="36">
        <v>0.49361416943077607</v>
      </c>
      <c r="AK11" s="36">
        <v>0.3391026956601173</v>
      </c>
      <c r="AL11" s="36">
        <v>0.85582865799358809</v>
      </c>
      <c r="AM11" s="36">
        <v>2.1687802875015625</v>
      </c>
      <c r="AN11" s="36">
        <v>5.0681425433591372</v>
      </c>
      <c r="AO11" s="36">
        <v>52.021755337985013</v>
      </c>
      <c r="AP11" s="36">
        <v>1814.003300935</v>
      </c>
      <c r="AQ11" s="36">
        <v>976.77100819600003</v>
      </c>
      <c r="AR11" s="36">
        <v>2790.7743091309999</v>
      </c>
      <c r="AS11" s="36">
        <v>59.412358924000003</v>
      </c>
      <c r="AT11" s="36">
        <v>4522.6054840180004</v>
      </c>
      <c r="AU11" s="36">
        <v>9935.3985360030001</v>
      </c>
      <c r="AV11" s="36">
        <v>2673.4812997230001</v>
      </c>
      <c r="AW11" s="36">
        <v>5873.1857742550001</v>
      </c>
      <c r="AX11" s="36">
        <v>2589.905167768</v>
      </c>
      <c r="AY11" s="36">
        <v>5689.5831624410002</v>
      </c>
      <c r="AZ11" s="36">
        <v>4.7007959257142859</v>
      </c>
      <c r="BA11" s="36">
        <v>9.4015918528571429</v>
      </c>
      <c r="BB11" s="36">
        <v>8.1952899269999993</v>
      </c>
      <c r="BC11" s="36">
        <v>411.82153715200002</v>
      </c>
      <c r="BD11" s="36">
        <v>904.70219252499999</v>
      </c>
      <c r="BE11" s="36">
        <v>0.69412393428571428</v>
      </c>
      <c r="BF11" s="36">
        <v>1.3882478700000001</v>
      </c>
      <c r="BG11" s="36">
        <v>4.1287720400000003</v>
      </c>
      <c r="BH11" s="36">
        <v>34.65695015</v>
      </c>
      <c r="BI11" s="36">
        <v>1.4100000000000004</v>
      </c>
      <c r="BJ11" s="36">
        <v>1.8100000000000003</v>
      </c>
      <c r="BK11" s="36">
        <v>0.36</v>
      </c>
      <c r="BL11" s="36">
        <v>0.50000000000000011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5.6907733179999997</v>
      </c>
      <c r="E12" s="36">
        <v>115</v>
      </c>
      <c r="F12" s="36">
        <v>21</v>
      </c>
      <c r="G12" s="36">
        <v>43</v>
      </c>
      <c r="H12" s="36">
        <v>51</v>
      </c>
      <c r="I12" s="36">
        <v>4.2003641369804515E-2</v>
      </c>
      <c r="J12" s="36">
        <v>3.926669841478204</v>
      </c>
      <c r="K12" s="36">
        <v>4.2003641369804515E-2</v>
      </c>
      <c r="L12" s="36">
        <v>0</v>
      </c>
      <c r="M12" s="36">
        <v>2.084579982845963</v>
      </c>
      <c r="N12" s="36">
        <v>1.8840935000020456</v>
      </c>
      <c r="O12" s="36">
        <v>6.415170999999999E-3</v>
      </c>
      <c r="P12" s="36">
        <v>1.0603306999999999E-2</v>
      </c>
      <c r="Q12" s="36">
        <v>5.8378829999999994E-3</v>
      </c>
      <c r="R12" s="36">
        <v>5.7728800000000002E-4</v>
      </c>
      <c r="S12" s="36">
        <v>9.8503229999999994E-3</v>
      </c>
      <c r="T12" s="36">
        <v>7.5298399999999995E-4</v>
      </c>
      <c r="U12" s="36">
        <v>10.353350000000002</v>
      </c>
      <c r="V12" s="36">
        <v>24.567800000000005</v>
      </c>
      <c r="W12" s="36">
        <v>10.401768812369808</v>
      </c>
      <c r="X12" s="36">
        <v>28.50507314847821</v>
      </c>
      <c r="Y12" s="36">
        <v>38.90684196084802</v>
      </c>
      <c r="Z12" s="36">
        <v>1.3577762095711318E-2</v>
      </c>
      <c r="AA12" s="36">
        <v>2.9056410884822212E-3</v>
      </c>
      <c r="AB12" s="36">
        <v>2.905641E-3</v>
      </c>
      <c r="AC12" s="36">
        <v>4.3140378344072691E-4</v>
      </c>
      <c r="AD12" s="36">
        <v>4.7848072351087519E-2</v>
      </c>
      <c r="AE12" s="36">
        <v>0.43063265115978766</v>
      </c>
      <c r="AF12" s="36">
        <v>0.47848072351087517</v>
      </c>
      <c r="AG12" s="36">
        <v>1.0024719616605127</v>
      </c>
      <c r="AH12" s="36">
        <v>1.7053546014454704</v>
      </c>
      <c r="AI12" s="36">
        <v>5.4617437911158984</v>
      </c>
      <c r="AJ12" s="36">
        <v>1.6656660167789478E-4</v>
      </c>
      <c r="AK12" s="36">
        <v>2.0128615685685128E-4</v>
      </c>
      <c r="AL12" s="36">
        <v>5.0343305882219035E-4</v>
      </c>
      <c r="AM12" s="36">
        <v>1.0030699320456313</v>
      </c>
      <c r="AN12" s="36">
        <v>1.7534039599534146</v>
      </c>
      <c r="AO12" s="36">
        <v>5.8928798753345077</v>
      </c>
      <c r="AP12" s="36">
        <v>102.765038164</v>
      </c>
      <c r="AQ12" s="36">
        <v>55.335020550000003</v>
      </c>
      <c r="AR12" s="36">
        <v>158.100058714</v>
      </c>
      <c r="AS12" s="36">
        <v>3.3648356920000002</v>
      </c>
      <c r="AT12" s="36">
        <v>317.77588967999998</v>
      </c>
      <c r="AU12" s="36">
        <v>648.938526959</v>
      </c>
      <c r="AV12" s="36">
        <v>187.31036465400001</v>
      </c>
      <c r="AW12" s="36">
        <v>382.51143674000002</v>
      </c>
      <c r="AX12" s="36">
        <v>176.45681820999999</v>
      </c>
      <c r="AY12" s="36">
        <v>360.34712323799999</v>
      </c>
      <c r="AZ12" s="36">
        <v>5.169791E-2</v>
      </c>
      <c r="BA12" s="36">
        <v>0.10339582142857143</v>
      </c>
      <c r="BB12" s="36">
        <v>1.5955964899999999</v>
      </c>
      <c r="BC12" s="36">
        <v>62.066103640000001</v>
      </c>
      <c r="BD12" s="36">
        <v>126.746827491</v>
      </c>
      <c r="BE12" s="36">
        <v>0.13514368857142858</v>
      </c>
      <c r="BF12" s="36">
        <v>0.27028737714285717</v>
      </c>
      <c r="BG12" s="36">
        <v>1.3041904820000001</v>
      </c>
      <c r="BH12" s="36">
        <v>5.7899643190000001</v>
      </c>
      <c r="BI12" s="36">
        <v>0.03</v>
      </c>
      <c r="BJ12" s="36">
        <v>0.03</v>
      </c>
      <c r="BK12" s="36">
        <v>0.06</v>
      </c>
      <c r="BL12" s="36">
        <v>0.06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6.0313772170000002</v>
      </c>
      <c r="E13" s="36">
        <v>1</v>
      </c>
      <c r="F13" s="36">
        <v>0</v>
      </c>
      <c r="G13" s="36">
        <v>0</v>
      </c>
      <c r="H13" s="36">
        <v>1</v>
      </c>
      <c r="I13" s="36">
        <v>28.409475440911532</v>
      </c>
      <c r="J13" s="36">
        <v>258.55344273745078</v>
      </c>
      <c r="K13" s="36">
        <v>16.645757440888207</v>
      </c>
      <c r="L13" s="36">
        <v>11.763718000023324</v>
      </c>
      <c r="M13" s="36">
        <v>202.64599167839361</v>
      </c>
      <c r="N13" s="36">
        <v>84.316926499968673</v>
      </c>
      <c r="O13" s="36">
        <v>1.0394941</v>
      </c>
      <c r="P13" s="36">
        <v>1.6985311399999998</v>
      </c>
      <c r="Q13" s="36">
        <v>0.90597759600000005</v>
      </c>
      <c r="R13" s="36">
        <v>0.13351650400000001</v>
      </c>
      <c r="S13" s="36">
        <v>1.5243791769999999</v>
      </c>
      <c r="T13" s="36">
        <v>0.17415196299999999</v>
      </c>
      <c r="U13" s="36">
        <v>0</v>
      </c>
      <c r="V13" s="36">
        <v>0</v>
      </c>
      <c r="W13" s="36">
        <v>29.448969540911531</v>
      </c>
      <c r="X13" s="36">
        <v>260.25197387745078</v>
      </c>
      <c r="Y13" s="36">
        <v>289.70094341836233</v>
      </c>
      <c r="Z13" s="36">
        <v>2.7517942962591508</v>
      </c>
      <c r="AA13" s="36">
        <v>1.2914057118943696</v>
      </c>
      <c r="AB13" s="36">
        <v>2.1916345213978752</v>
      </c>
      <c r="AC13" s="36">
        <v>0.18167832437900777</v>
      </c>
      <c r="AD13" s="36">
        <v>1.6832397064199753</v>
      </c>
      <c r="AE13" s="36">
        <v>15.149157357779782</v>
      </c>
      <c r="AF13" s="36">
        <v>16.832397064199757</v>
      </c>
      <c r="AG13" s="36">
        <v>0</v>
      </c>
      <c r="AH13" s="36">
        <v>0</v>
      </c>
      <c r="AI13" s="36">
        <v>0</v>
      </c>
      <c r="AJ13" s="36">
        <v>9.06231905925758E-2</v>
      </c>
      <c r="AK13" s="36">
        <v>9.4737770233595212E-2</v>
      </c>
      <c r="AL13" s="36">
        <v>0.23738917884642932</v>
      </c>
      <c r="AM13" s="36">
        <v>0.27230151497158356</v>
      </c>
      <c r="AN13" s="36">
        <v>1.7779774766535705</v>
      </c>
      <c r="AO13" s="36">
        <v>15.386546536626211</v>
      </c>
      <c r="AP13" s="36">
        <v>1542.332018933</v>
      </c>
      <c r="AQ13" s="36">
        <v>830.48647173300003</v>
      </c>
      <c r="AR13" s="36">
        <v>2372.8184906659999</v>
      </c>
      <c r="AS13" s="36">
        <v>81.432027758999993</v>
      </c>
      <c r="AT13" s="36">
        <v>6649.2993390199999</v>
      </c>
      <c r="AU13" s="36">
        <v>14790.813646003</v>
      </c>
      <c r="AV13" s="36">
        <v>4016.108732319</v>
      </c>
      <c r="AW13" s="36">
        <v>8933.50002958</v>
      </c>
      <c r="AX13" s="36">
        <v>3906.419457941</v>
      </c>
      <c r="AY13" s="36">
        <v>8689.5053568229996</v>
      </c>
      <c r="AZ13" s="36">
        <v>1.2085707185714287</v>
      </c>
      <c r="BA13" s="36">
        <v>2.4171414371428575</v>
      </c>
      <c r="BB13" s="36">
        <v>8.1306049750000007</v>
      </c>
      <c r="BC13" s="36">
        <v>464.820556904</v>
      </c>
      <c r="BD13" s="36">
        <v>1033.9546898799999</v>
      </c>
      <c r="BE13" s="36">
        <v>0.68864525428571433</v>
      </c>
      <c r="BF13" s="36">
        <v>1.3772905085714287</v>
      </c>
      <c r="BG13" s="36">
        <v>16.538010991</v>
      </c>
      <c r="BH13" s="36">
        <v>81.020442682999999</v>
      </c>
      <c r="BI13" s="36">
        <v>0.60000000000000031</v>
      </c>
      <c r="BJ13" s="36">
        <v>0.60000000000000031</v>
      </c>
      <c r="BK13" s="36">
        <v>1.2900000000000007</v>
      </c>
      <c r="BL13" s="36">
        <v>1.3300000000000007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6.1031575760000001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50.400910888329079</v>
      </c>
      <c r="J14" s="36">
        <v>275.16264534691902</v>
      </c>
      <c r="K14" s="36">
        <v>25.86444788818109</v>
      </c>
      <c r="L14" s="36">
        <v>24.536463000147993</v>
      </c>
      <c r="M14" s="36">
        <v>202.68141623527441</v>
      </c>
      <c r="N14" s="36">
        <v>122.88213999997366</v>
      </c>
      <c r="O14" s="36">
        <v>0.53198314400000002</v>
      </c>
      <c r="P14" s="36">
        <v>0.84894384899999997</v>
      </c>
      <c r="Q14" s="36">
        <v>0.43079467299999996</v>
      </c>
      <c r="R14" s="36">
        <v>0.101188471</v>
      </c>
      <c r="S14" s="36">
        <v>0.71695888699999999</v>
      </c>
      <c r="T14" s="36">
        <v>0.13198496200000001</v>
      </c>
      <c r="U14" s="36" t="s">
        <v>340</v>
      </c>
      <c r="V14" s="36" t="s">
        <v>340</v>
      </c>
      <c r="W14" s="36">
        <v>50.932894032329081</v>
      </c>
      <c r="X14" s="36">
        <v>276.01158919591904</v>
      </c>
      <c r="Y14" s="36">
        <v>326.94448322824815</v>
      </c>
      <c r="Z14" s="36">
        <v>3.6191821595029152</v>
      </c>
      <c r="AA14" s="36">
        <v>1.7444458008804054</v>
      </c>
      <c r="AB14" s="36">
        <v>1.7444458009999999</v>
      </c>
      <c r="AC14" s="36">
        <v>0.26982999671114766</v>
      </c>
      <c r="AD14" s="36">
        <v>1.3309057919252865</v>
      </c>
      <c r="AE14" s="36">
        <v>11.978152127327576</v>
      </c>
      <c r="AF14" s="36">
        <v>13.309057919252862</v>
      </c>
      <c r="AG14" s="36" t="s">
        <v>340</v>
      </c>
      <c r="AH14" s="36" t="s">
        <v>340</v>
      </c>
      <c r="AI14" s="36" t="s">
        <v>340</v>
      </c>
      <c r="AJ14" s="36">
        <v>0.10000084984213389</v>
      </c>
      <c r="AK14" s="36">
        <v>0.12084520803786893</v>
      </c>
      <c r="AL14" s="36">
        <v>0.30224369959914382</v>
      </c>
      <c r="AM14" s="36">
        <v>0.36983084655328158</v>
      </c>
      <c r="AN14" s="36">
        <v>1.4517509999631555</v>
      </c>
      <c r="AO14" s="36">
        <v>12.280395826926719</v>
      </c>
      <c r="AP14" s="36">
        <v>860.54133985500005</v>
      </c>
      <c r="AQ14" s="36">
        <v>463.36841376799998</v>
      </c>
      <c r="AR14" s="36">
        <v>1323.9097536230001</v>
      </c>
      <c r="AS14" s="36">
        <v>88.844871738999998</v>
      </c>
      <c r="AT14" s="36">
        <v>2504.1400912859999</v>
      </c>
      <c r="AU14" s="36">
        <v>6962.4111082310001</v>
      </c>
      <c r="AV14" s="36">
        <v>1715.3070573499999</v>
      </c>
      <c r="AW14" s="36">
        <v>4769.1712423270001</v>
      </c>
      <c r="AX14" s="36">
        <v>1684.544863671</v>
      </c>
      <c r="AY14" s="36">
        <v>4683.6412674960002</v>
      </c>
      <c r="AZ14" s="36">
        <v>3.4715712971428569</v>
      </c>
      <c r="BA14" s="36">
        <v>6.9431425957142858</v>
      </c>
      <c r="BB14" s="36">
        <v>3.014891225</v>
      </c>
      <c r="BC14" s="36">
        <v>130.753680753</v>
      </c>
      <c r="BD14" s="36">
        <v>363.54231238199998</v>
      </c>
      <c r="BE14" s="36">
        <v>0.25535498714285715</v>
      </c>
      <c r="BF14" s="36">
        <v>0.51070997571428578</v>
      </c>
      <c r="BG14" s="36">
        <v>1.5752442149999999</v>
      </c>
      <c r="BH14" s="36">
        <v>48.380966065000003</v>
      </c>
      <c r="BI14" s="36">
        <v>0.06</v>
      </c>
      <c r="BJ14" s="36">
        <v>0.08</v>
      </c>
      <c r="BK14" s="36">
        <v>0.72000000000000031</v>
      </c>
      <c r="BL14" s="36">
        <v>0.79000000000000037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6.5135388809999997</v>
      </c>
      <c r="E15" s="36">
        <v>2</v>
      </c>
      <c r="F15" s="36">
        <v>1</v>
      </c>
      <c r="G15" s="36">
        <v>0</v>
      </c>
      <c r="H15" s="36">
        <v>1</v>
      </c>
      <c r="I15" s="36">
        <v>179.82341556955436</v>
      </c>
      <c r="J15" s="36">
        <v>369.27159234703998</v>
      </c>
      <c r="K15" s="36">
        <v>132.82750456956106</v>
      </c>
      <c r="L15" s="36">
        <v>46.995910999993299</v>
      </c>
      <c r="M15" s="36">
        <v>403.54062141658619</v>
      </c>
      <c r="N15" s="36">
        <v>145.55438650000815</v>
      </c>
      <c r="O15" s="36">
        <v>0.604131109</v>
      </c>
      <c r="P15" s="36">
        <v>0.99815155299999991</v>
      </c>
      <c r="Q15" s="36">
        <v>0.47537607999999998</v>
      </c>
      <c r="R15" s="36">
        <v>0.12875502899999999</v>
      </c>
      <c r="S15" s="36">
        <v>0.83021020999999995</v>
      </c>
      <c r="T15" s="36">
        <v>0.16794134299999999</v>
      </c>
      <c r="U15" s="36">
        <v>0</v>
      </c>
      <c r="V15" s="36">
        <v>0</v>
      </c>
      <c r="W15" s="36">
        <v>180.42754667855436</v>
      </c>
      <c r="X15" s="36">
        <v>370.26974390004</v>
      </c>
      <c r="Y15" s="36">
        <v>550.69729057859433</v>
      </c>
      <c r="Z15" s="36">
        <v>7.0633004928367553</v>
      </c>
      <c r="AA15" s="36">
        <v>3.4045108375473152</v>
      </c>
      <c r="AB15" s="36">
        <v>3.4045108380000002</v>
      </c>
      <c r="AC15" s="36">
        <v>2.1703952901174657</v>
      </c>
      <c r="AD15" s="36">
        <v>4.125524827439115</v>
      </c>
      <c r="AE15" s="36">
        <v>53.625588120736772</v>
      </c>
      <c r="AF15" s="36">
        <v>57.751112948175894</v>
      </c>
      <c r="AG15" s="36">
        <v>0</v>
      </c>
      <c r="AH15" s="36">
        <v>0</v>
      </c>
      <c r="AI15" s="36">
        <v>0</v>
      </c>
      <c r="AJ15" s="36">
        <v>0.19517374155897213</v>
      </c>
      <c r="AK15" s="36">
        <v>0.23584500031439476</v>
      </c>
      <c r="AL15" s="36">
        <v>0.58986753868342245</v>
      </c>
      <c r="AM15" s="36">
        <v>2.3655690316764377</v>
      </c>
      <c r="AN15" s="36">
        <v>4.36136982775351</v>
      </c>
      <c r="AO15" s="36">
        <v>54.215455659420194</v>
      </c>
      <c r="AP15" s="36">
        <v>1149.967826694</v>
      </c>
      <c r="AQ15" s="36">
        <v>619.21344514199996</v>
      </c>
      <c r="AR15" s="36">
        <v>1769.181271836</v>
      </c>
      <c r="AS15" s="36">
        <v>143.94132558999999</v>
      </c>
      <c r="AT15" s="36">
        <v>2417.8279582139999</v>
      </c>
      <c r="AU15" s="36">
        <v>5462.5687957689997</v>
      </c>
      <c r="AV15" s="36">
        <v>1989.35889873</v>
      </c>
      <c r="AW15" s="36">
        <v>4494.5339501389999</v>
      </c>
      <c r="AX15" s="36">
        <v>1973.743725972</v>
      </c>
      <c r="AY15" s="36">
        <v>4459.2547834979996</v>
      </c>
      <c r="AZ15" s="36">
        <v>4.2324312057142865</v>
      </c>
      <c r="BA15" s="36">
        <v>8.4648624114285731</v>
      </c>
      <c r="BB15" s="36">
        <v>7.1286672680000001</v>
      </c>
      <c r="BC15" s="36">
        <v>206.19826935200001</v>
      </c>
      <c r="BD15" s="36">
        <v>465.86119913099998</v>
      </c>
      <c r="BE15" s="36">
        <v>0.6037832242857144</v>
      </c>
      <c r="BF15" s="36">
        <v>1.2075664485714288</v>
      </c>
      <c r="BG15" s="36">
        <v>5.1313017680000002</v>
      </c>
      <c r="BH15" s="36">
        <v>27.437953307000001</v>
      </c>
      <c r="BI15" s="36">
        <v>1.1700000000000004</v>
      </c>
      <c r="BJ15" s="36">
        <v>1.5900000000000003</v>
      </c>
      <c r="BK15" s="36">
        <v>1.02</v>
      </c>
      <c r="BL15" s="36">
        <v>1.17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5.6891769810000001</v>
      </c>
      <c r="E16" s="36">
        <v>45</v>
      </c>
      <c r="F16" s="36">
        <v>17</v>
      </c>
      <c r="G16" s="36">
        <v>16</v>
      </c>
      <c r="H16" s="36">
        <v>12</v>
      </c>
      <c r="I16" s="36">
        <v>0.26227701260693409</v>
      </c>
      <c r="J16" s="36">
        <v>9.4521122457534936</v>
      </c>
      <c r="K16" s="36">
        <v>0.16322101260810912</v>
      </c>
      <c r="L16" s="36">
        <v>9.9055999998824973E-2</v>
      </c>
      <c r="M16" s="36">
        <v>6.9060167583668601</v>
      </c>
      <c r="N16" s="36">
        <v>2.808372499993566</v>
      </c>
      <c r="O16" s="36">
        <v>1.3892274E-2</v>
      </c>
      <c r="P16" s="36">
        <v>1.9421732000000001E-2</v>
      </c>
      <c r="Q16" s="36">
        <v>1.3076345999999999E-2</v>
      </c>
      <c r="R16" s="36">
        <v>8.1592800000000005E-4</v>
      </c>
      <c r="S16" s="36">
        <v>1.8357478E-2</v>
      </c>
      <c r="T16" s="36">
        <v>1.0642539999999999E-3</v>
      </c>
      <c r="U16" s="36">
        <v>7.6335000000000024</v>
      </c>
      <c r="V16" s="36">
        <v>18.120699999999996</v>
      </c>
      <c r="W16" s="36">
        <v>7.9096692866069365</v>
      </c>
      <c r="X16" s="36">
        <v>27.592233977753487</v>
      </c>
      <c r="Y16" s="36">
        <v>35.501903264360422</v>
      </c>
      <c r="Z16" s="36">
        <v>5.6148485110783353E-2</v>
      </c>
      <c r="AA16" s="36">
        <v>1.2015775813707635E-2</v>
      </c>
      <c r="AB16" s="36">
        <v>1.2015776000000001E-2</v>
      </c>
      <c r="AC16" s="36">
        <v>1.3708413003738333E-3</v>
      </c>
      <c r="AD16" s="36">
        <v>8.4436618100180189E-2</v>
      </c>
      <c r="AE16" s="36">
        <v>0.7599295629016215</v>
      </c>
      <c r="AF16" s="36">
        <v>0.84436618100180172</v>
      </c>
      <c r="AG16" s="36">
        <v>0.68300584713644596</v>
      </c>
      <c r="AH16" s="36">
        <v>1.1618950043240688</v>
      </c>
      <c r="AI16" s="36">
        <v>3.7212042706054635</v>
      </c>
      <c r="AJ16" s="36">
        <v>6.8880738385202357E-4</v>
      </c>
      <c r="AK16" s="36">
        <v>8.3238410137136327E-4</v>
      </c>
      <c r="AL16" s="36">
        <v>2.0818603763514704E-3</v>
      </c>
      <c r="AM16" s="36">
        <v>0.68506549582067178</v>
      </c>
      <c r="AN16" s="36">
        <v>1.2471640065256202</v>
      </c>
      <c r="AO16" s="36">
        <v>4.4832156938834364</v>
      </c>
      <c r="AP16" s="36">
        <v>143.04830972100001</v>
      </c>
      <c r="AQ16" s="36">
        <v>77.026012926000007</v>
      </c>
      <c r="AR16" s="36">
        <v>220.07432264700003</v>
      </c>
      <c r="AS16" s="36">
        <v>4.6077619810000003</v>
      </c>
      <c r="AT16" s="36">
        <v>661.37461635600005</v>
      </c>
      <c r="AU16" s="36">
        <v>1342.4208879400001</v>
      </c>
      <c r="AV16" s="36">
        <v>347.79815713900001</v>
      </c>
      <c r="AW16" s="36">
        <v>705.94107996299999</v>
      </c>
      <c r="AX16" s="36">
        <v>331.54958684799999</v>
      </c>
      <c r="AY16" s="36">
        <v>672.96064857299996</v>
      </c>
      <c r="AZ16" s="36">
        <v>0.25905721285714289</v>
      </c>
      <c r="BA16" s="36">
        <v>0.51811442571428579</v>
      </c>
      <c r="BB16" s="36">
        <v>0.93295213399999999</v>
      </c>
      <c r="BC16" s="36">
        <v>54.350709620000003</v>
      </c>
      <c r="BD16" s="36">
        <v>110.318004448</v>
      </c>
      <c r="BE16" s="36">
        <v>7.9019095714285725E-2</v>
      </c>
      <c r="BF16" s="36">
        <v>0.15803819285714288</v>
      </c>
      <c r="BG16" s="36">
        <v>0.71765516100000004</v>
      </c>
      <c r="BH16" s="36">
        <v>2.3548823049999998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5.8651191110000003</v>
      </c>
      <c r="E17" s="36">
        <v>3</v>
      </c>
      <c r="F17" s="36">
        <v>1</v>
      </c>
      <c r="G17" s="36">
        <v>1</v>
      </c>
      <c r="H17" s="36">
        <v>1</v>
      </c>
      <c r="I17" s="36">
        <v>3.6996083169361915</v>
      </c>
      <c r="J17" s="36">
        <v>46.654426619807978</v>
      </c>
      <c r="K17" s="36">
        <v>1.6216773169344754</v>
      </c>
      <c r="L17" s="36">
        <v>2.0779310000017164</v>
      </c>
      <c r="M17" s="36">
        <v>30.427917436730169</v>
      </c>
      <c r="N17" s="36">
        <v>19.926117500013998</v>
      </c>
      <c r="O17" s="36">
        <v>8.8098061000000005E-2</v>
      </c>
      <c r="P17" s="36">
        <v>0.13317142099999998</v>
      </c>
      <c r="Q17" s="36">
        <v>7.6528133999999998E-2</v>
      </c>
      <c r="R17" s="36">
        <v>1.1569927000000001E-2</v>
      </c>
      <c r="S17" s="36">
        <v>0.11808021099999999</v>
      </c>
      <c r="T17" s="36">
        <v>1.5091210000000001E-2</v>
      </c>
      <c r="U17" s="36">
        <v>3.9050000000000001E-2</v>
      </c>
      <c r="V17" s="36">
        <v>9.2300000000000007E-2</v>
      </c>
      <c r="W17" s="36">
        <v>3.8267563779361917</v>
      </c>
      <c r="X17" s="36">
        <v>46.87989804080798</v>
      </c>
      <c r="Y17" s="36">
        <v>50.706654418744172</v>
      </c>
      <c r="Z17" s="36">
        <v>0.41733463020211164</v>
      </c>
      <c r="AA17" s="36">
        <v>0.19013486653027378</v>
      </c>
      <c r="AB17" s="36">
        <v>0.19013486700000001</v>
      </c>
      <c r="AC17" s="36">
        <v>1.2735730270234859E-2</v>
      </c>
      <c r="AD17" s="36">
        <v>0.32082673685465385</v>
      </c>
      <c r="AE17" s="36">
        <v>2.8874406316918848</v>
      </c>
      <c r="AF17" s="36">
        <v>3.2082673685465379</v>
      </c>
      <c r="AG17" s="36">
        <v>4.4885872662442372E-3</v>
      </c>
      <c r="AH17" s="36">
        <v>7.6357576483235294E-3</v>
      </c>
      <c r="AI17" s="36">
        <v>2.4455061657468601E-2</v>
      </c>
      <c r="AJ17" s="36">
        <v>1.0899529211119374E-2</v>
      </c>
      <c r="AK17" s="36">
        <v>1.3171453962453917E-2</v>
      </c>
      <c r="AL17" s="36">
        <v>3.294287824358217E-2</v>
      </c>
      <c r="AM17" s="36">
        <v>2.812384674759847E-2</v>
      </c>
      <c r="AN17" s="36">
        <v>0.34163394846543127</v>
      </c>
      <c r="AO17" s="36">
        <v>2.9448385715929355</v>
      </c>
      <c r="AP17" s="36">
        <v>289.23938030300002</v>
      </c>
      <c r="AQ17" s="36">
        <v>155.74428170100001</v>
      </c>
      <c r="AR17" s="36">
        <v>444.98366200400005</v>
      </c>
      <c r="AS17" s="36">
        <v>32.000056927000003</v>
      </c>
      <c r="AT17" s="36">
        <v>1163.3285162879999</v>
      </c>
      <c r="AU17" s="36">
        <v>2994.2929720030002</v>
      </c>
      <c r="AV17" s="36">
        <v>700.561744632</v>
      </c>
      <c r="AW17" s="36">
        <v>1803.1769006219999</v>
      </c>
      <c r="AX17" s="36">
        <v>679.81875631399998</v>
      </c>
      <c r="AY17" s="36">
        <v>1749.7864926079999</v>
      </c>
      <c r="AZ17" s="36">
        <v>0.80479946428571436</v>
      </c>
      <c r="BA17" s="36">
        <v>1.6095989285714287</v>
      </c>
      <c r="BB17" s="36">
        <v>1.905092531</v>
      </c>
      <c r="BC17" s="36">
        <v>77.123162817999997</v>
      </c>
      <c r="BD17" s="36">
        <v>198.50742174000001</v>
      </c>
      <c r="BE17" s="36">
        <v>0.16135735714285715</v>
      </c>
      <c r="BF17" s="36">
        <v>0.3227147142857143</v>
      </c>
      <c r="BG17" s="36">
        <v>3.3585213500000002</v>
      </c>
      <c r="BH17" s="36">
        <v>19.611786929000001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5.9830724330000002</v>
      </c>
      <c r="E18" s="36">
        <v>1</v>
      </c>
      <c r="F18" s="36">
        <v>1</v>
      </c>
      <c r="G18" s="36">
        <v>0</v>
      </c>
      <c r="H18" s="36">
        <v>0</v>
      </c>
      <c r="I18" s="36">
        <v>15.242581035815491</v>
      </c>
      <c r="J18" s="36">
        <v>124.56598811294459</v>
      </c>
      <c r="K18" s="36">
        <v>9.7059385358078796</v>
      </c>
      <c r="L18" s="36">
        <v>5.53664250000761</v>
      </c>
      <c r="M18" s="36">
        <v>105.96676564876289</v>
      </c>
      <c r="N18" s="36">
        <v>33.841803499997191</v>
      </c>
      <c r="O18" s="36">
        <v>0.573607278</v>
      </c>
      <c r="P18" s="36">
        <v>0.97649289999999989</v>
      </c>
      <c r="Q18" s="36">
        <v>0.52905077099999998</v>
      </c>
      <c r="R18" s="36">
        <v>4.4556506999999995E-2</v>
      </c>
      <c r="S18" s="36">
        <v>0.9183757159999999</v>
      </c>
      <c r="T18" s="36">
        <v>5.8117184000000002E-2</v>
      </c>
      <c r="U18" s="36">
        <v>0</v>
      </c>
      <c r="V18" s="36">
        <v>0</v>
      </c>
      <c r="W18" s="36">
        <v>15.816188313815491</v>
      </c>
      <c r="X18" s="36">
        <v>125.54248101294459</v>
      </c>
      <c r="Y18" s="36">
        <v>141.35866932676009</v>
      </c>
      <c r="Z18" s="36">
        <v>1.3278336573345086</v>
      </c>
      <c r="AA18" s="36">
        <v>0.63951641202429155</v>
      </c>
      <c r="AB18" s="36">
        <v>0.63951641199999998</v>
      </c>
      <c r="AC18" s="36">
        <v>0.10364621016103749</v>
      </c>
      <c r="AD18" s="36">
        <v>1.5461570964129585</v>
      </c>
      <c r="AE18" s="36">
        <v>13.91541386771663</v>
      </c>
      <c r="AF18" s="36">
        <v>15.461570964129585</v>
      </c>
      <c r="AG18" s="36">
        <v>0</v>
      </c>
      <c r="AH18" s="36">
        <v>0</v>
      </c>
      <c r="AI18" s="36">
        <v>0</v>
      </c>
      <c r="AJ18" s="36">
        <v>3.6660450645803318E-2</v>
      </c>
      <c r="AK18" s="36">
        <v>4.4302032088053112E-2</v>
      </c>
      <c r="AL18" s="36">
        <v>0.11080298751984573</v>
      </c>
      <c r="AM18" s="36">
        <v>0.14030666080684082</v>
      </c>
      <c r="AN18" s="36">
        <v>1.5904591285010117</v>
      </c>
      <c r="AO18" s="36">
        <v>14.026216855236475</v>
      </c>
      <c r="AP18" s="36">
        <v>836.79339700000003</v>
      </c>
      <c r="AQ18" s="36">
        <v>450.581059923</v>
      </c>
      <c r="AR18" s="36">
        <v>1287.374456923</v>
      </c>
      <c r="AS18" s="36">
        <v>75.485754494000005</v>
      </c>
      <c r="AT18" s="36">
        <v>2703.2717626489998</v>
      </c>
      <c r="AU18" s="36">
        <v>7080.0871164</v>
      </c>
      <c r="AV18" s="36">
        <v>1559.4098368299999</v>
      </c>
      <c r="AW18" s="36">
        <v>4084.2203316280002</v>
      </c>
      <c r="AX18" s="36">
        <v>1510.45434475</v>
      </c>
      <c r="AY18" s="36">
        <v>3956.0019432529998</v>
      </c>
      <c r="AZ18" s="36">
        <v>1.9436764114285716</v>
      </c>
      <c r="BA18" s="36">
        <v>3.8873528242857147</v>
      </c>
      <c r="BB18" s="36">
        <v>2.7499916190000002</v>
      </c>
      <c r="BC18" s="36">
        <v>162.51630115399999</v>
      </c>
      <c r="BD18" s="36">
        <v>425.64332077400002</v>
      </c>
      <c r="BE18" s="36">
        <v>0.23291854428571432</v>
      </c>
      <c r="BF18" s="36">
        <v>0.46583708857142864</v>
      </c>
      <c r="BG18" s="36">
        <v>7.3705905400000002</v>
      </c>
      <c r="BH18" s="36">
        <v>70.745693524000004</v>
      </c>
      <c r="BI18" s="36">
        <v>0.42000000000000015</v>
      </c>
      <c r="BJ18" s="36">
        <v>0.42000000000000015</v>
      </c>
      <c r="BK18" s="36">
        <v>1.5600000000000012</v>
      </c>
      <c r="BL18" s="36">
        <v>1.5600000000000012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5.9022186520000002</v>
      </c>
      <c r="E19" s="36">
        <v>6</v>
      </c>
      <c r="F19" s="36">
        <v>1</v>
      </c>
      <c r="G19" s="36">
        <v>4</v>
      </c>
      <c r="H19" s="36">
        <v>1</v>
      </c>
      <c r="I19" s="36">
        <v>8.4056642294007542</v>
      </c>
      <c r="J19" s="36">
        <v>89.606742830902661</v>
      </c>
      <c r="K19" s="36">
        <v>4.886974229397298</v>
      </c>
      <c r="L19" s="36">
        <v>3.5186900000034567</v>
      </c>
      <c r="M19" s="36">
        <v>71.822646060302418</v>
      </c>
      <c r="N19" s="36">
        <v>26.189761000000992</v>
      </c>
      <c r="O19" s="36">
        <v>1.5782890629999999</v>
      </c>
      <c r="P19" s="36">
        <v>2.6852716480000001</v>
      </c>
      <c r="Q19" s="36">
        <v>1.469526699</v>
      </c>
      <c r="R19" s="36">
        <v>0.108762364</v>
      </c>
      <c r="S19" s="36">
        <v>2.5434076939999999</v>
      </c>
      <c r="T19" s="36">
        <v>0.14186395400000001</v>
      </c>
      <c r="U19" s="36">
        <v>0.38800000000000001</v>
      </c>
      <c r="V19" s="36">
        <v>0.92119999999999991</v>
      </c>
      <c r="W19" s="36">
        <v>10.371953292400754</v>
      </c>
      <c r="X19" s="36">
        <v>93.213214478902657</v>
      </c>
      <c r="Y19" s="36">
        <v>103.58516777130342</v>
      </c>
      <c r="Z19" s="36">
        <v>0.89571983302167157</v>
      </c>
      <c r="AA19" s="36">
        <v>0.42899151228548155</v>
      </c>
      <c r="AB19" s="36">
        <v>0.42899151200000002</v>
      </c>
      <c r="AC19" s="36">
        <v>6.0696359818595065E-2</v>
      </c>
      <c r="AD19" s="36">
        <v>0.98882738568549922</v>
      </c>
      <c r="AE19" s="36">
        <v>8.8994464711694921</v>
      </c>
      <c r="AF19" s="36">
        <v>9.8882738568549904</v>
      </c>
      <c r="AG19" s="36">
        <v>4.1678342456376583E-2</v>
      </c>
      <c r="AH19" s="36">
        <v>7.0901088316594654E-2</v>
      </c>
      <c r="AI19" s="36">
        <v>0.22707510717612073</v>
      </c>
      <c r="AJ19" s="36">
        <v>2.4592047647966547E-2</v>
      </c>
      <c r="AK19" s="36">
        <v>2.9718073490389834E-2</v>
      </c>
      <c r="AL19" s="36">
        <v>7.4327320234989933E-2</v>
      </c>
      <c r="AM19" s="36">
        <v>0.12696674992293819</v>
      </c>
      <c r="AN19" s="36">
        <v>1.0894465474924837</v>
      </c>
      <c r="AO19" s="36">
        <v>9.2008488985806043</v>
      </c>
      <c r="AP19" s="36">
        <v>726.14713039200001</v>
      </c>
      <c r="AQ19" s="36">
        <v>391.00230097999997</v>
      </c>
      <c r="AR19" s="36">
        <v>1117.149431372</v>
      </c>
      <c r="AS19" s="36">
        <v>48.321259398999999</v>
      </c>
      <c r="AT19" s="36">
        <v>3347.9020797080002</v>
      </c>
      <c r="AU19" s="36">
        <v>7885.6658276930002</v>
      </c>
      <c r="AV19" s="36">
        <v>1949.371895647</v>
      </c>
      <c r="AW19" s="36">
        <v>4591.560618257</v>
      </c>
      <c r="AX19" s="36">
        <v>1889.673203994</v>
      </c>
      <c r="AY19" s="36">
        <v>4450.9460120000003</v>
      </c>
      <c r="AZ19" s="36">
        <v>0.8679065014285714</v>
      </c>
      <c r="BA19" s="36">
        <v>1.7358130028571428</v>
      </c>
      <c r="BB19" s="36">
        <v>3.6410221539999998</v>
      </c>
      <c r="BC19" s="36">
        <v>210.434978857</v>
      </c>
      <c r="BD19" s="36">
        <v>495.65963466699998</v>
      </c>
      <c r="BE19" s="36">
        <v>0.30838696857142855</v>
      </c>
      <c r="BF19" s="36">
        <v>0.61677393857142859</v>
      </c>
      <c r="BG19" s="36">
        <v>3.3022159439999998</v>
      </c>
      <c r="BH19" s="36">
        <v>39.081107447999997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6.5301157209999996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199.2875092650693</v>
      </c>
      <c r="J20" s="36">
        <v>456.1496837462887</v>
      </c>
      <c r="K20" s="36">
        <v>176.63893976507052</v>
      </c>
      <c r="L20" s="36">
        <v>22.648569499998786</v>
      </c>
      <c r="M20" s="36">
        <v>578.28166401137094</v>
      </c>
      <c r="N20" s="36">
        <v>77.155528999987098</v>
      </c>
      <c r="O20" s="36">
        <v>1.2349778849999999</v>
      </c>
      <c r="P20" s="36">
        <v>1.904669924</v>
      </c>
      <c r="Q20" s="36">
        <v>1.1685820979999999</v>
      </c>
      <c r="R20" s="36">
        <v>6.6395786999999998E-2</v>
      </c>
      <c r="S20" s="36">
        <v>1.8180667230000001</v>
      </c>
      <c r="T20" s="36">
        <v>8.6603201000000005E-2</v>
      </c>
      <c r="U20" s="36" t="s">
        <v>340</v>
      </c>
      <c r="V20" s="36" t="s">
        <v>340</v>
      </c>
      <c r="W20" s="36">
        <v>200.52248715006931</v>
      </c>
      <c r="X20" s="36">
        <v>458.05435367028872</v>
      </c>
      <c r="Y20" s="36">
        <v>658.57684082035803</v>
      </c>
      <c r="Z20" s="36">
        <v>7.6731220104604594</v>
      </c>
      <c r="AA20" s="36">
        <v>3.6984448090419413</v>
      </c>
      <c r="AB20" s="36">
        <v>3.6984448090000002</v>
      </c>
      <c r="AC20" s="36">
        <v>1.5576193145759492</v>
      </c>
      <c r="AD20" s="36">
        <v>2.5868533417851793</v>
      </c>
      <c r="AE20" s="36">
        <v>30.011388896400913</v>
      </c>
      <c r="AF20" s="36">
        <v>32.598242238186081</v>
      </c>
      <c r="AG20" s="36" t="s">
        <v>340</v>
      </c>
      <c r="AH20" s="36" t="s">
        <v>340</v>
      </c>
      <c r="AI20" s="36" t="s">
        <v>340</v>
      </c>
      <c r="AJ20" s="36">
        <v>0.21202042889263878</v>
      </c>
      <c r="AK20" s="36">
        <v>0.25620706135093135</v>
      </c>
      <c r="AL20" s="36">
        <v>0.64079471038573643</v>
      </c>
      <c r="AM20" s="36">
        <v>1.769639743468588</v>
      </c>
      <c r="AN20" s="36">
        <v>2.8430604031361106</v>
      </c>
      <c r="AO20" s="36">
        <v>30.65218360678665</v>
      </c>
      <c r="AP20" s="36">
        <v>672.78958659499995</v>
      </c>
      <c r="AQ20" s="36">
        <v>362.27131585900003</v>
      </c>
      <c r="AR20" s="36">
        <v>1035.0609024539999</v>
      </c>
      <c r="AS20" s="36">
        <v>66.769145194999993</v>
      </c>
      <c r="AT20" s="36">
        <v>1280.7719886489999</v>
      </c>
      <c r="AU20" s="36">
        <v>2953.299352647</v>
      </c>
      <c r="AV20" s="36">
        <v>978.26071416599996</v>
      </c>
      <c r="AW20" s="36">
        <v>2255.7463463230001</v>
      </c>
      <c r="AX20" s="36">
        <v>966.79043645499996</v>
      </c>
      <c r="AY20" s="36">
        <v>2229.2973264809998</v>
      </c>
      <c r="AZ20" s="36">
        <v>1.378828202857143</v>
      </c>
      <c r="BA20" s="36">
        <v>2.7576564057142861</v>
      </c>
      <c r="BB20" s="36">
        <v>2.088646411</v>
      </c>
      <c r="BC20" s="36">
        <v>118.29307224900001</v>
      </c>
      <c r="BD20" s="36">
        <v>272.76896808599997</v>
      </c>
      <c r="BE20" s="36">
        <v>0.17690398714285716</v>
      </c>
      <c r="BF20" s="36">
        <v>0.35380797428571431</v>
      </c>
      <c r="BG20" s="36">
        <v>3.7114561400000001</v>
      </c>
      <c r="BH20" s="36">
        <v>25.477066528000002</v>
      </c>
      <c r="BI20" s="36">
        <v>1.25</v>
      </c>
      <c r="BJ20" s="36">
        <v>1.6099999999999999</v>
      </c>
      <c r="BK20" s="36">
        <v>1.52</v>
      </c>
      <c r="BL20" s="36">
        <v>2.02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6.5776609019999999</v>
      </c>
      <c r="E21" s="36">
        <v>3</v>
      </c>
      <c r="F21" s="36">
        <v>2</v>
      </c>
      <c r="G21" s="36">
        <v>1</v>
      </c>
      <c r="H21" s="36">
        <v>0</v>
      </c>
      <c r="I21" s="36">
        <v>70.207171183188819</v>
      </c>
      <c r="J21" s="36">
        <v>179.08868424978968</v>
      </c>
      <c r="K21" s="36">
        <v>54.13472318317141</v>
      </c>
      <c r="L21" s="36">
        <v>16.072448000017403</v>
      </c>
      <c r="M21" s="36">
        <v>191.81756543298661</v>
      </c>
      <c r="N21" s="36">
        <v>57.478289999991887</v>
      </c>
      <c r="O21" s="36">
        <v>0.98350731599999996</v>
      </c>
      <c r="P21" s="36">
        <v>1.525480154</v>
      </c>
      <c r="Q21" s="36">
        <v>0.85785845299999997</v>
      </c>
      <c r="R21" s="36">
        <v>0.125648863</v>
      </c>
      <c r="S21" s="36">
        <v>1.3615903330000001</v>
      </c>
      <c r="T21" s="36">
        <v>0.16388982099999999</v>
      </c>
      <c r="U21" s="36">
        <v>0.12529999999999999</v>
      </c>
      <c r="V21" s="36">
        <v>0.29670000000000002</v>
      </c>
      <c r="W21" s="36">
        <v>71.315978499188816</v>
      </c>
      <c r="X21" s="36">
        <v>180.91086440378967</v>
      </c>
      <c r="Y21" s="36">
        <v>252.22684290297849</v>
      </c>
      <c r="Z21" s="36">
        <v>3.0555043076142474</v>
      </c>
      <c r="AA21" s="36">
        <v>1.4727530762700676</v>
      </c>
      <c r="AB21" s="36">
        <v>1.472753076</v>
      </c>
      <c r="AC21" s="36">
        <v>0.49905844443456676</v>
      </c>
      <c r="AD21" s="36">
        <v>1.6595874359859484</v>
      </c>
      <c r="AE21" s="36">
        <v>17.520053924505998</v>
      </c>
      <c r="AF21" s="36">
        <v>19.179641360491946</v>
      </c>
      <c r="AG21" s="36">
        <v>1.3242689319955408E-2</v>
      </c>
      <c r="AH21" s="36">
        <v>2.2527793325901158E-2</v>
      </c>
      <c r="AI21" s="36">
        <v>7.214982457079154E-2</v>
      </c>
      <c r="AJ21" s="36">
        <v>8.4428075093419569E-2</v>
      </c>
      <c r="AK21" s="36">
        <v>0.10202389306426576</v>
      </c>
      <c r="AL21" s="36">
        <v>0.25517005918503688</v>
      </c>
      <c r="AM21" s="36">
        <v>0.59672920884794167</v>
      </c>
      <c r="AN21" s="36">
        <v>1.7841391223761154</v>
      </c>
      <c r="AO21" s="36">
        <v>17.847373808261825</v>
      </c>
      <c r="AP21" s="36">
        <v>416.04006758000003</v>
      </c>
      <c r="AQ21" s="36">
        <v>224.02157485000001</v>
      </c>
      <c r="AR21" s="36">
        <v>640.06164243000001</v>
      </c>
      <c r="AS21" s="36">
        <v>103.02529029</v>
      </c>
      <c r="AT21" s="36">
        <v>850.52887176800004</v>
      </c>
      <c r="AU21" s="36">
        <v>2007.729918431</v>
      </c>
      <c r="AV21" s="36">
        <v>704.43384549400002</v>
      </c>
      <c r="AW21" s="36">
        <v>1662.8629010720001</v>
      </c>
      <c r="AX21" s="36">
        <v>699.20740282700001</v>
      </c>
      <c r="AY21" s="36">
        <v>1650.5255358669999</v>
      </c>
      <c r="AZ21" s="36">
        <v>3.6336436300000003</v>
      </c>
      <c r="BA21" s="36">
        <v>7.2672872614285726</v>
      </c>
      <c r="BB21" s="36">
        <v>2.6297725920000001</v>
      </c>
      <c r="BC21" s="36">
        <v>71.434004427000005</v>
      </c>
      <c r="BD21" s="36">
        <v>168.624714154</v>
      </c>
      <c r="BE21" s="36">
        <v>0.22273624428571429</v>
      </c>
      <c r="BF21" s="36">
        <v>0.44547248857142857</v>
      </c>
      <c r="BG21" s="36">
        <v>1.817076409</v>
      </c>
      <c r="BH21" s="36">
        <v>28.869292084000001</v>
      </c>
      <c r="BI21" s="36">
        <v>1.31</v>
      </c>
      <c r="BJ21" s="36">
        <v>1.7800000000000002</v>
      </c>
      <c r="BK21" s="36">
        <v>2.0300000000000002</v>
      </c>
      <c r="BL21" s="36">
        <v>2.4700000000000002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6.5885841799999998</v>
      </c>
      <c r="E22" s="36">
        <v>2</v>
      </c>
      <c r="F22" s="36">
        <v>1</v>
      </c>
      <c r="G22" s="36">
        <v>1</v>
      </c>
      <c r="H22" s="36">
        <v>0</v>
      </c>
      <c r="I22" s="36">
        <v>129.18671982239132</v>
      </c>
      <c r="J22" s="36">
        <v>337.67734299739368</v>
      </c>
      <c r="K22" s="36">
        <v>98.56905732240736</v>
      </c>
      <c r="L22" s="36">
        <v>30.617662499983972</v>
      </c>
      <c r="M22" s="36">
        <v>359.56699481978092</v>
      </c>
      <c r="N22" s="36">
        <v>107.2970680000041</v>
      </c>
      <c r="O22" s="36">
        <v>1.6561018330000001</v>
      </c>
      <c r="P22" s="36">
        <v>2.8351640979999999</v>
      </c>
      <c r="Q22" s="36">
        <v>1.4806317120000001</v>
      </c>
      <c r="R22" s="36">
        <v>0.17547012099999998</v>
      </c>
      <c r="S22" s="36">
        <v>2.606290027</v>
      </c>
      <c r="T22" s="36">
        <v>0.22887407099999998</v>
      </c>
      <c r="U22" s="36">
        <v>0.17049999999999998</v>
      </c>
      <c r="V22" s="36">
        <v>0.40300000000000002</v>
      </c>
      <c r="W22" s="36">
        <v>131.01332165539134</v>
      </c>
      <c r="X22" s="36">
        <v>340.91550709539371</v>
      </c>
      <c r="Y22" s="36">
        <v>471.92882875078504</v>
      </c>
      <c r="Z22" s="36">
        <v>5.8025598903165712</v>
      </c>
      <c r="AA22" s="36">
        <v>2.7968338671325874</v>
      </c>
      <c r="AB22" s="36">
        <v>2.7968338670000001</v>
      </c>
      <c r="AC22" s="36">
        <v>1.5034758959466998</v>
      </c>
      <c r="AD22" s="36">
        <v>5.047247813915626</v>
      </c>
      <c r="AE22" s="36">
        <v>51.589381414789543</v>
      </c>
      <c r="AF22" s="36">
        <v>56.636629228705168</v>
      </c>
      <c r="AG22" s="36">
        <v>2.0195750153237012E-2</v>
      </c>
      <c r="AH22" s="36">
        <v>3.4355988766426183E-2</v>
      </c>
      <c r="AI22" s="36">
        <v>0.11003201807625683</v>
      </c>
      <c r="AJ22" s="36">
        <v>0.16033325465850684</v>
      </c>
      <c r="AK22" s="36">
        <v>0.19374862223361933</v>
      </c>
      <c r="AL22" s="36">
        <v>0.48458107133032097</v>
      </c>
      <c r="AM22" s="36">
        <v>1.6840049007584437</v>
      </c>
      <c r="AN22" s="36">
        <v>5.2753524249156714</v>
      </c>
      <c r="AO22" s="36">
        <v>52.183994504196114</v>
      </c>
      <c r="AP22" s="36">
        <v>1266.6938008709999</v>
      </c>
      <c r="AQ22" s="36">
        <v>682.06589277600006</v>
      </c>
      <c r="AR22" s="36">
        <v>1948.7596936469999</v>
      </c>
      <c r="AS22" s="36">
        <v>251.461677444</v>
      </c>
      <c r="AT22" s="36">
        <v>2589.891714981</v>
      </c>
      <c r="AU22" s="36">
        <v>6613.473486545</v>
      </c>
      <c r="AV22" s="36">
        <v>2095.2585973790001</v>
      </c>
      <c r="AW22" s="36">
        <v>5350.3924897959996</v>
      </c>
      <c r="AX22" s="36">
        <v>2077.206157871</v>
      </c>
      <c r="AY22" s="36">
        <v>5304.2942960509999</v>
      </c>
      <c r="AZ22" s="36">
        <v>11.861509167142859</v>
      </c>
      <c r="BA22" s="36">
        <v>23.723018334285719</v>
      </c>
      <c r="BB22" s="36">
        <v>5.2962785989999999</v>
      </c>
      <c r="BC22" s="36">
        <v>259.39671399700001</v>
      </c>
      <c r="BD22" s="36">
        <v>662.38803753599996</v>
      </c>
      <c r="BE22" s="36">
        <v>0.4485837314285715</v>
      </c>
      <c r="BF22" s="36">
        <v>0.89716746428571437</v>
      </c>
      <c r="BG22" s="36">
        <v>6.4656715729999998</v>
      </c>
      <c r="BH22" s="36">
        <v>55.607167554999997</v>
      </c>
      <c r="BI22" s="36">
        <v>2.3400000000000003</v>
      </c>
      <c r="BJ22" s="36">
        <v>3</v>
      </c>
      <c r="BK22" s="36">
        <v>2.8199999999999994</v>
      </c>
      <c r="BL22" s="36">
        <v>3.8199999999999981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6.2389523059999998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50.437767333600043</v>
      </c>
      <c r="J23" s="36">
        <v>256.14279052676557</v>
      </c>
      <c r="K23" s="36">
        <v>41.219646333560682</v>
      </c>
      <c r="L23" s="36">
        <v>9.2181210000393605</v>
      </c>
      <c r="M23" s="36">
        <v>263.23356386036414</v>
      </c>
      <c r="N23" s="36">
        <v>43.346994000001473</v>
      </c>
      <c r="O23" s="36">
        <v>0.57233118099999991</v>
      </c>
      <c r="P23" s="36">
        <v>0.87124222400000007</v>
      </c>
      <c r="Q23" s="36">
        <v>0.51166646699999996</v>
      </c>
      <c r="R23" s="36">
        <v>6.0664714000000002E-2</v>
      </c>
      <c r="S23" s="36">
        <v>0.79211433600000003</v>
      </c>
      <c r="T23" s="36">
        <v>7.9127888000000007E-2</v>
      </c>
      <c r="U23" s="36" t="s">
        <v>340</v>
      </c>
      <c r="V23" s="36" t="s">
        <v>340</v>
      </c>
      <c r="W23" s="36">
        <v>51.010098514600045</v>
      </c>
      <c r="X23" s="36">
        <v>257.01403275076558</v>
      </c>
      <c r="Y23" s="36">
        <v>308.02413126536561</v>
      </c>
      <c r="Z23" s="36">
        <v>2.975799096972656</v>
      </c>
      <c r="AA23" s="36">
        <v>1.4343351647408202</v>
      </c>
      <c r="AB23" s="36">
        <v>1.434335165</v>
      </c>
      <c r="AC23" s="36">
        <v>0.35841189696342973</v>
      </c>
      <c r="AD23" s="36">
        <v>1.7073421709547834</v>
      </c>
      <c r="AE23" s="36">
        <v>15.372409339986786</v>
      </c>
      <c r="AF23" s="36">
        <v>17.079751510941566</v>
      </c>
      <c r="AG23" s="36" t="s">
        <v>340</v>
      </c>
      <c r="AH23" s="36" t="s">
        <v>340</v>
      </c>
      <c r="AI23" s="36" t="s">
        <v>340</v>
      </c>
      <c r="AJ23" s="36">
        <v>8.222386973438349E-2</v>
      </c>
      <c r="AK23" s="36">
        <v>9.9362520355228912E-2</v>
      </c>
      <c r="AL23" s="36">
        <v>0.24851374945913174</v>
      </c>
      <c r="AM23" s="36">
        <v>0.44063576669781324</v>
      </c>
      <c r="AN23" s="36">
        <v>1.8067046913100122</v>
      </c>
      <c r="AO23" s="36">
        <v>15.620923089445919</v>
      </c>
      <c r="AP23" s="36">
        <v>511.94555829299998</v>
      </c>
      <c r="AQ23" s="36">
        <v>275.662992927</v>
      </c>
      <c r="AR23" s="36">
        <v>787.60855121999998</v>
      </c>
      <c r="AS23" s="36">
        <v>100.06843127400001</v>
      </c>
      <c r="AT23" s="36">
        <v>1216.442837803</v>
      </c>
      <c r="AU23" s="36">
        <v>3063.3646370440001</v>
      </c>
      <c r="AV23" s="36">
        <v>949.32437105500003</v>
      </c>
      <c r="AW23" s="36">
        <v>2390.680940361</v>
      </c>
      <c r="AX23" s="36">
        <v>939.37186305900002</v>
      </c>
      <c r="AY23" s="36">
        <v>2365.617566976</v>
      </c>
      <c r="AZ23" s="36">
        <v>1.4890527600000001</v>
      </c>
      <c r="BA23" s="36">
        <v>2.9781055200000002</v>
      </c>
      <c r="BB23" s="36">
        <v>1.832421174</v>
      </c>
      <c r="BC23" s="36">
        <v>99.445565502999997</v>
      </c>
      <c r="BD23" s="36">
        <v>250.43349280800001</v>
      </c>
      <c r="BE23" s="36">
        <v>0.1552022442857143</v>
      </c>
      <c r="BF23" s="36">
        <v>0.31040449000000003</v>
      </c>
      <c r="BG23" s="36">
        <v>2.6782747950000001</v>
      </c>
      <c r="BH23" s="36">
        <v>32.718750335000003</v>
      </c>
      <c r="BI23" s="36">
        <v>0.57000000000000006</v>
      </c>
      <c r="BJ23" s="36">
        <v>0.63000000000000012</v>
      </c>
      <c r="BK23" s="36">
        <v>1.6500000000000004</v>
      </c>
      <c r="BL23" s="36">
        <v>2.1800000000000002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6.3269894649999996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21.440355193342235</v>
      </c>
      <c r="J24" s="36">
        <v>114.86430026542214</v>
      </c>
      <c r="K24" s="36">
        <v>16.805822693324203</v>
      </c>
      <c r="L24" s="36">
        <v>4.6345325000180342</v>
      </c>
      <c r="M24" s="36">
        <v>111.81108895876517</v>
      </c>
      <c r="N24" s="36">
        <v>24.493566499999229</v>
      </c>
      <c r="O24" s="36">
        <v>0.89182729000000005</v>
      </c>
      <c r="P24" s="36">
        <v>1.3366418980000001</v>
      </c>
      <c r="Q24" s="36">
        <v>0.79555719700000005</v>
      </c>
      <c r="R24" s="36">
        <v>9.6270093000000001E-2</v>
      </c>
      <c r="S24" s="36">
        <v>1.2110722110000001</v>
      </c>
      <c r="T24" s="36">
        <v>0.12556968700000001</v>
      </c>
      <c r="U24" s="36" t="s">
        <v>340</v>
      </c>
      <c r="V24" s="36" t="s">
        <v>340</v>
      </c>
      <c r="W24" s="36">
        <v>22.332182483342233</v>
      </c>
      <c r="X24" s="36">
        <v>116.20094216342214</v>
      </c>
      <c r="Y24" s="36">
        <v>138.53312464676438</v>
      </c>
      <c r="Z24" s="36">
        <v>1.3205256816766644</v>
      </c>
      <c r="AA24" s="36">
        <v>0.63636023751077508</v>
      </c>
      <c r="AB24" s="36">
        <v>0.63636023799999997</v>
      </c>
      <c r="AC24" s="36">
        <v>0.15902111147947653</v>
      </c>
      <c r="AD24" s="36">
        <v>0.68893204682177911</v>
      </c>
      <c r="AE24" s="36">
        <v>6.3652709151236868</v>
      </c>
      <c r="AF24" s="36">
        <v>7.0542029619454665</v>
      </c>
      <c r="AG24" s="36" t="s">
        <v>340</v>
      </c>
      <c r="AH24" s="36" t="s">
        <v>340</v>
      </c>
      <c r="AI24" s="36" t="s">
        <v>340</v>
      </c>
      <c r="AJ24" s="36">
        <v>3.6479554010221377E-2</v>
      </c>
      <c r="AK24" s="36">
        <v>4.4083390440708685E-2</v>
      </c>
      <c r="AL24" s="36">
        <v>0.11025614696693671</v>
      </c>
      <c r="AM24" s="36">
        <v>0.19550066548969791</v>
      </c>
      <c r="AN24" s="36">
        <v>0.73301543726248775</v>
      </c>
      <c r="AO24" s="36">
        <v>6.4755270620906238</v>
      </c>
      <c r="AP24" s="36">
        <v>356.79941719700003</v>
      </c>
      <c r="AQ24" s="36">
        <v>192.12276310600001</v>
      </c>
      <c r="AR24" s="36">
        <v>548.922180303</v>
      </c>
      <c r="AS24" s="36">
        <v>70.533999359000006</v>
      </c>
      <c r="AT24" s="36">
        <v>906.80793048999999</v>
      </c>
      <c r="AU24" s="36">
        <v>2291.0209986290001</v>
      </c>
      <c r="AV24" s="36">
        <v>634.03025841600004</v>
      </c>
      <c r="AW24" s="36">
        <v>1601.8570051679999</v>
      </c>
      <c r="AX24" s="36">
        <v>623.45527688699997</v>
      </c>
      <c r="AY24" s="36">
        <v>1575.1396553</v>
      </c>
      <c r="AZ24" s="36">
        <v>0.74211120571428568</v>
      </c>
      <c r="BA24" s="36">
        <v>1.4842224114285714</v>
      </c>
      <c r="BB24" s="36">
        <v>0.68521867199999997</v>
      </c>
      <c r="BC24" s="36">
        <v>48.332387623999999</v>
      </c>
      <c r="BD24" s="36">
        <v>122.110218975</v>
      </c>
      <c r="BE24" s="36">
        <v>5.8036588571428571E-2</v>
      </c>
      <c r="BF24" s="36">
        <v>0.11607317857142857</v>
      </c>
      <c r="BG24" s="36">
        <v>3.3410794359999998</v>
      </c>
      <c r="BH24" s="36">
        <v>21.263222430999999</v>
      </c>
      <c r="BI24" s="36">
        <v>0.24</v>
      </c>
      <c r="BJ24" s="36">
        <v>0.33000000000000007</v>
      </c>
      <c r="BK24" s="36">
        <v>0.63</v>
      </c>
      <c r="BL24" s="36">
        <v>0.73000000000000009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6.3749509800000004</v>
      </c>
      <c r="E25" s="36">
        <v>1</v>
      </c>
      <c r="F25" s="36">
        <v>1</v>
      </c>
      <c r="G25" s="36">
        <v>0</v>
      </c>
      <c r="H25" s="36">
        <v>0</v>
      </c>
      <c r="I25" s="36">
        <v>5.4208596751187752</v>
      </c>
      <c r="J25" s="36">
        <v>34.523959494692932</v>
      </c>
      <c r="K25" s="36">
        <v>4.4743441751157036</v>
      </c>
      <c r="L25" s="36">
        <v>0.94651550000307139</v>
      </c>
      <c r="M25" s="36">
        <v>34.502330169815586</v>
      </c>
      <c r="N25" s="36">
        <v>5.4424889999961223</v>
      </c>
      <c r="O25" s="36">
        <v>0.40186094500000002</v>
      </c>
      <c r="P25" s="36">
        <v>0.65256841700000012</v>
      </c>
      <c r="Q25" s="36">
        <v>0.37902176100000001</v>
      </c>
      <c r="R25" s="36">
        <v>2.2839183999999998E-2</v>
      </c>
      <c r="S25" s="36">
        <v>0.62277817600000007</v>
      </c>
      <c r="T25" s="36">
        <v>2.9790241000000002E-2</v>
      </c>
      <c r="U25" s="36">
        <v>6.4899999999999999E-2</v>
      </c>
      <c r="V25" s="36">
        <v>0.15340000000000001</v>
      </c>
      <c r="W25" s="36">
        <v>5.8876206201187751</v>
      </c>
      <c r="X25" s="36">
        <v>35.329927911692927</v>
      </c>
      <c r="Y25" s="36">
        <v>41.217548531811701</v>
      </c>
      <c r="Z25" s="36">
        <v>0.37371815078136594</v>
      </c>
      <c r="AA25" s="36">
        <v>0.18013214867661836</v>
      </c>
      <c r="AB25" s="36">
        <v>0.18013214899999999</v>
      </c>
      <c r="AC25" s="36">
        <v>4.4100342209966635E-2</v>
      </c>
      <c r="AD25" s="36">
        <v>0.38797612254922431</v>
      </c>
      <c r="AE25" s="36">
        <v>3.4917851029430182</v>
      </c>
      <c r="AF25" s="36">
        <v>3.8797612254922424</v>
      </c>
      <c r="AG25" s="36">
        <v>8.1638083214380115E-3</v>
      </c>
      <c r="AH25" s="36">
        <v>1.3887857834170412E-2</v>
      </c>
      <c r="AI25" s="36">
        <v>4.447867982024848E-2</v>
      </c>
      <c r="AJ25" s="36">
        <v>1.032612618705E-2</v>
      </c>
      <c r="AK25" s="36">
        <v>1.2478522982906595E-2</v>
      </c>
      <c r="AL25" s="36">
        <v>3.1209801473507749E-2</v>
      </c>
      <c r="AM25" s="36">
        <v>6.2590276718454643E-2</v>
      </c>
      <c r="AN25" s="36">
        <v>0.4143425033663013</v>
      </c>
      <c r="AO25" s="36">
        <v>3.5674735842367742</v>
      </c>
      <c r="AP25" s="36">
        <v>297.470381293</v>
      </c>
      <c r="AQ25" s="36">
        <v>160.176359158</v>
      </c>
      <c r="AR25" s="36">
        <v>457.64674045100003</v>
      </c>
      <c r="AS25" s="36">
        <v>49.106773486999998</v>
      </c>
      <c r="AT25" s="36">
        <v>691.90164814000002</v>
      </c>
      <c r="AU25" s="36">
        <v>1748.3396029149999</v>
      </c>
      <c r="AV25" s="36">
        <v>421.51102792299997</v>
      </c>
      <c r="AW25" s="36">
        <v>1065.0999678420001</v>
      </c>
      <c r="AX25" s="36">
        <v>410.04681580300002</v>
      </c>
      <c r="AY25" s="36">
        <v>1036.1314921640001</v>
      </c>
      <c r="AZ25" s="36">
        <v>1.6379301542857143</v>
      </c>
      <c r="BA25" s="36">
        <v>3.2758603085714286</v>
      </c>
      <c r="BB25" s="36">
        <v>0.94559169799999998</v>
      </c>
      <c r="BC25" s="36">
        <v>47.529879102999999</v>
      </c>
      <c r="BD25" s="36">
        <v>120.10141930100001</v>
      </c>
      <c r="BE25" s="36">
        <v>8.0089640000000004E-2</v>
      </c>
      <c r="BF25" s="36">
        <v>0.16017928142857144</v>
      </c>
      <c r="BG25" s="36">
        <v>1.4740086100000001</v>
      </c>
      <c r="BH25" s="36">
        <v>19.847893231</v>
      </c>
      <c r="BI25" s="36">
        <v>0.12</v>
      </c>
      <c r="BJ25" s="36">
        <v>0.21999999999999997</v>
      </c>
      <c r="BK25" s="36">
        <v>0.6000000000000002</v>
      </c>
      <c r="BL25" s="36">
        <v>0.67000000000000015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6.7021983939999998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213.42410573269626</v>
      </c>
      <c r="J26" s="36">
        <v>404.16289235182626</v>
      </c>
      <c r="K26" s="36">
        <v>186.88161673269462</v>
      </c>
      <c r="L26" s="36">
        <v>26.542489000001623</v>
      </c>
      <c r="M26" s="36">
        <v>531.33967208452941</v>
      </c>
      <c r="N26" s="36">
        <v>86.247325999993052</v>
      </c>
      <c r="O26" s="36">
        <v>0.63006702300000006</v>
      </c>
      <c r="P26" s="36">
        <v>0.90260932100000002</v>
      </c>
      <c r="Q26" s="36">
        <v>0.56179872000000008</v>
      </c>
      <c r="R26" s="36">
        <v>6.8268303000000002E-2</v>
      </c>
      <c r="S26" s="36">
        <v>0.813563708</v>
      </c>
      <c r="T26" s="36">
        <v>8.9045612999999996E-2</v>
      </c>
      <c r="U26" s="36" t="s">
        <v>340</v>
      </c>
      <c r="V26" s="36" t="s">
        <v>340</v>
      </c>
      <c r="W26" s="36">
        <v>214.05417275569627</v>
      </c>
      <c r="X26" s="36">
        <v>405.06550167282626</v>
      </c>
      <c r="Y26" s="36">
        <v>619.11967442852256</v>
      </c>
      <c r="Z26" s="36">
        <v>7.6978922617932213</v>
      </c>
      <c r="AA26" s="36">
        <v>3.8695167388990299</v>
      </c>
      <c r="AB26" s="36">
        <v>3.8695167389999998</v>
      </c>
      <c r="AC26" s="36">
        <v>1.6808841013787699</v>
      </c>
      <c r="AD26" s="36">
        <v>1.617862479236132</v>
      </c>
      <c r="AE26" s="36">
        <v>21.451889780447445</v>
      </c>
      <c r="AF26" s="36">
        <v>23.069752259683575</v>
      </c>
      <c r="AG26" s="36" t="s">
        <v>340</v>
      </c>
      <c r="AH26" s="36" t="s">
        <v>340</v>
      </c>
      <c r="AI26" s="36" t="s">
        <v>340</v>
      </c>
      <c r="AJ26" s="36">
        <v>0.22182990112752463</v>
      </c>
      <c r="AK26" s="36">
        <v>0.26805794428374519</v>
      </c>
      <c r="AL26" s="36">
        <v>0.67043473301706469</v>
      </c>
      <c r="AM26" s="36">
        <v>1.9027140025062945</v>
      </c>
      <c r="AN26" s="36">
        <v>1.8859204235198772</v>
      </c>
      <c r="AO26" s="36">
        <v>22.122324513464509</v>
      </c>
      <c r="AP26" s="36">
        <v>466.85413495</v>
      </c>
      <c r="AQ26" s="36">
        <v>251.38299574199999</v>
      </c>
      <c r="AR26" s="36">
        <v>718.23713069199994</v>
      </c>
      <c r="AS26" s="36">
        <v>122.045649617</v>
      </c>
      <c r="AT26" s="36">
        <v>759.02213708099998</v>
      </c>
      <c r="AU26" s="36">
        <v>1993.736050428</v>
      </c>
      <c r="AV26" s="36">
        <v>664.42646073200001</v>
      </c>
      <c r="AW26" s="36">
        <v>1745.2600166750001</v>
      </c>
      <c r="AX26" s="36">
        <v>661.24801323099996</v>
      </c>
      <c r="AY26" s="36">
        <v>1736.9111358499999</v>
      </c>
      <c r="AZ26" s="36">
        <v>1.5651715414285714</v>
      </c>
      <c r="BA26" s="36">
        <v>3.1303430828571428</v>
      </c>
      <c r="BB26" s="36">
        <v>1.648499511</v>
      </c>
      <c r="BC26" s="36">
        <v>67.956795944999996</v>
      </c>
      <c r="BD26" s="36">
        <v>178.50324427800001</v>
      </c>
      <c r="BE26" s="36">
        <v>0.13962446428571429</v>
      </c>
      <c r="BF26" s="36">
        <v>0.27924892857142858</v>
      </c>
      <c r="BG26" s="36">
        <v>8.4333343500000009</v>
      </c>
      <c r="BH26" s="36">
        <v>24.603062449999999</v>
      </c>
      <c r="BI26" s="36">
        <v>0.7400000000000001</v>
      </c>
      <c r="BJ26" s="36">
        <v>1.2200000000000002</v>
      </c>
      <c r="BK26" s="36">
        <v>1.3800000000000003</v>
      </c>
      <c r="BL26" s="36">
        <v>1.6800000000000002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6.4660827110000003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11.53783285026994</v>
      </c>
      <c r="J27" s="36">
        <v>62.604972287286486</v>
      </c>
      <c r="K27" s="36">
        <v>9.4226733502680418</v>
      </c>
      <c r="L27" s="36">
        <v>2.115159500001897</v>
      </c>
      <c r="M27" s="36">
        <v>62.978108637558464</v>
      </c>
      <c r="N27" s="36">
        <v>11.164696499997962</v>
      </c>
      <c r="O27" s="36">
        <v>0.33148388600000001</v>
      </c>
      <c r="P27" s="36">
        <v>0.55644982300000001</v>
      </c>
      <c r="Q27" s="36">
        <v>0.30649807600000001</v>
      </c>
      <c r="R27" s="36">
        <v>2.4985810000000001E-2</v>
      </c>
      <c r="S27" s="36">
        <v>0.52385963599999996</v>
      </c>
      <c r="T27" s="36">
        <v>3.2590187E-2</v>
      </c>
      <c r="U27" s="36" t="s">
        <v>340</v>
      </c>
      <c r="V27" s="36" t="s">
        <v>340</v>
      </c>
      <c r="W27" s="36">
        <v>11.869316736269941</v>
      </c>
      <c r="X27" s="36">
        <v>63.161422110286487</v>
      </c>
      <c r="Y27" s="36">
        <v>75.030738846556432</v>
      </c>
      <c r="Z27" s="36">
        <v>0.74045340230833756</v>
      </c>
      <c r="AA27" s="36">
        <v>0.35649309457178402</v>
      </c>
      <c r="AB27" s="36">
        <v>0.35649309499999998</v>
      </c>
      <c r="AC27" s="36">
        <v>0.11135081572311967</v>
      </c>
      <c r="AD27" s="36">
        <v>0.7016230177693531</v>
      </c>
      <c r="AE27" s="36">
        <v>6.3185514668072846</v>
      </c>
      <c r="AF27" s="36">
        <v>7.0201744845766365</v>
      </c>
      <c r="AG27" s="36" t="s">
        <v>340</v>
      </c>
      <c r="AH27" s="36" t="s">
        <v>340</v>
      </c>
      <c r="AI27" s="36" t="s">
        <v>340</v>
      </c>
      <c r="AJ27" s="36">
        <v>2.0436084885574433E-2</v>
      </c>
      <c r="AK27" s="36">
        <v>2.4695798633951816E-2</v>
      </c>
      <c r="AL27" s="36">
        <v>6.1766202109909539E-2</v>
      </c>
      <c r="AM27" s="36">
        <v>0.13178690060869411</v>
      </c>
      <c r="AN27" s="36">
        <v>0.72631881640330487</v>
      </c>
      <c r="AO27" s="36">
        <v>6.3803176689171943</v>
      </c>
      <c r="AP27" s="36">
        <v>322.53092891799997</v>
      </c>
      <c r="AQ27" s="36">
        <v>173.670500186</v>
      </c>
      <c r="AR27" s="36">
        <v>496.201429104</v>
      </c>
      <c r="AS27" s="36">
        <v>49.159507959999999</v>
      </c>
      <c r="AT27" s="36">
        <v>895.05781278200004</v>
      </c>
      <c r="AU27" s="36">
        <v>2141.9918925460001</v>
      </c>
      <c r="AV27" s="36">
        <v>548.36000040500005</v>
      </c>
      <c r="AW27" s="36">
        <v>1312.2981088930001</v>
      </c>
      <c r="AX27" s="36">
        <v>533.63302036100004</v>
      </c>
      <c r="AY27" s="36">
        <v>1277.0544951229999</v>
      </c>
      <c r="AZ27" s="36">
        <v>1.1104606871428573</v>
      </c>
      <c r="BA27" s="36">
        <v>2.2209213757142861</v>
      </c>
      <c r="BB27" s="36">
        <v>1.761421694</v>
      </c>
      <c r="BC27" s="36">
        <v>80.415122327999995</v>
      </c>
      <c r="BD27" s="36">
        <v>192.44403836800001</v>
      </c>
      <c r="BE27" s="36">
        <v>0.14918873714285716</v>
      </c>
      <c r="BF27" s="36">
        <v>0.29837747428571432</v>
      </c>
      <c r="BG27" s="36">
        <v>3.1779278949999998</v>
      </c>
      <c r="BH27" s="36">
        <v>26.020752514000002</v>
      </c>
      <c r="BI27" s="36">
        <v>0.45000000000000007</v>
      </c>
      <c r="BJ27" s="36">
        <v>0.61000000000000021</v>
      </c>
      <c r="BK27" s="36">
        <v>1.7100000000000006</v>
      </c>
      <c r="BL27" s="36">
        <v>2.0099999999999998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6.1519313540000002</v>
      </c>
      <c r="E28" s="36">
        <v>519</v>
      </c>
      <c r="F28" s="36">
        <v>27</v>
      </c>
      <c r="G28" s="36">
        <v>132</v>
      </c>
      <c r="H28" s="36">
        <v>360</v>
      </c>
      <c r="I28" s="36">
        <v>1335.8638799468508</v>
      </c>
      <c r="J28" s="36">
        <v>7929.590880323728</v>
      </c>
      <c r="K28" s="36">
        <v>1102.5381714461244</v>
      </c>
      <c r="L28" s="36">
        <v>233.32570850072642</v>
      </c>
      <c r="M28" s="36">
        <v>7962.2636507707948</v>
      </c>
      <c r="N28" s="36">
        <v>1303.1911094997849</v>
      </c>
      <c r="O28" s="36">
        <v>16.584319820999998</v>
      </c>
      <c r="P28" s="36">
        <v>29.688897302000001</v>
      </c>
      <c r="Q28" s="36">
        <v>15.592696523999999</v>
      </c>
      <c r="R28" s="36">
        <v>0.99162329700000007</v>
      </c>
      <c r="S28" s="36">
        <v>28.395475611000002</v>
      </c>
      <c r="T28" s="36">
        <v>1.2934216909999998</v>
      </c>
      <c r="U28" s="36">
        <v>16.94445000000001</v>
      </c>
      <c r="V28" s="36">
        <v>40.154599999999931</v>
      </c>
      <c r="W28" s="36">
        <v>1369.3926497678508</v>
      </c>
      <c r="X28" s="36">
        <v>7999.4343776257283</v>
      </c>
      <c r="Y28" s="36">
        <v>9368.8270273935796</v>
      </c>
      <c r="Z28" s="36">
        <v>97.693622095179705</v>
      </c>
      <c r="AA28" s="36">
        <v>46.416015588682448</v>
      </c>
      <c r="AB28" s="36">
        <v>532.82176306006761</v>
      </c>
      <c r="AC28" s="36">
        <v>25.984208756604332</v>
      </c>
      <c r="AD28" s="36">
        <v>196.8068667811599</v>
      </c>
      <c r="AE28" s="36">
        <v>1774.5726427718773</v>
      </c>
      <c r="AF28" s="36">
        <v>1971.379509553039</v>
      </c>
      <c r="AG28" s="36">
        <v>1.6569895752365988</v>
      </c>
      <c r="AH28" s="36">
        <v>2.8187868636208862</v>
      </c>
      <c r="AI28" s="36">
        <v>9.0277363064614864</v>
      </c>
      <c r="AJ28" s="36">
        <v>11.62809120524618</v>
      </c>
      <c r="AK28" s="36">
        <v>6.0673976916474377</v>
      </c>
      <c r="AL28" s="36">
        <v>15.414076715063175</v>
      </c>
      <c r="AM28" s="36">
        <v>39.269289537087111</v>
      </c>
      <c r="AN28" s="36">
        <v>205.69305133642823</v>
      </c>
      <c r="AO28" s="36">
        <v>1799.014455793402</v>
      </c>
      <c r="AP28" s="36">
        <v>69029.250886085007</v>
      </c>
      <c r="AQ28" s="36">
        <v>37169.596630968997</v>
      </c>
      <c r="AR28" s="36">
        <v>106198.847517054</v>
      </c>
      <c r="AS28" s="36">
        <v>436.24761057299997</v>
      </c>
      <c r="AT28" s="36">
        <v>237698.88140602401</v>
      </c>
      <c r="AU28" s="36">
        <v>502480.25588928501</v>
      </c>
      <c r="AV28" s="36">
        <v>134032.78076759001</v>
      </c>
      <c r="AW28" s="36">
        <v>283336.73923608701</v>
      </c>
      <c r="AX28" s="36">
        <v>128213.21944122</v>
      </c>
      <c r="AY28" s="36">
        <v>271034.55822815001</v>
      </c>
      <c r="AZ28" s="36">
        <v>2.033164547142857</v>
      </c>
      <c r="BA28" s="36">
        <v>4.0663290957142859</v>
      </c>
      <c r="BB28" s="36">
        <v>138.619214038</v>
      </c>
      <c r="BC28" s="36">
        <v>21287.626038980001</v>
      </c>
      <c r="BD28" s="36">
        <v>45000.682022861998</v>
      </c>
      <c r="BE28" s="36">
        <v>1.2254173800000001</v>
      </c>
      <c r="BF28" s="36">
        <v>2.4508347600000002</v>
      </c>
      <c r="BG28" s="36">
        <v>46.972981286</v>
      </c>
      <c r="BH28" s="36">
        <v>691.19164507000005</v>
      </c>
      <c r="BI28" s="36">
        <v>5.9100000000000108</v>
      </c>
      <c r="BJ28" s="36">
        <v>7.3100000000000147</v>
      </c>
      <c r="BK28" s="36">
        <v>11.579999999999929</v>
      </c>
      <c r="BL28" s="36">
        <v>12.769999999999914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6.1493420539999999</v>
      </c>
      <c r="E29" s="36">
        <v>2</v>
      </c>
      <c r="F29" s="36">
        <v>1</v>
      </c>
      <c r="G29" s="36">
        <v>0</v>
      </c>
      <c r="H29" s="36">
        <v>1</v>
      </c>
      <c r="I29" s="36">
        <v>173.67424854628143</v>
      </c>
      <c r="J29" s="36">
        <v>993.60453608452826</v>
      </c>
      <c r="K29" s="36">
        <v>93.344509546074747</v>
      </c>
      <c r="L29" s="36">
        <v>80.3297390002067</v>
      </c>
      <c r="M29" s="36">
        <v>714.22493613067263</v>
      </c>
      <c r="N29" s="36">
        <v>453.05384850013706</v>
      </c>
      <c r="O29" s="36">
        <v>2.786294914</v>
      </c>
      <c r="P29" s="36">
        <v>4.7069891889999997</v>
      </c>
      <c r="Q29" s="36">
        <v>2.328404301</v>
      </c>
      <c r="R29" s="36">
        <v>0.457890613</v>
      </c>
      <c r="S29" s="36">
        <v>4.1097405629999999</v>
      </c>
      <c r="T29" s="36">
        <v>0.59724862600000006</v>
      </c>
      <c r="U29" s="36">
        <v>9.4399999999999998E-2</v>
      </c>
      <c r="V29" s="36">
        <v>0.22419999999999998</v>
      </c>
      <c r="W29" s="36">
        <v>176.55494346028144</v>
      </c>
      <c r="X29" s="36">
        <v>998.53572527352821</v>
      </c>
      <c r="Y29" s="36">
        <v>1175.0906687338097</v>
      </c>
      <c r="Z29" s="36">
        <v>13.266375076428748</v>
      </c>
      <c r="AA29" s="36">
        <v>6.3869152212985636</v>
      </c>
      <c r="AB29" s="36">
        <v>32.514650883377655</v>
      </c>
      <c r="AC29" s="36">
        <v>1.4923236638366215</v>
      </c>
      <c r="AD29" s="36">
        <v>11.734671428856405</v>
      </c>
      <c r="AE29" s="36">
        <v>105.79104682749265</v>
      </c>
      <c r="AF29" s="36">
        <v>117.52571825634902</v>
      </c>
      <c r="AG29" s="36">
        <v>1.0329675713413809E-2</v>
      </c>
      <c r="AH29" s="36">
        <v>1.7572321903278666E-2</v>
      </c>
      <c r="AI29" s="36">
        <v>5.6278922852392478E-2</v>
      </c>
      <c r="AJ29" s="36">
        <v>0.86630321581842407</v>
      </c>
      <c r="AK29" s="36">
        <v>0.60865056726639399</v>
      </c>
      <c r="AL29" s="36">
        <v>1.5354032640211388</v>
      </c>
      <c r="AM29" s="36">
        <v>2.3689565553684595</v>
      </c>
      <c r="AN29" s="36">
        <v>12.360894318026078</v>
      </c>
      <c r="AO29" s="36">
        <v>107.38272901436618</v>
      </c>
      <c r="AP29" s="36">
        <v>11625.917372934</v>
      </c>
      <c r="AQ29" s="36">
        <v>6260.109354657</v>
      </c>
      <c r="AR29" s="36">
        <v>17886.026727591001</v>
      </c>
      <c r="AS29" s="36">
        <v>342.390780576</v>
      </c>
      <c r="AT29" s="36">
        <v>36505.274886489002</v>
      </c>
      <c r="AU29" s="36">
        <v>86673.062839860999</v>
      </c>
      <c r="AV29" s="36">
        <v>22652.086155460001</v>
      </c>
      <c r="AW29" s="36">
        <v>53781.972411137998</v>
      </c>
      <c r="AX29" s="36">
        <v>22083.570275155002</v>
      </c>
      <c r="AY29" s="36">
        <v>52432.167135807998</v>
      </c>
      <c r="AZ29" s="36">
        <v>0.51275332571428578</v>
      </c>
      <c r="BA29" s="36">
        <v>1.0255066528571428</v>
      </c>
      <c r="BB29" s="36">
        <v>29.977350472000001</v>
      </c>
      <c r="BC29" s="36">
        <v>2634.6762951320002</v>
      </c>
      <c r="BD29" s="36">
        <v>6255.4100688389999</v>
      </c>
      <c r="BE29" s="36">
        <v>0.26500486571428572</v>
      </c>
      <c r="BF29" s="36">
        <v>0.53000973142857144</v>
      </c>
      <c r="BG29" s="36">
        <v>23.475376356999998</v>
      </c>
      <c r="BH29" s="36">
        <v>122.579595188</v>
      </c>
      <c r="BI29" s="36">
        <v>1.29</v>
      </c>
      <c r="BJ29" s="36">
        <v>1.8900000000000001</v>
      </c>
      <c r="BK29" s="36">
        <v>3.4200000000000017</v>
      </c>
      <c r="BL29" s="36">
        <v>4.4599999999999911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5.77938698</v>
      </c>
      <c r="E30" s="36">
        <v>16</v>
      </c>
      <c r="F30" s="36">
        <v>5</v>
      </c>
      <c r="G30" s="36">
        <v>5</v>
      </c>
      <c r="H30" s="36">
        <v>6</v>
      </c>
      <c r="I30" s="36">
        <v>0.13922150176767917</v>
      </c>
      <c r="J30" s="36">
        <v>13.377462893356459</v>
      </c>
      <c r="K30" s="36">
        <v>1.5659501769472162E-2</v>
      </c>
      <c r="L30" s="36">
        <v>0.12356199999820699</v>
      </c>
      <c r="M30" s="36">
        <v>1.3335658951356426</v>
      </c>
      <c r="N30" s="36">
        <v>12.183118499988495</v>
      </c>
      <c r="O30" s="36">
        <v>4.3001276000000005E-2</v>
      </c>
      <c r="P30" s="36">
        <v>7.2939254000000009E-2</v>
      </c>
      <c r="Q30" s="36">
        <v>3.9745323000000006E-2</v>
      </c>
      <c r="R30" s="36">
        <v>3.2559529999999998E-3</v>
      </c>
      <c r="S30" s="36">
        <v>6.8692359000000008E-2</v>
      </c>
      <c r="T30" s="36">
        <v>4.2468950000000005E-3</v>
      </c>
      <c r="U30" s="36">
        <v>2.3919500000000005</v>
      </c>
      <c r="V30" s="36">
        <v>5.6537000000000006</v>
      </c>
      <c r="W30" s="36">
        <v>2.5741727777676795</v>
      </c>
      <c r="X30" s="36">
        <v>19.104102147356457</v>
      </c>
      <c r="Y30" s="36">
        <v>21.678274925124136</v>
      </c>
      <c r="Z30" s="36">
        <v>3.0240049579517588E-2</v>
      </c>
      <c r="AA30" s="36">
        <v>1.047828931379122E-2</v>
      </c>
      <c r="AB30" s="36">
        <v>1.0478289E-2</v>
      </c>
      <c r="AC30" s="36">
        <v>2.8225317438073202E-4</v>
      </c>
      <c r="AD30" s="36">
        <v>0.49928013042132541</v>
      </c>
      <c r="AE30" s="36">
        <v>4.4935211737919278</v>
      </c>
      <c r="AF30" s="36">
        <v>4.9928013042132573</v>
      </c>
      <c r="AG30" s="36">
        <v>0.26832087780183034</v>
      </c>
      <c r="AH30" s="36">
        <v>0.45645390706518252</v>
      </c>
      <c r="AI30" s="36">
        <v>1.4618861618168688</v>
      </c>
      <c r="AJ30" s="36">
        <v>6.2810900028930402E-4</v>
      </c>
      <c r="AK30" s="36">
        <v>7.5903359668422687E-4</v>
      </c>
      <c r="AL30" s="36">
        <v>1.8984047949174331E-3</v>
      </c>
      <c r="AM30" s="36">
        <v>0.26923123997650039</v>
      </c>
      <c r="AN30" s="36">
        <v>0.95649307108319226</v>
      </c>
      <c r="AO30" s="36">
        <v>5.9573057404037142</v>
      </c>
      <c r="AP30" s="36">
        <v>585.64360622300001</v>
      </c>
      <c r="AQ30" s="36">
        <v>315.34655719699998</v>
      </c>
      <c r="AR30" s="36">
        <v>900.99016342000004</v>
      </c>
      <c r="AS30" s="36">
        <v>14.546097796</v>
      </c>
      <c r="AT30" s="36">
        <v>1430.0546050600001</v>
      </c>
      <c r="AU30" s="36">
        <v>3320.906239121</v>
      </c>
      <c r="AV30" s="36">
        <v>1187.3255838529999</v>
      </c>
      <c r="AW30" s="36">
        <v>2757.235230971</v>
      </c>
      <c r="AX30" s="36">
        <v>1102.802589403</v>
      </c>
      <c r="AY30" s="36">
        <v>2560.9539570789998</v>
      </c>
      <c r="AZ30" s="36">
        <v>5.3223860000000005E-2</v>
      </c>
      <c r="BA30" s="36">
        <v>0.10644772142857144</v>
      </c>
      <c r="BB30" s="36">
        <v>11.285917062999999</v>
      </c>
      <c r="BC30" s="36">
        <v>922.63206608400003</v>
      </c>
      <c r="BD30" s="36">
        <v>2142.557755368</v>
      </c>
      <c r="BE30" s="36">
        <v>9.9769421428571439E-2</v>
      </c>
      <c r="BF30" s="36">
        <v>0.19953884428571431</v>
      </c>
      <c r="BG30" s="36">
        <v>12.445486413999999</v>
      </c>
      <c r="BH30" s="36">
        <v>59.896312064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5.8724235709999997</v>
      </c>
      <c r="E31" s="36">
        <v>10</v>
      </c>
      <c r="F31" s="36">
        <v>2</v>
      </c>
      <c r="G31" s="36">
        <v>5</v>
      </c>
      <c r="H31" s="36">
        <v>3</v>
      </c>
      <c r="I31" s="36">
        <v>2.8643748387553258</v>
      </c>
      <c r="J31" s="36">
        <v>68.534591251590356</v>
      </c>
      <c r="K31" s="36">
        <v>0.17087783877090057</v>
      </c>
      <c r="L31" s="36">
        <v>2.6934969999844252</v>
      </c>
      <c r="M31" s="36">
        <v>5.0434355903502119</v>
      </c>
      <c r="N31" s="36">
        <v>66.355530499995467</v>
      </c>
      <c r="O31" s="36">
        <v>9.8754664999999991E-2</v>
      </c>
      <c r="P31" s="36">
        <v>0.14734993600000001</v>
      </c>
      <c r="Q31" s="36">
        <v>7.0084967999999997E-2</v>
      </c>
      <c r="R31" s="36">
        <v>2.8669697000000001E-2</v>
      </c>
      <c r="S31" s="36">
        <v>0.109954679</v>
      </c>
      <c r="T31" s="36">
        <v>3.7395257000000001E-2</v>
      </c>
      <c r="U31" s="36">
        <v>0.15069999999999997</v>
      </c>
      <c r="V31" s="36">
        <v>0.35620000000000002</v>
      </c>
      <c r="W31" s="36">
        <v>3.1138295037553259</v>
      </c>
      <c r="X31" s="36">
        <v>69.038141187590355</v>
      </c>
      <c r="Y31" s="36">
        <v>72.151970691345682</v>
      </c>
      <c r="Z31" s="36">
        <v>0.36183409611333006</v>
      </c>
      <c r="AA31" s="36">
        <v>0.14481265206468172</v>
      </c>
      <c r="AB31" s="36">
        <v>0.11074727651337976</v>
      </c>
      <c r="AC31" s="36">
        <v>3.0957662835434989E-2</v>
      </c>
      <c r="AD31" s="36">
        <v>0.79684209102471359</v>
      </c>
      <c r="AE31" s="36">
        <v>7.1715788192224235</v>
      </c>
      <c r="AF31" s="36">
        <v>7.9684209102471346</v>
      </c>
      <c r="AG31" s="36">
        <v>1.7476713718626073E-2</v>
      </c>
      <c r="AH31" s="36">
        <v>2.97305014983524E-2</v>
      </c>
      <c r="AI31" s="36">
        <v>9.5217957501479988E-2</v>
      </c>
      <c r="AJ31" s="36">
        <v>8.0240526892358579E-3</v>
      </c>
      <c r="AK31" s="36">
        <v>1.0281248761765806E-2</v>
      </c>
      <c r="AL31" s="36">
        <v>2.569673807957781E-2</v>
      </c>
      <c r="AM31" s="36">
        <v>5.6458429243296922E-2</v>
      </c>
      <c r="AN31" s="36">
        <v>0.83685384128483187</v>
      </c>
      <c r="AO31" s="36">
        <v>7.2924935148034811</v>
      </c>
      <c r="AP31" s="36">
        <v>1772.0634020299999</v>
      </c>
      <c r="AQ31" s="36">
        <v>954.18798570800004</v>
      </c>
      <c r="AR31" s="36">
        <v>2726.2513877379997</v>
      </c>
      <c r="AS31" s="36">
        <v>41.411107811000001</v>
      </c>
      <c r="AT31" s="36">
        <v>4441.7926234220004</v>
      </c>
      <c r="AU31" s="36">
        <v>10795.204050161001</v>
      </c>
      <c r="AV31" s="36">
        <v>2657.8577132099999</v>
      </c>
      <c r="AW31" s="36">
        <v>6459.5803503059997</v>
      </c>
      <c r="AX31" s="36">
        <v>2507.3649258790001</v>
      </c>
      <c r="AY31" s="36">
        <v>6093.8270418909997</v>
      </c>
      <c r="AZ31" s="36">
        <v>8.3432370000000006E-2</v>
      </c>
      <c r="BA31" s="36">
        <v>0.16686474142857144</v>
      </c>
      <c r="BB31" s="36">
        <v>7.5567367509999999</v>
      </c>
      <c r="BC31" s="36">
        <v>610.37533414100005</v>
      </c>
      <c r="BD31" s="36">
        <v>1483.438520857</v>
      </c>
      <c r="BE31" s="36">
        <v>6.6802834285714291E-2</v>
      </c>
      <c r="BF31" s="36">
        <v>0.13360567000000001</v>
      </c>
      <c r="BG31" s="36">
        <v>6.538758133</v>
      </c>
      <c r="BH31" s="36">
        <v>40.802950934999998</v>
      </c>
      <c r="BI31" s="36">
        <v>0.15</v>
      </c>
      <c r="BJ31" s="36">
        <v>0.15</v>
      </c>
      <c r="BK31" s="36">
        <v>0.90000000000000058</v>
      </c>
      <c r="BL31" s="36">
        <v>0.90000000000000058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5.9047541179999996</v>
      </c>
      <c r="E32" s="36">
        <v>18</v>
      </c>
      <c r="F32" s="36">
        <v>4</v>
      </c>
      <c r="G32" s="36">
        <v>5</v>
      </c>
      <c r="H32" s="36">
        <v>9</v>
      </c>
      <c r="I32" s="36">
        <v>3.728300776363993</v>
      </c>
      <c r="J32" s="36">
        <v>58.489973188160221</v>
      </c>
      <c r="K32" s="36">
        <v>2.124560276382931</v>
      </c>
      <c r="L32" s="36">
        <v>1.6037404999810621</v>
      </c>
      <c r="M32" s="36">
        <v>37.592450464514478</v>
      </c>
      <c r="N32" s="36">
        <v>24.625823500009737</v>
      </c>
      <c r="O32" s="36">
        <v>0.16412790700000002</v>
      </c>
      <c r="P32" s="36">
        <v>0.29929422900000002</v>
      </c>
      <c r="Q32" s="36">
        <v>0.15254822800000001</v>
      </c>
      <c r="R32" s="36">
        <v>1.1579678999999999E-2</v>
      </c>
      <c r="S32" s="36">
        <v>0.28419030000000001</v>
      </c>
      <c r="T32" s="36">
        <v>1.5103929E-2</v>
      </c>
      <c r="U32" s="36">
        <v>9.1299999999999978E-2</v>
      </c>
      <c r="V32" s="36">
        <v>0.21580000000000002</v>
      </c>
      <c r="W32" s="36">
        <v>3.9837286833639931</v>
      </c>
      <c r="X32" s="36">
        <v>59.00506741716022</v>
      </c>
      <c r="Y32" s="36">
        <v>62.988796100524212</v>
      </c>
      <c r="Z32" s="36">
        <v>0.52334448242130782</v>
      </c>
      <c r="AA32" s="36">
        <v>0.21893138667030282</v>
      </c>
      <c r="AB32" s="36">
        <v>0.30726908359102356</v>
      </c>
      <c r="AC32" s="36">
        <v>3.7785020315386823E-2</v>
      </c>
      <c r="AD32" s="36">
        <v>0.91180305246970272</v>
      </c>
      <c r="AE32" s="36">
        <v>8.2062274722273241</v>
      </c>
      <c r="AF32" s="36">
        <v>9.1180305246970299</v>
      </c>
      <c r="AG32" s="36">
        <v>1.1069875042735041E-2</v>
      </c>
      <c r="AH32" s="36">
        <v>1.8831511566951571E-2</v>
      </c>
      <c r="AI32" s="36">
        <v>6.0311732991452996E-2</v>
      </c>
      <c r="AJ32" s="36">
        <v>1.4826209749543125E-2</v>
      </c>
      <c r="AK32" s="36">
        <v>1.6400537187436889E-2</v>
      </c>
      <c r="AL32" s="36">
        <v>4.1064463392572442E-2</v>
      </c>
      <c r="AM32" s="36">
        <v>6.368110510766499E-2</v>
      </c>
      <c r="AN32" s="36">
        <v>0.94703510122409118</v>
      </c>
      <c r="AO32" s="36">
        <v>8.3076036686113497</v>
      </c>
      <c r="AP32" s="36">
        <v>1603.337522777</v>
      </c>
      <c r="AQ32" s="36">
        <v>863.33558918799997</v>
      </c>
      <c r="AR32" s="36">
        <v>2466.6731119649999</v>
      </c>
      <c r="AS32" s="36">
        <v>36.701135745999999</v>
      </c>
      <c r="AT32" s="36">
        <v>6305.829022467</v>
      </c>
      <c r="AU32" s="36">
        <v>16058.547716022</v>
      </c>
      <c r="AV32" s="36">
        <v>3653.6545188089999</v>
      </c>
      <c r="AW32" s="36">
        <v>9304.4681704979994</v>
      </c>
      <c r="AX32" s="36">
        <v>3502.8435119440001</v>
      </c>
      <c r="AY32" s="36">
        <v>8920.4099061199995</v>
      </c>
      <c r="AZ32" s="36">
        <v>7.5159634285714289E-2</v>
      </c>
      <c r="BA32" s="36">
        <v>0.15031926857142858</v>
      </c>
      <c r="BB32" s="36">
        <v>6.0816210589999997</v>
      </c>
      <c r="BC32" s="36">
        <v>476.74518579300002</v>
      </c>
      <c r="BD32" s="36">
        <v>1214.0886292929999</v>
      </c>
      <c r="BE32" s="36">
        <v>5.3762561428571429E-2</v>
      </c>
      <c r="BF32" s="36">
        <v>0.10752512428571429</v>
      </c>
      <c r="BG32" s="36">
        <v>4.1586557690000001</v>
      </c>
      <c r="BH32" s="36">
        <v>33.948338372000002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6.4380786160000003</v>
      </c>
      <c r="E33" s="36">
        <v>24</v>
      </c>
      <c r="F33" s="36">
        <v>9</v>
      </c>
      <c r="G33" s="36">
        <v>10</v>
      </c>
      <c r="H33" s="36">
        <v>5</v>
      </c>
      <c r="I33" s="36">
        <v>90.09841340137757</v>
      </c>
      <c r="J33" s="36">
        <v>562.58833053540411</v>
      </c>
      <c r="K33" s="36">
        <v>48.62485040127951</v>
      </c>
      <c r="L33" s="36">
        <v>41.473563000098061</v>
      </c>
      <c r="M33" s="36">
        <v>415.40836243682725</v>
      </c>
      <c r="N33" s="36">
        <v>237.27838149995446</v>
      </c>
      <c r="O33" s="36">
        <v>3.5751926200000002</v>
      </c>
      <c r="P33" s="36">
        <v>6.2585020289999997</v>
      </c>
      <c r="Q33" s="36">
        <v>3.0884660020000001</v>
      </c>
      <c r="R33" s="36">
        <v>0.486726618</v>
      </c>
      <c r="S33" s="36">
        <v>5.6236412219999998</v>
      </c>
      <c r="T33" s="36">
        <v>0.63486080699999992</v>
      </c>
      <c r="U33" s="36">
        <v>1.4886999999999999</v>
      </c>
      <c r="V33" s="36">
        <v>3.5324</v>
      </c>
      <c r="W33" s="36">
        <v>95.16230602137756</v>
      </c>
      <c r="X33" s="36">
        <v>572.37923256440422</v>
      </c>
      <c r="Y33" s="36">
        <v>667.54153858578184</v>
      </c>
      <c r="Z33" s="36">
        <v>7.2059289576578589</v>
      </c>
      <c r="AA33" s="36">
        <v>3.4704243633860834</v>
      </c>
      <c r="AB33" s="36">
        <v>11.231215568637916</v>
      </c>
      <c r="AC33" s="36">
        <v>0.68869168932522573</v>
      </c>
      <c r="AD33" s="36">
        <v>6.3769828496860237</v>
      </c>
      <c r="AE33" s="36">
        <v>57.778526915006445</v>
      </c>
      <c r="AF33" s="36">
        <v>64.155509764692454</v>
      </c>
      <c r="AG33" s="36">
        <v>0.17310170850683537</v>
      </c>
      <c r="AH33" s="36">
        <v>0.29447187194266244</v>
      </c>
      <c r="AI33" s="36">
        <v>0.94310586014068942</v>
      </c>
      <c r="AJ33" s="36">
        <v>0.35761214904089755</v>
      </c>
      <c r="AK33" s="36">
        <v>0.29895988587249517</v>
      </c>
      <c r="AL33" s="36">
        <v>0.75171026228303384</v>
      </c>
      <c r="AM33" s="36">
        <v>1.2194055468729585</v>
      </c>
      <c r="AN33" s="36">
        <v>6.9704146075011817</v>
      </c>
      <c r="AO33" s="36">
        <v>59.473343037430169</v>
      </c>
      <c r="AP33" s="36">
        <v>5278.0014014139997</v>
      </c>
      <c r="AQ33" s="36">
        <v>2842.0007546070001</v>
      </c>
      <c r="AR33" s="36">
        <v>8120.0021560209998</v>
      </c>
      <c r="AS33" s="36">
        <v>226.82591161799999</v>
      </c>
      <c r="AT33" s="36">
        <v>14823.907782132999</v>
      </c>
      <c r="AU33" s="36">
        <v>38262.036862499997</v>
      </c>
      <c r="AV33" s="36">
        <v>8907.3690572790001</v>
      </c>
      <c r="AW33" s="36">
        <v>22990.839407967</v>
      </c>
      <c r="AX33" s="36">
        <v>8653.4510854910004</v>
      </c>
      <c r="AY33" s="36">
        <v>22335.450900471002</v>
      </c>
      <c r="AZ33" s="36">
        <v>0.45187056857142865</v>
      </c>
      <c r="BA33" s="36">
        <v>0.90374113714285731</v>
      </c>
      <c r="BB33" s="36">
        <v>16.42011037</v>
      </c>
      <c r="BC33" s="36">
        <v>1222.734608839</v>
      </c>
      <c r="BD33" s="36">
        <v>3156.004298197</v>
      </c>
      <c r="BE33" s="36">
        <v>0.14515656142857145</v>
      </c>
      <c r="BF33" s="36">
        <v>0.29031312428571432</v>
      </c>
      <c r="BG33" s="36">
        <v>18.107027514999999</v>
      </c>
      <c r="BH33" s="36">
        <v>104.99766383799999</v>
      </c>
      <c r="BI33" s="36">
        <v>1.4400000000000006</v>
      </c>
      <c r="BJ33" s="36">
        <v>2.2999999999999994</v>
      </c>
      <c r="BK33" s="36">
        <v>2.6699999999999995</v>
      </c>
      <c r="BL33" s="36">
        <v>3.119999999999997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6.3649649850000003</v>
      </c>
      <c r="E34" s="36">
        <v>38</v>
      </c>
      <c r="F34" s="36">
        <v>20</v>
      </c>
      <c r="G34" s="36">
        <v>18</v>
      </c>
      <c r="H34" s="36">
        <v>0</v>
      </c>
      <c r="I34" s="36">
        <v>169.70802407570352</v>
      </c>
      <c r="J34" s="36">
        <v>648.53167950202214</v>
      </c>
      <c r="K34" s="36">
        <v>123.18372807563598</v>
      </c>
      <c r="L34" s="36">
        <v>46.524296000067523</v>
      </c>
      <c r="M34" s="36">
        <v>625.3939130777643</v>
      </c>
      <c r="N34" s="36">
        <v>192.84579049996137</v>
      </c>
      <c r="O34" s="36">
        <v>2.7891593450000003</v>
      </c>
      <c r="P34" s="36">
        <v>4.7499897760000005</v>
      </c>
      <c r="Q34" s="36">
        <v>2.5553893350000001</v>
      </c>
      <c r="R34" s="36">
        <v>0.23377001</v>
      </c>
      <c r="S34" s="36">
        <v>4.4450723720000003</v>
      </c>
      <c r="T34" s="36">
        <v>0.304917404</v>
      </c>
      <c r="U34" s="36">
        <v>2.254299999999998</v>
      </c>
      <c r="V34" s="36">
        <v>5.3507000000000016</v>
      </c>
      <c r="W34" s="36">
        <v>174.75148342070352</v>
      </c>
      <c r="X34" s="36">
        <v>658.63236927802211</v>
      </c>
      <c r="Y34" s="36">
        <v>833.3838526987256</v>
      </c>
      <c r="Z34" s="36">
        <v>9.310469555724632</v>
      </c>
      <c r="AA34" s="36">
        <v>4.4876463258592718</v>
      </c>
      <c r="AB34" s="36">
        <v>11.134847555585342</v>
      </c>
      <c r="AC34" s="36">
        <v>1.8196641039764163</v>
      </c>
      <c r="AD34" s="36">
        <v>7.8656652862176655</v>
      </c>
      <c r="AE34" s="36">
        <v>72.340931949008365</v>
      </c>
      <c r="AF34" s="36">
        <v>80.206597235226013</v>
      </c>
      <c r="AG34" s="36">
        <v>0.25239762810810806</v>
      </c>
      <c r="AH34" s="36">
        <v>0.42936608000000009</v>
      </c>
      <c r="AI34" s="36">
        <v>1.3751319048648658</v>
      </c>
      <c r="AJ34" s="36">
        <v>0.37978018252317003</v>
      </c>
      <c r="AK34" s="36">
        <v>0.34984019310900794</v>
      </c>
      <c r="AL34" s="36">
        <v>0.87824473535607117</v>
      </c>
      <c r="AM34" s="36">
        <v>2.4518419146076944</v>
      </c>
      <c r="AN34" s="36">
        <v>8.6448715593266741</v>
      </c>
      <c r="AO34" s="36">
        <v>74.594308589229314</v>
      </c>
      <c r="AP34" s="36">
        <v>2571.5440228849998</v>
      </c>
      <c r="AQ34" s="36">
        <v>1384.677550784</v>
      </c>
      <c r="AR34" s="36">
        <v>3956.2215736689996</v>
      </c>
      <c r="AS34" s="36">
        <v>230.46943590500001</v>
      </c>
      <c r="AT34" s="36">
        <v>6539.4078757320003</v>
      </c>
      <c r="AU34" s="36">
        <v>16246.701126362001</v>
      </c>
      <c r="AV34" s="36">
        <v>5126.8277673570001</v>
      </c>
      <c r="AW34" s="36">
        <v>12737.244723899001</v>
      </c>
      <c r="AX34" s="36">
        <v>5073.7889812579997</v>
      </c>
      <c r="AY34" s="36">
        <v>12605.473572407</v>
      </c>
      <c r="AZ34" s="36">
        <v>0.75053413285714299</v>
      </c>
      <c r="BA34" s="36">
        <v>1.5010682671428572</v>
      </c>
      <c r="BB34" s="36">
        <v>11.256166911999999</v>
      </c>
      <c r="BC34" s="36">
        <v>655.15890255700003</v>
      </c>
      <c r="BD34" s="36">
        <v>1627.6964340479999</v>
      </c>
      <c r="BE34" s="36">
        <v>9.9506425714285709E-2</v>
      </c>
      <c r="BF34" s="36">
        <v>0.19901285142857142</v>
      </c>
      <c r="BG34" s="36">
        <v>21.442949285000001</v>
      </c>
      <c r="BH34" s="36">
        <v>91.114094405000003</v>
      </c>
      <c r="BI34" s="36">
        <v>0.93</v>
      </c>
      <c r="BJ34" s="36">
        <v>1.7800000000000005</v>
      </c>
      <c r="BK34" s="36">
        <v>6.8400000000000061</v>
      </c>
      <c r="BL34" s="36">
        <v>8.7899999999999832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6.3546405439999996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131.49352437242408</v>
      </c>
      <c r="J35" s="36">
        <v>362.55135880447017</v>
      </c>
      <c r="K35" s="36">
        <v>102.86934387239548</v>
      </c>
      <c r="L35" s="36">
        <v>28.624180500028604</v>
      </c>
      <c r="M35" s="36">
        <v>390.33928667689736</v>
      </c>
      <c r="N35" s="36">
        <v>103.70559649999691</v>
      </c>
      <c r="O35" s="36">
        <v>1.315537127</v>
      </c>
      <c r="P35" s="36">
        <v>2.1446858400000002</v>
      </c>
      <c r="Q35" s="36">
        <v>1.186178027</v>
      </c>
      <c r="R35" s="36">
        <v>0.1293591</v>
      </c>
      <c r="S35" s="36">
        <v>1.975956579</v>
      </c>
      <c r="T35" s="36">
        <v>0.16872926099999999</v>
      </c>
      <c r="U35" s="36" t="s">
        <v>340</v>
      </c>
      <c r="V35" s="36" t="s">
        <v>340</v>
      </c>
      <c r="W35" s="36">
        <v>132.80906149942408</v>
      </c>
      <c r="X35" s="36">
        <v>364.69604464447019</v>
      </c>
      <c r="Y35" s="36">
        <v>497.5051061438943</v>
      </c>
      <c r="Z35" s="36">
        <v>5.7328028673625413</v>
      </c>
      <c r="AA35" s="36">
        <v>2.7632109820687454</v>
      </c>
      <c r="AB35" s="36">
        <v>2.7632109819999999</v>
      </c>
      <c r="AC35" s="36">
        <v>1.0455117463480974</v>
      </c>
      <c r="AD35" s="36">
        <v>2.1808065015370204</v>
      </c>
      <c r="AE35" s="36">
        <v>23.677729828396977</v>
      </c>
      <c r="AF35" s="36">
        <v>25.858536329934005</v>
      </c>
      <c r="AG35" s="36" t="s">
        <v>340</v>
      </c>
      <c r="AH35" s="36" t="s">
        <v>340</v>
      </c>
      <c r="AI35" s="36" t="s">
        <v>340</v>
      </c>
      <c r="AJ35" s="36">
        <v>0.15840481686908381</v>
      </c>
      <c r="AK35" s="36">
        <v>0.19141942144656759</v>
      </c>
      <c r="AL35" s="36">
        <v>0.47875555061321345</v>
      </c>
      <c r="AM35" s="36">
        <v>1.2039165632171813</v>
      </c>
      <c r="AN35" s="36">
        <v>2.372225922983588</v>
      </c>
      <c r="AO35" s="36">
        <v>24.156485379010192</v>
      </c>
      <c r="AP35" s="36">
        <v>556.73733088799997</v>
      </c>
      <c r="AQ35" s="36">
        <v>299.78163970899999</v>
      </c>
      <c r="AR35" s="36">
        <v>856.51897059699991</v>
      </c>
      <c r="AS35" s="36">
        <v>79.434760220000001</v>
      </c>
      <c r="AT35" s="36">
        <v>1077.7788652009999</v>
      </c>
      <c r="AU35" s="36">
        <v>3074.6329043340002</v>
      </c>
      <c r="AV35" s="36">
        <v>814.26961869599995</v>
      </c>
      <c r="AW35" s="36">
        <v>2322.9070855609998</v>
      </c>
      <c r="AX35" s="36">
        <v>804.26915943200004</v>
      </c>
      <c r="AY35" s="36">
        <v>2294.3782823870001</v>
      </c>
      <c r="AZ35" s="36">
        <v>0.16814990142857145</v>
      </c>
      <c r="BA35" s="36">
        <v>0.33629980428571432</v>
      </c>
      <c r="BB35" s="36">
        <v>1.331111728</v>
      </c>
      <c r="BC35" s="36">
        <v>69.873647828000003</v>
      </c>
      <c r="BD35" s="36">
        <v>199.33199999999999</v>
      </c>
      <c r="BE35" s="36">
        <v>1.1767252857142859E-2</v>
      </c>
      <c r="BF35" s="36">
        <v>2.3534507142857146E-2</v>
      </c>
      <c r="BG35" s="36">
        <v>3.952656868</v>
      </c>
      <c r="BH35" s="36">
        <v>42.266442726000001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5.9449108229999998</v>
      </c>
      <c r="E36" s="36">
        <v>401</v>
      </c>
      <c r="F36" s="36">
        <v>94</v>
      </c>
      <c r="G36" s="36">
        <v>147</v>
      </c>
      <c r="H36" s="36">
        <v>160</v>
      </c>
      <c r="I36" s="36">
        <v>3.2984990134765972</v>
      </c>
      <c r="J36" s="36">
        <v>80.779547340726992</v>
      </c>
      <c r="K36" s="36">
        <v>1.1639580134132066</v>
      </c>
      <c r="L36" s="36">
        <v>2.1345410000633906</v>
      </c>
      <c r="M36" s="36">
        <v>50.605165854158756</v>
      </c>
      <c r="N36" s="36">
        <v>33.472880500044845</v>
      </c>
      <c r="O36" s="36">
        <v>0.77585490000000001</v>
      </c>
      <c r="P36" s="36">
        <v>1.17291459</v>
      </c>
      <c r="Q36" s="36">
        <v>0.612388606</v>
      </c>
      <c r="R36" s="36">
        <v>0.16346629400000001</v>
      </c>
      <c r="S36" s="36">
        <v>0.959697684</v>
      </c>
      <c r="T36" s="36">
        <v>0.21321690599999998</v>
      </c>
      <c r="U36" s="36">
        <v>37.547949999999901</v>
      </c>
      <c r="V36" s="36">
        <v>88.833800000000068</v>
      </c>
      <c r="W36" s="36">
        <v>41.6223039134765</v>
      </c>
      <c r="X36" s="36">
        <v>170.78626193072705</v>
      </c>
      <c r="Y36" s="36">
        <v>212.40856584420357</v>
      </c>
      <c r="Z36" s="36">
        <v>0.5521680778668252</v>
      </c>
      <c r="AA36" s="36">
        <v>0.21063704939508199</v>
      </c>
      <c r="AB36" s="36">
        <v>0.21063704899999999</v>
      </c>
      <c r="AC36" s="36">
        <v>1.7912327345981503E-2</v>
      </c>
      <c r="AD36" s="36">
        <v>0.92884288799276593</v>
      </c>
      <c r="AE36" s="36">
        <v>8.3595859919348978</v>
      </c>
      <c r="AF36" s="36">
        <v>9.2884288799276629</v>
      </c>
      <c r="AG36" s="36">
        <v>3.8741117590959169</v>
      </c>
      <c r="AH36" s="36">
        <v>6.590442992485019</v>
      </c>
      <c r="AI36" s="36">
        <v>21.107229584039828</v>
      </c>
      <c r="AJ36" s="36">
        <v>1.2339536055920298E-2</v>
      </c>
      <c r="AK36" s="36">
        <v>1.491161952529323E-2</v>
      </c>
      <c r="AL36" s="36">
        <v>3.7295173929669807E-2</v>
      </c>
      <c r="AM36" s="36">
        <v>3.9043636224978187</v>
      </c>
      <c r="AN36" s="36">
        <v>7.5341975000030779</v>
      </c>
      <c r="AO36" s="36">
        <v>29.504110749904399</v>
      </c>
      <c r="AP36" s="36">
        <v>729.31519401499997</v>
      </c>
      <c r="AQ36" s="36">
        <v>392.70818139300002</v>
      </c>
      <c r="AR36" s="36">
        <v>1122.023375408</v>
      </c>
      <c r="AS36" s="36">
        <v>11.112836323</v>
      </c>
      <c r="AT36" s="36">
        <v>1274.263080851</v>
      </c>
      <c r="AU36" s="36">
        <v>2814.2928101970001</v>
      </c>
      <c r="AV36" s="36">
        <v>1045.458000348</v>
      </c>
      <c r="AW36" s="36">
        <v>2308.9619231329998</v>
      </c>
      <c r="AX36" s="36">
        <v>971.51846055999999</v>
      </c>
      <c r="AY36" s="36">
        <v>2145.6616452389999</v>
      </c>
      <c r="AZ36" s="36">
        <v>0.59089715857142866</v>
      </c>
      <c r="BA36" s="36">
        <v>1.1817943185714286</v>
      </c>
      <c r="BB36" s="36">
        <v>8.1289736660000003</v>
      </c>
      <c r="BC36" s="36">
        <v>669.08679654299999</v>
      </c>
      <c r="BD36" s="36">
        <v>1477.721664549</v>
      </c>
      <c r="BE36" s="36">
        <v>0.88987122714285716</v>
      </c>
      <c r="BF36" s="36">
        <v>1.7797424557142858</v>
      </c>
      <c r="BG36" s="36">
        <v>7.7047252320000004</v>
      </c>
      <c r="BH36" s="36">
        <v>49.101163356999997</v>
      </c>
      <c r="BI36" s="36">
        <v>0.12</v>
      </c>
      <c r="BJ36" s="36">
        <v>0.12</v>
      </c>
      <c r="BK36" s="36">
        <v>0.12</v>
      </c>
      <c r="BL36" s="36">
        <v>0.12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4.6866224709999997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3.2041013477088947E-3</v>
      </c>
      <c r="AH37" s="36">
        <v>5.45065516621743E-3</v>
      </c>
      <c r="AI37" s="36">
        <v>1.7456828032345013E-2</v>
      </c>
      <c r="AJ37" s="36">
        <v>0</v>
      </c>
      <c r="AK37" s="36">
        <v>0</v>
      </c>
      <c r="AL37" s="36">
        <v>0</v>
      </c>
      <c r="AM37" s="36">
        <v>3.2041013477088947E-3</v>
      </c>
      <c r="AN37" s="36">
        <v>5.45065516621743E-3</v>
      </c>
      <c r="AO37" s="36">
        <v>1.7456828032345013E-2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0.14347098</v>
      </c>
      <c r="BH37" s="36">
        <v>6.1440743999999999E-2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5.136383661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3.9493639999999995E-3</v>
      </c>
      <c r="P38" s="36">
        <v>6.1168450000000001E-3</v>
      </c>
      <c r="Q38" s="36">
        <v>3.6840689999999999E-3</v>
      </c>
      <c r="R38" s="36">
        <v>2.6529499999999997E-4</v>
      </c>
      <c r="S38" s="36">
        <v>5.7708070000000002E-3</v>
      </c>
      <c r="T38" s="36">
        <v>3.4603800000000001E-4</v>
      </c>
      <c r="U38" s="36">
        <v>0</v>
      </c>
      <c r="V38" s="36">
        <v>0</v>
      </c>
      <c r="W38" s="36">
        <v>3.9493639999999995E-3</v>
      </c>
      <c r="X38" s="36">
        <v>6.1168450000000001E-3</v>
      </c>
      <c r="Y38" s="36">
        <v>1.0066209E-2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0.14467665199999999</v>
      </c>
      <c r="AQ38" s="36">
        <v>7.7902812000000002E-2</v>
      </c>
      <c r="AR38" s="36">
        <v>0.222579464</v>
      </c>
      <c r="AS38" s="36">
        <v>2.0711657000000001E-2</v>
      </c>
      <c r="AT38" s="36">
        <v>0.154712074</v>
      </c>
      <c r="AU38" s="36">
        <v>0.311347924</v>
      </c>
      <c r="AV38" s="36">
        <v>0.29561433199999998</v>
      </c>
      <c r="AW38" s="36">
        <v>0.59490449700000003</v>
      </c>
      <c r="AX38" s="36">
        <v>0.26875755899999998</v>
      </c>
      <c r="AY38" s="36">
        <v>0.54085700000000003</v>
      </c>
      <c r="AZ38" s="36">
        <v>4.8178571428571427E-4</v>
      </c>
      <c r="BA38" s="36">
        <v>9.6357285714285723E-4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0.28113876999999998</v>
      </c>
      <c r="BH38" s="36">
        <v>1.7573890809999999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5.1362962259999998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1.13676E-4</v>
      </c>
      <c r="P39" s="36">
        <v>1.8389E-4</v>
      </c>
      <c r="Q39" s="36">
        <v>1.07868E-4</v>
      </c>
      <c r="R39" s="36">
        <v>5.8080000000000001E-6</v>
      </c>
      <c r="S39" s="36">
        <v>1.7631400000000001E-4</v>
      </c>
      <c r="T39" s="36">
        <v>7.576E-6</v>
      </c>
      <c r="U39" s="36">
        <v>0</v>
      </c>
      <c r="V39" s="36">
        <v>0</v>
      </c>
      <c r="W39" s="36">
        <v>1.13676E-4</v>
      </c>
      <c r="X39" s="36">
        <v>1.8389E-4</v>
      </c>
      <c r="Y39" s="36">
        <v>2.9756599999999998E-4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3.1362799999999999E-4</v>
      </c>
      <c r="AQ39" s="36">
        <v>1.6887599999999999E-4</v>
      </c>
      <c r="AR39" s="36">
        <v>4.8250399999999997E-4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1.1361210000000002E-2</v>
      </c>
      <c r="BF39" s="36">
        <v>2.2722421428571431E-2</v>
      </c>
      <c r="BG39" s="36">
        <v>1.2493918449999999</v>
      </c>
      <c r="BH39" s="36">
        <v>4.0106466029999996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5.296167047</v>
      </c>
      <c r="E40" s="36">
        <v>16</v>
      </c>
      <c r="F40" s="36">
        <v>2</v>
      </c>
      <c r="G40" s="36">
        <v>3</v>
      </c>
      <c r="H40" s="36">
        <v>11</v>
      </c>
      <c r="I40" s="36">
        <v>1.6202557998091779E-5</v>
      </c>
      <c r="J40" s="36">
        <v>3.3623572093521722E-3</v>
      </c>
      <c r="K40" s="36">
        <v>1.6202557998091779E-5</v>
      </c>
      <c r="L40" s="36">
        <v>0</v>
      </c>
      <c r="M40" s="36">
        <v>3.3785597673502638E-3</v>
      </c>
      <c r="N40" s="36">
        <v>0</v>
      </c>
      <c r="O40" s="36">
        <v>1.5908565999999999E-2</v>
      </c>
      <c r="P40" s="36">
        <v>2.4820801999999999E-2</v>
      </c>
      <c r="Q40" s="36">
        <v>1.4754298000000001E-2</v>
      </c>
      <c r="R40" s="36">
        <v>1.154268E-3</v>
      </c>
      <c r="S40" s="36">
        <v>2.3315235E-2</v>
      </c>
      <c r="T40" s="36">
        <v>1.505567E-3</v>
      </c>
      <c r="U40" s="36">
        <v>8.9499999999999996E-2</v>
      </c>
      <c r="V40" s="36">
        <v>0.2122</v>
      </c>
      <c r="W40" s="36">
        <v>0.10542476855799809</v>
      </c>
      <c r="X40" s="36">
        <v>0.24038315920935216</v>
      </c>
      <c r="Y40" s="36">
        <v>0.34580792776735025</v>
      </c>
      <c r="Z40" s="36">
        <v>1.7505652086085716E-5</v>
      </c>
      <c r="AA40" s="36">
        <v>3.7462095464223424E-6</v>
      </c>
      <c r="AB40" s="36">
        <v>3.7462100000000001E-6</v>
      </c>
      <c r="AC40" s="36">
        <v>1.4505336324704318E-7</v>
      </c>
      <c r="AD40" s="36">
        <v>1.888469945755682E-5</v>
      </c>
      <c r="AE40" s="36">
        <v>1.6996229511801136E-4</v>
      </c>
      <c r="AF40" s="36">
        <v>1.888469945755682E-4</v>
      </c>
      <c r="AG40" s="36">
        <v>9.814440420565812E-3</v>
      </c>
      <c r="AH40" s="36">
        <v>1.6695829680962532E-2</v>
      </c>
      <c r="AI40" s="36">
        <v>5.3471778843082698E-2</v>
      </c>
      <c r="AJ40" s="36">
        <v>2.1475243116839575E-7</v>
      </c>
      <c r="AK40" s="36">
        <v>2.5951596005105411E-7</v>
      </c>
      <c r="AL40" s="36">
        <v>6.4907053531054844E-7</v>
      </c>
      <c r="AM40" s="36">
        <v>9.8148002263602277E-3</v>
      </c>
      <c r="AN40" s="36">
        <v>1.6714973896380141E-2</v>
      </c>
      <c r="AO40" s="36">
        <v>5.364239020873602E-2</v>
      </c>
      <c r="AP40" s="36">
        <v>2.227724845</v>
      </c>
      <c r="AQ40" s="36">
        <v>1.1995441469999999</v>
      </c>
      <c r="AR40" s="36">
        <v>3.4272689920000001</v>
      </c>
      <c r="AS40" s="36">
        <v>0.43421341299999999</v>
      </c>
      <c r="AT40" s="36">
        <v>3.5948508160000001</v>
      </c>
      <c r="AU40" s="36">
        <v>8.6069838440000002</v>
      </c>
      <c r="AV40" s="36">
        <v>3.9790774670000002</v>
      </c>
      <c r="AW40" s="36">
        <v>9.5269198139999993</v>
      </c>
      <c r="AX40" s="36">
        <v>3.6653446779999999</v>
      </c>
      <c r="AY40" s="36">
        <v>8.7757640139999999</v>
      </c>
      <c r="AZ40" s="36">
        <v>1.3229362857142858E-2</v>
      </c>
      <c r="BA40" s="36">
        <v>2.6458725714285716E-2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1.7965685979999999</v>
      </c>
      <c r="BH40" s="36">
        <v>18.548044946000001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5.0095525030000001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3.7357000000000002E-5</v>
      </c>
      <c r="P41" s="36">
        <v>6.2069999999999994E-5</v>
      </c>
      <c r="Q41" s="36">
        <v>3.4949E-5</v>
      </c>
      <c r="R41" s="36">
        <v>2.4080000000000001E-6</v>
      </c>
      <c r="S41" s="36">
        <v>5.8928999999999998E-5</v>
      </c>
      <c r="T41" s="36">
        <v>3.1410000000000001E-6</v>
      </c>
      <c r="U41" s="36">
        <v>6.0000000000000001E-3</v>
      </c>
      <c r="V41" s="36">
        <v>1.44E-2</v>
      </c>
      <c r="W41" s="36">
        <v>6.0373570000000001E-3</v>
      </c>
      <c r="X41" s="36">
        <v>1.4462069999999999E-2</v>
      </c>
      <c r="Y41" s="36">
        <v>2.0499427000000001E-2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1.9800676999999999E-2</v>
      </c>
      <c r="AQ41" s="36">
        <v>1.0661903E-2</v>
      </c>
      <c r="AR41" s="36">
        <v>3.046258E-2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1.230442947</v>
      </c>
      <c r="BH41" s="36">
        <v>6.8657743550000001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5.017270001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3.9609999999999999E-6</v>
      </c>
      <c r="P42" s="36">
        <v>5.4729999999999999E-6</v>
      </c>
      <c r="Q42" s="36">
        <v>3.54E-6</v>
      </c>
      <c r="R42" s="36">
        <v>4.2100000000000002E-7</v>
      </c>
      <c r="S42" s="36">
        <v>4.9230000000000001E-6</v>
      </c>
      <c r="T42" s="36">
        <v>5.5000000000000003E-7</v>
      </c>
      <c r="U42" s="36">
        <v>0</v>
      </c>
      <c r="V42" s="36">
        <v>0</v>
      </c>
      <c r="W42" s="36">
        <v>3.9609999999999999E-6</v>
      </c>
      <c r="X42" s="36">
        <v>5.4729999999999999E-6</v>
      </c>
      <c r="Y42" s="36">
        <v>9.4339999999999998E-6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4.9989999999999999E-6</v>
      </c>
      <c r="AQ42" s="36">
        <v>2.6919999999999998E-6</v>
      </c>
      <c r="AR42" s="36">
        <v>7.6909999999999997E-6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0.92823704900000004</v>
      </c>
      <c r="BH42" s="36">
        <v>5.9427755649999998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5.0703352170000002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1.167E-6</v>
      </c>
      <c r="P43" s="36">
        <v>1.9009999999999999E-6</v>
      </c>
      <c r="Q43" s="36">
        <v>9.879999999999999E-7</v>
      </c>
      <c r="R43" s="36">
        <v>1.79E-7</v>
      </c>
      <c r="S43" s="36">
        <v>1.668E-6</v>
      </c>
      <c r="T43" s="36">
        <v>2.3299999999999998E-7</v>
      </c>
      <c r="U43" s="36" t="s">
        <v>340</v>
      </c>
      <c r="V43" s="36" t="s">
        <v>340</v>
      </c>
      <c r="W43" s="36">
        <v>1.167E-6</v>
      </c>
      <c r="X43" s="36">
        <v>1.9009999999999999E-6</v>
      </c>
      <c r="Y43" s="36">
        <v>3.0680000000000001E-6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8.8064609999999998E-3</v>
      </c>
      <c r="AQ43" s="36">
        <v>4.7419410000000004E-3</v>
      </c>
      <c r="AR43" s="36">
        <v>1.3548402000000001E-2</v>
      </c>
      <c r="AS43" s="36">
        <v>3.2154100000000001E-3</v>
      </c>
      <c r="AT43" s="36">
        <v>1.1737432000000001E-2</v>
      </c>
      <c r="AU43" s="36">
        <v>2.6032851999999999E-2</v>
      </c>
      <c r="AV43" s="36">
        <v>7.8366017999999996E-2</v>
      </c>
      <c r="AW43" s="36">
        <v>0.17381067</v>
      </c>
      <c r="AX43" s="36">
        <v>6.9227852000000006E-2</v>
      </c>
      <c r="AY43" s="36">
        <v>0.153542819</v>
      </c>
      <c r="AZ43" s="36">
        <v>7.4512857142857147E-5</v>
      </c>
      <c r="BA43" s="36">
        <v>1.4902571428571429E-4</v>
      </c>
      <c r="BB43" s="36">
        <v>0.197566724</v>
      </c>
      <c r="BC43" s="36">
        <v>7.3306334739999999</v>
      </c>
      <c r="BD43" s="36">
        <v>16.258862439000001</v>
      </c>
      <c r="BE43" s="36">
        <v>2.1627445714285716E-2</v>
      </c>
      <c r="BF43" s="36">
        <v>4.325489285714286E-2</v>
      </c>
      <c r="BG43" s="36">
        <v>0.51786009300000002</v>
      </c>
      <c r="BH43" s="36">
        <v>4.5863202540000003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5.0601847580000001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2.7758500000000001E-4</v>
      </c>
      <c r="P44" s="36">
        <v>4.2411400000000001E-4</v>
      </c>
      <c r="Q44" s="36">
        <v>2.59189E-4</v>
      </c>
      <c r="R44" s="36">
        <v>1.8395999999999998E-5</v>
      </c>
      <c r="S44" s="36">
        <v>4.00119E-4</v>
      </c>
      <c r="T44" s="36">
        <v>2.3995E-5</v>
      </c>
      <c r="U44" s="36">
        <v>0.14400000000000002</v>
      </c>
      <c r="V44" s="36">
        <v>0.34559999999999991</v>
      </c>
      <c r="W44" s="36">
        <v>0.14427758500000001</v>
      </c>
      <c r="X44" s="36">
        <v>0.34602411399999988</v>
      </c>
      <c r="Y44" s="36">
        <v>0.49030169899999987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0.55394442200000005</v>
      </c>
      <c r="AQ44" s="36">
        <v>0.29827776499999997</v>
      </c>
      <c r="AR44" s="36">
        <v>0.85222218699999996</v>
      </c>
      <c r="AS44" s="36">
        <v>6.1360000000000002E-6</v>
      </c>
      <c r="AT44" s="36">
        <v>4.6100000000000001E-7</v>
      </c>
      <c r="AU44" s="36">
        <v>9.2600000000000001E-7</v>
      </c>
      <c r="AV44" s="36">
        <v>2.1600999999999999E-5</v>
      </c>
      <c r="AW44" s="36">
        <v>4.3328000000000003E-5</v>
      </c>
      <c r="AX44" s="36">
        <v>1.8255999999999999E-5</v>
      </c>
      <c r="AY44" s="36">
        <v>3.6619000000000003E-5</v>
      </c>
      <c r="AZ44" s="36">
        <v>3.3285714285714291E-7</v>
      </c>
      <c r="BA44" s="36">
        <v>6.6714285714285715E-7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2.0406308709999998</v>
      </c>
      <c r="BH44" s="36">
        <v>6.8826717070000001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5.438396354</v>
      </c>
      <c r="E45" s="36">
        <v>3</v>
      </c>
      <c r="F45" s="36">
        <v>0</v>
      </c>
      <c r="G45" s="36">
        <v>1</v>
      </c>
      <c r="H45" s="36">
        <v>2</v>
      </c>
      <c r="I45" s="36">
        <v>1.3236210061763967E-3</v>
      </c>
      <c r="J45" s="36">
        <v>0.25790819881280647</v>
      </c>
      <c r="K45" s="36">
        <v>1.3236210061763967E-3</v>
      </c>
      <c r="L45" s="36">
        <v>0</v>
      </c>
      <c r="M45" s="36">
        <v>8.6991819818996355E-2</v>
      </c>
      <c r="N45" s="36">
        <v>0.17223999999998649</v>
      </c>
      <c r="O45" s="36">
        <v>5.1105339999999999E-3</v>
      </c>
      <c r="P45" s="36">
        <v>8.6352919999999993E-3</v>
      </c>
      <c r="Q45" s="36">
        <v>4.5261140000000004E-3</v>
      </c>
      <c r="R45" s="36">
        <v>5.8441999999999999E-4</v>
      </c>
      <c r="S45" s="36">
        <v>7.8730039999999994E-3</v>
      </c>
      <c r="T45" s="36">
        <v>7.6228800000000007E-4</v>
      </c>
      <c r="U45" s="36">
        <v>0</v>
      </c>
      <c r="V45" s="36">
        <v>0</v>
      </c>
      <c r="W45" s="36">
        <v>6.4341550061763966E-3</v>
      </c>
      <c r="X45" s="36">
        <v>0.26654349081280648</v>
      </c>
      <c r="Y45" s="36">
        <v>0.27297764581898287</v>
      </c>
      <c r="Z45" s="36">
        <v>9.5322749302189345E-4</v>
      </c>
      <c r="AA45" s="36">
        <v>2.0399068350668515E-4</v>
      </c>
      <c r="AB45" s="36">
        <v>2.0399099999999999E-4</v>
      </c>
      <c r="AC45" s="36">
        <v>1.2481535258942242E-5</v>
      </c>
      <c r="AD45" s="36">
        <v>2.0071895997425763E-3</v>
      </c>
      <c r="AE45" s="36">
        <v>1.8064706397683185E-2</v>
      </c>
      <c r="AF45" s="36">
        <v>2.0071895997425763E-2</v>
      </c>
      <c r="AG45" s="36">
        <v>0</v>
      </c>
      <c r="AH45" s="36">
        <v>0</v>
      </c>
      <c r="AI45" s="36">
        <v>0</v>
      </c>
      <c r="AJ45" s="36">
        <v>1.1693835419390002E-5</v>
      </c>
      <c r="AK45" s="36">
        <v>1.4131327450082769E-5</v>
      </c>
      <c r="AL45" s="36">
        <v>3.5343599949958518E-5</v>
      </c>
      <c r="AM45" s="36">
        <v>2.4175370678332245E-5</v>
      </c>
      <c r="AN45" s="36">
        <v>2.0213209271926591E-3</v>
      </c>
      <c r="AO45" s="36">
        <v>1.8100049997633143E-2</v>
      </c>
      <c r="AP45" s="36">
        <v>3.039561124</v>
      </c>
      <c r="AQ45" s="36">
        <v>1.636686759</v>
      </c>
      <c r="AR45" s="36">
        <v>4.6762478830000003</v>
      </c>
      <c r="AS45" s="36">
        <v>0.35553475800000001</v>
      </c>
      <c r="AT45" s="36">
        <v>10.191545574999999</v>
      </c>
      <c r="AU45" s="36">
        <v>21.239720772999998</v>
      </c>
      <c r="AV45" s="36">
        <v>11.841951258</v>
      </c>
      <c r="AW45" s="36">
        <v>24.679253631000002</v>
      </c>
      <c r="AX45" s="36">
        <v>10.891796958</v>
      </c>
      <c r="AY45" s="36">
        <v>22.699081744000001</v>
      </c>
      <c r="AZ45" s="36">
        <v>4.8399114285714289E-3</v>
      </c>
      <c r="BA45" s="36">
        <v>9.6798228571428578E-3</v>
      </c>
      <c r="BB45" s="36">
        <v>0.38643496700000002</v>
      </c>
      <c r="BC45" s="36">
        <v>27.691931442000001</v>
      </c>
      <c r="BD45" s="36">
        <v>57.711451826999998</v>
      </c>
      <c r="BE45" s="36">
        <v>4.2302677142857147E-2</v>
      </c>
      <c r="BF45" s="36">
        <v>8.4605355714285721E-2</v>
      </c>
      <c r="BG45" s="36">
        <v>1.2147044279999999</v>
      </c>
      <c r="BH45" s="36">
        <v>8.1905192939999996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5.4397033309999996</v>
      </c>
      <c r="E46" s="36">
        <v>6</v>
      </c>
      <c r="F46" s="36">
        <v>0</v>
      </c>
      <c r="G46" s="36">
        <v>3</v>
      </c>
      <c r="H46" s="36">
        <v>3</v>
      </c>
      <c r="I46" s="36">
        <v>0.22093863590077809</v>
      </c>
      <c r="J46" s="36">
        <v>14.521228645066973</v>
      </c>
      <c r="K46" s="36">
        <v>0.17769063592532894</v>
      </c>
      <c r="L46" s="36">
        <v>4.3247999975449147E-2</v>
      </c>
      <c r="M46" s="36">
        <v>7.1105567809704411</v>
      </c>
      <c r="N46" s="36">
        <v>7.6316104999973096</v>
      </c>
      <c r="O46" s="36">
        <v>5.6023224999999996E-2</v>
      </c>
      <c r="P46" s="36">
        <v>9.4550085000000006E-2</v>
      </c>
      <c r="Q46" s="36">
        <v>4.8662066999999996E-2</v>
      </c>
      <c r="R46" s="36">
        <v>7.3611579999999996E-3</v>
      </c>
      <c r="S46" s="36">
        <v>8.4948575000000012E-2</v>
      </c>
      <c r="T46" s="36">
        <v>9.6015100000000006E-3</v>
      </c>
      <c r="U46" s="36">
        <v>4.6800000000000001E-2</v>
      </c>
      <c r="V46" s="36">
        <v>0.1116</v>
      </c>
      <c r="W46" s="36">
        <v>0.32376186090077808</v>
      </c>
      <c r="X46" s="36">
        <v>14.727378730066972</v>
      </c>
      <c r="Y46" s="36">
        <v>15.05114059096775</v>
      </c>
      <c r="Z46" s="36">
        <v>6.0467896048167463E-2</v>
      </c>
      <c r="AA46" s="36">
        <v>1.294012975430784E-2</v>
      </c>
      <c r="AB46" s="36">
        <v>1.2940129999999999E-2</v>
      </c>
      <c r="AC46" s="36">
        <v>2.1731048663729273E-3</v>
      </c>
      <c r="AD46" s="36">
        <v>0.19990438104810679</v>
      </c>
      <c r="AE46" s="36">
        <v>1.7991394294329612</v>
      </c>
      <c r="AF46" s="36">
        <v>1.9990438104810675</v>
      </c>
      <c r="AG46" s="36">
        <v>4.5441576604640073E-3</v>
      </c>
      <c r="AH46" s="36">
        <v>7.7302911925134846E-3</v>
      </c>
      <c r="AI46" s="36">
        <v>2.4757824494941832E-2</v>
      </c>
      <c r="AJ46" s="36">
        <v>7.4179620930313404E-4</v>
      </c>
      <c r="AK46" s="36">
        <v>8.9641804921118846E-4</v>
      </c>
      <c r="AL46" s="36">
        <v>2.242014490935662E-3</v>
      </c>
      <c r="AM46" s="36">
        <v>7.4590587361400692E-3</v>
      </c>
      <c r="AN46" s="36">
        <v>0.20853109028983147</v>
      </c>
      <c r="AO46" s="36">
        <v>1.8261392684188387</v>
      </c>
      <c r="AP46" s="36">
        <v>199.546927565</v>
      </c>
      <c r="AQ46" s="36">
        <v>107.448345612</v>
      </c>
      <c r="AR46" s="36">
        <v>306.995273177</v>
      </c>
      <c r="AS46" s="36">
        <v>6.2027272800000004</v>
      </c>
      <c r="AT46" s="36">
        <v>1269.022429184</v>
      </c>
      <c r="AU46" s="36">
        <v>2716.159556862</v>
      </c>
      <c r="AV46" s="36">
        <v>716.65572848199997</v>
      </c>
      <c r="AW46" s="36">
        <v>1533.898267779</v>
      </c>
      <c r="AX46" s="36">
        <v>677.62698484999999</v>
      </c>
      <c r="AY46" s="36">
        <v>1450.3628687410001</v>
      </c>
      <c r="AZ46" s="36">
        <v>0.19232555142857144</v>
      </c>
      <c r="BA46" s="36">
        <v>0.38465110285714288</v>
      </c>
      <c r="BB46" s="36">
        <v>1.490733512</v>
      </c>
      <c r="BC46" s="36">
        <v>126.17051340800001</v>
      </c>
      <c r="BD46" s="36">
        <v>270.04979416200001</v>
      </c>
      <c r="BE46" s="36">
        <v>0.16318921857142857</v>
      </c>
      <c r="BF46" s="36">
        <v>0.32637843714285714</v>
      </c>
      <c r="BG46" s="36">
        <v>3.0058632749999998</v>
      </c>
      <c r="BH46" s="36">
        <v>19.613102102999999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5.468179321</v>
      </c>
      <c r="E47" s="36">
        <v>6</v>
      </c>
      <c r="F47" s="36">
        <v>0</v>
      </c>
      <c r="G47" s="36">
        <v>4</v>
      </c>
      <c r="H47" s="36">
        <v>2</v>
      </c>
      <c r="I47" s="36">
        <v>6.0915124028251564E-3</v>
      </c>
      <c r="J47" s="36">
        <v>1.9100905759357629</v>
      </c>
      <c r="K47" s="36">
        <v>6.0915124028251564E-3</v>
      </c>
      <c r="L47" s="36">
        <v>0</v>
      </c>
      <c r="M47" s="36">
        <v>0.70474708833853972</v>
      </c>
      <c r="N47" s="36">
        <v>1.2114350000000484</v>
      </c>
      <c r="O47" s="36">
        <v>5.0123010000000003E-2</v>
      </c>
      <c r="P47" s="36">
        <v>7.6964004000000003E-2</v>
      </c>
      <c r="Q47" s="36">
        <v>4.4860047E-2</v>
      </c>
      <c r="R47" s="36">
        <v>5.2629629999999998E-3</v>
      </c>
      <c r="S47" s="36">
        <v>7.0099270000000005E-2</v>
      </c>
      <c r="T47" s="36">
        <v>6.8647339999999999E-3</v>
      </c>
      <c r="U47" s="36">
        <v>1.2E-2</v>
      </c>
      <c r="V47" s="36">
        <v>2.8799999999999999E-2</v>
      </c>
      <c r="W47" s="36">
        <v>6.8214522402825162E-2</v>
      </c>
      <c r="X47" s="36">
        <v>2.015854579935763</v>
      </c>
      <c r="Y47" s="36">
        <v>2.0840691023385882</v>
      </c>
      <c r="Z47" s="36">
        <v>3.923041141939373E-3</v>
      </c>
      <c r="AA47" s="36">
        <v>8.395308043750258E-4</v>
      </c>
      <c r="AB47" s="36">
        <v>8.3953100000000002E-4</v>
      </c>
      <c r="AC47" s="36">
        <v>5.2721708020369586E-5</v>
      </c>
      <c r="AD47" s="36">
        <v>1.1795074543392563E-2</v>
      </c>
      <c r="AE47" s="36">
        <v>0.10615567089053307</v>
      </c>
      <c r="AF47" s="36">
        <v>0.11795074543392563</v>
      </c>
      <c r="AG47" s="36">
        <v>1.2721553378571022E-3</v>
      </c>
      <c r="AH47" s="36">
        <v>2.1641263218718518E-3</v>
      </c>
      <c r="AI47" s="36">
        <v>6.9310532200490393E-3</v>
      </c>
      <c r="AJ47" s="36">
        <v>4.8126325884359753E-5</v>
      </c>
      <c r="AK47" s="36">
        <v>5.8157896502764527E-5</v>
      </c>
      <c r="AL47" s="36">
        <v>1.4545763200135607E-4</v>
      </c>
      <c r="AM47" s="36">
        <v>1.3730033717618316E-3</v>
      </c>
      <c r="AN47" s="36">
        <v>1.4017358761767178E-2</v>
      </c>
      <c r="AO47" s="36">
        <v>0.11323218174258347</v>
      </c>
      <c r="AP47" s="36">
        <v>21.402922626999999</v>
      </c>
      <c r="AQ47" s="36">
        <v>11.524650644999999</v>
      </c>
      <c r="AR47" s="36">
        <v>32.927573271999997</v>
      </c>
      <c r="AS47" s="36">
        <v>1.795335828</v>
      </c>
      <c r="AT47" s="36">
        <v>142.48626211000001</v>
      </c>
      <c r="AU47" s="36">
        <v>337.06427595399998</v>
      </c>
      <c r="AV47" s="36">
        <v>96.732881621000004</v>
      </c>
      <c r="AW47" s="36">
        <v>228.83047264699999</v>
      </c>
      <c r="AX47" s="36">
        <v>90.553717968000001</v>
      </c>
      <c r="AY47" s="36">
        <v>214.213096264</v>
      </c>
      <c r="AZ47" s="36">
        <v>6.202190285714286E-2</v>
      </c>
      <c r="BA47" s="36">
        <v>0.12404380571428572</v>
      </c>
      <c r="BB47" s="36">
        <v>0.91884268000000002</v>
      </c>
      <c r="BC47" s="36">
        <v>40.971336940999997</v>
      </c>
      <c r="BD47" s="36">
        <v>96.921442224000003</v>
      </c>
      <c r="BE47" s="36">
        <v>0.10058485714285714</v>
      </c>
      <c r="BF47" s="36">
        <v>0.20116971571428571</v>
      </c>
      <c r="BG47" s="36">
        <v>3.8398455569999999</v>
      </c>
      <c r="BH47" s="36">
        <v>22.034765955000001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5.4021406890000003</v>
      </c>
      <c r="E48" s="36">
        <v>13</v>
      </c>
      <c r="F48" s="36">
        <v>0</v>
      </c>
      <c r="G48" s="36">
        <v>2</v>
      </c>
      <c r="H48" s="36">
        <v>11</v>
      </c>
      <c r="I48" s="36">
        <v>8.0068340342165558E-3</v>
      </c>
      <c r="J48" s="36">
        <v>1.8501884263104584</v>
      </c>
      <c r="K48" s="36">
        <v>8.0068340342165558E-3</v>
      </c>
      <c r="L48" s="36">
        <v>0</v>
      </c>
      <c r="M48" s="36">
        <v>0.94032526034470065</v>
      </c>
      <c r="N48" s="36">
        <v>0.91786999999997443</v>
      </c>
      <c r="O48" s="36">
        <v>0.19800403900000002</v>
      </c>
      <c r="P48" s="36">
        <v>0.30874665000000001</v>
      </c>
      <c r="Q48" s="36">
        <v>0.18830334400000001</v>
      </c>
      <c r="R48" s="36">
        <v>9.7006949999999988E-3</v>
      </c>
      <c r="S48" s="36">
        <v>0.296093569</v>
      </c>
      <c r="T48" s="36">
        <v>1.2653081E-2</v>
      </c>
      <c r="U48" s="36">
        <v>7.8600000000000003E-2</v>
      </c>
      <c r="V48" s="36">
        <v>0.18720000000000001</v>
      </c>
      <c r="W48" s="36">
        <v>0.28461087303421662</v>
      </c>
      <c r="X48" s="36">
        <v>2.3461350763104583</v>
      </c>
      <c r="Y48" s="36">
        <v>2.630745949344675</v>
      </c>
      <c r="Z48" s="36">
        <v>5.8583987902369608E-3</v>
      </c>
      <c r="AA48" s="36">
        <v>1.2536973411107091E-3</v>
      </c>
      <c r="AB48" s="36">
        <v>1.253697E-3</v>
      </c>
      <c r="AC48" s="36">
        <v>8.0036186383802656E-5</v>
      </c>
      <c r="AD48" s="36">
        <v>2.0177029707939158E-2</v>
      </c>
      <c r="AE48" s="36">
        <v>0.18159326737145243</v>
      </c>
      <c r="AF48" s="36">
        <v>0.20177029707939159</v>
      </c>
      <c r="AG48" s="36">
        <v>7.6687793163175491E-3</v>
      </c>
      <c r="AH48" s="36">
        <v>1.3045739526609163E-2</v>
      </c>
      <c r="AI48" s="36">
        <v>4.1781625240626646E-2</v>
      </c>
      <c r="AJ48" s="36">
        <v>7.1868496079650459E-5</v>
      </c>
      <c r="AK48" s="36">
        <v>8.6848943483714569E-5</v>
      </c>
      <c r="AL48" s="36">
        <v>2.1721627535755571E-4</v>
      </c>
      <c r="AM48" s="36">
        <v>7.8206839987810025E-3</v>
      </c>
      <c r="AN48" s="36">
        <v>3.330961817803204E-2</v>
      </c>
      <c r="AO48" s="36">
        <v>0.22359210888743664</v>
      </c>
      <c r="AP48" s="36">
        <v>16.115472987</v>
      </c>
      <c r="AQ48" s="36">
        <v>8.6775623779999993</v>
      </c>
      <c r="AR48" s="36">
        <v>24.793035365000001</v>
      </c>
      <c r="AS48" s="36">
        <v>0.51999188399999996</v>
      </c>
      <c r="AT48" s="36">
        <v>43.076016709999998</v>
      </c>
      <c r="AU48" s="36">
        <v>92.835789220999999</v>
      </c>
      <c r="AV48" s="36">
        <v>49.685513045999997</v>
      </c>
      <c r="AW48" s="36">
        <v>107.08032378</v>
      </c>
      <c r="AX48" s="36">
        <v>45.694673119999997</v>
      </c>
      <c r="AY48" s="36">
        <v>98.479417697000002</v>
      </c>
      <c r="AZ48" s="36">
        <v>3.7667125714285717E-2</v>
      </c>
      <c r="BA48" s="36">
        <v>7.5334252857142861E-2</v>
      </c>
      <c r="BB48" s="36">
        <v>1.3558997230000001</v>
      </c>
      <c r="BC48" s="36">
        <v>116.40929119499999</v>
      </c>
      <c r="BD48" s="36">
        <v>250.880867037</v>
      </c>
      <c r="BE48" s="36">
        <v>0.14842908714285716</v>
      </c>
      <c r="BF48" s="36">
        <v>0.29685817571428574</v>
      </c>
      <c r="BG48" s="36">
        <v>0.56664809100000002</v>
      </c>
      <c r="BH48" s="36">
        <v>7.0305306569999999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5.3213175509999999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8.5624159999999998E-3</v>
      </c>
      <c r="P49" s="36">
        <v>1.2689915999999999E-2</v>
      </c>
      <c r="Q49" s="36">
        <v>6.5256079999999996E-3</v>
      </c>
      <c r="R49" s="36">
        <v>2.0368080000000002E-3</v>
      </c>
      <c r="S49" s="36">
        <v>1.0033209999999999E-2</v>
      </c>
      <c r="T49" s="36">
        <v>2.656706E-3</v>
      </c>
      <c r="U49" s="36">
        <v>0.83960000000000024</v>
      </c>
      <c r="V49" s="36">
        <v>1.9940000000000002</v>
      </c>
      <c r="W49" s="36">
        <v>0.8481624160000002</v>
      </c>
      <c r="X49" s="36">
        <v>2.006689916</v>
      </c>
      <c r="Y49" s="36">
        <v>2.8548523320000001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8.1671175754086084E-2</v>
      </c>
      <c r="AH49" s="36">
        <v>0.13893487369660618</v>
      </c>
      <c r="AI49" s="36">
        <v>0.44496709548777941</v>
      </c>
      <c r="AJ49" s="36">
        <v>0</v>
      </c>
      <c r="AK49" s="36">
        <v>0</v>
      </c>
      <c r="AL49" s="36">
        <v>0</v>
      </c>
      <c r="AM49" s="36">
        <v>8.1671175754086084E-2</v>
      </c>
      <c r="AN49" s="36">
        <v>0.13893487369660618</v>
      </c>
      <c r="AO49" s="36">
        <v>0.44496709548777941</v>
      </c>
      <c r="AP49" s="36">
        <v>2.6762093810000001</v>
      </c>
      <c r="AQ49" s="36">
        <v>1.44103582</v>
      </c>
      <c r="AR49" s="36">
        <v>4.1172452010000002</v>
      </c>
      <c r="AS49" s="36">
        <v>3.9347549999999998E-3</v>
      </c>
      <c r="AT49" s="36">
        <v>2.4222982000000001E-2</v>
      </c>
      <c r="AU49" s="36">
        <v>5.0723096000000002E-2</v>
      </c>
      <c r="AV49" s="36">
        <v>9.9781180999999997E-2</v>
      </c>
      <c r="AW49" s="36">
        <v>0.208942498</v>
      </c>
      <c r="AX49" s="36">
        <v>8.9098833000000002E-2</v>
      </c>
      <c r="AY49" s="36">
        <v>0.18657358600000001</v>
      </c>
      <c r="AZ49" s="36">
        <v>2.1257428571428571E-4</v>
      </c>
      <c r="BA49" s="36">
        <v>4.2515000000000001E-4</v>
      </c>
      <c r="BB49" s="36">
        <v>0.21702500299999999</v>
      </c>
      <c r="BC49" s="36">
        <v>8.1768923250000007</v>
      </c>
      <c r="BD49" s="36">
        <v>17.122470180000001</v>
      </c>
      <c r="BE49" s="36">
        <v>2.3757525714285715E-2</v>
      </c>
      <c r="BF49" s="36">
        <v>4.7515052857142859E-2</v>
      </c>
      <c r="BG49" s="36">
        <v>0.26524652599999998</v>
      </c>
      <c r="BH49" s="36">
        <v>1.0984374669999999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4.8387835570000002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4.1158700000000004E-4</v>
      </c>
      <c r="P50" s="36">
        <v>5.7792799999999991E-4</v>
      </c>
      <c r="Q50" s="36">
        <v>4.0978300000000004E-4</v>
      </c>
      <c r="R50" s="36">
        <v>1.804E-6</v>
      </c>
      <c r="S50" s="36">
        <v>5.7557599999999995E-4</v>
      </c>
      <c r="T50" s="36">
        <v>2.3519999999999997E-6</v>
      </c>
      <c r="U50" s="36">
        <v>4.4999999999999998E-2</v>
      </c>
      <c r="V50" s="36">
        <v>0.10799999999999998</v>
      </c>
      <c r="W50" s="36">
        <v>4.5411586999999996E-2</v>
      </c>
      <c r="X50" s="36">
        <v>0.10857792799999999</v>
      </c>
      <c r="Y50" s="36">
        <v>0.15398951499999999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0.127315602</v>
      </c>
      <c r="AQ50" s="36">
        <v>6.8554555000000003E-2</v>
      </c>
      <c r="AR50" s="36">
        <v>0.19587015699999999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0.108913352</v>
      </c>
      <c r="BH50" s="36">
        <v>0.64868422000000003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5.2042262590000004</v>
      </c>
      <c r="E51" s="36">
        <v>55</v>
      </c>
      <c r="F51" s="36">
        <v>0</v>
      </c>
      <c r="G51" s="36">
        <v>5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3.9179890000000002E-3</v>
      </c>
      <c r="P51" s="36">
        <v>6.8076669999999999E-3</v>
      </c>
      <c r="Q51" s="36">
        <v>3.7824220000000001E-3</v>
      </c>
      <c r="R51" s="36">
        <v>1.3556699999999998E-4</v>
      </c>
      <c r="S51" s="36">
        <v>6.6308399999999998E-3</v>
      </c>
      <c r="T51" s="36">
        <v>1.7682700000000001E-4</v>
      </c>
      <c r="U51" s="36">
        <v>3.9E-2</v>
      </c>
      <c r="V51" s="36">
        <v>9.3599999999999989E-2</v>
      </c>
      <c r="W51" s="36">
        <v>4.2917989000000004E-2</v>
      </c>
      <c r="X51" s="36">
        <v>0.10040766699999999</v>
      </c>
      <c r="Y51" s="36">
        <v>0.143325656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0.34583030199999998</v>
      </c>
      <c r="AQ51" s="36">
        <v>0.18621631599999999</v>
      </c>
      <c r="AR51" s="36">
        <v>0.53204661799999997</v>
      </c>
      <c r="AS51" s="36">
        <v>3.1636667E-2</v>
      </c>
      <c r="AT51" s="36">
        <v>1.254990193</v>
      </c>
      <c r="AU51" s="36">
        <v>2.6799492460000001</v>
      </c>
      <c r="AV51" s="36">
        <v>2.4654881620000002</v>
      </c>
      <c r="AW51" s="36">
        <v>5.2648882649999997</v>
      </c>
      <c r="AX51" s="36">
        <v>2.2400336919999999</v>
      </c>
      <c r="AY51" s="36">
        <v>4.7834450320000004</v>
      </c>
      <c r="AZ51" s="36">
        <v>8.8792571428571436E-4</v>
      </c>
      <c r="BA51" s="36">
        <v>1.7758528571428574E-3</v>
      </c>
      <c r="BB51" s="36">
        <v>4.2717308000000002E-2</v>
      </c>
      <c r="BC51" s="36">
        <v>1.686369317</v>
      </c>
      <c r="BD51" s="36">
        <v>3.6011310719999998</v>
      </c>
      <c r="BE51" s="36">
        <v>4.6762228571428574E-3</v>
      </c>
      <c r="BF51" s="36">
        <v>9.3524471428571426E-3</v>
      </c>
      <c r="BG51" s="36">
        <v>0.52264395399999997</v>
      </c>
      <c r="BH51" s="36">
        <v>2.8239117710000001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5.4480064349999999</v>
      </c>
      <c r="E52" s="36">
        <v>23</v>
      </c>
      <c r="F52" s="36">
        <v>2</v>
      </c>
      <c r="G52" s="36">
        <v>1</v>
      </c>
      <c r="H52" s="36">
        <v>20</v>
      </c>
      <c r="I52" s="36">
        <v>2.2554892158323459E-2</v>
      </c>
      <c r="J52" s="36">
        <v>1.0672726591732795</v>
      </c>
      <c r="K52" s="36">
        <v>2.2554892158323459E-2</v>
      </c>
      <c r="L52" s="36">
        <v>0</v>
      </c>
      <c r="M52" s="36">
        <v>0.89509105133155198</v>
      </c>
      <c r="N52" s="36">
        <v>0.19473650000005094</v>
      </c>
      <c r="O52" s="36">
        <v>1.8787411E-2</v>
      </c>
      <c r="P52" s="36">
        <v>3.2163044000000002E-2</v>
      </c>
      <c r="Q52" s="36">
        <v>1.8211168999999999E-2</v>
      </c>
      <c r="R52" s="36">
        <v>5.7624200000000003E-4</v>
      </c>
      <c r="S52" s="36">
        <v>3.1411425E-2</v>
      </c>
      <c r="T52" s="36">
        <v>7.5161899999999992E-4</v>
      </c>
      <c r="U52" s="36">
        <v>0.90290000000000004</v>
      </c>
      <c r="V52" s="36">
        <v>2.141</v>
      </c>
      <c r="W52" s="36">
        <v>0.94424230315832347</v>
      </c>
      <c r="X52" s="36">
        <v>3.2404357031732793</v>
      </c>
      <c r="Y52" s="36">
        <v>4.1846780063316027</v>
      </c>
      <c r="Z52" s="36">
        <v>6.1238734285098927E-3</v>
      </c>
      <c r="AA52" s="36">
        <v>1.3105089137011167E-3</v>
      </c>
      <c r="AB52" s="36">
        <v>1.3105090000000001E-3</v>
      </c>
      <c r="AC52" s="36">
        <v>2.2605218784154269E-4</v>
      </c>
      <c r="AD52" s="36">
        <v>6.3428133878651455E-3</v>
      </c>
      <c r="AE52" s="36">
        <v>5.7085320490786295E-2</v>
      </c>
      <c r="AF52" s="36">
        <v>6.3428133878651441E-2</v>
      </c>
      <c r="AG52" s="36">
        <v>9.0584403671123165E-2</v>
      </c>
      <c r="AH52" s="36">
        <v>0.15409760624512908</v>
      </c>
      <c r="AI52" s="36">
        <v>0.49352882000129172</v>
      </c>
      <c r="AJ52" s="36">
        <v>7.5125258279500404E-5</v>
      </c>
      <c r="AK52" s="36">
        <v>9.0784553265979976E-5</v>
      </c>
      <c r="AL52" s="36">
        <v>2.2705955570010537E-4</v>
      </c>
      <c r="AM52" s="36">
        <v>9.0885581117244207E-2</v>
      </c>
      <c r="AN52" s="36">
        <v>0.16053120418626018</v>
      </c>
      <c r="AO52" s="36">
        <v>0.55084120004777815</v>
      </c>
      <c r="AP52" s="36">
        <v>32.371700420000003</v>
      </c>
      <c r="AQ52" s="36">
        <v>17.43091561</v>
      </c>
      <c r="AR52" s="36">
        <v>49.802616030000003</v>
      </c>
      <c r="AS52" s="36">
        <v>1.1652849380000001</v>
      </c>
      <c r="AT52" s="36">
        <v>153.220952278</v>
      </c>
      <c r="AU52" s="36">
        <v>337.00618838600002</v>
      </c>
      <c r="AV52" s="36">
        <v>89.579756352000004</v>
      </c>
      <c r="AW52" s="36">
        <v>197.028747022</v>
      </c>
      <c r="AX52" s="36">
        <v>84.626607785000004</v>
      </c>
      <c r="AY52" s="36">
        <v>186.134403303</v>
      </c>
      <c r="AZ52" s="36">
        <v>3.1470620000000005E-2</v>
      </c>
      <c r="BA52" s="36">
        <v>6.2941240000000009E-2</v>
      </c>
      <c r="BB52" s="36">
        <v>0.58893913499999995</v>
      </c>
      <c r="BC52" s="36">
        <v>29.836376469000001</v>
      </c>
      <c r="BD52" s="36">
        <v>65.624468191000005</v>
      </c>
      <c r="BE52" s="36">
        <v>6.4470621428571434E-2</v>
      </c>
      <c r="BF52" s="36">
        <v>0.1289412442857143</v>
      </c>
      <c r="BG52" s="36">
        <v>0.42460002899999999</v>
      </c>
      <c r="BH52" s="36">
        <v>4.68147555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5.690862342</v>
      </c>
      <c r="E53" s="36">
        <v>3</v>
      </c>
      <c r="F53" s="36">
        <v>2</v>
      </c>
      <c r="G53" s="36">
        <v>0</v>
      </c>
      <c r="H53" s="36">
        <v>1</v>
      </c>
      <c r="I53" s="36">
        <v>0.40465613210612983</v>
      </c>
      <c r="J53" s="36">
        <v>7.5573593433577413</v>
      </c>
      <c r="K53" s="36">
        <v>0.2175556321069467</v>
      </c>
      <c r="L53" s="36">
        <v>0.18710049999918316</v>
      </c>
      <c r="M53" s="36">
        <v>4.9151904754615341</v>
      </c>
      <c r="N53" s="36">
        <v>3.0468250000023369</v>
      </c>
      <c r="O53" s="36">
        <v>5.1710109999999997E-2</v>
      </c>
      <c r="P53" s="36">
        <v>8.2275337000000004E-2</v>
      </c>
      <c r="Q53" s="36">
        <v>4.6738561999999997E-2</v>
      </c>
      <c r="R53" s="36">
        <v>4.9715480000000001E-3</v>
      </c>
      <c r="S53" s="36">
        <v>7.5790708999999998E-2</v>
      </c>
      <c r="T53" s="36">
        <v>6.4846280000000001E-3</v>
      </c>
      <c r="U53" s="36">
        <v>0.51919999999999999</v>
      </c>
      <c r="V53" s="36">
        <v>1.2272000000000001</v>
      </c>
      <c r="W53" s="36">
        <v>0.97556624210612974</v>
      </c>
      <c r="X53" s="36">
        <v>8.8668346803577407</v>
      </c>
      <c r="Y53" s="36">
        <v>9.8424009224638702</v>
      </c>
      <c r="Z53" s="36">
        <v>5.6843677327967468E-2</v>
      </c>
      <c r="AA53" s="36">
        <v>2.5491000957733503E-2</v>
      </c>
      <c r="AB53" s="36">
        <v>2.5491000999999999E-2</v>
      </c>
      <c r="AC53" s="36">
        <v>1.3113131695234211E-3</v>
      </c>
      <c r="AD53" s="36">
        <v>4.3877689560394742E-2</v>
      </c>
      <c r="AE53" s="36">
        <v>0.39489920604355266</v>
      </c>
      <c r="AF53" s="36">
        <v>0.43877689560394745</v>
      </c>
      <c r="AG53" s="36">
        <v>5.8171943050474864E-2</v>
      </c>
      <c r="AH53" s="36">
        <v>9.8959167488164135E-2</v>
      </c>
      <c r="AI53" s="36">
        <v>0.31693679317155271</v>
      </c>
      <c r="AJ53" s="36">
        <v>1.4612780488654472E-3</v>
      </c>
      <c r="AK53" s="36">
        <v>1.7658704656645997E-3</v>
      </c>
      <c r="AL53" s="36">
        <v>4.4165857399002528E-3</v>
      </c>
      <c r="AM53" s="36">
        <v>6.0944534268863731E-2</v>
      </c>
      <c r="AN53" s="36">
        <v>0.14460272751422346</v>
      </c>
      <c r="AO53" s="36">
        <v>0.71625258495500554</v>
      </c>
      <c r="AP53" s="36">
        <v>38.583067190000001</v>
      </c>
      <c r="AQ53" s="36">
        <v>20.775497717</v>
      </c>
      <c r="AR53" s="36">
        <v>59.358564907000002</v>
      </c>
      <c r="AS53" s="36">
        <v>2.848268789</v>
      </c>
      <c r="AT53" s="36">
        <v>255.351764893</v>
      </c>
      <c r="AU53" s="36">
        <v>593.80105327499996</v>
      </c>
      <c r="AV53" s="36">
        <v>142.38978027900001</v>
      </c>
      <c r="AW53" s="36">
        <v>331.11657380000003</v>
      </c>
      <c r="AX53" s="36">
        <v>135.83048733499999</v>
      </c>
      <c r="AY53" s="36">
        <v>315.86343834299998</v>
      </c>
      <c r="AZ53" s="36">
        <v>7.9940592857142861E-2</v>
      </c>
      <c r="BA53" s="36">
        <v>0.15988118571428572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1.1956240739999999</v>
      </c>
      <c r="BH53" s="36">
        <v>7.4517063920000002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5.705774355</v>
      </c>
      <c r="E54" s="36">
        <v>31</v>
      </c>
      <c r="F54" s="36">
        <v>4</v>
      </c>
      <c r="G54" s="36">
        <v>9</v>
      </c>
      <c r="H54" s="36">
        <v>18</v>
      </c>
      <c r="I54" s="36">
        <v>2.0300751485926201</v>
      </c>
      <c r="J54" s="36">
        <v>46.073603766422927</v>
      </c>
      <c r="K54" s="36">
        <v>1.1521356486107983</v>
      </c>
      <c r="L54" s="36">
        <v>0.87793949998182197</v>
      </c>
      <c r="M54" s="36">
        <v>34.297382415012741</v>
      </c>
      <c r="N54" s="36">
        <v>13.806296500002807</v>
      </c>
      <c r="O54" s="36">
        <v>0.50690197300000006</v>
      </c>
      <c r="P54" s="36">
        <v>0.82664582500000006</v>
      </c>
      <c r="Q54" s="36">
        <v>0.47158241500000003</v>
      </c>
      <c r="R54" s="36">
        <v>3.5319558000000001E-2</v>
      </c>
      <c r="S54" s="36">
        <v>0.78057683600000005</v>
      </c>
      <c r="T54" s="36">
        <v>4.6068989000000005E-2</v>
      </c>
      <c r="U54" s="36">
        <v>1.3459999999999996</v>
      </c>
      <c r="V54" s="36">
        <v>3.1879999999999997</v>
      </c>
      <c r="W54" s="36">
        <v>3.8829771215926199</v>
      </c>
      <c r="X54" s="36">
        <v>50.08824959142293</v>
      </c>
      <c r="Y54" s="36">
        <v>53.971226713015547</v>
      </c>
      <c r="Z54" s="36">
        <v>0.34461600162363804</v>
      </c>
      <c r="AA54" s="36">
        <v>0.12560471695797262</v>
      </c>
      <c r="AB54" s="36">
        <v>0.125604717</v>
      </c>
      <c r="AC54" s="36">
        <v>1.0335771808256972E-2</v>
      </c>
      <c r="AD54" s="36">
        <v>0.35875169329912859</v>
      </c>
      <c r="AE54" s="36">
        <v>3.2287652396921569</v>
      </c>
      <c r="AF54" s="36">
        <v>3.5875169329912855</v>
      </c>
      <c r="AG54" s="36">
        <v>0.13936490153744163</v>
      </c>
      <c r="AH54" s="36">
        <v>0.23708052215564793</v>
      </c>
      <c r="AI54" s="36">
        <v>0.75929842906606171</v>
      </c>
      <c r="AJ54" s="36">
        <v>7.2003220215853259E-3</v>
      </c>
      <c r="AK54" s="36">
        <v>8.7011749792979976E-3</v>
      </c>
      <c r="AL54" s="36">
        <v>2.1762346718608928E-2</v>
      </c>
      <c r="AM54" s="36">
        <v>0.15690099536728394</v>
      </c>
      <c r="AN54" s="36">
        <v>0.6045333904340745</v>
      </c>
      <c r="AO54" s="36">
        <v>4.0098260154768273</v>
      </c>
      <c r="AP54" s="36">
        <v>512.95322619399997</v>
      </c>
      <c r="AQ54" s="36">
        <v>276.20558333499997</v>
      </c>
      <c r="AR54" s="36">
        <v>789.15880952899988</v>
      </c>
      <c r="AS54" s="36">
        <v>15.758965645</v>
      </c>
      <c r="AT54" s="36">
        <v>2704.559593338</v>
      </c>
      <c r="AU54" s="36">
        <v>6149.2131866399995</v>
      </c>
      <c r="AV54" s="36">
        <v>1470.599755644</v>
      </c>
      <c r="AW54" s="36">
        <v>3343.624386</v>
      </c>
      <c r="AX54" s="36">
        <v>1402.581409336</v>
      </c>
      <c r="AY54" s="36">
        <v>3188.974692542</v>
      </c>
      <c r="AZ54" s="36">
        <v>0.50114494000000009</v>
      </c>
      <c r="BA54" s="36">
        <v>1.0022898814285714</v>
      </c>
      <c r="BB54" s="36">
        <v>3.4616039889999999</v>
      </c>
      <c r="BC54" s="36">
        <v>250.92958951200001</v>
      </c>
      <c r="BD54" s="36">
        <v>570.52525096800002</v>
      </c>
      <c r="BE54" s="36">
        <v>0.37893858571428574</v>
      </c>
      <c r="BF54" s="36">
        <v>0.75787717285714296</v>
      </c>
      <c r="BG54" s="36">
        <v>1.812933629</v>
      </c>
      <c r="BH54" s="36">
        <v>22.260074894999999</v>
      </c>
      <c r="BI54" s="36">
        <v>0</v>
      </c>
      <c r="BJ54" s="36">
        <v>0</v>
      </c>
      <c r="BK54" s="36">
        <v>0.45000000000000018</v>
      </c>
      <c r="BL54" s="36">
        <v>0.45000000000000018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5.3608618679999998</v>
      </c>
      <c r="E55" s="36">
        <v>4</v>
      </c>
      <c r="F55" s="36">
        <v>0</v>
      </c>
      <c r="G55" s="36">
        <v>2</v>
      </c>
      <c r="H55" s="36">
        <v>2</v>
      </c>
      <c r="I55" s="36">
        <v>6.3941461018057429E-4</v>
      </c>
      <c r="J55" s="36">
        <v>0.49793809216561336</v>
      </c>
      <c r="K55" s="36">
        <v>6.3941461018057429E-4</v>
      </c>
      <c r="L55" s="36">
        <v>0</v>
      </c>
      <c r="M55" s="36">
        <v>8.8687506775747771E-2</v>
      </c>
      <c r="N55" s="36">
        <v>0.40989000000004616</v>
      </c>
      <c r="O55" s="36">
        <v>4.3393999999999996E-4</v>
      </c>
      <c r="P55" s="36">
        <v>7.0464499999999995E-4</v>
      </c>
      <c r="Q55" s="36">
        <v>3.4857699999999998E-4</v>
      </c>
      <c r="R55" s="36">
        <v>8.5363000000000002E-5</v>
      </c>
      <c r="S55" s="36">
        <v>5.9330199999999998E-4</v>
      </c>
      <c r="T55" s="36">
        <v>1.1134299999999999E-4</v>
      </c>
      <c r="U55" s="36">
        <v>3.0000000000000001E-3</v>
      </c>
      <c r="V55" s="36">
        <v>7.1999999999999998E-3</v>
      </c>
      <c r="W55" s="36">
        <v>4.073354610180574E-3</v>
      </c>
      <c r="X55" s="36">
        <v>0.50584273716561334</v>
      </c>
      <c r="Y55" s="36">
        <v>0.50991609177579389</v>
      </c>
      <c r="Z55" s="36">
        <v>5.0273040332377656E-4</v>
      </c>
      <c r="AA55" s="36">
        <v>1.0758430631128816E-4</v>
      </c>
      <c r="AB55" s="36">
        <v>1.0758400000000001E-4</v>
      </c>
      <c r="AC55" s="36">
        <v>3.3754400776738557E-6</v>
      </c>
      <c r="AD55" s="36">
        <v>4.0815453070972615E-3</v>
      </c>
      <c r="AE55" s="36">
        <v>3.6733907763875348E-2</v>
      </c>
      <c r="AF55" s="36">
        <v>4.0815453070972604E-2</v>
      </c>
      <c r="AG55" s="36">
        <v>2.7215413446004725E-4</v>
      </c>
      <c r="AH55" s="36">
        <v>4.6297484942628729E-4</v>
      </c>
      <c r="AI55" s="36">
        <v>1.4827708015409471E-3</v>
      </c>
      <c r="AJ55" s="36">
        <v>6.1672798788165409E-6</v>
      </c>
      <c r="AK55" s="36">
        <v>7.4528029785123105E-6</v>
      </c>
      <c r="AL55" s="36">
        <v>1.8640066753025072E-5</v>
      </c>
      <c r="AM55" s="36">
        <v>2.8169685441653764E-4</v>
      </c>
      <c r="AN55" s="36">
        <v>4.5519729595020616E-3</v>
      </c>
      <c r="AO55" s="36">
        <v>3.8235318632169321E-2</v>
      </c>
      <c r="AP55" s="36">
        <v>3.4005508359999999</v>
      </c>
      <c r="AQ55" s="36">
        <v>1.8310658339999999</v>
      </c>
      <c r="AR55" s="36">
        <v>5.2316166699999993</v>
      </c>
      <c r="AS55" s="36">
        <v>0.51150964899999996</v>
      </c>
      <c r="AT55" s="36">
        <v>18.078948456999999</v>
      </c>
      <c r="AU55" s="36">
        <v>36.479690497</v>
      </c>
      <c r="AV55" s="36">
        <v>14.672516357999999</v>
      </c>
      <c r="AW55" s="36">
        <v>29.606194012</v>
      </c>
      <c r="AX55" s="36">
        <v>13.638294157000001</v>
      </c>
      <c r="AY55" s="36">
        <v>27.519341123</v>
      </c>
      <c r="AZ55" s="36">
        <v>4.3482057142857147E-3</v>
      </c>
      <c r="BA55" s="36">
        <v>8.6964128571428573E-3</v>
      </c>
      <c r="BB55" s="36">
        <v>0.28821903999999998</v>
      </c>
      <c r="BC55" s="36">
        <v>7.1096837270000002</v>
      </c>
      <c r="BD55" s="36">
        <v>14.345915224000001</v>
      </c>
      <c r="BE55" s="36">
        <v>3.1551071428571435E-2</v>
      </c>
      <c r="BF55" s="36">
        <v>6.3102142857142871E-2</v>
      </c>
      <c r="BG55" s="36">
        <v>2.0162902329999999</v>
      </c>
      <c r="BH55" s="36">
        <v>7.057505495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5.1811260609999996</v>
      </c>
      <c r="E56" s="36">
        <v>318</v>
      </c>
      <c r="F56" s="36">
        <v>0</v>
      </c>
      <c r="G56" s="36">
        <v>10</v>
      </c>
      <c r="H56" s="36">
        <v>308</v>
      </c>
      <c r="I56" s="36">
        <v>1.3082280557316306E-4</v>
      </c>
      <c r="J56" s="36">
        <v>0.88800754623529221</v>
      </c>
      <c r="K56" s="36">
        <v>1.3082280557316306E-4</v>
      </c>
      <c r="L56" s="36">
        <v>0</v>
      </c>
      <c r="M56" s="36">
        <v>2.3318369040880544E-2</v>
      </c>
      <c r="N56" s="36">
        <v>0.86481999999998482</v>
      </c>
      <c r="O56" s="36">
        <v>0.10984292899999999</v>
      </c>
      <c r="P56" s="36">
        <v>0.17567531</v>
      </c>
      <c r="Q56" s="36">
        <v>8.0600462999999997E-2</v>
      </c>
      <c r="R56" s="36">
        <v>2.9242465999999998E-2</v>
      </c>
      <c r="S56" s="36">
        <v>0.13753296300000001</v>
      </c>
      <c r="T56" s="36">
        <v>3.8142347E-2</v>
      </c>
      <c r="U56" s="36">
        <v>1.8899999999999997</v>
      </c>
      <c r="V56" s="36">
        <v>4.4711999999999996</v>
      </c>
      <c r="W56" s="36">
        <v>1.9999737518055729</v>
      </c>
      <c r="X56" s="36">
        <v>5.5348828562352921</v>
      </c>
      <c r="Y56" s="36">
        <v>7.5348566080408652</v>
      </c>
      <c r="Z56" s="36">
        <v>2.4014541723711575E-4</v>
      </c>
      <c r="AA56" s="36">
        <v>5.1391119288742773E-5</v>
      </c>
      <c r="AB56" s="36">
        <v>5.1391100000000003E-5</v>
      </c>
      <c r="AC56" s="36">
        <v>2.1465106930857882E-6</v>
      </c>
      <c r="AD56" s="36">
        <v>2.5651251828397947E-2</v>
      </c>
      <c r="AE56" s="36">
        <v>0.23086126645558153</v>
      </c>
      <c r="AF56" s="36">
        <v>0.25651251828397947</v>
      </c>
      <c r="AG56" s="36">
        <v>0.18338393075026865</v>
      </c>
      <c r="AH56" s="36">
        <v>0.31196346840275585</v>
      </c>
      <c r="AI56" s="36">
        <v>0.99912624339801537</v>
      </c>
      <c r="AJ56" s="36">
        <v>3.0805804692633408E-6</v>
      </c>
      <c r="AK56" s="36">
        <v>3.7227042955733299E-6</v>
      </c>
      <c r="AL56" s="36">
        <v>9.3107863942368154E-6</v>
      </c>
      <c r="AM56" s="36">
        <v>0.18338915784143101</v>
      </c>
      <c r="AN56" s="36">
        <v>0.33761844293544935</v>
      </c>
      <c r="AO56" s="36">
        <v>1.2299968206399912</v>
      </c>
      <c r="AP56" s="36">
        <v>10.613159934</v>
      </c>
      <c r="AQ56" s="36">
        <v>5.7147784259999996</v>
      </c>
      <c r="AR56" s="36">
        <v>16.327938360000001</v>
      </c>
      <c r="AS56" s="36">
        <v>5.7897041000000003E-2</v>
      </c>
      <c r="AT56" s="36">
        <v>2.3955181419999998</v>
      </c>
      <c r="AU56" s="36">
        <v>4.9164011289999996</v>
      </c>
      <c r="AV56" s="36">
        <v>6.8770563139999998</v>
      </c>
      <c r="AW56" s="36">
        <v>14.114010176000001</v>
      </c>
      <c r="AX56" s="36">
        <v>6.187055923</v>
      </c>
      <c r="AY56" s="36">
        <v>12.697899548000001</v>
      </c>
      <c r="AZ56" s="36">
        <v>9.6228428571428577E-4</v>
      </c>
      <c r="BA56" s="36">
        <v>1.9245685714285715E-3</v>
      </c>
      <c r="BB56" s="36">
        <v>5.5042366950000003</v>
      </c>
      <c r="BC56" s="36">
        <v>438.32515333600003</v>
      </c>
      <c r="BD56" s="36">
        <v>899.589212557</v>
      </c>
      <c r="BE56" s="36">
        <v>0.24870412000000003</v>
      </c>
      <c r="BF56" s="36">
        <v>0.49740824000000006</v>
      </c>
      <c r="BG56" s="36">
        <v>4.1575368309999998</v>
      </c>
      <c r="BH56" s="36">
        <v>23.959660813999999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5.5899361460000003</v>
      </c>
      <c r="E57" s="36">
        <v>22</v>
      </c>
      <c r="F57" s="36">
        <v>3</v>
      </c>
      <c r="G57" s="36">
        <v>13</v>
      </c>
      <c r="H57" s="36">
        <v>6</v>
      </c>
      <c r="I57" s="36">
        <v>2.5867993135483265</v>
      </c>
      <c r="J57" s="36">
        <v>46.900337918765565</v>
      </c>
      <c r="K57" s="36">
        <v>0.12381631356143365</v>
      </c>
      <c r="L57" s="36">
        <v>2.4629829999868926</v>
      </c>
      <c r="M57" s="36">
        <v>6.8334417322776861</v>
      </c>
      <c r="N57" s="36">
        <v>42.653695500036207</v>
      </c>
      <c r="O57" s="36">
        <v>1.105538881</v>
      </c>
      <c r="P57" s="36">
        <v>1.9974112449999999</v>
      </c>
      <c r="Q57" s="36">
        <v>1.031627007</v>
      </c>
      <c r="R57" s="36">
        <v>7.3911874000000002E-2</v>
      </c>
      <c r="S57" s="36">
        <v>1.901004452</v>
      </c>
      <c r="T57" s="36">
        <v>9.6406792999999991E-2</v>
      </c>
      <c r="U57" s="36">
        <v>1.4450499999999999</v>
      </c>
      <c r="V57" s="36">
        <v>3.4275000000000007</v>
      </c>
      <c r="W57" s="36">
        <v>5.1373881945483264</v>
      </c>
      <c r="X57" s="36">
        <v>52.325249163765569</v>
      </c>
      <c r="Y57" s="36">
        <v>57.462637358313899</v>
      </c>
      <c r="Z57" s="36">
        <v>0.51925522556407122</v>
      </c>
      <c r="AA57" s="36">
        <v>0.20542886460285437</v>
      </c>
      <c r="AB57" s="36">
        <v>0.20542886499999999</v>
      </c>
      <c r="AC57" s="36">
        <v>2.0141518222751313E-3</v>
      </c>
      <c r="AD57" s="36">
        <v>1.588322560361648</v>
      </c>
      <c r="AE57" s="36">
        <v>14.294903043254831</v>
      </c>
      <c r="AF57" s="36">
        <v>15.883225603616477</v>
      </c>
      <c r="AG57" s="36">
        <v>0.14844051888801613</v>
      </c>
      <c r="AH57" s="36">
        <v>0.25251950339570561</v>
      </c>
      <c r="AI57" s="36">
        <v>0.80874489601057076</v>
      </c>
      <c r="AJ57" s="36">
        <v>1.2034430308971319E-2</v>
      </c>
      <c r="AK57" s="36">
        <v>1.4542916780004959E-2</v>
      </c>
      <c r="AL57" s="36">
        <v>3.6373018358938643E-2</v>
      </c>
      <c r="AM57" s="36">
        <v>0.16248910101926256</v>
      </c>
      <c r="AN57" s="36">
        <v>1.8553849805373583</v>
      </c>
      <c r="AO57" s="36">
        <v>15.140020957624341</v>
      </c>
      <c r="AP57" s="36">
        <v>1276.803441237</v>
      </c>
      <c r="AQ57" s="36">
        <v>687.50954528099999</v>
      </c>
      <c r="AR57" s="36">
        <v>1964.3129865179999</v>
      </c>
      <c r="AS57" s="36">
        <v>29.117912670999999</v>
      </c>
      <c r="AT57" s="36">
        <v>4567.9572671469996</v>
      </c>
      <c r="AU57" s="36">
        <v>10150.296474299999</v>
      </c>
      <c r="AV57" s="36">
        <v>3234.9882896220001</v>
      </c>
      <c r="AW57" s="36">
        <v>7188.3531982040004</v>
      </c>
      <c r="AX57" s="36">
        <v>3021.124175381</v>
      </c>
      <c r="AY57" s="36">
        <v>6713.1333049759996</v>
      </c>
      <c r="AZ57" s="36">
        <v>0.83458724714285715</v>
      </c>
      <c r="BA57" s="36">
        <v>1.6691744942857143</v>
      </c>
      <c r="BB57" s="36">
        <v>37.315128526999999</v>
      </c>
      <c r="BC57" s="36">
        <v>1854.0021652559999</v>
      </c>
      <c r="BD57" s="36">
        <v>4119.7127163790001</v>
      </c>
      <c r="BE57" s="36">
        <v>1.6860514428571429</v>
      </c>
      <c r="BF57" s="36">
        <v>3.3721028857142858</v>
      </c>
      <c r="BG57" s="36">
        <v>26.233551773999999</v>
      </c>
      <c r="BH57" s="36">
        <v>161.66478386399999</v>
      </c>
      <c r="BI57" s="36">
        <v>0.21</v>
      </c>
      <c r="BJ57" s="36">
        <v>0.21</v>
      </c>
      <c r="BK57" s="36">
        <v>0.30000000000000004</v>
      </c>
      <c r="BL57" s="36">
        <v>0.30000000000000004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5.2481699920000002</v>
      </c>
      <c r="E58" s="36">
        <v>61</v>
      </c>
      <c r="F58" s="36">
        <v>0</v>
      </c>
      <c r="G58" s="36">
        <v>6</v>
      </c>
      <c r="H58" s="36">
        <v>55</v>
      </c>
      <c r="I58" s="36">
        <v>1.1195742582264497E-3</v>
      </c>
      <c r="J58" s="36">
        <v>2.4160153375258662</v>
      </c>
      <c r="K58" s="36">
        <v>1.1195742582264497E-3</v>
      </c>
      <c r="L58" s="36">
        <v>0</v>
      </c>
      <c r="M58" s="36">
        <v>0.19193291178327046</v>
      </c>
      <c r="N58" s="36">
        <v>2.2252020000008219</v>
      </c>
      <c r="O58" s="36">
        <v>0.17180511200000001</v>
      </c>
      <c r="P58" s="36">
        <v>0.31480002300000004</v>
      </c>
      <c r="Q58" s="36">
        <v>0.16576111200000002</v>
      </c>
      <c r="R58" s="36">
        <v>6.0439999999999999E-3</v>
      </c>
      <c r="S58" s="36">
        <v>0.30691654400000001</v>
      </c>
      <c r="T58" s="36">
        <v>7.8834790000000005E-3</v>
      </c>
      <c r="U58" s="36">
        <v>0.46139999999999998</v>
      </c>
      <c r="V58" s="36">
        <v>1.0908</v>
      </c>
      <c r="W58" s="36">
        <v>0.63432468625822647</v>
      </c>
      <c r="X58" s="36">
        <v>3.8216153605258665</v>
      </c>
      <c r="Y58" s="36">
        <v>4.4559400467840931</v>
      </c>
      <c r="Z58" s="36">
        <v>1.5596558128752169E-3</v>
      </c>
      <c r="AA58" s="36">
        <v>3.3376634395529636E-4</v>
      </c>
      <c r="AB58" s="36">
        <v>3.3376599999999999E-4</v>
      </c>
      <c r="AC58" s="36">
        <v>1.5299549829778282E-5</v>
      </c>
      <c r="AD58" s="36">
        <v>7.2024522094888715E-2</v>
      </c>
      <c r="AE58" s="36">
        <v>0.64822069885399825</v>
      </c>
      <c r="AF58" s="36">
        <v>0.72024522094888721</v>
      </c>
      <c r="AG58" s="36">
        <v>5.057037543061503E-2</v>
      </c>
      <c r="AH58" s="36">
        <v>8.6027765100356604E-2</v>
      </c>
      <c r="AI58" s="36">
        <v>0.27552135579438536</v>
      </c>
      <c r="AJ58" s="36">
        <v>2.0007219555606883E-5</v>
      </c>
      <c r="AK58" s="36">
        <v>2.4177573975188852E-5</v>
      </c>
      <c r="AL58" s="36">
        <v>6.0470080065592003E-5</v>
      </c>
      <c r="AM58" s="36">
        <v>5.0605682200000411E-2</v>
      </c>
      <c r="AN58" s="36">
        <v>0.15807646476922052</v>
      </c>
      <c r="AO58" s="36">
        <v>0.92380252472844926</v>
      </c>
      <c r="AP58" s="36">
        <v>31.743321740999999</v>
      </c>
      <c r="AQ58" s="36">
        <v>17.092557859999999</v>
      </c>
      <c r="AR58" s="36">
        <v>48.835879601000002</v>
      </c>
      <c r="AS58" s="36">
        <v>0.807218557</v>
      </c>
      <c r="AT58" s="36">
        <v>57.91242888</v>
      </c>
      <c r="AU58" s="36">
        <v>132.12474895400001</v>
      </c>
      <c r="AV58" s="36">
        <v>88.122601008999993</v>
      </c>
      <c r="AW58" s="36">
        <v>201.047974686</v>
      </c>
      <c r="AX58" s="36">
        <v>80.506867529999994</v>
      </c>
      <c r="AY58" s="36">
        <v>183.67300193</v>
      </c>
      <c r="AZ58" s="36">
        <v>1.3644075714285714E-2</v>
      </c>
      <c r="BA58" s="36">
        <v>2.7288151428571428E-2</v>
      </c>
      <c r="BB58" s="36">
        <v>4.6072734789999998</v>
      </c>
      <c r="BC58" s="36">
        <v>397.50148065399998</v>
      </c>
      <c r="BD58" s="36">
        <v>906.88275997899996</v>
      </c>
      <c r="BE58" s="36">
        <v>0.20817562142857143</v>
      </c>
      <c r="BF58" s="36">
        <v>0.41635124428571435</v>
      </c>
      <c r="BG58" s="36">
        <v>4.1009631119999996</v>
      </c>
      <c r="BH58" s="36">
        <v>27.956133121000001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5.283427401</v>
      </c>
      <c r="E59" s="36">
        <v>58</v>
      </c>
      <c r="F59" s="36">
        <v>1</v>
      </c>
      <c r="G59" s="36">
        <v>14</v>
      </c>
      <c r="H59" s="36">
        <v>43</v>
      </c>
      <c r="I59" s="36">
        <v>6.5741703482283937E-4</v>
      </c>
      <c r="J59" s="36">
        <v>1.4217374300891408</v>
      </c>
      <c r="K59" s="36">
        <v>6.5741703482283937E-4</v>
      </c>
      <c r="L59" s="36">
        <v>0</v>
      </c>
      <c r="M59" s="36">
        <v>0.11488984712397245</v>
      </c>
      <c r="N59" s="36">
        <v>1.307504999999991</v>
      </c>
      <c r="O59" s="36">
        <v>6.7727384000000002E-2</v>
      </c>
      <c r="P59" s="36">
        <v>0.11258122</v>
      </c>
      <c r="Q59" s="36">
        <v>6.4139059999999998E-2</v>
      </c>
      <c r="R59" s="36">
        <v>3.5883240000000004E-3</v>
      </c>
      <c r="S59" s="36">
        <v>0.10790079799999999</v>
      </c>
      <c r="T59" s="36">
        <v>4.6804220000000001E-3</v>
      </c>
      <c r="U59" s="36">
        <v>0.13084999999999997</v>
      </c>
      <c r="V59" s="36">
        <v>0.30950000000000005</v>
      </c>
      <c r="W59" s="36">
        <v>0.1992348010348228</v>
      </c>
      <c r="X59" s="36">
        <v>1.8438186500891409</v>
      </c>
      <c r="Y59" s="36">
        <v>2.0430534511239635</v>
      </c>
      <c r="Z59" s="36">
        <v>9.0291960191735674E-4</v>
      </c>
      <c r="AA59" s="36">
        <v>1.932247948103143E-4</v>
      </c>
      <c r="AB59" s="36">
        <v>1.9322499999999999E-4</v>
      </c>
      <c r="AC59" s="36">
        <v>8.1981956901676396E-6</v>
      </c>
      <c r="AD59" s="36">
        <v>2.0147044429459963E-2</v>
      </c>
      <c r="AE59" s="36">
        <v>0.18132339986513968</v>
      </c>
      <c r="AF59" s="36">
        <v>0.20147044429459965</v>
      </c>
      <c r="AG59" s="36">
        <v>1.367619014299061E-2</v>
      </c>
      <c r="AH59" s="36">
        <v>2.3265243001869083E-2</v>
      </c>
      <c r="AI59" s="36">
        <v>7.4511656641121221E-2</v>
      </c>
      <c r="AJ59" s="36">
        <v>1.107667175959524E-5</v>
      </c>
      <c r="AK59" s="36">
        <v>1.3385520667785555E-5</v>
      </c>
      <c r="AL59" s="36">
        <v>3.3478276494211682E-5</v>
      </c>
      <c r="AM59" s="36">
        <v>1.3695465010440373E-2</v>
      </c>
      <c r="AN59" s="36">
        <v>4.3425672951996834E-2</v>
      </c>
      <c r="AO59" s="36">
        <v>0.25586853478275512</v>
      </c>
      <c r="AP59" s="36">
        <v>24.313112457999999</v>
      </c>
      <c r="AQ59" s="36">
        <v>13.091675939</v>
      </c>
      <c r="AR59" s="36">
        <v>37.404788396999997</v>
      </c>
      <c r="AS59" s="36">
        <v>0.92117134300000003</v>
      </c>
      <c r="AT59" s="36">
        <v>56.984319960000001</v>
      </c>
      <c r="AU59" s="36">
        <v>128.73958041099999</v>
      </c>
      <c r="AV59" s="36">
        <v>73.410348827999997</v>
      </c>
      <c r="AW59" s="36">
        <v>165.84943915400001</v>
      </c>
      <c r="AX59" s="36">
        <v>67.343449608</v>
      </c>
      <c r="AY59" s="36">
        <v>152.14303605200001</v>
      </c>
      <c r="AZ59" s="36">
        <v>9.780061428571428E-3</v>
      </c>
      <c r="BA59" s="36">
        <v>1.9560122857142856E-2</v>
      </c>
      <c r="BB59" s="36">
        <v>2.524603156</v>
      </c>
      <c r="BC59" s="36">
        <v>203.24623692200001</v>
      </c>
      <c r="BD59" s="36">
        <v>459.17605544600002</v>
      </c>
      <c r="BE59" s="36">
        <v>0.11407198428571429</v>
      </c>
      <c r="BF59" s="36">
        <v>0.22814397</v>
      </c>
      <c r="BG59" s="36">
        <v>4.533032714</v>
      </c>
      <c r="BH59" s="36">
        <v>30.823215780000002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5.2178835499999998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5.4646629999999998E-3</v>
      </c>
      <c r="P60" s="36">
        <v>8.7587640000000005E-3</v>
      </c>
      <c r="Q60" s="36">
        <v>5.2714939999999998E-3</v>
      </c>
      <c r="R60" s="36">
        <v>1.9316899999999998E-4</v>
      </c>
      <c r="S60" s="36">
        <v>8.5068039999999998E-3</v>
      </c>
      <c r="T60" s="36">
        <v>2.5195999999999997E-4</v>
      </c>
      <c r="U60" s="36">
        <v>7.8600000000000003E-2</v>
      </c>
      <c r="V60" s="36">
        <v>0.18599999999999997</v>
      </c>
      <c r="W60" s="36">
        <v>8.4064662999999998E-2</v>
      </c>
      <c r="X60" s="36">
        <v>0.19475876399999997</v>
      </c>
      <c r="Y60" s="36">
        <v>0.27882342699999996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1.5226470590000001</v>
      </c>
      <c r="AQ60" s="36">
        <v>0.81988687800000004</v>
      </c>
      <c r="AR60" s="36">
        <v>2.3425339370000002</v>
      </c>
      <c r="AS60" s="36">
        <v>0.14656940500000001</v>
      </c>
      <c r="AT60" s="36">
        <v>1.5323529</v>
      </c>
      <c r="AU60" s="36">
        <v>3.2726169650000001</v>
      </c>
      <c r="AV60" s="36">
        <v>2.7826193469999998</v>
      </c>
      <c r="AW60" s="36">
        <v>5.9427872539999997</v>
      </c>
      <c r="AX60" s="36">
        <v>2.5318880830000001</v>
      </c>
      <c r="AY60" s="36">
        <v>5.4073052590000001</v>
      </c>
      <c r="AZ60" s="36">
        <v>1.8334214285714286E-3</v>
      </c>
      <c r="BA60" s="36">
        <v>3.6668428571428571E-3</v>
      </c>
      <c r="BB60" s="36">
        <v>0.229208674</v>
      </c>
      <c r="BC60" s="36">
        <v>11.843273669</v>
      </c>
      <c r="BD60" s="36">
        <v>25.293454486000002</v>
      </c>
      <c r="BE60" s="36">
        <v>1.0356592857142858E-2</v>
      </c>
      <c r="BF60" s="36">
        <v>2.0713185714285716E-2</v>
      </c>
      <c r="BG60" s="36">
        <v>1.8776363730000001</v>
      </c>
      <c r="BH60" s="36">
        <v>11.063627663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5.2028243390000002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3.3458700000000001E-4</v>
      </c>
      <c r="P61" s="36">
        <v>5.8513499999999997E-4</v>
      </c>
      <c r="Q61" s="36">
        <v>3.0232700000000002E-4</v>
      </c>
      <c r="R61" s="36">
        <v>3.2260000000000006E-5</v>
      </c>
      <c r="S61" s="36">
        <v>5.43057E-4</v>
      </c>
      <c r="T61" s="36">
        <v>4.2077999999999999E-5</v>
      </c>
      <c r="U61" s="36">
        <v>1.32E-2</v>
      </c>
      <c r="V61" s="36">
        <v>3.1199999999999999E-2</v>
      </c>
      <c r="W61" s="36">
        <v>1.3534587000000001E-2</v>
      </c>
      <c r="X61" s="36">
        <v>3.1785134999999999E-2</v>
      </c>
      <c r="Y61" s="36">
        <v>4.5319722E-2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0.42542445499999998</v>
      </c>
      <c r="AQ61" s="36">
        <v>0.22907470599999999</v>
      </c>
      <c r="AR61" s="36">
        <v>0.65449916099999994</v>
      </c>
      <c r="AS61" s="36">
        <v>8.6002977999999994E-2</v>
      </c>
      <c r="AT61" s="36">
        <v>0.69983735800000002</v>
      </c>
      <c r="AU61" s="36">
        <v>1.5900674020000001</v>
      </c>
      <c r="AV61" s="36">
        <v>1.097888025</v>
      </c>
      <c r="AW61" s="36">
        <v>2.4944595199999999</v>
      </c>
      <c r="AX61" s="36">
        <v>1.0023605609999999</v>
      </c>
      <c r="AY61" s="36">
        <v>2.2774160810000001</v>
      </c>
      <c r="AZ61" s="36">
        <v>1.153147142857143E-3</v>
      </c>
      <c r="BA61" s="36">
        <v>2.306294285714286E-3</v>
      </c>
      <c r="BB61" s="36">
        <v>9.9970200999999995E-2</v>
      </c>
      <c r="BC61" s="36">
        <v>2.7345002620000001</v>
      </c>
      <c r="BD61" s="36">
        <v>6.2129288730000001</v>
      </c>
      <c r="BE61" s="36">
        <v>4.5170657142857146E-3</v>
      </c>
      <c r="BF61" s="36">
        <v>9.0341314285714291E-3</v>
      </c>
      <c r="BG61" s="36">
        <v>1.4725256609999999</v>
      </c>
      <c r="BH61" s="36">
        <v>4.0548268209999998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5.4208681140000001</v>
      </c>
      <c r="E62" s="36">
        <v>35</v>
      </c>
      <c r="F62" s="36">
        <v>1</v>
      </c>
      <c r="G62" s="36">
        <v>15</v>
      </c>
      <c r="H62" s="36">
        <v>19</v>
      </c>
      <c r="I62" s="36">
        <v>1.0550071897720823E-3</v>
      </c>
      <c r="J62" s="36">
        <v>8.274119813476025</v>
      </c>
      <c r="K62" s="36">
        <v>1.0550071897720823E-3</v>
      </c>
      <c r="L62" s="36">
        <v>0</v>
      </c>
      <c r="M62" s="36">
        <v>0.12150232066207439</v>
      </c>
      <c r="N62" s="36">
        <v>8.1536725000037222</v>
      </c>
      <c r="O62" s="36">
        <v>0.12838400599999999</v>
      </c>
      <c r="P62" s="36">
        <v>0.22405777900000001</v>
      </c>
      <c r="Q62" s="36">
        <v>0.10523935599999999</v>
      </c>
      <c r="R62" s="36">
        <v>2.3144649999999999E-2</v>
      </c>
      <c r="S62" s="36">
        <v>0.19386910500000001</v>
      </c>
      <c r="T62" s="36">
        <v>3.0188673999999999E-2</v>
      </c>
      <c r="U62" s="36">
        <v>0.55220000000000002</v>
      </c>
      <c r="V62" s="36">
        <v>1.3051999999999997</v>
      </c>
      <c r="W62" s="36">
        <v>0.68163901318977205</v>
      </c>
      <c r="X62" s="36">
        <v>9.8033775924760249</v>
      </c>
      <c r="Y62" s="36">
        <v>10.485016605665797</v>
      </c>
      <c r="Z62" s="36">
        <v>1.2720284733217439E-3</v>
      </c>
      <c r="AA62" s="36">
        <v>2.7221409329085313E-4</v>
      </c>
      <c r="AB62" s="36">
        <v>2.7221400000000001E-4</v>
      </c>
      <c r="AC62" s="36">
        <v>8.0205995834951625E-6</v>
      </c>
      <c r="AD62" s="36">
        <v>9.4621066242534857E-2</v>
      </c>
      <c r="AE62" s="36">
        <v>0.85158959618281349</v>
      </c>
      <c r="AF62" s="36">
        <v>0.94621066242534857</v>
      </c>
      <c r="AG62" s="36">
        <v>5.5990759894168282E-2</v>
      </c>
      <c r="AH62" s="36">
        <v>9.5248649015366754E-2</v>
      </c>
      <c r="AI62" s="36">
        <v>0.30505310563029608</v>
      </c>
      <c r="AJ62" s="36">
        <v>1.5604736066070435E-5</v>
      </c>
      <c r="AK62" s="36">
        <v>1.8857425918284785E-5</v>
      </c>
      <c r="AL62" s="36">
        <v>4.7163956825438416E-5</v>
      </c>
      <c r="AM62" s="36">
        <v>5.6014385229817852E-2</v>
      </c>
      <c r="AN62" s="36">
        <v>0.1898885726838199</v>
      </c>
      <c r="AO62" s="36">
        <v>1.1566898657699349</v>
      </c>
      <c r="AP62" s="36">
        <v>168.23869443199999</v>
      </c>
      <c r="AQ62" s="36">
        <v>90.590066231999998</v>
      </c>
      <c r="AR62" s="36">
        <v>258.82876066400001</v>
      </c>
      <c r="AS62" s="36">
        <v>9.4555539950000007</v>
      </c>
      <c r="AT62" s="36">
        <v>514.38680412099995</v>
      </c>
      <c r="AU62" s="36">
        <v>1132.633091856</v>
      </c>
      <c r="AV62" s="36">
        <v>356.34526199999999</v>
      </c>
      <c r="AW62" s="36">
        <v>784.63994922400002</v>
      </c>
      <c r="AX62" s="36">
        <v>333.22170981900001</v>
      </c>
      <c r="AY62" s="36">
        <v>733.72398444500004</v>
      </c>
      <c r="AZ62" s="36">
        <v>0.10873986857142857</v>
      </c>
      <c r="BA62" s="36">
        <v>0.21747973857142858</v>
      </c>
      <c r="BB62" s="36">
        <v>1.9565371090000001</v>
      </c>
      <c r="BC62" s="36">
        <v>109.019606224</v>
      </c>
      <c r="BD62" s="36">
        <v>240.05128568800001</v>
      </c>
      <c r="BE62" s="36">
        <v>8.8404417142857156E-2</v>
      </c>
      <c r="BF62" s="36">
        <v>0.17680883571428574</v>
      </c>
      <c r="BG62" s="36">
        <v>7.4877227399999997</v>
      </c>
      <c r="BH62" s="36">
        <v>31.457314899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5.5093924530000002</v>
      </c>
      <c r="E63" s="36">
        <v>28</v>
      </c>
      <c r="F63" s="36">
        <v>3</v>
      </c>
      <c r="G63" s="36">
        <v>14</v>
      </c>
      <c r="H63" s="36">
        <v>11</v>
      </c>
      <c r="I63" s="36">
        <v>0.37001363516636615</v>
      </c>
      <c r="J63" s="36">
        <v>10.463814648391109</v>
      </c>
      <c r="K63" s="36">
        <v>1.9243635172211247E-2</v>
      </c>
      <c r="L63" s="36">
        <v>0.35076999999415492</v>
      </c>
      <c r="M63" s="36">
        <v>1.0405002835654726</v>
      </c>
      <c r="N63" s="36">
        <v>9.7933279999920018</v>
      </c>
      <c r="O63" s="36">
        <v>9.7327549999999999E-2</v>
      </c>
      <c r="P63" s="36">
        <v>0.156857363</v>
      </c>
      <c r="Q63" s="36">
        <v>8.5306788999999994E-2</v>
      </c>
      <c r="R63" s="36">
        <v>1.2020761E-2</v>
      </c>
      <c r="S63" s="36">
        <v>0.141178109</v>
      </c>
      <c r="T63" s="36">
        <v>1.5679254E-2</v>
      </c>
      <c r="U63" s="36">
        <v>0.29064999999999996</v>
      </c>
      <c r="V63" s="36">
        <v>0.68709999999999982</v>
      </c>
      <c r="W63" s="36">
        <v>0.7579911851663661</v>
      </c>
      <c r="X63" s="36">
        <v>11.307772011391108</v>
      </c>
      <c r="Y63" s="36">
        <v>12.065763196557475</v>
      </c>
      <c r="Z63" s="36">
        <v>6.5396839331308479E-2</v>
      </c>
      <c r="AA63" s="36">
        <v>1.7393290110894979E-2</v>
      </c>
      <c r="AB63" s="36">
        <v>1.7393289999999999E-2</v>
      </c>
      <c r="AC63" s="36">
        <v>1.0952247567437649E-4</v>
      </c>
      <c r="AD63" s="36">
        <v>4.6865859110994862E-2</v>
      </c>
      <c r="AE63" s="36">
        <v>0.42179273199895367</v>
      </c>
      <c r="AF63" s="36">
        <v>0.46865859110994856</v>
      </c>
      <c r="AG63" s="36">
        <v>3.173042081447966E-2</v>
      </c>
      <c r="AH63" s="36">
        <v>5.3978187132678032E-2</v>
      </c>
      <c r="AI63" s="36">
        <v>0.17287608581682015</v>
      </c>
      <c r="AJ63" s="36">
        <v>9.9707472718448594E-4</v>
      </c>
      <c r="AK63" s="36">
        <v>1.2049074538790932E-3</v>
      </c>
      <c r="AL63" s="36">
        <v>3.0135715966567835E-3</v>
      </c>
      <c r="AM63" s="36">
        <v>3.2837018017338522E-2</v>
      </c>
      <c r="AN63" s="36">
        <v>0.10204895369755199</v>
      </c>
      <c r="AO63" s="36">
        <v>0.59768238941243068</v>
      </c>
      <c r="AP63" s="36">
        <v>139.06105630499999</v>
      </c>
      <c r="AQ63" s="36">
        <v>74.879030318000005</v>
      </c>
      <c r="AR63" s="36">
        <v>213.94008662300001</v>
      </c>
      <c r="AS63" s="36">
        <v>14.87837223</v>
      </c>
      <c r="AT63" s="36">
        <v>579.89099110699999</v>
      </c>
      <c r="AU63" s="36">
        <v>1398.456627972</v>
      </c>
      <c r="AV63" s="36">
        <v>311.056549604</v>
      </c>
      <c r="AW63" s="36">
        <v>750.13942299400003</v>
      </c>
      <c r="AX63" s="36">
        <v>296.063918667</v>
      </c>
      <c r="AY63" s="36">
        <v>713.98341362899998</v>
      </c>
      <c r="AZ63" s="36">
        <v>0.14882832285714287</v>
      </c>
      <c r="BA63" s="36">
        <v>0.29765664714285717</v>
      </c>
      <c r="BB63" s="36">
        <v>0.52042308000000004</v>
      </c>
      <c r="BC63" s="36">
        <v>18.424965297</v>
      </c>
      <c r="BD63" s="36">
        <v>44.433376678000002</v>
      </c>
      <c r="BE63" s="36">
        <v>2.3514861428571426E-2</v>
      </c>
      <c r="BF63" s="36">
        <v>4.7029722857142853E-2</v>
      </c>
      <c r="BG63" s="36">
        <v>5.0214569359999999</v>
      </c>
      <c r="BH63" s="36">
        <v>30.417143297999999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5.2424457120000003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3.1935893933393848E-2</v>
      </c>
      <c r="K64" s="36">
        <v>4.4097742629748457E-6</v>
      </c>
      <c r="L64" s="36">
        <v>0</v>
      </c>
      <c r="M64" s="36">
        <v>1.9403037076569361E-3</v>
      </c>
      <c r="N64" s="36">
        <v>2.9999999999999888E-2</v>
      </c>
      <c r="O64" s="36">
        <v>1.0042239999999999E-2</v>
      </c>
      <c r="P64" s="36">
        <v>1.7470148999999997E-2</v>
      </c>
      <c r="Q64" s="36">
        <v>9.4361329999999993E-3</v>
      </c>
      <c r="R64" s="36">
        <v>6.0610699999999993E-4</v>
      </c>
      <c r="S64" s="36">
        <v>1.6679575999999998E-2</v>
      </c>
      <c r="T64" s="36">
        <v>7.9057299999999993E-4</v>
      </c>
      <c r="U64" s="36">
        <v>1.32E-2</v>
      </c>
      <c r="V64" s="36">
        <v>3.1199999999999999E-2</v>
      </c>
      <c r="W64" s="36">
        <v>2.3246649774262974E-2</v>
      </c>
      <c r="X64" s="36">
        <v>8.0606042933393851E-2</v>
      </c>
      <c r="Y64" s="36">
        <v>0.10385269270765682</v>
      </c>
      <c r="Z64" s="36">
        <v>8.9125246742130747E-6</v>
      </c>
      <c r="AA64" s="36">
        <v>1.9072802802815978E-6</v>
      </c>
      <c r="AB64" s="36">
        <v>1.90728E-6</v>
      </c>
      <c r="AC64" s="36">
        <v>2.3401823152119874E-8</v>
      </c>
      <c r="AD64" s="36">
        <v>4.0471700347880613E-4</v>
      </c>
      <c r="AE64" s="36">
        <v>3.6424530313092546E-3</v>
      </c>
      <c r="AF64" s="36">
        <v>4.0471700347880606E-3</v>
      </c>
      <c r="AG64" s="36">
        <v>1.3197509602883106E-3</v>
      </c>
      <c r="AH64" s="36">
        <v>2.2450935876168962E-3</v>
      </c>
      <c r="AI64" s="36">
        <v>7.1903673008811408E-3</v>
      </c>
      <c r="AJ64" s="36">
        <v>1.0933530606102109E-7</v>
      </c>
      <c r="AK64" s="36">
        <v>1.321254281757228E-7</v>
      </c>
      <c r="AL64" s="36">
        <v>3.3045644814014778E-7</v>
      </c>
      <c r="AM64" s="36">
        <v>1.3198836974175237E-3</v>
      </c>
      <c r="AN64" s="36">
        <v>2.6499427165238777E-3</v>
      </c>
      <c r="AO64" s="36">
        <v>1.0833150788638534E-2</v>
      </c>
      <c r="AP64" s="36">
        <v>6.0745214189999999</v>
      </c>
      <c r="AQ64" s="36">
        <v>3.2708961489999999</v>
      </c>
      <c r="AR64" s="36">
        <v>9.3454175680000002</v>
      </c>
      <c r="AS64" s="36">
        <v>0.701807234</v>
      </c>
      <c r="AT64" s="36">
        <v>11.596968888999999</v>
      </c>
      <c r="AU64" s="36">
        <v>24.702953540999999</v>
      </c>
      <c r="AV64" s="36">
        <v>16.10230426</v>
      </c>
      <c r="AW64" s="36">
        <v>34.299865582000002</v>
      </c>
      <c r="AX64" s="36">
        <v>14.741054691</v>
      </c>
      <c r="AY64" s="36">
        <v>31.400238516000002</v>
      </c>
      <c r="AZ64" s="36">
        <v>9.7211642857142865E-3</v>
      </c>
      <c r="BA64" s="36">
        <v>1.9442330000000001E-2</v>
      </c>
      <c r="BB64" s="36">
        <v>1.1711061149999999</v>
      </c>
      <c r="BC64" s="36">
        <v>51.021138553</v>
      </c>
      <c r="BD64" s="36">
        <v>108.6812276</v>
      </c>
      <c r="BE64" s="36">
        <v>5.2915404285714292E-2</v>
      </c>
      <c r="BF64" s="36">
        <v>0.10583081000000001</v>
      </c>
      <c r="BG64" s="36">
        <v>1.533806749</v>
      </c>
      <c r="BH64" s="36">
        <v>10.175588701000001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5.5367116139999997</v>
      </c>
      <c r="E65" s="36">
        <v>5</v>
      </c>
      <c r="F65" s="36">
        <v>1</v>
      </c>
      <c r="G65" s="36">
        <v>2</v>
      </c>
      <c r="H65" s="36">
        <v>2</v>
      </c>
      <c r="I65" s="36">
        <v>9.1496326697507548E-4</v>
      </c>
      <c r="J65" s="36">
        <v>2.5898614554907979</v>
      </c>
      <c r="K65" s="36">
        <v>9.1496326697507548E-4</v>
      </c>
      <c r="L65" s="36">
        <v>0</v>
      </c>
      <c r="M65" s="36">
        <v>0.13914641875263134</v>
      </c>
      <c r="N65" s="36">
        <v>2.4516300000051414</v>
      </c>
      <c r="O65" s="36">
        <v>4.7736599999999999E-3</v>
      </c>
      <c r="P65" s="36">
        <v>8.2791840000000002E-3</v>
      </c>
      <c r="Q65" s="36">
        <v>4.377382E-3</v>
      </c>
      <c r="R65" s="36">
        <v>3.9627800000000002E-4</v>
      </c>
      <c r="S65" s="36">
        <v>7.7622970000000005E-3</v>
      </c>
      <c r="T65" s="36">
        <v>5.1688699999999995E-4</v>
      </c>
      <c r="U65" s="36">
        <v>4.5650000000000003E-2</v>
      </c>
      <c r="V65" s="36">
        <v>0.10790000000000001</v>
      </c>
      <c r="W65" s="36">
        <v>5.1338623266975081E-2</v>
      </c>
      <c r="X65" s="36">
        <v>2.7060406394907979</v>
      </c>
      <c r="Y65" s="36">
        <v>2.7573792627577731</v>
      </c>
      <c r="Z65" s="36">
        <v>1.0189556103010441E-3</v>
      </c>
      <c r="AA65" s="36">
        <v>2.1805650060442337E-4</v>
      </c>
      <c r="AB65" s="36">
        <v>2.1805659999999999E-4</v>
      </c>
      <c r="AC65" s="36">
        <v>8.8250466988209994E-6</v>
      </c>
      <c r="AD65" s="36">
        <v>4.3389365589622766E-2</v>
      </c>
      <c r="AE65" s="36">
        <v>0.39050429030660494</v>
      </c>
      <c r="AF65" s="36">
        <v>0.43389365589622764</v>
      </c>
      <c r="AG65" s="36">
        <v>4.6723194020510082E-3</v>
      </c>
      <c r="AH65" s="36">
        <v>7.9483134655580368E-3</v>
      </c>
      <c r="AI65" s="36">
        <v>2.545608501807101E-2</v>
      </c>
      <c r="AJ65" s="36">
        <v>1.2500149479691404E-5</v>
      </c>
      <c r="AK65" s="36">
        <v>1.5105711611059894E-5</v>
      </c>
      <c r="AL65" s="36">
        <v>3.7780614031247086E-5</v>
      </c>
      <c r="AM65" s="36">
        <v>4.69364459822952E-3</v>
      </c>
      <c r="AN65" s="36">
        <v>5.1352784766791865E-2</v>
      </c>
      <c r="AO65" s="36">
        <v>0.4159981559387072</v>
      </c>
      <c r="AP65" s="36">
        <v>71.023365548000001</v>
      </c>
      <c r="AQ65" s="36">
        <v>38.243350679000002</v>
      </c>
      <c r="AR65" s="36">
        <v>109.266716227</v>
      </c>
      <c r="AS65" s="36">
        <v>6.8051301110000004</v>
      </c>
      <c r="AT65" s="36">
        <v>258.772374888</v>
      </c>
      <c r="AU65" s="36">
        <v>582.86055776600006</v>
      </c>
      <c r="AV65" s="36">
        <v>182.71098197399999</v>
      </c>
      <c r="AW65" s="36">
        <v>411.53938827399998</v>
      </c>
      <c r="AX65" s="36">
        <v>170.688860035</v>
      </c>
      <c r="AY65" s="36">
        <v>384.46068366999998</v>
      </c>
      <c r="AZ65" s="36">
        <v>8.0747855714285721E-2</v>
      </c>
      <c r="BA65" s="36">
        <v>0.16149571142857144</v>
      </c>
      <c r="BB65" s="36">
        <v>1.149450018</v>
      </c>
      <c r="BC65" s="36">
        <v>67.760754935999998</v>
      </c>
      <c r="BD65" s="36">
        <v>152.62475924500001</v>
      </c>
      <c r="BE65" s="36">
        <v>5.1936892857142862E-2</v>
      </c>
      <c r="BF65" s="36">
        <v>0.10387378714285715</v>
      </c>
      <c r="BG65" s="36">
        <v>4.3416412559999999</v>
      </c>
      <c r="BH65" s="36">
        <v>28.155952526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5.4655392660000004</v>
      </c>
      <c r="E66" s="36">
        <v>21</v>
      </c>
      <c r="F66" s="36">
        <v>1</v>
      </c>
      <c r="G66" s="36">
        <v>6</v>
      </c>
      <c r="H66" s="36">
        <v>14</v>
      </c>
      <c r="I66" s="36">
        <v>1.9187473760295216E-2</v>
      </c>
      <c r="J66" s="36">
        <v>3.3087632965820943</v>
      </c>
      <c r="K66" s="36">
        <v>6.9814737638844064E-3</v>
      </c>
      <c r="L66" s="36">
        <v>1.220599999641081E-2</v>
      </c>
      <c r="M66" s="36">
        <v>0.42729127034957692</v>
      </c>
      <c r="N66" s="36">
        <v>2.9006594999928126</v>
      </c>
      <c r="O66" s="36">
        <v>4.5235039000000005E-2</v>
      </c>
      <c r="P66" s="36">
        <v>7.6837677999999993E-2</v>
      </c>
      <c r="Q66" s="36">
        <v>4.0915776000000008E-2</v>
      </c>
      <c r="R66" s="36">
        <v>4.3192630000000003E-3</v>
      </c>
      <c r="S66" s="36">
        <v>7.1203856999999995E-2</v>
      </c>
      <c r="T66" s="36">
        <v>5.6338209999999998E-3</v>
      </c>
      <c r="U66" s="36">
        <v>6.4850000000000005E-2</v>
      </c>
      <c r="V66" s="36">
        <v>0.15350000000000003</v>
      </c>
      <c r="W66" s="36">
        <v>0.12927251276029522</v>
      </c>
      <c r="X66" s="36">
        <v>3.5391009745820945</v>
      </c>
      <c r="Y66" s="36">
        <v>3.6683734873423899</v>
      </c>
      <c r="Z66" s="36">
        <v>7.2887626292607232E-3</v>
      </c>
      <c r="AA66" s="36">
        <v>1.5597952026617944E-3</v>
      </c>
      <c r="AB66" s="36">
        <v>1.5597950000000001E-3</v>
      </c>
      <c r="AC66" s="36">
        <v>8.3652013272953799E-5</v>
      </c>
      <c r="AD66" s="36">
        <v>6.8941287322524858E-2</v>
      </c>
      <c r="AE66" s="36">
        <v>0.62047158590272389</v>
      </c>
      <c r="AF66" s="36">
        <v>0.68941287322524869</v>
      </c>
      <c r="AG66" s="36">
        <v>6.7482504621846134E-3</v>
      </c>
      <c r="AH66" s="36">
        <v>1.147978239544049E-2</v>
      </c>
      <c r="AI66" s="36">
        <v>3.6766330104316167E-2</v>
      </c>
      <c r="AJ66" s="36">
        <v>8.9415640974366246E-5</v>
      </c>
      <c r="AK66" s="36">
        <v>1.0805365873985546E-4</v>
      </c>
      <c r="AL66" s="36">
        <v>2.7025099383769647E-4</v>
      </c>
      <c r="AM66" s="36">
        <v>6.9213181164319336E-3</v>
      </c>
      <c r="AN66" s="36">
        <v>8.0529123376705203E-2</v>
      </c>
      <c r="AO66" s="36">
        <v>0.65750816700087777</v>
      </c>
      <c r="AP66" s="36">
        <v>60.445705707999998</v>
      </c>
      <c r="AQ66" s="36">
        <v>32.547687689</v>
      </c>
      <c r="AR66" s="36">
        <v>92.993393397000006</v>
      </c>
      <c r="AS66" s="36">
        <v>4.9532464450000004</v>
      </c>
      <c r="AT66" s="36">
        <v>398.706073645</v>
      </c>
      <c r="AU66" s="36">
        <v>914.54445398999997</v>
      </c>
      <c r="AV66" s="36">
        <v>231.925909391</v>
      </c>
      <c r="AW66" s="36">
        <v>531.98726628600002</v>
      </c>
      <c r="AX66" s="36">
        <v>218.77700646599999</v>
      </c>
      <c r="AY66" s="36">
        <v>501.82656134299998</v>
      </c>
      <c r="AZ66" s="36">
        <v>6.4229462857142858E-2</v>
      </c>
      <c r="BA66" s="36">
        <v>0.12845892714285714</v>
      </c>
      <c r="BB66" s="36">
        <v>0.93566567899999997</v>
      </c>
      <c r="BC66" s="36">
        <v>49.535808234999998</v>
      </c>
      <c r="BD66" s="36">
        <v>113.624300432</v>
      </c>
      <c r="BE66" s="36">
        <v>4.2277234285714289E-2</v>
      </c>
      <c r="BF66" s="36">
        <v>8.4554470000000007E-2</v>
      </c>
      <c r="BG66" s="36">
        <v>7.7958546450000004</v>
      </c>
      <c r="BH66" s="36">
        <v>35.310451860999997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5.383116083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0.50009433919714752</v>
      </c>
      <c r="K67" s="36">
        <v>9.0924006565281317E-5</v>
      </c>
      <c r="L67" s="36">
        <v>0</v>
      </c>
      <c r="M67" s="36">
        <v>1.3246263203713988E-2</v>
      </c>
      <c r="N67" s="36">
        <v>0.48693899999999879</v>
      </c>
      <c r="O67" s="36">
        <v>3.8870258999999997E-2</v>
      </c>
      <c r="P67" s="36">
        <v>6.6487984999999999E-2</v>
      </c>
      <c r="Q67" s="36">
        <v>3.4348856999999997E-2</v>
      </c>
      <c r="R67" s="36">
        <v>4.5214019999999999E-3</v>
      </c>
      <c r="S67" s="36">
        <v>6.0590504000000003E-2</v>
      </c>
      <c r="T67" s="36">
        <v>5.8974810000000004E-3</v>
      </c>
      <c r="U67" s="36">
        <v>0.1368</v>
      </c>
      <c r="V67" s="36">
        <v>0.3276</v>
      </c>
      <c r="W67" s="36">
        <v>0.17576118300656529</v>
      </c>
      <c r="X67" s="36">
        <v>0.89418232419714749</v>
      </c>
      <c r="Y67" s="36">
        <v>1.0699435072037127</v>
      </c>
      <c r="Z67" s="36">
        <v>1.4026096740480054E-4</v>
      </c>
      <c r="AA67" s="36">
        <v>3.0015847024627314E-5</v>
      </c>
      <c r="AB67" s="36">
        <v>3.0015800000000002E-5</v>
      </c>
      <c r="AC67" s="36">
        <v>7.8651269043503155E-7</v>
      </c>
      <c r="AD67" s="36">
        <v>4.4224296248082731E-3</v>
      </c>
      <c r="AE67" s="36">
        <v>3.9801866623274444E-2</v>
      </c>
      <c r="AF67" s="36">
        <v>4.4224296248082731E-2</v>
      </c>
      <c r="AG67" s="36">
        <v>1.3645728394560585E-2</v>
      </c>
      <c r="AH67" s="36">
        <v>2.3213423016034098E-2</v>
      </c>
      <c r="AI67" s="36">
        <v>7.4345692632433541E-2</v>
      </c>
      <c r="AJ67" s="36">
        <v>1.7206632899555373E-6</v>
      </c>
      <c r="AK67" s="36">
        <v>2.0793226097043222E-6</v>
      </c>
      <c r="AL67" s="36">
        <v>5.2005550606544641E-6</v>
      </c>
      <c r="AM67" s="36">
        <v>1.3648235570540975E-2</v>
      </c>
      <c r="AN67" s="36">
        <v>2.7637931963452076E-2</v>
      </c>
      <c r="AO67" s="36">
        <v>0.11415275981076865</v>
      </c>
      <c r="AP67" s="36">
        <v>5.5146510830000004</v>
      </c>
      <c r="AQ67" s="36">
        <v>2.9694275060000002</v>
      </c>
      <c r="AR67" s="36">
        <v>8.484078589000001</v>
      </c>
      <c r="AS67" s="36">
        <v>0.64196331799999995</v>
      </c>
      <c r="AT67" s="36">
        <v>25.891078476000001</v>
      </c>
      <c r="AU67" s="36">
        <v>56.450403397999999</v>
      </c>
      <c r="AV67" s="36">
        <v>24.228139413000001</v>
      </c>
      <c r="AW67" s="36">
        <v>52.824691899000001</v>
      </c>
      <c r="AX67" s="36">
        <v>22.411886867</v>
      </c>
      <c r="AY67" s="36">
        <v>48.864710510000002</v>
      </c>
      <c r="AZ67" s="36">
        <v>4.1713647142857142E-2</v>
      </c>
      <c r="BA67" s="36">
        <v>8.3427294285714285E-2</v>
      </c>
      <c r="BB67" s="36">
        <v>1.2573243860000001</v>
      </c>
      <c r="BC67" s="36">
        <v>69.163682522000002</v>
      </c>
      <c r="BD67" s="36">
        <v>150.79780405400001</v>
      </c>
      <c r="BE67" s="36">
        <v>0.45665534571428573</v>
      </c>
      <c r="BF67" s="36">
        <v>0.91331069142857146</v>
      </c>
      <c r="BG67" s="36">
        <v>4.1366505660000001</v>
      </c>
      <c r="BH67" s="36">
        <v>19.681689998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5.3246841480000002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7.264398E-3</v>
      </c>
      <c r="P68" s="36">
        <v>1.2587865E-2</v>
      </c>
      <c r="Q68" s="36">
        <v>6.646796E-3</v>
      </c>
      <c r="R68" s="36">
        <v>6.1760200000000008E-4</v>
      </c>
      <c r="S68" s="36">
        <v>1.1782298E-2</v>
      </c>
      <c r="T68" s="36">
        <v>8.0556699999999998E-4</v>
      </c>
      <c r="U68" s="36">
        <v>5.1000000000000004E-2</v>
      </c>
      <c r="V68" s="36">
        <v>0.12239999999999998</v>
      </c>
      <c r="W68" s="36">
        <v>5.8264398000000002E-2</v>
      </c>
      <c r="X68" s="36">
        <v>0.13498786499999998</v>
      </c>
      <c r="Y68" s="36">
        <v>0.19325226299999998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5.2649657966577371E-3</v>
      </c>
      <c r="AH68" s="36">
        <v>8.9564935391418972E-3</v>
      </c>
      <c r="AI68" s="36">
        <v>2.8684986064549049E-2</v>
      </c>
      <c r="AJ68" s="36">
        <v>0</v>
      </c>
      <c r="AK68" s="36">
        <v>0</v>
      </c>
      <c r="AL68" s="36">
        <v>0</v>
      </c>
      <c r="AM68" s="36">
        <v>5.2649657966577371E-3</v>
      </c>
      <c r="AN68" s="36">
        <v>8.9564935391418972E-3</v>
      </c>
      <c r="AO68" s="36">
        <v>2.8684986064549049E-2</v>
      </c>
      <c r="AP68" s="36">
        <v>0.21481286699999999</v>
      </c>
      <c r="AQ68" s="36">
        <v>0.115668467</v>
      </c>
      <c r="AR68" s="36">
        <v>0.33048133400000002</v>
      </c>
      <c r="AS68" s="36">
        <v>7.2889890000000001E-3</v>
      </c>
      <c r="AT68" s="36">
        <v>3.6629111999999998E-2</v>
      </c>
      <c r="AU68" s="36">
        <v>8.1816712999999999E-2</v>
      </c>
      <c r="AV68" s="36">
        <v>0.16378615399999999</v>
      </c>
      <c r="AW68" s="36">
        <v>0.36584137799999999</v>
      </c>
      <c r="AX68" s="36">
        <v>0.14601505000000001</v>
      </c>
      <c r="AY68" s="36">
        <v>0.32614690299999999</v>
      </c>
      <c r="AZ68" s="36">
        <v>1.8689714285714286E-4</v>
      </c>
      <c r="BA68" s="36">
        <v>3.7379428571428572E-4</v>
      </c>
      <c r="BB68" s="36">
        <v>0.70528461899999995</v>
      </c>
      <c r="BC68" s="36">
        <v>22.229443687</v>
      </c>
      <c r="BD68" s="36">
        <v>49.652855682000002</v>
      </c>
      <c r="BE68" s="36">
        <v>0.25615663999999999</v>
      </c>
      <c r="BF68" s="36">
        <v>0.51231328142857147</v>
      </c>
      <c r="BG68" s="36">
        <v>2.8201487919999999</v>
      </c>
      <c r="BH68" s="36">
        <v>10.714731621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5.1238242390000002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2.4151222E-2</v>
      </c>
      <c r="P69" s="36">
        <v>4.0997952000000004E-2</v>
      </c>
      <c r="Q69" s="36">
        <v>2.2179019000000001E-2</v>
      </c>
      <c r="R69" s="36">
        <v>1.9722030000000001E-3</v>
      </c>
      <c r="S69" s="36">
        <v>3.8425513000000001E-2</v>
      </c>
      <c r="T69" s="36">
        <v>2.5724390000000001E-3</v>
      </c>
      <c r="U69" s="36">
        <v>5.0450000000000002E-2</v>
      </c>
      <c r="V69" s="36">
        <v>0.11990000000000001</v>
      </c>
      <c r="W69" s="36">
        <v>7.4601221999999995E-2</v>
      </c>
      <c r="X69" s="36">
        <v>0.16089795200000001</v>
      </c>
      <c r="Y69" s="36">
        <v>0.23549917400000001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5.3914534853755965E-3</v>
      </c>
      <c r="AH69" s="36">
        <v>9.1716679981102105E-3</v>
      </c>
      <c r="AI69" s="36">
        <v>2.9374125885839458E-2</v>
      </c>
      <c r="AJ69" s="36">
        <v>0</v>
      </c>
      <c r="AK69" s="36">
        <v>0</v>
      </c>
      <c r="AL69" s="36">
        <v>0</v>
      </c>
      <c r="AM69" s="36">
        <v>5.3914534853755965E-3</v>
      </c>
      <c r="AN69" s="36">
        <v>9.1716679981102105E-3</v>
      </c>
      <c r="AO69" s="36">
        <v>2.9374125885839458E-2</v>
      </c>
      <c r="AP69" s="36">
        <v>0.22203024099999999</v>
      </c>
      <c r="AQ69" s="36">
        <v>0.119554745</v>
      </c>
      <c r="AR69" s="36">
        <v>0.34158498599999998</v>
      </c>
      <c r="AS69" s="36">
        <v>4.0142249999999997E-3</v>
      </c>
      <c r="AT69" s="36">
        <v>1.2167202E-2</v>
      </c>
      <c r="AU69" s="36">
        <v>2.8501184999999998E-2</v>
      </c>
      <c r="AV69" s="36">
        <v>5.9662192000000003E-2</v>
      </c>
      <c r="AW69" s="36">
        <v>0.139756299</v>
      </c>
      <c r="AX69" s="36">
        <v>5.3000502999999997E-2</v>
      </c>
      <c r="AY69" s="36">
        <v>0.12415155899999999</v>
      </c>
      <c r="AZ69" s="36">
        <v>5.0707285714285714E-4</v>
      </c>
      <c r="BA69" s="36">
        <v>1.014147142857143E-3</v>
      </c>
      <c r="BB69" s="36">
        <v>0.27331462000000001</v>
      </c>
      <c r="BC69" s="36">
        <v>15.975493349000001</v>
      </c>
      <c r="BD69" s="36">
        <v>37.421953881</v>
      </c>
      <c r="BE69" s="36">
        <v>9.9266810000000011E-2</v>
      </c>
      <c r="BF69" s="36">
        <v>0.19853362142857145</v>
      </c>
      <c r="BG69" s="36">
        <v>1.3096425309999999</v>
      </c>
      <c r="BH69" s="36">
        <v>7.3740303799999998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4.8700790019999998</v>
      </c>
      <c r="E70" s="36">
        <v>77</v>
      </c>
      <c r="F70" s="36">
        <v>0</v>
      </c>
      <c r="G70" s="36">
        <v>5</v>
      </c>
      <c r="H70" s="36">
        <v>72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2.2935109999999998E-3</v>
      </c>
      <c r="P70" s="36">
        <v>3.6610519999999997E-3</v>
      </c>
      <c r="Q70" s="36">
        <v>2.1466159999999996E-3</v>
      </c>
      <c r="R70" s="36">
        <v>1.46895E-4</v>
      </c>
      <c r="S70" s="36">
        <v>3.4694499999999998E-3</v>
      </c>
      <c r="T70" s="36">
        <v>1.9160199999999997E-4</v>
      </c>
      <c r="U70" s="36">
        <v>0.43200000000000005</v>
      </c>
      <c r="V70" s="36">
        <v>1.0367999999999999</v>
      </c>
      <c r="W70" s="36">
        <v>0.43429351100000008</v>
      </c>
      <c r="X70" s="36">
        <v>1.0404610519999999</v>
      </c>
      <c r="Y70" s="36">
        <v>1.4747545630000001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4.3502960361990951E-2</v>
      </c>
      <c r="AH70" s="36">
        <v>7.4005036018099546E-2</v>
      </c>
      <c r="AI70" s="36">
        <v>0.23701612886877826</v>
      </c>
      <c r="AJ70" s="36">
        <v>0</v>
      </c>
      <c r="AK70" s="36">
        <v>0</v>
      </c>
      <c r="AL70" s="36">
        <v>0</v>
      </c>
      <c r="AM70" s="36">
        <v>4.3502960361990951E-2</v>
      </c>
      <c r="AN70" s="36">
        <v>7.4005036018099546E-2</v>
      </c>
      <c r="AO70" s="36">
        <v>0.23701612886877826</v>
      </c>
      <c r="AP70" s="36">
        <v>1.697439403</v>
      </c>
      <c r="AQ70" s="36">
        <v>0.91400583199999996</v>
      </c>
      <c r="AR70" s="36">
        <v>2.6114452349999997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0.26085855699999999</v>
      </c>
      <c r="BC70" s="36">
        <v>16.165076059</v>
      </c>
      <c r="BD70" s="36">
        <v>35.318675020999997</v>
      </c>
      <c r="BE70" s="36">
        <v>9.474281714285715E-2</v>
      </c>
      <c r="BF70" s="36">
        <v>0.1894856342857143</v>
      </c>
      <c r="BG70" s="36">
        <v>0.39125035499999999</v>
      </c>
      <c r="BH70" s="36">
        <v>2.7226135720000002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4.5510101489999997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2.3017191999999999E-2</v>
      </c>
      <c r="BC71" s="36">
        <v>1.123409455</v>
      </c>
      <c r="BD71" s="36">
        <v>2.5747137269999998</v>
      </c>
      <c r="BE71" s="36">
        <v>8.3597542857142861E-3</v>
      </c>
      <c r="BF71" s="36">
        <v>1.671951E-2</v>
      </c>
      <c r="BG71" s="36">
        <v>0</v>
      </c>
      <c r="BH71" s="36">
        <v>0.13620673999999999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4.5535025930000002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5.0450560820000003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7.3871130000000007E-3</v>
      </c>
      <c r="P73" s="36">
        <v>1.1690656000000001E-2</v>
      </c>
      <c r="Q73" s="36">
        <v>6.9487920000000005E-3</v>
      </c>
      <c r="R73" s="36">
        <v>4.3832099999999998E-4</v>
      </c>
      <c r="S73" s="36">
        <v>1.1118932E-2</v>
      </c>
      <c r="T73" s="36">
        <v>5.7172400000000002E-4</v>
      </c>
      <c r="U73" s="36">
        <v>8.6999999999999994E-2</v>
      </c>
      <c r="V73" s="36">
        <v>0.20880000000000001</v>
      </c>
      <c r="W73" s="36">
        <v>9.4387112999999995E-2</v>
      </c>
      <c r="X73" s="36">
        <v>0.22049065600000001</v>
      </c>
      <c r="Y73" s="36">
        <v>0.31487776899999997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8.9334289560389721E-3</v>
      </c>
      <c r="AH73" s="36">
        <v>1.5197097534411123E-2</v>
      </c>
      <c r="AI73" s="36">
        <v>4.8671785346695064E-2</v>
      </c>
      <c r="AJ73" s="36">
        <v>0</v>
      </c>
      <c r="AK73" s="36">
        <v>0</v>
      </c>
      <c r="AL73" s="36">
        <v>0</v>
      </c>
      <c r="AM73" s="36">
        <v>8.9334289560389721E-3</v>
      </c>
      <c r="AN73" s="36">
        <v>1.5197097534411123E-2</v>
      </c>
      <c r="AO73" s="36">
        <v>4.8671785346695064E-2</v>
      </c>
      <c r="AP73" s="36">
        <v>0.37583852400000001</v>
      </c>
      <c r="AQ73" s="36">
        <v>0.20237458899999999</v>
      </c>
      <c r="AR73" s="36">
        <v>0.578213113</v>
      </c>
      <c r="AS73" s="36">
        <v>1.8190000000000001E-6</v>
      </c>
      <c r="AT73" s="36">
        <v>1.1300000000000001E-7</v>
      </c>
      <c r="AU73" s="36">
        <v>2.5199999999999998E-7</v>
      </c>
      <c r="AV73" s="36">
        <v>1.7626E-5</v>
      </c>
      <c r="AW73" s="36">
        <v>3.9356000000000001E-5</v>
      </c>
      <c r="AX73" s="36">
        <v>1.4494999999999999E-5</v>
      </c>
      <c r="AY73" s="36">
        <v>3.2364999999999999E-5</v>
      </c>
      <c r="AZ73" s="36">
        <v>4.5714285714285722E-8</v>
      </c>
      <c r="BA73" s="36">
        <v>9.2857142857142862E-8</v>
      </c>
      <c r="BB73" s="36">
        <v>1.0700793980000001</v>
      </c>
      <c r="BC73" s="36">
        <v>66.655547283999994</v>
      </c>
      <c r="BD73" s="36">
        <v>148.827791222</v>
      </c>
      <c r="BE73" s="36">
        <v>0.38864869142857139</v>
      </c>
      <c r="BF73" s="36">
        <v>0.77729738285714278</v>
      </c>
      <c r="BG73" s="36">
        <v>1.4290433339999999</v>
      </c>
      <c r="BH73" s="36">
        <v>14.950126376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5.6122152700000001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1.2073162E-2</v>
      </c>
      <c r="P92" s="36">
        <v>2.0878383E-2</v>
      </c>
      <c r="Q92" s="36">
        <v>1.1367627999999999E-2</v>
      </c>
      <c r="R92" s="36">
        <v>7.0553399999999996E-4</v>
      </c>
      <c r="S92" s="36">
        <v>1.9958119999999999E-2</v>
      </c>
      <c r="T92" s="36">
        <v>9.2026299999999994E-4</v>
      </c>
      <c r="U92" s="36">
        <v>6.9599999999999995E-2</v>
      </c>
      <c r="V92" s="36">
        <v>0.16679999999999998</v>
      </c>
      <c r="W92" s="36">
        <v>8.1673161999999994E-2</v>
      </c>
      <c r="X92" s="36">
        <v>0.18767838299999998</v>
      </c>
      <c r="Y92" s="36">
        <v>0.26935154499999997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6.0050460149999996</v>
      </c>
      <c r="AQ92" s="36">
        <v>3.233486316</v>
      </c>
      <c r="AR92" s="36">
        <v>9.238532331</v>
      </c>
      <c r="AS92" s="36">
        <v>0.29715454400000002</v>
      </c>
      <c r="AT92" s="36">
        <v>3.8362855210000002</v>
      </c>
      <c r="AU92" s="36">
        <v>8.3799318070000002</v>
      </c>
      <c r="AV92" s="36">
        <v>2.741021435</v>
      </c>
      <c r="AW92" s="36">
        <v>5.9874512959999997</v>
      </c>
      <c r="AX92" s="36">
        <v>2.5584118600000001</v>
      </c>
      <c r="AY92" s="36">
        <v>5.5885613330000004</v>
      </c>
      <c r="AZ92" s="36">
        <v>8.4351428571428574E-4</v>
      </c>
      <c r="BA92" s="36">
        <v>1.68703E-3</v>
      </c>
      <c r="BB92" s="36">
        <v>11.557402256</v>
      </c>
      <c r="BC92" s="36">
        <v>1187.457897449</v>
      </c>
      <c r="BD92" s="36">
        <v>2593.8674663470001</v>
      </c>
      <c r="BE92" s="36">
        <v>0.48159187000000003</v>
      </c>
      <c r="BF92" s="36">
        <v>0.96318374142857144</v>
      </c>
      <c r="BG92" s="36">
        <v>7.3784903679999996</v>
      </c>
      <c r="BH92" s="36">
        <v>144.25740384400001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4.9133781780000003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2.8264975999999997E-2</v>
      </c>
      <c r="P93" s="36">
        <v>4.8092119000000003E-2</v>
      </c>
      <c r="Q93" s="36">
        <v>2.5771256999999999E-2</v>
      </c>
      <c r="R93" s="36">
        <v>2.4937190000000001E-3</v>
      </c>
      <c r="S93" s="36">
        <v>4.4839442E-2</v>
      </c>
      <c r="T93" s="36">
        <v>3.2526769999999998E-3</v>
      </c>
      <c r="U93" s="36">
        <v>0</v>
      </c>
      <c r="V93" s="36">
        <v>0</v>
      </c>
      <c r="W93" s="36">
        <v>2.8264975999999997E-2</v>
      </c>
      <c r="X93" s="36">
        <v>4.8092119000000003E-2</v>
      </c>
      <c r="Y93" s="36">
        <v>7.6357095E-2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4.1521916999999998E-2</v>
      </c>
      <c r="AQ93" s="36">
        <v>2.2357954999999999E-2</v>
      </c>
      <c r="AR93" s="36">
        <v>6.3879872000000004E-2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4.8894287142857144E-2</v>
      </c>
      <c r="BF93" s="36">
        <v>9.7788575714285716E-2</v>
      </c>
      <c r="BG93" s="36">
        <v>1.483910404</v>
      </c>
      <c r="BH93" s="36">
        <v>15.430771287000001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4.8298389349999997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1.0731430000000001E-3</v>
      </c>
      <c r="P94" s="36">
        <v>1.6845810000000001E-3</v>
      </c>
      <c r="Q94" s="36">
        <v>9.8810800000000013E-4</v>
      </c>
      <c r="R94" s="36">
        <v>8.5035000000000002E-5</v>
      </c>
      <c r="S94" s="36">
        <v>1.573664E-3</v>
      </c>
      <c r="T94" s="36">
        <v>1.10917E-4</v>
      </c>
      <c r="U94" s="36">
        <v>0</v>
      </c>
      <c r="V94" s="36">
        <v>0</v>
      </c>
      <c r="W94" s="36">
        <v>1.0731430000000001E-3</v>
      </c>
      <c r="X94" s="36">
        <v>1.6845810000000001E-3</v>
      </c>
      <c r="Y94" s="36">
        <v>2.7577240000000005E-3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2.9257850000000002E-3</v>
      </c>
      <c r="AQ94" s="36">
        <v>1.5754219999999999E-3</v>
      </c>
      <c r="AR94" s="36">
        <v>4.5012070000000001E-3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0.147796605</v>
      </c>
      <c r="BC94" s="36">
        <v>10.526057292999999</v>
      </c>
      <c r="BD94" s="36">
        <v>23.173798994999999</v>
      </c>
      <c r="BE94" s="36">
        <v>6.1586185714285714E-3</v>
      </c>
      <c r="BF94" s="36">
        <v>1.2317238571428572E-2</v>
      </c>
      <c r="BG94" s="36">
        <v>1.122040924</v>
      </c>
      <c r="BH94" s="36">
        <v>9.365081644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5.560284921</v>
      </c>
      <c r="E95" s="36">
        <v>8</v>
      </c>
      <c r="F95" s="36">
        <v>2</v>
      </c>
      <c r="G95" s="36">
        <v>4</v>
      </c>
      <c r="H95" s="36">
        <v>2</v>
      </c>
      <c r="I95" s="36">
        <v>0.38527923358764471</v>
      </c>
      <c r="J95" s="36">
        <v>14.748807382097771</v>
      </c>
      <c r="K95" s="36">
        <v>0.18549273358889537</v>
      </c>
      <c r="L95" s="36">
        <v>0.19978649999874931</v>
      </c>
      <c r="M95" s="36">
        <v>7.607090615682524</v>
      </c>
      <c r="N95" s="36">
        <v>7.5269960000028915</v>
      </c>
      <c r="O95" s="36">
        <v>0.53833256500000004</v>
      </c>
      <c r="P95" s="36">
        <v>0.93369349899999998</v>
      </c>
      <c r="Q95" s="36">
        <v>0.50233675300000002</v>
      </c>
      <c r="R95" s="36">
        <v>3.5995812000000002E-2</v>
      </c>
      <c r="S95" s="36">
        <v>0.88674243899999994</v>
      </c>
      <c r="T95" s="36">
        <v>4.6951060000000003E-2</v>
      </c>
      <c r="U95" s="36">
        <v>0.15920000000000001</v>
      </c>
      <c r="V95" s="36">
        <v>0.37640000000000001</v>
      </c>
      <c r="W95" s="36">
        <v>1.0828117985876449</v>
      </c>
      <c r="X95" s="36">
        <v>16.05890088109777</v>
      </c>
      <c r="Y95" s="36">
        <v>17.141712679685416</v>
      </c>
      <c r="Z95" s="36">
        <v>8.3065972201268212E-2</v>
      </c>
      <c r="AA95" s="36">
        <v>1.9619821637799406E-2</v>
      </c>
      <c r="AB95" s="36">
        <v>1.9619821999999999E-2</v>
      </c>
      <c r="AC95" s="36">
        <v>2.7177867959637799E-3</v>
      </c>
      <c r="AD95" s="36">
        <v>0.23746310492686454</v>
      </c>
      <c r="AE95" s="36">
        <v>2.1371679443417806</v>
      </c>
      <c r="AF95" s="36">
        <v>2.3746310492686451</v>
      </c>
      <c r="AG95" s="36">
        <v>1.6879422153398188E-2</v>
      </c>
      <c r="AH95" s="36">
        <v>2.8714419295436003E-2</v>
      </c>
      <c r="AI95" s="36">
        <v>9.1963748284031518E-2</v>
      </c>
      <c r="AJ95" s="36">
        <v>1.1247112345080836E-3</v>
      </c>
      <c r="AK95" s="36">
        <v>1.3591488310481239E-3</v>
      </c>
      <c r="AL95" s="36">
        <v>3.3993418330092746E-3</v>
      </c>
      <c r="AM95" s="36">
        <v>2.0721920183870052E-2</v>
      </c>
      <c r="AN95" s="36">
        <v>0.26753667305334872</v>
      </c>
      <c r="AO95" s="36">
        <v>2.2325310344588214</v>
      </c>
      <c r="AP95" s="36">
        <v>296.78855215200002</v>
      </c>
      <c r="AQ95" s="36">
        <v>159.80922038899999</v>
      </c>
      <c r="AR95" s="36">
        <v>456.59777254100004</v>
      </c>
      <c r="AS95" s="36">
        <v>10.328146901</v>
      </c>
      <c r="AT95" s="36">
        <v>1977.1849259559999</v>
      </c>
      <c r="AU95" s="36">
        <v>4620.9545766970004</v>
      </c>
      <c r="AV95" s="36">
        <v>1084.4883367970001</v>
      </c>
      <c r="AW95" s="36">
        <v>2534.5992059250002</v>
      </c>
      <c r="AX95" s="36">
        <v>1031.189677758</v>
      </c>
      <c r="AY95" s="36">
        <v>2410.0328696229999</v>
      </c>
      <c r="AZ95" s="36">
        <v>0.11358928857142858</v>
      </c>
      <c r="BA95" s="36">
        <v>0.22717857857142859</v>
      </c>
      <c r="BB95" s="36">
        <v>2.9179192650000001</v>
      </c>
      <c r="BC95" s="36">
        <v>243.70933504000001</v>
      </c>
      <c r="BD95" s="36">
        <v>569.58241606800004</v>
      </c>
      <c r="BE95" s="36">
        <v>0.12158841285714286</v>
      </c>
      <c r="BF95" s="36">
        <v>0.24317682571428573</v>
      </c>
      <c r="BG95" s="36">
        <v>3.0504477489999999</v>
      </c>
      <c r="BH95" s="36">
        <v>54.635101898999999</v>
      </c>
      <c r="BI95" s="36">
        <v>0.06</v>
      </c>
      <c r="BJ95" s="36">
        <v>0.06</v>
      </c>
      <c r="BK95" s="36">
        <v>0.09</v>
      </c>
      <c r="BL95" s="36">
        <v>0.09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5.1368619969999996</v>
      </c>
      <c r="E96" s="36">
        <v>3</v>
      </c>
      <c r="F96" s="36">
        <v>0</v>
      </c>
      <c r="G96" s="36">
        <v>1</v>
      </c>
      <c r="H96" s="36">
        <v>2</v>
      </c>
      <c r="I96" s="36">
        <v>6.9666673879392893E-6</v>
      </c>
      <c r="J96" s="36">
        <v>7.1819869810380386E-3</v>
      </c>
      <c r="K96" s="36">
        <v>6.9666673879392893E-6</v>
      </c>
      <c r="L96" s="36">
        <v>0</v>
      </c>
      <c r="M96" s="36">
        <v>1.6889536484263612E-3</v>
      </c>
      <c r="N96" s="36">
        <v>5.4999999999996163E-3</v>
      </c>
      <c r="O96" s="36">
        <v>2.9003989999999997E-3</v>
      </c>
      <c r="P96" s="36">
        <v>4.660562E-3</v>
      </c>
      <c r="Q96" s="36">
        <v>2.4717469999999998E-3</v>
      </c>
      <c r="R96" s="36">
        <v>4.2865200000000002E-4</v>
      </c>
      <c r="S96" s="36">
        <v>4.1014499999999995E-3</v>
      </c>
      <c r="T96" s="36">
        <v>5.5911200000000006E-4</v>
      </c>
      <c r="U96" s="36">
        <v>0</v>
      </c>
      <c r="V96" s="36">
        <v>0</v>
      </c>
      <c r="W96" s="36">
        <v>2.907365667387939E-3</v>
      </c>
      <c r="X96" s="36">
        <v>1.1842548981038039E-2</v>
      </c>
      <c r="Y96" s="36">
        <v>1.4749914648425977E-2</v>
      </c>
      <c r="Z96" s="36">
        <v>1.1321474704738314E-5</v>
      </c>
      <c r="AA96" s="36">
        <v>2.4227955868139993E-6</v>
      </c>
      <c r="AB96" s="36">
        <v>2.4227999999999999E-6</v>
      </c>
      <c r="AC96" s="36">
        <v>8.5653956753831748E-8</v>
      </c>
      <c r="AD96" s="36">
        <v>2.8054095862040056E-5</v>
      </c>
      <c r="AE96" s="36">
        <v>2.5248686275836053E-4</v>
      </c>
      <c r="AF96" s="36">
        <v>2.8054095862040053E-4</v>
      </c>
      <c r="AG96" s="36">
        <v>6.5316030728774556E-4</v>
      </c>
      <c r="AH96" s="36">
        <v>1.1111232813630614E-3</v>
      </c>
      <c r="AI96" s="36">
        <v>3.5585975362573729E-3</v>
      </c>
      <c r="AJ96" s="36">
        <v>1.3888761981703886E-7</v>
      </c>
      <c r="AK96" s="36">
        <v>1.6783769943801703E-7</v>
      </c>
      <c r="AL96" s="36">
        <v>4.1977574480618996E-7</v>
      </c>
      <c r="AM96" s="36">
        <v>6.5338484886431642E-4</v>
      </c>
      <c r="AN96" s="36">
        <v>1.1393452149245395E-3</v>
      </c>
      <c r="AO96" s="36">
        <v>3.8115041747605397E-3</v>
      </c>
      <c r="AP96" s="36">
        <v>6.2729315999999993E-2</v>
      </c>
      <c r="AQ96" s="36">
        <v>3.3777323999999997E-2</v>
      </c>
      <c r="AR96" s="36">
        <v>9.6506639999999991E-2</v>
      </c>
      <c r="AS96" s="36">
        <v>1.1607282E-2</v>
      </c>
      <c r="AT96" s="36">
        <v>8.6457350000000002E-2</v>
      </c>
      <c r="AU96" s="36">
        <v>0.22728380400000001</v>
      </c>
      <c r="AV96" s="36">
        <v>0.30545193399999998</v>
      </c>
      <c r="AW96" s="36">
        <v>0.80298873100000001</v>
      </c>
      <c r="AX96" s="36">
        <v>0.27328219999999998</v>
      </c>
      <c r="AY96" s="36">
        <v>0.71841917799999999</v>
      </c>
      <c r="AZ96" s="36">
        <v>1.3205714285714288E-4</v>
      </c>
      <c r="BA96" s="36">
        <v>2.6411571428571428E-4</v>
      </c>
      <c r="BB96" s="36">
        <v>0.42117549599999998</v>
      </c>
      <c r="BC96" s="36">
        <v>26.282137674000001</v>
      </c>
      <c r="BD96" s="36">
        <v>69.091919193999999</v>
      </c>
      <c r="BE96" s="36">
        <v>1.7550197142857143E-2</v>
      </c>
      <c r="BF96" s="36">
        <v>3.5100394285714286E-2</v>
      </c>
      <c r="BG96" s="36">
        <v>0.99980958600000003</v>
      </c>
      <c r="BH96" s="36">
        <v>10.768472639000001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4.8644612089999999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1.6504720000000001E-3</v>
      </c>
      <c r="P97" s="36">
        <v>2.8337509999999998E-3</v>
      </c>
      <c r="Q97" s="36">
        <v>1.407101E-3</v>
      </c>
      <c r="R97" s="36">
        <v>2.4337099999999998E-4</v>
      </c>
      <c r="S97" s="36">
        <v>2.5163099999999999E-3</v>
      </c>
      <c r="T97" s="36">
        <v>3.1744100000000001E-4</v>
      </c>
      <c r="U97" s="36">
        <v>3.0000000000000001E-3</v>
      </c>
      <c r="V97" s="36">
        <v>7.1999999999999998E-3</v>
      </c>
      <c r="W97" s="36">
        <v>4.6504720000000001E-3</v>
      </c>
      <c r="X97" s="36">
        <v>1.0033751E-2</v>
      </c>
      <c r="Y97" s="36">
        <v>1.4684223E-2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1.4859236E-2</v>
      </c>
      <c r="AQ97" s="36">
        <v>8.0011270000000002E-3</v>
      </c>
      <c r="AR97" s="36">
        <v>2.2860363000000002E-2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10.726601489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4.9240857939999998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6.4739999999999993E-6</v>
      </c>
      <c r="P98" s="36">
        <v>1.0400999999999999E-5</v>
      </c>
      <c r="Q98" s="36">
        <v>5.8099999999999994E-6</v>
      </c>
      <c r="R98" s="36">
        <v>6.6399999999999991E-7</v>
      </c>
      <c r="S98" s="36">
        <v>9.5349999999999993E-6</v>
      </c>
      <c r="T98" s="36">
        <v>8.6599999999999995E-7</v>
      </c>
      <c r="U98" s="36">
        <v>0</v>
      </c>
      <c r="V98" s="36">
        <v>0</v>
      </c>
      <c r="W98" s="36">
        <v>6.4739999999999993E-6</v>
      </c>
      <c r="X98" s="36">
        <v>1.0400999999999999E-5</v>
      </c>
      <c r="Y98" s="36">
        <v>1.6874999999999997E-5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1.3477E-5</v>
      </c>
      <c r="AQ98" s="36">
        <v>7.2559999999999996E-6</v>
      </c>
      <c r="AR98" s="36">
        <v>2.0733E-5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4.5057155719999997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4.8648060000000002E-3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4.8611353570000002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4.7679695930000001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4.8153529319999997</v>
      </c>
      <c r="E102" s="36">
        <v>7</v>
      </c>
      <c r="F102" s="36">
        <v>0</v>
      </c>
      <c r="G102" s="36">
        <v>1</v>
      </c>
      <c r="H102" s="36">
        <v>6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7.9409953340000001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4.92237496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7.2613599999999995E-4</v>
      </c>
      <c r="P103" s="36">
        <v>1.2504160000000001E-3</v>
      </c>
      <c r="Q103" s="36">
        <v>6.8856399999999991E-4</v>
      </c>
      <c r="R103" s="36">
        <v>3.7571999999999999E-5</v>
      </c>
      <c r="S103" s="36">
        <v>1.2014090000000001E-3</v>
      </c>
      <c r="T103" s="36">
        <v>4.9007E-5</v>
      </c>
      <c r="U103" s="36">
        <v>0</v>
      </c>
      <c r="V103" s="36">
        <v>0</v>
      </c>
      <c r="W103" s="36">
        <v>7.2613599999999995E-4</v>
      </c>
      <c r="X103" s="36">
        <v>1.2504160000000001E-3</v>
      </c>
      <c r="Y103" s="36">
        <v>1.9765519999999999E-3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2.0731920000000002E-3</v>
      </c>
      <c r="AQ103" s="36">
        <v>1.1163340000000001E-3</v>
      </c>
      <c r="AR103" s="36">
        <v>3.1895260000000003E-3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1.321562253</v>
      </c>
      <c r="BH103" s="36">
        <v>25.392576505000001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5.5192051309999997</v>
      </c>
      <c r="E104" s="36">
        <v>7</v>
      </c>
      <c r="F104" s="36">
        <v>0</v>
      </c>
      <c r="G104" s="36">
        <v>1</v>
      </c>
      <c r="H104" s="36">
        <v>6</v>
      </c>
      <c r="I104" s="36">
        <v>1.3890607257566242E-3</v>
      </c>
      <c r="J104" s="36">
        <v>0.28858320404253801</v>
      </c>
      <c r="K104" s="36">
        <v>1.3890607257566242E-3</v>
      </c>
      <c r="L104" s="36">
        <v>0</v>
      </c>
      <c r="M104" s="36">
        <v>0.13216026476800635</v>
      </c>
      <c r="N104" s="36">
        <v>0.15781200000028828</v>
      </c>
      <c r="O104" s="36">
        <v>8.3284099E-2</v>
      </c>
      <c r="P104" s="36">
        <v>0.140348316</v>
      </c>
      <c r="Q104" s="36">
        <v>7.9030862999999993E-2</v>
      </c>
      <c r="R104" s="36">
        <v>4.2532360000000005E-3</v>
      </c>
      <c r="S104" s="36">
        <v>0.13480061700000001</v>
      </c>
      <c r="T104" s="36">
        <v>5.5476989999999997E-3</v>
      </c>
      <c r="U104" s="36">
        <v>3.0000000000000001E-3</v>
      </c>
      <c r="V104" s="36">
        <v>7.1999999999999998E-3</v>
      </c>
      <c r="W104" s="36">
        <v>8.7673159725756622E-2</v>
      </c>
      <c r="X104" s="36">
        <v>0.43613152004253797</v>
      </c>
      <c r="Y104" s="36">
        <v>0.52380467976829459</v>
      </c>
      <c r="Z104" s="36">
        <v>7.4960392131062149E-4</v>
      </c>
      <c r="AA104" s="36">
        <v>1.6041523916047296E-4</v>
      </c>
      <c r="AB104" s="36">
        <v>1.6041499999999999E-4</v>
      </c>
      <c r="AC104" s="36">
        <v>1.7586312189400739E-5</v>
      </c>
      <c r="AD104" s="36">
        <v>2.704169305517784E-3</v>
      </c>
      <c r="AE104" s="36">
        <v>2.4337523749660053E-2</v>
      </c>
      <c r="AF104" s="36">
        <v>2.704169305517784E-2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9.1958302513415599E-6</v>
      </c>
      <c r="AK104" s="36">
        <v>1.111263189505923E-5</v>
      </c>
      <c r="AL104" s="36">
        <v>2.7793596707563548E-5</v>
      </c>
      <c r="AM104" s="36">
        <v>3.7577063184988393E-4</v>
      </c>
      <c r="AN104" s="36">
        <v>3.308963505603107E-3</v>
      </c>
      <c r="AO104" s="36">
        <v>2.6266702909355354E-2</v>
      </c>
      <c r="AP104" s="36">
        <v>9.5035635480000007</v>
      </c>
      <c r="AQ104" s="36">
        <v>5.1173034489999996</v>
      </c>
      <c r="AR104" s="36">
        <v>14.620866997</v>
      </c>
      <c r="AS104" s="36">
        <v>0.82553998500000003</v>
      </c>
      <c r="AT104" s="36">
        <v>54.297455796999998</v>
      </c>
      <c r="AU104" s="36">
        <v>134.91831816600001</v>
      </c>
      <c r="AV104" s="36">
        <v>36.459656000000003</v>
      </c>
      <c r="AW104" s="36">
        <v>90.594953228999998</v>
      </c>
      <c r="AX104" s="36">
        <v>34.145742865999999</v>
      </c>
      <c r="AY104" s="36">
        <v>84.845341872999995</v>
      </c>
      <c r="AZ104" s="36">
        <v>4.6290257142857141E-3</v>
      </c>
      <c r="BA104" s="36">
        <v>9.2580514285714281E-3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16.843906591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5.5268298700000003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3.2596410249106214E-2</v>
      </c>
      <c r="J105" s="36">
        <v>2.4330409248487461</v>
      </c>
      <c r="K105" s="36">
        <v>3.2596410249106214E-2</v>
      </c>
      <c r="L105" s="36">
        <v>0</v>
      </c>
      <c r="M105" s="36">
        <v>1.4952363350962434</v>
      </c>
      <c r="N105" s="36">
        <v>0.97040100000160878</v>
      </c>
      <c r="O105" s="36">
        <v>0.12776378599999999</v>
      </c>
      <c r="P105" s="36">
        <v>0.21478334399999999</v>
      </c>
      <c r="Q105" s="36">
        <v>0.120339339</v>
      </c>
      <c r="R105" s="36">
        <v>7.4244469999999998E-3</v>
      </c>
      <c r="S105" s="36">
        <v>0.20509928199999999</v>
      </c>
      <c r="T105" s="36">
        <v>9.6840620000000002E-3</v>
      </c>
      <c r="U105" s="36" t="s">
        <v>340</v>
      </c>
      <c r="V105" s="36" t="s">
        <v>340</v>
      </c>
      <c r="W105" s="36">
        <v>0.16036019624910619</v>
      </c>
      <c r="X105" s="36">
        <v>2.6478242688487459</v>
      </c>
      <c r="Y105" s="36">
        <v>2.808184465097852</v>
      </c>
      <c r="Z105" s="36">
        <v>1.1340462754037344E-2</v>
      </c>
      <c r="AA105" s="36">
        <v>2.4268590293639908E-3</v>
      </c>
      <c r="AB105" s="36">
        <v>2.426859E-3</v>
      </c>
      <c r="AC105" s="36">
        <v>3.935105097519116E-4</v>
      </c>
      <c r="AD105" s="36">
        <v>3.6890132250642443E-2</v>
      </c>
      <c r="AE105" s="36">
        <v>0.33201119025578196</v>
      </c>
      <c r="AF105" s="36">
        <v>0.36890132250642438</v>
      </c>
      <c r="AG105" s="36" t="s">
        <v>340</v>
      </c>
      <c r="AH105" s="36" t="s">
        <v>340</v>
      </c>
      <c r="AI105" s="36" t="s">
        <v>340</v>
      </c>
      <c r="AJ105" s="36">
        <v>1.3912030301544995E-4</v>
      </c>
      <c r="AK105" s="36">
        <v>1.681188836967338E-4</v>
      </c>
      <c r="AL105" s="36">
        <v>4.2047900951981405E-4</v>
      </c>
      <c r="AM105" s="36">
        <v>5.3263081276736153E-4</v>
      </c>
      <c r="AN105" s="36">
        <v>3.7058251134339179E-2</v>
      </c>
      <c r="AO105" s="36">
        <v>0.33243166926530177</v>
      </c>
      <c r="AP105" s="36">
        <v>164.61730386900001</v>
      </c>
      <c r="AQ105" s="36">
        <v>88.640086698000005</v>
      </c>
      <c r="AR105" s="36">
        <v>253.25739056700002</v>
      </c>
      <c r="AS105" s="36">
        <v>13.891460065</v>
      </c>
      <c r="AT105" s="36">
        <v>411.24928011899999</v>
      </c>
      <c r="AU105" s="36">
        <v>1109.126846396</v>
      </c>
      <c r="AV105" s="36">
        <v>228.98022496900001</v>
      </c>
      <c r="AW105" s="36">
        <v>617.55272795600001</v>
      </c>
      <c r="AX105" s="36">
        <v>217.03375987199999</v>
      </c>
      <c r="AY105" s="36">
        <v>585.33347360300002</v>
      </c>
      <c r="AZ105" s="36">
        <v>6.6137524285714289E-2</v>
      </c>
      <c r="BA105" s="36">
        <v>0.13227505000000001</v>
      </c>
      <c r="BB105" s="36">
        <v>0.48660891699999997</v>
      </c>
      <c r="BC105" s="36">
        <v>40.868477779999999</v>
      </c>
      <c r="BD105" s="36">
        <v>110.221046137</v>
      </c>
      <c r="BE105" s="36">
        <v>2.0276778571428573E-2</v>
      </c>
      <c r="BF105" s="36">
        <v>4.0553558571428575E-2</v>
      </c>
      <c r="BG105" s="36">
        <v>1.0935917550000001</v>
      </c>
      <c r="BH105" s="36">
        <v>26.133573855000002</v>
      </c>
      <c r="BI105" s="36">
        <v>0.09</v>
      </c>
      <c r="BJ105" s="36">
        <v>0.09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5.243600196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1.286024007</v>
      </c>
      <c r="BH106" s="36">
        <v>6.1841012739999996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4.878805732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2.6192999999999998E-5</v>
      </c>
      <c r="P107" s="36">
        <v>4.2959999999999995E-5</v>
      </c>
      <c r="Q107" s="36">
        <v>2.1971999999999999E-5</v>
      </c>
      <c r="R107" s="36">
        <v>4.2209999999999999E-6</v>
      </c>
      <c r="S107" s="36">
        <v>3.7453999999999997E-5</v>
      </c>
      <c r="T107" s="36">
        <v>5.5060000000000003E-6</v>
      </c>
      <c r="U107" s="36">
        <v>0</v>
      </c>
      <c r="V107" s="36">
        <v>0</v>
      </c>
      <c r="W107" s="36">
        <v>2.6192999999999998E-5</v>
      </c>
      <c r="X107" s="36">
        <v>4.2959999999999995E-5</v>
      </c>
      <c r="Y107" s="36">
        <v>6.9152999999999993E-5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3.3942999999999997E-5</v>
      </c>
      <c r="AQ107" s="36">
        <v>1.8277000000000001E-5</v>
      </c>
      <c r="AR107" s="36">
        <v>5.2219999999999998E-5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2.4324327829999999</v>
      </c>
      <c r="BH107" s="36">
        <v>3.4625365650000002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5.0028885909999996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1.6466509999999998E-3</v>
      </c>
      <c r="P108" s="36">
        <v>2.5686899999999998E-3</v>
      </c>
      <c r="Q108" s="36">
        <v>1.4979769999999999E-3</v>
      </c>
      <c r="R108" s="36">
        <v>1.4867400000000001E-4</v>
      </c>
      <c r="S108" s="36">
        <v>2.3747659999999999E-3</v>
      </c>
      <c r="T108" s="36">
        <v>1.9392400000000002E-4</v>
      </c>
      <c r="U108" s="36" t="s">
        <v>340</v>
      </c>
      <c r="V108" s="36" t="s">
        <v>340</v>
      </c>
      <c r="W108" s="36">
        <v>1.6466509999999998E-3</v>
      </c>
      <c r="X108" s="36">
        <v>2.5686899999999998E-3</v>
      </c>
      <c r="Y108" s="36">
        <v>4.2153409999999992E-3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2.022299E-3</v>
      </c>
      <c r="AQ108" s="36">
        <v>1.0889300000000001E-3</v>
      </c>
      <c r="AR108" s="36">
        <v>3.1112290000000001E-3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0.54222667599999996</v>
      </c>
      <c r="BH108" s="36">
        <v>4.9991932630000004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4.9528647650000002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2.735215E-3</v>
      </c>
      <c r="P109" s="36">
        <v>4.6117630000000005E-3</v>
      </c>
      <c r="Q109" s="36">
        <v>2.4394210000000002E-3</v>
      </c>
      <c r="R109" s="36">
        <v>2.9579399999999999E-4</v>
      </c>
      <c r="S109" s="36">
        <v>4.2259430000000002E-3</v>
      </c>
      <c r="T109" s="36">
        <v>3.8581999999999999E-4</v>
      </c>
      <c r="U109" s="36" t="s">
        <v>340</v>
      </c>
      <c r="V109" s="36" t="s">
        <v>340</v>
      </c>
      <c r="W109" s="36">
        <v>2.735215E-3</v>
      </c>
      <c r="X109" s="36">
        <v>4.6117630000000005E-3</v>
      </c>
      <c r="Y109" s="36">
        <v>7.3469780000000005E-3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7.8984180000000008E-3</v>
      </c>
      <c r="AQ109" s="36">
        <v>4.2529940000000004E-3</v>
      </c>
      <c r="AR109" s="36">
        <v>1.2151412E-2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4.1752239910000002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4.6461436809999999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4.0443173760000004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4.4576844529999997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5.2019639739999999</v>
      </c>
      <c r="E114" s="36">
        <v>5</v>
      </c>
      <c r="F114" s="36">
        <v>0</v>
      </c>
      <c r="G114" s="36">
        <v>0</v>
      </c>
      <c r="H114" s="36">
        <v>5</v>
      </c>
      <c r="I114" s="36">
        <v>4.0791967802776563E-4</v>
      </c>
      <c r="J114" s="36">
        <v>0.12476534470201035</v>
      </c>
      <c r="K114" s="36">
        <v>4.0791967802776563E-4</v>
      </c>
      <c r="L114" s="36">
        <v>0</v>
      </c>
      <c r="M114" s="36">
        <v>7.8818264380033073E-2</v>
      </c>
      <c r="N114" s="36">
        <v>4.6355000000005031E-2</v>
      </c>
      <c r="O114" s="36">
        <v>3.7199310000000001E-3</v>
      </c>
      <c r="P114" s="36">
        <v>5.8445390000000002E-3</v>
      </c>
      <c r="Q114" s="36">
        <v>3.5500530000000001E-3</v>
      </c>
      <c r="R114" s="36">
        <v>1.6987799999999999E-4</v>
      </c>
      <c r="S114" s="36">
        <v>5.6229579999999999E-3</v>
      </c>
      <c r="T114" s="36">
        <v>2.2158100000000002E-4</v>
      </c>
      <c r="U114" s="36">
        <v>0</v>
      </c>
      <c r="V114" s="36">
        <v>0</v>
      </c>
      <c r="W114" s="36">
        <v>4.1278506780277656E-3</v>
      </c>
      <c r="X114" s="36">
        <v>0.13060988370201035</v>
      </c>
      <c r="Y114" s="36">
        <v>0.13473773438003811</v>
      </c>
      <c r="Z114" s="36">
        <v>3.4304572983859244E-4</v>
      </c>
      <c r="AA114" s="36">
        <v>7.3411786185458781E-5</v>
      </c>
      <c r="AB114" s="36">
        <v>7.3411799999999994E-5</v>
      </c>
      <c r="AC114" s="36">
        <v>4.9545040548900311E-6</v>
      </c>
      <c r="AD114" s="36">
        <v>1.5125630073939797E-3</v>
      </c>
      <c r="AE114" s="36">
        <v>1.3613067066545817E-2</v>
      </c>
      <c r="AF114" s="36">
        <v>1.5125630073939796E-2</v>
      </c>
      <c r="AG114" s="36">
        <v>0</v>
      </c>
      <c r="AH114" s="36">
        <v>0</v>
      </c>
      <c r="AI114" s="36">
        <v>0</v>
      </c>
      <c r="AJ114" s="36">
        <v>4.2083499126979439E-6</v>
      </c>
      <c r="AK114" s="36">
        <v>5.0855487962703554E-6</v>
      </c>
      <c r="AL114" s="36">
        <v>1.2719371397788945E-5</v>
      </c>
      <c r="AM114" s="36">
        <v>9.1628539675879751E-6</v>
      </c>
      <c r="AN114" s="36">
        <v>1.51764855619025E-3</v>
      </c>
      <c r="AO114" s="36">
        <v>1.3625786437943606E-2</v>
      </c>
      <c r="AP114" s="36">
        <v>1.0507904770000001</v>
      </c>
      <c r="AQ114" s="36">
        <v>0.56581025600000001</v>
      </c>
      <c r="AR114" s="36">
        <v>1.6166007330000001</v>
      </c>
      <c r="AS114" s="36">
        <v>0.27302359199999998</v>
      </c>
      <c r="AT114" s="36">
        <v>5.7085026660000002</v>
      </c>
      <c r="AU114" s="36">
        <v>12.079073940000001</v>
      </c>
      <c r="AV114" s="36">
        <v>6.5204547069999998</v>
      </c>
      <c r="AW114" s="36">
        <v>13.797147717</v>
      </c>
      <c r="AX114" s="36">
        <v>5.9999478980000003</v>
      </c>
      <c r="AY114" s="36">
        <v>12.695766042000001</v>
      </c>
      <c r="AZ114" s="36">
        <v>2.5953457142857145E-3</v>
      </c>
      <c r="BA114" s="36">
        <v>5.1906928571428578E-3</v>
      </c>
      <c r="BB114" s="36">
        <v>0.19039845799999999</v>
      </c>
      <c r="BC114" s="36">
        <v>11.664413753</v>
      </c>
      <c r="BD114" s="36">
        <v>24.681658997</v>
      </c>
      <c r="BE114" s="36">
        <v>7.9338199999999994E-3</v>
      </c>
      <c r="BF114" s="36">
        <v>1.5867639999999999E-2</v>
      </c>
      <c r="BG114" s="36">
        <v>1.6905327750000001</v>
      </c>
      <c r="BH114" s="36">
        <v>6.5799035410000002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6.2994695600000004</v>
      </c>
      <c r="E115" s="36">
        <v>102</v>
      </c>
      <c r="F115" s="36">
        <v>17</v>
      </c>
      <c r="G115" s="36">
        <v>47</v>
      </c>
      <c r="H115" s="36">
        <v>38</v>
      </c>
      <c r="I115" s="36">
        <v>3.1995760141874836</v>
      </c>
      <c r="J115" s="36">
        <v>44.495986457050677</v>
      </c>
      <c r="K115" s="36">
        <v>2.2807850141947026</v>
      </c>
      <c r="L115" s="36">
        <v>0.91879099999278102</v>
      </c>
      <c r="M115" s="36">
        <v>37.358830971236422</v>
      </c>
      <c r="N115" s="36">
        <v>10.336731500001742</v>
      </c>
      <c r="O115" s="36">
        <v>0.21560126500000001</v>
      </c>
      <c r="P115" s="36">
        <v>0.34939653699999995</v>
      </c>
      <c r="Q115" s="36">
        <v>0.20283976100000001</v>
      </c>
      <c r="R115" s="36">
        <v>1.2761504E-2</v>
      </c>
      <c r="S115" s="36">
        <v>0.33275109599999997</v>
      </c>
      <c r="T115" s="36">
        <v>1.6645441E-2</v>
      </c>
      <c r="U115" s="36">
        <v>4.4010500000000015</v>
      </c>
      <c r="V115" s="36">
        <v>10.413200000000002</v>
      </c>
      <c r="W115" s="36">
        <v>7.8162272791874852</v>
      </c>
      <c r="X115" s="36">
        <v>55.258582994050677</v>
      </c>
      <c r="Y115" s="36">
        <v>63.074810273238164</v>
      </c>
      <c r="Z115" s="36">
        <v>0.35470834191157702</v>
      </c>
      <c r="AA115" s="36">
        <v>0.15042066610609914</v>
      </c>
      <c r="AB115" s="36">
        <v>0.15042066600000001</v>
      </c>
      <c r="AC115" s="36">
        <v>1.9881066697278647E-2</v>
      </c>
      <c r="AD115" s="36">
        <v>0.41330646288831185</v>
      </c>
      <c r="AE115" s="36">
        <v>3.7201655867010333</v>
      </c>
      <c r="AF115" s="36">
        <v>4.1334720495893436</v>
      </c>
      <c r="AG115" s="36">
        <v>0.42934114844212901</v>
      </c>
      <c r="AH115" s="36">
        <v>0.73037344792454162</v>
      </c>
      <c r="AI115" s="36">
        <v>2.3391690156502185</v>
      </c>
      <c r="AJ115" s="36">
        <v>8.6229025751304086E-3</v>
      </c>
      <c r="AK115" s="36">
        <v>1.0420281710984957E-2</v>
      </c>
      <c r="AL115" s="36">
        <v>2.6061972554231937E-2</v>
      </c>
      <c r="AM115" s="36">
        <v>0.45784511771453806</v>
      </c>
      <c r="AN115" s="36">
        <v>1.1541001925238383</v>
      </c>
      <c r="AO115" s="36">
        <v>6.0853965749054835</v>
      </c>
      <c r="AP115" s="36">
        <v>599.15147180999998</v>
      </c>
      <c r="AQ115" s="36">
        <v>322.62002328199998</v>
      </c>
      <c r="AR115" s="36">
        <v>921.7714950919999</v>
      </c>
      <c r="AS115" s="36">
        <v>12.491315525999999</v>
      </c>
      <c r="AT115" s="36">
        <v>2619.497436866</v>
      </c>
      <c r="AU115" s="36">
        <v>5608.2831380919997</v>
      </c>
      <c r="AV115" s="36">
        <v>1423.2698833970001</v>
      </c>
      <c r="AW115" s="36">
        <v>3047.1877451270002</v>
      </c>
      <c r="AX115" s="36">
        <v>1357.270097914</v>
      </c>
      <c r="AY115" s="36">
        <v>2905.883738171</v>
      </c>
      <c r="AZ115" s="36">
        <v>1.8467100985714286</v>
      </c>
      <c r="BA115" s="36">
        <v>3.6934201985714288</v>
      </c>
      <c r="BB115" s="36">
        <v>2.8381504039999998</v>
      </c>
      <c r="BC115" s="36">
        <v>254.617220317</v>
      </c>
      <c r="BD115" s="36">
        <v>545.12955167500002</v>
      </c>
      <c r="BE115" s="36">
        <v>1.8429548071428572</v>
      </c>
      <c r="BF115" s="36">
        <v>3.6859096157142859</v>
      </c>
      <c r="BG115" s="36">
        <v>8.0446610350000007</v>
      </c>
      <c r="BH115" s="36">
        <v>30.378134097</v>
      </c>
      <c r="BI115" s="36">
        <v>0.75000000000000011</v>
      </c>
      <c r="BJ115" s="36">
        <v>1.0500000000000003</v>
      </c>
      <c r="BK115" s="36">
        <v>0.36</v>
      </c>
      <c r="BL115" s="36">
        <v>0.41000000000000003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5.7618704010000004</v>
      </c>
      <c r="E116" s="36">
        <v>36</v>
      </c>
      <c r="F116" s="36">
        <v>3</v>
      </c>
      <c r="G116" s="36">
        <v>11</v>
      </c>
      <c r="H116" s="36">
        <v>22</v>
      </c>
      <c r="I116" s="36">
        <v>0.43517121935761571</v>
      </c>
      <c r="J116" s="36">
        <v>15.821120746559897</v>
      </c>
      <c r="K116" s="36">
        <v>0.35586421936085577</v>
      </c>
      <c r="L116" s="36">
        <v>7.9306999996759941E-2</v>
      </c>
      <c r="M116" s="36">
        <v>14.266913465921416</v>
      </c>
      <c r="N116" s="36">
        <v>1.9893784999960979</v>
      </c>
      <c r="O116" s="36">
        <v>0.12137181600000001</v>
      </c>
      <c r="P116" s="36">
        <v>0.17221914899999999</v>
      </c>
      <c r="Q116" s="36">
        <v>0.115126797</v>
      </c>
      <c r="R116" s="36">
        <v>6.2450190000000001E-3</v>
      </c>
      <c r="S116" s="36">
        <v>0.164073472</v>
      </c>
      <c r="T116" s="36">
        <v>8.1456770000000005E-3</v>
      </c>
      <c r="U116" s="36">
        <v>0.74075000000000002</v>
      </c>
      <c r="V116" s="36">
        <v>1.7562999999999998</v>
      </c>
      <c r="W116" s="36">
        <v>1.2972930353576158</v>
      </c>
      <c r="X116" s="36">
        <v>17.749639895559898</v>
      </c>
      <c r="Y116" s="36">
        <v>19.046932930917514</v>
      </c>
      <c r="Z116" s="36">
        <v>9.3633181173020621E-2</v>
      </c>
      <c r="AA116" s="36">
        <v>2.2199853002670217E-2</v>
      </c>
      <c r="AB116" s="36">
        <v>2.2199852999999999E-2</v>
      </c>
      <c r="AC116" s="36">
        <v>2.1662850594297537E-3</v>
      </c>
      <c r="AD116" s="36">
        <v>6.7611741650710613E-2</v>
      </c>
      <c r="AE116" s="36">
        <v>0.6085056748563954</v>
      </c>
      <c r="AF116" s="36">
        <v>0.67611741650710611</v>
      </c>
      <c r="AG116" s="36">
        <v>7.5156565367892961E-2</v>
      </c>
      <c r="AH116" s="36">
        <v>0.12785254798216275</v>
      </c>
      <c r="AI116" s="36">
        <v>0.4094737009698996</v>
      </c>
      <c r="AJ116" s="36">
        <v>1.2726121610349447E-3</v>
      </c>
      <c r="AK116" s="36">
        <v>1.5378785931080407E-3</v>
      </c>
      <c r="AL116" s="36">
        <v>3.846359512821087E-3</v>
      </c>
      <c r="AM116" s="36">
        <v>7.8595462588357659E-2</v>
      </c>
      <c r="AN116" s="36">
        <v>0.19700216822598141</v>
      </c>
      <c r="AO116" s="36">
        <v>1.021825735339116</v>
      </c>
      <c r="AP116" s="36">
        <v>114.590753538</v>
      </c>
      <c r="AQ116" s="36">
        <v>61.702713443</v>
      </c>
      <c r="AR116" s="36">
        <v>176.29346698099999</v>
      </c>
      <c r="AS116" s="36">
        <v>7.1738139319999998</v>
      </c>
      <c r="AT116" s="36">
        <v>488.64165994299998</v>
      </c>
      <c r="AU116" s="36">
        <v>1091.6179200219999</v>
      </c>
      <c r="AV116" s="36">
        <v>273.07172859299999</v>
      </c>
      <c r="AW116" s="36">
        <v>610.03802340200002</v>
      </c>
      <c r="AX116" s="36">
        <v>258.60809555200001</v>
      </c>
      <c r="AY116" s="36">
        <v>577.72649061499999</v>
      </c>
      <c r="AZ116" s="36">
        <v>2.1954430428571432</v>
      </c>
      <c r="BA116" s="36">
        <v>4.3908860871428574</v>
      </c>
      <c r="BB116" s="36">
        <v>0.47232053400000001</v>
      </c>
      <c r="BC116" s="36">
        <v>35.481611196000003</v>
      </c>
      <c r="BD116" s="36">
        <v>79.265371310000006</v>
      </c>
      <c r="BE116" s="36">
        <v>0.30670164571428571</v>
      </c>
      <c r="BF116" s="36">
        <v>0.61340329142857142</v>
      </c>
      <c r="BG116" s="36">
        <v>3.1182135560000002</v>
      </c>
      <c r="BH116" s="36">
        <v>12.014824953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2.5014269210371174E-3</v>
      </c>
      <c r="J117" s="36">
        <v>0.5856562113892736</v>
      </c>
      <c r="K117" s="36">
        <v>2.5014269210371174E-3</v>
      </c>
      <c r="L117" s="36">
        <v>0</v>
      </c>
      <c r="M117" s="36">
        <v>0.35179663831021313</v>
      </c>
      <c r="N117" s="36">
        <v>0.23636100000009763</v>
      </c>
      <c r="O117" s="36">
        <v>1.7323353999999999E-2</v>
      </c>
      <c r="P117" s="36">
        <v>2.8789392999999996E-2</v>
      </c>
      <c r="Q117" s="36">
        <v>1.6438424E-2</v>
      </c>
      <c r="R117" s="36">
        <v>8.8492999999999992E-4</v>
      </c>
      <c r="S117" s="36">
        <v>2.7635134999999998E-2</v>
      </c>
      <c r="T117" s="36">
        <v>1.154258E-3</v>
      </c>
      <c r="U117" s="36">
        <v>2.2800000000000001E-2</v>
      </c>
      <c r="V117" s="36">
        <v>5.4000000000000006E-2</v>
      </c>
      <c r="W117" s="36">
        <v>4.2624780921037116E-2</v>
      </c>
      <c r="X117" s="36">
        <v>0.6684456043892737</v>
      </c>
      <c r="Y117" s="36">
        <v>0.71107038531031086</v>
      </c>
      <c r="Z117" s="36">
        <v>1.6971802700113876E-3</v>
      </c>
      <c r="AA117" s="36">
        <v>3.63196577782437E-4</v>
      </c>
      <c r="AB117" s="36">
        <v>3.63197E-4</v>
      </c>
      <c r="AC117" s="36">
        <v>1.8239014642549942E-5</v>
      </c>
      <c r="AD117" s="36">
        <v>4.199250016072336E-3</v>
      </c>
      <c r="AE117" s="36">
        <v>3.7793250144651028E-2</v>
      </c>
      <c r="AF117" s="36">
        <v>4.199250016072336E-2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2.0820359441427591E-5</v>
      </c>
      <c r="AK117" s="36">
        <v>2.5160206753669089E-5</v>
      </c>
      <c r="AL117" s="36">
        <v>6.2927724610522452E-5</v>
      </c>
      <c r="AM117" s="36">
        <v>2.5099188612634649E-3</v>
      </c>
      <c r="AN117" s="36">
        <v>8.4277114194072026E-3</v>
      </c>
      <c r="AO117" s="36">
        <v>5.1318101971825653E-2</v>
      </c>
      <c r="AP117" s="36">
        <v>14.977060473</v>
      </c>
      <c r="AQ117" s="36">
        <v>8.0645710239999993</v>
      </c>
      <c r="AR117" s="36">
        <v>23.041631496999997</v>
      </c>
      <c r="AS117" s="36">
        <v>2.097042944</v>
      </c>
      <c r="AT117" s="36">
        <v>156.85055059699999</v>
      </c>
      <c r="AU117" s="36">
        <v>363.04498256800002</v>
      </c>
      <c r="AV117" s="36">
        <v>90.134648417999998</v>
      </c>
      <c r="AW117" s="36">
        <v>208.624909121</v>
      </c>
      <c r="AX117" s="36">
        <v>85.049409311999995</v>
      </c>
      <c r="AY117" s="36">
        <v>196.85465689200001</v>
      </c>
      <c r="AZ117" s="36">
        <v>0.48029324571428572</v>
      </c>
      <c r="BA117" s="36">
        <v>0.96058649285714293</v>
      </c>
      <c r="BB117" s="36">
        <v>0.42519681999999998</v>
      </c>
      <c r="BC117" s="36">
        <v>18.958784618999999</v>
      </c>
      <c r="BD117" s="36">
        <v>43.881845523999999</v>
      </c>
      <c r="BE117" s="36">
        <v>0.27610183142857142</v>
      </c>
      <c r="BF117" s="36">
        <v>0.55220366285714284</v>
      </c>
      <c r="BG117" s="36">
        <v>3.1597394579999998</v>
      </c>
      <c r="BH117" s="36">
        <v>15.462885893999999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5.0937723119999996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2.6495999999999998E-3</v>
      </c>
      <c r="P118" s="36">
        <v>3.833305E-3</v>
      </c>
      <c r="Q118" s="36">
        <v>2.3544949999999999E-3</v>
      </c>
      <c r="R118" s="36">
        <v>2.9510500000000004E-4</v>
      </c>
      <c r="S118" s="36">
        <v>3.4483840000000001E-3</v>
      </c>
      <c r="T118" s="36">
        <v>3.8492099999999998E-4</v>
      </c>
      <c r="U118" s="36">
        <v>1.2E-2</v>
      </c>
      <c r="V118" s="36">
        <v>2.8799999999999999E-2</v>
      </c>
      <c r="W118" s="36">
        <v>1.46496E-2</v>
      </c>
      <c r="X118" s="36">
        <v>3.2633305000000001E-2</v>
      </c>
      <c r="Y118" s="36">
        <v>4.7282905E-2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1.2843069149797569E-3</v>
      </c>
      <c r="AH118" s="36">
        <v>2.1847979703103915E-3</v>
      </c>
      <c r="AI118" s="36">
        <v>6.997258364372469E-3</v>
      </c>
      <c r="AJ118" s="36">
        <v>0</v>
      </c>
      <c r="AK118" s="36">
        <v>0</v>
      </c>
      <c r="AL118" s="36">
        <v>0</v>
      </c>
      <c r="AM118" s="36">
        <v>1.2843069149797569E-3</v>
      </c>
      <c r="AN118" s="36">
        <v>2.1847979703103915E-3</v>
      </c>
      <c r="AO118" s="36">
        <v>6.997258364372469E-3</v>
      </c>
      <c r="AP118" s="36">
        <v>4.7918963000000002E-2</v>
      </c>
      <c r="AQ118" s="36">
        <v>2.5802518E-2</v>
      </c>
      <c r="AR118" s="36">
        <v>7.3721481000000005E-2</v>
      </c>
      <c r="AS118" s="36">
        <v>1.249385E-3</v>
      </c>
      <c r="AT118" s="36">
        <v>2.5134700000000002E-4</v>
      </c>
      <c r="AU118" s="36">
        <v>5.9498299999999999E-4</v>
      </c>
      <c r="AV118" s="36">
        <v>2.6107140000000001E-3</v>
      </c>
      <c r="AW118" s="36">
        <v>6.180011E-3</v>
      </c>
      <c r="AX118" s="36">
        <v>2.2831499999999998E-3</v>
      </c>
      <c r="AY118" s="36">
        <v>5.4046110000000001E-3</v>
      </c>
      <c r="AZ118" s="36">
        <v>3.4575285714285713E-4</v>
      </c>
      <c r="BA118" s="36">
        <v>6.9150571428571426E-4</v>
      </c>
      <c r="BB118" s="36">
        <v>0.143723342</v>
      </c>
      <c r="BC118" s="36">
        <v>5.4122500860000002</v>
      </c>
      <c r="BD118" s="36">
        <v>12.811727132</v>
      </c>
      <c r="BE118" s="36">
        <v>9.3326845714285719E-2</v>
      </c>
      <c r="BF118" s="36">
        <v>0.18665369142857144</v>
      </c>
      <c r="BG118" s="36">
        <v>0.93984470399999998</v>
      </c>
      <c r="BH118" s="36">
        <v>6.2901586930000004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4.789464111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0.21134417</v>
      </c>
      <c r="BH119" s="36">
        <v>3.9336011439999998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4.7270009310000001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0.13377751800000001</v>
      </c>
      <c r="BH120" s="36">
        <v>0.43403550499999999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4.6478306209999998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1.6622372999999999E-2</v>
      </c>
      <c r="BC121" s="36">
        <v>1.1413932449999999</v>
      </c>
      <c r="BD121" s="36">
        <v>2.6258185890000001</v>
      </c>
      <c r="BE121" s="36">
        <v>1.0793748571428573E-2</v>
      </c>
      <c r="BF121" s="36">
        <v>2.1587497142857147E-2</v>
      </c>
      <c r="BG121" s="36">
        <v>0.51416569099999998</v>
      </c>
      <c r="BH121" s="36">
        <v>1.8188048880000001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4.5151823230000003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7.5659898000000003E-2</v>
      </c>
      <c r="BH122" s="36">
        <v>5.2026749999999997E-2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4.2677296709999997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4.3271623110000004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4.335427095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3.8588137229999999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4.4208453939999997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4.4205622230000001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4.0465637750000001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4.2037661289999999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4.4819746409999999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4.4740968969999999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4.4541915039999997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4.4372488480000003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4.5849243030000002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0.103512171</v>
      </c>
      <c r="BC135" s="36">
        <v>4.0927549790000004</v>
      </c>
      <c r="BD135" s="36">
        <v>8.6639354209999997</v>
      </c>
      <c r="BE135" s="36">
        <v>7.4495971428571433E-3</v>
      </c>
      <c r="BF135" s="36">
        <v>1.4899195714285714E-2</v>
      </c>
      <c r="BG135" s="36">
        <v>0.39347529399999998</v>
      </c>
      <c r="BH135" s="36">
        <v>1.9909901679999999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4.3790553719999998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3.9415923780000002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4.3497638460000001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4.2931168939999997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4.4023959709999998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3.9520441769999999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3.9279526279999999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4.4773827800000001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4.2454215370000004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4.5539975410000002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7.1094863999999994E-2</v>
      </c>
      <c r="BC145" s="36">
        <v>4.5302116229999996</v>
      </c>
      <c r="BD145" s="36">
        <v>11.132995062999999</v>
      </c>
      <c r="BE145" s="36">
        <v>5.1165785714285712E-3</v>
      </c>
      <c r="BF145" s="36">
        <v>1.0233157142857142E-2</v>
      </c>
      <c r="BG145" s="36">
        <v>6.1464515999999997E-2</v>
      </c>
      <c r="BH145" s="36">
        <v>2.0473955680000002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4.0749651389999997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4.3279425869999999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4.0156571220000004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4.5750943910000004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9.2218975999999994E-2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4.7779948299999999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4.6503799999999997E-4</v>
      </c>
      <c r="P151" s="36">
        <v>7.71304E-4</v>
      </c>
      <c r="Q151" s="36">
        <v>2.88671E-4</v>
      </c>
      <c r="R151" s="36">
        <v>1.76367E-4</v>
      </c>
      <c r="S151" s="36">
        <v>5.4125899999999999E-4</v>
      </c>
      <c r="T151" s="36">
        <v>2.3004500000000001E-4</v>
      </c>
      <c r="U151" s="36">
        <v>0</v>
      </c>
      <c r="V151" s="36">
        <v>0</v>
      </c>
      <c r="W151" s="36">
        <v>4.6503799999999997E-4</v>
      </c>
      <c r="X151" s="36">
        <v>7.71304E-4</v>
      </c>
      <c r="Y151" s="36">
        <v>1.2363420000000001E-3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1.5674370000000001E-3</v>
      </c>
      <c r="AQ151" s="36">
        <v>8.4400399999999998E-4</v>
      </c>
      <c r="AR151" s="36">
        <v>2.4114410000000003E-3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0.279821182</v>
      </c>
      <c r="BC151" s="36">
        <v>14.782946436</v>
      </c>
      <c r="BD151" s="36">
        <v>32.066649105000003</v>
      </c>
      <c r="BE151" s="36">
        <v>1.9773018571428574E-2</v>
      </c>
      <c r="BF151" s="36">
        <v>3.9546038571428577E-2</v>
      </c>
      <c r="BG151" s="36">
        <v>0.193690362</v>
      </c>
      <c r="BH151" s="36">
        <v>2.367532024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4.7596669330000001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0.116552462</v>
      </c>
      <c r="BH152" s="36">
        <v>0.51097256400000002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4.4541036329999999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4.294810515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4.5478291999999998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2.5662244000000001E-2</v>
      </c>
      <c r="BH155" s="36">
        <v>0.56608071100000001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5.1004162580000001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0.25861489199999999</v>
      </c>
      <c r="BC156" s="36">
        <v>17.909155194</v>
      </c>
      <c r="BD156" s="36">
        <v>36.837389379000001</v>
      </c>
      <c r="BE156" s="36">
        <v>1.8274517142857143E-2</v>
      </c>
      <c r="BF156" s="36">
        <v>3.6549035714285721E-2</v>
      </c>
      <c r="BG156" s="36">
        <v>0.584230099</v>
      </c>
      <c r="BH156" s="36">
        <v>8.0348790500000007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4.6476395930000001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0.69318341000000006</v>
      </c>
      <c r="BC157" s="36">
        <v>28.245434834000001</v>
      </c>
      <c r="BD157" s="36">
        <v>66.238803242000003</v>
      </c>
      <c r="BE157" s="36">
        <v>4.898245714285715E-2</v>
      </c>
      <c r="BF157" s="36">
        <v>9.79649142857143E-2</v>
      </c>
      <c r="BG157" s="36">
        <v>1.7344233609999999</v>
      </c>
      <c r="BH157" s="36">
        <v>8.3100328070000007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4.8700554250000003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1.188464E-3</v>
      </c>
      <c r="P158" s="36">
        <v>1.804852E-3</v>
      </c>
      <c r="Q158" s="36">
        <v>7.3327099999999997E-4</v>
      </c>
      <c r="R158" s="36">
        <v>4.55193E-4</v>
      </c>
      <c r="S158" s="36">
        <v>1.211122E-3</v>
      </c>
      <c r="T158" s="36">
        <v>5.9373E-4</v>
      </c>
      <c r="U158" s="36">
        <v>0</v>
      </c>
      <c r="V158" s="36">
        <v>0</v>
      </c>
      <c r="W158" s="36">
        <v>1.188464E-3</v>
      </c>
      <c r="X158" s="36">
        <v>1.804852E-3</v>
      </c>
      <c r="Y158" s="36">
        <v>2.9933160000000002E-3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1.7416109999999999E-3</v>
      </c>
      <c r="AQ158" s="36">
        <v>9.3778999999999998E-4</v>
      </c>
      <c r="AR158" s="36">
        <v>2.6794009999999997E-3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3.9041735000000001E-2</v>
      </c>
      <c r="BC158" s="36">
        <v>2.6785323889999999</v>
      </c>
      <c r="BD158" s="36">
        <v>7.0417405889999998</v>
      </c>
      <c r="BE158" s="36">
        <v>2.7588071428571431E-3</v>
      </c>
      <c r="BF158" s="36">
        <v>5.5176157142857148E-3</v>
      </c>
      <c r="BG158" s="36">
        <v>0.14494037800000001</v>
      </c>
      <c r="BH158" s="36">
        <v>1.332687205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4.3231473329999996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0.76754763999999998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4.3276567359999998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4.7653492970000002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1.1946785609999999</v>
      </c>
      <c r="BH163" s="36">
        <v>13.425815901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4.6539220449999998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0.32839903399999998</v>
      </c>
      <c r="BC164" s="36">
        <v>15.261010446</v>
      </c>
      <c r="BD164" s="36">
        <v>35.617073431000001</v>
      </c>
      <c r="BE164" s="36">
        <v>2.3205678571428575E-2</v>
      </c>
      <c r="BF164" s="36">
        <v>4.641135714285715E-2</v>
      </c>
      <c r="BG164" s="36">
        <v>0.98590271799999996</v>
      </c>
      <c r="BH164" s="36">
        <v>6.9356884289999998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4.6314568889999999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0.109739987</v>
      </c>
      <c r="BC165" s="36">
        <v>4.8571387660000003</v>
      </c>
      <c r="BD165" s="36">
        <v>11.792878401999999</v>
      </c>
      <c r="BE165" s="36">
        <v>7.7545614285714293E-3</v>
      </c>
      <c r="BF165" s="36">
        <v>1.5509124285714286E-2</v>
      </c>
      <c r="BG165" s="36">
        <v>0.71608811999999999</v>
      </c>
      <c r="BH165" s="36">
        <v>8.0226774630000008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4.4689497649999996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3.8041873910000001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4.5331442239999999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2.47876E-3</v>
      </c>
      <c r="BC169" s="36">
        <v>3.3131804000000001E-2</v>
      </c>
      <c r="BD169" s="36">
        <v>7.9831157E-2</v>
      </c>
      <c r="BE169" s="36">
        <v>1.7515571428571432E-4</v>
      </c>
      <c r="BF169" s="36">
        <v>3.5031285714285721E-4</v>
      </c>
      <c r="BG169" s="36">
        <v>0.23330895199999999</v>
      </c>
      <c r="BH169" s="36">
        <v>0.88803047499999999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6.7021983939999998</v>
      </c>
      <c r="E185" s="41">
        <f>IF(E4="－","－",SUM(E4:E27))</f>
        <v>539</v>
      </c>
      <c r="F185" s="41">
        <f t="shared" ref="F185:BL185" si="0">IF(F4="－","－",SUM(F4:F27))</f>
        <v>133</v>
      </c>
      <c r="G185" s="41">
        <f t="shared" si="0"/>
        <v>197</v>
      </c>
      <c r="H185" s="41">
        <f t="shared" si="0"/>
        <v>209</v>
      </c>
      <c r="I185" s="41">
        <f t="shared" si="0"/>
        <v>2456.453198577201</v>
      </c>
      <c r="J185" s="41">
        <f t="shared" si="0"/>
        <v>7574.6824528863308</v>
      </c>
      <c r="K185" s="41">
        <f t="shared" si="0"/>
        <v>1947.1903618875101</v>
      </c>
      <c r="L185" s="41">
        <f t="shared" si="0"/>
        <v>509.2628366896912</v>
      </c>
      <c r="M185" s="41">
        <f t="shared" si="0"/>
        <v>7981.5944429483989</v>
      </c>
      <c r="N185" s="41">
        <f t="shared" si="0"/>
        <v>2049.541208515132</v>
      </c>
      <c r="O185" s="41">
        <f t="shared" si="0"/>
        <v>23.590712528999997</v>
      </c>
      <c r="P185" s="41">
        <f t="shared" si="0"/>
        <v>38.774641131000003</v>
      </c>
      <c r="Q185" s="41">
        <f t="shared" si="0"/>
        <v>21.258176925000001</v>
      </c>
      <c r="R185" s="41">
        <f t="shared" si="0"/>
        <v>2.3325356039999994</v>
      </c>
      <c r="S185" s="41">
        <f t="shared" si="0"/>
        <v>35.732203375999987</v>
      </c>
      <c r="T185" s="41">
        <f t="shared" si="0"/>
        <v>3.0424377550000004</v>
      </c>
      <c r="U185" s="41">
        <f t="shared" si="0"/>
        <v>31.181750000000012</v>
      </c>
      <c r="V185" s="41">
        <f t="shared" si="0"/>
        <v>73.954499999999996</v>
      </c>
      <c r="W185" s="41">
        <f t="shared" si="0"/>
        <v>2511.2256611062012</v>
      </c>
      <c r="X185" s="41">
        <f t="shared" si="0"/>
        <v>7687.4115940173306</v>
      </c>
      <c r="Y185" s="41">
        <f t="shared" si="0"/>
        <v>10198.637255123531</v>
      </c>
      <c r="Z185" s="41">
        <f t="shared" si="0"/>
        <v>114.97895234226431</v>
      </c>
      <c r="AA185" s="41">
        <f t="shared" si="0"/>
        <v>55.460678142087978</v>
      </c>
      <c r="AB185" s="41">
        <f t="shared" si="0"/>
        <v>137.41832133758479</v>
      </c>
      <c r="AC185" s="41">
        <f t="shared" si="0"/>
        <v>23.942664534950129</v>
      </c>
      <c r="AD185" s="41">
        <f t="shared" si="0"/>
        <v>75.488863615010544</v>
      </c>
      <c r="AE185" s="41">
        <f t="shared" si="0"/>
        <v>765.19214683709151</v>
      </c>
      <c r="AF185" s="41">
        <f t="shared" si="0"/>
        <v>840.68101045210199</v>
      </c>
      <c r="AG185" s="41">
        <f t="shared" si="0"/>
        <v>2.9710276880423399</v>
      </c>
      <c r="AH185" s="41">
        <f t="shared" si="0"/>
        <v>5.0541620440260484</v>
      </c>
      <c r="AI185" s="41">
        <f t="shared" si="0"/>
        <v>16.186978438299647</v>
      </c>
      <c r="AJ185" s="41">
        <f t="shared" si="0"/>
        <v>4.7692812972472547</v>
      </c>
      <c r="AK185" s="41">
        <f t="shared" si="0"/>
        <v>4.3797969238900816</v>
      </c>
      <c r="AL185" s="41">
        <f t="shared" si="0"/>
        <v>10.995645400738056</v>
      </c>
      <c r="AM185" s="41">
        <f t="shared" si="0"/>
        <v>31.68297352023972</v>
      </c>
      <c r="AN185" s="41">
        <f t="shared" si="0"/>
        <v>84.922822582926656</v>
      </c>
      <c r="AO185" s="41">
        <f t="shared" si="0"/>
        <v>792.37477067612872</v>
      </c>
      <c r="AP185" s="41">
        <f t="shared" si="0"/>
        <v>31965.755148930006</v>
      </c>
      <c r="AQ185" s="41">
        <f t="shared" si="0"/>
        <v>17212.329695570992</v>
      </c>
      <c r="AR185" s="41">
        <f t="shared" si="0"/>
        <v>49178.084844501012</v>
      </c>
      <c r="AS185" s="41">
        <f t="shared" si="0"/>
        <v>2681.1903285220001</v>
      </c>
      <c r="AT185" s="41">
        <f t="shared" si="0"/>
        <v>85931.200343829012</v>
      </c>
      <c r="AU185" s="41">
        <f t="shared" si="0"/>
        <v>199945.39049664006</v>
      </c>
      <c r="AV185" s="41">
        <f t="shared" si="0"/>
        <v>57287.227916533993</v>
      </c>
      <c r="AW185" s="41">
        <f t="shared" si="0"/>
        <v>133543.193237548</v>
      </c>
      <c r="AX185" s="41">
        <f t="shared" si="0"/>
        <v>56071.178331680996</v>
      </c>
      <c r="AY185" s="41">
        <f t="shared" si="0"/>
        <v>130733.39116120695</v>
      </c>
      <c r="AZ185" s="41">
        <f t="shared" si="0"/>
        <v>76.481742994285725</v>
      </c>
      <c r="BA185" s="41">
        <f t="shared" si="0"/>
        <v>152.96348600142858</v>
      </c>
      <c r="BB185" s="41">
        <f t="shared" si="0"/>
        <v>127.21747987900002</v>
      </c>
      <c r="BC185" s="41">
        <f t="shared" si="0"/>
        <v>7092.1818900639992</v>
      </c>
      <c r="BD185" s="41">
        <f t="shared" si="0"/>
        <v>16429.675677637999</v>
      </c>
      <c r="BE185" s="41">
        <f t="shared" si="0"/>
        <v>10.775054745714289</v>
      </c>
      <c r="BF185" s="41">
        <f t="shared" si="0"/>
        <v>21.550109507142864</v>
      </c>
      <c r="BG185" s="41">
        <f t="shared" si="0"/>
        <v>137.45770319599995</v>
      </c>
      <c r="BH185" s="41">
        <f t="shared" si="0"/>
        <v>989.22606783300034</v>
      </c>
      <c r="BI185" s="41">
        <f t="shared" si="0"/>
        <v>20.849999999999998</v>
      </c>
      <c r="BJ185" s="41">
        <f t="shared" si="0"/>
        <v>27.599999999999987</v>
      </c>
      <c r="BK185" s="41">
        <f t="shared" si="0"/>
        <v>35.080000000000013</v>
      </c>
      <c r="BL185" s="41">
        <f t="shared" si="0"/>
        <v>45.239999999999959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6.4380786160000003</v>
      </c>
      <c r="E186" s="41">
        <f>IF(E28="－","－",SUM(E28:E35))</f>
        <v>627</v>
      </c>
      <c r="F186" s="41">
        <f t="shared" ref="F186:BL186" si="1">IF(F28="－","－",SUM(F28:F35))</f>
        <v>68</v>
      </c>
      <c r="G186" s="41">
        <f t="shared" si="1"/>
        <v>175</v>
      </c>
      <c r="H186" s="41">
        <f t="shared" si="1"/>
        <v>384</v>
      </c>
      <c r="I186" s="41">
        <f t="shared" si="1"/>
        <v>1907.5699874595243</v>
      </c>
      <c r="J186" s="41">
        <f t="shared" si="1"/>
        <v>10637.268812583259</v>
      </c>
      <c r="K186" s="41">
        <f t="shared" si="1"/>
        <v>1472.8717009584334</v>
      </c>
      <c r="L186" s="41">
        <f t="shared" si="1"/>
        <v>434.69828650109105</v>
      </c>
      <c r="M186" s="41">
        <f t="shared" si="1"/>
        <v>10151.599601042955</v>
      </c>
      <c r="N186" s="41">
        <f t="shared" si="1"/>
        <v>2393.2391989998282</v>
      </c>
      <c r="O186" s="41">
        <f t="shared" si="1"/>
        <v>27.356387674999997</v>
      </c>
      <c r="P186" s="41">
        <f t="shared" si="1"/>
        <v>48.068647554999991</v>
      </c>
      <c r="Q186" s="41">
        <f t="shared" si="1"/>
        <v>25.013512708000004</v>
      </c>
      <c r="R186" s="41">
        <f t="shared" si="1"/>
        <v>2.3428749670000002</v>
      </c>
      <c r="S186" s="41">
        <f t="shared" si="1"/>
        <v>45.012723684999997</v>
      </c>
      <c r="T186" s="41">
        <f t="shared" si="1"/>
        <v>3.05592387</v>
      </c>
      <c r="U186" s="41">
        <f t="shared" si="1"/>
        <v>23.415800000000011</v>
      </c>
      <c r="V186" s="41">
        <f t="shared" si="1"/>
        <v>55.487599999999944</v>
      </c>
      <c r="W186" s="41">
        <f t="shared" si="1"/>
        <v>1958.3421751345247</v>
      </c>
      <c r="X186" s="41">
        <f t="shared" si="1"/>
        <v>10740.825060138259</v>
      </c>
      <c r="Y186" s="41">
        <f t="shared" si="1"/>
        <v>12699.167235272784</v>
      </c>
      <c r="Z186" s="41">
        <f t="shared" si="1"/>
        <v>134.12461718046765</v>
      </c>
      <c r="AA186" s="41">
        <f t="shared" si="1"/>
        <v>63.898434809343883</v>
      </c>
      <c r="AB186" s="41">
        <f t="shared" si="1"/>
        <v>590.89418269877297</v>
      </c>
      <c r="AC186" s="41">
        <f t="shared" si="1"/>
        <v>31.09942489641589</v>
      </c>
      <c r="AD186" s="41">
        <f t="shared" si="1"/>
        <v>227.17291812137273</v>
      </c>
      <c r="AE186" s="41">
        <f t="shared" si="1"/>
        <v>2054.0322057570238</v>
      </c>
      <c r="AF186" s="41">
        <f t="shared" si="1"/>
        <v>2281.2051238783979</v>
      </c>
      <c r="AG186" s="41">
        <f t="shared" si="1"/>
        <v>2.3896860541281471</v>
      </c>
      <c r="AH186" s="41">
        <f t="shared" si="1"/>
        <v>4.0652130575973144</v>
      </c>
      <c r="AI186" s="41">
        <f t="shared" si="1"/>
        <v>13.019668846629237</v>
      </c>
      <c r="AJ186" s="41">
        <f t="shared" si="1"/>
        <v>13.413669940936824</v>
      </c>
      <c r="AK186" s="41">
        <f t="shared" si="1"/>
        <v>7.5437085788877889</v>
      </c>
      <c r="AL186" s="41">
        <f t="shared" si="1"/>
        <v>19.1268501336037</v>
      </c>
      <c r="AM186" s="41">
        <f t="shared" si="1"/>
        <v>46.902780891480866</v>
      </c>
      <c r="AN186" s="41">
        <f t="shared" si="1"/>
        <v>238.78183975785785</v>
      </c>
      <c r="AO186" s="41">
        <f t="shared" si="1"/>
        <v>2086.1787247372563</v>
      </c>
      <c r="AP186" s="41">
        <f t="shared" si="1"/>
        <v>93022.49554523603</v>
      </c>
      <c r="AQ186" s="41">
        <f t="shared" si="1"/>
        <v>50089.036062818988</v>
      </c>
      <c r="AR186" s="41">
        <f t="shared" si="1"/>
        <v>143111.53160805503</v>
      </c>
      <c r="AS186" s="41">
        <f t="shared" si="1"/>
        <v>1408.0268402449999</v>
      </c>
      <c r="AT186" s="41">
        <f t="shared" si="1"/>
        <v>308822.92706652801</v>
      </c>
      <c r="AU186" s="41">
        <f t="shared" si="1"/>
        <v>676911.34762764594</v>
      </c>
      <c r="AV186" s="41">
        <f t="shared" si="1"/>
        <v>179032.17118225401</v>
      </c>
      <c r="AW186" s="41">
        <f t="shared" si="1"/>
        <v>393690.98661642702</v>
      </c>
      <c r="AX186" s="41">
        <f t="shared" si="1"/>
        <v>171941.30996978199</v>
      </c>
      <c r="AY186" s="41">
        <f t="shared" si="1"/>
        <v>378277.21902431292</v>
      </c>
      <c r="AZ186" s="41">
        <f t="shared" si="1"/>
        <v>4.128288340000001</v>
      </c>
      <c r="BA186" s="41">
        <f t="shared" si="1"/>
        <v>8.2565766885714282</v>
      </c>
      <c r="BB186" s="41">
        <f t="shared" si="1"/>
        <v>222.52822839300001</v>
      </c>
      <c r="BC186" s="41">
        <f t="shared" si="1"/>
        <v>27879.822079354002</v>
      </c>
      <c r="BD186" s="41">
        <f t="shared" si="1"/>
        <v>61079.209729463997</v>
      </c>
      <c r="BE186" s="41">
        <f t="shared" si="1"/>
        <v>1.9671873028571432</v>
      </c>
      <c r="BF186" s="41">
        <f t="shared" si="1"/>
        <v>3.9343746128571437</v>
      </c>
      <c r="BG186" s="41">
        <f t="shared" si="1"/>
        <v>137.093891627</v>
      </c>
      <c r="BH186" s="41">
        <f t="shared" si="1"/>
        <v>1186.797042598</v>
      </c>
      <c r="BI186" s="41">
        <f t="shared" si="1"/>
        <v>11.04000000000001</v>
      </c>
      <c r="BJ186" s="41">
        <f t="shared" si="1"/>
        <v>15.210000000000017</v>
      </c>
      <c r="BK186" s="41">
        <f t="shared" si="1"/>
        <v>26.669999999999938</v>
      </c>
      <c r="BL186" s="41">
        <f t="shared" si="1"/>
        <v>31.929999999999886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5.9449108229999998</v>
      </c>
      <c r="E187" s="41">
        <f>IF(E36="－","－",SUM(E36:E55))</f>
        <v>776</v>
      </c>
      <c r="F187" s="41">
        <f t="shared" ref="F187:BL187" si="2">IF(F36="－","－",SUM(F36:F55))</f>
        <v>108</v>
      </c>
      <c r="G187" s="41">
        <f t="shared" si="2"/>
        <v>208</v>
      </c>
      <c r="H187" s="41">
        <f t="shared" si="2"/>
        <v>460</v>
      </c>
      <c r="I187" s="41">
        <f t="shared" si="2"/>
        <v>5.9928014068458459</v>
      </c>
      <c r="J187" s="41">
        <f t="shared" si="2"/>
        <v>154.5184994051819</v>
      </c>
      <c r="K187" s="41">
        <f t="shared" si="2"/>
        <v>2.749972406826001</v>
      </c>
      <c r="L187" s="41">
        <f t="shared" si="2"/>
        <v>3.242829000019845</v>
      </c>
      <c r="M187" s="41">
        <f t="shared" si="2"/>
        <v>99.647516811980367</v>
      </c>
      <c r="N187" s="41">
        <f t="shared" si="2"/>
        <v>60.863784000047403</v>
      </c>
      <c r="O187" s="41">
        <f t="shared" si="2"/>
        <v>1.6961328099999997</v>
      </c>
      <c r="P187" s="41">
        <f t="shared" si="2"/>
        <v>2.6552900780000002</v>
      </c>
      <c r="Q187" s="41">
        <f t="shared" si="2"/>
        <v>1.4651836150000002</v>
      </c>
      <c r="R187" s="41">
        <f t="shared" si="2"/>
        <v>0.23094919500000005</v>
      </c>
      <c r="S187" s="41">
        <f t="shared" si="2"/>
        <v>2.3540519949999998</v>
      </c>
      <c r="T187" s="41">
        <f t="shared" si="2"/>
        <v>0.30123808300000005</v>
      </c>
      <c r="U187" s="41">
        <f t="shared" si="2"/>
        <v>41.649549999999898</v>
      </c>
      <c r="V187" s="41">
        <f t="shared" si="2"/>
        <v>98.56460000000007</v>
      </c>
      <c r="W187" s="41">
        <f t="shared" si="2"/>
        <v>49.338484216845742</v>
      </c>
      <c r="X187" s="41">
        <f t="shared" si="2"/>
        <v>255.73838948318195</v>
      </c>
      <c r="Y187" s="41">
        <f t="shared" si="2"/>
        <v>305.07687370002776</v>
      </c>
      <c r="Z187" s="41">
        <f t="shared" si="2"/>
        <v>1.0314744297757164</v>
      </c>
      <c r="AA187" s="41">
        <f t="shared" si="2"/>
        <v>0.37839195532364722</v>
      </c>
      <c r="AB187" s="41">
        <f t="shared" si="2"/>
        <v>0.37839195520999991</v>
      </c>
      <c r="AC187" s="41">
        <f t="shared" si="2"/>
        <v>3.2107329301080408E-2</v>
      </c>
      <c r="AD187" s="41">
        <f t="shared" si="2"/>
        <v>1.5757991891458902</v>
      </c>
      <c r="AE187" s="41">
        <f t="shared" si="2"/>
        <v>14.182192702313015</v>
      </c>
      <c r="AF187" s="41">
        <f t="shared" si="2"/>
        <v>15.757991891458905</v>
      </c>
      <c r="AG187" s="41">
        <f t="shared" si="2"/>
        <v>4.2929909025728987</v>
      </c>
      <c r="AH187" s="41">
        <f t="shared" si="2"/>
        <v>7.3030190066757488</v>
      </c>
      <c r="AI187" s="41">
        <f t="shared" si="2"/>
        <v>23.389398710569601</v>
      </c>
      <c r="AJ187" s="41">
        <f t="shared" si="2"/>
        <v>2.195612828364709E-2</v>
      </c>
      <c r="AK187" s="41">
        <f t="shared" si="2"/>
        <v>2.6532718059108121E-2</v>
      </c>
      <c r="AL187" s="41">
        <f t="shared" si="2"/>
        <v>6.6360487079411959E-2</v>
      </c>
      <c r="AM187" s="41">
        <f t="shared" si="2"/>
        <v>4.3470543601576273</v>
      </c>
      <c r="AN187" s="41">
        <f t="shared" si="2"/>
        <v>8.9053509138807474</v>
      </c>
      <c r="AO187" s="41">
        <f t="shared" si="2"/>
        <v>37.637951899962026</v>
      </c>
      <c r="AP187" s="41">
        <f t="shared" si="2"/>
        <v>1562.9217101099998</v>
      </c>
      <c r="AQ187" s="41">
        <f t="shared" si="2"/>
        <v>841.57322851600009</v>
      </c>
      <c r="AR187" s="41">
        <f t="shared" si="2"/>
        <v>2404.4949386260005</v>
      </c>
      <c r="AS187" s="41">
        <f t="shared" si="2"/>
        <v>40.764173131999989</v>
      </c>
      <c r="AT187" s="41">
        <f t="shared" si="2"/>
        <v>5875.2911073539999</v>
      </c>
      <c r="AU187" s="41">
        <f t="shared" si="2"/>
        <v>13109.767309692999</v>
      </c>
      <c r="AV187" s="41">
        <f t="shared" si="2"/>
        <v>3644.5342321490002</v>
      </c>
      <c r="AW187" s="41">
        <f t="shared" si="2"/>
        <v>8120.5956508759991</v>
      </c>
      <c r="AX187" s="41">
        <f t="shared" si="2"/>
        <v>3439.2949129389999</v>
      </c>
      <c r="AY187" s="41">
        <f t="shared" si="2"/>
        <v>7664.348204066001</v>
      </c>
      <c r="AZ187" s="41">
        <f t="shared" si="2"/>
        <v>1.519542502857143</v>
      </c>
      <c r="BA187" s="41">
        <f t="shared" si="2"/>
        <v>3.0390850171428569</v>
      </c>
      <c r="BB187" s="41">
        <f t="shared" si="2"/>
        <v>17.880314303000002</v>
      </c>
      <c r="BC187" s="41">
        <f t="shared" si="2"/>
        <v>1328.9223194610001</v>
      </c>
      <c r="BD187" s="41">
        <f t="shared" si="2"/>
        <v>2938.3031498700002</v>
      </c>
      <c r="BE187" s="41">
        <f t="shared" si="2"/>
        <v>1.9573414557142859</v>
      </c>
      <c r="BF187" s="41">
        <f t="shared" si="2"/>
        <v>3.9146829271428571</v>
      </c>
      <c r="BG187" s="41">
        <f t="shared" si="2"/>
        <v>30.865779532999998</v>
      </c>
      <c r="BH187" s="41">
        <f t="shared" si="2"/>
        <v>200.646940411</v>
      </c>
      <c r="BI187" s="41">
        <f t="shared" si="2"/>
        <v>0.15</v>
      </c>
      <c r="BJ187" s="41">
        <f t="shared" si="2"/>
        <v>0.15</v>
      </c>
      <c r="BK187" s="41">
        <f t="shared" si="2"/>
        <v>0.63000000000000012</v>
      </c>
      <c r="BL187" s="41">
        <f t="shared" si="2"/>
        <v>0.63000000000000012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5.5899361460000003</v>
      </c>
      <c r="E188" s="41">
        <f>IF(E56="－","－",SUM(E56:E66))</f>
        <v>590</v>
      </c>
      <c r="F188" s="41">
        <f t="shared" ref="F188:BL188" si="3">IF(F56="－","－",SUM(F56:F66))</f>
        <v>10</v>
      </c>
      <c r="G188" s="41">
        <f t="shared" si="3"/>
        <v>87</v>
      </c>
      <c r="H188" s="41">
        <f t="shared" si="3"/>
        <v>493</v>
      </c>
      <c r="I188" s="41">
        <f t="shared" si="3"/>
        <v>2.9798826168046202</v>
      </c>
      <c r="J188" s="41">
        <f t="shared" si="3"/>
        <v>76.294593340489286</v>
      </c>
      <c r="K188" s="41">
        <f t="shared" si="3"/>
        <v>0.15392361682716188</v>
      </c>
      <c r="L188" s="41">
        <f t="shared" si="3"/>
        <v>2.8259589999774581</v>
      </c>
      <c r="M188" s="41">
        <f t="shared" si="3"/>
        <v>8.8939634572632222</v>
      </c>
      <c r="N188" s="41">
        <f t="shared" si="3"/>
        <v>70.38051250003069</v>
      </c>
      <c r="O188" s="41">
        <f t="shared" si="3"/>
        <v>1.7464760509999999</v>
      </c>
      <c r="P188" s="41">
        <f t="shared" si="3"/>
        <v>3.0933138500000004</v>
      </c>
      <c r="Q188" s="41">
        <f t="shared" si="3"/>
        <v>1.5929768989999997</v>
      </c>
      <c r="R188" s="41">
        <f t="shared" si="3"/>
        <v>0.15349915199999997</v>
      </c>
      <c r="S188" s="41">
        <f t="shared" si="3"/>
        <v>2.8930975620000003</v>
      </c>
      <c r="T188" s="41">
        <f t="shared" si="3"/>
        <v>0.20021628799999996</v>
      </c>
      <c r="U188" s="41">
        <f t="shared" si="3"/>
        <v>4.9856500000000006</v>
      </c>
      <c r="V188" s="41">
        <f t="shared" si="3"/>
        <v>11.801099999999998</v>
      </c>
      <c r="W188" s="41">
        <f t="shared" si="3"/>
        <v>9.7120086678046214</v>
      </c>
      <c r="X188" s="41">
        <f t="shared" si="3"/>
        <v>91.189007190489292</v>
      </c>
      <c r="Y188" s="41">
        <f t="shared" si="3"/>
        <v>100.90101585829393</v>
      </c>
      <c r="Z188" s="41">
        <f t="shared" si="3"/>
        <v>0.5969434449649671</v>
      </c>
      <c r="AA188" s="41">
        <f t="shared" si="3"/>
        <v>0.22545251004864106</v>
      </c>
      <c r="AB188" s="41">
        <f t="shared" si="3"/>
        <v>0.22545250997999997</v>
      </c>
      <c r="AC188" s="41">
        <f t="shared" si="3"/>
        <v>2.249839615540962E-3</v>
      </c>
      <c r="AD188" s="41">
        <f t="shared" si="3"/>
        <v>1.9603676739835509</v>
      </c>
      <c r="AE188" s="41">
        <f t="shared" si="3"/>
        <v>17.643309065851952</v>
      </c>
      <c r="AF188" s="41">
        <f t="shared" si="3"/>
        <v>19.603676739835503</v>
      </c>
      <c r="AG188" s="41">
        <f t="shared" si="3"/>
        <v>0.50613011854834633</v>
      </c>
      <c r="AH188" s="41">
        <f t="shared" si="3"/>
        <v>0.86100296028914081</v>
      </c>
      <c r="AI188" s="41">
        <f t="shared" si="3"/>
        <v>2.7575365079530592</v>
      </c>
      <c r="AJ188" s="41">
        <f t="shared" si="3"/>
        <v>1.3183299369766458E-2</v>
      </c>
      <c r="AK188" s="41">
        <f t="shared" si="3"/>
        <v>1.5931258954519974E-2</v>
      </c>
      <c r="AL188" s="41">
        <f t="shared" si="3"/>
        <v>3.9845375119692002E-2</v>
      </c>
      <c r="AM188" s="41">
        <f t="shared" si="3"/>
        <v>0.52156325753365373</v>
      </c>
      <c r="AN188" s="41">
        <f t="shared" si="3"/>
        <v>2.8373018932272109</v>
      </c>
      <c r="AO188" s="41">
        <f t="shared" si="3"/>
        <v>20.440690948924701</v>
      </c>
      <c r="AP188" s="41">
        <f t="shared" si="3"/>
        <v>1790.2644502959999</v>
      </c>
      <c r="AQ188" s="41">
        <f t="shared" si="3"/>
        <v>963.98855015699996</v>
      </c>
      <c r="AR188" s="41">
        <f t="shared" si="3"/>
        <v>2754.2530004529999</v>
      </c>
      <c r="AS188" s="41">
        <f t="shared" si="3"/>
        <v>67.930882010000005</v>
      </c>
      <c r="AT188" s="41">
        <f t="shared" si="3"/>
        <v>6450.8349370369997</v>
      </c>
      <c r="AU188" s="41">
        <f t="shared" si="3"/>
        <v>14474.137574285998</v>
      </c>
      <c r="AV188" s="41">
        <f t="shared" si="3"/>
        <v>4505.419810374</v>
      </c>
      <c r="AW188" s="41">
        <f t="shared" si="3"/>
        <v>10090.407761353999</v>
      </c>
      <c r="AX188" s="41">
        <f t="shared" si="3"/>
        <v>4212.188346764</v>
      </c>
      <c r="AY188" s="41">
        <f t="shared" si="3"/>
        <v>9434.7268454490004</v>
      </c>
      <c r="AZ188" s="41">
        <f t="shared" si="3"/>
        <v>1.2742269114285718</v>
      </c>
      <c r="BA188" s="41">
        <f t="shared" si="3"/>
        <v>2.5484538285714291</v>
      </c>
      <c r="BB188" s="41">
        <f t="shared" si="3"/>
        <v>56.013602733000006</v>
      </c>
      <c r="BC188" s="41">
        <f t="shared" si="3"/>
        <v>3203.4150833440003</v>
      </c>
      <c r="BD188" s="41">
        <f t="shared" si="3"/>
        <v>7076.282077363001</v>
      </c>
      <c r="BE188" s="41">
        <f t="shared" si="3"/>
        <v>2.5309256371428575</v>
      </c>
      <c r="BF188" s="41">
        <f t="shared" si="3"/>
        <v>5.061851282857142</v>
      </c>
      <c r="BG188" s="41">
        <f t="shared" si="3"/>
        <v>68.555728791000007</v>
      </c>
      <c r="BH188" s="41">
        <f t="shared" si="3"/>
        <v>395.03869934799991</v>
      </c>
      <c r="BI188" s="41">
        <f t="shared" si="3"/>
        <v>0.21</v>
      </c>
      <c r="BJ188" s="41">
        <f t="shared" si="3"/>
        <v>0.21</v>
      </c>
      <c r="BK188" s="41">
        <f t="shared" si="3"/>
        <v>0.33000000000000007</v>
      </c>
      <c r="BL188" s="41">
        <f t="shared" si="3"/>
        <v>0.33000000000000007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5.383116083</v>
      </c>
      <c r="E189" s="41">
        <f>IF(E67="－","－",SUM(E67:E73))</f>
        <v>302</v>
      </c>
      <c r="F189" s="41">
        <f t="shared" ref="F189:BL189" si="4">IF(F67="－","－",SUM(F67:F73))</f>
        <v>1</v>
      </c>
      <c r="G189" s="41">
        <f t="shared" si="4"/>
        <v>31</v>
      </c>
      <c r="H189" s="41">
        <f t="shared" si="4"/>
        <v>270</v>
      </c>
      <c r="I189" s="41">
        <f t="shared" si="4"/>
        <v>9.0924006565281317E-5</v>
      </c>
      <c r="J189" s="41">
        <f t="shared" si="4"/>
        <v>0.50009433919714752</v>
      </c>
      <c r="K189" s="41">
        <f t="shared" si="4"/>
        <v>9.0924006565281317E-5</v>
      </c>
      <c r="L189" s="41">
        <f t="shared" si="4"/>
        <v>0</v>
      </c>
      <c r="M189" s="41">
        <f t="shared" si="4"/>
        <v>1.3246263203713988E-2</v>
      </c>
      <c r="N189" s="41">
        <f t="shared" si="4"/>
        <v>0.48693899999999879</v>
      </c>
      <c r="O189" s="41">
        <f t="shared" si="4"/>
        <v>7.9966502999999994E-2</v>
      </c>
      <c r="P189" s="41">
        <f t="shared" si="4"/>
        <v>0.13542551</v>
      </c>
      <c r="Q189" s="41">
        <f t="shared" si="4"/>
        <v>7.2270079999999987E-2</v>
      </c>
      <c r="R189" s="41">
        <f t="shared" si="4"/>
        <v>7.696423E-3</v>
      </c>
      <c r="S189" s="41">
        <f t="shared" si="4"/>
        <v>0.12538669700000002</v>
      </c>
      <c r="T189" s="41">
        <f t="shared" si="4"/>
        <v>1.0038813000000001E-2</v>
      </c>
      <c r="U189" s="41">
        <f t="shared" si="4"/>
        <v>0.75724999999999998</v>
      </c>
      <c r="V189" s="41">
        <f t="shared" si="4"/>
        <v>1.8155000000000001</v>
      </c>
      <c r="W189" s="41">
        <f t="shared" si="4"/>
        <v>0.83730742700656546</v>
      </c>
      <c r="X189" s="41">
        <f t="shared" si="4"/>
        <v>2.4510198491971473</v>
      </c>
      <c r="Y189" s="41">
        <f t="shared" si="4"/>
        <v>3.288327276203713</v>
      </c>
      <c r="Z189" s="41">
        <f t="shared" si="4"/>
        <v>1.4026096740480054E-4</v>
      </c>
      <c r="AA189" s="41">
        <f t="shared" si="4"/>
        <v>3.0015847024627314E-5</v>
      </c>
      <c r="AB189" s="41">
        <f t="shared" si="4"/>
        <v>3.0015800000000002E-5</v>
      </c>
      <c r="AC189" s="41">
        <f t="shared" si="4"/>
        <v>7.8651269043503155E-7</v>
      </c>
      <c r="AD189" s="41">
        <f t="shared" si="4"/>
        <v>4.4224296248082731E-3</v>
      </c>
      <c r="AE189" s="41">
        <f t="shared" si="4"/>
        <v>3.9801866623274444E-2</v>
      </c>
      <c r="AF189" s="41">
        <f t="shared" si="4"/>
        <v>4.4224296248082731E-2</v>
      </c>
      <c r="AG189" s="41">
        <f t="shared" si="4"/>
        <v>7.6738536994623838E-2</v>
      </c>
      <c r="AH189" s="41">
        <f t="shared" si="4"/>
        <v>0.13054371810579687</v>
      </c>
      <c r="AI189" s="41">
        <f t="shared" si="4"/>
        <v>0.4180927187982954</v>
      </c>
      <c r="AJ189" s="41">
        <f t="shared" si="4"/>
        <v>1.7206632899555373E-6</v>
      </c>
      <c r="AK189" s="41">
        <f t="shared" si="4"/>
        <v>2.0793226097043222E-6</v>
      </c>
      <c r="AL189" s="41">
        <f t="shared" si="4"/>
        <v>5.2005550606544641E-6</v>
      </c>
      <c r="AM189" s="41">
        <f t="shared" si="4"/>
        <v>7.6741044170604247E-2</v>
      </c>
      <c r="AN189" s="41">
        <f t="shared" si="4"/>
        <v>0.13496822705321485</v>
      </c>
      <c r="AO189" s="41">
        <f t="shared" si="4"/>
        <v>0.4578997859766305</v>
      </c>
      <c r="AP189" s="41">
        <f t="shared" si="4"/>
        <v>8.0247721179999996</v>
      </c>
      <c r="AQ189" s="41">
        <f t="shared" si="4"/>
        <v>4.3210311389999996</v>
      </c>
      <c r="AR189" s="41">
        <f t="shared" si="4"/>
        <v>12.345803257000002</v>
      </c>
      <c r="AS189" s="41">
        <f t="shared" si="4"/>
        <v>0.65326835099999991</v>
      </c>
      <c r="AT189" s="41">
        <f t="shared" si="4"/>
        <v>25.939874903</v>
      </c>
      <c r="AU189" s="41">
        <f t="shared" si="4"/>
        <v>56.560721548000004</v>
      </c>
      <c r="AV189" s="41">
        <f t="shared" si="4"/>
        <v>24.451605385000004</v>
      </c>
      <c r="AW189" s="41">
        <f t="shared" si="4"/>
        <v>53.330328932</v>
      </c>
      <c r="AX189" s="41">
        <f t="shared" si="4"/>
        <v>22.610916914999997</v>
      </c>
      <c r="AY189" s="41">
        <f t="shared" si="4"/>
        <v>49.315041337000004</v>
      </c>
      <c r="AZ189" s="41">
        <f t="shared" si="4"/>
        <v>4.2407662857142849E-2</v>
      </c>
      <c r="BA189" s="41">
        <f t="shared" si="4"/>
        <v>8.481532857142858E-2</v>
      </c>
      <c r="BB189" s="41">
        <f t="shared" si="4"/>
        <v>3.5898787720000005</v>
      </c>
      <c r="BC189" s="41">
        <f t="shared" si="4"/>
        <v>191.312652356</v>
      </c>
      <c r="BD189" s="41">
        <f t="shared" si="4"/>
        <v>424.59379358700005</v>
      </c>
      <c r="BE189" s="41">
        <f t="shared" si="4"/>
        <v>1.3038300585714286</v>
      </c>
      <c r="BF189" s="41">
        <f t="shared" si="4"/>
        <v>2.6076601214285713</v>
      </c>
      <c r="BG189" s="41">
        <f t="shared" si="4"/>
        <v>10.190479353999999</v>
      </c>
      <c r="BH189" s="41">
        <f t="shared" si="4"/>
        <v>55.598934933000002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5.6122152700000001</v>
      </c>
      <c r="E192" s="41">
        <f>IF(E92="－","－",SUM(E92:E114))</f>
        <v>159</v>
      </c>
      <c r="F192" s="41">
        <f t="shared" ref="F192:BL192" si="7">IF(F92="－","－",SUM(F92:F114))</f>
        <v>2</v>
      </c>
      <c r="G192" s="41">
        <f t="shared" si="7"/>
        <v>15</v>
      </c>
      <c r="H192" s="41">
        <f t="shared" si="7"/>
        <v>142</v>
      </c>
      <c r="I192" s="41">
        <f t="shared" si="7"/>
        <v>0.41967959090792323</v>
      </c>
      <c r="J192" s="41">
        <f t="shared" si="7"/>
        <v>17.602378842672103</v>
      </c>
      <c r="K192" s="41">
        <f t="shared" si="7"/>
        <v>0.21989309090917392</v>
      </c>
      <c r="L192" s="41">
        <f t="shared" si="7"/>
        <v>0.19978649999874931</v>
      </c>
      <c r="M192" s="41">
        <f t="shared" si="7"/>
        <v>9.314994433575233</v>
      </c>
      <c r="N192" s="41">
        <f t="shared" si="7"/>
        <v>8.7070640000047934</v>
      </c>
      <c r="O192" s="41">
        <f t="shared" si="7"/>
        <v>0.80420320200000006</v>
      </c>
      <c r="P192" s="41">
        <f t="shared" si="7"/>
        <v>1.3813033239999999</v>
      </c>
      <c r="Q192" s="41">
        <f t="shared" si="7"/>
        <v>0.75191659299999991</v>
      </c>
      <c r="R192" s="41">
        <f t="shared" si="7"/>
        <v>5.2286608999999998E-2</v>
      </c>
      <c r="S192" s="41">
        <f t="shared" si="7"/>
        <v>1.3131033889999999</v>
      </c>
      <c r="T192" s="41">
        <f t="shared" si="7"/>
        <v>6.8199935000000003E-2</v>
      </c>
      <c r="U192" s="41">
        <f t="shared" si="7"/>
        <v>0.23480000000000001</v>
      </c>
      <c r="V192" s="41">
        <f t="shared" si="7"/>
        <v>0.55759999999999998</v>
      </c>
      <c r="W192" s="41">
        <f t="shared" si="7"/>
        <v>1.4586827929079234</v>
      </c>
      <c r="X192" s="41">
        <f t="shared" si="7"/>
        <v>19.541282166672101</v>
      </c>
      <c r="Y192" s="41">
        <f t="shared" si="7"/>
        <v>20.999964959580023</v>
      </c>
      <c r="Z192" s="41">
        <f t="shared" si="7"/>
        <v>9.5510406081159516E-2</v>
      </c>
      <c r="AA192" s="41">
        <f t="shared" si="7"/>
        <v>2.2282930488096143E-2</v>
      </c>
      <c r="AB192" s="41">
        <f t="shared" si="7"/>
        <v>2.2282930599999997E-2</v>
      </c>
      <c r="AC192" s="41">
        <f t="shared" si="7"/>
        <v>3.1339237759167361E-3</v>
      </c>
      <c r="AD192" s="41">
        <f t="shared" si="7"/>
        <v>0.27859802358628083</v>
      </c>
      <c r="AE192" s="41">
        <f t="shared" si="7"/>
        <v>2.5073822122765268</v>
      </c>
      <c r="AF192" s="41">
        <f t="shared" si="7"/>
        <v>2.7859802358628074</v>
      </c>
      <c r="AG192" s="41">
        <f t="shared" si="7"/>
        <v>2.4727802567215393E-2</v>
      </c>
      <c r="AH192" s="41">
        <f t="shared" si="7"/>
        <v>4.2065687125837678E-2</v>
      </c>
      <c r="AI192" s="41">
        <f t="shared" si="7"/>
        <v>0.1347238898489666</v>
      </c>
      <c r="AJ192" s="41">
        <f t="shared" si="7"/>
        <v>1.2773746053073899E-3</v>
      </c>
      <c r="AK192" s="41">
        <f t="shared" si="7"/>
        <v>1.5436337331356251E-3</v>
      </c>
      <c r="AL192" s="41">
        <f t="shared" si="7"/>
        <v>3.860753586379247E-3</v>
      </c>
      <c r="AM192" s="41">
        <f t="shared" si="7"/>
        <v>2.9139100948439516E-2</v>
      </c>
      <c r="AN192" s="41">
        <f t="shared" si="7"/>
        <v>0.32220734444525417</v>
      </c>
      <c r="AO192" s="41">
        <f t="shared" si="7"/>
        <v>2.6459668557118716</v>
      </c>
      <c r="AP192" s="41">
        <f t="shared" si="7"/>
        <v>478.09933364400007</v>
      </c>
      <c r="AQ192" s="41">
        <f t="shared" si="7"/>
        <v>257.438102727</v>
      </c>
      <c r="AR192" s="41">
        <f t="shared" si="7"/>
        <v>735.53743637100001</v>
      </c>
      <c r="AS192" s="41">
        <f t="shared" si="7"/>
        <v>25.626932369000002</v>
      </c>
      <c r="AT192" s="41">
        <f t="shared" si="7"/>
        <v>2452.3629074090004</v>
      </c>
      <c r="AU192" s="41">
        <f t="shared" si="7"/>
        <v>5885.6860308100004</v>
      </c>
      <c r="AV192" s="41">
        <f t="shared" si="7"/>
        <v>1359.4951458420003</v>
      </c>
      <c r="AW192" s="41">
        <f t="shared" si="7"/>
        <v>3263.3344748540003</v>
      </c>
      <c r="AX192" s="41">
        <f t="shared" si="7"/>
        <v>1291.2008224540002</v>
      </c>
      <c r="AY192" s="41">
        <f t="shared" si="7"/>
        <v>3099.2144316520003</v>
      </c>
      <c r="AZ192" s="41">
        <f t="shared" si="7"/>
        <v>0.18792675571428574</v>
      </c>
      <c r="BA192" s="41">
        <f t="shared" si="7"/>
        <v>0.37585351857142862</v>
      </c>
      <c r="BB192" s="41">
        <f t="shared" si="7"/>
        <v>19.562465870000004</v>
      </c>
      <c r="BC192" s="41">
        <f t="shared" si="7"/>
        <v>1735.6648440060001</v>
      </c>
      <c r="BD192" s="41">
        <f t="shared" si="7"/>
        <v>3919.330257695</v>
      </c>
      <c r="BE192" s="41">
        <f t="shared" si="7"/>
        <v>0.81515934142857149</v>
      </c>
      <c r="BF192" s="41">
        <f t="shared" si="7"/>
        <v>1.6303186957142854</v>
      </c>
      <c r="BG192" s="41">
        <f t="shared" si="7"/>
        <v>23.619144734999995</v>
      </c>
      <c r="BH192" s="41">
        <f t="shared" si="7"/>
        <v>351.7767545640001</v>
      </c>
      <c r="BI192" s="41">
        <f t="shared" si="7"/>
        <v>0.15</v>
      </c>
      <c r="BJ192" s="41">
        <f t="shared" si="7"/>
        <v>0.15</v>
      </c>
      <c r="BK192" s="41">
        <f t="shared" si="7"/>
        <v>0.09</v>
      </c>
      <c r="BL192" s="41">
        <f t="shared" si="7"/>
        <v>0.09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6.2994695600000004</v>
      </c>
      <c r="E193" s="41">
        <f>IF(E115="－","－",SUM(E115:E122))</f>
        <v>264</v>
      </c>
      <c r="F193" s="41">
        <f t="shared" ref="F193:BL193" si="8">IF(F115="－","－",SUM(F115:F122))</f>
        <v>20</v>
      </c>
      <c r="G193" s="41">
        <f t="shared" si="8"/>
        <v>65</v>
      </c>
      <c r="H193" s="41">
        <f t="shared" si="8"/>
        <v>179</v>
      </c>
      <c r="I193" s="41">
        <f t="shared" si="8"/>
        <v>3.6372486604661365</v>
      </c>
      <c r="J193" s="41">
        <f t="shared" si="8"/>
        <v>60.902763414999846</v>
      </c>
      <c r="K193" s="41">
        <f t="shared" si="8"/>
        <v>2.6391506604765955</v>
      </c>
      <c r="L193" s="41">
        <f t="shared" si="8"/>
        <v>0.99809799998954096</v>
      </c>
      <c r="M193" s="41">
        <f t="shared" si="8"/>
        <v>51.977541075468046</v>
      </c>
      <c r="N193" s="41">
        <f t="shared" si="8"/>
        <v>12.562470999997938</v>
      </c>
      <c r="O193" s="41">
        <f t="shared" si="8"/>
        <v>0.35694603499999999</v>
      </c>
      <c r="P193" s="41">
        <f t="shared" si="8"/>
        <v>0.55423838399999992</v>
      </c>
      <c r="Q193" s="41">
        <f t="shared" si="8"/>
        <v>0.33675947700000003</v>
      </c>
      <c r="R193" s="41">
        <f t="shared" si="8"/>
        <v>2.0186558E-2</v>
      </c>
      <c r="S193" s="41">
        <f t="shared" si="8"/>
        <v>0.52790808700000003</v>
      </c>
      <c r="T193" s="41">
        <f t="shared" si="8"/>
        <v>2.6330296999999999E-2</v>
      </c>
      <c r="U193" s="41">
        <f t="shared" si="8"/>
        <v>5.1766000000000014</v>
      </c>
      <c r="V193" s="41">
        <f t="shared" si="8"/>
        <v>12.252300000000002</v>
      </c>
      <c r="W193" s="41">
        <f t="shared" si="8"/>
        <v>9.170794695466137</v>
      </c>
      <c r="X193" s="41">
        <f t="shared" si="8"/>
        <v>73.70930179899986</v>
      </c>
      <c r="Y193" s="41">
        <f t="shared" si="8"/>
        <v>82.880096494465988</v>
      </c>
      <c r="Z193" s="41">
        <f t="shared" si="8"/>
        <v>0.45003870335460899</v>
      </c>
      <c r="AA193" s="41">
        <f t="shared" si="8"/>
        <v>0.1729837156865518</v>
      </c>
      <c r="AB193" s="41">
        <f t="shared" si="8"/>
        <v>0.17298371600000001</v>
      </c>
      <c r="AC193" s="41">
        <f t="shared" si="8"/>
        <v>2.2065590771350951E-2</v>
      </c>
      <c r="AD193" s="41">
        <f t="shared" si="8"/>
        <v>0.48511745455509481</v>
      </c>
      <c r="AE193" s="41">
        <f t="shared" si="8"/>
        <v>4.3664645117020804</v>
      </c>
      <c r="AF193" s="41">
        <f t="shared" si="8"/>
        <v>4.8515819662571724</v>
      </c>
      <c r="AG193" s="41">
        <f t="shared" si="8"/>
        <v>0.50825288021218118</v>
      </c>
      <c r="AH193" s="41">
        <f t="shared" si="8"/>
        <v>0.86461409507359588</v>
      </c>
      <c r="AI193" s="41">
        <f t="shared" si="8"/>
        <v>2.7691018990870546</v>
      </c>
      <c r="AJ193" s="41">
        <f t="shared" si="8"/>
        <v>9.9163350956067813E-3</v>
      </c>
      <c r="AK193" s="41">
        <f t="shared" si="8"/>
        <v>1.1983320510846667E-2</v>
      </c>
      <c r="AL193" s="41">
        <f t="shared" si="8"/>
        <v>2.9971259791663547E-2</v>
      </c>
      <c r="AM193" s="41">
        <f t="shared" si="8"/>
        <v>0.54023480607913898</v>
      </c>
      <c r="AN193" s="41">
        <f t="shared" si="8"/>
        <v>1.3617148701395374</v>
      </c>
      <c r="AO193" s="41">
        <f t="shared" si="8"/>
        <v>7.1655376705807985</v>
      </c>
      <c r="AP193" s="41">
        <f t="shared" si="8"/>
        <v>728.767204784</v>
      </c>
      <c r="AQ193" s="41">
        <f t="shared" si="8"/>
        <v>392.41311026699992</v>
      </c>
      <c r="AR193" s="41">
        <f t="shared" si="8"/>
        <v>1121.1803150509998</v>
      </c>
      <c r="AS193" s="41">
        <f t="shared" si="8"/>
        <v>21.763421786999999</v>
      </c>
      <c r="AT193" s="41">
        <f t="shared" si="8"/>
        <v>3264.989898753</v>
      </c>
      <c r="AU193" s="41">
        <f t="shared" si="8"/>
        <v>7062.9466356649991</v>
      </c>
      <c r="AV193" s="41">
        <f t="shared" si="8"/>
        <v>1786.4788711220001</v>
      </c>
      <c r="AW193" s="41">
        <f t="shared" si="8"/>
        <v>3865.8568576610005</v>
      </c>
      <c r="AX193" s="41">
        <f t="shared" si="8"/>
        <v>1700.9298859280002</v>
      </c>
      <c r="AY193" s="41">
        <f t="shared" si="8"/>
        <v>3680.4702902889999</v>
      </c>
      <c r="AZ193" s="41">
        <f t="shared" si="8"/>
        <v>4.5227921400000008</v>
      </c>
      <c r="BA193" s="41">
        <f t="shared" si="8"/>
        <v>9.0455842842857148</v>
      </c>
      <c r="BB193" s="41">
        <f t="shared" si="8"/>
        <v>4.2464185489999995</v>
      </c>
      <c r="BC193" s="41">
        <f t="shared" si="8"/>
        <v>331.75984950200001</v>
      </c>
      <c r="BD193" s="41">
        <f t="shared" si="8"/>
        <v>719.334842202</v>
      </c>
      <c r="BE193" s="41">
        <f t="shared" si="8"/>
        <v>2.7574146428571429</v>
      </c>
      <c r="BF193" s="41">
        <f t="shared" si="8"/>
        <v>5.5148292871428568</v>
      </c>
      <c r="BG193" s="41">
        <f t="shared" si="8"/>
        <v>16.197406030000003</v>
      </c>
      <c r="BH193" s="41">
        <f t="shared" si="8"/>
        <v>70.384471923999982</v>
      </c>
      <c r="BI193" s="41">
        <f t="shared" si="8"/>
        <v>0.75000000000000011</v>
      </c>
      <c r="BJ193" s="41">
        <f t="shared" si="8"/>
        <v>1.0500000000000003</v>
      </c>
      <c r="BK193" s="41">
        <f t="shared" si="8"/>
        <v>0.36</v>
      </c>
      <c r="BL193" s="41">
        <f t="shared" si="8"/>
        <v>0.41000000000000003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4.4819746409999999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4.5849243030000002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0.17460703499999999</v>
      </c>
      <c r="BC195" s="41">
        <f t="shared" si="10"/>
        <v>8.622966602</v>
      </c>
      <c r="BD195" s="41">
        <f t="shared" si="10"/>
        <v>19.796930484000001</v>
      </c>
      <c r="BE195" s="41">
        <f t="shared" si="10"/>
        <v>1.2566175714285715E-2</v>
      </c>
      <c r="BF195" s="41">
        <f t="shared" si="10"/>
        <v>2.5132352857142857E-2</v>
      </c>
      <c r="BG195" s="41">
        <f t="shared" si="10"/>
        <v>0.59273683699999991</v>
      </c>
      <c r="BH195" s="41">
        <f t="shared" si="10"/>
        <v>4.1306047120000002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5.1004162580000001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1.6535019999999998E-3</v>
      </c>
      <c r="P196" s="41">
        <f t="shared" si="11"/>
        <v>2.576156E-3</v>
      </c>
      <c r="Q196" s="41">
        <f t="shared" si="11"/>
        <v>1.0219420000000001E-3</v>
      </c>
      <c r="R196" s="41">
        <f t="shared" si="11"/>
        <v>6.3155999999999998E-4</v>
      </c>
      <c r="S196" s="41">
        <f t="shared" si="11"/>
        <v>1.7523809999999999E-3</v>
      </c>
      <c r="T196" s="41">
        <f t="shared" si="11"/>
        <v>8.2377500000000001E-4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1.0653502E-2</v>
      </c>
      <c r="X196" s="41">
        <f t="shared" si="11"/>
        <v>2.4176156000000001E-2</v>
      </c>
      <c r="Y196" s="41">
        <f t="shared" si="11"/>
        <v>3.4829657999999999E-2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1.0262781955490208E-3</v>
      </c>
      <c r="AH196" s="41">
        <f t="shared" si="11"/>
        <v>1.7458525625431622E-3</v>
      </c>
      <c r="AI196" s="41">
        <f t="shared" si="11"/>
        <v>5.5914467205774249E-3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1.0262781955490208E-3</v>
      </c>
      <c r="AN196" s="41">
        <f t="shared" si="11"/>
        <v>1.7458525625431622E-3</v>
      </c>
      <c r="AO196" s="41">
        <f t="shared" si="11"/>
        <v>5.5914467205774249E-3</v>
      </c>
      <c r="AP196" s="41">
        <f t="shared" si="11"/>
        <v>4.2132756E-2</v>
      </c>
      <c r="AQ196" s="41">
        <f t="shared" si="11"/>
        <v>2.2686866999999999E-2</v>
      </c>
      <c r="AR196" s="41">
        <f t="shared" si="11"/>
        <v>6.4819622999999993E-2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2.1582275339999999</v>
      </c>
      <c r="BC196" s="41">
        <f t="shared" si="11"/>
        <v>114.37582293400001</v>
      </c>
      <c r="BD196" s="41">
        <f t="shared" si="11"/>
        <v>266.84017031799999</v>
      </c>
      <c r="BE196" s="41">
        <f t="shared" si="11"/>
        <v>0.15250694285714286</v>
      </c>
      <c r="BF196" s="41">
        <f t="shared" si="11"/>
        <v>0.30501389571428578</v>
      </c>
      <c r="BG196" s="41">
        <f t="shared" si="11"/>
        <v>6.0451363159999998</v>
      </c>
      <c r="BH196" s="41">
        <f t="shared" si="11"/>
        <v>51.16194426900001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6.7021983939999998</v>
      </c>
      <c r="E199" s="41">
        <f>SUM(E185:E198)</f>
        <v>4079</v>
      </c>
      <c r="F199" s="41">
        <f t="shared" ref="F199:AY199" si="14">SUM(F185:F198)</f>
        <v>342</v>
      </c>
      <c r="G199" s="41">
        <f t="shared" si="14"/>
        <v>780</v>
      </c>
      <c r="H199" s="41">
        <f t="shared" si="14"/>
        <v>2957</v>
      </c>
      <c r="I199" s="41">
        <f t="shared" si="14"/>
        <v>4377.0528892357561</v>
      </c>
      <c r="J199" s="41">
        <f t="shared" si="14"/>
        <v>18521.769594812129</v>
      </c>
      <c r="K199" s="41">
        <f t="shared" si="14"/>
        <v>3425.8250935449892</v>
      </c>
      <c r="L199" s="41">
        <f t="shared" si="14"/>
        <v>951.22779569076783</v>
      </c>
      <c r="M199" s="41">
        <f t="shared" si="14"/>
        <v>18303.041306032839</v>
      </c>
      <c r="N199" s="41">
        <f t="shared" si="14"/>
        <v>4595.7811780150414</v>
      </c>
      <c r="O199" s="41">
        <f t="shared" si="14"/>
        <v>55.632478307</v>
      </c>
      <c r="P199" s="41">
        <f t="shared" si="14"/>
        <v>94.665435988000013</v>
      </c>
      <c r="Q199" s="41">
        <f t="shared" si="14"/>
        <v>50.491818239000011</v>
      </c>
      <c r="R199" s="41">
        <f t="shared" si="14"/>
        <v>5.1406600679999999</v>
      </c>
      <c r="S199" s="41">
        <f t="shared" si="14"/>
        <v>87.960227171999989</v>
      </c>
      <c r="T199" s="41">
        <f t="shared" si="14"/>
        <v>6.7052088160000016</v>
      </c>
      <c r="U199" s="41">
        <f t="shared" si="14"/>
        <v>107.41039999999995</v>
      </c>
      <c r="V199" s="41">
        <f t="shared" si="14"/>
        <v>254.45479999999998</v>
      </c>
      <c r="W199" s="41">
        <f t="shared" si="14"/>
        <v>4540.0957675427571</v>
      </c>
      <c r="X199" s="41">
        <f t="shared" si="14"/>
        <v>18870.889830800133</v>
      </c>
      <c r="Y199" s="41">
        <f t="shared" si="14"/>
        <v>23410.985598342893</v>
      </c>
      <c r="Z199" s="41">
        <f t="shared" si="14"/>
        <v>251.27767676787585</v>
      </c>
      <c r="AA199" s="41">
        <f t="shared" si="14"/>
        <v>120.15825407882583</v>
      </c>
      <c r="AB199" s="41">
        <f t="shared" si="14"/>
        <v>729.11164516394763</v>
      </c>
      <c r="AC199" s="41">
        <f t="shared" si="14"/>
        <v>55.101646901342605</v>
      </c>
      <c r="AD199" s="41">
        <f t="shared" si="14"/>
        <v>306.96608650727887</v>
      </c>
      <c r="AE199" s="41">
        <f t="shared" si="14"/>
        <v>2857.9635029528822</v>
      </c>
      <c r="AF199" s="41">
        <f t="shared" si="14"/>
        <v>3164.9295894601623</v>
      </c>
      <c r="AG199" s="41">
        <f t="shared" si="14"/>
        <v>10.770580261261301</v>
      </c>
      <c r="AH199" s="41">
        <f t="shared" si="14"/>
        <v>18.322366421456024</v>
      </c>
      <c r="AI199" s="41">
        <f t="shared" si="14"/>
        <v>58.681092457906445</v>
      </c>
      <c r="AJ199" s="41">
        <f t="shared" si="14"/>
        <v>18.229286096201697</v>
      </c>
      <c r="AK199" s="41">
        <f t="shared" si="14"/>
        <v>11.979498513358092</v>
      </c>
      <c r="AL199" s="41">
        <f t="shared" si="14"/>
        <v>30.262538610473968</v>
      </c>
      <c r="AM199" s="41">
        <f t="shared" si="14"/>
        <v>84.10151325880561</v>
      </c>
      <c r="AN199" s="41">
        <f t="shared" si="14"/>
        <v>337.26795144209302</v>
      </c>
      <c r="AO199" s="41">
        <f t="shared" si="14"/>
        <v>2946.9071340212618</v>
      </c>
      <c r="AP199" s="41">
        <f t="shared" si="14"/>
        <v>129556.37029787405</v>
      </c>
      <c r="AQ199" s="41">
        <f t="shared" si="14"/>
        <v>69761.122468062982</v>
      </c>
      <c r="AR199" s="41">
        <f t="shared" si="14"/>
        <v>199317.49276593703</v>
      </c>
      <c r="AS199" s="41">
        <f t="shared" si="14"/>
        <v>4245.955846416</v>
      </c>
      <c r="AT199" s="41">
        <f t="shared" si="14"/>
        <v>412823.54613581306</v>
      </c>
      <c r="AU199" s="41">
        <f t="shared" si="14"/>
        <v>917445.83639628813</v>
      </c>
      <c r="AV199" s="41">
        <f t="shared" si="14"/>
        <v>247639.77876366</v>
      </c>
      <c r="AW199" s="41">
        <f t="shared" si="14"/>
        <v>552627.70492765214</v>
      </c>
      <c r="AX199" s="41">
        <f t="shared" si="14"/>
        <v>238678.71318646299</v>
      </c>
      <c r="AY199" s="41">
        <f t="shared" si="14"/>
        <v>532938.68499831285</v>
      </c>
      <c r="AZ199" s="52">
        <f>MAX(AZ185:AZ198)</f>
        <v>76.481742994285725</v>
      </c>
      <c r="BA199" s="52">
        <f>MAX(BA185:BA198)</f>
        <v>152.96348600142858</v>
      </c>
      <c r="BB199" s="41">
        <f t="shared" ref="BB199:BD199" si="15">SUM(BB185:BB198)</f>
        <v>453.37122306800001</v>
      </c>
      <c r="BC199" s="41">
        <f t="shared" si="15"/>
        <v>41886.077507623006</v>
      </c>
      <c r="BD199" s="41">
        <f t="shared" si="15"/>
        <v>92873.366628621006</v>
      </c>
      <c r="BE199" s="52">
        <f>MAX(BE185:BE198)</f>
        <v>10.775054745714289</v>
      </c>
      <c r="BF199" s="52">
        <f>MAX(BF185:BF198)</f>
        <v>21.550109507142864</v>
      </c>
      <c r="BG199" s="41">
        <f t="shared" ref="BG199:BL199" si="16">SUM(BG185:BG198)</f>
        <v>430.61800641900004</v>
      </c>
      <c r="BH199" s="41">
        <f t="shared" si="16"/>
        <v>3304.7614605920003</v>
      </c>
      <c r="BI199" s="41">
        <f t="shared" si="16"/>
        <v>33.150000000000006</v>
      </c>
      <c r="BJ199" s="41">
        <f t="shared" si="16"/>
        <v>44.37</v>
      </c>
      <c r="BK199" s="41">
        <f t="shared" si="16"/>
        <v>63.159999999999954</v>
      </c>
      <c r="BL199" s="41">
        <f t="shared" si="16"/>
        <v>78.629999999999839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増毛45_5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増毛45_5（PT3）</v>
      </c>
    </row>
    <row r="204" spans="1:64" s="37" customFormat="1" x14ac:dyDescent="0.2">
      <c r="A204" s="7" t="s">
        <v>332</v>
      </c>
      <c r="B204" s="37">
        <f ca="1">VLOOKUP(B203,$B$207:$C$260,2,0)</f>
        <v>15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4.5107855199999998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1.3479583999999999E-2</v>
      </c>
      <c r="BH4" s="36">
        <v>9.9810000000000003E-3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5.8054738280000002</v>
      </c>
      <c r="E5" s="36">
        <v>19</v>
      </c>
      <c r="F5" s="36">
        <v>1</v>
      </c>
      <c r="G5" s="36">
        <v>1</v>
      </c>
      <c r="H5" s="36">
        <v>17</v>
      </c>
      <c r="I5" s="36">
        <v>3.2949519967794458</v>
      </c>
      <c r="J5" s="36">
        <v>71.299215373683666</v>
      </c>
      <c r="K5" s="36">
        <v>1.367702496797373</v>
      </c>
      <c r="L5" s="36">
        <v>1.9272494999820726</v>
      </c>
      <c r="M5" s="36">
        <v>39.667588370443696</v>
      </c>
      <c r="N5" s="36">
        <v>34.926579000019416</v>
      </c>
      <c r="O5" s="36">
        <v>0.82094404700000001</v>
      </c>
      <c r="P5" s="36">
        <v>1.451728997</v>
      </c>
      <c r="Q5" s="36">
        <v>0.74865742899999999</v>
      </c>
      <c r="R5" s="36">
        <v>7.2286617999999997E-2</v>
      </c>
      <c r="S5" s="36">
        <v>1.3574421000000001</v>
      </c>
      <c r="T5" s="36">
        <v>9.4286896999999981E-2</v>
      </c>
      <c r="U5" s="36">
        <v>9.7899999999999987E-2</v>
      </c>
      <c r="V5" s="36">
        <v>0.2326</v>
      </c>
      <c r="W5" s="36">
        <v>4.2137960437794462</v>
      </c>
      <c r="X5" s="36">
        <v>72.983544370683674</v>
      </c>
      <c r="Y5" s="36">
        <v>77.197340414463127</v>
      </c>
      <c r="Z5" s="36">
        <v>5.3895979257388073E-2</v>
      </c>
      <c r="AA5" s="36">
        <v>2.1014186862327207E-2</v>
      </c>
      <c r="AB5" s="36">
        <v>2.1014187E-2</v>
      </c>
      <c r="AC5" s="36">
        <v>2.7823653228493842E-2</v>
      </c>
      <c r="AD5" s="36">
        <v>0.91952345586396955</v>
      </c>
      <c r="AE5" s="36">
        <v>8.2757111027757269</v>
      </c>
      <c r="AF5" s="36">
        <v>9.1952345586396991</v>
      </c>
      <c r="AG5" s="36">
        <v>1.8987347882495682E-2</v>
      </c>
      <c r="AH5" s="36">
        <v>3.2300315938038629E-2</v>
      </c>
      <c r="AI5" s="36">
        <v>0.10344830915290751</v>
      </c>
      <c r="AJ5" s="36">
        <v>2.1007650207076236E-3</v>
      </c>
      <c r="AK5" s="36">
        <v>2.5386536869507425E-3</v>
      </c>
      <c r="AL5" s="36">
        <v>6.3493794648816744E-3</v>
      </c>
      <c r="AM5" s="36">
        <v>4.8911766131697149E-2</v>
      </c>
      <c r="AN5" s="36">
        <v>0.95436242548895889</v>
      </c>
      <c r="AO5" s="36">
        <v>8.3855087913935158</v>
      </c>
      <c r="AP5" s="36">
        <v>1338.0457596589999</v>
      </c>
      <c r="AQ5" s="36">
        <v>720.48617827800001</v>
      </c>
      <c r="AR5" s="36">
        <v>2058.5319379369998</v>
      </c>
      <c r="AS5" s="36">
        <v>61.329403163000002</v>
      </c>
      <c r="AT5" s="36">
        <v>3725.086900626</v>
      </c>
      <c r="AU5" s="36">
        <v>8835.5551826339997</v>
      </c>
      <c r="AV5" s="36">
        <v>2206.5091972139999</v>
      </c>
      <c r="AW5" s="36">
        <v>5233.6319374730001</v>
      </c>
      <c r="AX5" s="36">
        <v>2086.4414310060001</v>
      </c>
      <c r="AY5" s="36">
        <v>4948.8425077789998</v>
      </c>
      <c r="AZ5" s="36">
        <v>1.53787988</v>
      </c>
      <c r="BA5" s="36">
        <v>3.0757597614285714</v>
      </c>
      <c r="BB5" s="36">
        <v>9.1660969899999998</v>
      </c>
      <c r="BC5" s="36">
        <v>633.17790394300005</v>
      </c>
      <c r="BD5" s="36">
        <v>1501.838335577</v>
      </c>
      <c r="BE5" s="36">
        <v>0.77634926428571427</v>
      </c>
      <c r="BF5" s="36">
        <v>1.5526985300000002</v>
      </c>
      <c r="BG5" s="36">
        <v>16.099814166000002</v>
      </c>
      <c r="BH5" s="36">
        <v>134.85018240100001</v>
      </c>
      <c r="BI5" s="36">
        <v>0.54000000000000026</v>
      </c>
      <c r="BJ5" s="36">
        <v>0.54000000000000026</v>
      </c>
      <c r="BK5" s="36">
        <v>0.8100000000000005</v>
      </c>
      <c r="BL5" s="36">
        <v>0.8100000000000005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5.7477889849999997</v>
      </c>
      <c r="E6" s="36">
        <v>8</v>
      </c>
      <c r="F6" s="36">
        <v>0</v>
      </c>
      <c r="G6" s="36">
        <v>2</v>
      </c>
      <c r="H6" s="36">
        <v>6</v>
      </c>
      <c r="I6" s="36">
        <v>1.3583889443031794</v>
      </c>
      <c r="J6" s="36">
        <v>26.413174679867474</v>
      </c>
      <c r="K6" s="36">
        <v>0.66894077971316768</v>
      </c>
      <c r="L6" s="36">
        <v>0.68944816459001157</v>
      </c>
      <c r="M6" s="36">
        <v>18.508557057350284</v>
      </c>
      <c r="N6" s="36">
        <v>9.2630065668203692</v>
      </c>
      <c r="O6" s="36">
        <v>0.163350948</v>
      </c>
      <c r="P6" s="36">
        <v>0.22995652300000002</v>
      </c>
      <c r="Q6" s="36">
        <v>0.14425659699999999</v>
      </c>
      <c r="R6" s="36">
        <v>1.9094350999999999E-2</v>
      </c>
      <c r="S6" s="36">
        <v>0.20505084800000001</v>
      </c>
      <c r="T6" s="36">
        <v>2.4905675000000002E-2</v>
      </c>
      <c r="U6" s="36">
        <v>6.0000000000000001E-3</v>
      </c>
      <c r="V6" s="36">
        <v>1.44E-2</v>
      </c>
      <c r="W6" s="36">
        <v>1.5277398923031793</v>
      </c>
      <c r="X6" s="36">
        <v>26.657531202867471</v>
      </c>
      <c r="Y6" s="36">
        <v>28.185271095170648</v>
      </c>
      <c r="Z6" s="36">
        <v>2.0888476581010749E-2</v>
      </c>
      <c r="AA6" s="36">
        <v>8.4227628158478687E-3</v>
      </c>
      <c r="AB6" s="36">
        <v>8.4227629999999998E-3</v>
      </c>
      <c r="AC6" s="36">
        <v>4.6187854841557782E-3</v>
      </c>
      <c r="AD6" s="36">
        <v>0.14113535157483093</v>
      </c>
      <c r="AE6" s="36">
        <v>1.2702181641734778</v>
      </c>
      <c r="AF6" s="36">
        <v>1.4113535157483095</v>
      </c>
      <c r="AG6" s="36">
        <v>1.1377061079386407E-3</v>
      </c>
      <c r="AH6" s="36">
        <v>1.9354080916657338E-3</v>
      </c>
      <c r="AI6" s="36">
        <v>6.1985367260105262E-3</v>
      </c>
      <c r="AJ6" s="36">
        <v>8.5966320296108445E-4</v>
      </c>
      <c r="AK6" s="36">
        <v>1.0388535310990445E-3</v>
      </c>
      <c r="AL6" s="36">
        <v>2.5982572224346381E-3</v>
      </c>
      <c r="AM6" s="36">
        <v>6.616154795055504E-3</v>
      </c>
      <c r="AN6" s="36">
        <v>0.14410961319759569</v>
      </c>
      <c r="AO6" s="36">
        <v>1.2790149581219228</v>
      </c>
      <c r="AP6" s="36">
        <v>320.15725728899997</v>
      </c>
      <c r="AQ6" s="36">
        <v>172.392369309</v>
      </c>
      <c r="AR6" s="36">
        <v>492.54962659799997</v>
      </c>
      <c r="AS6" s="36">
        <v>19.770416738000002</v>
      </c>
      <c r="AT6" s="36">
        <v>429.44762455</v>
      </c>
      <c r="AU6" s="36">
        <v>970.24954707400002</v>
      </c>
      <c r="AV6" s="36">
        <v>250.26113932199999</v>
      </c>
      <c r="AW6" s="36">
        <v>565.41413480200004</v>
      </c>
      <c r="AX6" s="36">
        <v>236.864003072</v>
      </c>
      <c r="AY6" s="36">
        <v>535.14603076499998</v>
      </c>
      <c r="AZ6" s="36">
        <v>0.35698630000000003</v>
      </c>
      <c r="BA6" s="36">
        <v>0.71397260142857144</v>
      </c>
      <c r="BB6" s="36">
        <v>1.924286615</v>
      </c>
      <c r="BC6" s="36">
        <v>89.548239246999998</v>
      </c>
      <c r="BD6" s="36">
        <v>202.31603018300001</v>
      </c>
      <c r="BE6" s="36">
        <v>0.16298305571428573</v>
      </c>
      <c r="BF6" s="36">
        <v>0.32596611142857146</v>
      </c>
      <c r="BG6" s="36">
        <v>6.8461504599999996</v>
      </c>
      <c r="BH6" s="36">
        <v>53.955699375000002</v>
      </c>
      <c r="BI6" s="36">
        <v>0.09</v>
      </c>
      <c r="BJ6" s="36">
        <v>0.09</v>
      </c>
      <c r="BK6" s="36">
        <v>0.4800000000000002</v>
      </c>
      <c r="BL6" s="36">
        <v>0.4800000000000002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4.3577218389999999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4.5844344049999997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3.2052786E-2</v>
      </c>
      <c r="BC8" s="36">
        <v>0.480531651</v>
      </c>
      <c r="BD8" s="36">
        <v>1.0064583540000001</v>
      </c>
      <c r="BE8" s="36">
        <v>2.7148028571428572E-3</v>
      </c>
      <c r="BF8" s="36">
        <v>5.4296071428571431E-3</v>
      </c>
      <c r="BG8" s="36">
        <v>2.477702E-2</v>
      </c>
      <c r="BH8" s="36">
        <v>0.56133768399999995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5.3086887709999999</v>
      </c>
      <c r="E9" s="36">
        <v>40</v>
      </c>
      <c r="F9" s="36">
        <v>0</v>
      </c>
      <c r="G9" s="36">
        <v>10</v>
      </c>
      <c r="H9" s="36">
        <v>30</v>
      </c>
      <c r="I9" s="36">
        <v>1.4925017978282049E-4</v>
      </c>
      <c r="J9" s="36">
        <v>5.0261995744577168E-2</v>
      </c>
      <c r="K9" s="36">
        <v>1.4925017978282049E-4</v>
      </c>
      <c r="L9" s="36">
        <v>0</v>
      </c>
      <c r="M9" s="36">
        <v>1.2211245924361128E-2</v>
      </c>
      <c r="N9" s="36">
        <v>3.819999999999886E-2</v>
      </c>
      <c r="O9" s="36">
        <v>1.6753311999999999E-2</v>
      </c>
      <c r="P9" s="36">
        <v>2.9949492000000001E-2</v>
      </c>
      <c r="Q9" s="36">
        <v>1.5560015999999999E-2</v>
      </c>
      <c r="R9" s="36">
        <v>1.1932959999999999E-3</v>
      </c>
      <c r="S9" s="36">
        <v>2.8393019000000002E-2</v>
      </c>
      <c r="T9" s="36">
        <v>1.5564730000000001E-3</v>
      </c>
      <c r="U9" s="36">
        <v>4.5000000000000005E-2</v>
      </c>
      <c r="V9" s="36">
        <v>0.10799999999999998</v>
      </c>
      <c r="W9" s="36">
        <v>6.1902562179782822E-2</v>
      </c>
      <c r="X9" s="36">
        <v>0.18821148774457716</v>
      </c>
      <c r="Y9" s="36">
        <v>0.25011404992435998</v>
      </c>
      <c r="Z9" s="36">
        <v>1.607785604935596E-5</v>
      </c>
      <c r="AA9" s="36">
        <v>3.4406611945621753E-6</v>
      </c>
      <c r="AB9" s="36">
        <v>3.4406600000000001E-6</v>
      </c>
      <c r="AC9" s="36">
        <v>3.6963090251032479E-6</v>
      </c>
      <c r="AD9" s="36">
        <v>9.4904720666456703E-4</v>
      </c>
      <c r="AE9" s="36">
        <v>8.5414248599811043E-3</v>
      </c>
      <c r="AF9" s="36">
        <v>9.4904720666456714E-3</v>
      </c>
      <c r="AG9" s="36">
        <v>7.7100330981832235E-3</v>
      </c>
      <c r="AH9" s="36">
        <v>1.3115918373920886E-2</v>
      </c>
      <c r="AI9" s="36">
        <v>4.2006387224584461E-2</v>
      </c>
      <c r="AJ9" s="36">
        <v>3.5116846999323231E-7</v>
      </c>
      <c r="AK9" s="36">
        <v>4.2436689603058265E-7</v>
      </c>
      <c r="AL9" s="36">
        <v>1.0613761416463887E-6</v>
      </c>
      <c r="AM9" s="36">
        <v>7.71408057567832E-3</v>
      </c>
      <c r="AN9" s="36">
        <v>1.4065389947481483E-2</v>
      </c>
      <c r="AO9" s="36">
        <v>5.0548873460707217E-2</v>
      </c>
      <c r="AP9" s="36">
        <v>0.85131710500000002</v>
      </c>
      <c r="AQ9" s="36">
        <v>0.45840151800000001</v>
      </c>
      <c r="AR9" s="36">
        <v>1.309718623</v>
      </c>
      <c r="AS9" s="36">
        <v>9.7922193000000005E-2</v>
      </c>
      <c r="AT9" s="36">
        <v>2.9748563849999998</v>
      </c>
      <c r="AU9" s="36">
        <v>6.1252186799999997</v>
      </c>
      <c r="AV9" s="36">
        <v>4.1422539159999996</v>
      </c>
      <c r="AW9" s="36">
        <v>8.5288860280000005</v>
      </c>
      <c r="AX9" s="36">
        <v>3.792757806</v>
      </c>
      <c r="AY9" s="36">
        <v>7.8092747859999996</v>
      </c>
      <c r="AZ9" s="36">
        <v>3.801372857142857E-3</v>
      </c>
      <c r="BA9" s="36">
        <v>7.6027457142857141E-3</v>
      </c>
      <c r="BB9" s="36">
        <v>0.63115726900000002</v>
      </c>
      <c r="BC9" s="36">
        <v>27.159807741000002</v>
      </c>
      <c r="BD9" s="36">
        <v>55.921947201000002</v>
      </c>
      <c r="BE9" s="36">
        <v>5.3457701428571425E-2</v>
      </c>
      <c r="BF9" s="36">
        <v>0.10691540285714285</v>
      </c>
      <c r="BG9" s="36">
        <v>2.5519830479999999</v>
      </c>
      <c r="BH9" s="36">
        <v>6.6138086390000002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5.2311291390000001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3.1705773625151162E-4</v>
      </c>
      <c r="J10" s="36">
        <v>8.0441210878771166E-2</v>
      </c>
      <c r="K10" s="36">
        <v>3.1705773625151162E-4</v>
      </c>
      <c r="L10" s="36">
        <v>0</v>
      </c>
      <c r="M10" s="36">
        <v>3.5153268615021799E-2</v>
      </c>
      <c r="N10" s="36">
        <v>4.5605000000000881E-2</v>
      </c>
      <c r="O10" s="36">
        <v>6.3926674000000003E-2</v>
      </c>
      <c r="P10" s="36">
        <v>0.10306520700000001</v>
      </c>
      <c r="Q10" s="36">
        <v>5.8029896999999997E-2</v>
      </c>
      <c r="R10" s="36">
        <v>5.8967770000000006E-3</v>
      </c>
      <c r="S10" s="36">
        <v>9.5373759000000002E-2</v>
      </c>
      <c r="T10" s="36">
        <v>7.691448E-3</v>
      </c>
      <c r="U10" s="36" t="s">
        <v>340</v>
      </c>
      <c r="V10" s="36" t="s">
        <v>340</v>
      </c>
      <c r="W10" s="36">
        <v>6.4243731736251516E-2</v>
      </c>
      <c r="X10" s="36">
        <v>0.18350641787877117</v>
      </c>
      <c r="Y10" s="36">
        <v>0.24775014961502267</v>
      </c>
      <c r="Z10" s="36">
        <v>3.0547756440968407E-5</v>
      </c>
      <c r="AA10" s="36">
        <v>6.5372198783672364E-6</v>
      </c>
      <c r="AB10" s="36">
        <v>6.5372200000000004E-6</v>
      </c>
      <c r="AC10" s="36">
        <v>4.5946128438291183E-6</v>
      </c>
      <c r="AD10" s="36">
        <v>8.8645361960304372E-4</v>
      </c>
      <c r="AE10" s="36">
        <v>7.9780825764273946E-3</v>
      </c>
      <c r="AF10" s="36">
        <v>8.8645361960304359E-3</v>
      </c>
      <c r="AG10" s="36" t="s">
        <v>340</v>
      </c>
      <c r="AH10" s="36" t="s">
        <v>340</v>
      </c>
      <c r="AI10" s="36" t="s">
        <v>340</v>
      </c>
      <c r="AJ10" s="36">
        <v>6.6721662280177586E-7</v>
      </c>
      <c r="AK10" s="36">
        <v>8.0629290893870522E-7</v>
      </c>
      <c r="AL10" s="36">
        <v>2.0166041807948492E-6</v>
      </c>
      <c r="AM10" s="36">
        <v>5.261829466630894E-6</v>
      </c>
      <c r="AN10" s="36">
        <v>8.8725991251198248E-4</v>
      </c>
      <c r="AO10" s="36">
        <v>7.980099180608189E-3</v>
      </c>
      <c r="AP10" s="36">
        <v>4.6360080549999996</v>
      </c>
      <c r="AQ10" s="36">
        <v>2.4963120299999999</v>
      </c>
      <c r="AR10" s="36">
        <v>7.1323200849999999</v>
      </c>
      <c r="AS10" s="36">
        <v>0.29771521499999998</v>
      </c>
      <c r="AT10" s="36">
        <v>17.321664977000001</v>
      </c>
      <c r="AU10" s="36">
        <v>38.181485188000003</v>
      </c>
      <c r="AV10" s="36">
        <v>20.129665469999999</v>
      </c>
      <c r="AW10" s="36">
        <v>44.371053535999998</v>
      </c>
      <c r="AX10" s="36">
        <v>18.512146270999999</v>
      </c>
      <c r="AY10" s="36">
        <v>40.805617681999998</v>
      </c>
      <c r="AZ10" s="36">
        <v>6.9921128571428575E-3</v>
      </c>
      <c r="BA10" s="36">
        <v>1.3984225714285715E-2</v>
      </c>
      <c r="BB10" s="36">
        <v>3.121823515</v>
      </c>
      <c r="BC10" s="36">
        <v>198.23543418200001</v>
      </c>
      <c r="BD10" s="36">
        <v>436.96280375700002</v>
      </c>
      <c r="BE10" s="36">
        <v>0.26441192857142859</v>
      </c>
      <c r="BF10" s="36">
        <v>0.52882385857142855</v>
      </c>
      <c r="BG10" s="36">
        <v>1.658672538</v>
      </c>
      <c r="BH10" s="36">
        <v>21.859136652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5.3641103049999996</v>
      </c>
      <c r="E11" s="36">
        <v>8</v>
      </c>
      <c r="F11" s="36">
        <v>0</v>
      </c>
      <c r="G11" s="36">
        <v>0</v>
      </c>
      <c r="H11" s="36">
        <v>8</v>
      </c>
      <c r="I11" s="36">
        <v>4.1357945589311305E-3</v>
      </c>
      <c r="J11" s="36">
        <v>1.5959952874804884</v>
      </c>
      <c r="K11" s="36">
        <v>4.1357945589311305E-3</v>
      </c>
      <c r="L11" s="36">
        <v>0</v>
      </c>
      <c r="M11" s="36">
        <v>0.41634908203879839</v>
      </c>
      <c r="N11" s="36">
        <v>1.1837820000006209</v>
      </c>
      <c r="O11" s="36">
        <v>3.8239281E-2</v>
      </c>
      <c r="P11" s="36">
        <v>5.8633326000000006E-2</v>
      </c>
      <c r="Q11" s="36">
        <v>3.0786104000000002E-2</v>
      </c>
      <c r="R11" s="36">
        <v>7.4531770000000001E-3</v>
      </c>
      <c r="S11" s="36">
        <v>4.8911790000000004E-2</v>
      </c>
      <c r="T11" s="36">
        <v>9.7215360000000011E-3</v>
      </c>
      <c r="U11" s="36">
        <v>0</v>
      </c>
      <c r="V11" s="36">
        <v>0</v>
      </c>
      <c r="W11" s="36">
        <v>4.2375075558931129E-2</v>
      </c>
      <c r="X11" s="36">
        <v>1.6546286134804884</v>
      </c>
      <c r="Y11" s="36">
        <v>1.6970036890394196</v>
      </c>
      <c r="Z11" s="36">
        <v>2.5949967431018782E-4</v>
      </c>
      <c r="AA11" s="36">
        <v>5.5532930302380198E-5</v>
      </c>
      <c r="AB11" s="36">
        <v>5.5532899999999998E-5</v>
      </c>
      <c r="AC11" s="36">
        <v>5.6091104647806698E-5</v>
      </c>
      <c r="AD11" s="36">
        <v>1.1720959655409421E-2</v>
      </c>
      <c r="AE11" s="36">
        <v>0.10548863689868478</v>
      </c>
      <c r="AF11" s="36">
        <v>0.11720959655409417</v>
      </c>
      <c r="AG11" s="36">
        <v>0</v>
      </c>
      <c r="AH11" s="36">
        <v>0</v>
      </c>
      <c r="AI11" s="36">
        <v>0</v>
      </c>
      <c r="AJ11" s="36">
        <v>5.6679252025155713E-6</v>
      </c>
      <c r="AK11" s="36">
        <v>6.8493615761443272E-6</v>
      </c>
      <c r="AL11" s="36">
        <v>1.7130810698073838E-5</v>
      </c>
      <c r="AM11" s="36">
        <v>6.1759029850322263E-5</v>
      </c>
      <c r="AN11" s="36">
        <v>1.1727809016985564E-2</v>
      </c>
      <c r="AO11" s="36">
        <v>0.10550576770938284</v>
      </c>
      <c r="AP11" s="36">
        <v>7.8332412280000003</v>
      </c>
      <c r="AQ11" s="36">
        <v>4.2178991229999996</v>
      </c>
      <c r="AR11" s="36">
        <v>12.051140351000001</v>
      </c>
      <c r="AS11" s="36">
        <v>0.43389081899999998</v>
      </c>
      <c r="AT11" s="36">
        <v>10.095261503</v>
      </c>
      <c r="AU11" s="36">
        <v>22.177580316</v>
      </c>
      <c r="AV11" s="36">
        <v>12.687577524</v>
      </c>
      <c r="AW11" s="36">
        <v>27.872459715000002</v>
      </c>
      <c r="AX11" s="36">
        <v>11.639076119</v>
      </c>
      <c r="AY11" s="36">
        <v>25.569079647999999</v>
      </c>
      <c r="AZ11" s="36">
        <v>2.2539401428571429E-2</v>
      </c>
      <c r="BA11" s="36">
        <v>4.5078802857142858E-2</v>
      </c>
      <c r="BB11" s="36">
        <v>1.2521821179999999</v>
      </c>
      <c r="BC11" s="36">
        <v>63.645843968000001</v>
      </c>
      <c r="BD11" s="36">
        <v>139.81914346100001</v>
      </c>
      <c r="BE11" s="36">
        <v>0.10605720857142859</v>
      </c>
      <c r="BF11" s="36">
        <v>0.2121144185714286</v>
      </c>
      <c r="BG11" s="36">
        <v>1.2363847020000001</v>
      </c>
      <c r="BH11" s="36">
        <v>14.491548433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4.5444623760000002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2.7856572999999999E-2</v>
      </c>
      <c r="BC12" s="36">
        <v>1.3806061060000001</v>
      </c>
      <c r="BD12" s="36">
        <v>2.8193721489999999</v>
      </c>
      <c r="BE12" s="36">
        <v>2.3593928571428572E-3</v>
      </c>
      <c r="BF12" s="36">
        <v>4.7187857142857144E-3</v>
      </c>
      <c r="BG12" s="36">
        <v>2.2175448E-2</v>
      </c>
      <c r="BH12" s="36">
        <v>0.20444493399999999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4.9815399930000002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9.6048030000000003E-3</v>
      </c>
      <c r="P13" s="36">
        <v>1.4716172E-2</v>
      </c>
      <c r="Q13" s="36">
        <v>8.2862909999999994E-3</v>
      </c>
      <c r="R13" s="36">
        <v>1.3185120000000002E-3</v>
      </c>
      <c r="S13" s="36">
        <v>1.2996374E-2</v>
      </c>
      <c r="T13" s="36">
        <v>1.719798E-3</v>
      </c>
      <c r="U13" s="36">
        <v>0</v>
      </c>
      <c r="V13" s="36">
        <v>0</v>
      </c>
      <c r="W13" s="36">
        <v>9.6048030000000003E-3</v>
      </c>
      <c r="X13" s="36">
        <v>1.4716172E-2</v>
      </c>
      <c r="Y13" s="36">
        <v>2.4320975000000002E-2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1.2433046999999999E-2</v>
      </c>
      <c r="AQ13" s="36">
        <v>6.6947170000000002E-3</v>
      </c>
      <c r="AR13" s="36">
        <v>1.9127763999999998E-2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1.4389550950000001</v>
      </c>
      <c r="BC13" s="36">
        <v>82.400853608000006</v>
      </c>
      <c r="BD13" s="36">
        <v>183.29384915</v>
      </c>
      <c r="BE13" s="36">
        <v>0.12187649000000002</v>
      </c>
      <c r="BF13" s="36">
        <v>0.24375298000000004</v>
      </c>
      <c r="BG13" s="36">
        <v>3.349851444</v>
      </c>
      <c r="BH13" s="36">
        <v>20.690726644000001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5.5777830990000004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0.47257369039330888</v>
      </c>
      <c r="J14" s="36">
        <v>23.595464596746591</v>
      </c>
      <c r="K14" s="36">
        <v>0.2187826904096446</v>
      </c>
      <c r="L14" s="36">
        <v>0.25379099998366428</v>
      </c>
      <c r="M14" s="36">
        <v>9.5559047871802854</v>
      </c>
      <c r="N14" s="36">
        <v>14.512133499959614</v>
      </c>
      <c r="O14" s="36">
        <v>0.11698681300000001</v>
      </c>
      <c r="P14" s="36">
        <v>0.186713566</v>
      </c>
      <c r="Q14" s="36">
        <v>9.4638041000000006E-2</v>
      </c>
      <c r="R14" s="36">
        <v>2.2348771999999999E-2</v>
      </c>
      <c r="S14" s="36">
        <v>0.15756299400000001</v>
      </c>
      <c r="T14" s="36">
        <v>2.9150572E-2</v>
      </c>
      <c r="U14" s="36" t="s">
        <v>340</v>
      </c>
      <c r="V14" s="36" t="s">
        <v>340</v>
      </c>
      <c r="W14" s="36">
        <v>0.5895605033933089</v>
      </c>
      <c r="X14" s="36">
        <v>23.782178162746593</v>
      </c>
      <c r="Y14" s="36">
        <v>24.371738666139901</v>
      </c>
      <c r="Z14" s="36">
        <v>1.1576750633584914E-2</v>
      </c>
      <c r="AA14" s="36">
        <v>2.4774246355871721E-3</v>
      </c>
      <c r="AB14" s="36">
        <v>2.4774250000000001E-3</v>
      </c>
      <c r="AC14" s="36">
        <v>1.647343939149801E-3</v>
      </c>
      <c r="AD14" s="36">
        <v>0.1196360089941995</v>
      </c>
      <c r="AE14" s="36">
        <v>1.0767240809477954</v>
      </c>
      <c r="AF14" s="36">
        <v>1.1963600899419953</v>
      </c>
      <c r="AG14" s="36" t="s">
        <v>340</v>
      </c>
      <c r="AH14" s="36" t="s">
        <v>340</v>
      </c>
      <c r="AI14" s="36" t="s">
        <v>340</v>
      </c>
      <c r="AJ14" s="36">
        <v>2.5285658762545007E-4</v>
      </c>
      <c r="AK14" s="36">
        <v>3.0556264129514866E-4</v>
      </c>
      <c r="AL14" s="36">
        <v>7.6423703234795208E-4</v>
      </c>
      <c r="AM14" s="36">
        <v>1.9002005267752511E-3</v>
      </c>
      <c r="AN14" s="36">
        <v>0.11994157163549465</v>
      </c>
      <c r="AO14" s="36">
        <v>1.0774883179801433</v>
      </c>
      <c r="AP14" s="36">
        <v>188.17565437600001</v>
      </c>
      <c r="AQ14" s="36">
        <v>101.325352356</v>
      </c>
      <c r="AR14" s="36">
        <v>289.50100673200001</v>
      </c>
      <c r="AS14" s="36">
        <v>14.502859715</v>
      </c>
      <c r="AT14" s="36">
        <v>772.84438219900005</v>
      </c>
      <c r="AU14" s="36">
        <v>2148.7856571120001</v>
      </c>
      <c r="AV14" s="36">
        <v>421.82783815200003</v>
      </c>
      <c r="AW14" s="36">
        <v>1172.8332757139999</v>
      </c>
      <c r="AX14" s="36">
        <v>399.817721941</v>
      </c>
      <c r="AY14" s="36">
        <v>1111.6372275650001</v>
      </c>
      <c r="AZ14" s="36">
        <v>0.61400076000000003</v>
      </c>
      <c r="BA14" s="36">
        <v>1.2280015214285716</v>
      </c>
      <c r="BB14" s="36">
        <v>1.555511206</v>
      </c>
      <c r="BC14" s="36">
        <v>61.023195876999999</v>
      </c>
      <c r="BD14" s="36">
        <v>169.66645688700001</v>
      </c>
      <c r="BE14" s="36">
        <v>0.13174854857142856</v>
      </c>
      <c r="BF14" s="36">
        <v>0.26349709857142856</v>
      </c>
      <c r="BG14" s="36">
        <v>1.1926940589999999</v>
      </c>
      <c r="BH14" s="36">
        <v>36.545878139999999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5.4903749819999996</v>
      </c>
      <c r="E15" s="36">
        <v>2</v>
      </c>
      <c r="F15" s="36">
        <v>0</v>
      </c>
      <c r="G15" s="36">
        <v>0</v>
      </c>
      <c r="H15" s="36">
        <v>2</v>
      </c>
      <c r="I15" s="36">
        <v>1.6183001731557265E-2</v>
      </c>
      <c r="J15" s="36">
        <v>3.4803447657517323</v>
      </c>
      <c r="K15" s="36">
        <v>1.6183001731557265E-2</v>
      </c>
      <c r="L15" s="36">
        <v>0</v>
      </c>
      <c r="M15" s="36">
        <v>1.012254267481328</v>
      </c>
      <c r="N15" s="36">
        <v>2.4842735000019616</v>
      </c>
      <c r="O15" s="36">
        <v>2.8966033000000002E-2</v>
      </c>
      <c r="P15" s="36">
        <v>4.7741717999999995E-2</v>
      </c>
      <c r="Q15" s="36">
        <v>2.220308E-2</v>
      </c>
      <c r="R15" s="36">
        <v>6.7629530000000004E-3</v>
      </c>
      <c r="S15" s="36">
        <v>3.8920473999999997E-2</v>
      </c>
      <c r="T15" s="36">
        <v>8.8212440000000007E-3</v>
      </c>
      <c r="U15" s="36">
        <v>0</v>
      </c>
      <c r="V15" s="36">
        <v>0</v>
      </c>
      <c r="W15" s="36">
        <v>4.5149034731557264E-2</v>
      </c>
      <c r="X15" s="36">
        <v>3.5280864837517325</v>
      </c>
      <c r="Y15" s="36">
        <v>3.5732355184832896</v>
      </c>
      <c r="Z15" s="36">
        <v>7.1965974000798467E-4</v>
      </c>
      <c r="AA15" s="36">
        <v>1.5400718436170866E-4</v>
      </c>
      <c r="AB15" s="36">
        <v>1.54007E-4</v>
      </c>
      <c r="AC15" s="36">
        <v>2.6064420483572865E-4</v>
      </c>
      <c r="AD15" s="36">
        <v>5.1858411910594329E-2</v>
      </c>
      <c r="AE15" s="36">
        <v>0.46672570719534934</v>
      </c>
      <c r="AF15" s="36">
        <v>0.51858411910594349</v>
      </c>
      <c r="AG15" s="36">
        <v>0</v>
      </c>
      <c r="AH15" s="36">
        <v>0</v>
      </c>
      <c r="AI15" s="36">
        <v>0</v>
      </c>
      <c r="AJ15" s="36">
        <v>1.5718612870280182E-5</v>
      </c>
      <c r="AK15" s="36">
        <v>1.8995039485732955E-5</v>
      </c>
      <c r="AL15" s="36">
        <v>4.7508139556519803E-5</v>
      </c>
      <c r="AM15" s="36">
        <v>2.7636281770600886E-4</v>
      </c>
      <c r="AN15" s="36">
        <v>5.1877406950080064E-2</v>
      </c>
      <c r="AO15" s="36">
        <v>0.46677321533490584</v>
      </c>
      <c r="AP15" s="36">
        <v>31.815309774999999</v>
      </c>
      <c r="AQ15" s="36">
        <v>17.131320647999999</v>
      </c>
      <c r="AR15" s="36">
        <v>48.946630423000002</v>
      </c>
      <c r="AS15" s="36">
        <v>2.484348325</v>
      </c>
      <c r="AT15" s="36">
        <v>164.77630990399999</v>
      </c>
      <c r="AU15" s="36">
        <v>372.27707856900003</v>
      </c>
      <c r="AV15" s="36">
        <v>108.918391894</v>
      </c>
      <c r="AW15" s="36">
        <v>246.07797540999999</v>
      </c>
      <c r="AX15" s="36">
        <v>102.064258288</v>
      </c>
      <c r="AY15" s="36">
        <v>230.59251614300001</v>
      </c>
      <c r="AZ15" s="36">
        <v>6.3363687142857145E-2</v>
      </c>
      <c r="BA15" s="36">
        <v>0.12672737428571429</v>
      </c>
      <c r="BB15" s="36">
        <v>1.299177429</v>
      </c>
      <c r="BC15" s="36">
        <v>37.492887658000001</v>
      </c>
      <c r="BD15" s="36">
        <v>84.707217271999994</v>
      </c>
      <c r="BE15" s="36">
        <v>0.11003761285714288</v>
      </c>
      <c r="BF15" s="36">
        <v>0.22007522714285718</v>
      </c>
      <c r="BG15" s="36">
        <v>2.5428634190000001</v>
      </c>
      <c r="BH15" s="36">
        <v>14.954151131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4.5191608109999999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1.2555954255570427E-2</v>
      </c>
      <c r="AH16" s="36">
        <v>2.1359554365797971E-2</v>
      </c>
      <c r="AI16" s="36">
        <v>6.8408302495866463E-2</v>
      </c>
      <c r="AJ16" s="36">
        <v>0</v>
      </c>
      <c r="AK16" s="36">
        <v>0</v>
      </c>
      <c r="AL16" s="36">
        <v>0</v>
      </c>
      <c r="AM16" s="36">
        <v>1.2555954255570427E-2</v>
      </c>
      <c r="AN16" s="36">
        <v>2.1359554365797971E-2</v>
      </c>
      <c r="AO16" s="36">
        <v>6.8408302495866463E-2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6.5568142857142864E-4</v>
      </c>
      <c r="BF16" s="36">
        <v>1.3113628571428573E-3</v>
      </c>
      <c r="BG16" s="36">
        <v>0</v>
      </c>
      <c r="BH16" s="36">
        <v>0.13378764100000001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5.2242814129999999</v>
      </c>
      <c r="E17" s="36">
        <v>3</v>
      </c>
      <c r="F17" s="36">
        <v>0</v>
      </c>
      <c r="G17" s="36">
        <v>1</v>
      </c>
      <c r="H17" s="36">
        <v>2</v>
      </c>
      <c r="I17" s="36">
        <v>1.1890500545463736E-3</v>
      </c>
      <c r="J17" s="36">
        <v>0.55322713599997253</v>
      </c>
      <c r="K17" s="36">
        <v>1.1890500545463736E-3</v>
      </c>
      <c r="L17" s="36">
        <v>0</v>
      </c>
      <c r="M17" s="36">
        <v>0.14400618605452536</v>
      </c>
      <c r="N17" s="36">
        <v>0.4104099999999935</v>
      </c>
      <c r="O17" s="36">
        <v>1.0545012999999999E-2</v>
      </c>
      <c r="P17" s="36">
        <v>1.5974238999999998E-2</v>
      </c>
      <c r="Q17" s="36">
        <v>9.1642489999999993E-3</v>
      </c>
      <c r="R17" s="36">
        <v>1.380764E-3</v>
      </c>
      <c r="S17" s="36">
        <v>1.4173241999999999E-2</v>
      </c>
      <c r="T17" s="36">
        <v>1.8009970000000001E-3</v>
      </c>
      <c r="U17" s="36">
        <v>3.0000000000000001E-3</v>
      </c>
      <c r="V17" s="36">
        <v>7.1999999999999998E-3</v>
      </c>
      <c r="W17" s="36">
        <v>1.4734063054546373E-2</v>
      </c>
      <c r="X17" s="36">
        <v>0.57640137499997246</v>
      </c>
      <c r="Y17" s="36">
        <v>0.59113543805451885</v>
      </c>
      <c r="Z17" s="36">
        <v>1.0517904465772506E-4</v>
      </c>
      <c r="AA17" s="36">
        <v>2.2508315556753154E-5</v>
      </c>
      <c r="AB17" s="36">
        <v>2.2508299999999999E-5</v>
      </c>
      <c r="AC17" s="36">
        <v>1.3604378585725507E-5</v>
      </c>
      <c r="AD17" s="36">
        <v>7.0372649096136237E-3</v>
      </c>
      <c r="AE17" s="36">
        <v>6.3335384186522597E-2</v>
      </c>
      <c r="AF17" s="36">
        <v>7.0372649096136233E-2</v>
      </c>
      <c r="AG17" s="36">
        <v>6.2714714632872289E-4</v>
      </c>
      <c r="AH17" s="36">
        <v>1.0668710075477125E-3</v>
      </c>
      <c r="AI17" s="36">
        <v>3.4168706593082146E-3</v>
      </c>
      <c r="AJ17" s="36">
        <v>2.2972933312645458E-6</v>
      </c>
      <c r="AK17" s="36">
        <v>2.7761468456415808E-6</v>
      </c>
      <c r="AL17" s="36">
        <v>6.9433691817905318E-6</v>
      </c>
      <c r="AM17" s="36">
        <v>6.4304881824571295E-4</v>
      </c>
      <c r="AN17" s="36">
        <v>8.1069120640069776E-3</v>
      </c>
      <c r="AO17" s="36">
        <v>6.6759198215012597E-2</v>
      </c>
      <c r="AP17" s="36">
        <v>2.2060585179999999</v>
      </c>
      <c r="AQ17" s="36">
        <v>1.1878776630000001</v>
      </c>
      <c r="AR17" s="36">
        <v>3.3939361809999999</v>
      </c>
      <c r="AS17" s="36">
        <v>0.363749353</v>
      </c>
      <c r="AT17" s="36">
        <v>4.7868643630000003</v>
      </c>
      <c r="AU17" s="36">
        <v>12.320917196</v>
      </c>
      <c r="AV17" s="36">
        <v>7.4414226069999998</v>
      </c>
      <c r="AW17" s="36">
        <v>19.153488548999999</v>
      </c>
      <c r="AX17" s="36">
        <v>6.7957326770000002</v>
      </c>
      <c r="AY17" s="36">
        <v>17.491546290999999</v>
      </c>
      <c r="AZ17" s="36">
        <v>4.6516585714285715E-3</v>
      </c>
      <c r="BA17" s="36">
        <v>9.3033185714285725E-3</v>
      </c>
      <c r="BB17" s="36">
        <v>0.63667048100000001</v>
      </c>
      <c r="BC17" s="36">
        <v>26.678859764999999</v>
      </c>
      <c r="BD17" s="36">
        <v>68.668756227000003</v>
      </c>
      <c r="BE17" s="36">
        <v>5.3924658571428571E-2</v>
      </c>
      <c r="BF17" s="36">
        <v>0.10784931857142857</v>
      </c>
      <c r="BG17" s="36">
        <v>1.831827611</v>
      </c>
      <c r="BH17" s="36">
        <v>11.135440665999999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5.4778681300000001</v>
      </c>
      <c r="E18" s="36">
        <v>1</v>
      </c>
      <c r="F18" s="36">
        <v>0</v>
      </c>
      <c r="G18" s="36">
        <v>1</v>
      </c>
      <c r="H18" s="36">
        <v>0</v>
      </c>
      <c r="I18" s="36">
        <v>4.3003071731789182E-2</v>
      </c>
      <c r="J18" s="36">
        <v>5.454125439663013</v>
      </c>
      <c r="K18" s="36">
        <v>4.3003071731789182E-2</v>
      </c>
      <c r="L18" s="36">
        <v>0</v>
      </c>
      <c r="M18" s="36">
        <v>2.5943075113912011</v>
      </c>
      <c r="N18" s="36">
        <v>2.902821000003601</v>
      </c>
      <c r="O18" s="36">
        <v>9.8582976000000003E-2</v>
      </c>
      <c r="P18" s="36">
        <v>0.167619243</v>
      </c>
      <c r="Q18" s="36">
        <v>9.0895651000000008E-2</v>
      </c>
      <c r="R18" s="36">
        <v>7.6873250000000001E-3</v>
      </c>
      <c r="S18" s="36">
        <v>0.15759229699999999</v>
      </c>
      <c r="T18" s="36">
        <v>1.0026946E-2</v>
      </c>
      <c r="U18" s="36">
        <v>0</v>
      </c>
      <c r="V18" s="36">
        <v>0</v>
      </c>
      <c r="W18" s="36">
        <v>0.14158604773178918</v>
      </c>
      <c r="X18" s="36">
        <v>5.6217446826630129</v>
      </c>
      <c r="Y18" s="36">
        <v>5.7633307303948023</v>
      </c>
      <c r="Z18" s="36">
        <v>1.7958721720617106E-3</v>
      </c>
      <c r="AA18" s="36">
        <v>3.8431664482120614E-4</v>
      </c>
      <c r="AB18" s="36">
        <v>3.8431700000000001E-4</v>
      </c>
      <c r="AC18" s="36">
        <v>7.3083747702547513E-4</v>
      </c>
      <c r="AD18" s="36">
        <v>0.10623980895215329</v>
      </c>
      <c r="AE18" s="36">
        <v>0.95615828056937935</v>
      </c>
      <c r="AF18" s="36">
        <v>1.0623980895215324</v>
      </c>
      <c r="AG18" s="36">
        <v>0</v>
      </c>
      <c r="AH18" s="36">
        <v>0</v>
      </c>
      <c r="AI18" s="36">
        <v>0</v>
      </c>
      <c r="AJ18" s="36">
        <v>3.922503615075595E-5</v>
      </c>
      <c r="AK18" s="36">
        <v>4.7401199880774451E-5</v>
      </c>
      <c r="AL18" s="36">
        <v>1.1855425837749596E-4</v>
      </c>
      <c r="AM18" s="36">
        <v>7.7006251317623107E-4</v>
      </c>
      <c r="AN18" s="36">
        <v>0.10628721015203407</v>
      </c>
      <c r="AO18" s="36">
        <v>0.95627683482775683</v>
      </c>
      <c r="AP18" s="36">
        <v>74.944161772000001</v>
      </c>
      <c r="AQ18" s="36">
        <v>40.354548645999998</v>
      </c>
      <c r="AR18" s="36">
        <v>115.298710418</v>
      </c>
      <c r="AS18" s="36">
        <v>7.1553849009999997</v>
      </c>
      <c r="AT18" s="36">
        <v>205.68195144399999</v>
      </c>
      <c r="AU18" s="36">
        <v>538.69764580000003</v>
      </c>
      <c r="AV18" s="36">
        <v>154.29333857</v>
      </c>
      <c r="AW18" s="36">
        <v>404.10671751699999</v>
      </c>
      <c r="AX18" s="36">
        <v>143.82567516700001</v>
      </c>
      <c r="AY18" s="36">
        <v>376.69106148700001</v>
      </c>
      <c r="AZ18" s="36">
        <v>0.17266188285714287</v>
      </c>
      <c r="BA18" s="36">
        <v>0.34532376714285717</v>
      </c>
      <c r="BB18" s="36">
        <v>1.2034186039999999</v>
      </c>
      <c r="BC18" s="36">
        <v>71.041516014999999</v>
      </c>
      <c r="BD18" s="36">
        <v>186.06346917100001</v>
      </c>
      <c r="BE18" s="36">
        <v>0.10192704142857144</v>
      </c>
      <c r="BF18" s="36">
        <v>0.20385408285714288</v>
      </c>
      <c r="BG18" s="36">
        <v>5.260277007</v>
      </c>
      <c r="BH18" s="36">
        <v>51.244926288999999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5.2562594130000004</v>
      </c>
      <c r="E19" s="36">
        <v>6</v>
      </c>
      <c r="F19" s="36">
        <v>0</v>
      </c>
      <c r="G19" s="36">
        <v>0</v>
      </c>
      <c r="H19" s="36">
        <v>6</v>
      </c>
      <c r="I19" s="36">
        <v>2.7212457463804203E-3</v>
      </c>
      <c r="J19" s="36">
        <v>1.0638080425708647</v>
      </c>
      <c r="K19" s="36">
        <v>2.7212457463804203E-3</v>
      </c>
      <c r="L19" s="36">
        <v>0</v>
      </c>
      <c r="M19" s="36">
        <v>0.35909428831720391</v>
      </c>
      <c r="N19" s="36">
        <v>0.70743500000004111</v>
      </c>
      <c r="O19" s="36">
        <v>0.17522178699999999</v>
      </c>
      <c r="P19" s="36">
        <v>0.29715963699999998</v>
      </c>
      <c r="Q19" s="36">
        <v>0.16289462399999999</v>
      </c>
      <c r="R19" s="36">
        <v>1.2327163E-2</v>
      </c>
      <c r="S19" s="36">
        <v>0.281080728</v>
      </c>
      <c r="T19" s="36">
        <v>1.6078908999999999E-2</v>
      </c>
      <c r="U19" s="36">
        <v>0</v>
      </c>
      <c r="V19" s="36">
        <v>0</v>
      </c>
      <c r="W19" s="36">
        <v>0.1779430327463804</v>
      </c>
      <c r="X19" s="36">
        <v>1.3609676795708647</v>
      </c>
      <c r="Y19" s="36">
        <v>1.5389107123172452</v>
      </c>
      <c r="Z19" s="36">
        <v>2.3203671794343384E-4</v>
      </c>
      <c r="AA19" s="36">
        <v>4.965585763989483E-5</v>
      </c>
      <c r="AB19" s="36">
        <v>4.96559E-5</v>
      </c>
      <c r="AC19" s="36">
        <v>4.6626664812651921E-5</v>
      </c>
      <c r="AD19" s="36">
        <v>1.4991538452779587E-2</v>
      </c>
      <c r="AE19" s="36">
        <v>0.13492384607501626</v>
      </c>
      <c r="AF19" s="36">
        <v>0.14991538452779585</v>
      </c>
      <c r="AG19" s="36">
        <v>0</v>
      </c>
      <c r="AH19" s="36">
        <v>0</v>
      </c>
      <c r="AI19" s="36">
        <v>0</v>
      </c>
      <c r="AJ19" s="36">
        <v>5.068093455655885E-6</v>
      </c>
      <c r="AK19" s="36">
        <v>6.1244994136604628E-6</v>
      </c>
      <c r="AL19" s="36">
        <v>1.5317871440938341E-5</v>
      </c>
      <c r="AM19" s="36">
        <v>5.1694758268307807E-5</v>
      </c>
      <c r="AN19" s="36">
        <v>1.4997662952193248E-2</v>
      </c>
      <c r="AO19" s="36">
        <v>0.13493916394645719</v>
      </c>
      <c r="AP19" s="36">
        <v>9.1316635579999996</v>
      </c>
      <c r="AQ19" s="36">
        <v>4.9170496080000001</v>
      </c>
      <c r="AR19" s="36">
        <v>14.048713165999999</v>
      </c>
      <c r="AS19" s="36">
        <v>0.836212124</v>
      </c>
      <c r="AT19" s="36">
        <v>22.553296033999999</v>
      </c>
      <c r="AU19" s="36">
        <v>53.122149813999997</v>
      </c>
      <c r="AV19" s="36">
        <v>26.314728637000002</v>
      </c>
      <c r="AW19" s="36">
        <v>61.981847567999999</v>
      </c>
      <c r="AX19" s="36">
        <v>24.193004383000002</v>
      </c>
      <c r="AY19" s="36">
        <v>56.984327317000002</v>
      </c>
      <c r="AZ19" s="36">
        <v>1.4349524285714286E-2</v>
      </c>
      <c r="BA19" s="36">
        <v>2.8699048571428572E-2</v>
      </c>
      <c r="BB19" s="36">
        <v>1.2748481439999999</v>
      </c>
      <c r="BC19" s="36">
        <v>73.800971954999994</v>
      </c>
      <c r="BD19" s="36">
        <v>173.831190023</v>
      </c>
      <c r="BE19" s="36">
        <v>0.1079769742857143</v>
      </c>
      <c r="BF19" s="36">
        <v>0.21595394857142861</v>
      </c>
      <c r="BG19" s="36">
        <v>1.523105089</v>
      </c>
      <c r="BH19" s="36">
        <v>22.297166482000002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6.0552191479999999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4.9950185830328646</v>
      </c>
      <c r="J20" s="36">
        <v>45.858258386344517</v>
      </c>
      <c r="K20" s="36">
        <v>3.6235625830307594</v>
      </c>
      <c r="L20" s="36">
        <v>1.3714560000021048</v>
      </c>
      <c r="M20" s="36">
        <v>41.126093969380896</v>
      </c>
      <c r="N20" s="36">
        <v>9.7271829999964847</v>
      </c>
      <c r="O20" s="36">
        <v>0.26250990200000002</v>
      </c>
      <c r="P20" s="36">
        <v>0.40491628399999996</v>
      </c>
      <c r="Q20" s="36">
        <v>0.248298672</v>
      </c>
      <c r="R20" s="36">
        <v>1.421123E-2</v>
      </c>
      <c r="S20" s="36">
        <v>0.38637989699999997</v>
      </c>
      <c r="T20" s="36">
        <v>1.8536387000000001E-2</v>
      </c>
      <c r="U20" s="36" t="s">
        <v>340</v>
      </c>
      <c r="V20" s="36" t="s">
        <v>340</v>
      </c>
      <c r="W20" s="36">
        <v>5.2575284850328643</v>
      </c>
      <c r="X20" s="36">
        <v>46.263174670344519</v>
      </c>
      <c r="Y20" s="36">
        <v>51.520703155377383</v>
      </c>
      <c r="Z20" s="36">
        <v>4.4583661420695982E-2</v>
      </c>
      <c r="AA20" s="36">
        <v>2.0634039163130894E-2</v>
      </c>
      <c r="AB20" s="36">
        <v>2.0634039E-2</v>
      </c>
      <c r="AC20" s="36">
        <v>3.1335999818177675E-2</v>
      </c>
      <c r="AD20" s="36">
        <v>0.30933243342518146</v>
      </c>
      <c r="AE20" s="36">
        <v>2.7839919008266336</v>
      </c>
      <c r="AF20" s="36">
        <v>3.0933243342518137</v>
      </c>
      <c r="AG20" s="36" t="s">
        <v>340</v>
      </c>
      <c r="AH20" s="36" t="s">
        <v>340</v>
      </c>
      <c r="AI20" s="36" t="s">
        <v>340</v>
      </c>
      <c r="AJ20" s="36">
        <v>2.1059982488242446E-3</v>
      </c>
      <c r="AK20" s="36">
        <v>2.5449777318898087E-3</v>
      </c>
      <c r="AL20" s="36">
        <v>6.3651964159205238E-3</v>
      </c>
      <c r="AM20" s="36">
        <v>3.3441998067001918E-2</v>
      </c>
      <c r="AN20" s="36">
        <v>0.31187741115707129</v>
      </c>
      <c r="AO20" s="36">
        <v>2.7903570972425542</v>
      </c>
      <c r="AP20" s="36">
        <v>191.09469516300001</v>
      </c>
      <c r="AQ20" s="36">
        <v>102.89714354900001</v>
      </c>
      <c r="AR20" s="36">
        <v>293.991838712</v>
      </c>
      <c r="AS20" s="36">
        <v>12.945648952000001</v>
      </c>
      <c r="AT20" s="36">
        <v>625.78471862399999</v>
      </c>
      <c r="AU20" s="36">
        <v>1442.9809683450001</v>
      </c>
      <c r="AV20" s="36">
        <v>351.83811060400001</v>
      </c>
      <c r="AW20" s="36">
        <v>811.29449542400005</v>
      </c>
      <c r="AX20" s="36">
        <v>338.39925493300001</v>
      </c>
      <c r="AY20" s="36">
        <v>780.30618204300004</v>
      </c>
      <c r="AZ20" s="36">
        <v>0.29407540857142861</v>
      </c>
      <c r="BA20" s="36">
        <v>0.58815081857142859</v>
      </c>
      <c r="BB20" s="36">
        <v>0.85696710600000003</v>
      </c>
      <c r="BC20" s="36">
        <v>48.516902608999999</v>
      </c>
      <c r="BD20" s="36">
        <v>111.87388414</v>
      </c>
      <c r="BE20" s="36">
        <v>7.2583322857142862E-2</v>
      </c>
      <c r="BF20" s="36">
        <v>0.14516664571428572</v>
      </c>
      <c r="BG20" s="36">
        <v>2.7787947339999999</v>
      </c>
      <c r="BH20" s="36">
        <v>18.790385532999998</v>
      </c>
      <c r="BI20" s="36">
        <v>0.27</v>
      </c>
      <c r="BJ20" s="36">
        <v>0.28000000000000003</v>
      </c>
      <c r="BK20" s="36">
        <v>0.48000000000000009</v>
      </c>
      <c r="BL20" s="36">
        <v>0.52000000000000013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5.62156039</v>
      </c>
      <c r="E21" s="36">
        <v>3</v>
      </c>
      <c r="F21" s="36">
        <v>0</v>
      </c>
      <c r="G21" s="36">
        <v>1</v>
      </c>
      <c r="H21" s="36">
        <v>2</v>
      </c>
      <c r="I21" s="36">
        <v>3.4002626312089057E-3</v>
      </c>
      <c r="J21" s="36">
        <v>1.1140920041414581</v>
      </c>
      <c r="K21" s="36">
        <v>3.4002626312089057E-3</v>
      </c>
      <c r="L21" s="36">
        <v>0</v>
      </c>
      <c r="M21" s="36">
        <v>0.42691926677128256</v>
      </c>
      <c r="N21" s="36">
        <v>0.69057300000138444</v>
      </c>
      <c r="O21" s="36">
        <v>7.2849072000000001E-2</v>
      </c>
      <c r="P21" s="36">
        <v>0.11195791999999999</v>
      </c>
      <c r="Q21" s="36">
        <v>6.3795353999999999E-2</v>
      </c>
      <c r="R21" s="36">
        <v>9.0537180000000005E-3</v>
      </c>
      <c r="S21" s="36">
        <v>0.100148722</v>
      </c>
      <c r="T21" s="36">
        <v>1.1809198E-2</v>
      </c>
      <c r="U21" s="36">
        <v>6.6E-3</v>
      </c>
      <c r="V21" s="36">
        <v>1.5599999999999999E-2</v>
      </c>
      <c r="W21" s="36">
        <v>8.2849334631208901E-2</v>
      </c>
      <c r="X21" s="36">
        <v>1.2416499241414582</v>
      </c>
      <c r="Y21" s="36">
        <v>1.3244992587726672</v>
      </c>
      <c r="Z21" s="36">
        <v>2.0597346525530832E-4</v>
      </c>
      <c r="AA21" s="36">
        <v>4.4078321564635976E-5</v>
      </c>
      <c r="AB21" s="36">
        <v>4.4078300000000001E-5</v>
      </c>
      <c r="AC21" s="36">
        <v>3.3555502966372591E-5</v>
      </c>
      <c r="AD21" s="36">
        <v>1.5350651904362075E-2</v>
      </c>
      <c r="AE21" s="36">
        <v>0.13815586713925868</v>
      </c>
      <c r="AF21" s="36">
        <v>0.15350651904362075</v>
      </c>
      <c r="AG21" s="36">
        <v>1.2534482162764769E-3</v>
      </c>
      <c r="AH21" s="36">
        <v>2.1323027127461906E-3</v>
      </c>
      <c r="AI21" s="36">
        <v>6.8291316610925292E-3</v>
      </c>
      <c r="AJ21" s="36">
        <v>4.4988197528681288E-6</v>
      </c>
      <c r="AK21" s="36">
        <v>5.4365648896737348E-6</v>
      </c>
      <c r="AL21" s="36">
        <v>1.3597291212828939E-5</v>
      </c>
      <c r="AM21" s="36">
        <v>1.2915025389957176E-3</v>
      </c>
      <c r="AN21" s="36">
        <v>1.748839118199794E-2</v>
      </c>
      <c r="AO21" s="36">
        <v>0.14499859609156404</v>
      </c>
      <c r="AP21" s="36">
        <v>19.168530616999998</v>
      </c>
      <c r="AQ21" s="36">
        <v>10.321516486</v>
      </c>
      <c r="AR21" s="36">
        <v>29.490047102999998</v>
      </c>
      <c r="AS21" s="36">
        <v>2.481073614</v>
      </c>
      <c r="AT21" s="36">
        <v>49.582316102</v>
      </c>
      <c r="AU21" s="36">
        <v>117.042351845</v>
      </c>
      <c r="AV21" s="36">
        <v>36.348825185999999</v>
      </c>
      <c r="AW21" s="36">
        <v>85.803817187999996</v>
      </c>
      <c r="AX21" s="36">
        <v>33.916619329</v>
      </c>
      <c r="AY21" s="36">
        <v>80.062433646000002</v>
      </c>
      <c r="AZ21" s="36">
        <v>6.775368714285715E-2</v>
      </c>
      <c r="BA21" s="36">
        <v>0.1355073742857143</v>
      </c>
      <c r="BB21" s="36">
        <v>0.44380934100000002</v>
      </c>
      <c r="BC21" s="36">
        <v>12.580260375</v>
      </c>
      <c r="BD21" s="36">
        <v>29.696540558999999</v>
      </c>
      <c r="BE21" s="36">
        <v>3.7589722857142863E-2</v>
      </c>
      <c r="BF21" s="36">
        <v>7.5179447142857153E-2</v>
      </c>
      <c r="BG21" s="36">
        <v>0.91131001</v>
      </c>
      <c r="BH21" s="36">
        <v>14.792847698999999</v>
      </c>
      <c r="BI21" s="36">
        <v>0</v>
      </c>
      <c r="BJ21" s="36">
        <v>0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5.4132741199999996</v>
      </c>
      <c r="E22" s="36">
        <v>2</v>
      </c>
      <c r="F22" s="36">
        <v>0</v>
      </c>
      <c r="G22" s="36">
        <v>0</v>
      </c>
      <c r="H22" s="36">
        <v>2</v>
      </c>
      <c r="I22" s="36">
        <v>1.5055483953092842E-3</v>
      </c>
      <c r="J22" s="36">
        <v>0.98590590119982824</v>
      </c>
      <c r="K22" s="36">
        <v>1.5055483953092842E-3</v>
      </c>
      <c r="L22" s="36">
        <v>0</v>
      </c>
      <c r="M22" s="36">
        <v>0.27266144959512062</v>
      </c>
      <c r="N22" s="36">
        <v>0.71475000000001687</v>
      </c>
      <c r="O22" s="36">
        <v>6.9567570999999995E-2</v>
      </c>
      <c r="P22" s="36">
        <v>0.119138572</v>
      </c>
      <c r="Q22" s="36">
        <v>6.2129944999999999E-2</v>
      </c>
      <c r="R22" s="36">
        <v>7.4376259999999993E-3</v>
      </c>
      <c r="S22" s="36">
        <v>0.109437322</v>
      </c>
      <c r="T22" s="36">
        <v>9.7012499999999998E-3</v>
      </c>
      <c r="U22" s="36">
        <v>0</v>
      </c>
      <c r="V22" s="36">
        <v>0</v>
      </c>
      <c r="W22" s="36">
        <v>7.1073119395309275E-2</v>
      </c>
      <c r="X22" s="36">
        <v>1.1050444731998281</v>
      </c>
      <c r="Y22" s="36">
        <v>1.1761175925951375</v>
      </c>
      <c r="Z22" s="36">
        <v>1.3821796789555556E-4</v>
      </c>
      <c r="AA22" s="36">
        <v>2.9578645129648887E-5</v>
      </c>
      <c r="AB22" s="36">
        <v>2.9578599999999998E-5</v>
      </c>
      <c r="AC22" s="36">
        <v>2.8557227649614194E-5</v>
      </c>
      <c r="AD22" s="36">
        <v>1.929166248948266E-2</v>
      </c>
      <c r="AE22" s="36">
        <v>0.17362496240534397</v>
      </c>
      <c r="AF22" s="36">
        <v>0.19291662489482664</v>
      </c>
      <c r="AG22" s="36">
        <v>0</v>
      </c>
      <c r="AH22" s="36">
        <v>0</v>
      </c>
      <c r="AI22" s="36">
        <v>0</v>
      </c>
      <c r="AJ22" s="36">
        <v>3.0189183780268471E-6</v>
      </c>
      <c r="AK22" s="36">
        <v>3.6481892052484671E-6</v>
      </c>
      <c r="AL22" s="36">
        <v>9.1244180893496816E-6</v>
      </c>
      <c r="AM22" s="36">
        <v>3.157614602764104E-5</v>
      </c>
      <c r="AN22" s="36">
        <v>1.9295310678687908E-2</v>
      </c>
      <c r="AO22" s="36">
        <v>0.17363408682343331</v>
      </c>
      <c r="AP22" s="36">
        <v>23.342870371</v>
      </c>
      <c r="AQ22" s="36">
        <v>12.569237892</v>
      </c>
      <c r="AR22" s="36">
        <v>35.912108263</v>
      </c>
      <c r="AS22" s="36">
        <v>2.8417656400000002</v>
      </c>
      <c r="AT22" s="36">
        <v>64.708202454000002</v>
      </c>
      <c r="AU22" s="36">
        <v>165.23701698299999</v>
      </c>
      <c r="AV22" s="36">
        <v>57.109479767000003</v>
      </c>
      <c r="AW22" s="36">
        <v>145.833135836</v>
      </c>
      <c r="AX22" s="36">
        <v>52.939351829000003</v>
      </c>
      <c r="AY22" s="36">
        <v>135.18441628100001</v>
      </c>
      <c r="AZ22" s="36">
        <v>0.14665690714285715</v>
      </c>
      <c r="BA22" s="36">
        <v>0.29331381428571429</v>
      </c>
      <c r="BB22" s="36">
        <v>0.97147761200000005</v>
      </c>
      <c r="BC22" s="36">
        <v>44.954014342999997</v>
      </c>
      <c r="BD22" s="36">
        <v>114.793286628</v>
      </c>
      <c r="BE22" s="36">
        <v>8.228212285714287E-2</v>
      </c>
      <c r="BF22" s="36">
        <v>0.16456424714285717</v>
      </c>
      <c r="BG22" s="36">
        <v>2.9119385169999998</v>
      </c>
      <c r="BH22" s="36">
        <v>24.842215428999999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5.0696679939999996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1.4684250999999999E-2</v>
      </c>
      <c r="P23" s="36">
        <v>2.2545489000000002E-2</v>
      </c>
      <c r="Q23" s="36">
        <v>1.3113528999999999E-2</v>
      </c>
      <c r="R23" s="36">
        <v>1.5707220000000001E-3</v>
      </c>
      <c r="S23" s="36">
        <v>2.0496721000000002E-2</v>
      </c>
      <c r="T23" s="36">
        <v>2.0487680000000003E-3</v>
      </c>
      <c r="U23" s="36" t="s">
        <v>340</v>
      </c>
      <c r="V23" s="36" t="s">
        <v>340</v>
      </c>
      <c r="W23" s="36">
        <v>1.4684250999999999E-2</v>
      </c>
      <c r="X23" s="36">
        <v>2.2545489000000002E-2</v>
      </c>
      <c r="Y23" s="36">
        <v>3.7229739999999997E-2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2.5468181999999999E-2</v>
      </c>
      <c r="AQ23" s="36">
        <v>1.3713636E-2</v>
      </c>
      <c r="AR23" s="36">
        <v>3.9181818E-2</v>
      </c>
      <c r="AS23" s="36">
        <v>2.3692829999999998E-3</v>
      </c>
      <c r="AT23" s="36">
        <v>1.142807E-3</v>
      </c>
      <c r="AU23" s="36">
        <v>2.877929E-3</v>
      </c>
      <c r="AV23" s="36">
        <v>1.7927577E-2</v>
      </c>
      <c r="AW23" s="36">
        <v>4.5146969000000002E-2</v>
      </c>
      <c r="AX23" s="36">
        <v>1.553236E-2</v>
      </c>
      <c r="AY23" s="36">
        <v>3.9115099E-2</v>
      </c>
      <c r="AZ23" s="36">
        <v>1.2615714285714288E-5</v>
      </c>
      <c r="BA23" s="36">
        <v>2.5231428571428576E-5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0.92795972000000004</v>
      </c>
      <c r="BH23" s="36">
        <v>12.23959717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4.9540486880000003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2.5154259999999999E-3</v>
      </c>
      <c r="P24" s="36">
        <v>3.5956570000000004E-3</v>
      </c>
      <c r="Q24" s="36">
        <v>2.2487679999999999E-3</v>
      </c>
      <c r="R24" s="36">
        <v>2.6665800000000002E-4</v>
      </c>
      <c r="S24" s="36">
        <v>3.2478430000000003E-3</v>
      </c>
      <c r="T24" s="36">
        <v>3.47814E-4</v>
      </c>
      <c r="U24" s="36" t="s">
        <v>340</v>
      </c>
      <c r="V24" s="36" t="s">
        <v>340</v>
      </c>
      <c r="W24" s="36">
        <v>2.5154259999999999E-3</v>
      </c>
      <c r="X24" s="36">
        <v>3.5956570000000004E-3</v>
      </c>
      <c r="Y24" s="36">
        <v>6.1110829999999998E-3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3.5424190000000002E-3</v>
      </c>
      <c r="AQ24" s="36">
        <v>1.9074560000000001E-3</v>
      </c>
      <c r="AR24" s="36">
        <v>5.4498749999999999E-3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0.97989334900000002</v>
      </c>
      <c r="BH24" s="36">
        <v>6.2403711609999997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5.1953729380000002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1.4719502000000001E-2</v>
      </c>
      <c r="P25" s="36">
        <v>2.3927770000000001E-2</v>
      </c>
      <c r="Q25" s="36">
        <v>1.3869611E-2</v>
      </c>
      <c r="R25" s="36">
        <v>8.4989100000000008E-4</v>
      </c>
      <c r="S25" s="36">
        <v>2.2819216E-2</v>
      </c>
      <c r="T25" s="36">
        <v>1.1085540000000001E-3</v>
      </c>
      <c r="U25" s="36">
        <v>0</v>
      </c>
      <c r="V25" s="36">
        <v>0</v>
      </c>
      <c r="W25" s="36">
        <v>1.4719502000000001E-2</v>
      </c>
      <c r="X25" s="36">
        <v>2.3927770000000001E-2</v>
      </c>
      <c r="Y25" s="36">
        <v>3.8647272000000003E-2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0.33538494200000002</v>
      </c>
      <c r="AQ25" s="36">
        <v>0.180591892</v>
      </c>
      <c r="AR25" s="36">
        <v>0.51597683400000005</v>
      </c>
      <c r="AS25" s="36">
        <v>6.9421184999999996E-2</v>
      </c>
      <c r="AT25" s="36">
        <v>0.17965572399999999</v>
      </c>
      <c r="AU25" s="36">
        <v>0.45396512500000002</v>
      </c>
      <c r="AV25" s="36">
        <v>0.38588453900000003</v>
      </c>
      <c r="AW25" s="36">
        <v>0.97507676700000001</v>
      </c>
      <c r="AX25" s="36">
        <v>0.34953561700000002</v>
      </c>
      <c r="AY25" s="36">
        <v>0.88322807699999994</v>
      </c>
      <c r="AZ25" s="36">
        <v>4.4200900000000007E-3</v>
      </c>
      <c r="BA25" s="36">
        <v>8.8401800000000013E-3</v>
      </c>
      <c r="BB25" s="36">
        <v>0.134634635</v>
      </c>
      <c r="BC25" s="36">
        <v>6.8830892080000003</v>
      </c>
      <c r="BD25" s="36">
        <v>17.392612788000001</v>
      </c>
      <c r="BE25" s="36">
        <v>1.1403271428571428E-2</v>
      </c>
      <c r="BF25" s="36">
        <v>2.2806544285714284E-2</v>
      </c>
      <c r="BG25" s="36">
        <v>0.549563048</v>
      </c>
      <c r="BH25" s="36">
        <v>5.5007674570000002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8.7957609999999992E-3</v>
      </c>
      <c r="P26" s="36">
        <v>1.2795475000000001E-2</v>
      </c>
      <c r="Q26" s="36">
        <v>7.801774E-3</v>
      </c>
      <c r="R26" s="36">
        <v>9.93987E-4</v>
      </c>
      <c r="S26" s="36">
        <v>1.1498970000000001E-2</v>
      </c>
      <c r="T26" s="36">
        <v>1.2965049999999999E-3</v>
      </c>
      <c r="U26" s="36" t="s">
        <v>340</v>
      </c>
      <c r="V26" s="36" t="s">
        <v>340</v>
      </c>
      <c r="W26" s="36">
        <v>8.7957609999999992E-3</v>
      </c>
      <c r="X26" s="36">
        <v>1.2795475000000001E-2</v>
      </c>
      <c r="Y26" s="36">
        <v>2.1591236E-2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8.7138330000000007E-3</v>
      </c>
      <c r="AQ26" s="36">
        <v>4.6920640000000001E-3</v>
      </c>
      <c r="AR26" s="36">
        <v>1.3405897E-2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1.3223147280000001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4.9107006249999996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5.7924699999999997E-4</v>
      </c>
      <c r="P27" s="36">
        <v>9.2716300000000005E-4</v>
      </c>
      <c r="Q27" s="36">
        <v>5.2806999999999995E-4</v>
      </c>
      <c r="R27" s="36">
        <v>5.1177000000000001E-5</v>
      </c>
      <c r="S27" s="36">
        <v>8.6041000000000004E-4</v>
      </c>
      <c r="T27" s="36">
        <v>6.6753000000000003E-5</v>
      </c>
      <c r="U27" s="36" t="s">
        <v>340</v>
      </c>
      <c r="V27" s="36" t="s">
        <v>340</v>
      </c>
      <c r="W27" s="36">
        <v>5.7924699999999997E-4</v>
      </c>
      <c r="X27" s="36">
        <v>9.2716300000000005E-4</v>
      </c>
      <c r="Y27" s="36">
        <v>1.5064100000000001E-3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1.5679730000000001E-3</v>
      </c>
      <c r="AQ27" s="36">
        <v>8.4429299999999997E-4</v>
      </c>
      <c r="AR27" s="36">
        <v>2.4122660000000001E-3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8.1302842E-2</v>
      </c>
      <c r="BC27" s="36">
        <v>3.5990476830000002</v>
      </c>
      <c r="BD27" s="36">
        <v>8.6129977839999992</v>
      </c>
      <c r="BE27" s="36">
        <v>6.8861800000000004E-3</v>
      </c>
      <c r="BF27" s="36">
        <v>1.377236142857143E-2</v>
      </c>
      <c r="BG27" s="36">
        <v>0.60360186699999996</v>
      </c>
      <c r="BH27" s="36">
        <v>2.6968537549999998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5.9118463050000001</v>
      </c>
      <c r="E28" s="36">
        <v>519</v>
      </c>
      <c r="F28" s="36">
        <v>4</v>
      </c>
      <c r="G28" s="36">
        <v>50</v>
      </c>
      <c r="H28" s="36">
        <v>465</v>
      </c>
      <c r="I28" s="36">
        <v>191.2050921749566</v>
      </c>
      <c r="J28" s="36">
        <v>2181.2148091869881</v>
      </c>
      <c r="K28" s="36">
        <v>136.25840217472586</v>
      </c>
      <c r="L28" s="36">
        <v>54.946690000230745</v>
      </c>
      <c r="M28" s="36">
        <v>1942.1324388619512</v>
      </c>
      <c r="N28" s="36">
        <v>430.28746249999318</v>
      </c>
      <c r="O28" s="36">
        <v>7.6034425409999997</v>
      </c>
      <c r="P28" s="36">
        <v>13.64150665</v>
      </c>
      <c r="Q28" s="36">
        <v>7.1617016629999997</v>
      </c>
      <c r="R28" s="36">
        <v>0.441740878</v>
      </c>
      <c r="S28" s="36">
        <v>13.065322896</v>
      </c>
      <c r="T28" s="36">
        <v>0.57618375399999999</v>
      </c>
      <c r="U28" s="36">
        <v>4.3989499999999984</v>
      </c>
      <c r="V28" s="36">
        <v>10.410499999999999</v>
      </c>
      <c r="W28" s="36">
        <v>203.20748471595658</v>
      </c>
      <c r="X28" s="36">
        <v>2205.2668158369879</v>
      </c>
      <c r="Y28" s="36">
        <v>2408.4743005529444</v>
      </c>
      <c r="Z28" s="36">
        <v>2.4234026497933288</v>
      </c>
      <c r="AA28" s="36">
        <v>1.1579832994762023</v>
      </c>
      <c r="AB28" s="36">
        <v>1.3007123941862382</v>
      </c>
      <c r="AC28" s="36">
        <v>3.9740135139766926</v>
      </c>
      <c r="AD28" s="36">
        <v>63.190185992166278</v>
      </c>
      <c r="AE28" s="36">
        <v>568.71167392949587</v>
      </c>
      <c r="AF28" s="36">
        <v>631.901859921663</v>
      </c>
      <c r="AG28" s="36">
        <v>0.76358400736031584</v>
      </c>
      <c r="AH28" s="36">
        <v>1.2989704952796177</v>
      </c>
      <c r="AI28" s="36">
        <v>4.1602163159631012</v>
      </c>
      <c r="AJ28" s="36">
        <v>0.12140783410826551</v>
      </c>
      <c r="AK28" s="36">
        <v>0.14259331062915492</v>
      </c>
      <c r="AL28" s="36">
        <v>0.35676084170216987</v>
      </c>
      <c r="AM28" s="36">
        <v>4.8590053554452739</v>
      </c>
      <c r="AN28" s="36">
        <v>64.631749798075049</v>
      </c>
      <c r="AO28" s="36">
        <v>573.22865108716121</v>
      </c>
      <c r="AP28" s="36">
        <v>22021.527746062999</v>
      </c>
      <c r="AQ28" s="36">
        <v>11857.745709418001</v>
      </c>
      <c r="AR28" s="36">
        <v>33879.273455481001</v>
      </c>
      <c r="AS28" s="36">
        <v>161.43576559499999</v>
      </c>
      <c r="AT28" s="36">
        <v>91977.731850529002</v>
      </c>
      <c r="AU28" s="36">
        <v>194435.05145246399</v>
      </c>
      <c r="AV28" s="36">
        <v>51690.641302135002</v>
      </c>
      <c r="AW28" s="36">
        <v>109270.714758717</v>
      </c>
      <c r="AX28" s="36">
        <v>48915.421955270001</v>
      </c>
      <c r="AY28" s="36">
        <v>103404.078284389</v>
      </c>
      <c r="AZ28" s="36">
        <v>0.75224149285714292</v>
      </c>
      <c r="BA28" s="36">
        <v>1.5044829871428573</v>
      </c>
      <c r="BB28" s="36">
        <v>101.33347297500001</v>
      </c>
      <c r="BC28" s="36">
        <v>16306.534760905</v>
      </c>
      <c r="BD28" s="36">
        <v>34470.973152505001</v>
      </c>
      <c r="BE28" s="36">
        <v>0.89580510000000013</v>
      </c>
      <c r="BF28" s="36">
        <v>1.7916102000000003</v>
      </c>
      <c r="BG28" s="36">
        <v>40.097840075999997</v>
      </c>
      <c r="BH28" s="36">
        <v>614.22361026500005</v>
      </c>
      <c r="BI28" s="36">
        <v>2.6399999999999975</v>
      </c>
      <c r="BJ28" s="36">
        <v>2.6399999999999975</v>
      </c>
      <c r="BK28" s="36">
        <v>5.4300000000000006</v>
      </c>
      <c r="BL28" s="36">
        <v>5.4300000000000006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8.9252281046222581</v>
      </c>
      <c r="J29" s="36">
        <v>134.66139384272293</v>
      </c>
      <c r="K29" s="36">
        <v>2.421386604700249</v>
      </c>
      <c r="L29" s="36">
        <v>6.5038414999220091</v>
      </c>
      <c r="M29" s="36">
        <v>61.978705447312905</v>
      </c>
      <c r="N29" s="36">
        <v>81.607916500032275</v>
      </c>
      <c r="O29" s="36">
        <v>0.84954381000000012</v>
      </c>
      <c r="P29" s="36">
        <v>1.429245281</v>
      </c>
      <c r="Q29" s="36">
        <v>0.70509640700000009</v>
      </c>
      <c r="R29" s="36">
        <v>0.144447403</v>
      </c>
      <c r="S29" s="36">
        <v>1.240835626</v>
      </c>
      <c r="T29" s="36">
        <v>0.18840965500000001</v>
      </c>
      <c r="U29" s="36">
        <v>6.4899999999999999E-2</v>
      </c>
      <c r="V29" s="36">
        <v>0.15340000000000001</v>
      </c>
      <c r="W29" s="36">
        <v>9.839671914622258</v>
      </c>
      <c r="X29" s="36">
        <v>136.24403912372293</v>
      </c>
      <c r="Y29" s="36">
        <v>146.0837110383452</v>
      </c>
      <c r="Z29" s="36">
        <v>0.13223709348820115</v>
      </c>
      <c r="AA29" s="36">
        <v>5.9859820030943797E-2</v>
      </c>
      <c r="AB29" s="36">
        <v>5.9859820000000001E-2</v>
      </c>
      <c r="AC29" s="36">
        <v>3.9150739141689782E-2</v>
      </c>
      <c r="AD29" s="36">
        <v>1.7571711402194026</v>
      </c>
      <c r="AE29" s="36">
        <v>15.814540261974617</v>
      </c>
      <c r="AF29" s="36">
        <v>17.571711402194023</v>
      </c>
      <c r="AG29" s="36">
        <v>1.2546309418055117E-2</v>
      </c>
      <c r="AH29" s="36">
        <v>2.1343147056001811E-2</v>
      </c>
      <c r="AI29" s="36">
        <v>6.8355754760438231E-2</v>
      </c>
      <c r="AJ29" s="36">
        <v>6.1514876031401877E-3</v>
      </c>
      <c r="AK29" s="36">
        <v>7.433718920732477E-3</v>
      </c>
      <c r="AL29" s="36">
        <v>1.859233597147076E-2</v>
      </c>
      <c r="AM29" s="36">
        <v>5.7848536162885086E-2</v>
      </c>
      <c r="AN29" s="36">
        <v>1.7859480061961368</v>
      </c>
      <c r="AO29" s="36">
        <v>15.901488352706526</v>
      </c>
      <c r="AP29" s="36">
        <v>3292.7766644180001</v>
      </c>
      <c r="AQ29" s="36">
        <v>1773.0335885330001</v>
      </c>
      <c r="AR29" s="36">
        <v>5065.8102529509997</v>
      </c>
      <c r="AS29" s="36">
        <v>74.266789856000003</v>
      </c>
      <c r="AT29" s="36">
        <v>10280.504569193001</v>
      </c>
      <c r="AU29" s="36">
        <v>24408.604546104001</v>
      </c>
      <c r="AV29" s="36">
        <v>5923.1059748979997</v>
      </c>
      <c r="AW29" s="36">
        <v>14063.001524185</v>
      </c>
      <c r="AX29" s="36">
        <v>5634.3095068809998</v>
      </c>
      <c r="AY29" s="36">
        <v>13377.323235276001</v>
      </c>
      <c r="AZ29" s="36">
        <v>0.10862493428571429</v>
      </c>
      <c r="BA29" s="36">
        <v>0.21724986857142858</v>
      </c>
      <c r="BB29" s="36">
        <v>13.945057636</v>
      </c>
      <c r="BC29" s="36">
        <v>1226.573159988</v>
      </c>
      <c r="BD29" s="36">
        <v>2912.2052334609998</v>
      </c>
      <c r="BE29" s="36">
        <v>0.12327667571428573</v>
      </c>
      <c r="BF29" s="36">
        <v>0.24655335142857146</v>
      </c>
      <c r="BG29" s="36">
        <v>19.164393101999998</v>
      </c>
      <c r="BH29" s="36">
        <v>97.781559665000003</v>
      </c>
      <c r="BI29" s="36">
        <v>0.42000000000000015</v>
      </c>
      <c r="BJ29" s="36">
        <v>0.42000000000000015</v>
      </c>
      <c r="BK29" s="36">
        <v>0.90000000000000058</v>
      </c>
      <c r="BL29" s="36">
        <v>0.90000000000000058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5.2448461179999999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1.069024E-3</v>
      </c>
      <c r="P30" s="36">
        <v>1.7711820000000001E-3</v>
      </c>
      <c r="Q30" s="36">
        <v>9.11122E-4</v>
      </c>
      <c r="R30" s="36">
        <v>1.5790200000000002E-4</v>
      </c>
      <c r="S30" s="36">
        <v>1.565222E-3</v>
      </c>
      <c r="T30" s="36">
        <v>2.0595999999999999E-4</v>
      </c>
      <c r="U30" s="36">
        <v>0.20100000000000004</v>
      </c>
      <c r="V30" s="36">
        <v>0.4824</v>
      </c>
      <c r="W30" s="36">
        <v>0.2020711857118522</v>
      </c>
      <c r="X30" s="36">
        <v>0.50528025802218091</v>
      </c>
      <c r="Y30" s="36">
        <v>0.70735144373403314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5.6301928908079164E-4</v>
      </c>
      <c r="AE30" s="36">
        <v>5.0671736017271259E-3</v>
      </c>
      <c r="AF30" s="36">
        <v>5.6301928908079162E-3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6.5858441250092811E-2</v>
      </c>
      <c r="AO30" s="36">
        <v>0.21418898886064786</v>
      </c>
      <c r="AP30" s="36">
        <v>1.873031382</v>
      </c>
      <c r="AQ30" s="36">
        <v>1.008555359</v>
      </c>
      <c r="AR30" s="36">
        <v>2.881586741</v>
      </c>
      <c r="AS30" s="36">
        <v>4.8095349000000003E-2</v>
      </c>
      <c r="AT30" s="36">
        <v>6.1513885999999997E-2</v>
      </c>
      <c r="AU30" s="36">
        <v>0.14284898400000001</v>
      </c>
      <c r="AV30" s="36">
        <v>0.21058421499999999</v>
      </c>
      <c r="AW30" s="36">
        <v>0.48902358899999998</v>
      </c>
      <c r="AX30" s="36">
        <v>0.188388322</v>
      </c>
      <c r="AY30" s="36">
        <v>0.43747976500000002</v>
      </c>
      <c r="AZ30" s="36">
        <v>1.2077857142857143E-4</v>
      </c>
      <c r="BA30" s="36">
        <v>2.4155714285714285E-4</v>
      </c>
      <c r="BB30" s="36">
        <v>4.90263121</v>
      </c>
      <c r="BC30" s="36">
        <v>400.92814510599999</v>
      </c>
      <c r="BD30" s="36">
        <v>931.04471242600005</v>
      </c>
      <c r="BE30" s="36">
        <v>4.3340091428571433E-2</v>
      </c>
      <c r="BF30" s="36">
        <v>8.6680182857142865E-2</v>
      </c>
      <c r="BG30" s="36">
        <v>6.2691267679999996</v>
      </c>
      <c r="BH30" s="36">
        <v>35.057209456000002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5.3866278760000004</v>
      </c>
      <c r="E31" s="36">
        <v>10</v>
      </c>
      <c r="F31" s="36">
        <v>0</v>
      </c>
      <c r="G31" s="36">
        <v>2</v>
      </c>
      <c r="H31" s="36">
        <v>8</v>
      </c>
      <c r="I31" s="36">
        <v>3.4382839739421938E-4</v>
      </c>
      <c r="J31" s="36">
        <v>1.6559910378011815</v>
      </c>
      <c r="K31" s="36">
        <v>3.4382839739421938E-4</v>
      </c>
      <c r="L31" s="36">
        <v>0</v>
      </c>
      <c r="M31" s="36">
        <v>4.5645866196832835E-2</v>
      </c>
      <c r="N31" s="36">
        <v>1.6106890000017429</v>
      </c>
      <c r="O31" s="36">
        <v>1.7527839E-2</v>
      </c>
      <c r="P31" s="36">
        <v>2.5653750999999999E-2</v>
      </c>
      <c r="Q31" s="36">
        <v>1.2194492000000001E-2</v>
      </c>
      <c r="R31" s="36">
        <v>5.3333469999999996E-3</v>
      </c>
      <c r="S31" s="36">
        <v>1.8697210999999998E-2</v>
      </c>
      <c r="T31" s="36">
        <v>6.9565399999999998E-3</v>
      </c>
      <c r="U31" s="36">
        <v>6.0000000000000001E-3</v>
      </c>
      <c r="V31" s="36">
        <v>1.44E-2</v>
      </c>
      <c r="W31" s="36">
        <v>2.3871667397394221E-2</v>
      </c>
      <c r="X31" s="36">
        <v>1.6960447888011814</v>
      </c>
      <c r="Y31" s="36">
        <v>1.7199164561985756</v>
      </c>
      <c r="Z31" s="36">
        <v>3.5327561304396906E-5</v>
      </c>
      <c r="AA31" s="36">
        <v>7.5600981191409373E-6</v>
      </c>
      <c r="AB31" s="36">
        <v>7.5600999999999998E-6</v>
      </c>
      <c r="AC31" s="36">
        <v>1.4133397798646816E-6</v>
      </c>
      <c r="AD31" s="36">
        <v>1.0824111364193372E-2</v>
      </c>
      <c r="AE31" s="36">
        <v>9.7417002277740333E-2</v>
      </c>
      <c r="AF31" s="36">
        <v>0.1082411136419337</v>
      </c>
      <c r="AG31" s="36">
        <v>1.1845121708486204E-3</v>
      </c>
      <c r="AH31" s="36">
        <v>2.0150321986850098E-3</v>
      </c>
      <c r="AI31" s="36">
        <v>6.4535490687614499E-3</v>
      </c>
      <c r="AJ31" s="36">
        <v>7.5577483118295859E-7</v>
      </c>
      <c r="AK31" s="36">
        <v>9.1331040971113018E-7</v>
      </c>
      <c r="AL31" s="36">
        <v>2.2842636592342096E-6</v>
      </c>
      <c r="AM31" s="36">
        <v>1.186681285459668E-3</v>
      </c>
      <c r="AN31" s="36">
        <v>1.2840056873288094E-2</v>
      </c>
      <c r="AO31" s="36">
        <v>0.10387283561016102</v>
      </c>
      <c r="AP31" s="36">
        <v>53.904077051000002</v>
      </c>
      <c r="AQ31" s="36">
        <v>29.025272258000001</v>
      </c>
      <c r="AR31" s="36">
        <v>82.929349309000003</v>
      </c>
      <c r="AS31" s="36">
        <v>1.8455193110000001</v>
      </c>
      <c r="AT31" s="36">
        <v>23.169103519</v>
      </c>
      <c r="AU31" s="36">
        <v>56.309517655999997</v>
      </c>
      <c r="AV31" s="36">
        <v>14.758059582</v>
      </c>
      <c r="AW31" s="36">
        <v>35.867560257999997</v>
      </c>
      <c r="AX31" s="36">
        <v>13.848060271</v>
      </c>
      <c r="AY31" s="36">
        <v>33.655924309</v>
      </c>
      <c r="AZ31" s="36">
        <v>2.6630800000000004E-3</v>
      </c>
      <c r="BA31" s="36">
        <v>5.3261600000000008E-3</v>
      </c>
      <c r="BB31" s="36">
        <v>3.2856557419999999</v>
      </c>
      <c r="BC31" s="36">
        <v>265.48932826399999</v>
      </c>
      <c r="BD31" s="36">
        <v>645.23756841800002</v>
      </c>
      <c r="BE31" s="36">
        <v>2.9045754285714286E-2</v>
      </c>
      <c r="BF31" s="36">
        <v>5.8091508571428571E-2</v>
      </c>
      <c r="BG31" s="36">
        <v>3.564328561</v>
      </c>
      <c r="BH31" s="36">
        <v>25.523657659000001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5.4608394210000002</v>
      </c>
      <c r="E32" s="36">
        <v>18</v>
      </c>
      <c r="F32" s="36">
        <v>0</v>
      </c>
      <c r="G32" s="36">
        <v>6</v>
      </c>
      <c r="H32" s="36">
        <v>12</v>
      </c>
      <c r="I32" s="36">
        <v>2.4214574901413224E-2</v>
      </c>
      <c r="J32" s="36">
        <v>2.4471323695398919</v>
      </c>
      <c r="K32" s="36">
        <v>2.4214574901413224E-2</v>
      </c>
      <c r="L32" s="36">
        <v>0</v>
      </c>
      <c r="M32" s="36">
        <v>1.2356444444437529</v>
      </c>
      <c r="N32" s="36">
        <v>1.2357024999975523</v>
      </c>
      <c r="O32" s="36">
        <v>3.9567794000000003E-2</v>
      </c>
      <c r="P32" s="36">
        <v>7.2198160999999997E-2</v>
      </c>
      <c r="Q32" s="36">
        <v>3.6833728000000003E-2</v>
      </c>
      <c r="R32" s="36">
        <v>2.7340660000000003E-3</v>
      </c>
      <c r="S32" s="36">
        <v>6.8631987999999991E-2</v>
      </c>
      <c r="T32" s="36">
        <v>3.5661729999999997E-3</v>
      </c>
      <c r="U32" s="36">
        <v>1.26E-2</v>
      </c>
      <c r="V32" s="36">
        <v>0.03</v>
      </c>
      <c r="W32" s="36">
        <v>7.6382368901413228E-2</v>
      </c>
      <c r="X32" s="36">
        <v>2.5493305305398919</v>
      </c>
      <c r="Y32" s="36">
        <v>2.625712899441305</v>
      </c>
      <c r="Z32" s="36">
        <v>1.0915353758543299E-3</v>
      </c>
      <c r="AA32" s="36">
        <v>2.3358857043282656E-4</v>
      </c>
      <c r="AB32" s="36">
        <v>2.33589E-4</v>
      </c>
      <c r="AC32" s="36">
        <v>5.6880875354408474E-4</v>
      </c>
      <c r="AD32" s="36">
        <v>4.520129561657639E-2</v>
      </c>
      <c r="AE32" s="36">
        <v>0.40681166054918749</v>
      </c>
      <c r="AF32" s="36">
        <v>0.45201295616576381</v>
      </c>
      <c r="AG32" s="36">
        <v>2.5860944380911594E-3</v>
      </c>
      <c r="AH32" s="36">
        <v>4.3993330670976053E-3</v>
      </c>
      <c r="AI32" s="36">
        <v>1.408975590408287E-2</v>
      </c>
      <c r="AJ32" s="36">
        <v>2.3351633846271667E-5</v>
      </c>
      <c r="AK32" s="36">
        <v>2.8219106267643707E-5</v>
      </c>
      <c r="AL32" s="36">
        <v>7.057828122602344E-5</v>
      </c>
      <c r="AM32" s="36">
        <v>3.1782548254815158E-3</v>
      </c>
      <c r="AN32" s="36">
        <v>4.9628847789941637E-2</v>
      </c>
      <c r="AO32" s="36">
        <v>0.42097199473449637</v>
      </c>
      <c r="AP32" s="36">
        <v>86.511983219000001</v>
      </c>
      <c r="AQ32" s="36">
        <v>46.583375578999998</v>
      </c>
      <c r="AR32" s="36">
        <v>133.09535879800001</v>
      </c>
      <c r="AS32" s="36">
        <v>2.6773594119999999</v>
      </c>
      <c r="AT32" s="36">
        <v>562.30685686000004</v>
      </c>
      <c r="AU32" s="36">
        <v>1431.981656935</v>
      </c>
      <c r="AV32" s="36">
        <v>329.17363542499999</v>
      </c>
      <c r="AW32" s="36">
        <v>838.28002828800004</v>
      </c>
      <c r="AX32" s="36">
        <v>310.65650026999998</v>
      </c>
      <c r="AY32" s="36">
        <v>791.12392916199997</v>
      </c>
      <c r="AZ32" s="36">
        <v>4.454118571428572E-3</v>
      </c>
      <c r="BA32" s="36">
        <v>8.9082385714285717E-3</v>
      </c>
      <c r="BB32" s="36">
        <v>3.033959179</v>
      </c>
      <c r="BC32" s="36">
        <v>239.874697766</v>
      </c>
      <c r="BD32" s="36">
        <v>610.86960433199999</v>
      </c>
      <c r="BE32" s="36">
        <v>2.682071285714286E-2</v>
      </c>
      <c r="BF32" s="36">
        <v>5.3641427142857148E-2</v>
      </c>
      <c r="BG32" s="36">
        <v>2.7946626970000001</v>
      </c>
      <c r="BH32" s="36">
        <v>22.837072796000001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6.4129807440000004</v>
      </c>
      <c r="E33" s="36">
        <v>24</v>
      </c>
      <c r="F33" s="36">
        <v>7</v>
      </c>
      <c r="G33" s="36">
        <v>4</v>
      </c>
      <c r="H33" s="36">
        <v>13</v>
      </c>
      <c r="I33" s="36">
        <v>36.41886612816414</v>
      </c>
      <c r="J33" s="36">
        <v>250.9267755469337</v>
      </c>
      <c r="K33" s="36">
        <v>22.035344628215171</v>
      </c>
      <c r="L33" s="36">
        <v>14.383521499948971</v>
      </c>
      <c r="M33" s="36">
        <v>176.34229367511105</v>
      </c>
      <c r="N33" s="36">
        <v>111.0033479999868</v>
      </c>
      <c r="O33" s="36">
        <v>1.843297948</v>
      </c>
      <c r="P33" s="36">
        <v>3.2397595099999998</v>
      </c>
      <c r="Q33" s="36">
        <v>1.5814679839999999</v>
      </c>
      <c r="R33" s="36">
        <v>0.26182996400000003</v>
      </c>
      <c r="S33" s="36">
        <v>2.8982421650000001</v>
      </c>
      <c r="T33" s="36">
        <v>0.34151734499999997</v>
      </c>
      <c r="U33" s="36">
        <v>0.60580000000000001</v>
      </c>
      <c r="V33" s="36">
        <v>1.4335000000000002</v>
      </c>
      <c r="W33" s="36">
        <v>38.867964076164142</v>
      </c>
      <c r="X33" s="36">
        <v>255.60003505693371</v>
      </c>
      <c r="Y33" s="36">
        <v>294.46799913309786</v>
      </c>
      <c r="Z33" s="36">
        <v>0.33200268164376617</v>
      </c>
      <c r="AA33" s="36">
        <v>0.14909524866438628</v>
      </c>
      <c r="AB33" s="36">
        <v>0.14909524899999999</v>
      </c>
      <c r="AC33" s="36">
        <v>0.33973516648369789</v>
      </c>
      <c r="AD33" s="36">
        <v>3.3257516301205174</v>
      </c>
      <c r="AE33" s="36">
        <v>30.022022188412969</v>
      </c>
      <c r="AF33" s="36">
        <v>33.347773818533476</v>
      </c>
      <c r="AG33" s="36">
        <v>0.12612112236689327</v>
      </c>
      <c r="AH33" s="36">
        <v>0.21455087483103685</v>
      </c>
      <c r="AI33" s="36">
        <v>0.68714266668859092</v>
      </c>
      <c r="AJ33" s="36">
        <v>1.490488713360141E-2</v>
      </c>
      <c r="AK33" s="36">
        <v>1.8011698648188908E-2</v>
      </c>
      <c r="AL33" s="36">
        <v>4.5048724098249435E-2</v>
      </c>
      <c r="AM33" s="36">
        <v>0.48076117598419255</v>
      </c>
      <c r="AN33" s="36">
        <v>3.5583142035997435</v>
      </c>
      <c r="AO33" s="36">
        <v>30.75421357919981</v>
      </c>
      <c r="AP33" s="36">
        <v>3526.7918806709999</v>
      </c>
      <c r="AQ33" s="36">
        <v>1899.0417818989999</v>
      </c>
      <c r="AR33" s="36">
        <v>5425.8336625699994</v>
      </c>
      <c r="AS33" s="36">
        <v>134.946163966</v>
      </c>
      <c r="AT33" s="36">
        <v>8827.2281782089995</v>
      </c>
      <c r="AU33" s="36">
        <v>22783.987522874999</v>
      </c>
      <c r="AV33" s="36">
        <v>5064.7990303380002</v>
      </c>
      <c r="AW33" s="36">
        <v>13072.769343152</v>
      </c>
      <c r="AX33" s="36">
        <v>4868.2349545409998</v>
      </c>
      <c r="AY33" s="36">
        <v>12565.417164189001</v>
      </c>
      <c r="AZ33" s="36">
        <v>0.24795693714285716</v>
      </c>
      <c r="BA33" s="36">
        <v>0.49591387571428575</v>
      </c>
      <c r="BB33" s="36">
        <v>10.706796717</v>
      </c>
      <c r="BC33" s="36">
        <v>741.60335990299996</v>
      </c>
      <c r="BD33" s="36">
        <v>1914.154857883</v>
      </c>
      <c r="BE33" s="36">
        <v>9.4649900000000009E-2</v>
      </c>
      <c r="BF33" s="36">
        <v>0.18929980000000002</v>
      </c>
      <c r="BG33" s="36">
        <v>14.745683009</v>
      </c>
      <c r="BH33" s="36">
        <v>91.214747165000006</v>
      </c>
      <c r="BI33" s="36">
        <v>1.2000000000000002</v>
      </c>
      <c r="BJ33" s="36">
        <v>1.71</v>
      </c>
      <c r="BK33" s="36">
        <v>2.2500000000000004</v>
      </c>
      <c r="BL33" s="36">
        <v>2.5099999999999989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6.4011534579999996</v>
      </c>
      <c r="E34" s="36">
        <v>38</v>
      </c>
      <c r="F34" s="36">
        <v>11</v>
      </c>
      <c r="G34" s="36">
        <v>18</v>
      </c>
      <c r="H34" s="36">
        <v>9</v>
      </c>
      <c r="I34" s="36">
        <v>55.9304709058013</v>
      </c>
      <c r="J34" s="36">
        <v>328.76606017841664</v>
      </c>
      <c r="K34" s="36">
        <v>36.861085405786937</v>
      </c>
      <c r="L34" s="36">
        <v>19.069385500014359</v>
      </c>
      <c r="M34" s="36">
        <v>282.4949555842029</v>
      </c>
      <c r="N34" s="36">
        <v>102.20157550001507</v>
      </c>
      <c r="O34" s="36">
        <v>1.8488796320000001</v>
      </c>
      <c r="P34" s="36">
        <v>3.1542372279999999</v>
      </c>
      <c r="Q34" s="36">
        <v>1.699773572</v>
      </c>
      <c r="R34" s="36">
        <v>0.14910605999999998</v>
      </c>
      <c r="S34" s="36">
        <v>2.959751062</v>
      </c>
      <c r="T34" s="36">
        <v>0.19448616600000002</v>
      </c>
      <c r="U34" s="36">
        <v>0.83050000000000046</v>
      </c>
      <c r="V34" s="36">
        <v>1.9672999999999994</v>
      </c>
      <c r="W34" s="36">
        <v>58.6098505378013</v>
      </c>
      <c r="X34" s="36">
        <v>333.88759740641666</v>
      </c>
      <c r="Y34" s="36">
        <v>392.49744794421798</v>
      </c>
      <c r="Z34" s="36">
        <v>0.43138524875084727</v>
      </c>
      <c r="AA34" s="36">
        <v>0.20765581583510662</v>
      </c>
      <c r="AB34" s="36">
        <v>0.34829100929580609</v>
      </c>
      <c r="AC34" s="36">
        <v>0.64546061894821005</v>
      </c>
      <c r="AD34" s="36">
        <v>4.915838962209647</v>
      </c>
      <c r="AE34" s="36">
        <v>44.248966583520485</v>
      </c>
      <c r="AF34" s="36">
        <v>49.16480554573014</v>
      </c>
      <c r="AG34" s="36">
        <v>0.16706766374913376</v>
      </c>
      <c r="AH34" s="36">
        <v>0.28420706017094022</v>
      </c>
      <c r="AI34" s="36">
        <v>0.91023071973665948</v>
      </c>
      <c r="AJ34" s="36">
        <v>2.5809486302584055E-2</v>
      </c>
      <c r="AK34" s="36">
        <v>2.7079667661014016E-2</v>
      </c>
      <c r="AL34" s="36">
        <v>6.7851477021450779E-2</v>
      </c>
      <c r="AM34" s="36">
        <v>0.83833776899992785</v>
      </c>
      <c r="AN34" s="36">
        <v>5.2271256900416017</v>
      </c>
      <c r="AO34" s="36">
        <v>45.227048780278594</v>
      </c>
      <c r="AP34" s="36">
        <v>1917.548763794</v>
      </c>
      <c r="AQ34" s="36">
        <v>1032.526257427</v>
      </c>
      <c r="AR34" s="36">
        <v>2950.075021221</v>
      </c>
      <c r="AS34" s="36">
        <v>132.301544769</v>
      </c>
      <c r="AT34" s="36">
        <v>5964.0370024800004</v>
      </c>
      <c r="AU34" s="36">
        <v>14817.232466175999</v>
      </c>
      <c r="AV34" s="36">
        <v>4159.1693199330002</v>
      </c>
      <c r="AW34" s="36">
        <v>10333.165044752001</v>
      </c>
      <c r="AX34" s="36">
        <v>4088.307374389</v>
      </c>
      <c r="AY34" s="36">
        <v>10157.113501194</v>
      </c>
      <c r="AZ34" s="36">
        <v>0.41663257999999997</v>
      </c>
      <c r="BA34" s="36">
        <v>0.83326515999999995</v>
      </c>
      <c r="BB34" s="36">
        <v>7.3096001099999999</v>
      </c>
      <c r="BC34" s="36">
        <v>426.76497065400002</v>
      </c>
      <c r="BD34" s="36">
        <v>1060.267697194</v>
      </c>
      <c r="BE34" s="36">
        <v>6.4618104285714295E-2</v>
      </c>
      <c r="BF34" s="36">
        <v>0.12923621000000002</v>
      </c>
      <c r="BG34" s="36">
        <v>18.192145349</v>
      </c>
      <c r="BH34" s="36">
        <v>77.376808767</v>
      </c>
      <c r="BI34" s="36">
        <v>0.24</v>
      </c>
      <c r="BJ34" s="36">
        <v>0.42000000000000015</v>
      </c>
      <c r="BK34" s="36">
        <v>2.6699999999999977</v>
      </c>
      <c r="BL34" s="36">
        <v>3.019999999999996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6.027616042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10.03208821478184</v>
      </c>
      <c r="J35" s="36">
        <v>74.89932517455297</v>
      </c>
      <c r="K35" s="36">
        <v>5.672337214778806</v>
      </c>
      <c r="L35" s="36">
        <v>4.3597510000030351</v>
      </c>
      <c r="M35" s="36">
        <v>59.586277889330376</v>
      </c>
      <c r="N35" s="36">
        <v>25.345135500004432</v>
      </c>
      <c r="O35" s="36">
        <v>0.32598012500000006</v>
      </c>
      <c r="P35" s="36">
        <v>0.52582187000000002</v>
      </c>
      <c r="Q35" s="36">
        <v>0.29202162600000003</v>
      </c>
      <c r="R35" s="36">
        <v>3.3958499000000003E-2</v>
      </c>
      <c r="S35" s="36">
        <v>0.481528175</v>
      </c>
      <c r="T35" s="36">
        <v>4.4293695000000001E-2</v>
      </c>
      <c r="U35" s="36" t="s">
        <v>340</v>
      </c>
      <c r="V35" s="36" t="s">
        <v>340</v>
      </c>
      <c r="W35" s="36">
        <v>10.358068339781841</v>
      </c>
      <c r="X35" s="36">
        <v>75.425147044552972</v>
      </c>
      <c r="Y35" s="36">
        <v>85.78321538433481</v>
      </c>
      <c r="Z35" s="36">
        <v>8.6743144666014682E-2</v>
      </c>
      <c r="AA35" s="36">
        <v>4.1584166972990659E-2</v>
      </c>
      <c r="AB35" s="36">
        <v>4.1584166999999998E-2</v>
      </c>
      <c r="AC35" s="36">
        <v>5.828491962934236E-2</v>
      </c>
      <c r="AD35" s="36">
        <v>0.45740898474117847</v>
      </c>
      <c r="AE35" s="36">
        <v>4.116680862670604</v>
      </c>
      <c r="AF35" s="36">
        <v>4.5740898474117841</v>
      </c>
      <c r="AG35" s="36" t="s">
        <v>340</v>
      </c>
      <c r="AH35" s="36" t="s">
        <v>340</v>
      </c>
      <c r="AI35" s="36" t="s">
        <v>340</v>
      </c>
      <c r="AJ35" s="36">
        <v>4.2442579692164428E-3</v>
      </c>
      <c r="AK35" s="36">
        <v>5.1289415036090136E-3</v>
      </c>
      <c r="AL35" s="36">
        <v>1.2827900090110353E-2</v>
      </c>
      <c r="AM35" s="36">
        <v>6.2529177598558805E-2</v>
      </c>
      <c r="AN35" s="36">
        <v>0.46253792624478751</v>
      </c>
      <c r="AO35" s="36">
        <v>4.1295087627607145</v>
      </c>
      <c r="AP35" s="36">
        <v>220.20223691300001</v>
      </c>
      <c r="AQ35" s="36">
        <v>118.570435261</v>
      </c>
      <c r="AR35" s="36">
        <v>338.77267217400004</v>
      </c>
      <c r="AS35" s="36">
        <v>22.786802177999999</v>
      </c>
      <c r="AT35" s="36">
        <v>607.64742671600004</v>
      </c>
      <c r="AU35" s="36">
        <v>1733.4657718190001</v>
      </c>
      <c r="AV35" s="36">
        <v>340.039550507</v>
      </c>
      <c r="AW35" s="36">
        <v>970.04759002200001</v>
      </c>
      <c r="AX35" s="36">
        <v>327.72513979299998</v>
      </c>
      <c r="AY35" s="36">
        <v>934.91766346600002</v>
      </c>
      <c r="AZ35" s="36">
        <v>4.5289465714285715E-2</v>
      </c>
      <c r="BA35" s="36">
        <v>9.0578932857142858E-2</v>
      </c>
      <c r="BB35" s="36">
        <v>0.42202992099999997</v>
      </c>
      <c r="BC35" s="36">
        <v>24.977795984</v>
      </c>
      <c r="BD35" s="36">
        <v>71.255390035000005</v>
      </c>
      <c r="BE35" s="36">
        <v>3.7308157142857145E-3</v>
      </c>
      <c r="BF35" s="36">
        <v>7.461631428571429E-3</v>
      </c>
      <c r="BG35" s="36">
        <v>3.009768437</v>
      </c>
      <c r="BH35" s="36">
        <v>33.157460520999997</v>
      </c>
      <c r="BI35" s="36">
        <v>0.30000000000000004</v>
      </c>
      <c r="BJ35" s="36">
        <v>0.30000000000000004</v>
      </c>
      <c r="BK35" s="36">
        <v>0.36</v>
      </c>
      <c r="BL35" s="36">
        <v>0.37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5.7594306160000004</v>
      </c>
      <c r="E36" s="36">
        <v>401</v>
      </c>
      <c r="F36" s="36">
        <v>9</v>
      </c>
      <c r="G36" s="36">
        <v>101</v>
      </c>
      <c r="H36" s="36">
        <v>291</v>
      </c>
      <c r="I36" s="36">
        <v>1.4931573454818861E-2</v>
      </c>
      <c r="J36" s="36">
        <v>5.2544411756521567</v>
      </c>
      <c r="K36" s="36">
        <v>1.4931573454818861E-2</v>
      </c>
      <c r="L36" s="36">
        <v>0</v>
      </c>
      <c r="M36" s="36">
        <v>1.6646337491218659</v>
      </c>
      <c r="N36" s="36">
        <v>3.6047389999851092</v>
      </c>
      <c r="O36" s="36">
        <v>0.24897844</v>
      </c>
      <c r="P36" s="36">
        <v>0.37743749199999999</v>
      </c>
      <c r="Q36" s="36">
        <v>0.19367747099999999</v>
      </c>
      <c r="R36" s="36">
        <v>5.5300969000000005E-2</v>
      </c>
      <c r="S36" s="36">
        <v>0.30530579299999999</v>
      </c>
      <c r="T36" s="36">
        <v>7.2131699000000007E-2</v>
      </c>
      <c r="U36" s="36">
        <v>6.614849999999997</v>
      </c>
      <c r="V36" s="36">
        <v>15.713099999999985</v>
      </c>
      <c r="W36" s="36">
        <v>6.8787600134548157</v>
      </c>
      <c r="X36" s="36">
        <v>21.344978667652143</v>
      </c>
      <c r="Y36" s="36">
        <v>28.223738681106958</v>
      </c>
      <c r="Z36" s="36">
        <v>9.2398866723307483E-4</v>
      </c>
      <c r="AA36" s="36">
        <v>1.9773357478787801E-4</v>
      </c>
      <c r="AB36" s="36">
        <v>1.97734E-4</v>
      </c>
      <c r="AC36" s="36">
        <v>2.7504822040668435E-4</v>
      </c>
      <c r="AD36" s="36">
        <v>4.3735867327248136E-2</v>
      </c>
      <c r="AE36" s="36">
        <v>0.39362280594523319</v>
      </c>
      <c r="AF36" s="36">
        <v>0.43735867327248135</v>
      </c>
      <c r="AG36" s="36">
        <v>1.2132714362760328</v>
      </c>
      <c r="AH36" s="36">
        <v>2.0639560065385405</v>
      </c>
      <c r="AI36" s="36">
        <v>6.6102374804004587</v>
      </c>
      <c r="AJ36" s="36">
        <v>2.0320112047625957E-5</v>
      </c>
      <c r="AK36" s="36">
        <v>2.4555686553553213E-5</v>
      </c>
      <c r="AL36" s="36">
        <v>6.1415770394611935E-5</v>
      </c>
      <c r="AM36" s="36">
        <v>1.2135668046084871</v>
      </c>
      <c r="AN36" s="36">
        <v>2.1077164295523421</v>
      </c>
      <c r="AO36" s="36">
        <v>7.0039217021160862</v>
      </c>
      <c r="AP36" s="36">
        <v>95.605935615999996</v>
      </c>
      <c r="AQ36" s="36">
        <v>51.480119178000002</v>
      </c>
      <c r="AR36" s="36">
        <v>147.08605479400001</v>
      </c>
      <c r="AS36" s="36">
        <v>1.8718191049999999</v>
      </c>
      <c r="AT36" s="36">
        <v>70.797162592000006</v>
      </c>
      <c r="AU36" s="36">
        <v>156.36013367999999</v>
      </c>
      <c r="AV36" s="36">
        <v>82.245916992000005</v>
      </c>
      <c r="AW36" s="36">
        <v>181.64545166400001</v>
      </c>
      <c r="AX36" s="36">
        <v>75.627915342999998</v>
      </c>
      <c r="AY36" s="36">
        <v>167.02916501199999</v>
      </c>
      <c r="AZ36" s="36">
        <v>9.6396098571428585E-2</v>
      </c>
      <c r="BA36" s="36">
        <v>0.19279219714285717</v>
      </c>
      <c r="BB36" s="36">
        <v>3.6334781139999999</v>
      </c>
      <c r="BC36" s="36">
        <v>302.607981693</v>
      </c>
      <c r="BD36" s="36">
        <v>668.32938973499995</v>
      </c>
      <c r="BE36" s="36">
        <v>0.39775348714285719</v>
      </c>
      <c r="BF36" s="36">
        <v>0.79550697571428575</v>
      </c>
      <c r="BG36" s="36">
        <v>4.7264361360000002</v>
      </c>
      <c r="BH36" s="36">
        <v>31.505193125000002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4.0636320389999998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4.5059023140000001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4.02879E-3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4.5045574669999997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1.541148E-2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4.6876398760000004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4.4161632849999997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4.4401541169999996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4.4798358179999997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4.4963931580000001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4.9116397530000002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4.3082000000000005E-5</v>
      </c>
      <c r="P45" s="36">
        <v>6.8134999999999997E-5</v>
      </c>
      <c r="Q45" s="36">
        <v>3.5342000000000001E-5</v>
      </c>
      <c r="R45" s="36">
        <v>7.7400000000000004E-6</v>
      </c>
      <c r="S45" s="36">
        <v>5.8038999999999998E-5</v>
      </c>
      <c r="T45" s="36">
        <v>1.0096000000000001E-5</v>
      </c>
      <c r="U45" s="36">
        <v>0</v>
      </c>
      <c r="V45" s="36">
        <v>0</v>
      </c>
      <c r="W45" s="36">
        <v>4.3082000000000005E-5</v>
      </c>
      <c r="X45" s="36">
        <v>6.8134999999999997E-5</v>
      </c>
      <c r="Y45" s="36">
        <v>1.11217E-4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6.7724000000000004E-5</v>
      </c>
      <c r="AQ45" s="36">
        <v>3.6467000000000002E-5</v>
      </c>
      <c r="AR45" s="36">
        <v>1.0419100000000001E-4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0.134098092</v>
      </c>
      <c r="BC45" s="36">
        <v>9.4847878980000004</v>
      </c>
      <c r="BD45" s="36">
        <v>19.766800341</v>
      </c>
      <c r="BE45" s="36">
        <v>1.4679592857142857E-2</v>
      </c>
      <c r="BF45" s="36">
        <v>2.9359187142857141E-2</v>
      </c>
      <c r="BG45" s="36">
        <v>9.5025425999999996E-2</v>
      </c>
      <c r="BH45" s="36">
        <v>0.68660010100000002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4.9110834600000004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8.4448059999999991E-3</v>
      </c>
      <c r="P46" s="36">
        <v>1.4250766999999999E-2</v>
      </c>
      <c r="Q46" s="36">
        <v>7.3342499999999996E-3</v>
      </c>
      <c r="R46" s="36">
        <v>1.110556E-3</v>
      </c>
      <c r="S46" s="36">
        <v>1.2802216E-2</v>
      </c>
      <c r="T46" s="36">
        <v>1.448551E-3</v>
      </c>
      <c r="U46" s="36">
        <v>0</v>
      </c>
      <c r="V46" s="36">
        <v>0</v>
      </c>
      <c r="W46" s="36">
        <v>8.4448059999999991E-3</v>
      </c>
      <c r="X46" s="36">
        <v>1.4250766999999999E-2</v>
      </c>
      <c r="Y46" s="36">
        <v>2.2695572999999997E-2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2.3085977000000001E-2</v>
      </c>
      <c r="AQ46" s="36">
        <v>1.243091E-2</v>
      </c>
      <c r="AR46" s="36">
        <v>3.5516886999999997E-2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6.1679906219999996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4.9345077960000001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3.3873620000000001E-3</v>
      </c>
      <c r="P47" s="36">
        <v>5.2004660000000008E-3</v>
      </c>
      <c r="Q47" s="36">
        <v>3.034442E-3</v>
      </c>
      <c r="R47" s="36">
        <v>3.5291999999999995E-4</v>
      </c>
      <c r="S47" s="36">
        <v>4.7401360000000007E-3</v>
      </c>
      <c r="T47" s="36">
        <v>4.6033000000000001E-4</v>
      </c>
      <c r="U47" s="36">
        <v>0</v>
      </c>
      <c r="V47" s="36">
        <v>0</v>
      </c>
      <c r="W47" s="36">
        <v>3.3873620000000001E-3</v>
      </c>
      <c r="X47" s="36">
        <v>5.2004660000000008E-3</v>
      </c>
      <c r="Y47" s="36">
        <v>8.5878280000000005E-3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4.8358949999999998E-3</v>
      </c>
      <c r="AQ47" s="36">
        <v>2.6039430000000001E-3</v>
      </c>
      <c r="AR47" s="36">
        <v>7.4398379999999998E-3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0.233762725</v>
      </c>
      <c r="BC47" s="36">
        <v>11.821885795</v>
      </c>
      <c r="BD47" s="36">
        <v>27.965751342000001</v>
      </c>
      <c r="BE47" s="36">
        <v>2.5589788571428573E-2</v>
      </c>
      <c r="BF47" s="36">
        <v>5.1179578571428574E-2</v>
      </c>
      <c r="BG47" s="36">
        <v>1.1458053450000001</v>
      </c>
      <c r="BH47" s="36">
        <v>5.8250495149999999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4.8484906690000003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3.5164899999999999E-4</v>
      </c>
      <c r="P48" s="36">
        <v>6.0893199999999996E-4</v>
      </c>
      <c r="Q48" s="36">
        <v>3.36769E-4</v>
      </c>
      <c r="R48" s="36">
        <v>1.488E-5</v>
      </c>
      <c r="S48" s="36">
        <v>5.89523E-4</v>
      </c>
      <c r="T48" s="36">
        <v>1.9409E-5</v>
      </c>
      <c r="U48" s="36">
        <v>0</v>
      </c>
      <c r="V48" s="36">
        <v>0</v>
      </c>
      <c r="W48" s="36">
        <v>3.5164899999999999E-4</v>
      </c>
      <c r="X48" s="36">
        <v>6.0893199999999996E-4</v>
      </c>
      <c r="Y48" s="36">
        <v>9.6058099999999996E-4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7.6724200000000001E-4</v>
      </c>
      <c r="AQ48" s="36">
        <v>4.1313E-4</v>
      </c>
      <c r="AR48" s="36">
        <v>1.1803720000000001E-3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0.157812173</v>
      </c>
      <c r="BC48" s="36">
        <v>13.529806875</v>
      </c>
      <c r="BD48" s="36">
        <v>29.158924040999999</v>
      </c>
      <c r="BE48" s="36">
        <v>1.7275551428571432E-2</v>
      </c>
      <c r="BF48" s="36">
        <v>3.4551104285714292E-2</v>
      </c>
      <c r="BG48" s="36">
        <v>4.2656656000000001E-2</v>
      </c>
      <c r="BH48" s="36">
        <v>1.2538901689999999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4.784579742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4.2359400000000001E-4</v>
      </c>
      <c r="P49" s="36">
        <v>6.2886399999999992E-4</v>
      </c>
      <c r="Q49" s="36">
        <v>3.1698300000000001E-4</v>
      </c>
      <c r="R49" s="36">
        <v>1.06611E-4</v>
      </c>
      <c r="S49" s="36">
        <v>4.8980399999999993E-4</v>
      </c>
      <c r="T49" s="36">
        <v>1.3905999999999999E-4</v>
      </c>
      <c r="U49" s="36">
        <v>2.7E-2</v>
      </c>
      <c r="V49" s="36">
        <v>6.4799999999999996E-2</v>
      </c>
      <c r="W49" s="36">
        <v>2.7423593999999999E-2</v>
      </c>
      <c r="X49" s="36">
        <v>6.5428864000000003E-2</v>
      </c>
      <c r="Y49" s="36">
        <v>9.2852457999999999E-2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8.5943674999999997E-2</v>
      </c>
      <c r="AQ49" s="36">
        <v>4.6277363000000002E-2</v>
      </c>
      <c r="AR49" s="36">
        <v>0.13222103800000001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3.46336E-3</v>
      </c>
      <c r="BC49" s="36">
        <v>0.15989286599999999</v>
      </c>
      <c r="BD49" s="36">
        <v>0.33481678999999998</v>
      </c>
      <c r="BE49" s="36">
        <v>3.7913000000000004E-4</v>
      </c>
      <c r="BF49" s="36">
        <v>7.5826142857142855E-4</v>
      </c>
      <c r="BG49" s="36">
        <v>1.3675440000000001E-2</v>
      </c>
      <c r="BH49" s="36">
        <v>1.3641123999999999E-2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4.4502570559999999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4.8952970389999999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1.1718999999999999E-5</v>
      </c>
      <c r="P51" s="36">
        <v>2.0458E-5</v>
      </c>
      <c r="Q51" s="36">
        <v>1.1331999999999999E-5</v>
      </c>
      <c r="R51" s="36">
        <v>3.8699999999999996E-7</v>
      </c>
      <c r="S51" s="36">
        <v>1.9953E-5</v>
      </c>
      <c r="T51" s="36">
        <v>5.0500000000000004E-7</v>
      </c>
      <c r="U51" s="36">
        <v>0</v>
      </c>
      <c r="V51" s="36">
        <v>0</v>
      </c>
      <c r="W51" s="36">
        <v>1.1718999999999999E-5</v>
      </c>
      <c r="X51" s="36">
        <v>2.0458E-5</v>
      </c>
      <c r="Y51" s="36">
        <v>3.2177E-5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1.8652E-5</v>
      </c>
      <c r="AQ51" s="36">
        <v>1.0043E-5</v>
      </c>
      <c r="AR51" s="36">
        <v>2.8695000000000002E-5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5.0649475390000003</v>
      </c>
      <c r="E52" s="36">
        <v>23</v>
      </c>
      <c r="F52" s="36">
        <v>0</v>
      </c>
      <c r="G52" s="36">
        <v>3</v>
      </c>
      <c r="H52" s="36">
        <v>20</v>
      </c>
      <c r="I52" s="36">
        <v>1.703580039156044E-4</v>
      </c>
      <c r="J52" s="36">
        <v>5.6756415141557083E-2</v>
      </c>
      <c r="K52" s="36">
        <v>1.703580039156044E-4</v>
      </c>
      <c r="L52" s="36">
        <v>0</v>
      </c>
      <c r="M52" s="36">
        <v>3.7926773145473741E-2</v>
      </c>
      <c r="N52" s="36">
        <v>1.8999999999998948E-2</v>
      </c>
      <c r="O52" s="36">
        <v>4.5000409999999998E-3</v>
      </c>
      <c r="P52" s="36">
        <v>7.7194820000000006E-3</v>
      </c>
      <c r="Q52" s="36">
        <v>4.362543E-3</v>
      </c>
      <c r="R52" s="36">
        <v>1.37498E-4</v>
      </c>
      <c r="S52" s="36">
        <v>7.5401360000000002E-3</v>
      </c>
      <c r="T52" s="36">
        <v>1.7934599999999999E-4</v>
      </c>
      <c r="U52" s="36">
        <v>0.255</v>
      </c>
      <c r="V52" s="36">
        <v>0.61199999999999999</v>
      </c>
      <c r="W52" s="36">
        <v>0.25967039900391559</v>
      </c>
      <c r="X52" s="36">
        <v>0.67647589714155709</v>
      </c>
      <c r="Y52" s="36">
        <v>0.93614629614547273</v>
      </c>
      <c r="Z52" s="36">
        <v>1.8365139486055371E-5</v>
      </c>
      <c r="AA52" s="36">
        <v>3.9301398500158482E-6</v>
      </c>
      <c r="AB52" s="36">
        <v>3.9301400000000001E-6</v>
      </c>
      <c r="AC52" s="36">
        <v>2.4865091349335948E-6</v>
      </c>
      <c r="AD52" s="36">
        <v>4.1410112339515537E-4</v>
      </c>
      <c r="AE52" s="36">
        <v>3.7269101105563986E-3</v>
      </c>
      <c r="AF52" s="36">
        <v>4.1410112339515534E-3</v>
      </c>
      <c r="AG52" s="36">
        <v>4.642285320997222E-2</v>
      </c>
      <c r="AH52" s="36">
        <v>7.8972210058343553E-2</v>
      </c>
      <c r="AI52" s="36">
        <v>0.25292451059226245</v>
      </c>
      <c r="AJ52" s="36">
        <v>4.0112689154383231E-7</v>
      </c>
      <c r="AK52" s="36">
        <v>4.8473877475996869E-7</v>
      </c>
      <c r="AL52" s="36">
        <v>1.2123711233688125E-6</v>
      </c>
      <c r="AM52" s="36">
        <v>4.6425740845998695E-2</v>
      </c>
      <c r="AN52" s="36">
        <v>7.9386795920513467E-2</v>
      </c>
      <c r="AO52" s="36">
        <v>0.25665263307394226</v>
      </c>
      <c r="AP52" s="36">
        <v>1.014956022</v>
      </c>
      <c r="AQ52" s="36">
        <v>0.54651478099999995</v>
      </c>
      <c r="AR52" s="36">
        <v>1.561470803</v>
      </c>
      <c r="AS52" s="36">
        <v>4.9603950000000003E-3</v>
      </c>
      <c r="AT52" s="36">
        <v>5.2777893999999999E-2</v>
      </c>
      <c r="AU52" s="36">
        <v>0.11608384400000001</v>
      </c>
      <c r="AV52" s="36">
        <v>0.197899194</v>
      </c>
      <c r="AW52" s="36">
        <v>0.43527502099999998</v>
      </c>
      <c r="AX52" s="36">
        <v>0.177116827</v>
      </c>
      <c r="AY52" s="36">
        <v>0.38956465099999998</v>
      </c>
      <c r="AZ52" s="36">
        <v>9.941428571428572E-5</v>
      </c>
      <c r="BA52" s="36">
        <v>1.9882857142857144E-4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2.1869053639999998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5.2482135730000001</v>
      </c>
      <c r="E53" s="36">
        <v>3</v>
      </c>
      <c r="F53" s="36">
        <v>0</v>
      </c>
      <c r="G53" s="36">
        <v>2</v>
      </c>
      <c r="H53" s="36">
        <v>1</v>
      </c>
      <c r="I53" s="36">
        <v>1.4520955287423572E-3</v>
      </c>
      <c r="J53" s="36">
        <v>0.28998246375038217</v>
      </c>
      <c r="K53" s="36">
        <v>1.4520955287423572E-3</v>
      </c>
      <c r="L53" s="36">
        <v>0</v>
      </c>
      <c r="M53" s="36">
        <v>0.11966855927859468</v>
      </c>
      <c r="N53" s="36">
        <v>0.17176600000052988</v>
      </c>
      <c r="O53" s="36">
        <v>1.0351196999999999E-2</v>
      </c>
      <c r="P53" s="36">
        <v>1.6490950000000001E-2</v>
      </c>
      <c r="Q53" s="36">
        <v>9.3951469999999995E-3</v>
      </c>
      <c r="R53" s="36">
        <v>9.5604999999999996E-4</v>
      </c>
      <c r="S53" s="36">
        <v>1.5243927000000001E-2</v>
      </c>
      <c r="T53" s="36">
        <v>1.2470229999999999E-3</v>
      </c>
      <c r="U53" s="36">
        <v>4.8000000000000001E-2</v>
      </c>
      <c r="V53" s="36">
        <v>0.11519999999999998</v>
      </c>
      <c r="W53" s="36">
        <v>5.9803292528742356E-2</v>
      </c>
      <c r="X53" s="36">
        <v>0.42167341375038214</v>
      </c>
      <c r="Y53" s="36">
        <v>0.48147670627912448</v>
      </c>
      <c r="Z53" s="36">
        <v>8.6853955507809366E-5</v>
      </c>
      <c r="AA53" s="36">
        <v>1.8586746478671206E-5</v>
      </c>
      <c r="AB53" s="36">
        <v>1.8586699999999999E-5</v>
      </c>
      <c r="AC53" s="36">
        <v>1.0115551916651579E-5</v>
      </c>
      <c r="AD53" s="36">
        <v>2.3920265840122611E-3</v>
      </c>
      <c r="AE53" s="36">
        <v>2.1528239256110349E-2</v>
      </c>
      <c r="AF53" s="36">
        <v>2.392026584012261E-2</v>
      </c>
      <c r="AG53" s="36">
        <v>9.7809195046971321E-3</v>
      </c>
      <c r="AH53" s="36">
        <v>1.663880559419742E-2</v>
      </c>
      <c r="AI53" s="36">
        <v>5.328914764628092E-2</v>
      </c>
      <c r="AJ53" s="36">
        <v>1.8970380686331157E-6</v>
      </c>
      <c r="AK53" s="36">
        <v>2.292461384284303E-6</v>
      </c>
      <c r="AL53" s="36">
        <v>5.7336324809597389E-6</v>
      </c>
      <c r="AM53" s="36">
        <v>9.7929320946824154E-3</v>
      </c>
      <c r="AN53" s="36">
        <v>1.9033124639593967E-2</v>
      </c>
      <c r="AO53" s="36">
        <v>7.4823120534872237E-2</v>
      </c>
      <c r="AP53" s="36">
        <v>2.0234805489999999</v>
      </c>
      <c r="AQ53" s="36">
        <v>1.0895664490000001</v>
      </c>
      <c r="AR53" s="36">
        <v>3.1130469979999997</v>
      </c>
      <c r="AS53" s="36">
        <v>0.215872126</v>
      </c>
      <c r="AT53" s="36">
        <v>7.6198626159999998</v>
      </c>
      <c r="AU53" s="36">
        <v>17.719409336999998</v>
      </c>
      <c r="AV53" s="36">
        <v>7.775638378</v>
      </c>
      <c r="AW53" s="36">
        <v>18.081653992</v>
      </c>
      <c r="AX53" s="36">
        <v>7.1752930189999997</v>
      </c>
      <c r="AY53" s="36">
        <v>16.685596649000001</v>
      </c>
      <c r="AZ53" s="36">
        <v>6.0587485714285712E-3</v>
      </c>
      <c r="BA53" s="36">
        <v>1.2117497142857142E-2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0.48239918399999998</v>
      </c>
      <c r="BH53" s="36">
        <v>2.7734357959999998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5.2705829739999999</v>
      </c>
      <c r="E54" s="36">
        <v>31</v>
      </c>
      <c r="F54" s="36">
        <v>1</v>
      </c>
      <c r="G54" s="36">
        <v>4</v>
      </c>
      <c r="H54" s="36">
        <v>26</v>
      </c>
      <c r="I54" s="36">
        <v>4.5881216583354622E-3</v>
      </c>
      <c r="J54" s="36">
        <v>1.6292831759693092</v>
      </c>
      <c r="K54" s="36">
        <v>4.5881216583354622E-3</v>
      </c>
      <c r="L54" s="36">
        <v>0</v>
      </c>
      <c r="M54" s="36">
        <v>0.68891129762760983</v>
      </c>
      <c r="N54" s="36">
        <v>0.94496000000003477</v>
      </c>
      <c r="O54" s="36">
        <v>0.10460090100000001</v>
      </c>
      <c r="P54" s="36">
        <v>0.17011295799999998</v>
      </c>
      <c r="Q54" s="36">
        <v>9.7126646000000011E-2</v>
      </c>
      <c r="R54" s="36">
        <v>7.474255E-3</v>
      </c>
      <c r="S54" s="36">
        <v>0.16036392899999999</v>
      </c>
      <c r="T54" s="36">
        <v>9.7490289999999993E-3</v>
      </c>
      <c r="U54" s="36">
        <v>0.15190000000000001</v>
      </c>
      <c r="V54" s="36">
        <v>0.36220000000000002</v>
      </c>
      <c r="W54" s="36">
        <v>0.26108902265833545</v>
      </c>
      <c r="X54" s="36">
        <v>2.1615961339693093</v>
      </c>
      <c r="Y54" s="36">
        <v>2.4226851566276446</v>
      </c>
      <c r="Z54" s="36">
        <v>4.015185065749928E-4</v>
      </c>
      <c r="AA54" s="36">
        <v>8.5924960407048417E-5</v>
      </c>
      <c r="AB54" s="36">
        <v>8.5925000000000001E-5</v>
      </c>
      <c r="AC54" s="36">
        <v>5.9371295047356397E-5</v>
      </c>
      <c r="AD54" s="36">
        <v>1.7304893497853573E-2</v>
      </c>
      <c r="AE54" s="36">
        <v>0.1557440414806821</v>
      </c>
      <c r="AF54" s="36">
        <v>0.17304893497853568</v>
      </c>
      <c r="AG54" s="36">
        <v>2.8432116051774991E-2</v>
      </c>
      <c r="AH54" s="36">
        <v>4.8367277881180441E-2</v>
      </c>
      <c r="AI54" s="36">
        <v>0.15490601159242923</v>
      </c>
      <c r="AJ54" s="36">
        <v>8.769872868626518E-6</v>
      </c>
      <c r="AK54" s="36">
        <v>1.0597886900021454E-5</v>
      </c>
      <c r="AL54" s="36">
        <v>2.6506177585395235E-5</v>
      </c>
      <c r="AM54" s="36">
        <v>2.8500257219690975E-2</v>
      </c>
      <c r="AN54" s="36">
        <v>6.5682769265934041E-2</v>
      </c>
      <c r="AO54" s="36">
        <v>0.3106765592506967</v>
      </c>
      <c r="AP54" s="36">
        <v>16.464095229000002</v>
      </c>
      <c r="AQ54" s="36">
        <v>8.8652820460000008</v>
      </c>
      <c r="AR54" s="36">
        <v>25.329377275000002</v>
      </c>
      <c r="AS54" s="36">
        <v>0.72125555699999999</v>
      </c>
      <c r="AT54" s="36">
        <v>55.312581831999999</v>
      </c>
      <c r="AU54" s="36">
        <v>125.761273084</v>
      </c>
      <c r="AV54" s="36">
        <v>57.734041349000002</v>
      </c>
      <c r="AW54" s="36">
        <v>131.26681669600001</v>
      </c>
      <c r="AX54" s="36">
        <v>53.240980522000001</v>
      </c>
      <c r="AY54" s="36">
        <v>121.051183455</v>
      </c>
      <c r="AZ54" s="36">
        <v>2.2500570000000004E-2</v>
      </c>
      <c r="BA54" s="36">
        <v>4.5001140000000009E-2</v>
      </c>
      <c r="BB54" s="36">
        <v>1.6825223410000001</v>
      </c>
      <c r="BC54" s="36">
        <v>121.247539246</v>
      </c>
      <c r="BD54" s="36">
        <v>275.67407611200002</v>
      </c>
      <c r="BE54" s="36">
        <v>0.1841841642857143</v>
      </c>
      <c r="BF54" s="36">
        <v>0.36836832857142859</v>
      </c>
      <c r="BG54" s="36">
        <v>1.0137685890000001</v>
      </c>
      <c r="BH54" s="36">
        <v>14.138994792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4.8777217310000003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8.7894242857142861E-3</v>
      </c>
      <c r="BF55" s="36">
        <v>1.757885E-2</v>
      </c>
      <c r="BG55" s="36">
        <v>0.38726485999999999</v>
      </c>
      <c r="BH55" s="36">
        <v>2.5608942560000001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4.4881560049999996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4.9991417949999999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8.8813615000000012E-2</v>
      </c>
      <c r="P57" s="36">
        <v>0.163858633</v>
      </c>
      <c r="Q57" s="36">
        <v>8.4766210000000008E-2</v>
      </c>
      <c r="R57" s="36">
        <v>4.0474049999999996E-3</v>
      </c>
      <c r="S57" s="36">
        <v>0.158579409</v>
      </c>
      <c r="T57" s="36">
        <v>5.2792239999999999E-3</v>
      </c>
      <c r="U57" s="36">
        <v>3.0000000000000001E-3</v>
      </c>
      <c r="V57" s="36">
        <v>7.1999999999999998E-3</v>
      </c>
      <c r="W57" s="36">
        <v>9.1813615000000015E-2</v>
      </c>
      <c r="X57" s="36">
        <v>0.17105863300000002</v>
      </c>
      <c r="Y57" s="36">
        <v>0.26287224800000003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0.36842496600000002</v>
      </c>
      <c r="AQ57" s="36">
        <v>0.19838267400000001</v>
      </c>
      <c r="AR57" s="36">
        <v>0.56680764000000006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6.5532908680000004</v>
      </c>
      <c r="BC57" s="36">
        <v>319.50623700199998</v>
      </c>
      <c r="BD57" s="36">
        <v>709.96352226900001</v>
      </c>
      <c r="BE57" s="36">
        <v>0.2961047157142857</v>
      </c>
      <c r="BF57" s="36">
        <v>0.59220943142857141</v>
      </c>
      <c r="BG57" s="36">
        <v>8.8327477900000009</v>
      </c>
      <c r="BH57" s="36">
        <v>55.310166039000002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4.5862327049999996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0.45907815600000001</v>
      </c>
      <c r="BC58" s="36">
        <v>37.484694120999997</v>
      </c>
      <c r="BD58" s="36">
        <v>85.519738958999994</v>
      </c>
      <c r="BE58" s="36">
        <v>2.0743044285714288E-2</v>
      </c>
      <c r="BF58" s="36">
        <v>4.1486088571428575E-2</v>
      </c>
      <c r="BG58" s="36">
        <v>0.272859827</v>
      </c>
      <c r="BH58" s="36">
        <v>3.0369072789999998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4.627586515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5.3042414285714287E-3</v>
      </c>
      <c r="BF59" s="36">
        <v>1.0608484285714287E-2</v>
      </c>
      <c r="BG59" s="36">
        <v>0.56584519799999999</v>
      </c>
      <c r="BH59" s="36">
        <v>2.745436137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4.5663048100000001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0.21373030400000001</v>
      </c>
      <c r="BH61" s="36">
        <v>0.14810722300000001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4.8030916990000003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5.4519200000000001E-4</v>
      </c>
      <c r="P62" s="36">
        <v>9.508409999999999E-4</v>
      </c>
      <c r="Q62" s="36">
        <v>4.4898999999999997E-4</v>
      </c>
      <c r="R62" s="36">
        <v>9.6202000000000012E-5</v>
      </c>
      <c r="S62" s="36">
        <v>8.2536099999999993E-4</v>
      </c>
      <c r="T62" s="36">
        <v>1.2548E-4</v>
      </c>
      <c r="U62" s="36">
        <v>1.2E-2</v>
      </c>
      <c r="V62" s="36">
        <v>2.8799999999999999E-2</v>
      </c>
      <c r="W62" s="36">
        <v>1.2545192E-2</v>
      </c>
      <c r="X62" s="36">
        <v>2.9750841E-2</v>
      </c>
      <c r="Y62" s="36">
        <v>4.2296032999999997E-2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3.5072985000000001E-2</v>
      </c>
      <c r="AQ62" s="36">
        <v>1.8885453E-2</v>
      </c>
      <c r="AR62" s="36">
        <v>5.3958437999999997E-2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10.116864432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4.8479046459999999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3.8336530000000002E-3</v>
      </c>
      <c r="P63" s="36">
        <v>6.0245250000000002E-3</v>
      </c>
      <c r="Q63" s="36">
        <v>3.2536400000000004E-3</v>
      </c>
      <c r="R63" s="36">
        <v>5.800130000000001E-4</v>
      </c>
      <c r="S63" s="36">
        <v>5.2679860000000005E-3</v>
      </c>
      <c r="T63" s="36">
        <v>7.5653899999999997E-4</v>
      </c>
      <c r="U63" s="36">
        <v>0</v>
      </c>
      <c r="V63" s="36">
        <v>0</v>
      </c>
      <c r="W63" s="36">
        <v>3.8336530000000002E-3</v>
      </c>
      <c r="X63" s="36">
        <v>6.0245250000000002E-3</v>
      </c>
      <c r="Y63" s="36">
        <v>9.8581780000000004E-3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3.9141929999999998E-3</v>
      </c>
      <c r="AQ63" s="36">
        <v>2.1076419999999998E-3</v>
      </c>
      <c r="AR63" s="36">
        <v>6.0218349999999997E-3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1.577738818</v>
      </c>
      <c r="BH63" s="36">
        <v>9.9387679280000008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4.6298728740000001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0.15603155199999999</v>
      </c>
      <c r="BC64" s="36">
        <v>5.4056540279999998</v>
      </c>
      <c r="BD64" s="36">
        <v>11.514700229000001</v>
      </c>
      <c r="BE64" s="36">
        <v>7.050148571428572E-3</v>
      </c>
      <c r="BF64" s="36">
        <v>1.4100297142857144E-2</v>
      </c>
      <c r="BG64" s="36">
        <v>0.305455908</v>
      </c>
      <c r="BH64" s="36">
        <v>1.2269767410000001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4.9103676610000004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4.9103999999999996E-5</v>
      </c>
      <c r="P65" s="36">
        <v>8.5974999999999989E-5</v>
      </c>
      <c r="Q65" s="36">
        <v>4.4100999999999997E-5</v>
      </c>
      <c r="R65" s="36">
        <v>5.0029999999999994E-6</v>
      </c>
      <c r="S65" s="36">
        <v>7.9449999999999993E-5</v>
      </c>
      <c r="T65" s="36">
        <v>6.5249999999999994E-6</v>
      </c>
      <c r="U65" s="36">
        <v>3.0000000000000001E-3</v>
      </c>
      <c r="V65" s="36">
        <v>7.1999999999999998E-3</v>
      </c>
      <c r="W65" s="36">
        <v>3.049104E-3</v>
      </c>
      <c r="X65" s="36">
        <v>7.2859750000000001E-3</v>
      </c>
      <c r="Y65" s="36">
        <v>1.0335079E-2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1.1217259E-2</v>
      </c>
      <c r="AQ65" s="36">
        <v>6.0400619999999997E-3</v>
      </c>
      <c r="AR65" s="36">
        <v>1.7257320999999999E-2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0.30579769000000001</v>
      </c>
      <c r="BC65" s="36">
        <v>18.319887013999999</v>
      </c>
      <c r="BD65" s="36">
        <v>41.263831072999999</v>
      </c>
      <c r="BE65" s="36">
        <v>1.38172E-2</v>
      </c>
      <c r="BF65" s="36">
        <v>2.7634401428571428E-2</v>
      </c>
      <c r="BG65" s="36">
        <v>1.343655582</v>
      </c>
      <c r="BH65" s="36">
        <v>8.3017126779999995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4.7714280779999996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5.2649999999999996E-6</v>
      </c>
      <c r="P66" s="36">
        <v>8.9250000000000001E-6</v>
      </c>
      <c r="Q66" s="36">
        <v>4.498E-6</v>
      </c>
      <c r="R66" s="36">
        <v>7.6700000000000003E-7</v>
      </c>
      <c r="S66" s="36">
        <v>7.9249999999999995E-6</v>
      </c>
      <c r="T66" s="36">
        <v>9.9999999999999995E-7</v>
      </c>
      <c r="U66" s="36">
        <v>3.0000000000000001E-3</v>
      </c>
      <c r="V66" s="36">
        <v>7.1999999999999998E-3</v>
      </c>
      <c r="W66" s="36">
        <v>3.005265E-3</v>
      </c>
      <c r="X66" s="36">
        <v>7.2089249999999997E-3</v>
      </c>
      <c r="Y66" s="36">
        <v>1.021419E-2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1.1150169999999999E-2</v>
      </c>
      <c r="AQ66" s="36">
        <v>6.0039380000000003E-3</v>
      </c>
      <c r="AR66" s="36">
        <v>1.7154108000000001E-2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4.6655218139999999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4.5610482069999998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4.3296143709999999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4.0893274079999999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3.8451928400000002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4.2428118069999998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4.6693115829999998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4.3243660689999999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4.2516770580000003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4.7311219710000003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1.2749924285714288E-2</v>
      </c>
      <c r="BF95" s="36">
        <v>2.5499850000000004E-2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4.5255200430000002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4.2488320000000003E-2</v>
      </c>
      <c r="BH96" s="36">
        <v>0.902505856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4.0643234660000003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4.3878085379999998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3.9662874490000002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4.3248525430000004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4.2461614159999996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4.2638389109999997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4.114027503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4.6887157220000004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4.6820041579999998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1.1042557142857143E-3</v>
      </c>
      <c r="BF105" s="36">
        <v>2.2085128571428573E-3</v>
      </c>
      <c r="BG105" s="36">
        <v>0.19224261400000001</v>
      </c>
      <c r="BH105" s="36">
        <v>7.3386344040000004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4.4448721820000001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4.0138401960000003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4.4285770270000002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4.3704973149999997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3.6042904629999999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4.1317347350000002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3.628634983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4.0759935340000002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4.4963743210000002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4.7812899260000004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1.4112700000000001E-4</v>
      </c>
      <c r="P115" s="36">
        <v>2.12077E-4</v>
      </c>
      <c r="Q115" s="36">
        <v>1.31536E-4</v>
      </c>
      <c r="R115" s="36">
        <v>9.5910000000000002E-6</v>
      </c>
      <c r="S115" s="36">
        <v>1.9956600000000001E-4</v>
      </c>
      <c r="T115" s="36">
        <v>1.2510999999999999E-5</v>
      </c>
      <c r="U115" s="36">
        <v>0</v>
      </c>
      <c r="V115" s="36">
        <v>0</v>
      </c>
      <c r="W115" s="36">
        <v>1.4112700000000001E-4</v>
      </c>
      <c r="X115" s="36">
        <v>2.12077E-4</v>
      </c>
      <c r="Y115" s="36">
        <v>3.5320399999999997E-4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4.0265100000000002E-4</v>
      </c>
      <c r="AQ115" s="36">
        <v>2.1681200000000001E-4</v>
      </c>
      <c r="AR115" s="36">
        <v>6.19463E-4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0.29264399800000002</v>
      </c>
      <c r="BC115" s="36">
        <v>22.376563432000001</v>
      </c>
      <c r="BD115" s="36">
        <v>47.907702301</v>
      </c>
      <c r="BE115" s="36">
        <v>0.19002857000000001</v>
      </c>
      <c r="BF115" s="36">
        <v>0.38005714000000002</v>
      </c>
      <c r="BG115" s="36">
        <v>0.38418036100000003</v>
      </c>
      <c r="BH115" s="36">
        <v>2.116609065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4.8775436650000001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1.4229289999999999E-3</v>
      </c>
      <c r="P116" s="36">
        <v>1.910562E-3</v>
      </c>
      <c r="Q116" s="36">
        <v>1.3548449999999999E-3</v>
      </c>
      <c r="R116" s="36">
        <v>6.8083999999999994E-5</v>
      </c>
      <c r="S116" s="36">
        <v>1.821757E-3</v>
      </c>
      <c r="T116" s="36">
        <v>8.8805000000000001E-5</v>
      </c>
      <c r="U116" s="36">
        <v>0</v>
      </c>
      <c r="V116" s="36">
        <v>0</v>
      </c>
      <c r="W116" s="36">
        <v>1.4229289999999999E-3</v>
      </c>
      <c r="X116" s="36">
        <v>1.910562E-3</v>
      </c>
      <c r="Y116" s="36">
        <v>3.3334910000000001E-3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1.4376339999999999E-3</v>
      </c>
      <c r="AQ116" s="36">
        <v>7.7411000000000005E-4</v>
      </c>
      <c r="AR116" s="36">
        <v>2.2117439999999999E-3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0.151382299</v>
      </c>
      <c r="BC116" s="36">
        <v>10.593802423</v>
      </c>
      <c r="BD116" s="36">
        <v>23.666390965000002</v>
      </c>
      <c r="BE116" s="36">
        <v>9.8300192857142851E-2</v>
      </c>
      <c r="BF116" s="36">
        <v>0.19660038714285713</v>
      </c>
      <c r="BG116" s="36">
        <v>0.27475703200000001</v>
      </c>
      <c r="BH116" s="36">
        <v>1.000390313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4.7349704020000001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3.1506201999999997E-2</v>
      </c>
      <c r="BC117" s="36">
        <v>1.704468106</v>
      </c>
      <c r="BD117" s="36">
        <v>3.9451477330000002</v>
      </c>
      <c r="BE117" s="36">
        <v>2.0458572857142858E-2</v>
      </c>
      <c r="BF117" s="36">
        <v>4.0917145714285716E-2</v>
      </c>
      <c r="BG117" s="36">
        <v>6.0813139000000002E-2</v>
      </c>
      <c r="BH117" s="36">
        <v>0.27424227699999998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4.5527664550000004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8.0423285714285712E-4</v>
      </c>
      <c r="BF118" s="36">
        <v>1.6084657142857142E-3</v>
      </c>
      <c r="BG118" s="36">
        <v>1.4369431E-2</v>
      </c>
      <c r="BH118" s="36">
        <v>6.3483077999999998E-2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4.316419657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4.2759593090000001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4.2471360100000002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4.1333880460000003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6.0552191479999999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19</v>
      </c>
      <c r="H185" s="41">
        <f t="shared" si="0"/>
        <v>519</v>
      </c>
      <c r="I185" s="41">
        <f t="shared" si="0"/>
        <v>10.193537497274555</v>
      </c>
      <c r="J185" s="41">
        <f t="shared" si="0"/>
        <v>181.54431482007297</v>
      </c>
      <c r="K185" s="41">
        <f t="shared" si="0"/>
        <v>5.9515928327167016</v>
      </c>
      <c r="L185" s="41">
        <f t="shared" si="0"/>
        <v>4.2419446645578534</v>
      </c>
      <c r="M185" s="41">
        <f t="shared" si="0"/>
        <v>114.13110075054402</v>
      </c>
      <c r="N185" s="41">
        <f t="shared" si="0"/>
        <v>77.60675156680351</v>
      </c>
      <c r="O185" s="41">
        <f t="shared" si="0"/>
        <v>1.989342419</v>
      </c>
      <c r="P185" s="41">
        <f t="shared" si="0"/>
        <v>3.3030624500000005</v>
      </c>
      <c r="Q185" s="41">
        <f t="shared" si="0"/>
        <v>1.797157702</v>
      </c>
      <c r="R185" s="41">
        <f t="shared" si="0"/>
        <v>0.19218471699999998</v>
      </c>
      <c r="S185" s="41">
        <f t="shared" si="0"/>
        <v>3.0523867259999999</v>
      </c>
      <c r="T185" s="41">
        <f t="shared" si="0"/>
        <v>0.25067572399999999</v>
      </c>
      <c r="U185" s="41">
        <f t="shared" si="0"/>
        <v>0.23350000000000001</v>
      </c>
      <c r="V185" s="41">
        <f t="shared" si="0"/>
        <v>0.55779999999999985</v>
      </c>
      <c r="W185" s="41">
        <f t="shared" si="0"/>
        <v>12.416379916274558</v>
      </c>
      <c r="X185" s="41">
        <f t="shared" si="0"/>
        <v>185.40517727007295</v>
      </c>
      <c r="Y185" s="41">
        <f t="shared" si="0"/>
        <v>197.82155718634755</v>
      </c>
      <c r="Z185" s="41">
        <f t="shared" si="0"/>
        <v>0.13444793228730195</v>
      </c>
      <c r="AA185" s="41">
        <f t="shared" si="0"/>
        <v>5.329806925734229E-2</v>
      </c>
      <c r="AB185" s="41">
        <f t="shared" si="0"/>
        <v>5.329806988E-2</v>
      </c>
      <c r="AC185" s="41">
        <f t="shared" si="0"/>
        <v>6.6603989952369408E-2</v>
      </c>
      <c r="AD185" s="41">
        <f t="shared" si="0"/>
        <v>1.7179530489588435</v>
      </c>
      <c r="AE185" s="41">
        <f t="shared" si="0"/>
        <v>15.461577440629597</v>
      </c>
      <c r="AF185" s="41">
        <f t="shared" si="0"/>
        <v>17.179530489588444</v>
      </c>
      <c r="AG185" s="41">
        <f t="shared" si="0"/>
        <v>4.2271636706793174E-2</v>
      </c>
      <c r="AH185" s="41">
        <f t="shared" si="0"/>
        <v>7.1910370489717115E-2</v>
      </c>
      <c r="AI185" s="41">
        <f t="shared" si="0"/>
        <v>0.23030753791976968</v>
      </c>
      <c r="AJ185" s="41">
        <f t="shared" si="0"/>
        <v>5.3957961443525659E-3</v>
      </c>
      <c r="AK185" s="41">
        <f t="shared" si="0"/>
        <v>6.5205092523365898E-3</v>
      </c>
      <c r="AL185" s="41">
        <f t="shared" si="0"/>
        <v>1.6308324274464225E-2</v>
      </c>
      <c r="AM185" s="41">
        <f t="shared" si="0"/>
        <v>0.11427142280351514</v>
      </c>
      <c r="AN185" s="41">
        <f t="shared" si="0"/>
        <v>1.7963839287008976</v>
      </c>
      <c r="AO185" s="41">
        <f t="shared" si="0"/>
        <v>15.70819330282383</v>
      </c>
      <c r="AP185" s="41">
        <f t="shared" si="0"/>
        <v>2212.0084682870001</v>
      </c>
      <c r="AQ185" s="41">
        <f t="shared" si="0"/>
        <v>1191.0814829200001</v>
      </c>
      <c r="AR185" s="41">
        <f t="shared" si="0"/>
        <v>3403.0899512070009</v>
      </c>
      <c r="AS185" s="41">
        <f t="shared" si="0"/>
        <v>125.61218122</v>
      </c>
      <c r="AT185" s="41">
        <f t="shared" si="0"/>
        <v>6095.8251476960013</v>
      </c>
      <c r="AU185" s="41">
        <f t="shared" si="0"/>
        <v>14723.209642610003</v>
      </c>
      <c r="AV185" s="41">
        <f t="shared" si="0"/>
        <v>3658.225780978999</v>
      </c>
      <c r="AW185" s="41">
        <f t="shared" si="0"/>
        <v>8827.9234484959979</v>
      </c>
      <c r="AX185" s="41">
        <f t="shared" si="0"/>
        <v>3459.5661007979998</v>
      </c>
      <c r="AY185" s="41">
        <f t="shared" si="0"/>
        <v>8348.0445646090011</v>
      </c>
      <c r="AZ185" s="41">
        <f t="shared" si="0"/>
        <v>3.3101452885714275</v>
      </c>
      <c r="BA185" s="41">
        <f t="shared" si="0"/>
        <v>6.6202905857142849</v>
      </c>
      <c r="BB185" s="41">
        <f t="shared" si="0"/>
        <v>26.559534114000002</v>
      </c>
      <c r="BC185" s="41">
        <f t="shared" si="0"/>
        <v>1510.4328080019998</v>
      </c>
      <c r="BD185" s="41">
        <f t="shared" si="0"/>
        <v>3559.903623535</v>
      </c>
      <c r="BE185" s="41">
        <f t="shared" si="0"/>
        <v>2.249537035714285</v>
      </c>
      <c r="BF185" s="41">
        <f t="shared" si="0"/>
        <v>4.4990740885714295</v>
      </c>
      <c r="BG185" s="41">
        <f t="shared" si="0"/>
        <v>55.139431568000006</v>
      </c>
      <c r="BH185" s="41">
        <f t="shared" si="0"/>
        <v>479.16556732600009</v>
      </c>
      <c r="BI185" s="41">
        <f t="shared" si="0"/>
        <v>0.90000000000000024</v>
      </c>
      <c r="BJ185" s="41">
        <f t="shared" si="0"/>
        <v>0.91000000000000025</v>
      </c>
      <c r="BK185" s="41">
        <f t="shared" si="0"/>
        <v>1.8000000000000009</v>
      </c>
      <c r="BL185" s="41">
        <f t="shared" si="0"/>
        <v>1.840000000000001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6.4129807440000004</v>
      </c>
      <c r="E186" s="41">
        <f>IF(E28="－","－",SUM(E28:E35))</f>
        <v>627</v>
      </c>
      <c r="F186" s="41">
        <f t="shared" ref="F186:BL186" si="1">IF(F28="－","－",SUM(F28:F35))</f>
        <v>23</v>
      </c>
      <c r="G186" s="41">
        <f t="shared" si="1"/>
        <v>85</v>
      </c>
      <c r="H186" s="41">
        <f t="shared" si="1"/>
        <v>519</v>
      </c>
      <c r="I186" s="41">
        <f t="shared" si="1"/>
        <v>302.5363060933368</v>
      </c>
      <c r="J186" s="41">
        <f t="shared" si="1"/>
        <v>2974.5925964129769</v>
      </c>
      <c r="K186" s="41">
        <f t="shared" si="1"/>
        <v>203.27311659321765</v>
      </c>
      <c r="L186" s="41">
        <f t="shared" si="1"/>
        <v>99.263189500119125</v>
      </c>
      <c r="M186" s="41">
        <f t="shared" si="1"/>
        <v>2523.8163980062832</v>
      </c>
      <c r="N186" s="41">
        <f t="shared" si="1"/>
        <v>753.31250450003097</v>
      </c>
      <c r="O186" s="41">
        <f t="shared" si="1"/>
        <v>12.529308712999999</v>
      </c>
      <c r="P186" s="41">
        <f t="shared" si="1"/>
        <v>22.090193633000002</v>
      </c>
      <c r="Q186" s="41">
        <f t="shared" si="1"/>
        <v>11.490000594</v>
      </c>
      <c r="R186" s="41">
        <f t="shared" si="1"/>
        <v>1.039308119</v>
      </c>
      <c r="S186" s="41">
        <f t="shared" si="1"/>
        <v>20.734574344999999</v>
      </c>
      <c r="T186" s="41">
        <f t="shared" si="1"/>
        <v>1.3556192879999998</v>
      </c>
      <c r="U186" s="41">
        <f t="shared" si="1"/>
        <v>6.1197499999999989</v>
      </c>
      <c r="V186" s="41">
        <f t="shared" si="1"/>
        <v>14.491499999999998</v>
      </c>
      <c r="W186" s="41">
        <f t="shared" si="1"/>
        <v>321.18536480633679</v>
      </c>
      <c r="X186" s="41">
        <f t="shared" si="1"/>
        <v>3011.1742900459776</v>
      </c>
      <c r="Y186" s="41">
        <f t="shared" si="1"/>
        <v>3332.3596548523137</v>
      </c>
      <c r="Z186" s="41">
        <f t="shared" si="1"/>
        <v>3.4068981846063933</v>
      </c>
      <c r="AA186" s="41">
        <f t="shared" si="1"/>
        <v>1.6164196073601758</v>
      </c>
      <c r="AB186" s="41">
        <f t="shared" si="1"/>
        <v>1.8997838962940441</v>
      </c>
      <c r="AC186" s="41">
        <f t="shared" si="1"/>
        <v>5.0572152077631154</v>
      </c>
      <c r="AD186" s="41">
        <f t="shared" si="1"/>
        <v>73.702945135726864</v>
      </c>
      <c r="AE186" s="41">
        <f t="shared" si="1"/>
        <v>663.42317966250312</v>
      </c>
      <c r="AF186" s="41">
        <f t="shared" si="1"/>
        <v>737.12612479823099</v>
      </c>
      <c r="AG186" s="41">
        <f t="shared" si="1"/>
        <v>1.1114728215204703</v>
      </c>
      <c r="AH186" s="41">
        <f t="shared" si="1"/>
        <v>1.8907813515520644</v>
      </c>
      <c r="AI186" s="41">
        <f t="shared" si="1"/>
        <v>6.0556105448356679</v>
      </c>
      <c r="AJ186" s="41">
        <f t="shared" si="1"/>
        <v>0.17254207129333451</v>
      </c>
      <c r="AK186" s="41">
        <f t="shared" si="1"/>
        <v>0.20027648279170338</v>
      </c>
      <c r="AL186" s="41">
        <f t="shared" si="1"/>
        <v>0.50115417397322437</v>
      </c>
      <c r="AM186" s="41">
        <f t="shared" si="1"/>
        <v>6.3412301005769205</v>
      </c>
      <c r="AN186" s="41">
        <f t="shared" si="1"/>
        <v>75.79400297007065</v>
      </c>
      <c r="AO186" s="41">
        <f t="shared" si="1"/>
        <v>669.97994438131207</v>
      </c>
      <c r="AP186" s="41">
        <f t="shared" si="1"/>
        <v>31121.136383510999</v>
      </c>
      <c r="AQ186" s="41">
        <f t="shared" si="1"/>
        <v>16757.534975734005</v>
      </c>
      <c r="AR186" s="41">
        <f t="shared" si="1"/>
        <v>47878.671359244996</v>
      </c>
      <c r="AS186" s="41">
        <f t="shared" si="1"/>
        <v>530.30804043599994</v>
      </c>
      <c r="AT186" s="41">
        <f t="shared" si="1"/>
        <v>118242.686501392</v>
      </c>
      <c r="AU186" s="41">
        <f t="shared" si="1"/>
        <v>259666.77578301297</v>
      </c>
      <c r="AV186" s="41">
        <f t="shared" si="1"/>
        <v>67521.897457033003</v>
      </c>
      <c r="AW186" s="41">
        <f t="shared" si="1"/>
        <v>148584.33487296302</v>
      </c>
      <c r="AX186" s="41">
        <f t="shared" si="1"/>
        <v>64158.691879736994</v>
      </c>
      <c r="AY186" s="41">
        <f t="shared" si="1"/>
        <v>141264.06718175</v>
      </c>
      <c r="AZ186" s="41">
        <f t="shared" si="1"/>
        <v>1.577983387142857</v>
      </c>
      <c r="BA186" s="41">
        <f t="shared" si="1"/>
        <v>3.15596678</v>
      </c>
      <c r="BB186" s="41">
        <f t="shared" si="1"/>
        <v>144.93920348999998</v>
      </c>
      <c r="BC186" s="41">
        <f t="shared" si="1"/>
        <v>19632.746218570006</v>
      </c>
      <c r="BD186" s="41">
        <f t="shared" si="1"/>
        <v>42616.008216254006</v>
      </c>
      <c r="BE186" s="41">
        <f t="shared" si="1"/>
        <v>1.2812871542857147</v>
      </c>
      <c r="BF186" s="41">
        <f t="shared" si="1"/>
        <v>2.5625743114285724</v>
      </c>
      <c r="BG186" s="41">
        <f t="shared" si="1"/>
        <v>107.83794799900001</v>
      </c>
      <c r="BH186" s="41">
        <f t="shared" si="1"/>
        <v>997.17212629400012</v>
      </c>
      <c r="BI186" s="41">
        <f t="shared" si="1"/>
        <v>4.799999999999998</v>
      </c>
      <c r="BJ186" s="41">
        <f t="shared" si="1"/>
        <v>5.4899999999999975</v>
      </c>
      <c r="BK186" s="41">
        <f t="shared" si="1"/>
        <v>11.61</v>
      </c>
      <c r="BL186" s="41">
        <f t="shared" si="1"/>
        <v>12.229999999999995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5.7594306160000004</v>
      </c>
      <c r="E187" s="41">
        <f>IF(E36="－","－",SUM(E36:E55))</f>
        <v>776</v>
      </c>
      <c r="F187" s="41">
        <f t="shared" ref="F187:BL187" si="2">IF(F36="－","－",SUM(F36:F55))</f>
        <v>10</v>
      </c>
      <c r="G187" s="41">
        <f t="shared" si="2"/>
        <v>116</v>
      </c>
      <c r="H187" s="41">
        <f t="shared" si="2"/>
        <v>650</v>
      </c>
      <c r="I187" s="41">
        <f t="shared" si="2"/>
        <v>2.1142148645812285E-2</v>
      </c>
      <c r="J187" s="41">
        <f t="shared" si="2"/>
        <v>7.2304632305134051</v>
      </c>
      <c r="K187" s="41">
        <f t="shared" si="2"/>
        <v>2.1142148645812285E-2</v>
      </c>
      <c r="L187" s="41">
        <f t="shared" si="2"/>
        <v>0</v>
      </c>
      <c r="M187" s="41">
        <f t="shared" si="2"/>
        <v>2.5111403791735443</v>
      </c>
      <c r="N187" s="41">
        <f t="shared" si="2"/>
        <v>4.7404649999856723</v>
      </c>
      <c r="O187" s="41">
        <f t="shared" si="2"/>
        <v>0.3810927910000001</v>
      </c>
      <c r="P187" s="41">
        <f t="shared" si="2"/>
        <v>0.59253850399999997</v>
      </c>
      <c r="Q187" s="41">
        <f t="shared" si="2"/>
        <v>0.31563092499999995</v>
      </c>
      <c r="R187" s="41">
        <f t="shared" si="2"/>
        <v>6.5461866000000007E-2</v>
      </c>
      <c r="S187" s="41">
        <f t="shared" si="2"/>
        <v>0.50715345599999995</v>
      </c>
      <c r="T187" s="41">
        <f t="shared" si="2"/>
        <v>8.5385047999999991E-2</v>
      </c>
      <c r="U187" s="41">
        <f t="shared" si="2"/>
        <v>7.1027499999999977</v>
      </c>
      <c r="V187" s="41">
        <f t="shared" si="2"/>
        <v>16.881699999999988</v>
      </c>
      <c r="W187" s="41">
        <f t="shared" si="2"/>
        <v>7.5049849396458095</v>
      </c>
      <c r="X187" s="41">
        <f t="shared" si="2"/>
        <v>24.704701734513392</v>
      </c>
      <c r="Y187" s="41">
        <f t="shared" si="2"/>
        <v>32.209686674159201</v>
      </c>
      <c r="Z187" s="41">
        <f t="shared" si="2"/>
        <v>1.4307262688019323E-3</v>
      </c>
      <c r="AA187" s="41">
        <f t="shared" si="2"/>
        <v>3.0617542152361349E-4</v>
      </c>
      <c r="AB187" s="41">
        <f t="shared" si="2"/>
        <v>3.0617584000000001E-4</v>
      </c>
      <c r="AC187" s="41">
        <f t="shared" si="2"/>
        <v>3.4702157650562594E-4</v>
      </c>
      <c r="AD187" s="41">
        <f t="shared" si="2"/>
        <v>6.3846888532509125E-2</v>
      </c>
      <c r="AE187" s="41">
        <f t="shared" si="2"/>
        <v>0.57462199679258208</v>
      </c>
      <c r="AF187" s="41">
        <f t="shared" si="2"/>
        <v>0.63846888532509127</v>
      </c>
      <c r="AG187" s="41">
        <f t="shared" si="2"/>
        <v>1.3038619511243021</v>
      </c>
      <c r="AH187" s="41">
        <f t="shared" si="2"/>
        <v>2.2180640088091592</v>
      </c>
      <c r="AI187" s="41">
        <f t="shared" si="2"/>
        <v>7.1037995957806856</v>
      </c>
      <c r="AJ187" s="41">
        <f t="shared" si="2"/>
        <v>3.1388149876429421E-5</v>
      </c>
      <c r="AK187" s="41">
        <f t="shared" si="2"/>
        <v>3.7930773612618936E-5</v>
      </c>
      <c r="AL187" s="41">
        <f t="shared" si="2"/>
        <v>9.4867951584335728E-5</v>
      </c>
      <c r="AM187" s="41">
        <f t="shared" si="2"/>
        <v>1.3042403608506841</v>
      </c>
      <c r="AN187" s="41">
        <f t="shared" si="2"/>
        <v>2.2819488281152807</v>
      </c>
      <c r="AO187" s="41">
        <f t="shared" si="2"/>
        <v>7.6785164605248504</v>
      </c>
      <c r="AP187" s="41">
        <f t="shared" si="2"/>
        <v>115.23955657799999</v>
      </c>
      <c r="AQ187" s="41">
        <f t="shared" si="2"/>
        <v>62.052068923000007</v>
      </c>
      <c r="AR187" s="41">
        <f t="shared" si="2"/>
        <v>177.291625501</v>
      </c>
      <c r="AS187" s="41">
        <f t="shared" si="2"/>
        <v>2.813907183</v>
      </c>
      <c r="AT187" s="41">
        <f t="shared" si="2"/>
        <v>133.78238493400002</v>
      </c>
      <c r="AU187" s="41">
        <f t="shared" si="2"/>
        <v>299.95689994499998</v>
      </c>
      <c r="AV187" s="41">
        <f t="shared" si="2"/>
        <v>147.95349591300001</v>
      </c>
      <c r="AW187" s="41">
        <f t="shared" si="2"/>
        <v>331.42919737299997</v>
      </c>
      <c r="AX187" s="41">
        <f t="shared" si="2"/>
        <v>136.22130571100001</v>
      </c>
      <c r="AY187" s="41">
        <f t="shared" si="2"/>
        <v>305.15550976700001</v>
      </c>
      <c r="AZ187" s="41">
        <f t="shared" si="2"/>
        <v>0.12505483142857146</v>
      </c>
      <c r="BA187" s="41">
        <f t="shared" si="2"/>
        <v>0.25010966285714292</v>
      </c>
      <c r="BB187" s="41">
        <f t="shared" si="2"/>
        <v>6.7829108219999998</v>
      </c>
      <c r="BC187" s="41">
        <f t="shared" si="2"/>
        <v>527.81043515600004</v>
      </c>
      <c r="BD187" s="41">
        <f t="shared" si="2"/>
        <v>1169.366349486</v>
      </c>
      <c r="BE187" s="41">
        <f t="shared" si="2"/>
        <v>0.74251896571428577</v>
      </c>
      <c r="BF187" s="41">
        <f t="shared" si="2"/>
        <v>1.4850379414285715</v>
      </c>
      <c r="BG187" s="41">
        <f t="shared" si="2"/>
        <v>9.1546727390000004</v>
      </c>
      <c r="BH187" s="41">
        <f t="shared" si="2"/>
        <v>69.519339256000009</v>
      </c>
      <c r="BI187" s="41">
        <f t="shared" si="2"/>
        <v>0.03</v>
      </c>
      <c r="BJ187" s="41">
        <f t="shared" si="2"/>
        <v>0.03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4.9991417949999999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9.3246829000000017E-2</v>
      </c>
      <c r="P188" s="41">
        <f t="shared" si="3"/>
        <v>0.170928899</v>
      </c>
      <c r="Q188" s="41">
        <f t="shared" si="3"/>
        <v>8.8517439000000017E-2</v>
      </c>
      <c r="R188" s="41">
        <f t="shared" si="3"/>
        <v>4.7293899999999991E-3</v>
      </c>
      <c r="S188" s="41">
        <f t="shared" si="3"/>
        <v>0.164760131</v>
      </c>
      <c r="T188" s="41">
        <f t="shared" si="3"/>
        <v>6.1687679999999998E-3</v>
      </c>
      <c r="U188" s="41">
        <f t="shared" si="3"/>
        <v>2.4E-2</v>
      </c>
      <c r="V188" s="41">
        <f t="shared" si="3"/>
        <v>5.7599999999999998E-2</v>
      </c>
      <c r="W188" s="41">
        <f t="shared" si="3"/>
        <v>0.11724682900000002</v>
      </c>
      <c r="X188" s="41">
        <f t="shared" si="3"/>
        <v>0.22852889900000004</v>
      </c>
      <c r="Y188" s="41">
        <f t="shared" si="3"/>
        <v>0.34577572800000006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4.459325420546955E-3</v>
      </c>
      <c r="AH188" s="41">
        <f t="shared" si="3"/>
        <v>7.5859788763327531E-3</v>
      </c>
      <c r="AI188" s="41">
        <f t="shared" si="3"/>
        <v>2.4295635049876519E-2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4.459325420546955E-3</v>
      </c>
      <c r="AN188" s="41">
        <f t="shared" si="3"/>
        <v>7.5859788763327531E-3</v>
      </c>
      <c r="AO188" s="41">
        <f t="shared" si="3"/>
        <v>2.4295635049876519E-2</v>
      </c>
      <c r="AP188" s="41">
        <f t="shared" si="3"/>
        <v>0.44192029600000005</v>
      </c>
      <c r="AQ188" s="41">
        <f t="shared" si="3"/>
        <v>0.23795708100000001</v>
      </c>
      <c r="AR188" s="41">
        <f t="shared" si="3"/>
        <v>0.67987737699999995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8.6686865810000011</v>
      </c>
      <c r="BC188" s="41">
        <f t="shared" si="3"/>
        <v>443.47045914500006</v>
      </c>
      <c r="BD188" s="41">
        <f t="shared" si="3"/>
        <v>989.91658434500005</v>
      </c>
      <c r="BE188" s="41">
        <f t="shared" si="3"/>
        <v>0.39168701428571429</v>
      </c>
      <c r="BF188" s="41">
        <f t="shared" si="3"/>
        <v>0.78337403428571428</v>
      </c>
      <c r="BG188" s="41">
        <f t="shared" si="3"/>
        <v>16.951471012000003</v>
      </c>
      <c r="BH188" s="41">
        <f t="shared" si="3"/>
        <v>102.45630695400001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4.6655218139999999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0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4.7311219710000003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0</v>
      </c>
      <c r="P192" s="41">
        <f t="shared" si="7"/>
        <v>0</v>
      </c>
      <c r="Q192" s="41">
        <f t="shared" si="7"/>
        <v>0</v>
      </c>
      <c r="R192" s="41">
        <f t="shared" si="7"/>
        <v>0</v>
      </c>
      <c r="S192" s="41">
        <f t="shared" si="7"/>
        <v>0</v>
      </c>
      <c r="T192" s="41">
        <f t="shared" si="7"/>
        <v>0</v>
      </c>
      <c r="U192" s="41">
        <f t="shared" si="7"/>
        <v>0</v>
      </c>
      <c r="V192" s="41">
        <f t="shared" si="7"/>
        <v>0</v>
      </c>
      <c r="W192" s="41">
        <f t="shared" si="7"/>
        <v>0</v>
      </c>
      <c r="X192" s="41">
        <f t="shared" si="7"/>
        <v>0</v>
      </c>
      <c r="Y192" s="41">
        <f t="shared" si="7"/>
        <v>0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0</v>
      </c>
      <c r="AQ192" s="41">
        <f t="shared" si="7"/>
        <v>0</v>
      </c>
      <c r="AR192" s="41">
        <f t="shared" si="7"/>
        <v>0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0.39277928600000001</v>
      </c>
      <c r="BC192" s="41">
        <f t="shared" si="7"/>
        <v>37.467435836</v>
      </c>
      <c r="BD192" s="41">
        <f t="shared" si="7"/>
        <v>90.140737368999993</v>
      </c>
      <c r="BE192" s="41">
        <f t="shared" si="7"/>
        <v>1.6366937142857148E-2</v>
      </c>
      <c r="BF192" s="41">
        <f t="shared" si="7"/>
        <v>3.2733878571428579E-2</v>
      </c>
      <c r="BG192" s="41">
        <f t="shared" si="7"/>
        <v>0.39084076700000003</v>
      </c>
      <c r="BH192" s="41">
        <f t="shared" si="7"/>
        <v>16.882699035999998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4.8775436650000001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0</v>
      </c>
      <c r="H193" s="41">
        <f t="shared" si="8"/>
        <v>264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1.5640559999999999E-3</v>
      </c>
      <c r="P193" s="41">
        <f t="shared" si="8"/>
        <v>2.1226389999999999E-3</v>
      </c>
      <c r="Q193" s="41">
        <f t="shared" si="8"/>
        <v>1.4863809999999999E-3</v>
      </c>
      <c r="R193" s="41">
        <f t="shared" si="8"/>
        <v>7.7674999999999991E-5</v>
      </c>
      <c r="S193" s="41">
        <f t="shared" si="8"/>
        <v>2.0213230000000002E-3</v>
      </c>
      <c r="T193" s="41">
        <f t="shared" si="8"/>
        <v>1.01316E-4</v>
      </c>
      <c r="U193" s="41">
        <f t="shared" si="8"/>
        <v>0</v>
      </c>
      <c r="V193" s="41">
        <f t="shared" si="8"/>
        <v>0</v>
      </c>
      <c r="W193" s="41">
        <f t="shared" si="8"/>
        <v>1.5640559999999999E-3</v>
      </c>
      <c r="X193" s="41">
        <f t="shared" si="8"/>
        <v>2.1226389999999999E-3</v>
      </c>
      <c r="Y193" s="41">
        <f t="shared" si="8"/>
        <v>3.6866950000000002E-3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0</v>
      </c>
      <c r="AH193" s="41">
        <f t="shared" si="8"/>
        <v>0</v>
      </c>
      <c r="AI193" s="41">
        <f t="shared" si="8"/>
        <v>0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0</v>
      </c>
      <c r="AN193" s="41">
        <f t="shared" si="8"/>
        <v>0</v>
      </c>
      <c r="AO193" s="41">
        <f t="shared" si="8"/>
        <v>0</v>
      </c>
      <c r="AP193" s="41">
        <f t="shared" si="8"/>
        <v>1.8402849999999999E-3</v>
      </c>
      <c r="AQ193" s="41">
        <f t="shared" si="8"/>
        <v>9.9092199999999998E-4</v>
      </c>
      <c r="AR193" s="41">
        <f t="shared" si="8"/>
        <v>2.8312069999999996E-3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0.47677101700000002</v>
      </c>
      <c r="BC193" s="41">
        <f t="shared" si="8"/>
        <v>34.709065486999997</v>
      </c>
      <c r="BD193" s="41">
        <f t="shared" si="8"/>
        <v>75.600272912000008</v>
      </c>
      <c r="BE193" s="41">
        <f t="shared" si="8"/>
        <v>0.30959156857142861</v>
      </c>
      <c r="BF193" s="41">
        <f t="shared" si="8"/>
        <v>0.61918313857142859</v>
      </c>
      <c r="BG193" s="41">
        <f t="shared" si="8"/>
        <v>0.73411996299999993</v>
      </c>
      <c r="BH193" s="41">
        <f t="shared" si="8"/>
        <v>3.4547247329999999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6.4129807440000004</v>
      </c>
      <c r="E199" s="41">
        <f>SUM(E185:E198)</f>
        <v>3257</v>
      </c>
      <c r="F199" s="41">
        <f t="shared" ref="F199:AY199" si="14">SUM(F185:F198)</f>
        <v>34</v>
      </c>
      <c r="G199" s="41">
        <f t="shared" si="14"/>
        <v>225</v>
      </c>
      <c r="H199" s="41">
        <f t="shared" si="14"/>
        <v>2998</v>
      </c>
      <c r="I199" s="41">
        <f t="shared" si="14"/>
        <v>312.7509857392572</v>
      </c>
      <c r="J199" s="41">
        <f t="shared" si="14"/>
        <v>3163.3673744635635</v>
      </c>
      <c r="K199" s="41">
        <f t="shared" si="14"/>
        <v>209.24585157458017</v>
      </c>
      <c r="L199" s="41">
        <f t="shared" si="14"/>
        <v>103.50513416467697</v>
      </c>
      <c r="M199" s="41">
        <f t="shared" si="14"/>
        <v>2640.4586391360008</v>
      </c>
      <c r="N199" s="41">
        <f t="shared" si="14"/>
        <v>835.65972106682011</v>
      </c>
      <c r="O199" s="41">
        <f t="shared" si="14"/>
        <v>14.994554807999998</v>
      </c>
      <c r="P199" s="41">
        <f t="shared" si="14"/>
        <v>26.158846125000004</v>
      </c>
      <c r="Q199" s="41">
        <f t="shared" si="14"/>
        <v>13.692793041</v>
      </c>
      <c r="R199" s="41">
        <f t="shared" si="14"/>
        <v>1.3017617669999999</v>
      </c>
      <c r="S199" s="41">
        <f t="shared" si="14"/>
        <v>24.460895981000004</v>
      </c>
      <c r="T199" s="41">
        <f t="shared" si="14"/>
        <v>1.6979501439999998</v>
      </c>
      <c r="U199" s="41">
        <f t="shared" si="14"/>
        <v>13.479999999999995</v>
      </c>
      <c r="V199" s="41">
        <f t="shared" si="14"/>
        <v>31.988599999999987</v>
      </c>
      <c r="W199" s="41">
        <f t="shared" si="14"/>
        <v>341.22554054725714</v>
      </c>
      <c r="X199" s="41">
        <f t="shared" si="14"/>
        <v>3221.5148205885644</v>
      </c>
      <c r="Y199" s="41">
        <f t="shared" si="14"/>
        <v>3562.74036113582</v>
      </c>
      <c r="Z199" s="41">
        <f t="shared" si="14"/>
        <v>3.5427768431624971</v>
      </c>
      <c r="AA199" s="41">
        <f t="shared" si="14"/>
        <v>1.6700238520390418</v>
      </c>
      <c r="AB199" s="41">
        <f t="shared" si="14"/>
        <v>1.9533881420140442</v>
      </c>
      <c r="AC199" s="41">
        <f t="shared" si="14"/>
        <v>5.1241662192919906</v>
      </c>
      <c r="AD199" s="41">
        <f t="shared" si="14"/>
        <v>75.484745073218221</v>
      </c>
      <c r="AE199" s="41">
        <f t="shared" si="14"/>
        <v>679.45937909992529</v>
      </c>
      <c r="AF199" s="41">
        <f t="shared" si="14"/>
        <v>754.94412417314459</v>
      </c>
      <c r="AG199" s="41">
        <f t="shared" si="14"/>
        <v>2.4620657347721129</v>
      </c>
      <c r="AH199" s="41">
        <f t="shared" si="14"/>
        <v>4.1883417097272728</v>
      </c>
      <c r="AI199" s="41">
        <f t="shared" si="14"/>
        <v>13.414013313585999</v>
      </c>
      <c r="AJ199" s="41">
        <f t="shared" si="14"/>
        <v>0.17796925558756352</v>
      </c>
      <c r="AK199" s="41">
        <f t="shared" si="14"/>
        <v>0.20683492281765256</v>
      </c>
      <c r="AL199" s="41">
        <f t="shared" si="14"/>
        <v>0.51755736619927295</v>
      </c>
      <c r="AM199" s="41">
        <f t="shared" si="14"/>
        <v>7.7642012096516675</v>
      </c>
      <c r="AN199" s="41">
        <f t="shared" si="14"/>
        <v>79.879921705763152</v>
      </c>
      <c r="AO199" s="41">
        <f t="shared" si="14"/>
        <v>693.39094977971058</v>
      </c>
      <c r="AP199" s="41">
        <f t="shared" si="14"/>
        <v>33448.828168956999</v>
      </c>
      <c r="AQ199" s="41">
        <f t="shared" si="14"/>
        <v>18010.907475580003</v>
      </c>
      <c r="AR199" s="41">
        <f t="shared" si="14"/>
        <v>51459.735644536995</v>
      </c>
      <c r="AS199" s="41">
        <f t="shared" si="14"/>
        <v>658.73412883899994</v>
      </c>
      <c r="AT199" s="41">
        <f t="shared" si="14"/>
        <v>124472.29403402201</v>
      </c>
      <c r="AU199" s="41">
        <f t="shared" si="14"/>
        <v>274689.94232556794</v>
      </c>
      <c r="AV199" s="41">
        <f t="shared" si="14"/>
        <v>71328.076733925001</v>
      </c>
      <c r="AW199" s="41">
        <f t="shared" si="14"/>
        <v>157743.68751883204</v>
      </c>
      <c r="AX199" s="41">
        <f t="shared" si="14"/>
        <v>67754.479286246002</v>
      </c>
      <c r="AY199" s="41">
        <f t="shared" si="14"/>
        <v>149917.26725612601</v>
      </c>
      <c r="AZ199" s="52">
        <f>MAX(AZ185:AZ198)</f>
        <v>3.3101452885714275</v>
      </c>
      <c r="BA199" s="52">
        <f>MAX(BA185:BA198)</f>
        <v>6.6202905857142849</v>
      </c>
      <c r="BB199" s="41">
        <f t="shared" ref="BB199:BD199" si="15">SUM(BB185:BB198)</f>
        <v>187.842051344</v>
      </c>
      <c r="BC199" s="41">
        <f t="shared" si="15"/>
        <v>22187.926700118001</v>
      </c>
      <c r="BD199" s="41">
        <f t="shared" si="15"/>
        <v>48503.749266808009</v>
      </c>
      <c r="BE199" s="52">
        <f>MAX(BE185:BE198)</f>
        <v>2.249537035714285</v>
      </c>
      <c r="BF199" s="52">
        <f>MAX(BF185:BF198)</f>
        <v>4.4990740885714295</v>
      </c>
      <c r="BG199" s="41">
        <f t="shared" ref="BG199:BL199" si="16">SUM(BG185:BG198)</f>
        <v>190.20848404800003</v>
      </c>
      <c r="BH199" s="41">
        <f t="shared" si="16"/>
        <v>1669.2094157580002</v>
      </c>
      <c r="BI199" s="41">
        <f t="shared" si="16"/>
        <v>5.7299999999999986</v>
      </c>
      <c r="BJ199" s="41">
        <f t="shared" si="16"/>
        <v>6.4299999999999979</v>
      </c>
      <c r="BK199" s="41">
        <f t="shared" si="16"/>
        <v>13.41</v>
      </c>
      <c r="BL199" s="41">
        <f t="shared" si="16"/>
        <v>14.069999999999997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当別30_2（PT1）</v>
      </c>
    </row>
    <row r="204" spans="1:64" s="37" customFormat="1" x14ac:dyDescent="0.2">
      <c r="A204" s="7" t="s">
        <v>332</v>
      </c>
      <c r="B204" s="37">
        <f ca="1">VLOOKUP(B203,$B$207:$C$260,2,0)</f>
        <v>22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4.5107855199999998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1.3479583999999999E-2</v>
      </c>
      <c r="BH4" s="36">
        <v>9.9810000000000003E-3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5.8054738280000002</v>
      </c>
      <c r="E5" s="36">
        <v>19</v>
      </c>
      <c r="F5" s="36">
        <v>1</v>
      </c>
      <c r="G5" s="36">
        <v>1</v>
      </c>
      <c r="H5" s="36">
        <v>17</v>
      </c>
      <c r="I5" s="36">
        <v>2.0324300401139621</v>
      </c>
      <c r="J5" s="36">
        <v>37.343478067699998</v>
      </c>
      <c r="K5" s="36">
        <v>0.10518054013188959</v>
      </c>
      <c r="L5" s="36">
        <v>1.9272494999820726</v>
      </c>
      <c r="M5" s="36">
        <v>4.4493291077945454</v>
      </c>
      <c r="N5" s="36">
        <v>34.926579000019416</v>
      </c>
      <c r="O5" s="36">
        <v>0.82094404700000001</v>
      </c>
      <c r="P5" s="36">
        <v>1.451728997</v>
      </c>
      <c r="Q5" s="36">
        <v>0.74865742899999999</v>
      </c>
      <c r="R5" s="36">
        <v>7.2286617999999997E-2</v>
      </c>
      <c r="S5" s="36">
        <v>1.3574421000000001</v>
      </c>
      <c r="T5" s="36">
        <v>9.4286896999999981E-2</v>
      </c>
      <c r="U5" s="36">
        <v>9.7899999999999987E-2</v>
      </c>
      <c r="V5" s="36">
        <v>0.2326</v>
      </c>
      <c r="W5" s="36">
        <v>2.951274087113962</v>
      </c>
      <c r="X5" s="36">
        <v>39.027807064699992</v>
      </c>
      <c r="Y5" s="36">
        <v>41.979081151813958</v>
      </c>
      <c r="Z5" s="36">
        <v>1.0531628438328078E-2</v>
      </c>
      <c r="AA5" s="36">
        <v>4.5945688433806121E-3</v>
      </c>
      <c r="AB5" s="36">
        <v>4.5945689999999997E-3</v>
      </c>
      <c r="AC5" s="36">
        <v>7.6659435422885664E-4</v>
      </c>
      <c r="AD5" s="36">
        <v>0.38254383423632793</v>
      </c>
      <c r="AE5" s="36">
        <v>3.4428945081269502</v>
      </c>
      <c r="AF5" s="36">
        <v>3.8254383423632801</v>
      </c>
      <c r="AG5" s="36">
        <v>7.4633500461528677E-3</v>
      </c>
      <c r="AH5" s="36">
        <v>1.2696273641731315E-2</v>
      </c>
      <c r="AI5" s="36">
        <v>4.0662389906625969E-2</v>
      </c>
      <c r="AJ5" s="36">
        <v>1.9143400069516751E-4</v>
      </c>
      <c r="AK5" s="36">
        <v>2.3133697814846948E-4</v>
      </c>
      <c r="AL5" s="36">
        <v>5.7859260838683002E-4</v>
      </c>
      <c r="AM5" s="36">
        <v>8.4213784010768906E-3</v>
      </c>
      <c r="AN5" s="36">
        <v>0.39547144485620772</v>
      </c>
      <c r="AO5" s="36">
        <v>3.4841354906419628</v>
      </c>
      <c r="AP5" s="36">
        <v>1305.2442276070001</v>
      </c>
      <c r="AQ5" s="36">
        <v>702.82381486500003</v>
      </c>
      <c r="AR5" s="36">
        <v>2008.0680424720001</v>
      </c>
      <c r="AS5" s="36">
        <v>61.329403163000002</v>
      </c>
      <c r="AT5" s="36">
        <v>3725.086900626</v>
      </c>
      <c r="AU5" s="36">
        <v>8835.5551826339997</v>
      </c>
      <c r="AV5" s="36">
        <v>2206.5091972139999</v>
      </c>
      <c r="AW5" s="36">
        <v>5233.6319374730001</v>
      </c>
      <c r="AX5" s="36">
        <v>2086.4414310060001</v>
      </c>
      <c r="AY5" s="36">
        <v>4948.8425077789998</v>
      </c>
      <c r="AZ5" s="36">
        <v>1.076515916</v>
      </c>
      <c r="BA5" s="36">
        <v>2.153031833</v>
      </c>
      <c r="BB5" s="36">
        <v>9.1660969899999998</v>
      </c>
      <c r="BC5" s="36">
        <v>633.17790394300005</v>
      </c>
      <c r="BD5" s="36">
        <v>1501.838335577</v>
      </c>
      <c r="BE5" s="36">
        <v>0.54344448499999998</v>
      </c>
      <c r="BF5" s="36">
        <v>1.086888971</v>
      </c>
      <c r="BG5" s="36">
        <v>16.099814166000002</v>
      </c>
      <c r="BH5" s="36">
        <v>134.85018240100001</v>
      </c>
      <c r="BI5" s="36">
        <v>0.54000000000000026</v>
      </c>
      <c r="BJ5" s="36">
        <v>0.54000000000000026</v>
      </c>
      <c r="BK5" s="36">
        <v>0.8100000000000005</v>
      </c>
      <c r="BL5" s="36">
        <v>0.8100000000000005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5.7477889849999997</v>
      </c>
      <c r="E6" s="36">
        <v>8</v>
      </c>
      <c r="F6" s="36">
        <v>0</v>
      </c>
      <c r="G6" s="36">
        <v>2</v>
      </c>
      <c r="H6" s="36">
        <v>6</v>
      </c>
      <c r="I6" s="36">
        <v>0.79435068296044076</v>
      </c>
      <c r="J6" s="36">
        <v>12.160111114374754</v>
      </c>
      <c r="K6" s="36">
        <v>0.10490251837042922</v>
      </c>
      <c r="L6" s="36">
        <v>0.68944816459001157</v>
      </c>
      <c r="M6" s="36">
        <v>3.6914552305148254</v>
      </c>
      <c r="N6" s="36">
        <v>9.2630065668203692</v>
      </c>
      <c r="O6" s="36">
        <v>0.163350948</v>
      </c>
      <c r="P6" s="36">
        <v>0.22995652300000002</v>
      </c>
      <c r="Q6" s="36">
        <v>0.14425659699999999</v>
      </c>
      <c r="R6" s="36">
        <v>1.9094350999999999E-2</v>
      </c>
      <c r="S6" s="36">
        <v>0.20505084800000001</v>
      </c>
      <c r="T6" s="36">
        <v>2.4905675000000002E-2</v>
      </c>
      <c r="U6" s="36">
        <v>6.0000000000000001E-3</v>
      </c>
      <c r="V6" s="36">
        <v>1.44E-2</v>
      </c>
      <c r="W6" s="36">
        <v>0.9637016309604407</v>
      </c>
      <c r="X6" s="36">
        <v>12.404467637374754</v>
      </c>
      <c r="Y6" s="36">
        <v>13.368169268335194</v>
      </c>
      <c r="Z6" s="36">
        <v>4.8288327495330831E-3</v>
      </c>
      <c r="AA6" s="36">
        <v>1.9775682963371361E-3</v>
      </c>
      <c r="AB6" s="36">
        <v>1.9775679999999999E-3</v>
      </c>
      <c r="AC6" s="36">
        <v>3.4250987671051187E-4</v>
      </c>
      <c r="AD6" s="36">
        <v>3.6173730503525278E-2</v>
      </c>
      <c r="AE6" s="36">
        <v>0.32556357453172746</v>
      </c>
      <c r="AF6" s="36">
        <v>0.3617373050352527</v>
      </c>
      <c r="AG6" s="36">
        <v>4.347234917702385E-4</v>
      </c>
      <c r="AH6" s="36">
        <v>7.3952961818385399E-4</v>
      </c>
      <c r="AI6" s="36">
        <v>2.368493506886127E-3</v>
      </c>
      <c r="AJ6" s="36">
        <v>7.752323193266575E-5</v>
      </c>
      <c r="AK6" s="36">
        <v>9.3682366489350818E-5</v>
      </c>
      <c r="AL6" s="36">
        <v>2.3430722239371936E-4</v>
      </c>
      <c r="AM6" s="36">
        <v>8.5475660041341617E-4</v>
      </c>
      <c r="AN6" s="36">
        <v>3.7006942488198483E-2</v>
      </c>
      <c r="AO6" s="36">
        <v>0.32816637526100728</v>
      </c>
      <c r="AP6" s="36">
        <v>315.87669513200001</v>
      </c>
      <c r="AQ6" s="36">
        <v>170.087451225</v>
      </c>
      <c r="AR6" s="36">
        <v>485.964146357</v>
      </c>
      <c r="AS6" s="36">
        <v>19.770416738000002</v>
      </c>
      <c r="AT6" s="36">
        <v>429.44762455</v>
      </c>
      <c r="AU6" s="36">
        <v>970.24954707400002</v>
      </c>
      <c r="AV6" s="36">
        <v>250.26113932199999</v>
      </c>
      <c r="AW6" s="36">
        <v>565.41413480200004</v>
      </c>
      <c r="AX6" s="36">
        <v>236.864003072</v>
      </c>
      <c r="AY6" s="36">
        <v>535.14603076499998</v>
      </c>
      <c r="AZ6" s="36">
        <v>0.24989041000000001</v>
      </c>
      <c r="BA6" s="36">
        <v>0.49978082099999999</v>
      </c>
      <c r="BB6" s="36">
        <v>1.924286615</v>
      </c>
      <c r="BC6" s="36">
        <v>89.548239246999998</v>
      </c>
      <c r="BD6" s="36">
        <v>202.31603018300001</v>
      </c>
      <c r="BE6" s="36">
        <v>0.11408813900000001</v>
      </c>
      <c r="BF6" s="36">
        <v>0.22817627800000001</v>
      </c>
      <c r="BG6" s="36">
        <v>6.8461504599999996</v>
      </c>
      <c r="BH6" s="36">
        <v>53.955699375000002</v>
      </c>
      <c r="BI6" s="36">
        <v>0.09</v>
      </c>
      <c r="BJ6" s="36">
        <v>0.09</v>
      </c>
      <c r="BK6" s="36">
        <v>0.4800000000000002</v>
      </c>
      <c r="BL6" s="36">
        <v>0.4800000000000002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4.3577218389999999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4.5844344049999997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3.2052786E-2</v>
      </c>
      <c r="BC8" s="36">
        <v>0.480531651</v>
      </c>
      <c r="BD8" s="36">
        <v>1.0064583540000001</v>
      </c>
      <c r="BE8" s="36">
        <v>1.9003620000000001E-3</v>
      </c>
      <c r="BF8" s="36">
        <v>3.800725E-3</v>
      </c>
      <c r="BG8" s="36">
        <v>2.477702E-2</v>
      </c>
      <c r="BH8" s="36">
        <v>0.56133768399999995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5.3086887709999999</v>
      </c>
      <c r="E9" s="36">
        <v>40</v>
      </c>
      <c r="F9" s="36">
        <v>0</v>
      </c>
      <c r="G9" s="36">
        <v>10</v>
      </c>
      <c r="H9" s="36">
        <v>30</v>
      </c>
      <c r="I9" s="36">
        <v>2.9685411225901282E-6</v>
      </c>
      <c r="J9" s="36">
        <v>3.9302856258243812E-2</v>
      </c>
      <c r="K9" s="36">
        <v>2.9685411225901282E-6</v>
      </c>
      <c r="L9" s="36">
        <v>0</v>
      </c>
      <c r="M9" s="36">
        <v>1.1058247993675423E-3</v>
      </c>
      <c r="N9" s="36">
        <v>3.819999999999886E-2</v>
      </c>
      <c r="O9" s="36">
        <v>1.6753311999999999E-2</v>
      </c>
      <c r="P9" s="36">
        <v>2.9949492000000001E-2</v>
      </c>
      <c r="Q9" s="36">
        <v>1.5560015999999999E-2</v>
      </c>
      <c r="R9" s="36">
        <v>1.1932959999999999E-3</v>
      </c>
      <c r="S9" s="36">
        <v>2.8393019000000002E-2</v>
      </c>
      <c r="T9" s="36">
        <v>1.5564730000000001E-3</v>
      </c>
      <c r="U9" s="36">
        <v>4.5000000000000005E-2</v>
      </c>
      <c r="V9" s="36">
        <v>0.10799999999999998</v>
      </c>
      <c r="W9" s="36">
        <v>6.1756280541122595E-2</v>
      </c>
      <c r="X9" s="36">
        <v>0.17725234825824379</v>
      </c>
      <c r="Y9" s="36">
        <v>0.23900862879936638</v>
      </c>
      <c r="Z9" s="36">
        <v>3.2212693970259239E-7</v>
      </c>
      <c r="AA9" s="36">
        <v>6.8935165096354754E-8</v>
      </c>
      <c r="AB9" s="36">
        <v>6.8935199999999999E-8</v>
      </c>
      <c r="AC9" s="36">
        <v>6.0759118623978043E-8</v>
      </c>
      <c r="AD9" s="36">
        <v>1.0519232253204467E-3</v>
      </c>
      <c r="AE9" s="36">
        <v>9.4673090278840199E-3</v>
      </c>
      <c r="AF9" s="36">
        <v>1.0519232253204466E-2</v>
      </c>
      <c r="AG9" s="36">
        <v>2.9460442259373796E-3</v>
      </c>
      <c r="AH9" s="36">
        <v>5.0116614418245081E-3</v>
      </c>
      <c r="AI9" s="36">
        <v>1.6050861644762274E-2</v>
      </c>
      <c r="AJ9" s="36">
        <v>2.7023492986871879E-9</v>
      </c>
      <c r="AK9" s="36">
        <v>3.2656336825923037E-9</v>
      </c>
      <c r="AL9" s="36">
        <v>8.1676155950923182E-9</v>
      </c>
      <c r="AM9" s="36">
        <v>2.9461076874053023E-3</v>
      </c>
      <c r="AN9" s="36">
        <v>6.0635879327786378E-3</v>
      </c>
      <c r="AO9" s="36">
        <v>2.5518178840261887E-2</v>
      </c>
      <c r="AP9" s="36">
        <v>0.84227391399999996</v>
      </c>
      <c r="AQ9" s="36">
        <v>0.45353210700000002</v>
      </c>
      <c r="AR9" s="36">
        <v>1.295806021</v>
      </c>
      <c r="AS9" s="36">
        <v>9.7922193000000005E-2</v>
      </c>
      <c r="AT9" s="36">
        <v>2.9748563849999998</v>
      </c>
      <c r="AU9" s="36">
        <v>6.1252186799999997</v>
      </c>
      <c r="AV9" s="36">
        <v>4.1422539159999996</v>
      </c>
      <c r="AW9" s="36">
        <v>8.5288860280000005</v>
      </c>
      <c r="AX9" s="36">
        <v>3.792757806</v>
      </c>
      <c r="AY9" s="36">
        <v>7.8092747859999996</v>
      </c>
      <c r="AZ9" s="36">
        <v>2.6609609999999999E-3</v>
      </c>
      <c r="BA9" s="36">
        <v>5.3219219999999998E-3</v>
      </c>
      <c r="BB9" s="36">
        <v>0.63115726900000002</v>
      </c>
      <c r="BC9" s="36">
        <v>27.159807741000002</v>
      </c>
      <c r="BD9" s="36">
        <v>55.921947201000002</v>
      </c>
      <c r="BE9" s="36">
        <v>3.7420390999999997E-2</v>
      </c>
      <c r="BF9" s="36">
        <v>7.4840781999999995E-2</v>
      </c>
      <c r="BG9" s="36">
        <v>2.5519830479999999</v>
      </c>
      <c r="BH9" s="36">
        <v>6.6138086390000002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5.2311291390000001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2.7106645505475712E-5</v>
      </c>
      <c r="J10" s="36">
        <v>4.8599245881543032E-2</v>
      </c>
      <c r="K10" s="36">
        <v>2.7106645505475712E-5</v>
      </c>
      <c r="L10" s="36">
        <v>0</v>
      </c>
      <c r="M10" s="36">
        <v>3.021352527047627E-3</v>
      </c>
      <c r="N10" s="36">
        <v>4.5605000000000881E-2</v>
      </c>
      <c r="O10" s="36">
        <v>6.3926674000000003E-2</v>
      </c>
      <c r="P10" s="36">
        <v>0.10306520700000001</v>
      </c>
      <c r="Q10" s="36">
        <v>5.8029896999999997E-2</v>
      </c>
      <c r="R10" s="36">
        <v>5.8967770000000006E-3</v>
      </c>
      <c r="S10" s="36">
        <v>9.5373759000000002E-2</v>
      </c>
      <c r="T10" s="36">
        <v>7.691448E-3</v>
      </c>
      <c r="U10" s="36" t="s">
        <v>340</v>
      </c>
      <c r="V10" s="36" t="s">
        <v>340</v>
      </c>
      <c r="W10" s="36">
        <v>6.3953780645505484E-2</v>
      </c>
      <c r="X10" s="36">
        <v>0.15166445288154304</v>
      </c>
      <c r="Y10" s="36">
        <v>0.21561823352704851</v>
      </c>
      <c r="Z10" s="36">
        <v>1.5916493502128105E-6</v>
      </c>
      <c r="AA10" s="36">
        <v>3.4061296094554142E-7</v>
      </c>
      <c r="AB10" s="36">
        <v>3.4061300000000001E-7</v>
      </c>
      <c r="AC10" s="36">
        <v>2.3915176382350821E-7</v>
      </c>
      <c r="AD10" s="36">
        <v>2.8146708379658283E-4</v>
      </c>
      <c r="AE10" s="36">
        <v>2.5332037541692452E-3</v>
      </c>
      <c r="AF10" s="36">
        <v>2.8146708379658278E-3</v>
      </c>
      <c r="AG10" s="36" t="s">
        <v>340</v>
      </c>
      <c r="AH10" s="36" t="s">
        <v>340</v>
      </c>
      <c r="AI10" s="36" t="s">
        <v>340</v>
      </c>
      <c r="AJ10" s="36">
        <v>1.335247162079372E-8</v>
      </c>
      <c r="AK10" s="36">
        <v>1.6135693891202352E-8</v>
      </c>
      <c r="AL10" s="36">
        <v>4.0356683533103257E-8</v>
      </c>
      <c r="AM10" s="36">
        <v>2.5250423544430195E-7</v>
      </c>
      <c r="AN10" s="36">
        <v>2.8148321949047404E-4</v>
      </c>
      <c r="AO10" s="36">
        <v>2.5332441108527784E-3</v>
      </c>
      <c r="AP10" s="36">
        <v>4.6091363960000002</v>
      </c>
      <c r="AQ10" s="36">
        <v>2.4818426750000002</v>
      </c>
      <c r="AR10" s="36">
        <v>7.0909790710000005</v>
      </c>
      <c r="AS10" s="36">
        <v>0.29771521499999998</v>
      </c>
      <c r="AT10" s="36">
        <v>17.321664977000001</v>
      </c>
      <c r="AU10" s="36">
        <v>38.181485188000003</v>
      </c>
      <c r="AV10" s="36">
        <v>20.129665469999999</v>
      </c>
      <c r="AW10" s="36">
        <v>44.371053535999998</v>
      </c>
      <c r="AX10" s="36">
        <v>18.512146270999999</v>
      </c>
      <c r="AY10" s="36">
        <v>40.805617681999998</v>
      </c>
      <c r="AZ10" s="36">
        <v>4.8944790000000002E-3</v>
      </c>
      <c r="BA10" s="36">
        <v>9.7889580000000004E-3</v>
      </c>
      <c r="BB10" s="36">
        <v>3.121823515</v>
      </c>
      <c r="BC10" s="36">
        <v>198.23543418200001</v>
      </c>
      <c r="BD10" s="36">
        <v>436.96280375700002</v>
      </c>
      <c r="BE10" s="36">
        <v>0.18508835000000001</v>
      </c>
      <c r="BF10" s="36">
        <v>0.370176701</v>
      </c>
      <c r="BG10" s="36">
        <v>1.658672538</v>
      </c>
      <c r="BH10" s="36">
        <v>21.859136652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5.3641103049999996</v>
      </c>
      <c r="E11" s="36">
        <v>8</v>
      </c>
      <c r="F11" s="36">
        <v>0</v>
      </c>
      <c r="G11" s="36">
        <v>0</v>
      </c>
      <c r="H11" s="36">
        <v>8</v>
      </c>
      <c r="I11" s="36">
        <v>4.2333221640924697E-4</v>
      </c>
      <c r="J11" s="36">
        <v>1.2389956599504954</v>
      </c>
      <c r="K11" s="36">
        <v>4.2333221640924697E-4</v>
      </c>
      <c r="L11" s="36">
        <v>0</v>
      </c>
      <c r="M11" s="36">
        <v>5.5636992166283809E-2</v>
      </c>
      <c r="N11" s="36">
        <v>1.1837820000006209</v>
      </c>
      <c r="O11" s="36">
        <v>3.8239281E-2</v>
      </c>
      <c r="P11" s="36">
        <v>5.8633326000000006E-2</v>
      </c>
      <c r="Q11" s="36">
        <v>3.0786104000000002E-2</v>
      </c>
      <c r="R11" s="36">
        <v>7.4531770000000001E-3</v>
      </c>
      <c r="S11" s="36">
        <v>4.8911790000000004E-2</v>
      </c>
      <c r="T11" s="36">
        <v>9.7215360000000011E-3</v>
      </c>
      <c r="U11" s="36">
        <v>0</v>
      </c>
      <c r="V11" s="36">
        <v>0</v>
      </c>
      <c r="W11" s="36">
        <v>3.866261321640925E-2</v>
      </c>
      <c r="X11" s="36">
        <v>1.2976289859504955</v>
      </c>
      <c r="Y11" s="36">
        <v>1.3362915991669047</v>
      </c>
      <c r="Z11" s="36">
        <v>1.7376601796845264E-5</v>
      </c>
      <c r="AA11" s="36">
        <v>3.7185927845248855E-6</v>
      </c>
      <c r="AB11" s="36">
        <v>3.71859E-6</v>
      </c>
      <c r="AC11" s="36">
        <v>3.7962753190274781E-6</v>
      </c>
      <c r="AD11" s="36">
        <v>8.0817997812890688E-3</v>
      </c>
      <c r="AE11" s="36">
        <v>7.2736198031601612E-2</v>
      </c>
      <c r="AF11" s="36">
        <v>8.0817997812890702E-2</v>
      </c>
      <c r="AG11" s="36">
        <v>0</v>
      </c>
      <c r="AH11" s="36">
        <v>0</v>
      </c>
      <c r="AI11" s="36">
        <v>0</v>
      </c>
      <c r="AJ11" s="36">
        <v>1.4577355369397913E-7</v>
      </c>
      <c r="AK11" s="36">
        <v>1.7615895443475777E-7</v>
      </c>
      <c r="AL11" s="36">
        <v>4.405878807308072E-7</v>
      </c>
      <c r="AM11" s="36">
        <v>3.9420488727214569E-6</v>
      </c>
      <c r="AN11" s="36">
        <v>8.0819759402435028E-3</v>
      </c>
      <c r="AO11" s="36">
        <v>7.2736638619482347E-2</v>
      </c>
      <c r="AP11" s="36">
        <v>7.5425229659999999</v>
      </c>
      <c r="AQ11" s="36">
        <v>4.0613585199999997</v>
      </c>
      <c r="AR11" s="36">
        <v>11.603881485999999</v>
      </c>
      <c r="AS11" s="36">
        <v>0.43389081899999998</v>
      </c>
      <c r="AT11" s="36">
        <v>10.095261503</v>
      </c>
      <c r="AU11" s="36">
        <v>22.177580316</v>
      </c>
      <c r="AV11" s="36">
        <v>12.687577524</v>
      </c>
      <c r="AW11" s="36">
        <v>27.872459715000002</v>
      </c>
      <c r="AX11" s="36">
        <v>11.639076119</v>
      </c>
      <c r="AY11" s="36">
        <v>25.569079647999999</v>
      </c>
      <c r="AZ11" s="36">
        <v>1.5777580999999999E-2</v>
      </c>
      <c r="BA11" s="36">
        <v>3.1555161999999998E-2</v>
      </c>
      <c r="BB11" s="36">
        <v>1.2521821179999999</v>
      </c>
      <c r="BC11" s="36">
        <v>63.645843968000001</v>
      </c>
      <c r="BD11" s="36">
        <v>139.81914346100001</v>
      </c>
      <c r="BE11" s="36">
        <v>7.4240046000000004E-2</v>
      </c>
      <c r="BF11" s="36">
        <v>0.14848009300000001</v>
      </c>
      <c r="BG11" s="36">
        <v>1.2363847020000001</v>
      </c>
      <c r="BH11" s="36">
        <v>14.491548433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4.5444623760000002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2.7856572999999999E-2</v>
      </c>
      <c r="BC12" s="36">
        <v>1.3806061060000001</v>
      </c>
      <c r="BD12" s="36">
        <v>2.8193721489999999</v>
      </c>
      <c r="BE12" s="36">
        <v>1.651575E-3</v>
      </c>
      <c r="BF12" s="36">
        <v>3.3031499999999999E-3</v>
      </c>
      <c r="BG12" s="36">
        <v>2.2175448E-2</v>
      </c>
      <c r="BH12" s="36">
        <v>0.20444493399999999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4.9815399930000002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9.6048030000000003E-3</v>
      </c>
      <c r="P13" s="36">
        <v>1.4716172E-2</v>
      </c>
      <c r="Q13" s="36">
        <v>8.2862909999999994E-3</v>
      </c>
      <c r="R13" s="36">
        <v>1.3185120000000002E-3</v>
      </c>
      <c r="S13" s="36">
        <v>1.2996374E-2</v>
      </c>
      <c r="T13" s="36">
        <v>1.719798E-3</v>
      </c>
      <c r="U13" s="36">
        <v>0</v>
      </c>
      <c r="V13" s="36">
        <v>0</v>
      </c>
      <c r="W13" s="36">
        <v>9.6048030000000003E-3</v>
      </c>
      <c r="X13" s="36">
        <v>1.4716172E-2</v>
      </c>
      <c r="Y13" s="36">
        <v>2.4320975000000002E-2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1.2433046999999999E-2</v>
      </c>
      <c r="AQ13" s="36">
        <v>6.6947170000000002E-3</v>
      </c>
      <c r="AR13" s="36">
        <v>1.9127763999999998E-2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1.4389550950000001</v>
      </c>
      <c r="BC13" s="36">
        <v>82.400853608000006</v>
      </c>
      <c r="BD13" s="36">
        <v>183.29384915</v>
      </c>
      <c r="BE13" s="36">
        <v>8.5313543000000006E-2</v>
      </c>
      <c r="BF13" s="36">
        <v>0.17062708600000001</v>
      </c>
      <c r="BG13" s="36">
        <v>3.349851444</v>
      </c>
      <c r="BH13" s="36">
        <v>20.690726644000001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5.5777830990000004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0.27687011139617029</v>
      </c>
      <c r="J14" s="36">
        <v>15.620407963089999</v>
      </c>
      <c r="K14" s="36">
        <v>2.3079111412506022E-2</v>
      </c>
      <c r="L14" s="36">
        <v>0.25379099998366428</v>
      </c>
      <c r="M14" s="36">
        <v>1.3851445745265569</v>
      </c>
      <c r="N14" s="36">
        <v>14.512133499959614</v>
      </c>
      <c r="O14" s="36">
        <v>0.11698681300000001</v>
      </c>
      <c r="P14" s="36">
        <v>0.186713566</v>
      </c>
      <c r="Q14" s="36">
        <v>9.4638041000000006E-2</v>
      </c>
      <c r="R14" s="36">
        <v>2.2348771999999999E-2</v>
      </c>
      <c r="S14" s="36">
        <v>0.15756299400000001</v>
      </c>
      <c r="T14" s="36">
        <v>2.9150572E-2</v>
      </c>
      <c r="U14" s="36" t="s">
        <v>340</v>
      </c>
      <c r="V14" s="36" t="s">
        <v>340</v>
      </c>
      <c r="W14" s="36">
        <v>0.39385692439617032</v>
      </c>
      <c r="X14" s="36">
        <v>15.807121529089999</v>
      </c>
      <c r="Y14" s="36">
        <v>16.200978453486169</v>
      </c>
      <c r="Z14" s="36">
        <v>2.4814547477918477E-3</v>
      </c>
      <c r="AA14" s="36">
        <v>5.3103131602745524E-4</v>
      </c>
      <c r="AB14" s="36">
        <v>5.3103099999999995E-4</v>
      </c>
      <c r="AC14" s="36">
        <v>7.6689417069373053E-5</v>
      </c>
      <c r="AD14" s="36">
        <v>4.5947310426284249E-2</v>
      </c>
      <c r="AE14" s="36">
        <v>0.41352579383655808</v>
      </c>
      <c r="AF14" s="36">
        <v>0.45947310426284249</v>
      </c>
      <c r="AG14" s="36" t="s">
        <v>340</v>
      </c>
      <c r="AH14" s="36" t="s">
        <v>340</v>
      </c>
      <c r="AI14" s="36" t="s">
        <v>340</v>
      </c>
      <c r="AJ14" s="36">
        <v>2.0817104330334594E-5</v>
      </c>
      <c r="AK14" s="36">
        <v>2.5156273139131726E-5</v>
      </c>
      <c r="AL14" s="36">
        <v>6.2917886320449753E-5</v>
      </c>
      <c r="AM14" s="36">
        <v>9.7506521399707641E-5</v>
      </c>
      <c r="AN14" s="36">
        <v>4.5972466699423384E-2</v>
      </c>
      <c r="AO14" s="36">
        <v>0.41358871172287853</v>
      </c>
      <c r="AP14" s="36">
        <v>185.06065364200001</v>
      </c>
      <c r="AQ14" s="36">
        <v>99.648044268999996</v>
      </c>
      <c r="AR14" s="36">
        <v>284.708697911</v>
      </c>
      <c r="AS14" s="36">
        <v>14.502859715</v>
      </c>
      <c r="AT14" s="36">
        <v>772.84438219900005</v>
      </c>
      <c r="AU14" s="36">
        <v>2148.7856571120001</v>
      </c>
      <c r="AV14" s="36">
        <v>421.82783815200003</v>
      </c>
      <c r="AW14" s="36">
        <v>1172.8332757139999</v>
      </c>
      <c r="AX14" s="36">
        <v>399.817721941</v>
      </c>
      <c r="AY14" s="36">
        <v>1111.6372275650001</v>
      </c>
      <c r="AZ14" s="36">
        <v>0.42980053200000001</v>
      </c>
      <c r="BA14" s="36">
        <v>0.859601065</v>
      </c>
      <c r="BB14" s="36">
        <v>1.555511206</v>
      </c>
      <c r="BC14" s="36">
        <v>61.023195876999999</v>
      </c>
      <c r="BD14" s="36">
        <v>169.66645688700001</v>
      </c>
      <c r="BE14" s="36">
        <v>9.2223983999999995E-2</v>
      </c>
      <c r="BF14" s="36">
        <v>0.18444796899999999</v>
      </c>
      <c r="BG14" s="36">
        <v>1.1926940589999999</v>
      </c>
      <c r="BH14" s="36">
        <v>36.545878139999999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5.4903749819999996</v>
      </c>
      <c r="E15" s="36">
        <v>2</v>
      </c>
      <c r="F15" s="36">
        <v>0</v>
      </c>
      <c r="G15" s="36">
        <v>0</v>
      </c>
      <c r="H15" s="36">
        <v>2</v>
      </c>
      <c r="I15" s="36">
        <v>1.0002305253666943E-3</v>
      </c>
      <c r="J15" s="36">
        <v>2.581064378224347</v>
      </c>
      <c r="K15" s="36">
        <v>1.0002305253666943E-3</v>
      </c>
      <c r="L15" s="36">
        <v>0</v>
      </c>
      <c r="M15" s="36">
        <v>9.7791108747752015E-2</v>
      </c>
      <c r="N15" s="36">
        <v>2.4842735000019616</v>
      </c>
      <c r="O15" s="36">
        <v>2.8966033000000002E-2</v>
      </c>
      <c r="P15" s="36">
        <v>4.7741717999999995E-2</v>
      </c>
      <c r="Q15" s="36">
        <v>2.220308E-2</v>
      </c>
      <c r="R15" s="36">
        <v>6.7629530000000004E-3</v>
      </c>
      <c r="S15" s="36">
        <v>3.8920473999999997E-2</v>
      </c>
      <c r="T15" s="36">
        <v>8.8212440000000007E-3</v>
      </c>
      <c r="U15" s="36">
        <v>0</v>
      </c>
      <c r="V15" s="36">
        <v>0</v>
      </c>
      <c r="W15" s="36">
        <v>2.9966263525366698E-2</v>
      </c>
      <c r="X15" s="36">
        <v>2.6288060962243471</v>
      </c>
      <c r="Y15" s="36">
        <v>2.6587723597497139</v>
      </c>
      <c r="Z15" s="36">
        <v>3.1905493569773492E-5</v>
      </c>
      <c r="AA15" s="36">
        <v>6.827775623931529E-6</v>
      </c>
      <c r="AB15" s="36">
        <v>6.8277800000000004E-6</v>
      </c>
      <c r="AC15" s="36">
        <v>6.6764992542823512E-6</v>
      </c>
      <c r="AD15" s="36">
        <v>2.4631872565706765E-2</v>
      </c>
      <c r="AE15" s="36">
        <v>0.22168685309136091</v>
      </c>
      <c r="AF15" s="36">
        <v>0.24631872565706764</v>
      </c>
      <c r="AG15" s="36">
        <v>0</v>
      </c>
      <c r="AH15" s="36">
        <v>0</v>
      </c>
      <c r="AI15" s="36">
        <v>0</v>
      </c>
      <c r="AJ15" s="36">
        <v>2.6765783655651133E-7</v>
      </c>
      <c r="AK15" s="36">
        <v>3.2344909923130825E-7</v>
      </c>
      <c r="AL15" s="36">
        <v>8.0897251923341661E-7</v>
      </c>
      <c r="AM15" s="36">
        <v>6.9441570908388628E-6</v>
      </c>
      <c r="AN15" s="36">
        <v>2.4632196014805995E-2</v>
      </c>
      <c r="AO15" s="36">
        <v>0.22168766206388013</v>
      </c>
      <c r="AP15" s="36">
        <v>31.054071266000001</v>
      </c>
      <c r="AQ15" s="36">
        <v>16.721422989000001</v>
      </c>
      <c r="AR15" s="36">
        <v>47.775494254999998</v>
      </c>
      <c r="AS15" s="36">
        <v>2.484348325</v>
      </c>
      <c r="AT15" s="36">
        <v>164.77630990399999</v>
      </c>
      <c r="AU15" s="36">
        <v>372.27707856900003</v>
      </c>
      <c r="AV15" s="36">
        <v>108.918391894</v>
      </c>
      <c r="AW15" s="36">
        <v>246.07797540999999</v>
      </c>
      <c r="AX15" s="36">
        <v>102.064258288</v>
      </c>
      <c r="AY15" s="36">
        <v>230.59251614300001</v>
      </c>
      <c r="AZ15" s="36">
        <v>4.4354580999999997E-2</v>
      </c>
      <c r="BA15" s="36">
        <v>8.8709161999999994E-2</v>
      </c>
      <c r="BB15" s="36">
        <v>1.299177429</v>
      </c>
      <c r="BC15" s="36">
        <v>37.492887658000001</v>
      </c>
      <c r="BD15" s="36">
        <v>84.707217271999994</v>
      </c>
      <c r="BE15" s="36">
        <v>7.7026329000000004E-2</v>
      </c>
      <c r="BF15" s="36">
        <v>0.15405265900000001</v>
      </c>
      <c r="BG15" s="36">
        <v>2.5428634190000001</v>
      </c>
      <c r="BH15" s="36">
        <v>14.954151131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4.5191608109999999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4.7976962050232264E-3</v>
      </c>
      <c r="AH16" s="36">
        <v>8.161598141878593E-3</v>
      </c>
      <c r="AI16" s="36">
        <v>2.6139172427367928E-2</v>
      </c>
      <c r="AJ16" s="36">
        <v>0</v>
      </c>
      <c r="AK16" s="36">
        <v>0</v>
      </c>
      <c r="AL16" s="36">
        <v>0</v>
      </c>
      <c r="AM16" s="36">
        <v>4.7976962050232264E-3</v>
      </c>
      <c r="AN16" s="36">
        <v>8.161598141878593E-3</v>
      </c>
      <c r="AO16" s="36">
        <v>2.6139172427367928E-2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4.5897700000000001E-4</v>
      </c>
      <c r="BF16" s="36">
        <v>9.1795400000000001E-4</v>
      </c>
      <c r="BG16" s="36">
        <v>0</v>
      </c>
      <c r="BH16" s="36">
        <v>0.13378764100000001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5.2242814129999999</v>
      </c>
      <c r="E17" s="36">
        <v>3</v>
      </c>
      <c r="F17" s="36">
        <v>0</v>
      </c>
      <c r="G17" s="36">
        <v>1</v>
      </c>
      <c r="H17" s="36">
        <v>2</v>
      </c>
      <c r="I17" s="36">
        <v>1.269130258837193E-4</v>
      </c>
      <c r="J17" s="36">
        <v>0.42948248826625135</v>
      </c>
      <c r="K17" s="36">
        <v>1.269130258837193E-4</v>
      </c>
      <c r="L17" s="36">
        <v>0</v>
      </c>
      <c r="M17" s="36">
        <v>1.9199401292141594E-2</v>
      </c>
      <c r="N17" s="36">
        <v>0.4104099999999935</v>
      </c>
      <c r="O17" s="36">
        <v>1.0545012999999999E-2</v>
      </c>
      <c r="P17" s="36">
        <v>1.5974238999999998E-2</v>
      </c>
      <c r="Q17" s="36">
        <v>9.1642489999999993E-3</v>
      </c>
      <c r="R17" s="36">
        <v>1.380764E-3</v>
      </c>
      <c r="S17" s="36">
        <v>1.4173241999999999E-2</v>
      </c>
      <c r="T17" s="36">
        <v>1.8009970000000001E-3</v>
      </c>
      <c r="U17" s="36">
        <v>3.0000000000000001E-3</v>
      </c>
      <c r="V17" s="36">
        <v>7.1999999999999998E-3</v>
      </c>
      <c r="W17" s="36">
        <v>1.367192602588372E-2</v>
      </c>
      <c r="X17" s="36">
        <v>0.45265672726625134</v>
      </c>
      <c r="Y17" s="36">
        <v>0.46632865329213508</v>
      </c>
      <c r="Z17" s="36">
        <v>7.3277436695474239E-6</v>
      </c>
      <c r="AA17" s="36">
        <v>1.568137145283149E-6</v>
      </c>
      <c r="AB17" s="36">
        <v>1.5681399999999999E-6</v>
      </c>
      <c r="AC17" s="36">
        <v>8.5721034719031578E-7</v>
      </c>
      <c r="AD17" s="36">
        <v>3.4365704483755397E-3</v>
      </c>
      <c r="AE17" s="36">
        <v>3.0929134035379856E-2</v>
      </c>
      <c r="AF17" s="36">
        <v>3.4365704483755394E-2</v>
      </c>
      <c r="AG17" s="36">
        <v>2.3963622538665939E-4</v>
      </c>
      <c r="AH17" s="36">
        <v>4.07657027094547E-4</v>
      </c>
      <c r="AI17" s="36">
        <v>1.3056042624514546E-3</v>
      </c>
      <c r="AJ17" s="36">
        <v>6.1473123008902958E-8</v>
      </c>
      <c r="AK17" s="36">
        <v>7.4286733091661359E-8</v>
      </c>
      <c r="AL17" s="36">
        <v>1.8579716486335087E-7</v>
      </c>
      <c r="AM17" s="36">
        <v>2.4055490885685862E-4</v>
      </c>
      <c r="AN17" s="36">
        <v>3.8443017622031787E-3</v>
      </c>
      <c r="AO17" s="36">
        <v>3.2234924094996169E-2</v>
      </c>
      <c r="AP17" s="36">
        <v>2.1401921069999998</v>
      </c>
      <c r="AQ17" s="36">
        <v>1.1524111340000001</v>
      </c>
      <c r="AR17" s="36">
        <v>3.2926032410000001</v>
      </c>
      <c r="AS17" s="36">
        <v>0.363749353</v>
      </c>
      <c r="AT17" s="36">
        <v>4.7868643630000003</v>
      </c>
      <c r="AU17" s="36">
        <v>12.320917196</v>
      </c>
      <c r="AV17" s="36">
        <v>7.4414226069999998</v>
      </c>
      <c r="AW17" s="36">
        <v>19.153488548999999</v>
      </c>
      <c r="AX17" s="36">
        <v>6.7957326770000002</v>
      </c>
      <c r="AY17" s="36">
        <v>17.491546290999999</v>
      </c>
      <c r="AZ17" s="36">
        <v>3.256161E-3</v>
      </c>
      <c r="BA17" s="36">
        <v>6.5123230000000004E-3</v>
      </c>
      <c r="BB17" s="36">
        <v>0.63667048100000001</v>
      </c>
      <c r="BC17" s="36">
        <v>26.678859764999999</v>
      </c>
      <c r="BD17" s="36">
        <v>68.668756227000003</v>
      </c>
      <c r="BE17" s="36">
        <v>3.7747260999999997E-2</v>
      </c>
      <c r="BF17" s="36">
        <v>7.5494522999999994E-2</v>
      </c>
      <c r="BG17" s="36">
        <v>1.831827611</v>
      </c>
      <c r="BH17" s="36">
        <v>11.135440665999999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5.4778681300000001</v>
      </c>
      <c r="E18" s="36">
        <v>1</v>
      </c>
      <c r="F18" s="36">
        <v>0</v>
      </c>
      <c r="G18" s="36">
        <v>1</v>
      </c>
      <c r="H18" s="36">
        <v>0</v>
      </c>
      <c r="I18" s="36">
        <v>3.7183183547728612E-3</v>
      </c>
      <c r="J18" s="36">
        <v>3.2066901813750834</v>
      </c>
      <c r="K18" s="36">
        <v>3.7183183547728612E-3</v>
      </c>
      <c r="L18" s="36">
        <v>0</v>
      </c>
      <c r="M18" s="36">
        <v>0.30758749972625526</v>
      </c>
      <c r="N18" s="36">
        <v>2.902821000003601</v>
      </c>
      <c r="O18" s="36">
        <v>9.8582976000000003E-2</v>
      </c>
      <c r="P18" s="36">
        <v>0.167619243</v>
      </c>
      <c r="Q18" s="36">
        <v>9.0895651000000008E-2</v>
      </c>
      <c r="R18" s="36">
        <v>7.6873250000000001E-3</v>
      </c>
      <c r="S18" s="36">
        <v>0.15759229699999999</v>
      </c>
      <c r="T18" s="36">
        <v>1.0026946E-2</v>
      </c>
      <c r="U18" s="36">
        <v>0</v>
      </c>
      <c r="V18" s="36">
        <v>0</v>
      </c>
      <c r="W18" s="36">
        <v>0.10230129435477286</v>
      </c>
      <c r="X18" s="36">
        <v>3.3743094243750833</v>
      </c>
      <c r="Y18" s="36">
        <v>3.4766107187298561</v>
      </c>
      <c r="Z18" s="36">
        <v>1.0252619691835116E-4</v>
      </c>
      <c r="AA18" s="36">
        <v>2.1940606140527151E-5</v>
      </c>
      <c r="AB18" s="36">
        <v>2.1940600000000001E-5</v>
      </c>
      <c r="AC18" s="36">
        <v>2.4437241675282153E-5</v>
      </c>
      <c r="AD18" s="36">
        <v>3.8438160477885008E-2</v>
      </c>
      <c r="AE18" s="36">
        <v>0.34594344430096502</v>
      </c>
      <c r="AF18" s="36">
        <v>0.38438160477885008</v>
      </c>
      <c r="AG18" s="36">
        <v>0</v>
      </c>
      <c r="AH18" s="36">
        <v>0</v>
      </c>
      <c r="AI18" s="36">
        <v>0</v>
      </c>
      <c r="AJ18" s="36">
        <v>8.6009999278708525E-7</v>
      </c>
      <c r="AK18" s="36">
        <v>1.0393813665048436E-6</v>
      </c>
      <c r="AL18" s="36">
        <v>2.5995773817394094E-6</v>
      </c>
      <c r="AM18" s="36">
        <v>2.5297341668069239E-5</v>
      </c>
      <c r="AN18" s="36">
        <v>3.8439199859251511E-2</v>
      </c>
      <c r="AO18" s="36">
        <v>0.34594604387834677</v>
      </c>
      <c r="AP18" s="36">
        <v>72.939001709999999</v>
      </c>
      <c r="AQ18" s="36">
        <v>39.274847074</v>
      </c>
      <c r="AR18" s="36">
        <v>112.21384878399999</v>
      </c>
      <c r="AS18" s="36">
        <v>7.1553849009999997</v>
      </c>
      <c r="AT18" s="36">
        <v>205.68195144399999</v>
      </c>
      <c r="AU18" s="36">
        <v>538.69764580000003</v>
      </c>
      <c r="AV18" s="36">
        <v>154.29333857</v>
      </c>
      <c r="AW18" s="36">
        <v>404.10671751699999</v>
      </c>
      <c r="AX18" s="36">
        <v>143.82567516700001</v>
      </c>
      <c r="AY18" s="36">
        <v>376.69106148700001</v>
      </c>
      <c r="AZ18" s="36">
        <v>0.120863318</v>
      </c>
      <c r="BA18" s="36">
        <v>0.24172663699999999</v>
      </c>
      <c r="BB18" s="36">
        <v>1.2034186039999999</v>
      </c>
      <c r="BC18" s="36">
        <v>71.041516014999999</v>
      </c>
      <c r="BD18" s="36">
        <v>186.06346917100001</v>
      </c>
      <c r="BE18" s="36">
        <v>7.1348929000000005E-2</v>
      </c>
      <c r="BF18" s="36">
        <v>0.14269785800000001</v>
      </c>
      <c r="BG18" s="36">
        <v>5.260277007</v>
      </c>
      <c r="BH18" s="36">
        <v>51.244926288999999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5.2562594130000004</v>
      </c>
      <c r="E19" s="36">
        <v>6</v>
      </c>
      <c r="F19" s="36">
        <v>0</v>
      </c>
      <c r="G19" s="36">
        <v>0</v>
      </c>
      <c r="H19" s="36">
        <v>6</v>
      </c>
      <c r="I19" s="36">
        <v>2.1328550942791287E-4</v>
      </c>
      <c r="J19" s="36">
        <v>0.7435968208717133</v>
      </c>
      <c r="K19" s="36">
        <v>2.1328550942791287E-4</v>
      </c>
      <c r="L19" s="36">
        <v>0</v>
      </c>
      <c r="M19" s="36">
        <v>3.6375106381100093E-2</v>
      </c>
      <c r="N19" s="36">
        <v>0.70743500000004111</v>
      </c>
      <c r="O19" s="36">
        <v>0.17522178699999999</v>
      </c>
      <c r="P19" s="36">
        <v>0.29715963699999998</v>
      </c>
      <c r="Q19" s="36">
        <v>0.16289462399999999</v>
      </c>
      <c r="R19" s="36">
        <v>1.2327163E-2</v>
      </c>
      <c r="S19" s="36">
        <v>0.281080728</v>
      </c>
      <c r="T19" s="36">
        <v>1.6078908999999999E-2</v>
      </c>
      <c r="U19" s="36">
        <v>0</v>
      </c>
      <c r="V19" s="36">
        <v>0</v>
      </c>
      <c r="W19" s="36">
        <v>0.17543507250942791</v>
      </c>
      <c r="X19" s="36">
        <v>1.0407564578717132</v>
      </c>
      <c r="Y19" s="36">
        <v>1.216191530381141</v>
      </c>
      <c r="Z19" s="36">
        <v>1.2948836231052284E-5</v>
      </c>
      <c r="AA19" s="36">
        <v>2.7710509534451885E-6</v>
      </c>
      <c r="AB19" s="36">
        <v>2.7710499999999999E-6</v>
      </c>
      <c r="AC19" s="36">
        <v>1.8648553052365048E-6</v>
      </c>
      <c r="AD19" s="36">
        <v>8.1629814626473837E-3</v>
      </c>
      <c r="AE19" s="36">
        <v>7.3466833163826462E-2</v>
      </c>
      <c r="AF19" s="36">
        <v>8.162981462647384E-2</v>
      </c>
      <c r="AG19" s="36">
        <v>0</v>
      </c>
      <c r="AH19" s="36">
        <v>0</v>
      </c>
      <c r="AI19" s="36">
        <v>0</v>
      </c>
      <c r="AJ19" s="36">
        <v>1.0862875605100343E-7</v>
      </c>
      <c r="AK19" s="36">
        <v>1.3127160313087366E-7</v>
      </c>
      <c r="AL19" s="36">
        <v>3.2832096221930981E-7</v>
      </c>
      <c r="AM19" s="36">
        <v>1.9734840612875083E-6</v>
      </c>
      <c r="AN19" s="36">
        <v>8.1631127342505147E-3</v>
      </c>
      <c r="AO19" s="36">
        <v>7.3467161484788684E-2</v>
      </c>
      <c r="AP19" s="36">
        <v>8.8959900469999997</v>
      </c>
      <c r="AQ19" s="36">
        <v>4.7901484869999997</v>
      </c>
      <c r="AR19" s="36">
        <v>13.686138533999999</v>
      </c>
      <c r="AS19" s="36">
        <v>0.836212124</v>
      </c>
      <c r="AT19" s="36">
        <v>22.553296033999999</v>
      </c>
      <c r="AU19" s="36">
        <v>53.122149813999997</v>
      </c>
      <c r="AV19" s="36">
        <v>26.314728637000002</v>
      </c>
      <c r="AW19" s="36">
        <v>61.981847567999999</v>
      </c>
      <c r="AX19" s="36">
        <v>24.193004383000002</v>
      </c>
      <c r="AY19" s="36">
        <v>56.984327317000002</v>
      </c>
      <c r="AZ19" s="36">
        <v>1.0044667E-2</v>
      </c>
      <c r="BA19" s="36">
        <v>2.0089334E-2</v>
      </c>
      <c r="BB19" s="36">
        <v>1.2748481439999999</v>
      </c>
      <c r="BC19" s="36">
        <v>73.800971954999994</v>
      </c>
      <c r="BD19" s="36">
        <v>173.831190023</v>
      </c>
      <c r="BE19" s="36">
        <v>7.5583882000000005E-2</v>
      </c>
      <c r="BF19" s="36">
        <v>0.15116776400000001</v>
      </c>
      <c r="BG19" s="36">
        <v>1.523105089</v>
      </c>
      <c r="BH19" s="36">
        <v>22.297166482000002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6.0552191479999999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2.0510885317078831</v>
      </c>
      <c r="J20" s="36">
        <v>17.685422729267991</v>
      </c>
      <c r="K20" s="36">
        <v>0.67963253170577853</v>
      </c>
      <c r="L20" s="36">
        <v>1.3714560000021048</v>
      </c>
      <c r="M20" s="36">
        <v>10.009328260979391</v>
      </c>
      <c r="N20" s="36">
        <v>9.7271829999964847</v>
      </c>
      <c r="O20" s="36">
        <v>0.26250990200000002</v>
      </c>
      <c r="P20" s="36">
        <v>0.40491628399999996</v>
      </c>
      <c r="Q20" s="36">
        <v>0.248298672</v>
      </c>
      <c r="R20" s="36">
        <v>1.421123E-2</v>
      </c>
      <c r="S20" s="36">
        <v>0.38637989699999997</v>
      </c>
      <c r="T20" s="36">
        <v>1.8536387000000001E-2</v>
      </c>
      <c r="U20" s="36" t="s">
        <v>340</v>
      </c>
      <c r="V20" s="36" t="s">
        <v>340</v>
      </c>
      <c r="W20" s="36">
        <v>2.3135984337078832</v>
      </c>
      <c r="X20" s="36">
        <v>18.09033901326799</v>
      </c>
      <c r="Y20" s="36">
        <v>20.403937446975874</v>
      </c>
      <c r="Z20" s="36">
        <v>8.0458889489925071E-3</v>
      </c>
      <c r="AA20" s="36">
        <v>3.7545681163127665E-3</v>
      </c>
      <c r="AB20" s="36">
        <v>3.7545679999999998E-3</v>
      </c>
      <c r="AC20" s="36">
        <v>9.6825954742212443E-3</v>
      </c>
      <c r="AD20" s="36">
        <v>6.8248597284651935E-2</v>
      </c>
      <c r="AE20" s="36">
        <v>0.61423737556186742</v>
      </c>
      <c r="AF20" s="36">
        <v>0.68248597284651935</v>
      </c>
      <c r="AG20" s="36" t="s">
        <v>340</v>
      </c>
      <c r="AH20" s="36" t="s">
        <v>340</v>
      </c>
      <c r="AI20" s="36" t="s">
        <v>340</v>
      </c>
      <c r="AJ20" s="36">
        <v>1.4718393802800456E-4</v>
      </c>
      <c r="AK20" s="36">
        <v>1.7786332272022449E-4</v>
      </c>
      <c r="AL20" s="36">
        <v>4.4485064451302921E-4</v>
      </c>
      <c r="AM20" s="36">
        <v>9.8297794122492489E-3</v>
      </c>
      <c r="AN20" s="36">
        <v>6.8426460607372161E-2</v>
      </c>
      <c r="AO20" s="36">
        <v>0.61468222620638047</v>
      </c>
      <c r="AP20" s="36">
        <v>180.65491371300001</v>
      </c>
      <c r="AQ20" s="36">
        <v>97.275722767999994</v>
      </c>
      <c r="AR20" s="36">
        <v>277.93063648100002</v>
      </c>
      <c r="AS20" s="36">
        <v>12.945648952000001</v>
      </c>
      <c r="AT20" s="36">
        <v>625.78471862399999</v>
      </c>
      <c r="AU20" s="36">
        <v>1442.9809683450001</v>
      </c>
      <c r="AV20" s="36">
        <v>351.83811060400001</v>
      </c>
      <c r="AW20" s="36">
        <v>811.29449542400005</v>
      </c>
      <c r="AX20" s="36">
        <v>338.39925493300001</v>
      </c>
      <c r="AY20" s="36">
        <v>780.30618204300004</v>
      </c>
      <c r="AZ20" s="36">
        <v>0.20585278600000001</v>
      </c>
      <c r="BA20" s="36">
        <v>0.41170557299999999</v>
      </c>
      <c r="BB20" s="36">
        <v>0.85696710600000003</v>
      </c>
      <c r="BC20" s="36">
        <v>48.516902608999999</v>
      </c>
      <c r="BD20" s="36">
        <v>111.87388414</v>
      </c>
      <c r="BE20" s="36">
        <v>5.0808326000000001E-2</v>
      </c>
      <c r="BF20" s="36">
        <v>0.101616652</v>
      </c>
      <c r="BG20" s="36">
        <v>2.7787947339999999</v>
      </c>
      <c r="BH20" s="36">
        <v>18.790385532999998</v>
      </c>
      <c r="BI20" s="36">
        <v>0.27</v>
      </c>
      <c r="BJ20" s="36">
        <v>0.28000000000000003</v>
      </c>
      <c r="BK20" s="36">
        <v>0.48000000000000009</v>
      </c>
      <c r="BL20" s="36">
        <v>0.52000000000000013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5.62156039</v>
      </c>
      <c r="E21" s="36">
        <v>3</v>
      </c>
      <c r="F21" s="36">
        <v>0</v>
      </c>
      <c r="G21" s="36">
        <v>1</v>
      </c>
      <c r="H21" s="36">
        <v>2</v>
      </c>
      <c r="I21" s="36">
        <v>4.2398603810192965E-4</v>
      </c>
      <c r="J21" s="36">
        <v>0.7536734702117891</v>
      </c>
      <c r="K21" s="36">
        <v>4.2398603810192965E-4</v>
      </c>
      <c r="L21" s="36">
        <v>0</v>
      </c>
      <c r="M21" s="36">
        <v>6.3524456248506514E-2</v>
      </c>
      <c r="N21" s="36">
        <v>0.69057300000138444</v>
      </c>
      <c r="O21" s="36">
        <v>7.2849072000000001E-2</v>
      </c>
      <c r="P21" s="36">
        <v>0.11195791999999999</v>
      </c>
      <c r="Q21" s="36">
        <v>6.3795353999999999E-2</v>
      </c>
      <c r="R21" s="36">
        <v>9.0537180000000005E-3</v>
      </c>
      <c r="S21" s="36">
        <v>0.100148722</v>
      </c>
      <c r="T21" s="36">
        <v>1.1809198E-2</v>
      </c>
      <c r="U21" s="36">
        <v>6.6E-3</v>
      </c>
      <c r="V21" s="36">
        <v>1.5599999999999999E-2</v>
      </c>
      <c r="W21" s="36">
        <v>7.9873058038101921E-2</v>
      </c>
      <c r="X21" s="36">
        <v>0.88123139021178909</v>
      </c>
      <c r="Y21" s="36">
        <v>0.96110444824989105</v>
      </c>
      <c r="Z21" s="36">
        <v>1.5108738844073872E-5</v>
      </c>
      <c r="AA21" s="36">
        <v>3.2332701126318087E-6</v>
      </c>
      <c r="AB21" s="36">
        <v>3.23327E-6</v>
      </c>
      <c r="AC21" s="36">
        <v>1.6799241458930095E-6</v>
      </c>
      <c r="AD21" s="36">
        <v>6.2454311877150719E-3</v>
      </c>
      <c r="AE21" s="36">
        <v>5.620888068943565E-2</v>
      </c>
      <c r="AF21" s="36">
        <v>6.2454311877150719E-2</v>
      </c>
      <c r="AG21" s="36">
        <v>4.7894916053511699E-4</v>
      </c>
      <c r="AH21" s="36">
        <v>8.1476408918617596E-4</v>
      </c>
      <c r="AI21" s="36">
        <v>2.6094471505016719E-3</v>
      </c>
      <c r="AJ21" s="36">
        <v>1.2674837988380867E-7</v>
      </c>
      <c r="AK21" s="36">
        <v>1.5316812625357172E-7</v>
      </c>
      <c r="AL21" s="36">
        <v>3.8308594847253855E-7</v>
      </c>
      <c r="AM21" s="36">
        <v>4.8075583306089379E-4</v>
      </c>
      <c r="AN21" s="36">
        <v>7.0603484450275011E-3</v>
      </c>
      <c r="AO21" s="36">
        <v>5.8818710925885795E-2</v>
      </c>
      <c r="AP21" s="36">
        <v>18.94152132</v>
      </c>
      <c r="AQ21" s="36">
        <v>10.199280711</v>
      </c>
      <c r="AR21" s="36">
        <v>29.140802031</v>
      </c>
      <c r="AS21" s="36">
        <v>2.481073614</v>
      </c>
      <c r="AT21" s="36">
        <v>49.582316102</v>
      </c>
      <c r="AU21" s="36">
        <v>117.042351845</v>
      </c>
      <c r="AV21" s="36">
        <v>36.348825185999999</v>
      </c>
      <c r="AW21" s="36">
        <v>85.803817187999996</v>
      </c>
      <c r="AX21" s="36">
        <v>33.916619329</v>
      </c>
      <c r="AY21" s="36">
        <v>80.062433646000002</v>
      </c>
      <c r="AZ21" s="36">
        <v>4.7427581000000003E-2</v>
      </c>
      <c r="BA21" s="36">
        <v>9.4855162000000007E-2</v>
      </c>
      <c r="BB21" s="36">
        <v>0.44380934100000002</v>
      </c>
      <c r="BC21" s="36">
        <v>12.580260375</v>
      </c>
      <c r="BD21" s="36">
        <v>29.696540558999999</v>
      </c>
      <c r="BE21" s="36">
        <v>2.6312806000000001E-2</v>
      </c>
      <c r="BF21" s="36">
        <v>5.2625613000000002E-2</v>
      </c>
      <c r="BG21" s="36">
        <v>0.91131001</v>
      </c>
      <c r="BH21" s="36">
        <v>14.792847698999999</v>
      </c>
      <c r="BI21" s="36">
        <v>0</v>
      </c>
      <c r="BJ21" s="36">
        <v>0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5.4132741199999996</v>
      </c>
      <c r="E22" s="36">
        <v>2</v>
      </c>
      <c r="F22" s="36">
        <v>0</v>
      </c>
      <c r="G22" s="36">
        <v>0</v>
      </c>
      <c r="H22" s="36">
        <v>2</v>
      </c>
      <c r="I22" s="36">
        <v>1.0880935421406217E-4</v>
      </c>
      <c r="J22" s="36">
        <v>0.73851206562514693</v>
      </c>
      <c r="K22" s="36">
        <v>1.0880935421406217E-4</v>
      </c>
      <c r="L22" s="36">
        <v>0</v>
      </c>
      <c r="M22" s="36">
        <v>2.3870874979344158E-2</v>
      </c>
      <c r="N22" s="36">
        <v>0.71475000000001687</v>
      </c>
      <c r="O22" s="36">
        <v>6.9567570999999995E-2</v>
      </c>
      <c r="P22" s="36">
        <v>0.119138572</v>
      </c>
      <c r="Q22" s="36">
        <v>6.2129944999999999E-2</v>
      </c>
      <c r="R22" s="36">
        <v>7.4376259999999993E-3</v>
      </c>
      <c r="S22" s="36">
        <v>0.109437322</v>
      </c>
      <c r="T22" s="36">
        <v>9.7012499999999998E-3</v>
      </c>
      <c r="U22" s="36">
        <v>0</v>
      </c>
      <c r="V22" s="36">
        <v>0</v>
      </c>
      <c r="W22" s="36">
        <v>6.9676380354214057E-2</v>
      </c>
      <c r="X22" s="36">
        <v>0.85765063762514693</v>
      </c>
      <c r="Y22" s="36">
        <v>0.92732701797936101</v>
      </c>
      <c r="Z22" s="36">
        <v>6.3587888227695348E-6</v>
      </c>
      <c r="AA22" s="36">
        <v>1.3607808080726803E-6</v>
      </c>
      <c r="AB22" s="36">
        <v>1.36078E-6</v>
      </c>
      <c r="AC22" s="36">
        <v>9.8097829380059218E-7</v>
      </c>
      <c r="AD22" s="36">
        <v>1.0307048964111245E-2</v>
      </c>
      <c r="AE22" s="36">
        <v>9.276344067700118E-2</v>
      </c>
      <c r="AF22" s="36">
        <v>0.10307048964111243</v>
      </c>
      <c r="AG22" s="36">
        <v>0</v>
      </c>
      <c r="AH22" s="36">
        <v>0</v>
      </c>
      <c r="AI22" s="36">
        <v>0</v>
      </c>
      <c r="AJ22" s="36">
        <v>5.3344341913384622E-8</v>
      </c>
      <c r="AK22" s="36">
        <v>6.4463568722480745E-8</v>
      </c>
      <c r="AL22" s="36">
        <v>1.6122863137395298E-7</v>
      </c>
      <c r="AM22" s="36">
        <v>1.0343226357139768E-6</v>
      </c>
      <c r="AN22" s="36">
        <v>1.0307113427679968E-2</v>
      </c>
      <c r="AO22" s="36">
        <v>9.2763601905632556E-2</v>
      </c>
      <c r="AP22" s="36">
        <v>23.116730102999998</v>
      </c>
      <c r="AQ22" s="36">
        <v>12.447470055</v>
      </c>
      <c r="AR22" s="36">
        <v>35.564200157999998</v>
      </c>
      <c r="AS22" s="36">
        <v>2.8417656400000002</v>
      </c>
      <c r="AT22" s="36">
        <v>64.708202454000002</v>
      </c>
      <c r="AU22" s="36">
        <v>165.23701698299999</v>
      </c>
      <c r="AV22" s="36">
        <v>57.109479767000003</v>
      </c>
      <c r="AW22" s="36">
        <v>145.833135836</v>
      </c>
      <c r="AX22" s="36">
        <v>52.939351829000003</v>
      </c>
      <c r="AY22" s="36">
        <v>135.18441628100001</v>
      </c>
      <c r="AZ22" s="36">
        <v>0.102659835</v>
      </c>
      <c r="BA22" s="36">
        <v>0.20531967000000001</v>
      </c>
      <c r="BB22" s="36">
        <v>0.97147761200000005</v>
      </c>
      <c r="BC22" s="36">
        <v>44.954014342999997</v>
      </c>
      <c r="BD22" s="36">
        <v>114.793286628</v>
      </c>
      <c r="BE22" s="36">
        <v>5.7597486000000003E-2</v>
      </c>
      <c r="BF22" s="36">
        <v>0.11519497300000001</v>
      </c>
      <c r="BG22" s="36">
        <v>2.9119385169999998</v>
      </c>
      <c r="BH22" s="36">
        <v>24.842215428999999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5.0696679939999996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1.4684250999999999E-2</v>
      </c>
      <c r="P23" s="36">
        <v>2.2545489000000002E-2</v>
      </c>
      <c r="Q23" s="36">
        <v>1.3113528999999999E-2</v>
      </c>
      <c r="R23" s="36">
        <v>1.5707220000000001E-3</v>
      </c>
      <c r="S23" s="36">
        <v>2.0496721000000002E-2</v>
      </c>
      <c r="T23" s="36">
        <v>2.0487680000000003E-3</v>
      </c>
      <c r="U23" s="36" t="s">
        <v>340</v>
      </c>
      <c r="V23" s="36" t="s">
        <v>340</v>
      </c>
      <c r="W23" s="36">
        <v>1.4684250999999999E-2</v>
      </c>
      <c r="X23" s="36">
        <v>2.2545489000000002E-2</v>
      </c>
      <c r="Y23" s="36">
        <v>3.7229739999999997E-2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2.5468181999999999E-2</v>
      </c>
      <c r="AQ23" s="36">
        <v>1.3713636E-2</v>
      </c>
      <c r="AR23" s="36">
        <v>3.9181818E-2</v>
      </c>
      <c r="AS23" s="36">
        <v>2.3692829999999998E-3</v>
      </c>
      <c r="AT23" s="36">
        <v>1.142807E-3</v>
      </c>
      <c r="AU23" s="36">
        <v>2.877929E-3</v>
      </c>
      <c r="AV23" s="36">
        <v>1.7927577E-2</v>
      </c>
      <c r="AW23" s="36">
        <v>4.5146969000000002E-2</v>
      </c>
      <c r="AX23" s="36">
        <v>1.553236E-2</v>
      </c>
      <c r="AY23" s="36">
        <v>3.9115099E-2</v>
      </c>
      <c r="AZ23" s="36">
        <v>8.8310000000000007E-6</v>
      </c>
      <c r="BA23" s="36">
        <v>1.7662000000000001E-5</v>
      </c>
      <c r="BB23" s="36">
        <v>0.220387956</v>
      </c>
      <c r="BC23" s="36">
        <v>11.960462633000001</v>
      </c>
      <c r="BD23" s="36">
        <v>30.12</v>
      </c>
      <c r="BE23" s="36">
        <v>1.3066479000000001E-2</v>
      </c>
      <c r="BF23" s="36">
        <v>2.6132959000000001E-2</v>
      </c>
      <c r="BG23" s="36">
        <v>0.92795972000000004</v>
      </c>
      <c r="BH23" s="36">
        <v>12.23959717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4.9540486880000003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2.5154259999999999E-3</v>
      </c>
      <c r="P24" s="36">
        <v>3.5956570000000004E-3</v>
      </c>
      <c r="Q24" s="36">
        <v>2.2487679999999999E-3</v>
      </c>
      <c r="R24" s="36">
        <v>2.6665800000000002E-4</v>
      </c>
      <c r="S24" s="36">
        <v>3.2478430000000003E-3</v>
      </c>
      <c r="T24" s="36">
        <v>3.47814E-4</v>
      </c>
      <c r="U24" s="36" t="s">
        <v>340</v>
      </c>
      <c r="V24" s="36" t="s">
        <v>340</v>
      </c>
      <c r="W24" s="36">
        <v>2.5154259999999999E-3</v>
      </c>
      <c r="X24" s="36">
        <v>3.5956570000000004E-3</v>
      </c>
      <c r="Y24" s="36">
        <v>6.1110829999999998E-3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3.5424190000000002E-3</v>
      </c>
      <c r="AQ24" s="36">
        <v>1.9074560000000001E-3</v>
      </c>
      <c r="AR24" s="36">
        <v>5.4498749999999999E-3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0.97989334900000002</v>
      </c>
      <c r="BH24" s="36">
        <v>6.2403711609999997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5.1953729380000002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1.4719502000000001E-2</v>
      </c>
      <c r="P25" s="36">
        <v>2.3927770000000001E-2</v>
      </c>
      <c r="Q25" s="36">
        <v>1.3869611E-2</v>
      </c>
      <c r="R25" s="36">
        <v>8.4989100000000008E-4</v>
      </c>
      <c r="S25" s="36">
        <v>2.2819216E-2</v>
      </c>
      <c r="T25" s="36">
        <v>1.1085540000000001E-3</v>
      </c>
      <c r="U25" s="36">
        <v>0</v>
      </c>
      <c r="V25" s="36">
        <v>0</v>
      </c>
      <c r="W25" s="36">
        <v>1.4719502000000001E-2</v>
      </c>
      <c r="X25" s="36">
        <v>2.3927770000000001E-2</v>
      </c>
      <c r="Y25" s="36">
        <v>3.8647272000000003E-2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0.33538494200000002</v>
      </c>
      <c r="AQ25" s="36">
        <v>0.180591892</v>
      </c>
      <c r="AR25" s="36">
        <v>0.51597683400000005</v>
      </c>
      <c r="AS25" s="36">
        <v>6.9421184999999996E-2</v>
      </c>
      <c r="AT25" s="36">
        <v>0.17965572399999999</v>
      </c>
      <c r="AU25" s="36">
        <v>0.45396512500000002</v>
      </c>
      <c r="AV25" s="36">
        <v>0.38588453900000003</v>
      </c>
      <c r="AW25" s="36">
        <v>0.97507676700000001</v>
      </c>
      <c r="AX25" s="36">
        <v>0.34953561700000002</v>
      </c>
      <c r="AY25" s="36">
        <v>0.88322807699999994</v>
      </c>
      <c r="AZ25" s="36">
        <v>3.0940630000000002E-3</v>
      </c>
      <c r="BA25" s="36">
        <v>6.1881260000000004E-3</v>
      </c>
      <c r="BB25" s="36">
        <v>0.134634635</v>
      </c>
      <c r="BC25" s="36">
        <v>6.8830892080000003</v>
      </c>
      <c r="BD25" s="36">
        <v>17.392612788000001</v>
      </c>
      <c r="BE25" s="36">
        <v>7.9822899999999995E-3</v>
      </c>
      <c r="BF25" s="36">
        <v>1.5964580999999999E-2</v>
      </c>
      <c r="BG25" s="36">
        <v>0.549563048</v>
      </c>
      <c r="BH25" s="36">
        <v>5.5007674570000002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8.7957609999999992E-3</v>
      </c>
      <c r="P26" s="36">
        <v>1.2795475000000001E-2</v>
      </c>
      <c r="Q26" s="36">
        <v>7.801774E-3</v>
      </c>
      <c r="R26" s="36">
        <v>9.93987E-4</v>
      </c>
      <c r="S26" s="36">
        <v>1.1498970000000001E-2</v>
      </c>
      <c r="T26" s="36">
        <v>1.2965049999999999E-3</v>
      </c>
      <c r="U26" s="36" t="s">
        <v>340</v>
      </c>
      <c r="V26" s="36" t="s">
        <v>340</v>
      </c>
      <c r="W26" s="36">
        <v>8.7957609999999992E-3</v>
      </c>
      <c r="X26" s="36">
        <v>1.2795475000000001E-2</v>
      </c>
      <c r="Y26" s="36">
        <v>2.1591236E-2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8.7138330000000007E-3</v>
      </c>
      <c r="AQ26" s="36">
        <v>4.6920640000000001E-3</v>
      </c>
      <c r="AR26" s="36">
        <v>1.3405897E-2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8.5920619999999993E-3</v>
      </c>
      <c r="BF26" s="36">
        <v>1.7184123999999999E-2</v>
      </c>
      <c r="BG26" s="36">
        <v>1.3223147280000001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4.9107006249999996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5.7924699999999997E-4</v>
      </c>
      <c r="P27" s="36">
        <v>9.2716300000000005E-4</v>
      </c>
      <c r="Q27" s="36">
        <v>5.2806999999999995E-4</v>
      </c>
      <c r="R27" s="36">
        <v>5.1177000000000001E-5</v>
      </c>
      <c r="S27" s="36">
        <v>8.6041000000000004E-4</v>
      </c>
      <c r="T27" s="36">
        <v>6.6753000000000003E-5</v>
      </c>
      <c r="U27" s="36" t="s">
        <v>340</v>
      </c>
      <c r="V27" s="36" t="s">
        <v>340</v>
      </c>
      <c r="W27" s="36">
        <v>5.7924699999999997E-4</v>
      </c>
      <c r="X27" s="36">
        <v>9.2716300000000005E-4</v>
      </c>
      <c r="Y27" s="36">
        <v>1.5064100000000001E-3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1.5679730000000001E-3</v>
      </c>
      <c r="AQ27" s="36">
        <v>8.4429299999999997E-4</v>
      </c>
      <c r="AR27" s="36">
        <v>2.4122660000000001E-3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8.1302842E-2</v>
      </c>
      <c r="BC27" s="36">
        <v>3.5990476830000002</v>
      </c>
      <c r="BD27" s="36">
        <v>8.6129977839999992</v>
      </c>
      <c r="BE27" s="36">
        <v>4.8203259999999998E-3</v>
      </c>
      <c r="BF27" s="36">
        <v>9.6406530000000008E-3</v>
      </c>
      <c r="BG27" s="36">
        <v>0.60360186699999996</v>
      </c>
      <c r="BH27" s="36">
        <v>2.6968537549999998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5.9118463050000001</v>
      </c>
      <c r="E28" s="36">
        <v>519</v>
      </c>
      <c r="F28" s="36">
        <v>4</v>
      </c>
      <c r="G28" s="36">
        <v>50</v>
      </c>
      <c r="H28" s="36">
        <v>465</v>
      </c>
      <c r="I28" s="36">
        <v>67.544847006827624</v>
      </c>
      <c r="J28" s="36">
        <v>654.7944426896546</v>
      </c>
      <c r="K28" s="36">
        <v>12.598157006596876</v>
      </c>
      <c r="L28" s="36">
        <v>54.946690000230745</v>
      </c>
      <c r="M28" s="36">
        <v>292.05182719648894</v>
      </c>
      <c r="N28" s="36">
        <v>430.28746249999318</v>
      </c>
      <c r="O28" s="36">
        <v>7.6034425409999997</v>
      </c>
      <c r="P28" s="36">
        <v>13.64150665</v>
      </c>
      <c r="Q28" s="36">
        <v>7.1617016629999997</v>
      </c>
      <c r="R28" s="36">
        <v>0.441740878</v>
      </c>
      <c r="S28" s="36">
        <v>13.065322896</v>
      </c>
      <c r="T28" s="36">
        <v>0.57618375399999999</v>
      </c>
      <c r="U28" s="36">
        <v>4.3989499999999984</v>
      </c>
      <c r="V28" s="36">
        <v>10.410499999999999</v>
      </c>
      <c r="W28" s="36">
        <v>79.54723954782763</v>
      </c>
      <c r="X28" s="36">
        <v>678.84644933965455</v>
      </c>
      <c r="Y28" s="36">
        <v>758.3936888874822</v>
      </c>
      <c r="Z28" s="36">
        <v>0.38154689487909432</v>
      </c>
      <c r="AA28" s="36">
        <v>0.18312255120020876</v>
      </c>
      <c r="AB28" s="36">
        <v>0.18312255099999999</v>
      </c>
      <c r="AC28" s="36">
        <v>0.24831329422637499</v>
      </c>
      <c r="AD28" s="36">
        <v>19.567364211639408</v>
      </c>
      <c r="AE28" s="36">
        <v>176.10627790475451</v>
      </c>
      <c r="AF28" s="36">
        <v>195.67364211639375</v>
      </c>
      <c r="AG28" s="36">
        <v>0.27514397773004112</v>
      </c>
      <c r="AH28" s="36">
        <v>0.46806101958673663</v>
      </c>
      <c r="AI28" s="36">
        <v>1.4990602924602243</v>
      </c>
      <c r="AJ28" s="36">
        <v>6.687425996553675E-3</v>
      </c>
      <c r="AK28" s="36">
        <v>8.0813696409564213E-3</v>
      </c>
      <c r="AL28" s="36">
        <v>2.0212163128102353E-2</v>
      </c>
      <c r="AM28" s="36">
        <v>0.53014469795296981</v>
      </c>
      <c r="AN28" s="36">
        <v>20.043506600867101</v>
      </c>
      <c r="AO28" s="36">
        <v>177.62555036034283</v>
      </c>
      <c r="AP28" s="36">
        <v>19133.548712445001</v>
      </c>
      <c r="AQ28" s="36">
        <v>10302.680075931999</v>
      </c>
      <c r="AR28" s="36">
        <v>29436.228788377</v>
      </c>
      <c r="AS28" s="36">
        <v>161.43576559499999</v>
      </c>
      <c r="AT28" s="36">
        <v>91977.731850529002</v>
      </c>
      <c r="AU28" s="36">
        <v>194435.05145246399</v>
      </c>
      <c r="AV28" s="36">
        <v>51690.641302135002</v>
      </c>
      <c r="AW28" s="36">
        <v>109270.714758717</v>
      </c>
      <c r="AX28" s="36">
        <v>48915.421955270001</v>
      </c>
      <c r="AY28" s="36">
        <v>103404.078284389</v>
      </c>
      <c r="AZ28" s="36">
        <v>0.52656904500000001</v>
      </c>
      <c r="BA28" s="36">
        <v>1.0531380910000001</v>
      </c>
      <c r="BB28" s="36">
        <v>101.33347297500001</v>
      </c>
      <c r="BC28" s="36">
        <v>16306.534760905</v>
      </c>
      <c r="BD28" s="36">
        <v>34470.973152505001</v>
      </c>
      <c r="BE28" s="36">
        <v>0.62706357000000001</v>
      </c>
      <c r="BF28" s="36">
        <v>1.25412714</v>
      </c>
      <c r="BG28" s="36">
        <v>40.097840075999997</v>
      </c>
      <c r="BH28" s="36">
        <v>614.22361026500005</v>
      </c>
      <c r="BI28" s="36">
        <v>2.6399999999999975</v>
      </c>
      <c r="BJ28" s="36">
        <v>2.6399999999999975</v>
      </c>
      <c r="BK28" s="36">
        <v>5.4300000000000006</v>
      </c>
      <c r="BL28" s="36">
        <v>5.4300000000000006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6.7767717655574486</v>
      </c>
      <c r="J29" s="36">
        <v>83.995995339114614</v>
      </c>
      <c r="K29" s="36">
        <v>0.27293026563543993</v>
      </c>
      <c r="L29" s="36">
        <v>6.5038414999220091</v>
      </c>
      <c r="M29" s="36">
        <v>9.1648506046397973</v>
      </c>
      <c r="N29" s="36">
        <v>81.607916500032275</v>
      </c>
      <c r="O29" s="36">
        <v>0.84954381000000012</v>
      </c>
      <c r="P29" s="36">
        <v>1.429245281</v>
      </c>
      <c r="Q29" s="36">
        <v>0.70509640700000009</v>
      </c>
      <c r="R29" s="36">
        <v>0.144447403</v>
      </c>
      <c r="S29" s="36">
        <v>1.240835626</v>
      </c>
      <c r="T29" s="36">
        <v>0.18840965500000001</v>
      </c>
      <c r="U29" s="36">
        <v>6.4899999999999999E-2</v>
      </c>
      <c r="V29" s="36">
        <v>0.15340000000000001</v>
      </c>
      <c r="W29" s="36">
        <v>7.6912155755574485</v>
      </c>
      <c r="X29" s="36">
        <v>85.578640620114612</v>
      </c>
      <c r="Y29" s="36">
        <v>93.269856195672062</v>
      </c>
      <c r="Z29" s="36">
        <v>3.5500765182582439E-2</v>
      </c>
      <c r="AA29" s="36">
        <v>1.6720194084660817E-2</v>
      </c>
      <c r="AB29" s="36">
        <v>1.6720194000000001E-2</v>
      </c>
      <c r="AC29" s="36">
        <v>5.1396401634740782E-2</v>
      </c>
      <c r="AD29" s="36">
        <v>0.68500285521859672</v>
      </c>
      <c r="AE29" s="36">
        <v>6.1650256969673709</v>
      </c>
      <c r="AF29" s="36">
        <v>6.8500285521859645</v>
      </c>
      <c r="AG29" s="36">
        <v>4.6051104433320134E-3</v>
      </c>
      <c r="AH29" s="36">
        <v>7.8339809840590573E-3</v>
      </c>
      <c r="AI29" s="36">
        <v>2.5089912070567523E-2</v>
      </c>
      <c r="AJ29" s="36">
        <v>6.3394359149340123E-4</v>
      </c>
      <c r="AK29" s="36">
        <v>7.66084364515443E-4</v>
      </c>
      <c r="AL29" s="36">
        <v>1.9160393390497384E-3</v>
      </c>
      <c r="AM29" s="36">
        <v>5.6635455669566195E-2</v>
      </c>
      <c r="AN29" s="36">
        <v>0.69360292056717121</v>
      </c>
      <c r="AO29" s="36">
        <v>6.1920316483769886</v>
      </c>
      <c r="AP29" s="36">
        <v>3249.1723139760002</v>
      </c>
      <c r="AQ29" s="36">
        <v>1749.5543229100001</v>
      </c>
      <c r="AR29" s="36">
        <v>4998.7266368860001</v>
      </c>
      <c r="AS29" s="36">
        <v>74.266789856000003</v>
      </c>
      <c r="AT29" s="36">
        <v>10280.504569193001</v>
      </c>
      <c r="AU29" s="36">
        <v>24408.604546104001</v>
      </c>
      <c r="AV29" s="36">
        <v>5923.1059748979997</v>
      </c>
      <c r="AW29" s="36">
        <v>14063.001524185</v>
      </c>
      <c r="AX29" s="36">
        <v>5634.3095068809998</v>
      </c>
      <c r="AY29" s="36">
        <v>13377.323235276001</v>
      </c>
      <c r="AZ29" s="36">
        <v>7.6037454000000004E-2</v>
      </c>
      <c r="BA29" s="36">
        <v>0.15207490800000001</v>
      </c>
      <c r="BB29" s="36">
        <v>13.945057636</v>
      </c>
      <c r="BC29" s="36">
        <v>1226.573159988</v>
      </c>
      <c r="BD29" s="36">
        <v>2912.2052334609998</v>
      </c>
      <c r="BE29" s="36">
        <v>8.6293673000000001E-2</v>
      </c>
      <c r="BF29" s="36">
        <v>0.172587346</v>
      </c>
      <c r="BG29" s="36">
        <v>19.164393101999998</v>
      </c>
      <c r="BH29" s="36">
        <v>97.781559665000003</v>
      </c>
      <c r="BI29" s="36">
        <v>0.42000000000000015</v>
      </c>
      <c r="BJ29" s="36">
        <v>0.42000000000000015</v>
      </c>
      <c r="BK29" s="36">
        <v>0.90000000000000058</v>
      </c>
      <c r="BL29" s="36">
        <v>0.90000000000000058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5.2448461179999999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1.069024E-3</v>
      </c>
      <c r="P30" s="36">
        <v>1.7711820000000001E-3</v>
      </c>
      <c r="Q30" s="36">
        <v>9.11122E-4</v>
      </c>
      <c r="R30" s="36">
        <v>1.5790200000000002E-4</v>
      </c>
      <c r="S30" s="36">
        <v>1.565222E-3</v>
      </c>
      <c r="T30" s="36">
        <v>2.0595999999999999E-4</v>
      </c>
      <c r="U30" s="36">
        <v>0.20100000000000004</v>
      </c>
      <c r="V30" s="36">
        <v>0.4824</v>
      </c>
      <c r="W30" s="36">
        <v>0.2020711857118522</v>
      </c>
      <c r="X30" s="36">
        <v>0.50528025802218091</v>
      </c>
      <c r="Y30" s="36">
        <v>0.70735144373403314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1.2876744735543409E-4</v>
      </c>
      <c r="AE30" s="36">
        <v>1.1589070261989068E-3</v>
      </c>
      <c r="AF30" s="36">
        <v>1.2876744735543406E-3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2.7212717169053723E-2</v>
      </c>
      <c r="AO30" s="36">
        <v>8.7900744625678845E-2</v>
      </c>
      <c r="AP30" s="36">
        <v>1.873031221</v>
      </c>
      <c r="AQ30" s="36">
        <v>1.008555273</v>
      </c>
      <c r="AR30" s="36">
        <v>2.881586494</v>
      </c>
      <c r="AS30" s="36">
        <v>4.8095349000000003E-2</v>
      </c>
      <c r="AT30" s="36">
        <v>6.1513885999999997E-2</v>
      </c>
      <c r="AU30" s="36">
        <v>0.14284898400000001</v>
      </c>
      <c r="AV30" s="36">
        <v>0.21058421499999999</v>
      </c>
      <c r="AW30" s="36">
        <v>0.48902358899999998</v>
      </c>
      <c r="AX30" s="36">
        <v>0.188388322</v>
      </c>
      <c r="AY30" s="36">
        <v>0.43747976500000002</v>
      </c>
      <c r="AZ30" s="36">
        <v>8.4544999999999998E-5</v>
      </c>
      <c r="BA30" s="36">
        <v>1.6909E-4</v>
      </c>
      <c r="BB30" s="36">
        <v>4.90263121</v>
      </c>
      <c r="BC30" s="36">
        <v>400.92814510599999</v>
      </c>
      <c r="BD30" s="36">
        <v>931.04471242600005</v>
      </c>
      <c r="BE30" s="36">
        <v>3.0338064000000001E-2</v>
      </c>
      <c r="BF30" s="36">
        <v>6.0676128000000003E-2</v>
      </c>
      <c r="BG30" s="36">
        <v>6.2691267679999996</v>
      </c>
      <c r="BH30" s="36">
        <v>35.057209456000002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5.3866278760000004</v>
      </c>
      <c r="E31" s="36">
        <v>10</v>
      </c>
      <c r="F31" s="36">
        <v>0</v>
      </c>
      <c r="G31" s="36">
        <v>2</v>
      </c>
      <c r="H31" s="36">
        <v>8</v>
      </c>
      <c r="I31" s="36">
        <v>3.4382839739421938E-4</v>
      </c>
      <c r="J31" s="36">
        <v>1.6559910378011815</v>
      </c>
      <c r="K31" s="36">
        <v>3.4382839739421938E-4</v>
      </c>
      <c r="L31" s="36">
        <v>0</v>
      </c>
      <c r="M31" s="36">
        <v>4.5645866196832835E-2</v>
      </c>
      <c r="N31" s="36">
        <v>1.6106890000017429</v>
      </c>
      <c r="O31" s="36">
        <v>1.7527839E-2</v>
      </c>
      <c r="P31" s="36">
        <v>2.5653750999999999E-2</v>
      </c>
      <c r="Q31" s="36">
        <v>1.2194492000000001E-2</v>
      </c>
      <c r="R31" s="36">
        <v>5.3333469999999996E-3</v>
      </c>
      <c r="S31" s="36">
        <v>1.8697210999999998E-2</v>
      </c>
      <c r="T31" s="36">
        <v>6.9565399999999998E-3</v>
      </c>
      <c r="U31" s="36">
        <v>6.0000000000000001E-3</v>
      </c>
      <c r="V31" s="36">
        <v>1.44E-2</v>
      </c>
      <c r="W31" s="36">
        <v>2.3871667397394221E-2</v>
      </c>
      <c r="X31" s="36">
        <v>1.6960447888011814</v>
      </c>
      <c r="Y31" s="36">
        <v>1.7199164561985756</v>
      </c>
      <c r="Z31" s="36">
        <v>1.2757174915476663E-5</v>
      </c>
      <c r="AA31" s="36">
        <v>2.7300354319120055E-6</v>
      </c>
      <c r="AB31" s="36">
        <v>2.73004E-6</v>
      </c>
      <c r="AC31" s="36">
        <v>9.2912757745331701E-7</v>
      </c>
      <c r="AD31" s="36">
        <v>6.2725501936798309E-3</v>
      </c>
      <c r="AE31" s="36">
        <v>5.6452951743118478E-2</v>
      </c>
      <c r="AF31" s="36">
        <v>6.2725501936798309E-2</v>
      </c>
      <c r="AG31" s="36">
        <v>4.9132498404974925E-4</v>
      </c>
      <c r="AH31" s="36">
        <v>8.3581721424555054E-4</v>
      </c>
      <c r="AI31" s="36">
        <v>2.6768740510296684E-3</v>
      </c>
      <c r="AJ31" s="36">
        <v>1.1374787912746968E-7</v>
      </c>
      <c r="AK31" s="36">
        <v>1.3745776890595125E-7</v>
      </c>
      <c r="AL31" s="36">
        <v>3.4379306624851675E-7</v>
      </c>
      <c r="AM31" s="36">
        <v>4.9236785950633011E-4</v>
      </c>
      <c r="AN31" s="36">
        <v>7.1085048656942878E-3</v>
      </c>
      <c r="AO31" s="36">
        <v>5.9130169587214398E-2</v>
      </c>
      <c r="AP31" s="36">
        <v>53.904070554</v>
      </c>
      <c r="AQ31" s="36">
        <v>29.025268759999999</v>
      </c>
      <c r="AR31" s="36">
        <v>82.929339314000003</v>
      </c>
      <c r="AS31" s="36">
        <v>1.8455193110000001</v>
      </c>
      <c r="AT31" s="36">
        <v>23.169103519</v>
      </c>
      <c r="AU31" s="36">
        <v>56.309517655999997</v>
      </c>
      <c r="AV31" s="36">
        <v>14.758059582</v>
      </c>
      <c r="AW31" s="36">
        <v>35.867560257999997</v>
      </c>
      <c r="AX31" s="36">
        <v>13.848060271</v>
      </c>
      <c r="AY31" s="36">
        <v>33.655924309</v>
      </c>
      <c r="AZ31" s="36">
        <v>1.8641560000000001E-3</v>
      </c>
      <c r="BA31" s="36">
        <v>3.7283120000000001E-3</v>
      </c>
      <c r="BB31" s="36">
        <v>3.2856557419999999</v>
      </c>
      <c r="BC31" s="36">
        <v>265.48932826399999</v>
      </c>
      <c r="BD31" s="36">
        <v>645.23756841800002</v>
      </c>
      <c r="BE31" s="36">
        <v>2.0332027999999999E-2</v>
      </c>
      <c r="BF31" s="36">
        <v>4.0664055999999997E-2</v>
      </c>
      <c r="BG31" s="36">
        <v>3.564328561</v>
      </c>
      <c r="BH31" s="36">
        <v>25.523657659000001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5.4608394210000002</v>
      </c>
      <c r="E32" s="36">
        <v>18</v>
      </c>
      <c r="F32" s="36">
        <v>0</v>
      </c>
      <c r="G32" s="36">
        <v>6</v>
      </c>
      <c r="H32" s="36">
        <v>12</v>
      </c>
      <c r="I32" s="36">
        <v>3.8814035795695133E-4</v>
      </c>
      <c r="J32" s="36">
        <v>1.2886607307959808</v>
      </c>
      <c r="K32" s="36">
        <v>3.8814035795695133E-4</v>
      </c>
      <c r="L32" s="36">
        <v>0</v>
      </c>
      <c r="M32" s="36">
        <v>5.3346371156385373E-2</v>
      </c>
      <c r="N32" s="36">
        <v>1.2357024999975523</v>
      </c>
      <c r="O32" s="36">
        <v>3.9567794000000003E-2</v>
      </c>
      <c r="P32" s="36">
        <v>7.2198160999999997E-2</v>
      </c>
      <c r="Q32" s="36">
        <v>3.6833728000000003E-2</v>
      </c>
      <c r="R32" s="36">
        <v>2.7340660000000003E-3</v>
      </c>
      <c r="S32" s="36">
        <v>6.8631987999999991E-2</v>
      </c>
      <c r="T32" s="36">
        <v>3.5661729999999997E-3</v>
      </c>
      <c r="U32" s="36">
        <v>1.26E-2</v>
      </c>
      <c r="V32" s="36">
        <v>0.03</v>
      </c>
      <c r="W32" s="36">
        <v>5.2555934357956954E-2</v>
      </c>
      <c r="X32" s="36">
        <v>1.3908588917959808</v>
      </c>
      <c r="Y32" s="36">
        <v>1.4434148261539377</v>
      </c>
      <c r="Z32" s="36">
        <v>2.0521687674699989E-5</v>
      </c>
      <c r="AA32" s="36">
        <v>4.3916411623857986E-6</v>
      </c>
      <c r="AB32" s="36">
        <v>4.3916399999999999E-6</v>
      </c>
      <c r="AC32" s="36">
        <v>4.3861762297908989E-6</v>
      </c>
      <c r="AD32" s="36">
        <v>2.1457718603904941E-2</v>
      </c>
      <c r="AE32" s="36">
        <v>0.19311946743514447</v>
      </c>
      <c r="AF32" s="36">
        <v>0.21457718603904941</v>
      </c>
      <c r="AG32" s="36">
        <v>1.072688689754854E-3</v>
      </c>
      <c r="AH32" s="36">
        <v>1.8248037480887171E-3</v>
      </c>
      <c r="AI32" s="36">
        <v>5.8443038959057562E-3</v>
      </c>
      <c r="AJ32" s="36">
        <v>1.8297890722896401E-7</v>
      </c>
      <c r="AK32" s="36">
        <v>2.2111948405083144E-7</v>
      </c>
      <c r="AL32" s="36">
        <v>5.5303782415628925E-7</v>
      </c>
      <c r="AM32" s="36">
        <v>1.0772578448918738E-3</v>
      </c>
      <c r="AN32" s="36">
        <v>2.3282743471477706E-2</v>
      </c>
      <c r="AO32" s="36">
        <v>0.19896432436887437</v>
      </c>
      <c r="AP32" s="36">
        <v>85.201516773999998</v>
      </c>
      <c r="AQ32" s="36">
        <v>45.877739800999997</v>
      </c>
      <c r="AR32" s="36">
        <v>131.07925657499999</v>
      </c>
      <c r="AS32" s="36">
        <v>2.6773594119999999</v>
      </c>
      <c r="AT32" s="36">
        <v>562.30685686000004</v>
      </c>
      <c r="AU32" s="36">
        <v>1431.981656935</v>
      </c>
      <c r="AV32" s="36">
        <v>329.17363542499999</v>
      </c>
      <c r="AW32" s="36">
        <v>838.28002828800004</v>
      </c>
      <c r="AX32" s="36">
        <v>310.65650026999998</v>
      </c>
      <c r="AY32" s="36">
        <v>791.12392916199997</v>
      </c>
      <c r="AZ32" s="36">
        <v>3.1178830000000001E-3</v>
      </c>
      <c r="BA32" s="36">
        <v>6.2357669999999997E-3</v>
      </c>
      <c r="BB32" s="36">
        <v>3.033959179</v>
      </c>
      <c r="BC32" s="36">
        <v>239.874697766</v>
      </c>
      <c r="BD32" s="36">
        <v>610.86960433199999</v>
      </c>
      <c r="BE32" s="36">
        <v>1.8774499E-2</v>
      </c>
      <c r="BF32" s="36">
        <v>3.7548999E-2</v>
      </c>
      <c r="BG32" s="36">
        <v>2.7946626970000001</v>
      </c>
      <c r="BH32" s="36">
        <v>22.837072796000001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6.4129807440000004</v>
      </c>
      <c r="E33" s="36">
        <v>24</v>
      </c>
      <c r="F33" s="36">
        <v>7</v>
      </c>
      <c r="G33" s="36">
        <v>4</v>
      </c>
      <c r="H33" s="36">
        <v>13</v>
      </c>
      <c r="I33" s="36">
        <v>18.25960868900119</v>
      </c>
      <c r="J33" s="36">
        <v>129.7752758651967</v>
      </c>
      <c r="K33" s="36">
        <v>3.8760871890522184</v>
      </c>
      <c r="L33" s="36">
        <v>14.383521499948971</v>
      </c>
      <c r="M33" s="36">
        <v>37.031536554211108</v>
      </c>
      <c r="N33" s="36">
        <v>111.0033479999868</v>
      </c>
      <c r="O33" s="36">
        <v>1.843297948</v>
      </c>
      <c r="P33" s="36">
        <v>3.2397595099999998</v>
      </c>
      <c r="Q33" s="36">
        <v>1.5814679839999999</v>
      </c>
      <c r="R33" s="36">
        <v>0.26182996400000003</v>
      </c>
      <c r="S33" s="36">
        <v>2.8982421650000001</v>
      </c>
      <c r="T33" s="36">
        <v>0.34151734499999997</v>
      </c>
      <c r="U33" s="36">
        <v>0.60580000000000001</v>
      </c>
      <c r="V33" s="36">
        <v>1.4335000000000002</v>
      </c>
      <c r="W33" s="36">
        <v>20.708706637001189</v>
      </c>
      <c r="X33" s="36">
        <v>134.44853537519671</v>
      </c>
      <c r="Y33" s="36">
        <v>155.15724201219791</v>
      </c>
      <c r="Z33" s="36">
        <v>7.4054330444475361E-2</v>
      </c>
      <c r="AA33" s="36">
        <v>3.3062564380019213E-2</v>
      </c>
      <c r="AB33" s="36">
        <v>3.3062564999999995E-2</v>
      </c>
      <c r="AC33" s="36">
        <v>0.11630365200098544</v>
      </c>
      <c r="AD33" s="36">
        <v>1.1749097732892018</v>
      </c>
      <c r="AE33" s="36">
        <v>10.574187959602819</v>
      </c>
      <c r="AF33" s="36">
        <v>11.74909773289202</v>
      </c>
      <c r="AG33" s="36">
        <v>4.8508243337757516E-2</v>
      </c>
      <c r="AH33" s="36">
        <v>8.2519770275725435E-2</v>
      </c>
      <c r="AI33" s="36">
        <v>0.26428629128847203</v>
      </c>
      <c r="AJ33" s="36">
        <v>1.3775610062123471E-3</v>
      </c>
      <c r="AK33" s="36">
        <v>1.6647032348273258E-3</v>
      </c>
      <c r="AL33" s="36">
        <v>4.1635582626594813E-3</v>
      </c>
      <c r="AM33" s="36">
        <v>0.1661894563449553</v>
      </c>
      <c r="AN33" s="36">
        <v>1.2590942467997546</v>
      </c>
      <c r="AO33" s="36">
        <v>10.842637809153951</v>
      </c>
      <c r="AP33" s="36">
        <v>3419.044555122</v>
      </c>
      <c r="AQ33" s="36">
        <v>1841.023991219</v>
      </c>
      <c r="AR33" s="36">
        <v>5260.068546341</v>
      </c>
      <c r="AS33" s="36">
        <v>134.946163966</v>
      </c>
      <c r="AT33" s="36">
        <v>8827.2281782089995</v>
      </c>
      <c r="AU33" s="36">
        <v>22783.987522874999</v>
      </c>
      <c r="AV33" s="36">
        <v>5064.7990303380002</v>
      </c>
      <c r="AW33" s="36">
        <v>13072.769343152</v>
      </c>
      <c r="AX33" s="36">
        <v>4868.2349545409998</v>
      </c>
      <c r="AY33" s="36">
        <v>12565.417164189001</v>
      </c>
      <c r="AZ33" s="36">
        <v>0.17356985599999999</v>
      </c>
      <c r="BA33" s="36">
        <v>0.34713971300000002</v>
      </c>
      <c r="BB33" s="36">
        <v>10.706796717</v>
      </c>
      <c r="BC33" s="36">
        <v>741.60335990299996</v>
      </c>
      <c r="BD33" s="36">
        <v>1914.154857883</v>
      </c>
      <c r="BE33" s="36">
        <v>6.6254930000000004E-2</v>
      </c>
      <c r="BF33" s="36">
        <v>0.13250986000000001</v>
      </c>
      <c r="BG33" s="36">
        <v>14.745683009</v>
      </c>
      <c r="BH33" s="36">
        <v>91.214747165000006</v>
      </c>
      <c r="BI33" s="36">
        <v>1.2000000000000002</v>
      </c>
      <c r="BJ33" s="36">
        <v>1.71</v>
      </c>
      <c r="BK33" s="36">
        <v>2.2500000000000004</v>
      </c>
      <c r="BL33" s="36">
        <v>2.5099999999999989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6.4011534579999996</v>
      </c>
      <c r="E34" s="36">
        <v>38</v>
      </c>
      <c r="F34" s="36">
        <v>11</v>
      </c>
      <c r="G34" s="36">
        <v>18</v>
      </c>
      <c r="H34" s="36">
        <v>9</v>
      </c>
      <c r="I34" s="36">
        <v>25.35867398066366</v>
      </c>
      <c r="J34" s="36">
        <v>145.6002463422453</v>
      </c>
      <c r="K34" s="36">
        <v>6.2892884806493008</v>
      </c>
      <c r="L34" s="36">
        <v>19.069385500014359</v>
      </c>
      <c r="M34" s="36">
        <v>68.757344822893884</v>
      </c>
      <c r="N34" s="36">
        <v>102.20157550001507</v>
      </c>
      <c r="O34" s="36">
        <v>1.8488796320000001</v>
      </c>
      <c r="P34" s="36">
        <v>3.1542372279999999</v>
      </c>
      <c r="Q34" s="36">
        <v>1.699773572</v>
      </c>
      <c r="R34" s="36">
        <v>0.14910605999999998</v>
      </c>
      <c r="S34" s="36">
        <v>2.959751062</v>
      </c>
      <c r="T34" s="36">
        <v>0.19448616600000002</v>
      </c>
      <c r="U34" s="36">
        <v>0.83050000000000046</v>
      </c>
      <c r="V34" s="36">
        <v>1.9672999999999994</v>
      </c>
      <c r="W34" s="36">
        <v>28.03805361266366</v>
      </c>
      <c r="X34" s="36">
        <v>150.72178357024529</v>
      </c>
      <c r="Y34" s="36">
        <v>178.75983718290894</v>
      </c>
      <c r="Z34" s="36">
        <v>8.5293979939446263E-2</v>
      </c>
      <c r="AA34" s="36">
        <v>4.1028662983877438E-2</v>
      </c>
      <c r="AB34" s="36">
        <v>4.1028663E-2</v>
      </c>
      <c r="AC34" s="36">
        <v>0.17183851926232568</v>
      </c>
      <c r="AD34" s="36">
        <v>1.6311723259983504</v>
      </c>
      <c r="AE34" s="36">
        <v>14.680550933985153</v>
      </c>
      <c r="AF34" s="36">
        <v>16.311723259983502</v>
      </c>
      <c r="AG34" s="36">
        <v>6.3837433622037421E-2</v>
      </c>
      <c r="AH34" s="36">
        <v>0.10859701351794873</v>
      </c>
      <c r="AI34" s="36">
        <v>0.34780394869937631</v>
      </c>
      <c r="AJ34" s="36">
        <v>1.6083768451736365E-3</v>
      </c>
      <c r="AK34" s="36">
        <v>1.9436308858830987E-3</v>
      </c>
      <c r="AL34" s="36">
        <v>4.8611790168823351E-3</v>
      </c>
      <c r="AM34" s="36">
        <v>0.23728432972953675</v>
      </c>
      <c r="AN34" s="36">
        <v>1.7417129704021823</v>
      </c>
      <c r="AO34" s="36">
        <v>15.033216061701411</v>
      </c>
      <c r="AP34" s="36">
        <v>1797.5448833349999</v>
      </c>
      <c r="AQ34" s="36">
        <v>967.90878333399996</v>
      </c>
      <c r="AR34" s="36">
        <v>2765.4536666690001</v>
      </c>
      <c r="AS34" s="36">
        <v>132.301544769</v>
      </c>
      <c r="AT34" s="36">
        <v>5964.0370024800004</v>
      </c>
      <c r="AU34" s="36">
        <v>14817.232466175999</v>
      </c>
      <c r="AV34" s="36">
        <v>4159.1693199330002</v>
      </c>
      <c r="AW34" s="36">
        <v>10333.165044752001</v>
      </c>
      <c r="AX34" s="36">
        <v>4088.307374389</v>
      </c>
      <c r="AY34" s="36">
        <v>10157.113501194</v>
      </c>
      <c r="AZ34" s="36">
        <v>0.29164280599999998</v>
      </c>
      <c r="BA34" s="36">
        <v>0.58328561199999995</v>
      </c>
      <c r="BB34" s="36">
        <v>7.3096001099999999</v>
      </c>
      <c r="BC34" s="36">
        <v>426.76497065400002</v>
      </c>
      <c r="BD34" s="36">
        <v>1060.267697194</v>
      </c>
      <c r="BE34" s="36">
        <v>4.5232673000000001E-2</v>
      </c>
      <c r="BF34" s="36">
        <v>9.0465347000000002E-2</v>
      </c>
      <c r="BG34" s="36">
        <v>18.192145349</v>
      </c>
      <c r="BH34" s="36">
        <v>77.376808767</v>
      </c>
      <c r="BI34" s="36">
        <v>0.24</v>
      </c>
      <c r="BJ34" s="36">
        <v>0.42000000000000015</v>
      </c>
      <c r="BK34" s="36">
        <v>2.6699999999999977</v>
      </c>
      <c r="BL34" s="36">
        <v>3.019999999999996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6.027616042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5.3077809063149264</v>
      </c>
      <c r="J35" s="36">
        <v>34.146190330515104</v>
      </c>
      <c r="K35" s="36">
        <v>0.94802990631189155</v>
      </c>
      <c r="L35" s="36">
        <v>4.3597510000030351</v>
      </c>
      <c r="M35" s="36">
        <v>14.108835736825601</v>
      </c>
      <c r="N35" s="36">
        <v>25.345135500004432</v>
      </c>
      <c r="O35" s="36">
        <v>0.32598012500000006</v>
      </c>
      <c r="P35" s="36">
        <v>0.52582187000000002</v>
      </c>
      <c r="Q35" s="36">
        <v>0.29202162600000003</v>
      </c>
      <c r="R35" s="36">
        <v>3.3958499000000003E-2</v>
      </c>
      <c r="S35" s="36">
        <v>0.481528175</v>
      </c>
      <c r="T35" s="36">
        <v>4.4293695000000001E-2</v>
      </c>
      <c r="U35" s="36" t="s">
        <v>340</v>
      </c>
      <c r="V35" s="36" t="s">
        <v>340</v>
      </c>
      <c r="W35" s="36">
        <v>5.6337610313149264</v>
      </c>
      <c r="X35" s="36">
        <v>34.672012200515105</v>
      </c>
      <c r="Y35" s="36">
        <v>40.305773231830031</v>
      </c>
      <c r="Z35" s="36">
        <v>1.9342860061372584E-2</v>
      </c>
      <c r="AA35" s="36">
        <v>9.2793592164099898E-3</v>
      </c>
      <c r="AB35" s="36">
        <v>9.2793589999999992E-3</v>
      </c>
      <c r="AC35" s="36">
        <v>2.5035103205426616E-2</v>
      </c>
      <c r="AD35" s="36">
        <v>8.9560139972938518E-2</v>
      </c>
      <c r="AE35" s="36">
        <v>0.80604125975644658</v>
      </c>
      <c r="AF35" s="36">
        <v>0.89560139972938502</v>
      </c>
      <c r="AG35" s="36" t="s">
        <v>340</v>
      </c>
      <c r="AH35" s="36" t="s">
        <v>340</v>
      </c>
      <c r="AI35" s="36" t="s">
        <v>340</v>
      </c>
      <c r="AJ35" s="36">
        <v>3.6376291577316369E-4</v>
      </c>
      <c r="AK35" s="36">
        <v>4.3958655814831939E-4</v>
      </c>
      <c r="AL35" s="36">
        <v>1.0994417551680453E-3</v>
      </c>
      <c r="AM35" s="36">
        <v>2.5398866121199778E-2</v>
      </c>
      <c r="AN35" s="36">
        <v>8.9999726531086843E-2</v>
      </c>
      <c r="AO35" s="36">
        <v>0.80714070151161466</v>
      </c>
      <c r="AP35" s="36">
        <v>202.801873403</v>
      </c>
      <c r="AQ35" s="36">
        <v>109.201008755</v>
      </c>
      <c r="AR35" s="36">
        <v>312.00288215800003</v>
      </c>
      <c r="AS35" s="36">
        <v>22.786802177999999</v>
      </c>
      <c r="AT35" s="36">
        <v>607.64742671600004</v>
      </c>
      <c r="AU35" s="36">
        <v>1733.4657718190001</v>
      </c>
      <c r="AV35" s="36">
        <v>340.039550507</v>
      </c>
      <c r="AW35" s="36">
        <v>970.04759002200001</v>
      </c>
      <c r="AX35" s="36">
        <v>327.72513979299998</v>
      </c>
      <c r="AY35" s="36">
        <v>934.91766346600002</v>
      </c>
      <c r="AZ35" s="36">
        <v>3.1702625999999998E-2</v>
      </c>
      <c r="BA35" s="36">
        <v>6.3405252999999995E-2</v>
      </c>
      <c r="BB35" s="36">
        <v>0.42202992099999997</v>
      </c>
      <c r="BC35" s="36">
        <v>24.977795984</v>
      </c>
      <c r="BD35" s="36">
        <v>71.255390035000005</v>
      </c>
      <c r="BE35" s="36">
        <v>2.611571E-3</v>
      </c>
      <c r="BF35" s="36">
        <v>5.2231420000000001E-3</v>
      </c>
      <c r="BG35" s="36">
        <v>3.009768437</v>
      </c>
      <c r="BH35" s="36">
        <v>33.157460520999997</v>
      </c>
      <c r="BI35" s="36">
        <v>0.30000000000000004</v>
      </c>
      <c r="BJ35" s="36">
        <v>0.30000000000000004</v>
      </c>
      <c r="BK35" s="36">
        <v>0.36</v>
      </c>
      <c r="BL35" s="36">
        <v>0.37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5.7594306160000004</v>
      </c>
      <c r="E36" s="36">
        <v>401</v>
      </c>
      <c r="F36" s="36">
        <v>9</v>
      </c>
      <c r="G36" s="36">
        <v>101</v>
      </c>
      <c r="H36" s="36">
        <v>291</v>
      </c>
      <c r="I36" s="36">
        <v>1.7027863295197066E-3</v>
      </c>
      <c r="J36" s="36">
        <v>3.8565961147313366</v>
      </c>
      <c r="K36" s="36">
        <v>1.7027863295197066E-3</v>
      </c>
      <c r="L36" s="36">
        <v>0</v>
      </c>
      <c r="M36" s="36">
        <v>0.25355990107574689</v>
      </c>
      <c r="N36" s="36">
        <v>3.6047389999851092</v>
      </c>
      <c r="O36" s="36">
        <v>0.24897844</v>
      </c>
      <c r="P36" s="36">
        <v>0.37743749199999999</v>
      </c>
      <c r="Q36" s="36">
        <v>0.19367747099999999</v>
      </c>
      <c r="R36" s="36">
        <v>5.5300969000000005E-2</v>
      </c>
      <c r="S36" s="36">
        <v>0.30530579299999999</v>
      </c>
      <c r="T36" s="36">
        <v>7.2131699000000007E-2</v>
      </c>
      <c r="U36" s="36">
        <v>6.614849999999997</v>
      </c>
      <c r="V36" s="36">
        <v>15.713099999999985</v>
      </c>
      <c r="W36" s="36">
        <v>6.8655312263295167</v>
      </c>
      <c r="X36" s="36">
        <v>19.94713360673132</v>
      </c>
      <c r="Y36" s="36">
        <v>26.812664833060836</v>
      </c>
      <c r="Z36" s="36">
        <v>6.7146330688815914E-5</v>
      </c>
      <c r="AA36" s="36">
        <v>1.4369314767406605E-5</v>
      </c>
      <c r="AB36" s="36">
        <v>1.43693E-5</v>
      </c>
      <c r="AC36" s="36">
        <v>3.4508601701327383E-5</v>
      </c>
      <c r="AD36" s="36">
        <v>6.3091565057712434E-2</v>
      </c>
      <c r="AE36" s="36">
        <v>0.56782408551941188</v>
      </c>
      <c r="AF36" s="36">
        <v>0.63091565057712418</v>
      </c>
      <c r="AG36" s="36">
        <v>0.44533007879996145</v>
      </c>
      <c r="AH36" s="36">
        <v>0.75757300761372914</v>
      </c>
      <c r="AI36" s="36">
        <v>2.4262811189791029</v>
      </c>
      <c r="AJ36" s="36">
        <v>5.4480980597344388E-7</v>
      </c>
      <c r="AK36" s="36">
        <v>6.5837131190174898E-7</v>
      </c>
      <c r="AL36" s="36">
        <v>1.6466402288518541E-6</v>
      </c>
      <c r="AM36" s="36">
        <v>0.44536513221146878</v>
      </c>
      <c r="AN36" s="36">
        <v>0.82066523104275346</v>
      </c>
      <c r="AO36" s="36">
        <v>2.9941068511387439</v>
      </c>
      <c r="AP36" s="36">
        <v>94.752371890999996</v>
      </c>
      <c r="AQ36" s="36">
        <v>51.020507940999998</v>
      </c>
      <c r="AR36" s="36">
        <v>145.772879832</v>
      </c>
      <c r="AS36" s="36">
        <v>1.8718191049999999</v>
      </c>
      <c r="AT36" s="36">
        <v>70.797162592000006</v>
      </c>
      <c r="AU36" s="36">
        <v>156.36013367999999</v>
      </c>
      <c r="AV36" s="36">
        <v>82.245916992000005</v>
      </c>
      <c r="AW36" s="36">
        <v>181.64545166400001</v>
      </c>
      <c r="AX36" s="36">
        <v>75.627915342999998</v>
      </c>
      <c r="AY36" s="36">
        <v>167.02916501199999</v>
      </c>
      <c r="AZ36" s="36">
        <v>6.7477269000000006E-2</v>
      </c>
      <c r="BA36" s="36">
        <v>0.13495453800000001</v>
      </c>
      <c r="BB36" s="36">
        <v>3.6334781139999999</v>
      </c>
      <c r="BC36" s="36">
        <v>302.607981693</v>
      </c>
      <c r="BD36" s="36">
        <v>668.32938973499995</v>
      </c>
      <c r="BE36" s="36">
        <v>0.278427441</v>
      </c>
      <c r="BF36" s="36">
        <v>0.55685488299999997</v>
      </c>
      <c r="BG36" s="36">
        <v>4.7264361360000002</v>
      </c>
      <c r="BH36" s="36">
        <v>31.505193125000002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4.0636320389999998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4.5059023140000001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4.02879E-3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4.5045574669999997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1.541148E-2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4.6876398760000004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4.4161632849999997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4.4401541169999996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4.4798358179999997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4.4963931580000001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4.9116397530000002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4.3082000000000005E-5</v>
      </c>
      <c r="P45" s="36">
        <v>6.8134999999999997E-5</v>
      </c>
      <c r="Q45" s="36">
        <v>3.5342000000000001E-5</v>
      </c>
      <c r="R45" s="36">
        <v>7.7400000000000004E-6</v>
      </c>
      <c r="S45" s="36">
        <v>5.8038999999999998E-5</v>
      </c>
      <c r="T45" s="36">
        <v>1.0096000000000001E-5</v>
      </c>
      <c r="U45" s="36">
        <v>0</v>
      </c>
      <c r="V45" s="36">
        <v>0</v>
      </c>
      <c r="W45" s="36">
        <v>4.3082000000000005E-5</v>
      </c>
      <c r="X45" s="36">
        <v>6.8134999999999997E-5</v>
      </c>
      <c r="Y45" s="36">
        <v>1.11217E-4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6.7724000000000004E-5</v>
      </c>
      <c r="AQ45" s="36">
        <v>3.6467000000000002E-5</v>
      </c>
      <c r="AR45" s="36">
        <v>1.0419100000000001E-4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0.134098092</v>
      </c>
      <c r="BC45" s="36">
        <v>9.4847878980000004</v>
      </c>
      <c r="BD45" s="36">
        <v>19.766800341</v>
      </c>
      <c r="BE45" s="36">
        <v>1.0275715E-2</v>
      </c>
      <c r="BF45" s="36">
        <v>2.0551430999999998E-2</v>
      </c>
      <c r="BG45" s="36">
        <v>9.5025425999999996E-2</v>
      </c>
      <c r="BH45" s="36">
        <v>0.68660010100000002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4.9110834600000004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8.4448059999999991E-3</v>
      </c>
      <c r="P46" s="36">
        <v>1.4250766999999999E-2</v>
      </c>
      <c r="Q46" s="36">
        <v>7.3342499999999996E-3</v>
      </c>
      <c r="R46" s="36">
        <v>1.110556E-3</v>
      </c>
      <c r="S46" s="36">
        <v>1.2802216E-2</v>
      </c>
      <c r="T46" s="36">
        <v>1.448551E-3</v>
      </c>
      <c r="U46" s="36">
        <v>0</v>
      </c>
      <c r="V46" s="36">
        <v>0</v>
      </c>
      <c r="W46" s="36">
        <v>8.4448059999999991E-3</v>
      </c>
      <c r="X46" s="36">
        <v>1.4250766999999999E-2</v>
      </c>
      <c r="Y46" s="36">
        <v>2.2695572999999997E-2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2.3085977000000001E-2</v>
      </c>
      <c r="AQ46" s="36">
        <v>1.243091E-2</v>
      </c>
      <c r="AR46" s="36">
        <v>3.5516886999999997E-2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6.1679906219999996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4.9345077960000001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3.3873620000000001E-3</v>
      </c>
      <c r="P47" s="36">
        <v>5.2004660000000008E-3</v>
      </c>
      <c r="Q47" s="36">
        <v>3.034442E-3</v>
      </c>
      <c r="R47" s="36">
        <v>3.5291999999999995E-4</v>
      </c>
      <c r="S47" s="36">
        <v>4.7401360000000007E-3</v>
      </c>
      <c r="T47" s="36">
        <v>4.6033000000000001E-4</v>
      </c>
      <c r="U47" s="36">
        <v>0</v>
      </c>
      <c r="V47" s="36">
        <v>0</v>
      </c>
      <c r="W47" s="36">
        <v>3.3873620000000001E-3</v>
      </c>
      <c r="X47" s="36">
        <v>5.2004660000000008E-3</v>
      </c>
      <c r="Y47" s="36">
        <v>8.5878280000000005E-3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4.8358949999999998E-3</v>
      </c>
      <c r="AQ47" s="36">
        <v>2.6039430000000001E-3</v>
      </c>
      <c r="AR47" s="36">
        <v>7.4398379999999998E-3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0.233762725</v>
      </c>
      <c r="BC47" s="36">
        <v>11.821885795</v>
      </c>
      <c r="BD47" s="36">
        <v>27.965751342000001</v>
      </c>
      <c r="BE47" s="36">
        <v>1.7912852E-2</v>
      </c>
      <c r="BF47" s="36">
        <v>3.5825704999999999E-2</v>
      </c>
      <c r="BG47" s="36">
        <v>1.1458053450000001</v>
      </c>
      <c r="BH47" s="36">
        <v>5.8250495149999999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4.8484906690000003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3.5164899999999999E-4</v>
      </c>
      <c r="P48" s="36">
        <v>6.0893199999999996E-4</v>
      </c>
      <c r="Q48" s="36">
        <v>3.36769E-4</v>
      </c>
      <c r="R48" s="36">
        <v>1.488E-5</v>
      </c>
      <c r="S48" s="36">
        <v>5.89523E-4</v>
      </c>
      <c r="T48" s="36">
        <v>1.9409E-5</v>
      </c>
      <c r="U48" s="36">
        <v>0</v>
      </c>
      <c r="V48" s="36">
        <v>0</v>
      </c>
      <c r="W48" s="36">
        <v>3.5164899999999999E-4</v>
      </c>
      <c r="X48" s="36">
        <v>6.0893199999999996E-4</v>
      </c>
      <c r="Y48" s="36">
        <v>9.6058099999999996E-4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7.6724200000000001E-4</v>
      </c>
      <c r="AQ48" s="36">
        <v>4.1313E-4</v>
      </c>
      <c r="AR48" s="36">
        <v>1.1803720000000001E-3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0.157812173</v>
      </c>
      <c r="BC48" s="36">
        <v>13.529806875</v>
      </c>
      <c r="BD48" s="36">
        <v>29.158924040999999</v>
      </c>
      <c r="BE48" s="36">
        <v>1.2092886000000001E-2</v>
      </c>
      <c r="BF48" s="36">
        <v>2.4185773000000001E-2</v>
      </c>
      <c r="BG48" s="36">
        <v>4.2656656000000001E-2</v>
      </c>
      <c r="BH48" s="36">
        <v>1.2538901689999999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4.784579742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4.2359400000000001E-4</v>
      </c>
      <c r="P49" s="36">
        <v>6.2886399999999992E-4</v>
      </c>
      <c r="Q49" s="36">
        <v>3.1698300000000001E-4</v>
      </c>
      <c r="R49" s="36">
        <v>1.06611E-4</v>
      </c>
      <c r="S49" s="36">
        <v>4.8980399999999993E-4</v>
      </c>
      <c r="T49" s="36">
        <v>1.3905999999999999E-4</v>
      </c>
      <c r="U49" s="36">
        <v>2.7E-2</v>
      </c>
      <c r="V49" s="36">
        <v>6.4799999999999996E-2</v>
      </c>
      <c r="W49" s="36">
        <v>2.7423593999999999E-2</v>
      </c>
      <c r="X49" s="36">
        <v>6.5428864000000003E-2</v>
      </c>
      <c r="Y49" s="36">
        <v>9.2852457999999999E-2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8.5943674999999997E-2</v>
      </c>
      <c r="AQ49" s="36">
        <v>4.6277363000000002E-2</v>
      </c>
      <c r="AR49" s="36">
        <v>0.13222103800000001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3.46336E-3</v>
      </c>
      <c r="BC49" s="36">
        <v>0.15989286599999999</v>
      </c>
      <c r="BD49" s="36">
        <v>0.33481678999999998</v>
      </c>
      <c r="BE49" s="36">
        <v>2.6539100000000002E-4</v>
      </c>
      <c r="BF49" s="36">
        <v>5.3078299999999995E-4</v>
      </c>
      <c r="BG49" s="36">
        <v>1.3675440000000001E-2</v>
      </c>
      <c r="BH49" s="36">
        <v>1.3641123999999999E-2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4.4502570559999999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4.8952970389999999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1.1718999999999999E-5</v>
      </c>
      <c r="P51" s="36">
        <v>2.0458E-5</v>
      </c>
      <c r="Q51" s="36">
        <v>1.1331999999999999E-5</v>
      </c>
      <c r="R51" s="36">
        <v>3.8699999999999996E-7</v>
      </c>
      <c r="S51" s="36">
        <v>1.9953E-5</v>
      </c>
      <c r="T51" s="36">
        <v>5.0500000000000004E-7</v>
      </c>
      <c r="U51" s="36">
        <v>0</v>
      </c>
      <c r="V51" s="36">
        <v>0</v>
      </c>
      <c r="W51" s="36">
        <v>1.1718999999999999E-5</v>
      </c>
      <c r="X51" s="36">
        <v>2.0458E-5</v>
      </c>
      <c r="Y51" s="36">
        <v>3.2177E-5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1.8652E-5</v>
      </c>
      <c r="AQ51" s="36">
        <v>1.0043E-5</v>
      </c>
      <c r="AR51" s="36">
        <v>2.8695000000000002E-5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5.0649475390000003</v>
      </c>
      <c r="E52" s="36">
        <v>23</v>
      </c>
      <c r="F52" s="36">
        <v>0</v>
      </c>
      <c r="G52" s="36">
        <v>3</v>
      </c>
      <c r="H52" s="36">
        <v>20</v>
      </c>
      <c r="I52" s="36">
        <v>1.0078107279666583E-5</v>
      </c>
      <c r="J52" s="36">
        <v>2.2188165160687591E-2</v>
      </c>
      <c r="K52" s="36">
        <v>1.0078107279666583E-5</v>
      </c>
      <c r="L52" s="36">
        <v>0</v>
      </c>
      <c r="M52" s="36">
        <v>3.1982432679683124E-3</v>
      </c>
      <c r="N52" s="36">
        <v>1.8999999999998948E-2</v>
      </c>
      <c r="O52" s="36">
        <v>4.5000409999999998E-3</v>
      </c>
      <c r="P52" s="36">
        <v>7.7194820000000006E-3</v>
      </c>
      <c r="Q52" s="36">
        <v>4.362543E-3</v>
      </c>
      <c r="R52" s="36">
        <v>1.37498E-4</v>
      </c>
      <c r="S52" s="36">
        <v>7.5401360000000002E-3</v>
      </c>
      <c r="T52" s="36">
        <v>1.7934599999999999E-4</v>
      </c>
      <c r="U52" s="36">
        <v>0.255</v>
      </c>
      <c r="V52" s="36">
        <v>0.61199999999999999</v>
      </c>
      <c r="W52" s="36">
        <v>0.25951011910727967</v>
      </c>
      <c r="X52" s="36">
        <v>0.6419076471606876</v>
      </c>
      <c r="Y52" s="36">
        <v>0.90141776626796721</v>
      </c>
      <c r="Z52" s="36">
        <v>8.4786759623386479E-7</v>
      </c>
      <c r="AA52" s="36">
        <v>1.8144366559404705E-7</v>
      </c>
      <c r="AB52" s="36">
        <v>1.8144399999999999E-7</v>
      </c>
      <c r="AC52" s="36">
        <v>9.3947739779824081E-8</v>
      </c>
      <c r="AD52" s="36">
        <v>8.4926398609454546E-5</v>
      </c>
      <c r="AE52" s="36">
        <v>7.6433758748509087E-4</v>
      </c>
      <c r="AF52" s="36">
        <v>8.4926398609454549E-4</v>
      </c>
      <c r="AG52" s="36">
        <v>1.7738416542336752E-2</v>
      </c>
      <c r="AH52" s="36">
        <v>3.0175697106503904E-2</v>
      </c>
      <c r="AI52" s="36">
        <v>9.6643786678938179E-2</v>
      </c>
      <c r="AJ52" s="36">
        <v>7.1128402637694272E-9</v>
      </c>
      <c r="AK52" s="36">
        <v>8.5954583130864612E-9</v>
      </c>
      <c r="AL52" s="36">
        <v>2.1497940733267336E-8</v>
      </c>
      <c r="AM52" s="36">
        <v>1.7738517602916795E-2</v>
      </c>
      <c r="AN52" s="36">
        <v>3.0260632100571672E-2</v>
      </c>
      <c r="AO52" s="36">
        <v>9.7408145764364004E-2</v>
      </c>
      <c r="AP52" s="36">
        <v>0.99295102999999996</v>
      </c>
      <c r="AQ52" s="36">
        <v>0.53466593900000003</v>
      </c>
      <c r="AR52" s="36">
        <v>1.5276169689999999</v>
      </c>
      <c r="AS52" s="36">
        <v>4.9603950000000003E-3</v>
      </c>
      <c r="AT52" s="36">
        <v>5.2777893999999999E-2</v>
      </c>
      <c r="AU52" s="36">
        <v>0.11608384400000001</v>
      </c>
      <c r="AV52" s="36">
        <v>0.197899194</v>
      </c>
      <c r="AW52" s="36">
        <v>0.43527502099999998</v>
      </c>
      <c r="AX52" s="36">
        <v>0.177116827</v>
      </c>
      <c r="AY52" s="36">
        <v>0.38956465099999998</v>
      </c>
      <c r="AZ52" s="36">
        <v>6.9590000000000003E-5</v>
      </c>
      <c r="BA52" s="36">
        <v>1.3918000000000001E-4</v>
      </c>
      <c r="BB52" s="36">
        <v>0.27442067399999998</v>
      </c>
      <c r="BC52" s="36">
        <v>13.935780677</v>
      </c>
      <c r="BD52" s="36">
        <v>30.651449806999999</v>
      </c>
      <c r="BE52" s="36">
        <v>2.1028404000000001E-2</v>
      </c>
      <c r="BF52" s="36">
        <v>4.2056808000000001E-2</v>
      </c>
      <c r="BG52" s="36">
        <v>0.183005637</v>
      </c>
      <c r="BH52" s="36">
        <v>2.1869053639999998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5.2482135730000001</v>
      </c>
      <c r="E53" s="36">
        <v>3</v>
      </c>
      <c r="F53" s="36">
        <v>0</v>
      </c>
      <c r="G53" s="36">
        <v>2</v>
      </c>
      <c r="H53" s="36">
        <v>1</v>
      </c>
      <c r="I53" s="36">
        <v>1.3179295366532655E-4</v>
      </c>
      <c r="J53" s="36">
        <v>0.18656495499349379</v>
      </c>
      <c r="K53" s="36">
        <v>1.3179295366532655E-4</v>
      </c>
      <c r="L53" s="36">
        <v>0</v>
      </c>
      <c r="M53" s="36">
        <v>1.4930747946629231E-2</v>
      </c>
      <c r="N53" s="36">
        <v>0.17176600000052988</v>
      </c>
      <c r="O53" s="36">
        <v>1.0351196999999999E-2</v>
      </c>
      <c r="P53" s="36">
        <v>1.6490950000000001E-2</v>
      </c>
      <c r="Q53" s="36">
        <v>9.3951469999999995E-3</v>
      </c>
      <c r="R53" s="36">
        <v>9.5604999999999996E-4</v>
      </c>
      <c r="S53" s="36">
        <v>1.5243927000000001E-2</v>
      </c>
      <c r="T53" s="36">
        <v>1.2470229999999999E-3</v>
      </c>
      <c r="U53" s="36">
        <v>4.8000000000000001E-2</v>
      </c>
      <c r="V53" s="36">
        <v>0.11519999999999998</v>
      </c>
      <c r="W53" s="36">
        <v>5.8482989953665326E-2</v>
      </c>
      <c r="X53" s="36">
        <v>0.31825590499349377</v>
      </c>
      <c r="Y53" s="36">
        <v>0.37673889494715906</v>
      </c>
      <c r="Z53" s="36">
        <v>5.3786874540737099E-6</v>
      </c>
      <c r="AA53" s="36">
        <v>1.1510391151717736E-6</v>
      </c>
      <c r="AB53" s="36">
        <v>1.1510399999999999E-6</v>
      </c>
      <c r="AC53" s="36">
        <v>4.7753017200741308E-7</v>
      </c>
      <c r="AD53" s="36">
        <v>1.0089305812206646E-3</v>
      </c>
      <c r="AE53" s="36">
        <v>9.080375230985982E-3</v>
      </c>
      <c r="AF53" s="36">
        <v>1.0089305812206649E-2</v>
      </c>
      <c r="AG53" s="36">
        <v>3.7373408212684825E-3</v>
      </c>
      <c r="AH53" s="36">
        <v>6.3577751902038557E-3</v>
      </c>
      <c r="AI53" s="36">
        <v>2.0362063784842076E-2</v>
      </c>
      <c r="AJ53" s="36">
        <v>4.5122261729289252E-8</v>
      </c>
      <c r="AK53" s="36">
        <v>5.4527657771516509E-8</v>
      </c>
      <c r="AL53" s="36">
        <v>1.3637810950827822E-7</v>
      </c>
      <c r="AM53" s="36">
        <v>3.7378634737022191E-3</v>
      </c>
      <c r="AN53" s="36">
        <v>7.3667602990822919E-3</v>
      </c>
      <c r="AO53" s="36">
        <v>2.9442575393937565E-2</v>
      </c>
      <c r="AP53" s="36">
        <v>1.9905058680000001</v>
      </c>
      <c r="AQ53" s="36">
        <v>1.071810852</v>
      </c>
      <c r="AR53" s="36">
        <v>3.0623167200000001</v>
      </c>
      <c r="AS53" s="36">
        <v>0.215872126</v>
      </c>
      <c r="AT53" s="36">
        <v>7.6198626159999998</v>
      </c>
      <c r="AU53" s="36">
        <v>17.719409336999998</v>
      </c>
      <c r="AV53" s="36">
        <v>7.775638378</v>
      </c>
      <c r="AW53" s="36">
        <v>18.081653992</v>
      </c>
      <c r="AX53" s="36">
        <v>7.1752930189999997</v>
      </c>
      <c r="AY53" s="36">
        <v>16.685596649000001</v>
      </c>
      <c r="AZ53" s="36">
        <v>4.2411239999999998E-3</v>
      </c>
      <c r="BA53" s="36">
        <v>8.4822479999999995E-3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0.48239918399999998</v>
      </c>
      <c r="BH53" s="36">
        <v>2.7734357959999998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5.2705829739999999</v>
      </c>
      <c r="E54" s="36">
        <v>31</v>
      </c>
      <c r="F54" s="36">
        <v>1</v>
      </c>
      <c r="G54" s="36">
        <v>4</v>
      </c>
      <c r="H54" s="36">
        <v>26</v>
      </c>
      <c r="I54" s="36">
        <v>3.3814205671376979E-4</v>
      </c>
      <c r="J54" s="36">
        <v>1.0184840150283399</v>
      </c>
      <c r="K54" s="36">
        <v>3.3814205671376979E-4</v>
      </c>
      <c r="L54" s="36">
        <v>0</v>
      </c>
      <c r="M54" s="36">
        <v>7.3862157085018657E-2</v>
      </c>
      <c r="N54" s="36">
        <v>0.94496000000003477</v>
      </c>
      <c r="O54" s="36">
        <v>0.10460090100000001</v>
      </c>
      <c r="P54" s="36">
        <v>0.17011295799999998</v>
      </c>
      <c r="Q54" s="36">
        <v>9.7126646000000011E-2</v>
      </c>
      <c r="R54" s="36">
        <v>7.474255E-3</v>
      </c>
      <c r="S54" s="36">
        <v>0.16036392899999999</v>
      </c>
      <c r="T54" s="36">
        <v>9.7490289999999993E-3</v>
      </c>
      <c r="U54" s="36">
        <v>0.15190000000000001</v>
      </c>
      <c r="V54" s="36">
        <v>0.36220000000000002</v>
      </c>
      <c r="W54" s="36">
        <v>0.25683904305671379</v>
      </c>
      <c r="X54" s="36">
        <v>1.55079697302834</v>
      </c>
      <c r="Y54" s="36">
        <v>1.8076360160850538</v>
      </c>
      <c r="Z54" s="36">
        <v>2.1042529724242619E-5</v>
      </c>
      <c r="AA54" s="36">
        <v>4.5031013609879191E-6</v>
      </c>
      <c r="AB54" s="36">
        <v>4.5031000000000001E-6</v>
      </c>
      <c r="AC54" s="36">
        <v>2.4462692580899183E-6</v>
      </c>
      <c r="AD54" s="36">
        <v>7.7325118697499553E-3</v>
      </c>
      <c r="AE54" s="36">
        <v>6.9592606827749592E-2</v>
      </c>
      <c r="AF54" s="36">
        <v>7.7325118697499556E-2</v>
      </c>
      <c r="AG54" s="36">
        <v>1.0864061186099285E-2</v>
      </c>
      <c r="AH54" s="36">
        <v>1.8481391443019472E-2</v>
      </c>
      <c r="AI54" s="36">
        <v>5.9190402324265062E-2</v>
      </c>
      <c r="AJ54" s="36">
        <v>1.7652736376942805E-7</v>
      </c>
      <c r="AK54" s="36">
        <v>2.1332316488646442E-7</v>
      </c>
      <c r="AL54" s="36">
        <v>5.3353859546734057E-7</v>
      </c>
      <c r="AM54" s="36">
        <v>1.0866683982721144E-2</v>
      </c>
      <c r="AN54" s="36">
        <v>2.6214116635934311E-2</v>
      </c>
      <c r="AO54" s="36">
        <v>0.12878354269061013</v>
      </c>
      <c r="AP54" s="36">
        <v>16.127011160999999</v>
      </c>
      <c r="AQ54" s="36">
        <v>8.6837752399999992</v>
      </c>
      <c r="AR54" s="36">
        <v>24.810786400999998</v>
      </c>
      <c r="AS54" s="36">
        <v>0.72125555699999999</v>
      </c>
      <c r="AT54" s="36">
        <v>55.312581831999999</v>
      </c>
      <c r="AU54" s="36">
        <v>125.761273084</v>
      </c>
      <c r="AV54" s="36">
        <v>57.734041349000002</v>
      </c>
      <c r="AW54" s="36">
        <v>131.26681669600001</v>
      </c>
      <c r="AX54" s="36">
        <v>53.240980522000001</v>
      </c>
      <c r="AY54" s="36">
        <v>121.051183455</v>
      </c>
      <c r="AZ54" s="36">
        <v>1.5750399000000002E-2</v>
      </c>
      <c r="BA54" s="36">
        <v>3.1500798000000003E-2</v>
      </c>
      <c r="BB54" s="36">
        <v>1.6825223410000001</v>
      </c>
      <c r="BC54" s="36">
        <v>121.247539246</v>
      </c>
      <c r="BD54" s="36">
        <v>275.67407611200002</v>
      </c>
      <c r="BE54" s="36">
        <v>0.12892891500000001</v>
      </c>
      <c r="BF54" s="36">
        <v>0.25785783000000001</v>
      </c>
      <c r="BG54" s="36">
        <v>1.0137685890000001</v>
      </c>
      <c r="BH54" s="36">
        <v>14.138994792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4.8777217310000003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6.1525970000000001E-3</v>
      </c>
      <c r="BF55" s="36">
        <v>1.2305195E-2</v>
      </c>
      <c r="BG55" s="36">
        <v>0.38726485999999999</v>
      </c>
      <c r="BH55" s="36">
        <v>2.5608942560000001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4.4881560049999996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4.9991417949999999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8.8813615000000012E-2</v>
      </c>
      <c r="P57" s="36">
        <v>0.163858633</v>
      </c>
      <c r="Q57" s="36">
        <v>8.4766210000000008E-2</v>
      </c>
      <c r="R57" s="36">
        <v>4.0474049999999996E-3</v>
      </c>
      <c r="S57" s="36">
        <v>0.158579409</v>
      </c>
      <c r="T57" s="36">
        <v>5.2792239999999999E-3</v>
      </c>
      <c r="U57" s="36">
        <v>3.0000000000000001E-3</v>
      </c>
      <c r="V57" s="36">
        <v>7.1999999999999998E-3</v>
      </c>
      <c r="W57" s="36">
        <v>9.1813615000000015E-2</v>
      </c>
      <c r="X57" s="36">
        <v>0.17105863300000002</v>
      </c>
      <c r="Y57" s="36">
        <v>0.26287224800000003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0.36842496600000002</v>
      </c>
      <c r="AQ57" s="36">
        <v>0.19838267400000001</v>
      </c>
      <c r="AR57" s="36">
        <v>0.56680764000000006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6.5532908680000004</v>
      </c>
      <c r="BC57" s="36">
        <v>319.50623700199998</v>
      </c>
      <c r="BD57" s="36">
        <v>709.96352226900001</v>
      </c>
      <c r="BE57" s="36">
        <v>0.20727330099999999</v>
      </c>
      <c r="BF57" s="36">
        <v>0.41454660199999999</v>
      </c>
      <c r="BG57" s="36">
        <v>8.8327477900000009</v>
      </c>
      <c r="BH57" s="36">
        <v>55.310166039000002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4.5862327049999996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0.45907815600000001</v>
      </c>
      <c r="BC58" s="36">
        <v>37.484694120999997</v>
      </c>
      <c r="BD58" s="36">
        <v>85.519738958999994</v>
      </c>
      <c r="BE58" s="36">
        <v>1.4520131E-2</v>
      </c>
      <c r="BF58" s="36">
        <v>2.9040262000000001E-2</v>
      </c>
      <c r="BG58" s="36">
        <v>0.272859827</v>
      </c>
      <c r="BH58" s="36">
        <v>3.0369072789999998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4.627586515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3.712969E-3</v>
      </c>
      <c r="BF59" s="36">
        <v>7.4259390000000003E-3</v>
      </c>
      <c r="BG59" s="36">
        <v>0.56584519799999999</v>
      </c>
      <c r="BH59" s="36">
        <v>2.745436137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4.5663048100000001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0.21373030400000001</v>
      </c>
      <c r="BH61" s="36">
        <v>0.14810722300000001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4.8030916990000003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5.4519200000000001E-4</v>
      </c>
      <c r="P62" s="36">
        <v>9.508409999999999E-4</v>
      </c>
      <c r="Q62" s="36">
        <v>4.4898999999999997E-4</v>
      </c>
      <c r="R62" s="36">
        <v>9.6202000000000012E-5</v>
      </c>
      <c r="S62" s="36">
        <v>8.2536099999999993E-4</v>
      </c>
      <c r="T62" s="36">
        <v>1.2548E-4</v>
      </c>
      <c r="U62" s="36">
        <v>1.2E-2</v>
      </c>
      <c r="V62" s="36">
        <v>2.8799999999999999E-2</v>
      </c>
      <c r="W62" s="36">
        <v>1.2545192E-2</v>
      </c>
      <c r="X62" s="36">
        <v>2.9750841E-2</v>
      </c>
      <c r="Y62" s="36">
        <v>4.2296032999999997E-2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3.5072985000000001E-2</v>
      </c>
      <c r="AQ62" s="36">
        <v>1.8885453E-2</v>
      </c>
      <c r="AR62" s="36">
        <v>5.3958437999999997E-2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1.7433830000000001E-2</v>
      </c>
      <c r="BF62" s="36">
        <v>3.4867661000000001E-2</v>
      </c>
      <c r="BG62" s="36">
        <v>2.0184060349999999</v>
      </c>
      <c r="BH62" s="36">
        <v>10.116864432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4.8479046459999999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3.8336530000000002E-3</v>
      </c>
      <c r="P63" s="36">
        <v>6.0245250000000002E-3</v>
      </c>
      <c r="Q63" s="36">
        <v>3.2536400000000004E-3</v>
      </c>
      <c r="R63" s="36">
        <v>5.800130000000001E-4</v>
      </c>
      <c r="S63" s="36">
        <v>5.2679860000000005E-3</v>
      </c>
      <c r="T63" s="36">
        <v>7.5653899999999997E-4</v>
      </c>
      <c r="U63" s="36">
        <v>0</v>
      </c>
      <c r="V63" s="36">
        <v>0</v>
      </c>
      <c r="W63" s="36">
        <v>3.8336530000000002E-3</v>
      </c>
      <c r="X63" s="36">
        <v>6.0245250000000002E-3</v>
      </c>
      <c r="Y63" s="36">
        <v>9.8581780000000004E-3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3.9141929999999998E-3</v>
      </c>
      <c r="AQ63" s="36">
        <v>2.1076419999999998E-3</v>
      </c>
      <c r="AR63" s="36">
        <v>6.0218349999999997E-3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1.577738818</v>
      </c>
      <c r="BH63" s="36">
        <v>9.9387679280000008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4.6298728740000001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0.15603155199999999</v>
      </c>
      <c r="BC64" s="36">
        <v>5.4056540279999998</v>
      </c>
      <c r="BD64" s="36">
        <v>11.514700229000001</v>
      </c>
      <c r="BE64" s="36">
        <v>4.9351040000000001E-3</v>
      </c>
      <c r="BF64" s="36">
        <v>9.8702080000000001E-3</v>
      </c>
      <c r="BG64" s="36">
        <v>0.305455908</v>
      </c>
      <c r="BH64" s="36">
        <v>1.2269767410000001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4.9103676610000004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4.9103999999999996E-5</v>
      </c>
      <c r="P65" s="36">
        <v>8.5974999999999989E-5</v>
      </c>
      <c r="Q65" s="36">
        <v>4.4100999999999997E-5</v>
      </c>
      <c r="R65" s="36">
        <v>5.0029999999999994E-6</v>
      </c>
      <c r="S65" s="36">
        <v>7.9449999999999993E-5</v>
      </c>
      <c r="T65" s="36">
        <v>6.5249999999999994E-6</v>
      </c>
      <c r="U65" s="36">
        <v>3.0000000000000001E-3</v>
      </c>
      <c r="V65" s="36">
        <v>7.1999999999999998E-3</v>
      </c>
      <c r="W65" s="36">
        <v>3.049104E-3</v>
      </c>
      <c r="X65" s="36">
        <v>7.2859750000000001E-3</v>
      </c>
      <c r="Y65" s="36">
        <v>1.0335079E-2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1.1217259E-2</v>
      </c>
      <c r="AQ65" s="36">
        <v>6.0400619999999997E-3</v>
      </c>
      <c r="AR65" s="36">
        <v>1.7257320999999999E-2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0.30579769000000001</v>
      </c>
      <c r="BC65" s="36">
        <v>18.319887013999999</v>
      </c>
      <c r="BD65" s="36">
        <v>41.263831072999999</v>
      </c>
      <c r="BE65" s="36">
        <v>9.6720399999999998E-3</v>
      </c>
      <c r="BF65" s="36">
        <v>1.9344080999999999E-2</v>
      </c>
      <c r="BG65" s="36">
        <v>1.343655582</v>
      </c>
      <c r="BH65" s="36">
        <v>8.3017126779999995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4.7714280779999996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5.2649999999999996E-6</v>
      </c>
      <c r="P66" s="36">
        <v>8.9250000000000001E-6</v>
      </c>
      <c r="Q66" s="36">
        <v>4.498E-6</v>
      </c>
      <c r="R66" s="36">
        <v>7.6700000000000003E-7</v>
      </c>
      <c r="S66" s="36">
        <v>7.9249999999999995E-6</v>
      </c>
      <c r="T66" s="36">
        <v>9.9999999999999995E-7</v>
      </c>
      <c r="U66" s="36">
        <v>3.0000000000000001E-3</v>
      </c>
      <c r="V66" s="36">
        <v>7.1999999999999998E-3</v>
      </c>
      <c r="W66" s="36">
        <v>3.005265E-3</v>
      </c>
      <c r="X66" s="36">
        <v>7.2089249999999997E-3</v>
      </c>
      <c r="Y66" s="36">
        <v>1.021419E-2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1.1150169999999999E-2</v>
      </c>
      <c r="AQ66" s="36">
        <v>6.0039380000000003E-3</v>
      </c>
      <c r="AR66" s="36">
        <v>1.7154108000000001E-2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4.6655218139999999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5.5981060000000003E-3</v>
      </c>
      <c r="BF67" s="36">
        <v>1.1196213E-2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4.5610482069999998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4.3296143709999999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4.0893274079999999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3.8451928400000002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4.2428118069999998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4.6693115829999998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4.3243660689999999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4.2516770580000003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4.7311219710000003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8.9249470000000008E-3</v>
      </c>
      <c r="BF95" s="36">
        <v>1.7849895000000001E-2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4.5255200430000002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4.2488320000000003E-2</v>
      </c>
      <c r="BH96" s="36">
        <v>0.902505856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4.0643234660000003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4.3878085379999998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3.9662874490000002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4.3248525430000004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4.2461614159999996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4.2638389109999997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4.114027503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4.6887157220000004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6.4758800000000005E-4</v>
      </c>
      <c r="BF104" s="36">
        <v>1.295177E-3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4.6820041579999998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7.7297900000000003E-4</v>
      </c>
      <c r="BF105" s="36">
        <v>1.545959E-3</v>
      </c>
      <c r="BG105" s="36">
        <v>0.19224261400000001</v>
      </c>
      <c r="BH105" s="36">
        <v>7.3386344040000004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4.4448721820000001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4.0138401960000003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4.4285770270000002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4.3704973149999997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3.6042904629999999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4.1317347350000002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3.628634983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4.0759935340000002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4.4963743210000002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4.7812899260000004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1.4112700000000001E-4</v>
      </c>
      <c r="P115" s="36">
        <v>2.12077E-4</v>
      </c>
      <c r="Q115" s="36">
        <v>1.31536E-4</v>
      </c>
      <c r="R115" s="36">
        <v>9.5910000000000002E-6</v>
      </c>
      <c r="S115" s="36">
        <v>1.9956600000000001E-4</v>
      </c>
      <c r="T115" s="36">
        <v>1.2510999999999999E-5</v>
      </c>
      <c r="U115" s="36">
        <v>0</v>
      </c>
      <c r="V115" s="36">
        <v>0</v>
      </c>
      <c r="W115" s="36">
        <v>1.4112700000000001E-4</v>
      </c>
      <c r="X115" s="36">
        <v>2.12077E-4</v>
      </c>
      <c r="Y115" s="36">
        <v>3.5320399999999997E-4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4.0265100000000002E-4</v>
      </c>
      <c r="AQ115" s="36">
        <v>2.1681200000000001E-4</v>
      </c>
      <c r="AR115" s="36">
        <v>6.19463E-4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0.29264399800000002</v>
      </c>
      <c r="BC115" s="36">
        <v>22.376563432000001</v>
      </c>
      <c r="BD115" s="36">
        <v>47.907702301</v>
      </c>
      <c r="BE115" s="36">
        <v>0.133019999</v>
      </c>
      <c r="BF115" s="36">
        <v>0.266039998</v>
      </c>
      <c r="BG115" s="36">
        <v>0.38418036100000003</v>
      </c>
      <c r="BH115" s="36">
        <v>2.116609065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4.8775436650000001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1.4229289999999999E-3</v>
      </c>
      <c r="P116" s="36">
        <v>1.910562E-3</v>
      </c>
      <c r="Q116" s="36">
        <v>1.3548449999999999E-3</v>
      </c>
      <c r="R116" s="36">
        <v>6.8083999999999994E-5</v>
      </c>
      <c r="S116" s="36">
        <v>1.821757E-3</v>
      </c>
      <c r="T116" s="36">
        <v>8.8805000000000001E-5</v>
      </c>
      <c r="U116" s="36">
        <v>0</v>
      </c>
      <c r="V116" s="36">
        <v>0</v>
      </c>
      <c r="W116" s="36">
        <v>1.4229289999999999E-3</v>
      </c>
      <c r="X116" s="36">
        <v>1.910562E-3</v>
      </c>
      <c r="Y116" s="36">
        <v>3.3334910000000001E-3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1.4376339999999999E-3</v>
      </c>
      <c r="AQ116" s="36">
        <v>7.7411000000000005E-4</v>
      </c>
      <c r="AR116" s="36">
        <v>2.2117439999999999E-3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0.151382299</v>
      </c>
      <c r="BC116" s="36">
        <v>10.593802423</v>
      </c>
      <c r="BD116" s="36">
        <v>23.666390965000002</v>
      </c>
      <c r="BE116" s="36">
        <v>6.8810134999999994E-2</v>
      </c>
      <c r="BF116" s="36">
        <v>0.13762027099999999</v>
      </c>
      <c r="BG116" s="36">
        <v>0.27475703200000001</v>
      </c>
      <c r="BH116" s="36">
        <v>1.000390313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4.7349704020000001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3.1506201999999997E-2</v>
      </c>
      <c r="BC117" s="36">
        <v>1.704468106</v>
      </c>
      <c r="BD117" s="36">
        <v>3.9451477330000002</v>
      </c>
      <c r="BE117" s="36">
        <v>1.4321001E-2</v>
      </c>
      <c r="BF117" s="36">
        <v>2.8642002E-2</v>
      </c>
      <c r="BG117" s="36">
        <v>6.0813139000000002E-2</v>
      </c>
      <c r="BH117" s="36">
        <v>0.27424227699999998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4.5527664550000004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5.6296299999999998E-4</v>
      </c>
      <c r="BF118" s="36">
        <v>1.125926E-3</v>
      </c>
      <c r="BG118" s="36">
        <v>1.4369431E-2</v>
      </c>
      <c r="BH118" s="36">
        <v>6.3483077999999998E-2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4.316419657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4.2759593090000001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4.2471360100000002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4.1333880460000003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6.0552191479999999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19</v>
      </c>
      <c r="H185" s="41">
        <f t="shared" si="0"/>
        <v>519</v>
      </c>
      <c r="I185" s="41">
        <f t="shared" si="0"/>
        <v>5.1607843163892611</v>
      </c>
      <c r="J185" s="41">
        <f t="shared" si="0"/>
        <v>92.589337041097338</v>
      </c>
      <c r="K185" s="41">
        <f t="shared" si="0"/>
        <v>0.91883965183140781</v>
      </c>
      <c r="L185" s="41">
        <f t="shared" si="0"/>
        <v>4.2419446645578534</v>
      </c>
      <c r="M185" s="41">
        <f t="shared" si="0"/>
        <v>20.143369790683114</v>
      </c>
      <c r="N185" s="41">
        <f t="shared" si="0"/>
        <v>77.60675156680351</v>
      </c>
      <c r="O185" s="41">
        <f t="shared" si="0"/>
        <v>1.989342419</v>
      </c>
      <c r="P185" s="41">
        <f t="shared" si="0"/>
        <v>3.3030624500000005</v>
      </c>
      <c r="Q185" s="41">
        <f t="shared" si="0"/>
        <v>1.797157702</v>
      </c>
      <c r="R185" s="41">
        <f t="shared" si="0"/>
        <v>0.19218471699999998</v>
      </c>
      <c r="S185" s="41">
        <f t="shared" si="0"/>
        <v>3.0523867259999999</v>
      </c>
      <c r="T185" s="41">
        <f t="shared" si="0"/>
        <v>0.25067572399999999</v>
      </c>
      <c r="U185" s="41">
        <f t="shared" si="0"/>
        <v>0.23350000000000001</v>
      </c>
      <c r="V185" s="41">
        <f t="shared" si="0"/>
        <v>0.55779999999999985</v>
      </c>
      <c r="W185" s="41">
        <f t="shared" si="0"/>
        <v>7.3836267353892637</v>
      </c>
      <c r="X185" s="41">
        <f t="shared" si="0"/>
        <v>96.450199491097365</v>
      </c>
      <c r="Y185" s="41">
        <f t="shared" si="0"/>
        <v>103.83382622648662</v>
      </c>
      <c r="Z185" s="41">
        <f t="shared" si="0"/>
        <v>2.6083271060787842E-2</v>
      </c>
      <c r="AA185" s="41">
        <f t="shared" si="0"/>
        <v>1.089956633375243E-2</v>
      </c>
      <c r="AB185" s="41">
        <f t="shared" si="0"/>
        <v>1.0899565758199998E-2</v>
      </c>
      <c r="AC185" s="41">
        <f t="shared" si="0"/>
        <v>1.0908982017453146E-2</v>
      </c>
      <c r="AD185" s="41">
        <f t="shared" si="0"/>
        <v>0.63355072764763642</v>
      </c>
      <c r="AE185" s="41">
        <f t="shared" si="0"/>
        <v>5.7019565488287274</v>
      </c>
      <c r="AF185" s="41">
        <f t="shared" si="0"/>
        <v>6.335507276476366</v>
      </c>
      <c r="AG185" s="41">
        <f t="shared" si="0"/>
        <v>1.6360399354805488E-2</v>
      </c>
      <c r="AH185" s="41">
        <f t="shared" si="0"/>
        <v>2.7831483959898991E-2</v>
      </c>
      <c r="AI185" s="41">
        <f t="shared" si="0"/>
        <v>8.913596889859543E-2</v>
      </c>
      <c r="AJ185" s="41">
        <f t="shared" si="0"/>
        <v>4.3859805579098658E-4</v>
      </c>
      <c r="AK185" s="41">
        <f t="shared" si="0"/>
        <v>5.300205212761199E-4</v>
      </c>
      <c r="AL185" s="41">
        <f t="shared" si="0"/>
        <v>1.3256244564017893E-3</v>
      </c>
      <c r="AM185" s="41">
        <f t="shared" si="0"/>
        <v>2.7707979428049621E-2</v>
      </c>
      <c r="AN185" s="41">
        <f t="shared" si="0"/>
        <v>0.66191223212881145</v>
      </c>
      <c r="AO185" s="41">
        <f t="shared" si="0"/>
        <v>5.7924181421837257</v>
      </c>
      <c r="AP185" s="41">
        <f t="shared" si="0"/>
        <v>2157.5238707240001</v>
      </c>
      <c r="AQ185" s="41">
        <f t="shared" si="0"/>
        <v>1161.7436226929997</v>
      </c>
      <c r="AR185" s="41">
        <f t="shared" si="0"/>
        <v>3319.267493417</v>
      </c>
      <c r="AS185" s="41">
        <f t="shared" si="0"/>
        <v>125.61218122</v>
      </c>
      <c r="AT185" s="41">
        <f t="shared" si="0"/>
        <v>6095.8251476960013</v>
      </c>
      <c r="AU185" s="41">
        <f t="shared" si="0"/>
        <v>14723.209642610003</v>
      </c>
      <c r="AV185" s="41">
        <f t="shared" si="0"/>
        <v>3658.225780978999</v>
      </c>
      <c r="AW185" s="41">
        <f t="shared" si="0"/>
        <v>8827.9234484959979</v>
      </c>
      <c r="AX185" s="41">
        <f t="shared" si="0"/>
        <v>3459.5661007979998</v>
      </c>
      <c r="AY185" s="41">
        <f t="shared" si="0"/>
        <v>8348.0445646090011</v>
      </c>
      <c r="AZ185" s="41">
        <f t="shared" si="0"/>
        <v>2.3171017019999995</v>
      </c>
      <c r="BA185" s="41">
        <f t="shared" si="0"/>
        <v>4.6342034099999996</v>
      </c>
      <c r="BB185" s="41">
        <f t="shared" si="0"/>
        <v>26.559534114000002</v>
      </c>
      <c r="BC185" s="41">
        <f t="shared" si="0"/>
        <v>1510.4328080019998</v>
      </c>
      <c r="BD185" s="41">
        <f t="shared" si="0"/>
        <v>3559.903623535</v>
      </c>
      <c r="BE185" s="41">
        <f t="shared" si="0"/>
        <v>1.5746759250000002</v>
      </c>
      <c r="BF185" s="41">
        <f t="shared" si="0"/>
        <v>3.1493518620000009</v>
      </c>
      <c r="BG185" s="41">
        <f t="shared" si="0"/>
        <v>55.139431568000006</v>
      </c>
      <c r="BH185" s="41">
        <f t="shared" si="0"/>
        <v>479.16556732600009</v>
      </c>
      <c r="BI185" s="41">
        <f t="shared" si="0"/>
        <v>0.90000000000000024</v>
      </c>
      <c r="BJ185" s="41">
        <f t="shared" si="0"/>
        <v>0.91000000000000025</v>
      </c>
      <c r="BK185" s="41">
        <f t="shared" si="0"/>
        <v>1.8000000000000009</v>
      </c>
      <c r="BL185" s="41">
        <f t="shared" si="0"/>
        <v>1.840000000000001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6.4129807440000004</v>
      </c>
      <c r="E186" s="41">
        <f>IF(E28="－","－",SUM(E28:E35))</f>
        <v>627</v>
      </c>
      <c r="F186" s="41">
        <f t="shared" ref="F186:BL186" si="1">IF(F28="－","－",SUM(F28:F35))</f>
        <v>23</v>
      </c>
      <c r="G186" s="41">
        <f t="shared" si="1"/>
        <v>85</v>
      </c>
      <c r="H186" s="41">
        <f t="shared" si="1"/>
        <v>519</v>
      </c>
      <c r="I186" s="41">
        <f t="shared" si="1"/>
        <v>123.24841647883206</v>
      </c>
      <c r="J186" s="41">
        <f t="shared" si="1"/>
        <v>1051.2779114113457</v>
      </c>
      <c r="K186" s="41">
        <f t="shared" si="1"/>
        <v>23.98522697871293</v>
      </c>
      <c r="L186" s="41">
        <f t="shared" si="1"/>
        <v>99.263189500119125</v>
      </c>
      <c r="M186" s="41">
        <f t="shared" si="1"/>
        <v>421.21382339014662</v>
      </c>
      <c r="N186" s="41">
        <f t="shared" si="1"/>
        <v>753.31250450003097</v>
      </c>
      <c r="O186" s="41">
        <f t="shared" si="1"/>
        <v>12.529308712999999</v>
      </c>
      <c r="P186" s="41">
        <f t="shared" si="1"/>
        <v>22.090193633000002</v>
      </c>
      <c r="Q186" s="41">
        <f t="shared" si="1"/>
        <v>11.490000594</v>
      </c>
      <c r="R186" s="41">
        <f t="shared" si="1"/>
        <v>1.039308119</v>
      </c>
      <c r="S186" s="41">
        <f t="shared" si="1"/>
        <v>20.734574344999999</v>
      </c>
      <c r="T186" s="41">
        <f t="shared" si="1"/>
        <v>1.3556192879999998</v>
      </c>
      <c r="U186" s="41">
        <f t="shared" si="1"/>
        <v>6.1197499999999989</v>
      </c>
      <c r="V186" s="41">
        <f t="shared" si="1"/>
        <v>14.491499999999998</v>
      </c>
      <c r="W186" s="41">
        <f t="shared" si="1"/>
        <v>141.89747519183206</v>
      </c>
      <c r="X186" s="41">
        <f t="shared" si="1"/>
        <v>1087.8596050443455</v>
      </c>
      <c r="Y186" s="41">
        <f t="shared" si="1"/>
        <v>1229.7570802361777</v>
      </c>
      <c r="Z186" s="41">
        <f t="shared" si="1"/>
        <v>0.59577229112656116</v>
      </c>
      <c r="AA186" s="41">
        <f t="shared" si="1"/>
        <v>0.28322049243776853</v>
      </c>
      <c r="AB186" s="41">
        <f t="shared" si="1"/>
        <v>0.28322049257599996</v>
      </c>
      <c r="AC186" s="41">
        <f t="shared" si="1"/>
        <v>0.61289229155435354</v>
      </c>
      <c r="AD186" s="41">
        <f t="shared" si="1"/>
        <v>23.17586834236343</v>
      </c>
      <c r="AE186" s="41">
        <f t="shared" si="1"/>
        <v>208.58281508127078</v>
      </c>
      <c r="AF186" s="41">
        <f t="shared" si="1"/>
        <v>231.75868342363398</v>
      </c>
      <c r="AG186" s="41">
        <f t="shared" si="1"/>
        <v>0.40957974810025272</v>
      </c>
      <c r="AH186" s="41">
        <f t="shared" si="1"/>
        <v>0.6967563530900851</v>
      </c>
      <c r="AI186" s="41">
        <f t="shared" si="1"/>
        <v>2.2315034551668944</v>
      </c>
      <c r="AJ186" s="41">
        <f t="shared" si="1"/>
        <v>1.0671368702605284E-2</v>
      </c>
      <c r="AK186" s="41">
        <f t="shared" si="1"/>
        <v>1.2895735220000796E-2</v>
      </c>
      <c r="AL186" s="41">
        <f t="shared" si="1"/>
        <v>3.2253283230913227E-2</v>
      </c>
      <c r="AM186" s="41">
        <f t="shared" si="1"/>
        <v>1.0331434083572115</v>
      </c>
      <c r="AN186" s="41">
        <f t="shared" si="1"/>
        <v>23.88552043067352</v>
      </c>
      <c r="AO186" s="41">
        <f t="shared" si="1"/>
        <v>210.84657181966858</v>
      </c>
      <c r="AP186" s="41">
        <f t="shared" si="1"/>
        <v>27943.090956829998</v>
      </c>
      <c r="AQ186" s="41">
        <f t="shared" si="1"/>
        <v>15046.279745984002</v>
      </c>
      <c r="AR186" s="41">
        <f t="shared" si="1"/>
        <v>42989.370702813998</v>
      </c>
      <c r="AS186" s="41">
        <f t="shared" si="1"/>
        <v>530.30804043599994</v>
      </c>
      <c r="AT186" s="41">
        <f t="shared" si="1"/>
        <v>118242.686501392</v>
      </c>
      <c r="AU186" s="41">
        <f t="shared" si="1"/>
        <v>259666.77578301297</v>
      </c>
      <c r="AV186" s="41">
        <f t="shared" si="1"/>
        <v>67521.897457033003</v>
      </c>
      <c r="AW186" s="41">
        <f t="shared" si="1"/>
        <v>148584.33487296302</v>
      </c>
      <c r="AX186" s="41">
        <f t="shared" si="1"/>
        <v>64158.691879736994</v>
      </c>
      <c r="AY186" s="41">
        <f t="shared" si="1"/>
        <v>141264.06718175</v>
      </c>
      <c r="AZ186" s="41">
        <f t="shared" si="1"/>
        <v>1.104588371</v>
      </c>
      <c r="BA186" s="41">
        <f t="shared" si="1"/>
        <v>2.2091767459999998</v>
      </c>
      <c r="BB186" s="41">
        <f t="shared" si="1"/>
        <v>144.93920348999998</v>
      </c>
      <c r="BC186" s="41">
        <f t="shared" si="1"/>
        <v>19632.746218570006</v>
      </c>
      <c r="BD186" s="41">
        <f t="shared" si="1"/>
        <v>42616.008216254006</v>
      </c>
      <c r="BE186" s="41">
        <f t="shared" si="1"/>
        <v>0.89690100800000006</v>
      </c>
      <c r="BF186" s="41">
        <f t="shared" si="1"/>
        <v>1.7938020180000003</v>
      </c>
      <c r="BG186" s="41">
        <f t="shared" si="1"/>
        <v>107.83794799900001</v>
      </c>
      <c r="BH186" s="41">
        <f t="shared" si="1"/>
        <v>997.17212629400012</v>
      </c>
      <c r="BI186" s="41">
        <f t="shared" si="1"/>
        <v>4.799999999999998</v>
      </c>
      <c r="BJ186" s="41">
        <f t="shared" si="1"/>
        <v>5.4899999999999975</v>
      </c>
      <c r="BK186" s="41">
        <f t="shared" si="1"/>
        <v>11.61</v>
      </c>
      <c r="BL186" s="41">
        <f t="shared" si="1"/>
        <v>12.229999999999995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5.7594306160000004</v>
      </c>
      <c r="E187" s="41">
        <f>IF(E36="－","－",SUM(E36:E55))</f>
        <v>776</v>
      </c>
      <c r="F187" s="41">
        <f t="shared" ref="F187:BL187" si="2">IF(F36="－","－",SUM(F36:F55))</f>
        <v>10</v>
      </c>
      <c r="G187" s="41">
        <f t="shared" si="2"/>
        <v>116</v>
      </c>
      <c r="H187" s="41">
        <f t="shared" si="2"/>
        <v>650</v>
      </c>
      <c r="I187" s="41">
        <f t="shared" si="2"/>
        <v>2.1827994471784696E-3</v>
      </c>
      <c r="J187" s="41">
        <f t="shared" si="2"/>
        <v>5.0838332499138588</v>
      </c>
      <c r="K187" s="41">
        <f t="shared" si="2"/>
        <v>2.1827994471784696E-3</v>
      </c>
      <c r="L187" s="41">
        <f t="shared" si="2"/>
        <v>0</v>
      </c>
      <c r="M187" s="41">
        <f t="shared" si="2"/>
        <v>0.34555104937536307</v>
      </c>
      <c r="N187" s="41">
        <f t="shared" si="2"/>
        <v>4.7404649999856723</v>
      </c>
      <c r="O187" s="41">
        <f t="shared" si="2"/>
        <v>0.3810927910000001</v>
      </c>
      <c r="P187" s="41">
        <f t="shared" si="2"/>
        <v>0.59253850399999997</v>
      </c>
      <c r="Q187" s="41">
        <f t="shared" si="2"/>
        <v>0.31563092499999995</v>
      </c>
      <c r="R187" s="41">
        <f t="shared" si="2"/>
        <v>6.5461866000000007E-2</v>
      </c>
      <c r="S187" s="41">
        <f t="shared" si="2"/>
        <v>0.50715345599999995</v>
      </c>
      <c r="T187" s="41">
        <f t="shared" si="2"/>
        <v>8.5385047999999991E-2</v>
      </c>
      <c r="U187" s="41">
        <f t="shared" si="2"/>
        <v>7.1027499999999977</v>
      </c>
      <c r="V187" s="41">
        <f t="shared" si="2"/>
        <v>16.881699999999988</v>
      </c>
      <c r="W187" s="41">
        <f t="shared" si="2"/>
        <v>7.4860255904471753</v>
      </c>
      <c r="X187" s="41">
        <f t="shared" si="2"/>
        <v>22.558071753913843</v>
      </c>
      <c r="Y187" s="41">
        <f t="shared" si="2"/>
        <v>30.04409734436102</v>
      </c>
      <c r="Z187" s="41">
        <f t="shared" si="2"/>
        <v>9.4415415463366113E-5</v>
      </c>
      <c r="AA187" s="41">
        <f t="shared" si="2"/>
        <v>2.0204898909160346E-5</v>
      </c>
      <c r="AB187" s="41">
        <f t="shared" si="2"/>
        <v>2.0204884E-5</v>
      </c>
      <c r="AC187" s="41">
        <f t="shared" si="2"/>
        <v>3.7526348871204542E-5</v>
      </c>
      <c r="AD187" s="41">
        <f t="shared" si="2"/>
        <v>7.1917933907292494E-2</v>
      </c>
      <c r="AE187" s="41">
        <f t="shared" si="2"/>
        <v>0.64726140516563258</v>
      </c>
      <c r="AF187" s="41">
        <f t="shared" si="2"/>
        <v>0.71917933907292497</v>
      </c>
      <c r="AG187" s="41">
        <f t="shared" si="2"/>
        <v>0.47994519131566854</v>
      </c>
      <c r="AH187" s="41">
        <f t="shared" si="2"/>
        <v>0.81645848637608143</v>
      </c>
      <c r="AI187" s="41">
        <f t="shared" si="2"/>
        <v>2.6148738009612313</v>
      </c>
      <c r="AJ187" s="41">
        <f t="shared" si="2"/>
        <v>7.735722717359307E-7</v>
      </c>
      <c r="AK187" s="41">
        <f t="shared" si="2"/>
        <v>9.3481759287281642E-7</v>
      </c>
      <c r="AL187" s="41">
        <f t="shared" si="2"/>
        <v>2.3380548745607402E-6</v>
      </c>
      <c r="AM187" s="41">
        <f t="shared" si="2"/>
        <v>0.4799834912368115</v>
      </c>
      <c r="AN187" s="41">
        <f t="shared" si="2"/>
        <v>0.88837735510096671</v>
      </c>
      <c r="AO187" s="41">
        <f t="shared" si="2"/>
        <v>3.262137544181738</v>
      </c>
      <c r="AP187" s="41">
        <f t="shared" si="2"/>
        <v>113.99392911199998</v>
      </c>
      <c r="AQ187" s="41">
        <f t="shared" si="2"/>
        <v>61.381346440999991</v>
      </c>
      <c r="AR187" s="41">
        <f t="shared" si="2"/>
        <v>175.37527555300002</v>
      </c>
      <c r="AS187" s="41">
        <f t="shared" si="2"/>
        <v>2.813907183</v>
      </c>
      <c r="AT187" s="41">
        <f t="shared" si="2"/>
        <v>133.78238493400002</v>
      </c>
      <c r="AU187" s="41">
        <f t="shared" si="2"/>
        <v>299.95689994499998</v>
      </c>
      <c r="AV187" s="41">
        <f t="shared" si="2"/>
        <v>147.95349591300001</v>
      </c>
      <c r="AW187" s="41">
        <f t="shared" si="2"/>
        <v>331.42919737299997</v>
      </c>
      <c r="AX187" s="41">
        <f t="shared" si="2"/>
        <v>136.22130571100001</v>
      </c>
      <c r="AY187" s="41">
        <f t="shared" si="2"/>
        <v>305.15550976700001</v>
      </c>
      <c r="AZ187" s="41">
        <f t="shared" si="2"/>
        <v>8.7538381999999998E-2</v>
      </c>
      <c r="BA187" s="41">
        <f t="shared" si="2"/>
        <v>0.175076764</v>
      </c>
      <c r="BB187" s="41">
        <f t="shared" si="2"/>
        <v>6.7829108219999998</v>
      </c>
      <c r="BC187" s="41">
        <f t="shared" si="2"/>
        <v>527.81043515600004</v>
      </c>
      <c r="BD187" s="41">
        <f t="shared" si="2"/>
        <v>1169.366349486</v>
      </c>
      <c r="BE187" s="41">
        <f t="shared" si="2"/>
        <v>0.51976327600000005</v>
      </c>
      <c r="BF187" s="41">
        <f t="shared" si="2"/>
        <v>1.039526559</v>
      </c>
      <c r="BG187" s="41">
        <f t="shared" si="2"/>
        <v>9.1546727390000004</v>
      </c>
      <c r="BH187" s="41">
        <f t="shared" si="2"/>
        <v>69.519339256000009</v>
      </c>
      <c r="BI187" s="41">
        <f t="shared" si="2"/>
        <v>0.03</v>
      </c>
      <c r="BJ187" s="41">
        <f t="shared" si="2"/>
        <v>0.03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4.9991417949999999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9.3246829000000017E-2</v>
      </c>
      <c r="P188" s="41">
        <f t="shared" si="3"/>
        <v>0.170928899</v>
      </c>
      <c r="Q188" s="41">
        <f t="shared" si="3"/>
        <v>8.8517439000000017E-2</v>
      </c>
      <c r="R188" s="41">
        <f t="shared" si="3"/>
        <v>4.7293899999999991E-3</v>
      </c>
      <c r="S188" s="41">
        <f t="shared" si="3"/>
        <v>0.164760131</v>
      </c>
      <c r="T188" s="41">
        <f t="shared" si="3"/>
        <v>6.1687679999999998E-3</v>
      </c>
      <c r="U188" s="41">
        <f t="shared" si="3"/>
        <v>2.4E-2</v>
      </c>
      <c r="V188" s="41">
        <f t="shared" si="3"/>
        <v>5.7599999999999998E-2</v>
      </c>
      <c r="W188" s="41">
        <f t="shared" si="3"/>
        <v>0.11724682900000002</v>
      </c>
      <c r="X188" s="41">
        <f t="shared" si="3"/>
        <v>0.22852889900000004</v>
      </c>
      <c r="Y188" s="41">
        <f t="shared" si="3"/>
        <v>0.34577572800000006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1.6956382753795208E-3</v>
      </c>
      <c r="AH188" s="41">
        <f t="shared" si="3"/>
        <v>2.8845340776571153E-3</v>
      </c>
      <c r="AI188" s="41">
        <f t="shared" si="3"/>
        <v>9.2383050865504912E-3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1.6956382753795208E-3</v>
      </c>
      <c r="AN188" s="41">
        <f t="shared" si="3"/>
        <v>2.8845340776571153E-3</v>
      </c>
      <c r="AO188" s="41">
        <f t="shared" si="3"/>
        <v>9.2383050865504912E-3</v>
      </c>
      <c r="AP188" s="41">
        <f t="shared" si="3"/>
        <v>0.44192029600000005</v>
      </c>
      <c r="AQ188" s="41">
        <f t="shared" si="3"/>
        <v>0.23795708100000001</v>
      </c>
      <c r="AR188" s="41">
        <f t="shared" si="3"/>
        <v>0.67987737699999995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8.6686865810000011</v>
      </c>
      <c r="BC188" s="41">
        <f t="shared" si="3"/>
        <v>443.47045914500006</v>
      </c>
      <c r="BD188" s="41">
        <f t="shared" si="3"/>
        <v>989.91658434500005</v>
      </c>
      <c r="BE188" s="41">
        <f t="shared" si="3"/>
        <v>0.27418091</v>
      </c>
      <c r="BF188" s="41">
        <f t="shared" si="3"/>
        <v>0.54836182399999989</v>
      </c>
      <c r="BG188" s="41">
        <f t="shared" si="3"/>
        <v>16.951471012000003</v>
      </c>
      <c r="BH188" s="41">
        <f t="shared" si="3"/>
        <v>102.45630695400001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4.6655218139999999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5.6354310000000006E-3</v>
      </c>
      <c r="BF189" s="41">
        <f t="shared" si="4"/>
        <v>1.1270864E-2</v>
      </c>
      <c r="BG189" s="41">
        <f t="shared" si="4"/>
        <v>0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4.7311219710000003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0</v>
      </c>
      <c r="P192" s="41">
        <f t="shared" si="7"/>
        <v>0</v>
      </c>
      <c r="Q192" s="41">
        <f t="shared" si="7"/>
        <v>0</v>
      </c>
      <c r="R192" s="41">
        <f t="shared" si="7"/>
        <v>0</v>
      </c>
      <c r="S192" s="41">
        <f t="shared" si="7"/>
        <v>0</v>
      </c>
      <c r="T192" s="41">
        <f t="shared" si="7"/>
        <v>0</v>
      </c>
      <c r="U192" s="41">
        <f t="shared" si="7"/>
        <v>0</v>
      </c>
      <c r="V192" s="41">
        <f t="shared" si="7"/>
        <v>0</v>
      </c>
      <c r="W192" s="41">
        <f t="shared" si="7"/>
        <v>0</v>
      </c>
      <c r="X192" s="41">
        <f t="shared" si="7"/>
        <v>0</v>
      </c>
      <c r="Y192" s="41">
        <f t="shared" si="7"/>
        <v>0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0</v>
      </c>
      <c r="AQ192" s="41">
        <f t="shared" si="7"/>
        <v>0</v>
      </c>
      <c r="AR192" s="41">
        <f t="shared" si="7"/>
        <v>0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0.39277928600000001</v>
      </c>
      <c r="BC192" s="41">
        <f t="shared" si="7"/>
        <v>37.467435836</v>
      </c>
      <c r="BD192" s="41">
        <f t="shared" si="7"/>
        <v>90.140737368999993</v>
      </c>
      <c r="BE192" s="41">
        <f t="shared" si="7"/>
        <v>1.1456856E-2</v>
      </c>
      <c r="BF192" s="41">
        <f t="shared" si="7"/>
        <v>2.2913715000000001E-2</v>
      </c>
      <c r="BG192" s="41">
        <f t="shared" si="7"/>
        <v>0.39084076700000003</v>
      </c>
      <c r="BH192" s="41">
        <f t="shared" si="7"/>
        <v>16.882699035999998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4.8775436650000001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0</v>
      </c>
      <c r="H193" s="41">
        <f t="shared" si="8"/>
        <v>264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1.5640559999999999E-3</v>
      </c>
      <c r="P193" s="41">
        <f t="shared" si="8"/>
        <v>2.1226389999999999E-3</v>
      </c>
      <c r="Q193" s="41">
        <f t="shared" si="8"/>
        <v>1.4863809999999999E-3</v>
      </c>
      <c r="R193" s="41">
        <f t="shared" si="8"/>
        <v>7.7674999999999991E-5</v>
      </c>
      <c r="S193" s="41">
        <f t="shared" si="8"/>
        <v>2.0213230000000002E-3</v>
      </c>
      <c r="T193" s="41">
        <f t="shared" si="8"/>
        <v>1.01316E-4</v>
      </c>
      <c r="U193" s="41">
        <f t="shared" si="8"/>
        <v>0</v>
      </c>
      <c r="V193" s="41">
        <f t="shared" si="8"/>
        <v>0</v>
      </c>
      <c r="W193" s="41">
        <f t="shared" si="8"/>
        <v>1.5640559999999999E-3</v>
      </c>
      <c r="X193" s="41">
        <f t="shared" si="8"/>
        <v>2.1226389999999999E-3</v>
      </c>
      <c r="Y193" s="41">
        <f t="shared" si="8"/>
        <v>3.6866950000000002E-3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0</v>
      </c>
      <c r="AH193" s="41">
        <f t="shared" si="8"/>
        <v>0</v>
      </c>
      <c r="AI193" s="41">
        <f t="shared" si="8"/>
        <v>0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0</v>
      </c>
      <c r="AN193" s="41">
        <f t="shared" si="8"/>
        <v>0</v>
      </c>
      <c r="AO193" s="41">
        <f t="shared" si="8"/>
        <v>0</v>
      </c>
      <c r="AP193" s="41">
        <f t="shared" si="8"/>
        <v>1.8402849999999999E-3</v>
      </c>
      <c r="AQ193" s="41">
        <f t="shared" si="8"/>
        <v>9.9092199999999998E-4</v>
      </c>
      <c r="AR193" s="41">
        <f t="shared" si="8"/>
        <v>2.8312069999999996E-3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0.47677101700000002</v>
      </c>
      <c r="BC193" s="41">
        <f t="shared" si="8"/>
        <v>34.709065486999997</v>
      </c>
      <c r="BD193" s="41">
        <f t="shared" si="8"/>
        <v>75.600272912000008</v>
      </c>
      <c r="BE193" s="41">
        <f t="shared" si="8"/>
        <v>0.21671409799999999</v>
      </c>
      <c r="BF193" s="41">
        <f t="shared" si="8"/>
        <v>0.43342819699999996</v>
      </c>
      <c r="BG193" s="41">
        <f t="shared" si="8"/>
        <v>0.73411996299999993</v>
      </c>
      <c r="BH193" s="41">
        <f t="shared" si="8"/>
        <v>3.4547247329999999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6.4129807440000004</v>
      </c>
      <c r="E199" s="41">
        <f>SUM(E185:E198)</f>
        <v>3257</v>
      </c>
      <c r="F199" s="41">
        <f t="shared" ref="F199:AY199" si="14">SUM(F185:F198)</f>
        <v>34</v>
      </c>
      <c r="G199" s="41">
        <f t="shared" si="14"/>
        <v>225</v>
      </c>
      <c r="H199" s="41">
        <f t="shared" si="14"/>
        <v>2998</v>
      </c>
      <c r="I199" s="41">
        <f t="shared" si="14"/>
        <v>128.41138359466851</v>
      </c>
      <c r="J199" s="41">
        <f t="shared" si="14"/>
        <v>1148.951081702357</v>
      </c>
      <c r="K199" s="41">
        <f t="shared" si="14"/>
        <v>24.906249429991519</v>
      </c>
      <c r="L199" s="41">
        <f t="shared" si="14"/>
        <v>103.50513416467697</v>
      </c>
      <c r="M199" s="41">
        <f t="shared" si="14"/>
        <v>441.7027442302051</v>
      </c>
      <c r="N199" s="41">
        <f t="shared" si="14"/>
        <v>835.65972106682011</v>
      </c>
      <c r="O199" s="41">
        <f t="shared" si="14"/>
        <v>14.994554807999998</v>
      </c>
      <c r="P199" s="41">
        <f t="shared" si="14"/>
        <v>26.158846125000004</v>
      </c>
      <c r="Q199" s="41">
        <f t="shared" si="14"/>
        <v>13.692793041</v>
      </c>
      <c r="R199" s="41">
        <f t="shared" si="14"/>
        <v>1.3017617669999999</v>
      </c>
      <c r="S199" s="41">
        <f t="shared" si="14"/>
        <v>24.460895981000004</v>
      </c>
      <c r="T199" s="41">
        <f t="shared" si="14"/>
        <v>1.6979501439999998</v>
      </c>
      <c r="U199" s="41">
        <f t="shared" si="14"/>
        <v>13.479999999999995</v>
      </c>
      <c r="V199" s="41">
        <f t="shared" si="14"/>
        <v>31.988599999999987</v>
      </c>
      <c r="W199" s="41">
        <f t="shared" si="14"/>
        <v>156.88593840266853</v>
      </c>
      <c r="X199" s="41">
        <f t="shared" si="14"/>
        <v>1207.0985278273565</v>
      </c>
      <c r="Y199" s="41">
        <f t="shared" si="14"/>
        <v>1363.9844662300254</v>
      </c>
      <c r="Z199" s="41">
        <f t="shared" si="14"/>
        <v>0.62194997760281245</v>
      </c>
      <c r="AA199" s="41">
        <f t="shared" si="14"/>
        <v>0.29414026367043011</v>
      </c>
      <c r="AB199" s="41">
        <f t="shared" si="14"/>
        <v>0.29414026321819997</v>
      </c>
      <c r="AC199" s="41">
        <f t="shared" si="14"/>
        <v>0.62383879992067792</v>
      </c>
      <c r="AD199" s="41">
        <f t="shared" si="14"/>
        <v>23.881337003918361</v>
      </c>
      <c r="AE199" s="41">
        <f t="shared" si="14"/>
        <v>214.93203303526514</v>
      </c>
      <c r="AF199" s="41">
        <f t="shared" si="14"/>
        <v>238.81337003918327</v>
      </c>
      <c r="AG199" s="41">
        <f t="shared" si="14"/>
        <v>0.9075809770461063</v>
      </c>
      <c r="AH199" s="41">
        <f t="shared" si="14"/>
        <v>1.5439308575037227</v>
      </c>
      <c r="AI199" s="41">
        <f t="shared" si="14"/>
        <v>4.9447515301132716</v>
      </c>
      <c r="AJ199" s="41">
        <f t="shared" si="14"/>
        <v>1.1110740330668006E-2</v>
      </c>
      <c r="AK199" s="41">
        <f t="shared" si="14"/>
        <v>1.3426690558869789E-2</v>
      </c>
      <c r="AL199" s="41">
        <f t="shared" si="14"/>
        <v>3.3581245742189576E-2</v>
      </c>
      <c r="AM199" s="41">
        <f t="shared" si="14"/>
        <v>1.5425305172974522</v>
      </c>
      <c r="AN199" s="41">
        <f t="shared" si="14"/>
        <v>25.438694551980959</v>
      </c>
      <c r="AO199" s="41">
        <f t="shared" si="14"/>
        <v>219.91036581112058</v>
      </c>
      <c r="AP199" s="41">
        <f t="shared" si="14"/>
        <v>30215.052517246997</v>
      </c>
      <c r="AQ199" s="41">
        <f t="shared" si="14"/>
        <v>16269.643663121004</v>
      </c>
      <c r="AR199" s="41">
        <f t="shared" si="14"/>
        <v>46484.696180367995</v>
      </c>
      <c r="AS199" s="41">
        <f t="shared" si="14"/>
        <v>658.73412883899994</v>
      </c>
      <c r="AT199" s="41">
        <f t="shared" si="14"/>
        <v>124472.29403402201</v>
      </c>
      <c r="AU199" s="41">
        <f t="shared" si="14"/>
        <v>274689.94232556794</v>
      </c>
      <c r="AV199" s="41">
        <f t="shared" si="14"/>
        <v>71328.076733925001</v>
      </c>
      <c r="AW199" s="41">
        <f t="shared" si="14"/>
        <v>157743.68751883204</v>
      </c>
      <c r="AX199" s="41">
        <f t="shared" si="14"/>
        <v>67754.479286246002</v>
      </c>
      <c r="AY199" s="41">
        <f t="shared" si="14"/>
        <v>149917.26725612601</v>
      </c>
      <c r="AZ199" s="52">
        <f>MAX(AZ185:AZ198)</f>
        <v>2.3171017019999995</v>
      </c>
      <c r="BA199" s="52">
        <f>MAX(BA185:BA198)</f>
        <v>4.6342034099999996</v>
      </c>
      <c r="BB199" s="41">
        <f t="shared" ref="BB199:BD199" si="15">SUM(BB185:BB198)</f>
        <v>187.842051344</v>
      </c>
      <c r="BC199" s="41">
        <f t="shared" si="15"/>
        <v>22187.926700118001</v>
      </c>
      <c r="BD199" s="41">
        <f t="shared" si="15"/>
        <v>48503.749266808009</v>
      </c>
      <c r="BE199" s="52">
        <f>MAX(BE185:BE198)</f>
        <v>1.5746759250000002</v>
      </c>
      <c r="BF199" s="52">
        <f>MAX(BF185:BF198)</f>
        <v>3.1493518620000009</v>
      </c>
      <c r="BG199" s="41">
        <f t="shared" ref="BG199:BL199" si="16">SUM(BG185:BG198)</f>
        <v>190.20848404800003</v>
      </c>
      <c r="BH199" s="41">
        <f t="shared" si="16"/>
        <v>1669.2094157580002</v>
      </c>
      <c r="BI199" s="41">
        <f t="shared" si="16"/>
        <v>5.7299999999999986</v>
      </c>
      <c r="BJ199" s="41">
        <f t="shared" si="16"/>
        <v>6.4299999999999979</v>
      </c>
      <c r="BK199" s="41">
        <f t="shared" si="16"/>
        <v>13.41</v>
      </c>
      <c r="BL199" s="41">
        <f t="shared" si="16"/>
        <v>14.069999999999997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当別30_2（PT2）</v>
      </c>
    </row>
    <row r="204" spans="1:64" s="37" customFormat="1" x14ac:dyDescent="0.2">
      <c r="A204" s="7" t="s">
        <v>332</v>
      </c>
      <c r="B204" s="37">
        <f ca="1">VLOOKUP(B203,$B$207:$C$260,2,0)</f>
        <v>22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4.5107855199999998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1.3479583999999999E-2</v>
      </c>
      <c r="BH4" s="36">
        <v>9.9810000000000003E-3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5.8054738280000002</v>
      </c>
      <c r="E5" s="36">
        <v>19</v>
      </c>
      <c r="F5" s="36">
        <v>1</v>
      </c>
      <c r="G5" s="36">
        <v>1</v>
      </c>
      <c r="H5" s="36">
        <v>17</v>
      </c>
      <c r="I5" s="36">
        <v>3.2949519967794458</v>
      </c>
      <c r="J5" s="36">
        <v>71.299215373683666</v>
      </c>
      <c r="K5" s="36">
        <v>1.367702496797373</v>
      </c>
      <c r="L5" s="36">
        <v>1.9272494999820726</v>
      </c>
      <c r="M5" s="36">
        <v>39.667588370443696</v>
      </c>
      <c r="N5" s="36">
        <v>34.926579000019416</v>
      </c>
      <c r="O5" s="36">
        <v>0.82094404700000001</v>
      </c>
      <c r="P5" s="36">
        <v>1.451728997</v>
      </c>
      <c r="Q5" s="36">
        <v>0.74865742899999999</v>
      </c>
      <c r="R5" s="36">
        <v>7.2286617999999997E-2</v>
      </c>
      <c r="S5" s="36">
        <v>1.3574421000000001</v>
      </c>
      <c r="T5" s="36">
        <v>9.4286896999999981E-2</v>
      </c>
      <c r="U5" s="36">
        <v>9.7899999999999987E-2</v>
      </c>
      <c r="V5" s="36">
        <v>0.2326</v>
      </c>
      <c r="W5" s="36">
        <v>4.2137960437794462</v>
      </c>
      <c r="X5" s="36">
        <v>72.983544370683674</v>
      </c>
      <c r="Y5" s="36">
        <v>77.197340414463127</v>
      </c>
      <c r="Z5" s="36">
        <v>0.4957931054834725</v>
      </c>
      <c r="AA5" s="36">
        <v>0.19331106155298225</v>
      </c>
      <c r="AB5" s="36">
        <v>0.19331106199999998</v>
      </c>
      <c r="AC5" s="36">
        <v>1.647586168100261E-2</v>
      </c>
      <c r="AD5" s="36">
        <v>0.75511427389218588</v>
      </c>
      <c r="AE5" s="36">
        <v>6.7960284650296758</v>
      </c>
      <c r="AF5" s="36">
        <v>7.5511427389218602</v>
      </c>
      <c r="AG5" s="36">
        <v>1.079496252135705E-2</v>
      </c>
      <c r="AH5" s="36">
        <v>1.8363844289205095E-2</v>
      </c>
      <c r="AI5" s="36">
        <v>5.8813933737048747E-2</v>
      </c>
      <c r="AJ5" s="36">
        <v>1.1587809607581106E-2</v>
      </c>
      <c r="AK5" s="36">
        <v>1.4003201349829877E-2</v>
      </c>
      <c r="AL5" s="36">
        <v>3.5023146146415808E-2</v>
      </c>
      <c r="AM5" s="36">
        <v>3.8858633809940764E-2</v>
      </c>
      <c r="AN5" s="36">
        <v>0.78748131953122091</v>
      </c>
      <c r="AO5" s="36">
        <v>6.8898655449131398</v>
      </c>
      <c r="AP5" s="36">
        <v>1338.3178484709999</v>
      </c>
      <c r="AQ5" s="36">
        <v>720.63268763799999</v>
      </c>
      <c r="AR5" s="36">
        <v>2058.950536109</v>
      </c>
      <c r="AS5" s="36">
        <v>61.329403163000002</v>
      </c>
      <c r="AT5" s="36">
        <v>3725.086900626</v>
      </c>
      <c r="AU5" s="36">
        <v>8835.5551826339997</v>
      </c>
      <c r="AV5" s="36">
        <v>2206.5091972139999</v>
      </c>
      <c r="AW5" s="36">
        <v>5233.6319374730001</v>
      </c>
      <c r="AX5" s="36">
        <v>2086.4414310060001</v>
      </c>
      <c r="AY5" s="36">
        <v>4948.8425077789998</v>
      </c>
      <c r="AZ5" s="36">
        <v>1.53787988</v>
      </c>
      <c r="BA5" s="36">
        <v>3.0757597614285714</v>
      </c>
      <c r="BB5" s="36">
        <v>9.1660969899999998</v>
      </c>
      <c r="BC5" s="36">
        <v>633.17790394300005</v>
      </c>
      <c r="BD5" s="36">
        <v>1501.838335577</v>
      </c>
      <c r="BE5" s="36">
        <v>0.77634926428571427</v>
      </c>
      <c r="BF5" s="36">
        <v>1.5526985300000002</v>
      </c>
      <c r="BG5" s="36">
        <v>16.099814166000002</v>
      </c>
      <c r="BH5" s="36">
        <v>134.85018240100001</v>
      </c>
      <c r="BI5" s="36">
        <v>0.54000000000000026</v>
      </c>
      <c r="BJ5" s="36">
        <v>0.54000000000000026</v>
      </c>
      <c r="BK5" s="36">
        <v>0.8100000000000005</v>
      </c>
      <c r="BL5" s="36">
        <v>0.8100000000000005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5.7477889849999997</v>
      </c>
      <c r="E6" s="36">
        <v>8</v>
      </c>
      <c r="F6" s="36">
        <v>0</v>
      </c>
      <c r="G6" s="36">
        <v>2</v>
      </c>
      <c r="H6" s="36">
        <v>6</v>
      </c>
      <c r="I6" s="36">
        <v>1.3583889443031794</v>
      </c>
      <c r="J6" s="36">
        <v>26.413174679867474</v>
      </c>
      <c r="K6" s="36">
        <v>0.66894077971316768</v>
      </c>
      <c r="L6" s="36">
        <v>0.68944816459001157</v>
      </c>
      <c r="M6" s="36">
        <v>18.508557057350284</v>
      </c>
      <c r="N6" s="36">
        <v>9.2630065668203692</v>
      </c>
      <c r="O6" s="36">
        <v>0.163350948</v>
      </c>
      <c r="P6" s="36">
        <v>0.22995652300000002</v>
      </c>
      <c r="Q6" s="36">
        <v>0.14425659699999999</v>
      </c>
      <c r="R6" s="36">
        <v>1.9094350999999999E-2</v>
      </c>
      <c r="S6" s="36">
        <v>0.20505084800000001</v>
      </c>
      <c r="T6" s="36">
        <v>2.4905675000000002E-2</v>
      </c>
      <c r="U6" s="36">
        <v>6.0000000000000001E-3</v>
      </c>
      <c r="V6" s="36">
        <v>1.44E-2</v>
      </c>
      <c r="W6" s="36">
        <v>1.5277398923031793</v>
      </c>
      <c r="X6" s="36">
        <v>26.657531202867471</v>
      </c>
      <c r="Y6" s="36">
        <v>28.185271095170648</v>
      </c>
      <c r="Z6" s="36">
        <v>0.19215464336327945</v>
      </c>
      <c r="AA6" s="36">
        <v>7.7481619051341266E-2</v>
      </c>
      <c r="AB6" s="36">
        <v>7.7481619000000002E-2</v>
      </c>
      <c r="AC6" s="36">
        <v>3.4440530188240386E-3</v>
      </c>
      <c r="AD6" s="36">
        <v>0.10269053055249215</v>
      </c>
      <c r="AE6" s="36">
        <v>0.92421477497242943</v>
      </c>
      <c r="AF6" s="36">
        <v>1.0269053055249215</v>
      </c>
      <c r="AG6" s="36">
        <v>6.3232507893852877E-4</v>
      </c>
      <c r="AH6" s="36">
        <v>1.0756794446310604E-3</v>
      </c>
      <c r="AI6" s="36">
        <v>3.44508146456164E-3</v>
      </c>
      <c r="AJ6" s="36">
        <v>4.4416533122722986E-3</v>
      </c>
      <c r="AK6" s="36">
        <v>5.3674825333056599E-3</v>
      </c>
      <c r="AL6" s="36">
        <v>1.3424510617679727E-2</v>
      </c>
      <c r="AM6" s="36">
        <v>8.518031410034866E-3</v>
      </c>
      <c r="AN6" s="36">
        <v>0.10913369253042887</v>
      </c>
      <c r="AO6" s="36">
        <v>0.9410843670546708</v>
      </c>
      <c r="AP6" s="36">
        <v>320.22735141800001</v>
      </c>
      <c r="AQ6" s="36">
        <v>172.430112302</v>
      </c>
      <c r="AR6" s="36">
        <v>492.65746372000001</v>
      </c>
      <c r="AS6" s="36">
        <v>19.770416738000002</v>
      </c>
      <c r="AT6" s="36">
        <v>429.44762455</v>
      </c>
      <c r="AU6" s="36">
        <v>970.24954707400002</v>
      </c>
      <c r="AV6" s="36">
        <v>250.26113932199999</v>
      </c>
      <c r="AW6" s="36">
        <v>565.41413480200004</v>
      </c>
      <c r="AX6" s="36">
        <v>236.864003072</v>
      </c>
      <c r="AY6" s="36">
        <v>535.14603076499998</v>
      </c>
      <c r="AZ6" s="36">
        <v>0.35698630000000003</v>
      </c>
      <c r="BA6" s="36">
        <v>0.71397260142857144</v>
      </c>
      <c r="BB6" s="36">
        <v>1.924286615</v>
      </c>
      <c r="BC6" s="36">
        <v>89.548239246999998</v>
      </c>
      <c r="BD6" s="36">
        <v>202.31603018300001</v>
      </c>
      <c r="BE6" s="36">
        <v>0.16298305571428573</v>
      </c>
      <c r="BF6" s="36">
        <v>0.32596611142857146</v>
      </c>
      <c r="BG6" s="36">
        <v>6.8461504599999996</v>
      </c>
      <c r="BH6" s="36">
        <v>53.955699375000002</v>
      </c>
      <c r="BI6" s="36">
        <v>0.09</v>
      </c>
      <c r="BJ6" s="36">
        <v>0.09</v>
      </c>
      <c r="BK6" s="36">
        <v>0.4800000000000002</v>
      </c>
      <c r="BL6" s="36">
        <v>0.4800000000000002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4.3577218389999999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4.5844344049999997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3.2052786E-2</v>
      </c>
      <c r="BC8" s="36">
        <v>0.480531651</v>
      </c>
      <c r="BD8" s="36">
        <v>1.0064583540000001</v>
      </c>
      <c r="BE8" s="36">
        <v>2.7148028571428572E-3</v>
      </c>
      <c r="BF8" s="36">
        <v>5.4296071428571431E-3</v>
      </c>
      <c r="BG8" s="36">
        <v>2.477702E-2</v>
      </c>
      <c r="BH8" s="36">
        <v>0.56133768399999995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5.3086887709999999</v>
      </c>
      <c r="E9" s="36">
        <v>40</v>
      </c>
      <c r="F9" s="36">
        <v>0</v>
      </c>
      <c r="G9" s="36">
        <v>10</v>
      </c>
      <c r="H9" s="36">
        <v>30</v>
      </c>
      <c r="I9" s="36">
        <v>1.4925017978282049E-4</v>
      </c>
      <c r="J9" s="36">
        <v>5.0261995744577168E-2</v>
      </c>
      <c r="K9" s="36">
        <v>1.4925017978282049E-4</v>
      </c>
      <c r="L9" s="36">
        <v>0</v>
      </c>
      <c r="M9" s="36">
        <v>1.2211245924361128E-2</v>
      </c>
      <c r="N9" s="36">
        <v>3.819999999999886E-2</v>
      </c>
      <c r="O9" s="36">
        <v>1.6753311999999999E-2</v>
      </c>
      <c r="P9" s="36">
        <v>2.9949492000000001E-2</v>
      </c>
      <c r="Q9" s="36">
        <v>1.5560015999999999E-2</v>
      </c>
      <c r="R9" s="36">
        <v>1.1932959999999999E-3</v>
      </c>
      <c r="S9" s="36">
        <v>2.8393019000000002E-2</v>
      </c>
      <c r="T9" s="36">
        <v>1.5564730000000001E-3</v>
      </c>
      <c r="U9" s="36">
        <v>4.5000000000000005E-2</v>
      </c>
      <c r="V9" s="36">
        <v>0.10799999999999998</v>
      </c>
      <c r="W9" s="36">
        <v>6.1902562179782822E-2</v>
      </c>
      <c r="X9" s="36">
        <v>0.18821148774457716</v>
      </c>
      <c r="Y9" s="36">
        <v>0.25011404992435998</v>
      </c>
      <c r="Z9" s="36">
        <v>1.4790138875032545E-4</v>
      </c>
      <c r="AA9" s="36">
        <v>3.1650897192569638E-5</v>
      </c>
      <c r="AB9" s="36">
        <v>3.1650899999999999E-5</v>
      </c>
      <c r="AC9" s="36">
        <v>2.2257318687837233E-6</v>
      </c>
      <c r="AD9" s="36">
        <v>7.7552793061497422E-4</v>
      </c>
      <c r="AE9" s="36">
        <v>6.9797513755347675E-3</v>
      </c>
      <c r="AF9" s="36">
        <v>7.7552793061497413E-3</v>
      </c>
      <c r="AG9" s="36">
        <v>4.285155237727099E-3</v>
      </c>
      <c r="AH9" s="36">
        <v>7.2896893699265566E-3</v>
      </c>
      <c r="AI9" s="36">
        <v>2.3346707846926947E-2</v>
      </c>
      <c r="AJ9" s="36">
        <v>1.814395809009046E-6</v>
      </c>
      <c r="AK9" s="36">
        <v>2.1925929672869133E-6</v>
      </c>
      <c r="AL9" s="36">
        <v>5.4838534428290568E-6</v>
      </c>
      <c r="AM9" s="36">
        <v>4.2891953654048921E-3</v>
      </c>
      <c r="AN9" s="36">
        <v>8.0674098935088166E-3</v>
      </c>
      <c r="AO9" s="36">
        <v>3.0331943075904543E-2</v>
      </c>
      <c r="AP9" s="36">
        <v>0.85136008100000005</v>
      </c>
      <c r="AQ9" s="36">
        <v>0.45842465900000001</v>
      </c>
      <c r="AR9" s="36">
        <v>1.30978474</v>
      </c>
      <c r="AS9" s="36">
        <v>9.7922193000000005E-2</v>
      </c>
      <c r="AT9" s="36">
        <v>2.9748563849999998</v>
      </c>
      <c r="AU9" s="36">
        <v>6.1252186799999997</v>
      </c>
      <c r="AV9" s="36">
        <v>4.1422539159999996</v>
      </c>
      <c r="AW9" s="36">
        <v>8.5288860280000005</v>
      </c>
      <c r="AX9" s="36">
        <v>3.792757806</v>
      </c>
      <c r="AY9" s="36">
        <v>7.8092747859999996</v>
      </c>
      <c r="AZ9" s="36">
        <v>3.801372857142857E-3</v>
      </c>
      <c r="BA9" s="36">
        <v>7.6027457142857141E-3</v>
      </c>
      <c r="BB9" s="36">
        <v>0.63115726900000002</v>
      </c>
      <c r="BC9" s="36">
        <v>27.159807741000002</v>
      </c>
      <c r="BD9" s="36">
        <v>55.921947201000002</v>
      </c>
      <c r="BE9" s="36">
        <v>5.3457701428571425E-2</v>
      </c>
      <c r="BF9" s="36">
        <v>0.10691540285714285</v>
      </c>
      <c r="BG9" s="36">
        <v>2.5519830479999999</v>
      </c>
      <c r="BH9" s="36">
        <v>6.6138086390000002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5.2311291390000001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3.1705773625151162E-4</v>
      </c>
      <c r="J10" s="36">
        <v>8.0441210878771166E-2</v>
      </c>
      <c r="K10" s="36">
        <v>3.1705773625151162E-4</v>
      </c>
      <c r="L10" s="36">
        <v>0</v>
      </c>
      <c r="M10" s="36">
        <v>3.5153268615021799E-2</v>
      </c>
      <c r="N10" s="36">
        <v>4.5605000000000881E-2</v>
      </c>
      <c r="O10" s="36">
        <v>6.3926674000000003E-2</v>
      </c>
      <c r="P10" s="36">
        <v>0.10306520700000001</v>
      </c>
      <c r="Q10" s="36">
        <v>5.8029896999999997E-2</v>
      </c>
      <c r="R10" s="36">
        <v>5.8967770000000006E-3</v>
      </c>
      <c r="S10" s="36">
        <v>9.5373759000000002E-2</v>
      </c>
      <c r="T10" s="36">
        <v>7.691448E-3</v>
      </c>
      <c r="U10" s="36" t="s">
        <v>340</v>
      </c>
      <c r="V10" s="36" t="s">
        <v>340</v>
      </c>
      <c r="W10" s="36">
        <v>6.4243731736251516E-2</v>
      </c>
      <c r="X10" s="36">
        <v>0.18350641787877117</v>
      </c>
      <c r="Y10" s="36">
        <v>0.24775014961502267</v>
      </c>
      <c r="Z10" s="36">
        <v>2.8101107429724176E-4</v>
      </c>
      <c r="AA10" s="36">
        <v>6.0136369899609723E-5</v>
      </c>
      <c r="AB10" s="36">
        <v>6.0136400000000002E-5</v>
      </c>
      <c r="AC10" s="36">
        <v>2.7800892269109797E-6</v>
      </c>
      <c r="AD10" s="36">
        <v>5.8516489632301808E-4</v>
      </c>
      <c r="AE10" s="36">
        <v>5.2664840669071622E-3</v>
      </c>
      <c r="AF10" s="36">
        <v>5.8516489632301815E-3</v>
      </c>
      <c r="AG10" s="36" t="s">
        <v>340</v>
      </c>
      <c r="AH10" s="36" t="s">
        <v>340</v>
      </c>
      <c r="AI10" s="36" t="s">
        <v>340</v>
      </c>
      <c r="AJ10" s="36">
        <v>3.4473342662891601E-6</v>
      </c>
      <c r="AK10" s="36">
        <v>4.1659051628216813E-6</v>
      </c>
      <c r="AL10" s="36">
        <v>1.0419267830593927E-5</v>
      </c>
      <c r="AM10" s="36">
        <v>6.2274234932001398E-6</v>
      </c>
      <c r="AN10" s="36">
        <v>5.8933080148583972E-4</v>
      </c>
      <c r="AO10" s="36">
        <v>5.2769033347377561E-3</v>
      </c>
      <c r="AP10" s="36">
        <v>4.636093056</v>
      </c>
      <c r="AQ10" s="36">
        <v>2.4963577990000001</v>
      </c>
      <c r="AR10" s="36">
        <v>7.1324508550000001</v>
      </c>
      <c r="AS10" s="36">
        <v>0.29771521499999998</v>
      </c>
      <c r="AT10" s="36">
        <v>17.321664977000001</v>
      </c>
      <c r="AU10" s="36">
        <v>38.181485188000003</v>
      </c>
      <c r="AV10" s="36">
        <v>20.129665469999999</v>
      </c>
      <c r="AW10" s="36">
        <v>44.371053535999998</v>
      </c>
      <c r="AX10" s="36">
        <v>18.512146270999999</v>
      </c>
      <c r="AY10" s="36">
        <v>40.805617681999998</v>
      </c>
      <c r="AZ10" s="36">
        <v>6.9921128571428575E-3</v>
      </c>
      <c r="BA10" s="36">
        <v>1.3984225714285715E-2</v>
      </c>
      <c r="BB10" s="36">
        <v>3.121823515</v>
      </c>
      <c r="BC10" s="36">
        <v>198.23543418200001</v>
      </c>
      <c r="BD10" s="36">
        <v>436.96280375700002</v>
      </c>
      <c r="BE10" s="36">
        <v>0.26441192857142859</v>
      </c>
      <c r="BF10" s="36">
        <v>0.52882385857142855</v>
      </c>
      <c r="BG10" s="36">
        <v>1.658672538</v>
      </c>
      <c r="BH10" s="36">
        <v>21.859136652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5.3641103049999996</v>
      </c>
      <c r="E11" s="36">
        <v>8</v>
      </c>
      <c r="F11" s="36">
        <v>0</v>
      </c>
      <c r="G11" s="36">
        <v>0</v>
      </c>
      <c r="H11" s="36">
        <v>8</v>
      </c>
      <c r="I11" s="36">
        <v>4.1357945589311305E-3</v>
      </c>
      <c r="J11" s="36">
        <v>1.5959952874804884</v>
      </c>
      <c r="K11" s="36">
        <v>4.1357945589311305E-3</v>
      </c>
      <c r="L11" s="36">
        <v>0</v>
      </c>
      <c r="M11" s="36">
        <v>0.41634908203879839</v>
      </c>
      <c r="N11" s="36">
        <v>1.1837820000006209</v>
      </c>
      <c r="O11" s="36">
        <v>3.8239281E-2</v>
      </c>
      <c r="P11" s="36">
        <v>5.8633326000000006E-2</v>
      </c>
      <c r="Q11" s="36">
        <v>3.0786104000000002E-2</v>
      </c>
      <c r="R11" s="36">
        <v>7.4531770000000001E-3</v>
      </c>
      <c r="S11" s="36">
        <v>4.8911790000000004E-2</v>
      </c>
      <c r="T11" s="36">
        <v>9.7215360000000011E-3</v>
      </c>
      <c r="U11" s="36">
        <v>0</v>
      </c>
      <c r="V11" s="36">
        <v>0</v>
      </c>
      <c r="W11" s="36">
        <v>4.2375075558931129E-2</v>
      </c>
      <c r="X11" s="36">
        <v>1.6546286134804884</v>
      </c>
      <c r="Y11" s="36">
        <v>1.6970036890394196</v>
      </c>
      <c r="Z11" s="36">
        <v>2.3871567261775162E-3</v>
      </c>
      <c r="AA11" s="36">
        <v>5.1085153940198834E-4</v>
      </c>
      <c r="AB11" s="36">
        <v>5.1085200000000001E-4</v>
      </c>
      <c r="AC11" s="36">
        <v>3.6683368394412924E-5</v>
      </c>
      <c r="AD11" s="36">
        <v>8.8212896412740507E-3</v>
      </c>
      <c r="AE11" s="36">
        <v>7.939160677146645E-2</v>
      </c>
      <c r="AF11" s="36">
        <v>8.8212896412740494E-2</v>
      </c>
      <c r="AG11" s="36">
        <v>0</v>
      </c>
      <c r="AH11" s="36">
        <v>0</v>
      </c>
      <c r="AI11" s="36">
        <v>0</v>
      </c>
      <c r="AJ11" s="36">
        <v>2.9284719481086301E-5</v>
      </c>
      <c r="AK11" s="36">
        <v>3.5388898973629642E-5</v>
      </c>
      <c r="AL11" s="36">
        <v>8.8510516256286843E-5</v>
      </c>
      <c r="AM11" s="36">
        <v>6.5968087875499225E-5</v>
      </c>
      <c r="AN11" s="36">
        <v>8.8566785402476797E-3</v>
      </c>
      <c r="AO11" s="36">
        <v>7.9480117287722737E-2</v>
      </c>
      <c r="AP11" s="36">
        <v>7.8339611329999999</v>
      </c>
      <c r="AQ11" s="36">
        <v>4.2182867640000001</v>
      </c>
      <c r="AR11" s="36">
        <v>12.052247897000001</v>
      </c>
      <c r="AS11" s="36">
        <v>0.43389081899999998</v>
      </c>
      <c r="AT11" s="36">
        <v>10.095261503</v>
      </c>
      <c r="AU11" s="36">
        <v>22.177580316</v>
      </c>
      <c r="AV11" s="36">
        <v>12.687577524</v>
      </c>
      <c r="AW11" s="36">
        <v>27.872459715000002</v>
      </c>
      <c r="AX11" s="36">
        <v>11.639076119</v>
      </c>
      <c r="AY11" s="36">
        <v>25.569079647999999</v>
      </c>
      <c r="AZ11" s="36">
        <v>2.2539401428571429E-2</v>
      </c>
      <c r="BA11" s="36">
        <v>4.5078802857142858E-2</v>
      </c>
      <c r="BB11" s="36">
        <v>1.2521821179999999</v>
      </c>
      <c r="BC11" s="36">
        <v>63.645843968000001</v>
      </c>
      <c r="BD11" s="36">
        <v>139.81914346100001</v>
      </c>
      <c r="BE11" s="36">
        <v>0.10605720857142859</v>
      </c>
      <c r="BF11" s="36">
        <v>0.2121144185714286</v>
      </c>
      <c r="BG11" s="36">
        <v>1.2363847020000001</v>
      </c>
      <c r="BH11" s="36">
        <v>14.491548433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4.5444623760000002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2.7856572999999999E-2</v>
      </c>
      <c r="BC12" s="36">
        <v>1.3806061060000001</v>
      </c>
      <c r="BD12" s="36">
        <v>2.8193721489999999</v>
      </c>
      <c r="BE12" s="36">
        <v>2.3593928571428572E-3</v>
      </c>
      <c r="BF12" s="36">
        <v>4.7187857142857144E-3</v>
      </c>
      <c r="BG12" s="36">
        <v>2.2175448E-2</v>
      </c>
      <c r="BH12" s="36">
        <v>0.20444493399999999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4.9815399930000002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9.6048030000000003E-3</v>
      </c>
      <c r="P13" s="36">
        <v>1.4716172E-2</v>
      </c>
      <c r="Q13" s="36">
        <v>8.2862909999999994E-3</v>
      </c>
      <c r="R13" s="36">
        <v>1.3185120000000002E-3</v>
      </c>
      <c r="S13" s="36">
        <v>1.2996374E-2</v>
      </c>
      <c r="T13" s="36">
        <v>1.719798E-3</v>
      </c>
      <c r="U13" s="36">
        <v>0</v>
      </c>
      <c r="V13" s="36">
        <v>0</v>
      </c>
      <c r="W13" s="36">
        <v>9.6048030000000003E-3</v>
      </c>
      <c r="X13" s="36">
        <v>1.4716172E-2</v>
      </c>
      <c r="Y13" s="36">
        <v>2.4320975000000002E-2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1.2433046999999999E-2</v>
      </c>
      <c r="AQ13" s="36">
        <v>6.6947170000000002E-3</v>
      </c>
      <c r="AR13" s="36">
        <v>1.9127763999999998E-2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1.4389550950000001</v>
      </c>
      <c r="BC13" s="36">
        <v>82.400853608000006</v>
      </c>
      <c r="BD13" s="36">
        <v>183.29384915</v>
      </c>
      <c r="BE13" s="36">
        <v>0.12187649000000002</v>
      </c>
      <c r="BF13" s="36">
        <v>0.24375298000000004</v>
      </c>
      <c r="BG13" s="36">
        <v>3.349851444</v>
      </c>
      <c r="BH13" s="36">
        <v>20.690726644000001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5.5777830990000004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0.47257369039330888</v>
      </c>
      <c r="J14" s="36">
        <v>23.595464596746591</v>
      </c>
      <c r="K14" s="36">
        <v>0.2187826904096446</v>
      </c>
      <c r="L14" s="36">
        <v>0.25379099998366428</v>
      </c>
      <c r="M14" s="36">
        <v>9.5559047871802854</v>
      </c>
      <c r="N14" s="36">
        <v>14.512133499959614</v>
      </c>
      <c r="O14" s="36">
        <v>0.11698681300000001</v>
      </c>
      <c r="P14" s="36">
        <v>0.186713566</v>
      </c>
      <c r="Q14" s="36">
        <v>9.4638041000000006E-2</v>
      </c>
      <c r="R14" s="36">
        <v>2.2348771999999999E-2</v>
      </c>
      <c r="S14" s="36">
        <v>0.15756299400000001</v>
      </c>
      <c r="T14" s="36">
        <v>2.9150572E-2</v>
      </c>
      <c r="U14" s="36" t="s">
        <v>340</v>
      </c>
      <c r="V14" s="36" t="s">
        <v>340</v>
      </c>
      <c r="W14" s="36">
        <v>0.5895605033933089</v>
      </c>
      <c r="X14" s="36">
        <v>23.782178162746593</v>
      </c>
      <c r="Y14" s="36">
        <v>24.371738666139901</v>
      </c>
      <c r="Z14" s="36">
        <v>0.10649538661543162</v>
      </c>
      <c r="AA14" s="36">
        <v>2.2790012735702359E-2</v>
      </c>
      <c r="AB14" s="36">
        <v>2.2790013000000001E-2</v>
      </c>
      <c r="AC14" s="36">
        <v>1.0985883444256288E-3</v>
      </c>
      <c r="AD14" s="36">
        <v>9.0280501877527425E-2</v>
      </c>
      <c r="AE14" s="36">
        <v>0.81252451689774685</v>
      </c>
      <c r="AF14" s="36">
        <v>0.9028050187752743</v>
      </c>
      <c r="AG14" s="36" t="s">
        <v>340</v>
      </c>
      <c r="AH14" s="36" t="s">
        <v>340</v>
      </c>
      <c r="AI14" s="36" t="s">
        <v>340</v>
      </c>
      <c r="AJ14" s="36">
        <v>1.3064432315434582E-3</v>
      </c>
      <c r="AK14" s="36">
        <v>1.5787614958240471E-3</v>
      </c>
      <c r="AL14" s="36">
        <v>3.9486109795351465E-3</v>
      </c>
      <c r="AM14" s="36">
        <v>2.4050315759690868E-3</v>
      </c>
      <c r="AN14" s="36">
        <v>9.1859263373351471E-2</v>
      </c>
      <c r="AO14" s="36">
        <v>0.81647312787728199</v>
      </c>
      <c r="AP14" s="36">
        <v>188.189806637</v>
      </c>
      <c r="AQ14" s="36">
        <v>101.33297280399999</v>
      </c>
      <c r="AR14" s="36">
        <v>289.52277944100001</v>
      </c>
      <c r="AS14" s="36">
        <v>14.502859715</v>
      </c>
      <c r="AT14" s="36">
        <v>772.84438219900005</v>
      </c>
      <c r="AU14" s="36">
        <v>2148.7856571120001</v>
      </c>
      <c r="AV14" s="36">
        <v>421.82783815200003</v>
      </c>
      <c r="AW14" s="36">
        <v>1172.8332757139999</v>
      </c>
      <c r="AX14" s="36">
        <v>399.817721941</v>
      </c>
      <c r="AY14" s="36">
        <v>1111.6372275650001</v>
      </c>
      <c r="AZ14" s="36">
        <v>0.61400076000000003</v>
      </c>
      <c r="BA14" s="36">
        <v>1.2280015214285716</v>
      </c>
      <c r="BB14" s="36">
        <v>1.555511206</v>
      </c>
      <c r="BC14" s="36">
        <v>61.023195876999999</v>
      </c>
      <c r="BD14" s="36">
        <v>169.66645688700001</v>
      </c>
      <c r="BE14" s="36">
        <v>0.13174854857142856</v>
      </c>
      <c r="BF14" s="36">
        <v>0.26349709857142856</v>
      </c>
      <c r="BG14" s="36">
        <v>1.1926940589999999</v>
      </c>
      <c r="BH14" s="36">
        <v>36.545878139999999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5.4903749819999996</v>
      </c>
      <c r="E15" s="36">
        <v>2</v>
      </c>
      <c r="F15" s="36">
        <v>0</v>
      </c>
      <c r="G15" s="36">
        <v>0</v>
      </c>
      <c r="H15" s="36">
        <v>2</v>
      </c>
      <c r="I15" s="36">
        <v>1.6183001731557265E-2</v>
      </c>
      <c r="J15" s="36">
        <v>3.4803447657517323</v>
      </c>
      <c r="K15" s="36">
        <v>1.6183001731557265E-2</v>
      </c>
      <c r="L15" s="36">
        <v>0</v>
      </c>
      <c r="M15" s="36">
        <v>1.012254267481328</v>
      </c>
      <c r="N15" s="36">
        <v>2.4842735000019616</v>
      </c>
      <c r="O15" s="36">
        <v>2.8966033000000002E-2</v>
      </c>
      <c r="P15" s="36">
        <v>4.7741717999999995E-2</v>
      </c>
      <c r="Q15" s="36">
        <v>2.220308E-2</v>
      </c>
      <c r="R15" s="36">
        <v>6.7629530000000004E-3</v>
      </c>
      <c r="S15" s="36">
        <v>3.8920473999999997E-2</v>
      </c>
      <c r="T15" s="36">
        <v>8.8212440000000007E-3</v>
      </c>
      <c r="U15" s="36">
        <v>0</v>
      </c>
      <c r="V15" s="36">
        <v>0</v>
      </c>
      <c r="W15" s="36">
        <v>4.5149034731557264E-2</v>
      </c>
      <c r="X15" s="36">
        <v>3.5280864837517325</v>
      </c>
      <c r="Y15" s="36">
        <v>3.5732355184832896</v>
      </c>
      <c r="Z15" s="36">
        <v>6.6202032564623399E-3</v>
      </c>
      <c r="AA15" s="36">
        <v>1.4167234968829405E-3</v>
      </c>
      <c r="AB15" s="36">
        <v>1.4167229999999999E-3</v>
      </c>
      <c r="AC15" s="36">
        <v>1.6514843623660689E-4</v>
      </c>
      <c r="AD15" s="36">
        <v>3.8649636088375246E-2</v>
      </c>
      <c r="AE15" s="36">
        <v>0.3478467247953772</v>
      </c>
      <c r="AF15" s="36">
        <v>0.38649636088375244</v>
      </c>
      <c r="AG15" s="36">
        <v>0</v>
      </c>
      <c r="AH15" s="36">
        <v>0</v>
      </c>
      <c r="AI15" s="36">
        <v>0</v>
      </c>
      <c r="AJ15" s="36">
        <v>8.1214002563317626E-5</v>
      </c>
      <c r="AK15" s="36">
        <v>9.8142450495676838E-5</v>
      </c>
      <c r="AL15" s="36">
        <v>2.4546225545198113E-4</v>
      </c>
      <c r="AM15" s="36">
        <v>2.4636243879992453E-4</v>
      </c>
      <c r="AN15" s="36">
        <v>3.8747778538870924E-2</v>
      </c>
      <c r="AO15" s="36">
        <v>0.34809218705082917</v>
      </c>
      <c r="AP15" s="36">
        <v>31.817002381999998</v>
      </c>
      <c r="AQ15" s="36">
        <v>17.132232051999999</v>
      </c>
      <c r="AR15" s="36">
        <v>48.949234433999997</v>
      </c>
      <c r="AS15" s="36">
        <v>2.484348325</v>
      </c>
      <c r="AT15" s="36">
        <v>164.77630990399999</v>
      </c>
      <c r="AU15" s="36">
        <v>372.27707856900003</v>
      </c>
      <c r="AV15" s="36">
        <v>108.918391894</v>
      </c>
      <c r="AW15" s="36">
        <v>246.07797540999999</v>
      </c>
      <c r="AX15" s="36">
        <v>102.064258288</v>
      </c>
      <c r="AY15" s="36">
        <v>230.59251614300001</v>
      </c>
      <c r="AZ15" s="36">
        <v>6.3363687142857145E-2</v>
      </c>
      <c r="BA15" s="36">
        <v>0.12672737428571429</v>
      </c>
      <c r="BB15" s="36">
        <v>1.299177429</v>
      </c>
      <c r="BC15" s="36">
        <v>37.492887658000001</v>
      </c>
      <c r="BD15" s="36">
        <v>84.707217271999994</v>
      </c>
      <c r="BE15" s="36">
        <v>0.11003761285714288</v>
      </c>
      <c r="BF15" s="36">
        <v>0.22007522714285718</v>
      </c>
      <c r="BG15" s="36">
        <v>2.5428634190000001</v>
      </c>
      <c r="BH15" s="36">
        <v>14.954151131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4.5191608109999999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6.9784672073065108E-3</v>
      </c>
      <c r="AH16" s="36">
        <v>1.1871415479096136E-2</v>
      </c>
      <c r="AI16" s="36">
        <v>3.8020614439807886E-2</v>
      </c>
      <c r="AJ16" s="36">
        <v>0</v>
      </c>
      <c r="AK16" s="36">
        <v>0</v>
      </c>
      <c r="AL16" s="36">
        <v>0</v>
      </c>
      <c r="AM16" s="36">
        <v>6.9784672073065108E-3</v>
      </c>
      <c r="AN16" s="36">
        <v>1.1871415479096136E-2</v>
      </c>
      <c r="AO16" s="36">
        <v>3.8020614439807886E-2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6.5568142857142864E-4</v>
      </c>
      <c r="BF16" s="36">
        <v>1.3113628571428573E-3</v>
      </c>
      <c r="BG16" s="36">
        <v>0</v>
      </c>
      <c r="BH16" s="36">
        <v>0.13378764100000001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5.2242814129999999</v>
      </c>
      <c r="E17" s="36">
        <v>3</v>
      </c>
      <c r="F17" s="36">
        <v>0</v>
      </c>
      <c r="G17" s="36">
        <v>1</v>
      </c>
      <c r="H17" s="36">
        <v>2</v>
      </c>
      <c r="I17" s="36">
        <v>1.1890500545463736E-3</v>
      </c>
      <c r="J17" s="36">
        <v>0.55322713599997253</v>
      </c>
      <c r="K17" s="36">
        <v>1.1890500545463736E-3</v>
      </c>
      <c r="L17" s="36">
        <v>0</v>
      </c>
      <c r="M17" s="36">
        <v>0.14400618605452536</v>
      </c>
      <c r="N17" s="36">
        <v>0.4104099999999935</v>
      </c>
      <c r="O17" s="36">
        <v>1.0545012999999999E-2</v>
      </c>
      <c r="P17" s="36">
        <v>1.5974238999999998E-2</v>
      </c>
      <c r="Q17" s="36">
        <v>9.1642489999999993E-3</v>
      </c>
      <c r="R17" s="36">
        <v>1.380764E-3</v>
      </c>
      <c r="S17" s="36">
        <v>1.4173241999999999E-2</v>
      </c>
      <c r="T17" s="36">
        <v>1.8009970000000001E-3</v>
      </c>
      <c r="U17" s="36">
        <v>3.0000000000000001E-3</v>
      </c>
      <c r="V17" s="36">
        <v>7.1999999999999998E-3</v>
      </c>
      <c r="W17" s="36">
        <v>1.4734063054546373E-2</v>
      </c>
      <c r="X17" s="36">
        <v>0.57640137499997246</v>
      </c>
      <c r="Y17" s="36">
        <v>0.59113543805451885</v>
      </c>
      <c r="Z17" s="36">
        <v>9.675498228467578E-4</v>
      </c>
      <c r="AA17" s="36">
        <v>2.0705566208920612E-4</v>
      </c>
      <c r="AB17" s="36">
        <v>2.07056E-4</v>
      </c>
      <c r="AC17" s="36">
        <v>1.0088125776964489E-5</v>
      </c>
      <c r="AD17" s="36">
        <v>4.8676559480375914E-3</v>
      </c>
      <c r="AE17" s="36">
        <v>4.3808903532338329E-2</v>
      </c>
      <c r="AF17" s="36">
        <v>4.8676559480375921E-2</v>
      </c>
      <c r="AG17" s="36">
        <v>3.4856178238059553E-4</v>
      </c>
      <c r="AH17" s="36">
        <v>5.9295567577388666E-4</v>
      </c>
      <c r="AI17" s="36">
        <v>1.8990607453839344E-3</v>
      </c>
      <c r="AJ17" s="36">
        <v>1.1869537315848149E-5</v>
      </c>
      <c r="AK17" s="36">
        <v>1.4343653085206398E-5</v>
      </c>
      <c r="AL17" s="36">
        <v>3.5874643642310743E-5</v>
      </c>
      <c r="AM17" s="36">
        <v>3.7051944547340814E-4</v>
      </c>
      <c r="AN17" s="36">
        <v>5.4749552768966845E-3</v>
      </c>
      <c r="AO17" s="36">
        <v>4.5743838921364577E-2</v>
      </c>
      <c r="AP17" s="36">
        <v>2.2061939590000001</v>
      </c>
      <c r="AQ17" s="36">
        <v>1.1879505930000001</v>
      </c>
      <c r="AR17" s="36">
        <v>3.3941445520000002</v>
      </c>
      <c r="AS17" s="36">
        <v>0.363749353</v>
      </c>
      <c r="AT17" s="36">
        <v>4.7868643630000003</v>
      </c>
      <c r="AU17" s="36">
        <v>12.320917196</v>
      </c>
      <c r="AV17" s="36">
        <v>7.4414226069999998</v>
      </c>
      <c r="AW17" s="36">
        <v>19.153488548999999</v>
      </c>
      <c r="AX17" s="36">
        <v>6.7957326770000002</v>
      </c>
      <c r="AY17" s="36">
        <v>17.491546290999999</v>
      </c>
      <c r="AZ17" s="36">
        <v>4.6516585714285715E-3</v>
      </c>
      <c r="BA17" s="36">
        <v>9.3033185714285725E-3</v>
      </c>
      <c r="BB17" s="36">
        <v>0.63667048100000001</v>
      </c>
      <c r="BC17" s="36">
        <v>26.678859764999999</v>
      </c>
      <c r="BD17" s="36">
        <v>68.668756227000003</v>
      </c>
      <c r="BE17" s="36">
        <v>5.3924658571428571E-2</v>
      </c>
      <c r="BF17" s="36">
        <v>0.10784931857142857</v>
      </c>
      <c r="BG17" s="36">
        <v>1.831827611</v>
      </c>
      <c r="BH17" s="36">
        <v>11.135440665999999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5.4778681300000001</v>
      </c>
      <c r="E18" s="36">
        <v>1</v>
      </c>
      <c r="F18" s="36">
        <v>0</v>
      </c>
      <c r="G18" s="36">
        <v>1</v>
      </c>
      <c r="H18" s="36">
        <v>0</v>
      </c>
      <c r="I18" s="36">
        <v>4.3003071731789182E-2</v>
      </c>
      <c r="J18" s="36">
        <v>5.454125439663013</v>
      </c>
      <c r="K18" s="36">
        <v>4.3003071731789182E-2</v>
      </c>
      <c r="L18" s="36">
        <v>0</v>
      </c>
      <c r="M18" s="36">
        <v>2.5943075113912011</v>
      </c>
      <c r="N18" s="36">
        <v>2.902821000003601</v>
      </c>
      <c r="O18" s="36">
        <v>9.8582976000000003E-2</v>
      </c>
      <c r="P18" s="36">
        <v>0.167619243</v>
      </c>
      <c r="Q18" s="36">
        <v>9.0895651000000008E-2</v>
      </c>
      <c r="R18" s="36">
        <v>7.6873250000000001E-3</v>
      </c>
      <c r="S18" s="36">
        <v>0.15759229699999999</v>
      </c>
      <c r="T18" s="36">
        <v>1.0026946E-2</v>
      </c>
      <c r="U18" s="36">
        <v>0</v>
      </c>
      <c r="V18" s="36">
        <v>0</v>
      </c>
      <c r="W18" s="36">
        <v>0.14158604773178918</v>
      </c>
      <c r="X18" s="36">
        <v>5.6217446826630129</v>
      </c>
      <c r="Y18" s="36">
        <v>5.7633307303948023</v>
      </c>
      <c r="Z18" s="36">
        <v>1.6520361138363984E-2</v>
      </c>
      <c r="AA18" s="36">
        <v>3.5353572836098902E-3</v>
      </c>
      <c r="AB18" s="36">
        <v>3.5353569999999998E-3</v>
      </c>
      <c r="AC18" s="36">
        <v>4.393254096756362E-4</v>
      </c>
      <c r="AD18" s="36">
        <v>7.4387927860288416E-2</v>
      </c>
      <c r="AE18" s="36">
        <v>0.66949135074259569</v>
      </c>
      <c r="AF18" s="36">
        <v>0.74387927860288394</v>
      </c>
      <c r="AG18" s="36">
        <v>0</v>
      </c>
      <c r="AH18" s="36">
        <v>0</v>
      </c>
      <c r="AI18" s="36">
        <v>0</v>
      </c>
      <c r="AJ18" s="36">
        <v>2.0266522987282505E-4</v>
      </c>
      <c r="AK18" s="36">
        <v>2.4490927256566353E-4</v>
      </c>
      <c r="AL18" s="36">
        <v>6.1253802122782617E-4</v>
      </c>
      <c r="AM18" s="36">
        <v>6.4199063954846123E-4</v>
      </c>
      <c r="AN18" s="36">
        <v>7.4632837132854082E-2</v>
      </c>
      <c r="AO18" s="36">
        <v>0.67010388876382354</v>
      </c>
      <c r="AP18" s="36">
        <v>74.949078903</v>
      </c>
      <c r="AQ18" s="36">
        <v>40.357196332000001</v>
      </c>
      <c r="AR18" s="36">
        <v>115.306275235</v>
      </c>
      <c r="AS18" s="36">
        <v>7.1553849009999997</v>
      </c>
      <c r="AT18" s="36">
        <v>205.68195144399999</v>
      </c>
      <c r="AU18" s="36">
        <v>538.69764580000003</v>
      </c>
      <c r="AV18" s="36">
        <v>154.29333857</v>
      </c>
      <c r="AW18" s="36">
        <v>404.10671751699999</v>
      </c>
      <c r="AX18" s="36">
        <v>143.82567516700001</v>
      </c>
      <c r="AY18" s="36">
        <v>376.69106148700001</v>
      </c>
      <c r="AZ18" s="36">
        <v>0.17266188285714287</v>
      </c>
      <c r="BA18" s="36">
        <v>0.34532376714285717</v>
      </c>
      <c r="BB18" s="36">
        <v>1.2034186039999999</v>
      </c>
      <c r="BC18" s="36">
        <v>71.041516014999999</v>
      </c>
      <c r="BD18" s="36">
        <v>186.06346917100001</v>
      </c>
      <c r="BE18" s="36">
        <v>0.10192704142857144</v>
      </c>
      <c r="BF18" s="36">
        <v>0.20385408285714288</v>
      </c>
      <c r="BG18" s="36">
        <v>5.260277007</v>
      </c>
      <c r="BH18" s="36">
        <v>51.244926288999999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5.2562594130000004</v>
      </c>
      <c r="E19" s="36">
        <v>6</v>
      </c>
      <c r="F19" s="36">
        <v>0</v>
      </c>
      <c r="G19" s="36">
        <v>0</v>
      </c>
      <c r="H19" s="36">
        <v>6</v>
      </c>
      <c r="I19" s="36">
        <v>2.7212457463804203E-3</v>
      </c>
      <c r="J19" s="36">
        <v>1.0638080425708647</v>
      </c>
      <c r="K19" s="36">
        <v>2.7212457463804203E-3</v>
      </c>
      <c r="L19" s="36">
        <v>0</v>
      </c>
      <c r="M19" s="36">
        <v>0.35909428831720391</v>
      </c>
      <c r="N19" s="36">
        <v>0.70743500000004111</v>
      </c>
      <c r="O19" s="36">
        <v>0.17522178699999999</v>
      </c>
      <c r="P19" s="36">
        <v>0.29715963699999998</v>
      </c>
      <c r="Q19" s="36">
        <v>0.16289462399999999</v>
      </c>
      <c r="R19" s="36">
        <v>1.2327163E-2</v>
      </c>
      <c r="S19" s="36">
        <v>0.281080728</v>
      </c>
      <c r="T19" s="36">
        <v>1.6078908999999999E-2</v>
      </c>
      <c r="U19" s="36">
        <v>0</v>
      </c>
      <c r="V19" s="36">
        <v>0</v>
      </c>
      <c r="W19" s="36">
        <v>0.1779430327463804</v>
      </c>
      <c r="X19" s="36">
        <v>1.3609676795708647</v>
      </c>
      <c r="Y19" s="36">
        <v>1.5389107123172452</v>
      </c>
      <c r="Z19" s="36">
        <v>2.1345229562666807E-3</v>
      </c>
      <c r="AA19" s="36">
        <v>4.5678791264106965E-4</v>
      </c>
      <c r="AB19" s="36">
        <v>4.5678800000000002E-4</v>
      </c>
      <c r="AC19" s="36">
        <v>3.0377560707096371E-5</v>
      </c>
      <c r="AD19" s="36">
        <v>1.2732577355553217E-2</v>
      </c>
      <c r="AE19" s="36">
        <v>0.11459319619997896</v>
      </c>
      <c r="AF19" s="36">
        <v>0.12732577355553218</v>
      </c>
      <c r="AG19" s="36">
        <v>0</v>
      </c>
      <c r="AH19" s="36">
        <v>0</v>
      </c>
      <c r="AI19" s="36">
        <v>0</v>
      </c>
      <c r="AJ19" s="36">
        <v>2.6185487073215563E-5</v>
      </c>
      <c r="AK19" s="36">
        <v>3.164365488314881E-5</v>
      </c>
      <c r="AL19" s="36">
        <v>7.9143356000714013E-5</v>
      </c>
      <c r="AM19" s="36">
        <v>5.6563047780311934E-5</v>
      </c>
      <c r="AN19" s="36">
        <v>1.2764221010436366E-2</v>
      </c>
      <c r="AO19" s="36">
        <v>0.11467233955597968</v>
      </c>
      <c r="AP19" s="36">
        <v>9.1321839970000003</v>
      </c>
      <c r="AQ19" s="36">
        <v>4.9173298440000002</v>
      </c>
      <c r="AR19" s="36">
        <v>14.049513841</v>
      </c>
      <c r="AS19" s="36">
        <v>0.836212124</v>
      </c>
      <c r="AT19" s="36">
        <v>22.553296033999999</v>
      </c>
      <c r="AU19" s="36">
        <v>53.122149813999997</v>
      </c>
      <c r="AV19" s="36">
        <v>26.314728637000002</v>
      </c>
      <c r="AW19" s="36">
        <v>61.981847567999999</v>
      </c>
      <c r="AX19" s="36">
        <v>24.193004383000002</v>
      </c>
      <c r="AY19" s="36">
        <v>56.984327317000002</v>
      </c>
      <c r="AZ19" s="36">
        <v>1.4349524285714286E-2</v>
      </c>
      <c r="BA19" s="36">
        <v>2.8699048571428572E-2</v>
      </c>
      <c r="BB19" s="36">
        <v>1.2748481439999999</v>
      </c>
      <c r="BC19" s="36">
        <v>73.800971954999994</v>
      </c>
      <c r="BD19" s="36">
        <v>173.831190023</v>
      </c>
      <c r="BE19" s="36">
        <v>0.1079769742857143</v>
      </c>
      <c r="BF19" s="36">
        <v>0.21595394857142861</v>
      </c>
      <c r="BG19" s="36">
        <v>1.523105089</v>
      </c>
      <c r="BH19" s="36">
        <v>22.297166482000002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6.0552191479999999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4.9950185830328646</v>
      </c>
      <c r="J20" s="36">
        <v>45.858258386344517</v>
      </c>
      <c r="K20" s="36">
        <v>3.6235625830307594</v>
      </c>
      <c r="L20" s="36">
        <v>1.3714560000021048</v>
      </c>
      <c r="M20" s="36">
        <v>41.126093969380896</v>
      </c>
      <c r="N20" s="36">
        <v>9.7271829999964847</v>
      </c>
      <c r="O20" s="36">
        <v>0.26250990200000002</v>
      </c>
      <c r="P20" s="36">
        <v>0.40491628399999996</v>
      </c>
      <c r="Q20" s="36">
        <v>0.248298672</v>
      </c>
      <c r="R20" s="36">
        <v>1.421123E-2</v>
      </c>
      <c r="S20" s="36">
        <v>0.38637989699999997</v>
      </c>
      <c r="T20" s="36">
        <v>1.8536387000000001E-2</v>
      </c>
      <c r="U20" s="36" t="s">
        <v>340</v>
      </c>
      <c r="V20" s="36" t="s">
        <v>340</v>
      </c>
      <c r="W20" s="36">
        <v>5.2575284850328643</v>
      </c>
      <c r="X20" s="36">
        <v>46.263174670344519</v>
      </c>
      <c r="Y20" s="36">
        <v>51.520703155377383</v>
      </c>
      <c r="Z20" s="36">
        <v>0.41012840390242078</v>
      </c>
      <c r="AA20" s="36">
        <v>0.18981405470898655</v>
      </c>
      <c r="AB20" s="36">
        <v>0.18981405500000001</v>
      </c>
      <c r="AC20" s="36">
        <v>3.2808394243329299E-2</v>
      </c>
      <c r="AD20" s="36">
        <v>0.22892250666161482</v>
      </c>
      <c r="AE20" s="36">
        <v>2.0603025599545335</v>
      </c>
      <c r="AF20" s="36">
        <v>2.2892250666161482</v>
      </c>
      <c r="AG20" s="36" t="s">
        <v>340</v>
      </c>
      <c r="AH20" s="36" t="s">
        <v>340</v>
      </c>
      <c r="AI20" s="36" t="s">
        <v>340</v>
      </c>
      <c r="AJ20" s="36">
        <v>1.0881138884915924E-2</v>
      </c>
      <c r="AK20" s="36">
        <v>1.3149229945600643E-2</v>
      </c>
      <c r="AL20" s="36">
        <v>3.2887294168857564E-2</v>
      </c>
      <c r="AM20" s="36">
        <v>4.3689533128245223E-2</v>
      </c>
      <c r="AN20" s="36">
        <v>0.24207173660721545</v>
      </c>
      <c r="AO20" s="36">
        <v>2.0931898541233909</v>
      </c>
      <c r="AP20" s="36">
        <v>191.215227177</v>
      </c>
      <c r="AQ20" s="36">
        <v>102.962045403</v>
      </c>
      <c r="AR20" s="36">
        <v>294.17727258000002</v>
      </c>
      <c r="AS20" s="36">
        <v>12.945648952000001</v>
      </c>
      <c r="AT20" s="36">
        <v>625.78471862399999</v>
      </c>
      <c r="AU20" s="36">
        <v>1442.9809683450001</v>
      </c>
      <c r="AV20" s="36">
        <v>351.83811060400001</v>
      </c>
      <c r="AW20" s="36">
        <v>811.29449542400005</v>
      </c>
      <c r="AX20" s="36">
        <v>338.39925493300001</v>
      </c>
      <c r="AY20" s="36">
        <v>780.30618204300004</v>
      </c>
      <c r="AZ20" s="36">
        <v>0.29407540857142861</v>
      </c>
      <c r="BA20" s="36">
        <v>0.58815081857142859</v>
      </c>
      <c r="BB20" s="36">
        <v>0.85696710600000003</v>
      </c>
      <c r="BC20" s="36">
        <v>48.516902608999999</v>
      </c>
      <c r="BD20" s="36">
        <v>111.87388414</v>
      </c>
      <c r="BE20" s="36">
        <v>7.2583322857142862E-2</v>
      </c>
      <c r="BF20" s="36">
        <v>0.14516664571428572</v>
      </c>
      <c r="BG20" s="36">
        <v>2.7787947339999999</v>
      </c>
      <c r="BH20" s="36">
        <v>18.790385532999998</v>
      </c>
      <c r="BI20" s="36">
        <v>0.27</v>
      </c>
      <c r="BJ20" s="36">
        <v>0.28000000000000003</v>
      </c>
      <c r="BK20" s="36">
        <v>0.48000000000000009</v>
      </c>
      <c r="BL20" s="36">
        <v>0.52000000000000013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5.62156039</v>
      </c>
      <c r="E21" s="36">
        <v>3</v>
      </c>
      <c r="F21" s="36">
        <v>0</v>
      </c>
      <c r="G21" s="36">
        <v>1</v>
      </c>
      <c r="H21" s="36">
        <v>2</v>
      </c>
      <c r="I21" s="36">
        <v>3.4002626312089057E-3</v>
      </c>
      <c r="J21" s="36">
        <v>1.1140920041414581</v>
      </c>
      <c r="K21" s="36">
        <v>3.4002626312089057E-3</v>
      </c>
      <c r="L21" s="36">
        <v>0</v>
      </c>
      <c r="M21" s="36">
        <v>0.42691926677128256</v>
      </c>
      <c r="N21" s="36">
        <v>0.69057300000138444</v>
      </c>
      <c r="O21" s="36">
        <v>7.2849072000000001E-2</v>
      </c>
      <c r="P21" s="36">
        <v>0.11195791999999999</v>
      </c>
      <c r="Q21" s="36">
        <v>6.3795353999999999E-2</v>
      </c>
      <c r="R21" s="36">
        <v>9.0537180000000005E-3</v>
      </c>
      <c r="S21" s="36">
        <v>0.100148722</v>
      </c>
      <c r="T21" s="36">
        <v>1.1809198E-2</v>
      </c>
      <c r="U21" s="36">
        <v>6.6E-3</v>
      </c>
      <c r="V21" s="36">
        <v>1.5599999999999999E-2</v>
      </c>
      <c r="W21" s="36">
        <v>8.2849334631208901E-2</v>
      </c>
      <c r="X21" s="36">
        <v>1.2416499241414582</v>
      </c>
      <c r="Y21" s="36">
        <v>1.3244992587726672</v>
      </c>
      <c r="Z21" s="36">
        <v>1.8947651641773038E-3</v>
      </c>
      <c r="AA21" s="36">
        <v>4.0547974513394292E-4</v>
      </c>
      <c r="AB21" s="36">
        <v>4.0548E-4</v>
      </c>
      <c r="AC21" s="36">
        <v>2.0386537045284157E-5</v>
      </c>
      <c r="AD21" s="36">
        <v>1.0322253932444491E-2</v>
      </c>
      <c r="AE21" s="36">
        <v>9.2900285392000417E-2</v>
      </c>
      <c r="AF21" s="36">
        <v>0.10322253932444492</v>
      </c>
      <c r="AG21" s="36">
        <v>6.9665332441471567E-4</v>
      </c>
      <c r="AH21" s="36">
        <v>1.1851114024526198E-3</v>
      </c>
      <c r="AI21" s="36">
        <v>3.7955594916387961E-3</v>
      </c>
      <c r="AJ21" s="36">
        <v>2.3244243059035792E-5</v>
      </c>
      <c r="AK21" s="36">
        <v>2.808933067860622E-5</v>
      </c>
      <c r="AL21" s="36">
        <v>7.0253701916796231E-5</v>
      </c>
      <c r="AM21" s="36">
        <v>7.4028410451903559E-4</v>
      </c>
      <c r="AN21" s="36">
        <v>1.1535454665575718E-2</v>
      </c>
      <c r="AO21" s="36">
        <v>9.6766098585556015E-2</v>
      </c>
      <c r="AP21" s="36">
        <v>19.168884711</v>
      </c>
      <c r="AQ21" s="36">
        <v>10.321707152</v>
      </c>
      <c r="AR21" s="36">
        <v>29.490591862999999</v>
      </c>
      <c r="AS21" s="36">
        <v>2.481073614</v>
      </c>
      <c r="AT21" s="36">
        <v>49.582316102</v>
      </c>
      <c r="AU21" s="36">
        <v>117.042351845</v>
      </c>
      <c r="AV21" s="36">
        <v>36.348825185999999</v>
      </c>
      <c r="AW21" s="36">
        <v>85.803817187999996</v>
      </c>
      <c r="AX21" s="36">
        <v>33.916619329</v>
      </c>
      <c r="AY21" s="36">
        <v>80.062433646000002</v>
      </c>
      <c r="AZ21" s="36">
        <v>6.775368714285715E-2</v>
      </c>
      <c r="BA21" s="36">
        <v>0.1355073742857143</v>
      </c>
      <c r="BB21" s="36">
        <v>0.44380934100000002</v>
      </c>
      <c r="BC21" s="36">
        <v>12.580260375</v>
      </c>
      <c r="BD21" s="36">
        <v>29.696540558999999</v>
      </c>
      <c r="BE21" s="36">
        <v>3.7589722857142863E-2</v>
      </c>
      <c r="BF21" s="36">
        <v>7.5179447142857153E-2</v>
      </c>
      <c r="BG21" s="36">
        <v>0.91131001</v>
      </c>
      <c r="BH21" s="36">
        <v>14.792847698999999</v>
      </c>
      <c r="BI21" s="36">
        <v>0</v>
      </c>
      <c r="BJ21" s="36">
        <v>0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5.4132741199999996</v>
      </c>
      <c r="E22" s="36">
        <v>2</v>
      </c>
      <c r="F22" s="36">
        <v>0</v>
      </c>
      <c r="G22" s="36">
        <v>0</v>
      </c>
      <c r="H22" s="36">
        <v>2</v>
      </c>
      <c r="I22" s="36">
        <v>1.5055483953092842E-3</v>
      </c>
      <c r="J22" s="36">
        <v>0.98590590119982824</v>
      </c>
      <c r="K22" s="36">
        <v>1.5055483953092842E-3</v>
      </c>
      <c r="L22" s="36">
        <v>0</v>
      </c>
      <c r="M22" s="36">
        <v>0.27266144959512062</v>
      </c>
      <c r="N22" s="36">
        <v>0.71475000000001687</v>
      </c>
      <c r="O22" s="36">
        <v>6.9567570999999995E-2</v>
      </c>
      <c r="P22" s="36">
        <v>0.119138572</v>
      </c>
      <c r="Q22" s="36">
        <v>6.2129944999999999E-2</v>
      </c>
      <c r="R22" s="36">
        <v>7.4376259999999993E-3</v>
      </c>
      <c r="S22" s="36">
        <v>0.109437322</v>
      </c>
      <c r="T22" s="36">
        <v>9.7012499999999998E-3</v>
      </c>
      <c r="U22" s="36">
        <v>0</v>
      </c>
      <c r="V22" s="36">
        <v>0</v>
      </c>
      <c r="W22" s="36">
        <v>7.1073119395309275E-2</v>
      </c>
      <c r="X22" s="36">
        <v>1.1050444731998281</v>
      </c>
      <c r="Y22" s="36">
        <v>1.1761175925951375</v>
      </c>
      <c r="Z22" s="36">
        <v>1.271477325039208E-3</v>
      </c>
      <c r="AA22" s="36">
        <v>2.7209614755839047E-4</v>
      </c>
      <c r="AB22" s="36">
        <v>2.7209599999999999E-4</v>
      </c>
      <c r="AC22" s="36">
        <v>1.7153981562047245E-5</v>
      </c>
      <c r="AD22" s="36">
        <v>1.5218233318018129E-2</v>
      </c>
      <c r="AE22" s="36">
        <v>0.13696409986216315</v>
      </c>
      <c r="AF22" s="36">
        <v>0.15218233318018126</v>
      </c>
      <c r="AG22" s="36">
        <v>0</v>
      </c>
      <c r="AH22" s="36">
        <v>0</v>
      </c>
      <c r="AI22" s="36">
        <v>0</v>
      </c>
      <c r="AJ22" s="36">
        <v>1.5597971686370353E-5</v>
      </c>
      <c r="AK22" s="36">
        <v>1.8849251554518195E-5</v>
      </c>
      <c r="AL22" s="36">
        <v>4.7143512076434322E-5</v>
      </c>
      <c r="AM22" s="36">
        <v>3.2751953248417598E-5</v>
      </c>
      <c r="AN22" s="36">
        <v>1.5237082569572647E-2</v>
      </c>
      <c r="AO22" s="36">
        <v>0.13701124337423959</v>
      </c>
      <c r="AP22" s="36">
        <v>23.343222592</v>
      </c>
      <c r="AQ22" s="36">
        <v>12.569427549</v>
      </c>
      <c r="AR22" s="36">
        <v>35.912650141</v>
      </c>
      <c r="AS22" s="36">
        <v>2.8417656400000002</v>
      </c>
      <c r="AT22" s="36">
        <v>64.708202454000002</v>
      </c>
      <c r="AU22" s="36">
        <v>165.23701698299999</v>
      </c>
      <c r="AV22" s="36">
        <v>57.109479767000003</v>
      </c>
      <c r="AW22" s="36">
        <v>145.833135836</v>
      </c>
      <c r="AX22" s="36">
        <v>52.939351829000003</v>
      </c>
      <c r="AY22" s="36">
        <v>135.18441628100001</v>
      </c>
      <c r="AZ22" s="36">
        <v>0.14665690714285715</v>
      </c>
      <c r="BA22" s="36">
        <v>0.29331381428571429</v>
      </c>
      <c r="BB22" s="36">
        <v>0.97147761200000005</v>
      </c>
      <c r="BC22" s="36">
        <v>44.954014342999997</v>
      </c>
      <c r="BD22" s="36">
        <v>114.793286628</v>
      </c>
      <c r="BE22" s="36">
        <v>8.228212285714287E-2</v>
      </c>
      <c r="BF22" s="36">
        <v>0.16456424714285717</v>
      </c>
      <c r="BG22" s="36">
        <v>2.9119385169999998</v>
      </c>
      <c r="BH22" s="36">
        <v>24.842215428999999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5.0696679939999996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1.4684250999999999E-2</v>
      </c>
      <c r="P23" s="36">
        <v>2.2545489000000002E-2</v>
      </c>
      <c r="Q23" s="36">
        <v>1.3113528999999999E-2</v>
      </c>
      <c r="R23" s="36">
        <v>1.5707220000000001E-3</v>
      </c>
      <c r="S23" s="36">
        <v>2.0496721000000002E-2</v>
      </c>
      <c r="T23" s="36">
        <v>2.0487680000000003E-3</v>
      </c>
      <c r="U23" s="36" t="s">
        <v>340</v>
      </c>
      <c r="V23" s="36" t="s">
        <v>340</v>
      </c>
      <c r="W23" s="36">
        <v>1.4684250999999999E-2</v>
      </c>
      <c r="X23" s="36">
        <v>2.2545489000000002E-2</v>
      </c>
      <c r="Y23" s="36">
        <v>3.7229739999999997E-2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2.5468181999999999E-2</v>
      </c>
      <c r="AQ23" s="36">
        <v>1.3713636E-2</v>
      </c>
      <c r="AR23" s="36">
        <v>3.9181818E-2</v>
      </c>
      <c r="AS23" s="36">
        <v>2.3692829999999998E-3</v>
      </c>
      <c r="AT23" s="36">
        <v>1.142807E-3</v>
      </c>
      <c r="AU23" s="36">
        <v>2.877929E-3</v>
      </c>
      <c r="AV23" s="36">
        <v>1.7927577E-2</v>
      </c>
      <c r="AW23" s="36">
        <v>4.5146969000000002E-2</v>
      </c>
      <c r="AX23" s="36">
        <v>1.553236E-2</v>
      </c>
      <c r="AY23" s="36">
        <v>3.9115099E-2</v>
      </c>
      <c r="AZ23" s="36">
        <v>1.2615714285714288E-5</v>
      </c>
      <c r="BA23" s="36">
        <v>2.5231428571428576E-5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0.92795972000000004</v>
      </c>
      <c r="BH23" s="36">
        <v>12.23959717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4.9540486880000003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2.5154259999999999E-3</v>
      </c>
      <c r="P24" s="36">
        <v>3.5956570000000004E-3</v>
      </c>
      <c r="Q24" s="36">
        <v>2.2487679999999999E-3</v>
      </c>
      <c r="R24" s="36">
        <v>2.6665800000000002E-4</v>
      </c>
      <c r="S24" s="36">
        <v>3.2478430000000003E-3</v>
      </c>
      <c r="T24" s="36">
        <v>3.47814E-4</v>
      </c>
      <c r="U24" s="36" t="s">
        <v>340</v>
      </c>
      <c r="V24" s="36" t="s">
        <v>340</v>
      </c>
      <c r="W24" s="36">
        <v>2.5154259999999999E-3</v>
      </c>
      <c r="X24" s="36">
        <v>3.5956570000000004E-3</v>
      </c>
      <c r="Y24" s="36">
        <v>6.1110829999999998E-3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3.5424190000000002E-3</v>
      </c>
      <c r="AQ24" s="36">
        <v>1.9074560000000001E-3</v>
      </c>
      <c r="AR24" s="36">
        <v>5.4498749999999999E-3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0.97989334900000002</v>
      </c>
      <c r="BH24" s="36">
        <v>6.2403711609999997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5.1953729380000002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1.4719502000000001E-2</v>
      </c>
      <c r="P25" s="36">
        <v>2.3927770000000001E-2</v>
      </c>
      <c r="Q25" s="36">
        <v>1.3869611E-2</v>
      </c>
      <c r="R25" s="36">
        <v>8.4989100000000008E-4</v>
      </c>
      <c r="S25" s="36">
        <v>2.2819216E-2</v>
      </c>
      <c r="T25" s="36">
        <v>1.1085540000000001E-3</v>
      </c>
      <c r="U25" s="36">
        <v>0</v>
      </c>
      <c r="V25" s="36">
        <v>0</v>
      </c>
      <c r="W25" s="36">
        <v>1.4719502000000001E-2</v>
      </c>
      <c r="X25" s="36">
        <v>2.3927770000000001E-2</v>
      </c>
      <c r="Y25" s="36">
        <v>3.8647272000000003E-2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0.33538494200000002</v>
      </c>
      <c r="AQ25" s="36">
        <v>0.180591892</v>
      </c>
      <c r="AR25" s="36">
        <v>0.51597683400000005</v>
      </c>
      <c r="AS25" s="36">
        <v>6.9421184999999996E-2</v>
      </c>
      <c r="AT25" s="36">
        <v>0.17965572399999999</v>
      </c>
      <c r="AU25" s="36">
        <v>0.45396512500000002</v>
      </c>
      <c r="AV25" s="36">
        <v>0.38588453900000003</v>
      </c>
      <c r="AW25" s="36">
        <v>0.97507676700000001</v>
      </c>
      <c r="AX25" s="36">
        <v>0.34953561700000002</v>
      </c>
      <c r="AY25" s="36">
        <v>0.88322807699999994</v>
      </c>
      <c r="AZ25" s="36">
        <v>4.4200900000000007E-3</v>
      </c>
      <c r="BA25" s="36">
        <v>8.8401800000000013E-3</v>
      </c>
      <c r="BB25" s="36">
        <v>0.134634635</v>
      </c>
      <c r="BC25" s="36">
        <v>6.8830892080000003</v>
      </c>
      <c r="BD25" s="36">
        <v>17.392612788000001</v>
      </c>
      <c r="BE25" s="36">
        <v>1.1403271428571428E-2</v>
      </c>
      <c r="BF25" s="36">
        <v>2.2806544285714284E-2</v>
      </c>
      <c r="BG25" s="36">
        <v>0.549563048</v>
      </c>
      <c r="BH25" s="36">
        <v>5.5007674570000002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8.7957609999999992E-3</v>
      </c>
      <c r="P26" s="36">
        <v>1.2795475000000001E-2</v>
      </c>
      <c r="Q26" s="36">
        <v>7.801774E-3</v>
      </c>
      <c r="R26" s="36">
        <v>9.93987E-4</v>
      </c>
      <c r="S26" s="36">
        <v>1.1498970000000001E-2</v>
      </c>
      <c r="T26" s="36">
        <v>1.2965049999999999E-3</v>
      </c>
      <c r="U26" s="36" t="s">
        <v>340</v>
      </c>
      <c r="V26" s="36" t="s">
        <v>340</v>
      </c>
      <c r="W26" s="36">
        <v>8.7957609999999992E-3</v>
      </c>
      <c r="X26" s="36">
        <v>1.2795475000000001E-2</v>
      </c>
      <c r="Y26" s="36">
        <v>2.1591236E-2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8.7138330000000007E-3</v>
      </c>
      <c r="AQ26" s="36">
        <v>4.6920640000000001E-3</v>
      </c>
      <c r="AR26" s="36">
        <v>1.3405897E-2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1.3223147280000001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4.9107006249999996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5.7924699999999997E-4</v>
      </c>
      <c r="P27" s="36">
        <v>9.2716300000000005E-4</v>
      </c>
      <c r="Q27" s="36">
        <v>5.2806999999999995E-4</v>
      </c>
      <c r="R27" s="36">
        <v>5.1177000000000001E-5</v>
      </c>
      <c r="S27" s="36">
        <v>8.6041000000000004E-4</v>
      </c>
      <c r="T27" s="36">
        <v>6.6753000000000003E-5</v>
      </c>
      <c r="U27" s="36" t="s">
        <v>340</v>
      </c>
      <c r="V27" s="36" t="s">
        <v>340</v>
      </c>
      <c r="W27" s="36">
        <v>5.7924699999999997E-4</v>
      </c>
      <c r="X27" s="36">
        <v>9.2716300000000005E-4</v>
      </c>
      <c r="Y27" s="36">
        <v>1.5064100000000001E-3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1.5679730000000001E-3</v>
      </c>
      <c r="AQ27" s="36">
        <v>8.4429299999999997E-4</v>
      </c>
      <c r="AR27" s="36">
        <v>2.4122660000000001E-3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8.1302842E-2</v>
      </c>
      <c r="BC27" s="36">
        <v>3.5990476830000002</v>
      </c>
      <c r="BD27" s="36">
        <v>8.6129977839999992</v>
      </c>
      <c r="BE27" s="36">
        <v>6.8861800000000004E-3</v>
      </c>
      <c r="BF27" s="36">
        <v>1.377236142857143E-2</v>
      </c>
      <c r="BG27" s="36">
        <v>0.60360186699999996</v>
      </c>
      <c r="BH27" s="36">
        <v>2.6968537549999998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5.9118463050000001</v>
      </c>
      <c r="E28" s="36">
        <v>519</v>
      </c>
      <c r="F28" s="36">
        <v>4</v>
      </c>
      <c r="G28" s="36">
        <v>50</v>
      </c>
      <c r="H28" s="36">
        <v>465</v>
      </c>
      <c r="I28" s="36">
        <v>191.2050921749566</v>
      </c>
      <c r="J28" s="36">
        <v>2181.2148091869881</v>
      </c>
      <c r="K28" s="36">
        <v>136.25840217472586</v>
      </c>
      <c r="L28" s="36">
        <v>54.946690000230745</v>
      </c>
      <c r="M28" s="36">
        <v>1942.1324388619512</v>
      </c>
      <c r="N28" s="36">
        <v>430.28746249999318</v>
      </c>
      <c r="O28" s="36">
        <v>7.6034425409999997</v>
      </c>
      <c r="P28" s="36">
        <v>13.64150665</v>
      </c>
      <c r="Q28" s="36">
        <v>7.1617016629999997</v>
      </c>
      <c r="R28" s="36">
        <v>0.441740878</v>
      </c>
      <c r="S28" s="36">
        <v>13.065322896</v>
      </c>
      <c r="T28" s="36">
        <v>0.57618375399999999</v>
      </c>
      <c r="U28" s="36">
        <v>4.3989499999999984</v>
      </c>
      <c r="V28" s="36">
        <v>10.410499999999999</v>
      </c>
      <c r="W28" s="36">
        <v>203.20748471595658</v>
      </c>
      <c r="X28" s="36">
        <v>2205.2668158369879</v>
      </c>
      <c r="Y28" s="36">
        <v>2408.4743005529444</v>
      </c>
      <c r="Z28" s="36">
        <v>22.293060486756254</v>
      </c>
      <c r="AA28" s="36">
        <v>10.6523741484223</v>
      </c>
      <c r="AB28" s="36">
        <v>109.01631654094251</v>
      </c>
      <c r="AC28" s="36">
        <v>3.0376341300356788</v>
      </c>
      <c r="AD28" s="36">
        <v>49.626447820379077</v>
      </c>
      <c r="AE28" s="36">
        <v>446.63803038341206</v>
      </c>
      <c r="AF28" s="36">
        <v>496.26447820379207</v>
      </c>
      <c r="AG28" s="36">
        <v>0.42976379230455986</v>
      </c>
      <c r="AH28" s="36">
        <v>0.73109242828821652</v>
      </c>
      <c r="AI28" s="36">
        <v>2.3414716960041551</v>
      </c>
      <c r="AJ28" s="36">
        <v>2.4240764218240693</v>
      </c>
      <c r="AK28" s="36">
        <v>1.3146904211211976</v>
      </c>
      <c r="AL28" s="36">
        <v>3.3364840852093018</v>
      </c>
      <c r="AM28" s="36">
        <v>5.8914743441643083</v>
      </c>
      <c r="AN28" s="36">
        <v>51.67223066978849</v>
      </c>
      <c r="AO28" s="36">
        <v>452.31598616462549</v>
      </c>
      <c r="AP28" s="36">
        <v>22358.794178667002</v>
      </c>
      <c r="AQ28" s="36">
        <v>12039.350711589999</v>
      </c>
      <c r="AR28" s="36">
        <v>34398.144890256997</v>
      </c>
      <c r="AS28" s="36">
        <v>161.43576559499999</v>
      </c>
      <c r="AT28" s="36">
        <v>91977.731850529002</v>
      </c>
      <c r="AU28" s="36">
        <v>194435.05145246399</v>
      </c>
      <c r="AV28" s="36">
        <v>51690.641302135002</v>
      </c>
      <c r="AW28" s="36">
        <v>109270.714758717</v>
      </c>
      <c r="AX28" s="36">
        <v>48915.421955270001</v>
      </c>
      <c r="AY28" s="36">
        <v>103404.078284389</v>
      </c>
      <c r="AZ28" s="36">
        <v>0.75224149285714292</v>
      </c>
      <c r="BA28" s="36">
        <v>1.5044829871428573</v>
      </c>
      <c r="BB28" s="36">
        <v>101.33347297500001</v>
      </c>
      <c r="BC28" s="36">
        <v>16306.534760905</v>
      </c>
      <c r="BD28" s="36">
        <v>34470.973152505001</v>
      </c>
      <c r="BE28" s="36">
        <v>0.89580510000000013</v>
      </c>
      <c r="BF28" s="36">
        <v>1.7916102000000003</v>
      </c>
      <c r="BG28" s="36">
        <v>40.097840075999997</v>
      </c>
      <c r="BH28" s="36">
        <v>614.22361026500005</v>
      </c>
      <c r="BI28" s="36">
        <v>2.6399999999999975</v>
      </c>
      <c r="BJ28" s="36">
        <v>2.6399999999999975</v>
      </c>
      <c r="BK28" s="36">
        <v>5.4300000000000006</v>
      </c>
      <c r="BL28" s="36">
        <v>5.4300000000000006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8.9252281046222581</v>
      </c>
      <c r="J29" s="36">
        <v>134.66139384272293</v>
      </c>
      <c r="K29" s="36">
        <v>2.421386604700249</v>
      </c>
      <c r="L29" s="36">
        <v>6.5038414999220091</v>
      </c>
      <c r="M29" s="36">
        <v>61.978705447312905</v>
      </c>
      <c r="N29" s="36">
        <v>81.607916500032275</v>
      </c>
      <c r="O29" s="36">
        <v>0.84954381000000012</v>
      </c>
      <c r="P29" s="36">
        <v>1.429245281</v>
      </c>
      <c r="Q29" s="36">
        <v>0.70509640700000009</v>
      </c>
      <c r="R29" s="36">
        <v>0.144447403</v>
      </c>
      <c r="S29" s="36">
        <v>1.240835626</v>
      </c>
      <c r="T29" s="36">
        <v>0.18840965500000001</v>
      </c>
      <c r="U29" s="36">
        <v>6.4899999999999999E-2</v>
      </c>
      <c r="V29" s="36">
        <v>0.15340000000000001</v>
      </c>
      <c r="W29" s="36">
        <v>9.839671914622258</v>
      </c>
      <c r="X29" s="36">
        <v>136.24403912372293</v>
      </c>
      <c r="Y29" s="36">
        <v>146.0837110383452</v>
      </c>
      <c r="Z29" s="36">
        <v>1.216458818338221</v>
      </c>
      <c r="AA29" s="36">
        <v>0.55065491852539528</v>
      </c>
      <c r="AB29" s="36">
        <v>1.4989986743378951</v>
      </c>
      <c r="AC29" s="36">
        <v>5.551869254519419E-2</v>
      </c>
      <c r="AD29" s="36">
        <v>1.3487036178129648</v>
      </c>
      <c r="AE29" s="36">
        <v>12.138332560316684</v>
      </c>
      <c r="AF29" s="36">
        <v>13.487036178129653</v>
      </c>
      <c r="AG29" s="36">
        <v>7.0777407665983507E-3</v>
      </c>
      <c r="AH29" s="36">
        <v>1.2040294637431677E-2</v>
      </c>
      <c r="AI29" s="36">
        <v>3.8561484176639287E-2</v>
      </c>
      <c r="AJ29" s="36">
        <v>5.0121550245963126E-2</v>
      </c>
      <c r="AK29" s="36">
        <v>4.4662953489755908E-2</v>
      </c>
      <c r="AL29" s="36">
        <v>0.11218184209107437</v>
      </c>
      <c r="AM29" s="36">
        <v>0.11271798355775567</v>
      </c>
      <c r="AN29" s="36">
        <v>1.4054068659401522</v>
      </c>
      <c r="AO29" s="36">
        <v>12.289075886584397</v>
      </c>
      <c r="AP29" s="36">
        <v>3294.872186088</v>
      </c>
      <c r="AQ29" s="36">
        <v>1774.1619463550001</v>
      </c>
      <c r="AR29" s="36">
        <v>5069.0341324430001</v>
      </c>
      <c r="AS29" s="36">
        <v>74.266789856000003</v>
      </c>
      <c r="AT29" s="36">
        <v>10280.504569193001</v>
      </c>
      <c r="AU29" s="36">
        <v>24408.604546104001</v>
      </c>
      <c r="AV29" s="36">
        <v>5923.1059748979997</v>
      </c>
      <c r="AW29" s="36">
        <v>14063.001524185</v>
      </c>
      <c r="AX29" s="36">
        <v>5634.3095068809998</v>
      </c>
      <c r="AY29" s="36">
        <v>13377.323235276001</v>
      </c>
      <c r="AZ29" s="36">
        <v>0.10862493428571429</v>
      </c>
      <c r="BA29" s="36">
        <v>0.21724986857142858</v>
      </c>
      <c r="BB29" s="36">
        <v>13.945057636</v>
      </c>
      <c r="BC29" s="36">
        <v>1226.573159988</v>
      </c>
      <c r="BD29" s="36">
        <v>2912.2052334609998</v>
      </c>
      <c r="BE29" s="36">
        <v>0.12327667571428573</v>
      </c>
      <c r="BF29" s="36">
        <v>0.24655335142857146</v>
      </c>
      <c r="BG29" s="36">
        <v>19.164393101999998</v>
      </c>
      <c r="BH29" s="36">
        <v>97.781559665000003</v>
      </c>
      <c r="BI29" s="36">
        <v>0.42000000000000015</v>
      </c>
      <c r="BJ29" s="36">
        <v>0.42000000000000015</v>
      </c>
      <c r="BK29" s="36">
        <v>0.90000000000000058</v>
      </c>
      <c r="BL29" s="36">
        <v>0.90000000000000058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5.2448461179999999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1.069024E-3</v>
      </c>
      <c r="P30" s="36">
        <v>1.7711820000000001E-3</v>
      </c>
      <c r="Q30" s="36">
        <v>9.11122E-4</v>
      </c>
      <c r="R30" s="36">
        <v>1.5790200000000002E-4</v>
      </c>
      <c r="S30" s="36">
        <v>1.565222E-3</v>
      </c>
      <c r="T30" s="36">
        <v>2.0595999999999999E-4</v>
      </c>
      <c r="U30" s="36">
        <v>0.20100000000000004</v>
      </c>
      <c r="V30" s="36">
        <v>0.4824</v>
      </c>
      <c r="W30" s="36">
        <v>0.2020711857118522</v>
      </c>
      <c r="X30" s="36">
        <v>0.50528025802218091</v>
      </c>
      <c r="Y30" s="36">
        <v>0.70735144373403314</v>
      </c>
      <c r="Z30" s="36">
        <v>4.6301430650017684E-6</v>
      </c>
      <c r="AA30" s="36">
        <v>9.9085061591037832E-7</v>
      </c>
      <c r="AB30" s="36">
        <v>9.9085100000000004E-7</v>
      </c>
      <c r="AC30" s="36">
        <v>1.6354771230421893E-8</v>
      </c>
      <c r="AD30" s="36">
        <v>3.4733353042417324E-4</v>
      </c>
      <c r="AE30" s="36">
        <v>3.1260017738175589E-3</v>
      </c>
      <c r="AF30" s="36">
        <v>3.4733353042417322E-3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5.9395425249703761E-8</v>
      </c>
      <c r="AK30" s="36">
        <v>7.1775954863257042E-8</v>
      </c>
      <c r="AL30" s="36">
        <v>1.7951750418877869E-7</v>
      </c>
      <c r="AM30" s="36">
        <v>2.2791334118354531E-2</v>
      </c>
      <c r="AN30" s="36">
        <v>3.9118741380946752E-2</v>
      </c>
      <c r="AO30" s="36">
        <v>0.12729924412473459</v>
      </c>
      <c r="AP30" s="36">
        <v>1.8730334420000001</v>
      </c>
      <c r="AQ30" s="36">
        <v>1.008556469</v>
      </c>
      <c r="AR30" s="36">
        <v>2.8815899109999998</v>
      </c>
      <c r="AS30" s="36">
        <v>4.8095349000000003E-2</v>
      </c>
      <c r="AT30" s="36">
        <v>6.1513885999999997E-2</v>
      </c>
      <c r="AU30" s="36">
        <v>0.14284898400000001</v>
      </c>
      <c r="AV30" s="36">
        <v>0.21058421499999999</v>
      </c>
      <c r="AW30" s="36">
        <v>0.48902358899999998</v>
      </c>
      <c r="AX30" s="36">
        <v>0.188388322</v>
      </c>
      <c r="AY30" s="36">
        <v>0.43747976500000002</v>
      </c>
      <c r="AZ30" s="36">
        <v>1.2077857142857143E-4</v>
      </c>
      <c r="BA30" s="36">
        <v>2.4155714285714285E-4</v>
      </c>
      <c r="BB30" s="36">
        <v>4.90263121</v>
      </c>
      <c r="BC30" s="36">
        <v>400.92814510599999</v>
      </c>
      <c r="BD30" s="36">
        <v>931.04471242600005</v>
      </c>
      <c r="BE30" s="36">
        <v>4.3340091428571433E-2</v>
      </c>
      <c r="BF30" s="36">
        <v>8.6680182857142865E-2</v>
      </c>
      <c r="BG30" s="36">
        <v>6.2691267679999996</v>
      </c>
      <c r="BH30" s="36">
        <v>35.057209456000002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5.3866278760000004</v>
      </c>
      <c r="E31" s="36">
        <v>10</v>
      </c>
      <c r="F31" s="36">
        <v>0</v>
      </c>
      <c r="G31" s="36">
        <v>2</v>
      </c>
      <c r="H31" s="36">
        <v>8</v>
      </c>
      <c r="I31" s="36">
        <v>3.4382839739421938E-4</v>
      </c>
      <c r="J31" s="36">
        <v>1.6559910378011815</v>
      </c>
      <c r="K31" s="36">
        <v>3.4382839739421938E-4</v>
      </c>
      <c r="L31" s="36">
        <v>0</v>
      </c>
      <c r="M31" s="36">
        <v>4.5645866196832835E-2</v>
      </c>
      <c r="N31" s="36">
        <v>1.6106890000017429</v>
      </c>
      <c r="O31" s="36">
        <v>1.7527839E-2</v>
      </c>
      <c r="P31" s="36">
        <v>2.5653750999999999E-2</v>
      </c>
      <c r="Q31" s="36">
        <v>1.2194492000000001E-2</v>
      </c>
      <c r="R31" s="36">
        <v>5.3333469999999996E-3</v>
      </c>
      <c r="S31" s="36">
        <v>1.8697210999999998E-2</v>
      </c>
      <c r="T31" s="36">
        <v>6.9565399999999998E-3</v>
      </c>
      <c r="U31" s="36">
        <v>6.0000000000000001E-3</v>
      </c>
      <c r="V31" s="36">
        <v>1.44E-2</v>
      </c>
      <c r="W31" s="36">
        <v>2.3871667397394221E-2</v>
      </c>
      <c r="X31" s="36">
        <v>1.6960447888011814</v>
      </c>
      <c r="Y31" s="36">
        <v>1.7199164561985756</v>
      </c>
      <c r="Z31" s="36">
        <v>3.2498085329554012E-4</v>
      </c>
      <c r="AA31" s="36">
        <v>6.9545902605245576E-5</v>
      </c>
      <c r="AB31" s="36">
        <v>6.9545899999999994E-5</v>
      </c>
      <c r="AC31" s="36">
        <v>1.3188202756216959E-6</v>
      </c>
      <c r="AD31" s="36">
        <v>7.8466316171127461E-3</v>
      </c>
      <c r="AE31" s="36">
        <v>7.0619684554014725E-2</v>
      </c>
      <c r="AF31" s="36">
        <v>7.8466316171127468E-2</v>
      </c>
      <c r="AG31" s="36">
        <v>7.0334377561643701E-4</v>
      </c>
      <c r="AH31" s="36">
        <v>1.1964928596693411E-3</v>
      </c>
      <c r="AI31" s="36">
        <v>3.8320109154274845E-3</v>
      </c>
      <c r="AJ31" s="36">
        <v>4.1688491053381105E-6</v>
      </c>
      <c r="AK31" s="36">
        <v>5.0378143427463741E-6</v>
      </c>
      <c r="AL31" s="36">
        <v>1.2599983644929844E-5</v>
      </c>
      <c r="AM31" s="36">
        <v>7.0883144499739683E-4</v>
      </c>
      <c r="AN31" s="36">
        <v>9.0481622911248345E-3</v>
      </c>
      <c r="AO31" s="36">
        <v>7.4464295453087137E-2</v>
      </c>
      <c r="AP31" s="36">
        <v>53.904160419</v>
      </c>
      <c r="AQ31" s="36">
        <v>29.025317147999999</v>
      </c>
      <c r="AR31" s="36">
        <v>82.929477566999992</v>
      </c>
      <c r="AS31" s="36">
        <v>1.8455193110000001</v>
      </c>
      <c r="AT31" s="36">
        <v>23.169103519</v>
      </c>
      <c r="AU31" s="36">
        <v>56.309517655999997</v>
      </c>
      <c r="AV31" s="36">
        <v>14.758059582</v>
      </c>
      <c r="AW31" s="36">
        <v>35.867560257999997</v>
      </c>
      <c r="AX31" s="36">
        <v>13.848060271</v>
      </c>
      <c r="AY31" s="36">
        <v>33.655924309</v>
      </c>
      <c r="AZ31" s="36">
        <v>2.6630800000000004E-3</v>
      </c>
      <c r="BA31" s="36">
        <v>5.3261600000000008E-3</v>
      </c>
      <c r="BB31" s="36">
        <v>3.2856557419999999</v>
      </c>
      <c r="BC31" s="36">
        <v>265.48932826399999</v>
      </c>
      <c r="BD31" s="36">
        <v>645.23756841800002</v>
      </c>
      <c r="BE31" s="36">
        <v>2.9045754285714286E-2</v>
      </c>
      <c r="BF31" s="36">
        <v>5.8091508571428571E-2</v>
      </c>
      <c r="BG31" s="36">
        <v>3.564328561</v>
      </c>
      <c r="BH31" s="36">
        <v>25.523657659000001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5.4608394210000002</v>
      </c>
      <c r="E32" s="36">
        <v>18</v>
      </c>
      <c r="F32" s="36">
        <v>0</v>
      </c>
      <c r="G32" s="36">
        <v>6</v>
      </c>
      <c r="H32" s="36">
        <v>12</v>
      </c>
      <c r="I32" s="36">
        <v>2.4214574901413224E-2</v>
      </c>
      <c r="J32" s="36">
        <v>2.4471323695398919</v>
      </c>
      <c r="K32" s="36">
        <v>2.4214574901413224E-2</v>
      </c>
      <c r="L32" s="36">
        <v>0</v>
      </c>
      <c r="M32" s="36">
        <v>1.2356444444437529</v>
      </c>
      <c r="N32" s="36">
        <v>1.2357024999975523</v>
      </c>
      <c r="O32" s="36">
        <v>3.9567794000000003E-2</v>
      </c>
      <c r="P32" s="36">
        <v>7.2198160999999997E-2</v>
      </c>
      <c r="Q32" s="36">
        <v>3.6833728000000003E-2</v>
      </c>
      <c r="R32" s="36">
        <v>2.7340660000000003E-3</v>
      </c>
      <c r="S32" s="36">
        <v>6.8631987999999991E-2</v>
      </c>
      <c r="T32" s="36">
        <v>3.5661729999999997E-3</v>
      </c>
      <c r="U32" s="36">
        <v>1.26E-2</v>
      </c>
      <c r="V32" s="36">
        <v>0.03</v>
      </c>
      <c r="W32" s="36">
        <v>7.6382368901413228E-2</v>
      </c>
      <c r="X32" s="36">
        <v>2.5493305305398919</v>
      </c>
      <c r="Y32" s="36">
        <v>2.625712899441305</v>
      </c>
      <c r="Z32" s="36">
        <v>1.0041114776956267E-2</v>
      </c>
      <c r="AA32" s="36">
        <v>2.1487985622686413E-3</v>
      </c>
      <c r="AB32" s="36">
        <v>2.1487989999999998E-3</v>
      </c>
      <c r="AC32" s="36">
        <v>3.601914282838538E-4</v>
      </c>
      <c r="AD32" s="36">
        <v>3.7919309414111251E-2</v>
      </c>
      <c r="AE32" s="36">
        <v>0.34127378472700126</v>
      </c>
      <c r="AF32" s="36">
        <v>0.37919309414111257</v>
      </c>
      <c r="AG32" s="36">
        <v>1.5355801915353726E-3</v>
      </c>
      <c r="AH32" s="36">
        <v>2.6122513603130475E-3</v>
      </c>
      <c r="AI32" s="36">
        <v>8.3662644918134077E-3</v>
      </c>
      <c r="AJ32" s="36">
        <v>1.2880728826145761E-4</v>
      </c>
      <c r="AK32" s="36">
        <v>1.5565619859515898E-4</v>
      </c>
      <c r="AL32" s="36">
        <v>3.8930881987639247E-4</v>
      </c>
      <c r="AM32" s="36">
        <v>2.024578908080684E-3</v>
      </c>
      <c r="AN32" s="36">
        <v>4.0687216973019455E-2</v>
      </c>
      <c r="AO32" s="36">
        <v>0.35002935803869101</v>
      </c>
      <c r="AP32" s="36">
        <v>86.515750217999994</v>
      </c>
      <c r="AQ32" s="36">
        <v>46.585403962999997</v>
      </c>
      <c r="AR32" s="36">
        <v>133.101154181</v>
      </c>
      <c r="AS32" s="36">
        <v>2.6773594119999999</v>
      </c>
      <c r="AT32" s="36">
        <v>562.30685686000004</v>
      </c>
      <c r="AU32" s="36">
        <v>1431.981656935</v>
      </c>
      <c r="AV32" s="36">
        <v>329.17363542499999</v>
      </c>
      <c r="AW32" s="36">
        <v>838.28002828800004</v>
      </c>
      <c r="AX32" s="36">
        <v>310.65650026999998</v>
      </c>
      <c r="AY32" s="36">
        <v>791.12392916199997</v>
      </c>
      <c r="AZ32" s="36">
        <v>4.454118571428572E-3</v>
      </c>
      <c r="BA32" s="36">
        <v>8.9082385714285717E-3</v>
      </c>
      <c r="BB32" s="36">
        <v>3.033959179</v>
      </c>
      <c r="BC32" s="36">
        <v>239.874697766</v>
      </c>
      <c r="BD32" s="36">
        <v>610.86960433199999</v>
      </c>
      <c r="BE32" s="36">
        <v>2.682071285714286E-2</v>
      </c>
      <c r="BF32" s="36">
        <v>5.3641427142857148E-2</v>
      </c>
      <c r="BG32" s="36">
        <v>2.7946626970000001</v>
      </c>
      <c r="BH32" s="36">
        <v>22.837072796000001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6.4129807440000004</v>
      </c>
      <c r="E33" s="36">
        <v>24</v>
      </c>
      <c r="F33" s="36">
        <v>7</v>
      </c>
      <c r="G33" s="36">
        <v>4</v>
      </c>
      <c r="H33" s="36">
        <v>13</v>
      </c>
      <c r="I33" s="36">
        <v>36.41886612816414</v>
      </c>
      <c r="J33" s="36">
        <v>250.9267755469337</v>
      </c>
      <c r="K33" s="36">
        <v>22.035344628215171</v>
      </c>
      <c r="L33" s="36">
        <v>14.383521499948971</v>
      </c>
      <c r="M33" s="36">
        <v>176.34229367511105</v>
      </c>
      <c r="N33" s="36">
        <v>111.0033479999868</v>
      </c>
      <c r="O33" s="36">
        <v>1.843297948</v>
      </c>
      <c r="P33" s="36">
        <v>3.2397595099999998</v>
      </c>
      <c r="Q33" s="36">
        <v>1.5814679839999999</v>
      </c>
      <c r="R33" s="36">
        <v>0.26182996400000003</v>
      </c>
      <c r="S33" s="36">
        <v>2.8982421650000001</v>
      </c>
      <c r="T33" s="36">
        <v>0.34151734499999997</v>
      </c>
      <c r="U33" s="36">
        <v>0.60580000000000001</v>
      </c>
      <c r="V33" s="36">
        <v>1.4335000000000002</v>
      </c>
      <c r="W33" s="36">
        <v>38.867964076164142</v>
      </c>
      <c r="X33" s="36">
        <v>255.60003505693371</v>
      </c>
      <c r="Y33" s="36">
        <v>294.46799913309786</v>
      </c>
      <c r="Z33" s="36">
        <v>3.0541172612322383</v>
      </c>
      <c r="AA33" s="36">
        <v>1.371538236556183</v>
      </c>
      <c r="AB33" s="36">
        <v>2.0744848087873793</v>
      </c>
      <c r="AC33" s="36">
        <v>0.30081477373062443</v>
      </c>
      <c r="AD33" s="36">
        <v>2.5342383085045945</v>
      </c>
      <c r="AE33" s="36">
        <v>22.914197641576752</v>
      </c>
      <c r="AF33" s="36">
        <v>25.448435950081354</v>
      </c>
      <c r="AG33" s="36">
        <v>7.0464923971449211E-2</v>
      </c>
      <c r="AH33" s="36">
        <v>0.11987136491694809</v>
      </c>
      <c r="AI33" s="36">
        <v>0.38391234439617161</v>
      </c>
      <c r="AJ33" s="36">
        <v>9.576386968011516E-2</v>
      </c>
      <c r="AK33" s="36">
        <v>0.10366089026992885</v>
      </c>
      <c r="AL33" s="36">
        <v>0.25962547499188282</v>
      </c>
      <c r="AM33" s="36">
        <v>0.46704356738218877</v>
      </c>
      <c r="AN33" s="36">
        <v>2.7577705636914716</v>
      </c>
      <c r="AO33" s="36">
        <v>23.557735460964807</v>
      </c>
      <c r="AP33" s="36">
        <v>3529.3559077750001</v>
      </c>
      <c r="AQ33" s="36">
        <v>1900.422411878</v>
      </c>
      <c r="AR33" s="36">
        <v>5429.7783196529999</v>
      </c>
      <c r="AS33" s="36">
        <v>134.946163966</v>
      </c>
      <c r="AT33" s="36">
        <v>8827.2281782089995</v>
      </c>
      <c r="AU33" s="36">
        <v>22783.987522874999</v>
      </c>
      <c r="AV33" s="36">
        <v>5064.7990303380002</v>
      </c>
      <c r="AW33" s="36">
        <v>13072.769343152</v>
      </c>
      <c r="AX33" s="36">
        <v>4868.2349545409998</v>
      </c>
      <c r="AY33" s="36">
        <v>12565.417164189001</v>
      </c>
      <c r="AZ33" s="36">
        <v>0.24795693714285716</v>
      </c>
      <c r="BA33" s="36">
        <v>0.49591387571428575</v>
      </c>
      <c r="BB33" s="36">
        <v>10.706796717</v>
      </c>
      <c r="BC33" s="36">
        <v>741.60335990299996</v>
      </c>
      <c r="BD33" s="36">
        <v>1914.154857883</v>
      </c>
      <c r="BE33" s="36">
        <v>9.4649900000000009E-2</v>
      </c>
      <c r="BF33" s="36">
        <v>0.18929980000000002</v>
      </c>
      <c r="BG33" s="36">
        <v>14.745683009</v>
      </c>
      <c r="BH33" s="36">
        <v>91.214747165000006</v>
      </c>
      <c r="BI33" s="36">
        <v>1.2000000000000002</v>
      </c>
      <c r="BJ33" s="36">
        <v>1.71</v>
      </c>
      <c r="BK33" s="36">
        <v>2.2500000000000004</v>
      </c>
      <c r="BL33" s="36">
        <v>2.5099999999999989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6.4011534579999996</v>
      </c>
      <c r="E34" s="36">
        <v>38</v>
      </c>
      <c r="F34" s="36">
        <v>11</v>
      </c>
      <c r="G34" s="36">
        <v>18</v>
      </c>
      <c r="H34" s="36">
        <v>9</v>
      </c>
      <c r="I34" s="36">
        <v>55.9304709058013</v>
      </c>
      <c r="J34" s="36">
        <v>328.76606017841664</v>
      </c>
      <c r="K34" s="36">
        <v>36.861085405786937</v>
      </c>
      <c r="L34" s="36">
        <v>19.069385500014359</v>
      </c>
      <c r="M34" s="36">
        <v>282.4949555842029</v>
      </c>
      <c r="N34" s="36">
        <v>102.20157550001507</v>
      </c>
      <c r="O34" s="36">
        <v>1.8488796320000001</v>
      </c>
      <c r="P34" s="36">
        <v>3.1542372279999999</v>
      </c>
      <c r="Q34" s="36">
        <v>1.699773572</v>
      </c>
      <c r="R34" s="36">
        <v>0.14910605999999998</v>
      </c>
      <c r="S34" s="36">
        <v>2.959751062</v>
      </c>
      <c r="T34" s="36">
        <v>0.19448616600000002</v>
      </c>
      <c r="U34" s="36">
        <v>0.83050000000000046</v>
      </c>
      <c r="V34" s="36">
        <v>1.9672999999999994</v>
      </c>
      <c r="W34" s="36">
        <v>58.6098505378013</v>
      </c>
      <c r="X34" s="36">
        <v>333.88759740641666</v>
      </c>
      <c r="Y34" s="36">
        <v>392.49744794421798</v>
      </c>
      <c r="Z34" s="36">
        <v>3.968344857721914</v>
      </c>
      <c r="AA34" s="36">
        <v>1.9102412317794299</v>
      </c>
      <c r="AB34" s="36">
        <v>4.8767770875024805</v>
      </c>
      <c r="AC34" s="36">
        <v>0.63949651662389406</v>
      </c>
      <c r="AD34" s="36">
        <v>3.9578152882521733</v>
      </c>
      <c r="AE34" s="36">
        <v>35.724825493446602</v>
      </c>
      <c r="AF34" s="36">
        <v>39.682640781698773</v>
      </c>
      <c r="AG34" s="36">
        <v>9.2854448904781714E-2</v>
      </c>
      <c r="AH34" s="36">
        <v>0.15795929238974366</v>
      </c>
      <c r="AI34" s="36">
        <v>0.50589665265363803</v>
      </c>
      <c r="AJ34" s="36">
        <v>0.16418449771204116</v>
      </c>
      <c r="AK34" s="36">
        <v>0.14971855976725698</v>
      </c>
      <c r="AL34" s="36">
        <v>0.37591583809799811</v>
      </c>
      <c r="AM34" s="36">
        <v>0.89653546324071687</v>
      </c>
      <c r="AN34" s="36">
        <v>4.2654931404091734</v>
      </c>
      <c r="AO34" s="36">
        <v>36.606637984198237</v>
      </c>
      <c r="AP34" s="36">
        <v>1922.3196060790001</v>
      </c>
      <c r="AQ34" s="36">
        <v>1035.0951725039999</v>
      </c>
      <c r="AR34" s="36">
        <v>2957.414778583</v>
      </c>
      <c r="AS34" s="36">
        <v>132.301544769</v>
      </c>
      <c r="AT34" s="36">
        <v>5964.0370024800004</v>
      </c>
      <c r="AU34" s="36">
        <v>14817.232466175999</v>
      </c>
      <c r="AV34" s="36">
        <v>4159.1693199330002</v>
      </c>
      <c r="AW34" s="36">
        <v>10333.165044752001</v>
      </c>
      <c r="AX34" s="36">
        <v>4088.307374389</v>
      </c>
      <c r="AY34" s="36">
        <v>10157.113501194</v>
      </c>
      <c r="AZ34" s="36">
        <v>0.41663257999999997</v>
      </c>
      <c r="BA34" s="36">
        <v>0.83326515999999995</v>
      </c>
      <c r="BB34" s="36">
        <v>7.3096001099999999</v>
      </c>
      <c r="BC34" s="36">
        <v>426.76497065400002</v>
      </c>
      <c r="BD34" s="36">
        <v>1060.267697194</v>
      </c>
      <c r="BE34" s="36">
        <v>6.4618104285714295E-2</v>
      </c>
      <c r="BF34" s="36">
        <v>0.12923621000000002</v>
      </c>
      <c r="BG34" s="36">
        <v>18.192145349</v>
      </c>
      <c r="BH34" s="36">
        <v>77.376808767</v>
      </c>
      <c r="BI34" s="36">
        <v>0.24</v>
      </c>
      <c r="BJ34" s="36">
        <v>0.42000000000000015</v>
      </c>
      <c r="BK34" s="36">
        <v>2.6699999999999977</v>
      </c>
      <c r="BL34" s="36">
        <v>3.019999999999996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6.027616042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10.03208821478184</v>
      </c>
      <c r="J35" s="36">
        <v>74.89932517455297</v>
      </c>
      <c r="K35" s="36">
        <v>5.672337214778806</v>
      </c>
      <c r="L35" s="36">
        <v>4.3597510000030351</v>
      </c>
      <c r="M35" s="36">
        <v>59.586277889330376</v>
      </c>
      <c r="N35" s="36">
        <v>25.345135500004432</v>
      </c>
      <c r="O35" s="36">
        <v>0.32598012500000006</v>
      </c>
      <c r="P35" s="36">
        <v>0.52582187000000002</v>
      </c>
      <c r="Q35" s="36">
        <v>0.29202162600000003</v>
      </c>
      <c r="R35" s="36">
        <v>3.3958499000000003E-2</v>
      </c>
      <c r="S35" s="36">
        <v>0.481528175</v>
      </c>
      <c r="T35" s="36">
        <v>4.4293695000000001E-2</v>
      </c>
      <c r="U35" s="36" t="s">
        <v>340</v>
      </c>
      <c r="V35" s="36" t="s">
        <v>340</v>
      </c>
      <c r="W35" s="36">
        <v>10.358068339781841</v>
      </c>
      <c r="X35" s="36">
        <v>75.425147044552972</v>
      </c>
      <c r="Y35" s="36">
        <v>85.78321538433481</v>
      </c>
      <c r="Z35" s="36">
        <v>0.79795661320079248</v>
      </c>
      <c r="AA35" s="36">
        <v>0.38253583229320565</v>
      </c>
      <c r="AB35" s="36">
        <v>0.38253583200000002</v>
      </c>
      <c r="AC35" s="36">
        <v>7.0103801359981982E-2</v>
      </c>
      <c r="AD35" s="36">
        <v>0.35104964110040421</v>
      </c>
      <c r="AE35" s="36">
        <v>3.1594467699036382</v>
      </c>
      <c r="AF35" s="36">
        <v>3.5104964110040422</v>
      </c>
      <c r="AG35" s="36" t="s">
        <v>340</v>
      </c>
      <c r="AH35" s="36" t="s">
        <v>340</v>
      </c>
      <c r="AI35" s="36" t="s">
        <v>340</v>
      </c>
      <c r="AJ35" s="36">
        <v>2.1928967315742093E-2</v>
      </c>
      <c r="AK35" s="36">
        <v>2.6499890207812363E-2</v>
      </c>
      <c r="AL35" s="36">
        <v>6.627838195181425E-2</v>
      </c>
      <c r="AM35" s="36">
        <v>9.2032768675724075E-2</v>
      </c>
      <c r="AN35" s="36">
        <v>0.37754953130821656</v>
      </c>
      <c r="AO35" s="36">
        <v>3.2257251518554524</v>
      </c>
      <c r="AP35" s="36">
        <v>220.45518137299999</v>
      </c>
      <c r="AQ35" s="36">
        <v>118.706636123</v>
      </c>
      <c r="AR35" s="36">
        <v>339.16181749599997</v>
      </c>
      <c r="AS35" s="36">
        <v>22.786802177999999</v>
      </c>
      <c r="AT35" s="36">
        <v>607.64742671600004</v>
      </c>
      <c r="AU35" s="36">
        <v>1733.4657718190001</v>
      </c>
      <c r="AV35" s="36">
        <v>340.039550507</v>
      </c>
      <c r="AW35" s="36">
        <v>970.04759002200001</v>
      </c>
      <c r="AX35" s="36">
        <v>327.72513979299998</v>
      </c>
      <c r="AY35" s="36">
        <v>934.91766346600002</v>
      </c>
      <c r="AZ35" s="36">
        <v>4.5289465714285715E-2</v>
      </c>
      <c r="BA35" s="36">
        <v>9.0578932857142858E-2</v>
      </c>
      <c r="BB35" s="36">
        <v>0.42202992099999997</v>
      </c>
      <c r="BC35" s="36">
        <v>24.977795984</v>
      </c>
      <c r="BD35" s="36">
        <v>71.255390035000005</v>
      </c>
      <c r="BE35" s="36">
        <v>3.7308157142857145E-3</v>
      </c>
      <c r="BF35" s="36">
        <v>7.461631428571429E-3</v>
      </c>
      <c r="BG35" s="36">
        <v>3.009768437</v>
      </c>
      <c r="BH35" s="36">
        <v>33.157460520999997</v>
      </c>
      <c r="BI35" s="36">
        <v>0.30000000000000004</v>
      </c>
      <c r="BJ35" s="36">
        <v>0.30000000000000004</v>
      </c>
      <c r="BK35" s="36">
        <v>0.36</v>
      </c>
      <c r="BL35" s="36">
        <v>0.37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5.7594306160000004</v>
      </c>
      <c r="E36" s="36">
        <v>401</v>
      </c>
      <c r="F36" s="36">
        <v>9</v>
      </c>
      <c r="G36" s="36">
        <v>101</v>
      </c>
      <c r="H36" s="36">
        <v>291</v>
      </c>
      <c r="I36" s="36">
        <v>1.4931573454818861E-2</v>
      </c>
      <c r="J36" s="36">
        <v>5.2544411756521567</v>
      </c>
      <c r="K36" s="36">
        <v>1.4931573454818861E-2</v>
      </c>
      <c r="L36" s="36">
        <v>0</v>
      </c>
      <c r="M36" s="36">
        <v>1.6646337491218659</v>
      </c>
      <c r="N36" s="36">
        <v>3.6047389999851092</v>
      </c>
      <c r="O36" s="36">
        <v>0.24897844</v>
      </c>
      <c r="P36" s="36">
        <v>0.37743749199999999</v>
      </c>
      <c r="Q36" s="36">
        <v>0.19367747099999999</v>
      </c>
      <c r="R36" s="36">
        <v>5.5300969000000005E-2</v>
      </c>
      <c r="S36" s="36">
        <v>0.30530579299999999</v>
      </c>
      <c r="T36" s="36">
        <v>7.2131699000000007E-2</v>
      </c>
      <c r="U36" s="36">
        <v>6.614849999999997</v>
      </c>
      <c r="V36" s="36">
        <v>15.713099999999985</v>
      </c>
      <c r="W36" s="36">
        <v>6.8787600134548157</v>
      </c>
      <c r="X36" s="36">
        <v>21.344978667652143</v>
      </c>
      <c r="Y36" s="36">
        <v>28.223738681106958</v>
      </c>
      <c r="Z36" s="36">
        <v>8.4998401934820358E-3</v>
      </c>
      <c r="AA36" s="36">
        <v>1.8189658014051554E-3</v>
      </c>
      <c r="AB36" s="36">
        <v>1.818966E-3</v>
      </c>
      <c r="AC36" s="36">
        <v>1.8371107577321437E-4</v>
      </c>
      <c r="AD36" s="36">
        <v>3.960707935547661E-2</v>
      </c>
      <c r="AE36" s="36">
        <v>0.35646371419928946</v>
      </c>
      <c r="AF36" s="36">
        <v>0.39607079355476604</v>
      </c>
      <c r="AG36" s="36">
        <v>0.68444196770107713</v>
      </c>
      <c r="AH36" s="36">
        <v>1.1643380599972371</v>
      </c>
      <c r="AI36" s="36">
        <v>3.7290286516127717</v>
      </c>
      <c r="AJ36" s="36">
        <v>1.065586355538812E-4</v>
      </c>
      <c r="AK36" s="36">
        <v>1.2876998158782848E-4</v>
      </c>
      <c r="AL36" s="36">
        <v>3.2206420315998525E-4</v>
      </c>
      <c r="AM36" s="36">
        <v>0.68473223741240419</v>
      </c>
      <c r="AN36" s="36">
        <v>1.2040739093343014</v>
      </c>
      <c r="AO36" s="36">
        <v>4.0858144300152208</v>
      </c>
      <c r="AP36" s="36">
        <v>95.608230427999999</v>
      </c>
      <c r="AQ36" s="36">
        <v>51.481354846000002</v>
      </c>
      <c r="AR36" s="36">
        <v>147.089585274</v>
      </c>
      <c r="AS36" s="36">
        <v>1.8718191049999999</v>
      </c>
      <c r="AT36" s="36">
        <v>70.797162592000006</v>
      </c>
      <c r="AU36" s="36">
        <v>156.36013367999999</v>
      </c>
      <c r="AV36" s="36">
        <v>82.245916992000005</v>
      </c>
      <c r="AW36" s="36">
        <v>181.64545166400001</v>
      </c>
      <c r="AX36" s="36">
        <v>75.627915342999998</v>
      </c>
      <c r="AY36" s="36">
        <v>167.02916501199999</v>
      </c>
      <c r="AZ36" s="36">
        <v>9.6396098571428585E-2</v>
      </c>
      <c r="BA36" s="36">
        <v>0.19279219714285717</v>
      </c>
      <c r="BB36" s="36">
        <v>3.6334781139999999</v>
      </c>
      <c r="BC36" s="36">
        <v>302.607981693</v>
      </c>
      <c r="BD36" s="36">
        <v>668.32938973499995</v>
      </c>
      <c r="BE36" s="36">
        <v>0.39775348714285719</v>
      </c>
      <c r="BF36" s="36">
        <v>0.79550697571428575</v>
      </c>
      <c r="BG36" s="36">
        <v>4.7264361360000002</v>
      </c>
      <c r="BH36" s="36">
        <v>31.505193125000002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4.0636320389999998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4.5059023140000001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4.02879E-3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4.5045574669999997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1.541148E-2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4.6876398760000004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4.4161632849999997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4.4401541169999996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4.4798358179999997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4.4963931580000001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4.9116397530000002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4.3082000000000005E-5</v>
      </c>
      <c r="P45" s="36">
        <v>6.8134999999999997E-5</v>
      </c>
      <c r="Q45" s="36">
        <v>3.5342000000000001E-5</v>
      </c>
      <c r="R45" s="36">
        <v>7.7400000000000004E-6</v>
      </c>
      <c r="S45" s="36">
        <v>5.8038999999999998E-5</v>
      </c>
      <c r="T45" s="36">
        <v>1.0096000000000001E-5</v>
      </c>
      <c r="U45" s="36">
        <v>0</v>
      </c>
      <c r="V45" s="36">
        <v>0</v>
      </c>
      <c r="W45" s="36">
        <v>4.3082000000000005E-5</v>
      </c>
      <c r="X45" s="36">
        <v>6.8134999999999997E-5</v>
      </c>
      <c r="Y45" s="36">
        <v>1.11217E-4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6.7724000000000004E-5</v>
      </c>
      <c r="AQ45" s="36">
        <v>3.6467000000000002E-5</v>
      </c>
      <c r="AR45" s="36">
        <v>1.0419100000000001E-4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0.134098092</v>
      </c>
      <c r="BC45" s="36">
        <v>9.4847878980000004</v>
      </c>
      <c r="BD45" s="36">
        <v>19.766800341</v>
      </c>
      <c r="BE45" s="36">
        <v>1.4679592857142857E-2</v>
      </c>
      <c r="BF45" s="36">
        <v>2.9359187142857141E-2</v>
      </c>
      <c r="BG45" s="36">
        <v>9.5025425999999996E-2</v>
      </c>
      <c r="BH45" s="36">
        <v>0.68660010100000002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4.9110834600000004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8.4448059999999991E-3</v>
      </c>
      <c r="P46" s="36">
        <v>1.4250766999999999E-2</v>
      </c>
      <c r="Q46" s="36">
        <v>7.3342499999999996E-3</v>
      </c>
      <c r="R46" s="36">
        <v>1.110556E-3</v>
      </c>
      <c r="S46" s="36">
        <v>1.2802216E-2</v>
      </c>
      <c r="T46" s="36">
        <v>1.448551E-3</v>
      </c>
      <c r="U46" s="36">
        <v>0</v>
      </c>
      <c r="V46" s="36">
        <v>0</v>
      </c>
      <c r="W46" s="36">
        <v>8.4448059999999991E-3</v>
      </c>
      <c r="X46" s="36">
        <v>1.4250766999999999E-2</v>
      </c>
      <c r="Y46" s="36">
        <v>2.2695572999999997E-2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2.3085977000000001E-2</v>
      </c>
      <c r="AQ46" s="36">
        <v>1.243091E-2</v>
      </c>
      <c r="AR46" s="36">
        <v>3.5516886999999997E-2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6.1679906219999996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4.9345077960000001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3.3873620000000001E-3</v>
      </c>
      <c r="P47" s="36">
        <v>5.2004660000000008E-3</v>
      </c>
      <c r="Q47" s="36">
        <v>3.034442E-3</v>
      </c>
      <c r="R47" s="36">
        <v>3.5291999999999995E-4</v>
      </c>
      <c r="S47" s="36">
        <v>4.7401360000000007E-3</v>
      </c>
      <c r="T47" s="36">
        <v>4.6033000000000001E-4</v>
      </c>
      <c r="U47" s="36">
        <v>0</v>
      </c>
      <c r="V47" s="36">
        <v>0</v>
      </c>
      <c r="W47" s="36">
        <v>3.3873620000000001E-3</v>
      </c>
      <c r="X47" s="36">
        <v>5.2004660000000008E-3</v>
      </c>
      <c r="Y47" s="36">
        <v>8.5878280000000005E-3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4.8358949999999998E-3</v>
      </c>
      <c r="AQ47" s="36">
        <v>2.6039430000000001E-3</v>
      </c>
      <c r="AR47" s="36">
        <v>7.4398379999999998E-3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0.233762725</v>
      </c>
      <c r="BC47" s="36">
        <v>11.821885795</v>
      </c>
      <c r="BD47" s="36">
        <v>27.965751342000001</v>
      </c>
      <c r="BE47" s="36">
        <v>2.5589788571428573E-2</v>
      </c>
      <c r="BF47" s="36">
        <v>5.1179578571428574E-2</v>
      </c>
      <c r="BG47" s="36">
        <v>1.1458053450000001</v>
      </c>
      <c r="BH47" s="36">
        <v>5.8250495149999999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4.8484906690000003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3.5164899999999999E-4</v>
      </c>
      <c r="P48" s="36">
        <v>6.0893199999999996E-4</v>
      </c>
      <c r="Q48" s="36">
        <v>3.36769E-4</v>
      </c>
      <c r="R48" s="36">
        <v>1.488E-5</v>
      </c>
      <c r="S48" s="36">
        <v>5.89523E-4</v>
      </c>
      <c r="T48" s="36">
        <v>1.9409E-5</v>
      </c>
      <c r="U48" s="36">
        <v>0</v>
      </c>
      <c r="V48" s="36">
        <v>0</v>
      </c>
      <c r="W48" s="36">
        <v>3.5164899999999999E-4</v>
      </c>
      <c r="X48" s="36">
        <v>6.0893199999999996E-4</v>
      </c>
      <c r="Y48" s="36">
        <v>9.6058099999999996E-4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7.6724200000000001E-4</v>
      </c>
      <c r="AQ48" s="36">
        <v>4.1313E-4</v>
      </c>
      <c r="AR48" s="36">
        <v>1.1803720000000001E-3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0.157812173</v>
      </c>
      <c r="BC48" s="36">
        <v>13.529806875</v>
      </c>
      <c r="BD48" s="36">
        <v>29.158924040999999</v>
      </c>
      <c r="BE48" s="36">
        <v>1.7275551428571432E-2</v>
      </c>
      <c r="BF48" s="36">
        <v>3.4551104285714292E-2</v>
      </c>
      <c r="BG48" s="36">
        <v>4.2656656000000001E-2</v>
      </c>
      <c r="BH48" s="36">
        <v>1.2538901689999999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4.784579742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4.2359400000000001E-4</v>
      </c>
      <c r="P49" s="36">
        <v>6.2886399999999992E-4</v>
      </c>
      <c r="Q49" s="36">
        <v>3.1698300000000001E-4</v>
      </c>
      <c r="R49" s="36">
        <v>1.06611E-4</v>
      </c>
      <c r="S49" s="36">
        <v>4.8980399999999993E-4</v>
      </c>
      <c r="T49" s="36">
        <v>1.3905999999999999E-4</v>
      </c>
      <c r="U49" s="36">
        <v>2.7E-2</v>
      </c>
      <c r="V49" s="36">
        <v>6.4799999999999996E-2</v>
      </c>
      <c r="W49" s="36">
        <v>2.7423593999999999E-2</v>
      </c>
      <c r="X49" s="36">
        <v>6.5428864000000003E-2</v>
      </c>
      <c r="Y49" s="36">
        <v>9.2852457999999999E-2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8.5943674999999997E-2</v>
      </c>
      <c r="AQ49" s="36">
        <v>4.6277363000000002E-2</v>
      </c>
      <c r="AR49" s="36">
        <v>0.13222103800000001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3.46336E-3</v>
      </c>
      <c r="BC49" s="36">
        <v>0.15989286599999999</v>
      </c>
      <c r="BD49" s="36">
        <v>0.33481678999999998</v>
      </c>
      <c r="BE49" s="36">
        <v>3.7913000000000004E-4</v>
      </c>
      <c r="BF49" s="36">
        <v>7.5826142857142855E-4</v>
      </c>
      <c r="BG49" s="36">
        <v>1.3675440000000001E-2</v>
      </c>
      <c r="BH49" s="36">
        <v>1.3641123999999999E-2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4.4502570559999999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4.8952970389999999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1.1718999999999999E-5</v>
      </c>
      <c r="P51" s="36">
        <v>2.0458E-5</v>
      </c>
      <c r="Q51" s="36">
        <v>1.1331999999999999E-5</v>
      </c>
      <c r="R51" s="36">
        <v>3.8699999999999996E-7</v>
      </c>
      <c r="S51" s="36">
        <v>1.9953E-5</v>
      </c>
      <c r="T51" s="36">
        <v>5.0500000000000004E-7</v>
      </c>
      <c r="U51" s="36">
        <v>0</v>
      </c>
      <c r="V51" s="36">
        <v>0</v>
      </c>
      <c r="W51" s="36">
        <v>1.1718999999999999E-5</v>
      </c>
      <c r="X51" s="36">
        <v>2.0458E-5</v>
      </c>
      <c r="Y51" s="36">
        <v>3.2177E-5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1.8652E-5</v>
      </c>
      <c r="AQ51" s="36">
        <v>1.0043E-5</v>
      </c>
      <c r="AR51" s="36">
        <v>2.8695000000000002E-5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5.0649475390000003</v>
      </c>
      <c r="E52" s="36">
        <v>23</v>
      </c>
      <c r="F52" s="36">
        <v>0</v>
      </c>
      <c r="G52" s="36">
        <v>3</v>
      </c>
      <c r="H52" s="36">
        <v>20</v>
      </c>
      <c r="I52" s="36">
        <v>1.703580039156044E-4</v>
      </c>
      <c r="J52" s="36">
        <v>5.6756415141557083E-2</v>
      </c>
      <c r="K52" s="36">
        <v>1.703580039156044E-4</v>
      </c>
      <c r="L52" s="36">
        <v>0</v>
      </c>
      <c r="M52" s="36">
        <v>3.7926773145473741E-2</v>
      </c>
      <c r="N52" s="36">
        <v>1.8999999999998948E-2</v>
      </c>
      <c r="O52" s="36">
        <v>4.5000409999999998E-3</v>
      </c>
      <c r="P52" s="36">
        <v>7.7194820000000006E-3</v>
      </c>
      <c r="Q52" s="36">
        <v>4.362543E-3</v>
      </c>
      <c r="R52" s="36">
        <v>1.37498E-4</v>
      </c>
      <c r="S52" s="36">
        <v>7.5401360000000002E-3</v>
      </c>
      <c r="T52" s="36">
        <v>1.7934599999999999E-4</v>
      </c>
      <c r="U52" s="36">
        <v>0.255</v>
      </c>
      <c r="V52" s="36">
        <v>0.61199999999999999</v>
      </c>
      <c r="W52" s="36">
        <v>0.25967039900391559</v>
      </c>
      <c r="X52" s="36">
        <v>0.67647589714155709</v>
      </c>
      <c r="Y52" s="36">
        <v>0.93614629614547273</v>
      </c>
      <c r="Z52" s="36">
        <v>1.6894227851292604E-4</v>
      </c>
      <c r="AA52" s="36">
        <v>3.6153647601766169E-5</v>
      </c>
      <c r="AB52" s="36">
        <v>3.6153599999999999E-5</v>
      </c>
      <c r="AC52" s="36">
        <v>1.7030084601084124E-6</v>
      </c>
      <c r="AD52" s="36">
        <v>2.9182855801004789E-4</v>
      </c>
      <c r="AE52" s="36">
        <v>2.6264570220904306E-3</v>
      </c>
      <c r="AF52" s="36">
        <v>2.918285580100479E-3</v>
      </c>
      <c r="AG52" s="36">
        <v>2.5801333152489826E-2</v>
      </c>
      <c r="AH52" s="36">
        <v>4.3891923064005682E-2</v>
      </c>
      <c r="AI52" s="36">
        <v>0.1405727806239101</v>
      </c>
      <c r="AJ52" s="36">
        <v>2.0725142198354388E-6</v>
      </c>
      <c r="AK52" s="36">
        <v>2.5045142192514001E-6</v>
      </c>
      <c r="AL52" s="36">
        <v>6.2639938779202041E-6</v>
      </c>
      <c r="AM52" s="36">
        <v>2.5805108675169771E-2</v>
      </c>
      <c r="AN52" s="36">
        <v>4.4186256136234982E-2</v>
      </c>
      <c r="AO52" s="36">
        <v>0.14320550163987847</v>
      </c>
      <c r="AP52" s="36">
        <v>1.0149937309999999</v>
      </c>
      <c r="AQ52" s="36">
        <v>0.54653508500000003</v>
      </c>
      <c r="AR52" s="36">
        <v>1.561528816</v>
      </c>
      <c r="AS52" s="36">
        <v>4.9603950000000003E-3</v>
      </c>
      <c r="AT52" s="36">
        <v>5.2777893999999999E-2</v>
      </c>
      <c r="AU52" s="36">
        <v>0.11608384400000001</v>
      </c>
      <c r="AV52" s="36">
        <v>0.197899194</v>
      </c>
      <c r="AW52" s="36">
        <v>0.43527502099999998</v>
      </c>
      <c r="AX52" s="36">
        <v>0.177116827</v>
      </c>
      <c r="AY52" s="36">
        <v>0.38956465099999998</v>
      </c>
      <c r="AZ52" s="36">
        <v>9.941428571428572E-5</v>
      </c>
      <c r="BA52" s="36">
        <v>1.9882857142857144E-4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2.1869053639999998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5.2482135730000001</v>
      </c>
      <c r="E53" s="36">
        <v>3</v>
      </c>
      <c r="F53" s="36">
        <v>0</v>
      </c>
      <c r="G53" s="36">
        <v>2</v>
      </c>
      <c r="H53" s="36">
        <v>1</v>
      </c>
      <c r="I53" s="36">
        <v>1.4520955287423572E-3</v>
      </c>
      <c r="J53" s="36">
        <v>0.28998246375038217</v>
      </c>
      <c r="K53" s="36">
        <v>1.4520955287423572E-3</v>
      </c>
      <c r="L53" s="36">
        <v>0</v>
      </c>
      <c r="M53" s="36">
        <v>0.11966855927859468</v>
      </c>
      <c r="N53" s="36">
        <v>0.17176600000052988</v>
      </c>
      <c r="O53" s="36">
        <v>1.0351196999999999E-2</v>
      </c>
      <c r="P53" s="36">
        <v>1.6490950000000001E-2</v>
      </c>
      <c r="Q53" s="36">
        <v>9.3951469999999995E-3</v>
      </c>
      <c r="R53" s="36">
        <v>9.5604999999999996E-4</v>
      </c>
      <c r="S53" s="36">
        <v>1.5243927000000001E-2</v>
      </c>
      <c r="T53" s="36">
        <v>1.2470229999999999E-3</v>
      </c>
      <c r="U53" s="36">
        <v>4.8000000000000001E-2</v>
      </c>
      <c r="V53" s="36">
        <v>0.11519999999999998</v>
      </c>
      <c r="W53" s="36">
        <v>5.9803292528742356E-2</v>
      </c>
      <c r="X53" s="36">
        <v>0.42167341375038214</v>
      </c>
      <c r="Y53" s="36">
        <v>0.48147670627912448</v>
      </c>
      <c r="Z53" s="36">
        <v>7.9897597034267248E-4</v>
      </c>
      <c r="AA53" s="36">
        <v>1.7098085765333186E-4</v>
      </c>
      <c r="AB53" s="36">
        <v>1.7098100000000001E-4</v>
      </c>
      <c r="AC53" s="36">
        <v>7.9670106800324133E-6</v>
      </c>
      <c r="AD53" s="36">
        <v>1.6681270591802186E-3</v>
      </c>
      <c r="AE53" s="36">
        <v>1.5013143532621967E-2</v>
      </c>
      <c r="AF53" s="36">
        <v>1.6681270591802185E-2</v>
      </c>
      <c r="AG53" s="36">
        <v>5.4361321036632488E-3</v>
      </c>
      <c r="AH53" s="36">
        <v>9.2476730039328832E-3</v>
      </c>
      <c r="AI53" s="36">
        <v>2.9617547323406664E-2</v>
      </c>
      <c r="AJ53" s="36">
        <v>9.8015288607963136E-6</v>
      </c>
      <c r="AK53" s="36">
        <v>1.1844583823514774E-5</v>
      </c>
      <c r="AL53" s="36">
        <v>2.9624268046354291E-5</v>
      </c>
      <c r="AM53" s="36">
        <v>5.4539006432040779E-3</v>
      </c>
      <c r="AN53" s="36">
        <v>1.0927644646936616E-2</v>
      </c>
      <c r="AO53" s="36">
        <v>4.4660315124074985E-2</v>
      </c>
      <c r="AP53" s="36">
        <v>2.023591717</v>
      </c>
      <c r="AQ53" s="36">
        <v>1.089626309</v>
      </c>
      <c r="AR53" s="36">
        <v>3.1132180260000002</v>
      </c>
      <c r="AS53" s="36">
        <v>0.215872126</v>
      </c>
      <c r="AT53" s="36">
        <v>7.6198626159999998</v>
      </c>
      <c r="AU53" s="36">
        <v>17.719409336999998</v>
      </c>
      <c r="AV53" s="36">
        <v>7.775638378</v>
      </c>
      <c r="AW53" s="36">
        <v>18.081653992</v>
      </c>
      <c r="AX53" s="36">
        <v>7.1752930189999997</v>
      </c>
      <c r="AY53" s="36">
        <v>16.685596649000001</v>
      </c>
      <c r="AZ53" s="36">
        <v>6.0587485714285712E-3</v>
      </c>
      <c r="BA53" s="36">
        <v>1.2117497142857142E-2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0.48239918399999998</v>
      </c>
      <c r="BH53" s="36">
        <v>2.7734357959999998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5.2705829739999999</v>
      </c>
      <c r="E54" s="36">
        <v>31</v>
      </c>
      <c r="F54" s="36">
        <v>1</v>
      </c>
      <c r="G54" s="36">
        <v>4</v>
      </c>
      <c r="H54" s="36">
        <v>26</v>
      </c>
      <c r="I54" s="36">
        <v>4.5881216583354622E-3</v>
      </c>
      <c r="J54" s="36">
        <v>1.6292831759693092</v>
      </c>
      <c r="K54" s="36">
        <v>4.5881216583354622E-3</v>
      </c>
      <c r="L54" s="36">
        <v>0</v>
      </c>
      <c r="M54" s="36">
        <v>0.68891129762760983</v>
      </c>
      <c r="N54" s="36">
        <v>0.94496000000003477</v>
      </c>
      <c r="O54" s="36">
        <v>0.10460090100000001</v>
      </c>
      <c r="P54" s="36">
        <v>0.17011295799999998</v>
      </c>
      <c r="Q54" s="36">
        <v>9.7126646000000011E-2</v>
      </c>
      <c r="R54" s="36">
        <v>7.474255E-3</v>
      </c>
      <c r="S54" s="36">
        <v>0.16036392899999999</v>
      </c>
      <c r="T54" s="36">
        <v>9.7490289999999993E-3</v>
      </c>
      <c r="U54" s="36">
        <v>0.15190000000000001</v>
      </c>
      <c r="V54" s="36">
        <v>0.36220000000000002</v>
      </c>
      <c r="W54" s="36">
        <v>0.26108902265833545</v>
      </c>
      <c r="X54" s="36">
        <v>2.1615961339693093</v>
      </c>
      <c r="Y54" s="36">
        <v>2.4226851566276446</v>
      </c>
      <c r="Z54" s="36">
        <v>3.6935984840949562E-3</v>
      </c>
      <c r="AA54" s="36">
        <v>7.904300755963205E-4</v>
      </c>
      <c r="AB54" s="36">
        <v>7.9042999999999995E-4</v>
      </c>
      <c r="AC54" s="36">
        <v>4.3769106755809617E-5</v>
      </c>
      <c r="AD54" s="36">
        <v>1.399143474510451E-2</v>
      </c>
      <c r="AE54" s="36">
        <v>0.12592291270594055</v>
      </c>
      <c r="AF54" s="36">
        <v>0.13991434745104508</v>
      </c>
      <c r="AG54" s="36">
        <v>1.5802270816144416E-2</v>
      </c>
      <c r="AH54" s="36">
        <v>2.6882023917119233E-2</v>
      </c>
      <c r="AI54" s="36">
        <v>8.6095130653476459E-2</v>
      </c>
      <c r="AJ54" s="36">
        <v>4.5311598700669926E-5</v>
      </c>
      <c r="AK54" s="36">
        <v>5.4756460610364793E-5</v>
      </c>
      <c r="AL54" s="36">
        <v>1.3695036402804883E-4</v>
      </c>
      <c r="AM54" s="36">
        <v>1.5891351521600896E-2</v>
      </c>
      <c r="AN54" s="36">
        <v>4.0928215122834108E-2</v>
      </c>
      <c r="AO54" s="36">
        <v>0.21215499372344507</v>
      </c>
      <c r="AP54" s="36">
        <v>16.464802886000001</v>
      </c>
      <c r="AQ54" s="36">
        <v>8.8656630920000001</v>
      </c>
      <c r="AR54" s="36">
        <v>25.330465977999999</v>
      </c>
      <c r="AS54" s="36">
        <v>0.72125555699999999</v>
      </c>
      <c r="AT54" s="36">
        <v>55.312581831999999</v>
      </c>
      <c r="AU54" s="36">
        <v>125.761273084</v>
      </c>
      <c r="AV54" s="36">
        <v>57.734041349000002</v>
      </c>
      <c r="AW54" s="36">
        <v>131.26681669600001</v>
      </c>
      <c r="AX54" s="36">
        <v>53.240980522000001</v>
      </c>
      <c r="AY54" s="36">
        <v>121.051183455</v>
      </c>
      <c r="AZ54" s="36">
        <v>2.2500570000000004E-2</v>
      </c>
      <c r="BA54" s="36">
        <v>4.5001140000000009E-2</v>
      </c>
      <c r="BB54" s="36">
        <v>1.6825223410000001</v>
      </c>
      <c r="BC54" s="36">
        <v>121.247539246</v>
      </c>
      <c r="BD54" s="36">
        <v>275.67407611200002</v>
      </c>
      <c r="BE54" s="36">
        <v>0.1841841642857143</v>
      </c>
      <c r="BF54" s="36">
        <v>0.36836832857142859</v>
      </c>
      <c r="BG54" s="36">
        <v>1.0137685890000001</v>
      </c>
      <c r="BH54" s="36">
        <v>14.138994792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4.8777217310000003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8.7894242857142861E-3</v>
      </c>
      <c r="BF55" s="36">
        <v>1.757885E-2</v>
      </c>
      <c r="BG55" s="36">
        <v>0.38726485999999999</v>
      </c>
      <c r="BH55" s="36">
        <v>2.5608942560000001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4.4881560049999996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4.9991417949999999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8.8813615000000012E-2</v>
      </c>
      <c r="P57" s="36">
        <v>0.163858633</v>
      </c>
      <c r="Q57" s="36">
        <v>8.4766210000000008E-2</v>
      </c>
      <c r="R57" s="36">
        <v>4.0474049999999996E-3</v>
      </c>
      <c r="S57" s="36">
        <v>0.158579409</v>
      </c>
      <c r="T57" s="36">
        <v>5.2792239999999999E-3</v>
      </c>
      <c r="U57" s="36">
        <v>3.0000000000000001E-3</v>
      </c>
      <c r="V57" s="36">
        <v>7.1999999999999998E-3</v>
      </c>
      <c r="W57" s="36">
        <v>9.1813615000000015E-2</v>
      </c>
      <c r="X57" s="36">
        <v>0.17105863300000002</v>
      </c>
      <c r="Y57" s="36">
        <v>0.26287224800000003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0.36842496600000002</v>
      </c>
      <c r="AQ57" s="36">
        <v>0.19838267400000001</v>
      </c>
      <c r="AR57" s="36">
        <v>0.56680764000000006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6.5532908680000004</v>
      </c>
      <c r="BC57" s="36">
        <v>319.50623700199998</v>
      </c>
      <c r="BD57" s="36">
        <v>709.96352226900001</v>
      </c>
      <c r="BE57" s="36">
        <v>0.2961047157142857</v>
      </c>
      <c r="BF57" s="36">
        <v>0.59220943142857141</v>
      </c>
      <c r="BG57" s="36">
        <v>8.8327477900000009</v>
      </c>
      <c r="BH57" s="36">
        <v>55.310166039000002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4.5862327049999996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0.45907815600000001</v>
      </c>
      <c r="BC58" s="36">
        <v>37.484694120999997</v>
      </c>
      <c r="BD58" s="36">
        <v>85.519738958999994</v>
      </c>
      <c r="BE58" s="36">
        <v>2.0743044285714288E-2</v>
      </c>
      <c r="BF58" s="36">
        <v>4.1486088571428575E-2</v>
      </c>
      <c r="BG58" s="36">
        <v>0.272859827</v>
      </c>
      <c r="BH58" s="36">
        <v>3.0369072789999998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4.627586515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5.3042414285714287E-3</v>
      </c>
      <c r="BF59" s="36">
        <v>1.0608484285714287E-2</v>
      </c>
      <c r="BG59" s="36">
        <v>0.56584519799999999</v>
      </c>
      <c r="BH59" s="36">
        <v>2.745436137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4.5663048100000001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0.21373030400000001</v>
      </c>
      <c r="BH61" s="36">
        <v>0.14810722300000001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4.8030916990000003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5.4519200000000001E-4</v>
      </c>
      <c r="P62" s="36">
        <v>9.508409999999999E-4</v>
      </c>
      <c r="Q62" s="36">
        <v>4.4898999999999997E-4</v>
      </c>
      <c r="R62" s="36">
        <v>9.6202000000000012E-5</v>
      </c>
      <c r="S62" s="36">
        <v>8.2536099999999993E-4</v>
      </c>
      <c r="T62" s="36">
        <v>1.2548E-4</v>
      </c>
      <c r="U62" s="36">
        <v>1.2E-2</v>
      </c>
      <c r="V62" s="36">
        <v>2.8799999999999999E-2</v>
      </c>
      <c r="W62" s="36">
        <v>1.2545192E-2</v>
      </c>
      <c r="X62" s="36">
        <v>2.9750841E-2</v>
      </c>
      <c r="Y62" s="36">
        <v>4.2296032999999997E-2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3.5072985000000001E-2</v>
      </c>
      <c r="AQ62" s="36">
        <v>1.8885453E-2</v>
      </c>
      <c r="AR62" s="36">
        <v>5.3958437999999997E-2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10.116864432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4.8479046459999999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3.8336530000000002E-3</v>
      </c>
      <c r="P63" s="36">
        <v>6.0245250000000002E-3</v>
      </c>
      <c r="Q63" s="36">
        <v>3.2536400000000004E-3</v>
      </c>
      <c r="R63" s="36">
        <v>5.800130000000001E-4</v>
      </c>
      <c r="S63" s="36">
        <v>5.2679860000000005E-3</v>
      </c>
      <c r="T63" s="36">
        <v>7.5653899999999997E-4</v>
      </c>
      <c r="U63" s="36">
        <v>0</v>
      </c>
      <c r="V63" s="36">
        <v>0</v>
      </c>
      <c r="W63" s="36">
        <v>3.8336530000000002E-3</v>
      </c>
      <c r="X63" s="36">
        <v>6.0245250000000002E-3</v>
      </c>
      <c r="Y63" s="36">
        <v>9.8581780000000004E-3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3.9141929999999998E-3</v>
      </c>
      <c r="AQ63" s="36">
        <v>2.1076419999999998E-3</v>
      </c>
      <c r="AR63" s="36">
        <v>6.0218349999999997E-3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1.577738818</v>
      </c>
      <c r="BH63" s="36">
        <v>9.9387679280000008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4.6298728740000001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0.15603155199999999</v>
      </c>
      <c r="BC64" s="36">
        <v>5.4056540279999998</v>
      </c>
      <c r="BD64" s="36">
        <v>11.514700229000001</v>
      </c>
      <c r="BE64" s="36">
        <v>7.050148571428572E-3</v>
      </c>
      <c r="BF64" s="36">
        <v>1.4100297142857144E-2</v>
      </c>
      <c r="BG64" s="36">
        <v>0.305455908</v>
      </c>
      <c r="BH64" s="36">
        <v>1.2269767410000001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4.9103676610000004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4.9103999999999996E-5</v>
      </c>
      <c r="P65" s="36">
        <v>8.5974999999999989E-5</v>
      </c>
      <c r="Q65" s="36">
        <v>4.4100999999999997E-5</v>
      </c>
      <c r="R65" s="36">
        <v>5.0029999999999994E-6</v>
      </c>
      <c r="S65" s="36">
        <v>7.9449999999999993E-5</v>
      </c>
      <c r="T65" s="36">
        <v>6.5249999999999994E-6</v>
      </c>
      <c r="U65" s="36">
        <v>3.0000000000000001E-3</v>
      </c>
      <c r="V65" s="36">
        <v>7.1999999999999998E-3</v>
      </c>
      <c r="W65" s="36">
        <v>3.049104E-3</v>
      </c>
      <c r="X65" s="36">
        <v>7.2859750000000001E-3</v>
      </c>
      <c r="Y65" s="36">
        <v>1.0335079E-2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1.1217259E-2</v>
      </c>
      <c r="AQ65" s="36">
        <v>6.0400619999999997E-3</v>
      </c>
      <c r="AR65" s="36">
        <v>1.7257320999999999E-2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0.30579769000000001</v>
      </c>
      <c r="BC65" s="36">
        <v>18.319887013999999</v>
      </c>
      <c r="BD65" s="36">
        <v>41.263831072999999</v>
      </c>
      <c r="BE65" s="36">
        <v>1.38172E-2</v>
      </c>
      <c r="BF65" s="36">
        <v>2.7634401428571428E-2</v>
      </c>
      <c r="BG65" s="36">
        <v>1.343655582</v>
      </c>
      <c r="BH65" s="36">
        <v>8.3017126779999995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4.7714280779999996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5.2649999999999996E-6</v>
      </c>
      <c r="P66" s="36">
        <v>8.9250000000000001E-6</v>
      </c>
      <c r="Q66" s="36">
        <v>4.498E-6</v>
      </c>
      <c r="R66" s="36">
        <v>7.6700000000000003E-7</v>
      </c>
      <c r="S66" s="36">
        <v>7.9249999999999995E-6</v>
      </c>
      <c r="T66" s="36">
        <v>9.9999999999999995E-7</v>
      </c>
      <c r="U66" s="36">
        <v>3.0000000000000001E-3</v>
      </c>
      <c r="V66" s="36">
        <v>7.1999999999999998E-3</v>
      </c>
      <c r="W66" s="36">
        <v>3.005265E-3</v>
      </c>
      <c r="X66" s="36">
        <v>7.2089249999999997E-3</v>
      </c>
      <c r="Y66" s="36">
        <v>1.021419E-2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1.1150169999999999E-2</v>
      </c>
      <c r="AQ66" s="36">
        <v>6.0039380000000003E-3</v>
      </c>
      <c r="AR66" s="36">
        <v>1.7154108000000001E-2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4.6655218139999999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4.5610482069999998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4.3296143709999999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4.0893274079999999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3.8451928400000002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4.2428118069999998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4.6693115829999998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4.3243660689999999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4.2516770580000003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4.7311219710000003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1.2749924285714288E-2</v>
      </c>
      <c r="BF95" s="36">
        <v>2.5499850000000004E-2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4.5255200430000002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4.2488320000000003E-2</v>
      </c>
      <c r="BH96" s="36">
        <v>0.902505856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4.0643234660000003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4.3878085379999998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3.9662874490000002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4.3248525430000004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4.2461614159999996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4.2638389109999997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4.114027503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4.6887157220000004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4.6820041579999998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1.1042557142857143E-3</v>
      </c>
      <c r="BF105" s="36">
        <v>2.2085128571428573E-3</v>
      </c>
      <c r="BG105" s="36">
        <v>0.19224261400000001</v>
      </c>
      <c r="BH105" s="36">
        <v>7.3386344040000004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4.4448721820000001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4.0138401960000003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4.4285770270000002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4.3704973149999997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3.6042904629999999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4.1317347350000002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3.628634983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4.0759935340000002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4.4963743210000002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4.7812899260000004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1.4112700000000001E-4</v>
      </c>
      <c r="P115" s="36">
        <v>2.12077E-4</v>
      </c>
      <c r="Q115" s="36">
        <v>1.31536E-4</v>
      </c>
      <c r="R115" s="36">
        <v>9.5910000000000002E-6</v>
      </c>
      <c r="S115" s="36">
        <v>1.9956600000000001E-4</v>
      </c>
      <c r="T115" s="36">
        <v>1.2510999999999999E-5</v>
      </c>
      <c r="U115" s="36">
        <v>0</v>
      </c>
      <c r="V115" s="36">
        <v>0</v>
      </c>
      <c r="W115" s="36">
        <v>1.4112700000000001E-4</v>
      </c>
      <c r="X115" s="36">
        <v>2.12077E-4</v>
      </c>
      <c r="Y115" s="36">
        <v>3.5320399999999997E-4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4.0265100000000002E-4</v>
      </c>
      <c r="AQ115" s="36">
        <v>2.1681200000000001E-4</v>
      </c>
      <c r="AR115" s="36">
        <v>6.19463E-4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0.29264399800000002</v>
      </c>
      <c r="BC115" s="36">
        <v>22.376563432000001</v>
      </c>
      <c r="BD115" s="36">
        <v>47.907702301</v>
      </c>
      <c r="BE115" s="36">
        <v>0.19002857000000001</v>
      </c>
      <c r="BF115" s="36">
        <v>0.38005714000000002</v>
      </c>
      <c r="BG115" s="36">
        <v>0.38418036100000003</v>
      </c>
      <c r="BH115" s="36">
        <v>2.116609065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4.8775436650000001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1.4229289999999999E-3</v>
      </c>
      <c r="P116" s="36">
        <v>1.910562E-3</v>
      </c>
      <c r="Q116" s="36">
        <v>1.3548449999999999E-3</v>
      </c>
      <c r="R116" s="36">
        <v>6.8083999999999994E-5</v>
      </c>
      <c r="S116" s="36">
        <v>1.821757E-3</v>
      </c>
      <c r="T116" s="36">
        <v>8.8805000000000001E-5</v>
      </c>
      <c r="U116" s="36">
        <v>0</v>
      </c>
      <c r="V116" s="36">
        <v>0</v>
      </c>
      <c r="W116" s="36">
        <v>1.4229289999999999E-3</v>
      </c>
      <c r="X116" s="36">
        <v>1.910562E-3</v>
      </c>
      <c r="Y116" s="36">
        <v>3.3334910000000001E-3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1.4376339999999999E-3</v>
      </c>
      <c r="AQ116" s="36">
        <v>7.7411000000000005E-4</v>
      </c>
      <c r="AR116" s="36">
        <v>2.2117439999999999E-3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0.151382299</v>
      </c>
      <c r="BC116" s="36">
        <v>10.593802423</v>
      </c>
      <c r="BD116" s="36">
        <v>23.666390965000002</v>
      </c>
      <c r="BE116" s="36">
        <v>9.8300192857142851E-2</v>
      </c>
      <c r="BF116" s="36">
        <v>0.19660038714285713</v>
      </c>
      <c r="BG116" s="36">
        <v>0.27475703200000001</v>
      </c>
      <c r="BH116" s="36">
        <v>1.000390313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4.7349704020000001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3.1506201999999997E-2</v>
      </c>
      <c r="BC117" s="36">
        <v>1.704468106</v>
      </c>
      <c r="BD117" s="36">
        <v>3.9451477330000002</v>
      </c>
      <c r="BE117" s="36">
        <v>2.0458572857142858E-2</v>
      </c>
      <c r="BF117" s="36">
        <v>4.0917145714285716E-2</v>
      </c>
      <c r="BG117" s="36">
        <v>6.0813139000000002E-2</v>
      </c>
      <c r="BH117" s="36">
        <v>0.27424227699999998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4.5527664550000004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8.0423285714285712E-4</v>
      </c>
      <c r="BF118" s="36">
        <v>1.6084657142857142E-3</v>
      </c>
      <c r="BG118" s="36">
        <v>1.4369431E-2</v>
      </c>
      <c r="BH118" s="36">
        <v>6.3483077999999998E-2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4.316419657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4.2759593090000001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4.2471360100000002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4.1333880460000003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6.0552191479999999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19</v>
      </c>
      <c r="H185" s="41">
        <f t="shared" si="0"/>
        <v>519</v>
      </c>
      <c r="I185" s="41">
        <f t="shared" si="0"/>
        <v>10.193537497274555</v>
      </c>
      <c r="J185" s="41">
        <f t="shared" si="0"/>
        <v>181.54431482007297</v>
      </c>
      <c r="K185" s="41">
        <f t="shared" si="0"/>
        <v>5.9515928327167016</v>
      </c>
      <c r="L185" s="41">
        <f t="shared" si="0"/>
        <v>4.2419446645578534</v>
      </c>
      <c r="M185" s="41">
        <f t="shared" si="0"/>
        <v>114.13110075054402</v>
      </c>
      <c r="N185" s="41">
        <f t="shared" si="0"/>
        <v>77.60675156680351</v>
      </c>
      <c r="O185" s="41">
        <f t="shared" si="0"/>
        <v>1.989342419</v>
      </c>
      <c r="P185" s="41">
        <f t="shared" si="0"/>
        <v>3.3030624500000005</v>
      </c>
      <c r="Q185" s="41">
        <f t="shared" si="0"/>
        <v>1.797157702</v>
      </c>
      <c r="R185" s="41">
        <f t="shared" si="0"/>
        <v>0.19218471699999998</v>
      </c>
      <c r="S185" s="41">
        <f t="shared" si="0"/>
        <v>3.0523867259999999</v>
      </c>
      <c r="T185" s="41">
        <f t="shared" si="0"/>
        <v>0.25067572399999999</v>
      </c>
      <c r="U185" s="41">
        <f t="shared" si="0"/>
        <v>0.23350000000000001</v>
      </c>
      <c r="V185" s="41">
        <f t="shared" si="0"/>
        <v>0.55779999999999985</v>
      </c>
      <c r="W185" s="41">
        <f t="shared" si="0"/>
        <v>12.416379916274558</v>
      </c>
      <c r="X185" s="41">
        <f t="shared" si="0"/>
        <v>185.40517727007295</v>
      </c>
      <c r="Y185" s="41">
        <f t="shared" si="0"/>
        <v>197.82155718634755</v>
      </c>
      <c r="Z185" s="41">
        <f t="shared" si="0"/>
        <v>1.2367964882169857</v>
      </c>
      <c r="AA185" s="41">
        <f t="shared" si="0"/>
        <v>0.49029288710342206</v>
      </c>
      <c r="AB185" s="41">
        <f t="shared" si="0"/>
        <v>0.49029288830000001</v>
      </c>
      <c r="AC185" s="41">
        <f t="shared" si="0"/>
        <v>5.4551066528075315E-2</v>
      </c>
      <c r="AD185" s="41">
        <f t="shared" si="0"/>
        <v>1.3433680799547492</v>
      </c>
      <c r="AE185" s="41">
        <f t="shared" si="0"/>
        <v>12.090312719592749</v>
      </c>
      <c r="AF185" s="41">
        <f t="shared" si="0"/>
        <v>13.433680799547492</v>
      </c>
      <c r="AG185" s="41">
        <f t="shared" si="0"/>
        <v>2.3736125152124501E-2</v>
      </c>
      <c r="AH185" s="41">
        <f t="shared" si="0"/>
        <v>4.0378695661085359E-2</v>
      </c>
      <c r="AI185" s="41">
        <f t="shared" si="0"/>
        <v>0.12932095772536795</v>
      </c>
      <c r="AJ185" s="41">
        <f t="shared" si="0"/>
        <v>2.8612367957439783E-2</v>
      </c>
      <c r="AK185" s="41">
        <f t="shared" si="0"/>
        <v>3.4576400334926788E-2</v>
      </c>
      <c r="AL185" s="41">
        <f t="shared" si="0"/>
        <v>8.6478391040334029E-2</v>
      </c>
      <c r="AM185" s="41">
        <f t="shared" si="0"/>
        <v>0.10689955963763961</v>
      </c>
      <c r="AN185" s="41">
        <f t="shared" si="0"/>
        <v>1.4183231759507617</v>
      </c>
      <c r="AO185" s="41">
        <f t="shared" si="0"/>
        <v>12.30611206835845</v>
      </c>
      <c r="AP185" s="41">
        <f t="shared" si="0"/>
        <v>2212.4941553180001</v>
      </c>
      <c r="AQ185" s="41">
        <f t="shared" si="0"/>
        <v>1191.3430067049999</v>
      </c>
      <c r="AR185" s="41">
        <f t="shared" si="0"/>
        <v>3403.8371620230014</v>
      </c>
      <c r="AS185" s="41">
        <f t="shared" si="0"/>
        <v>125.61218122</v>
      </c>
      <c r="AT185" s="41">
        <f t="shared" si="0"/>
        <v>6095.8251476960013</v>
      </c>
      <c r="AU185" s="41">
        <f t="shared" si="0"/>
        <v>14723.209642610003</v>
      </c>
      <c r="AV185" s="41">
        <f t="shared" si="0"/>
        <v>3658.225780978999</v>
      </c>
      <c r="AW185" s="41">
        <f t="shared" si="0"/>
        <v>8827.9234484959979</v>
      </c>
      <c r="AX185" s="41">
        <f t="shared" si="0"/>
        <v>3459.5661007979998</v>
      </c>
      <c r="AY185" s="41">
        <f t="shared" si="0"/>
        <v>8348.0445646090011</v>
      </c>
      <c r="AZ185" s="41">
        <f t="shared" si="0"/>
        <v>3.3101452885714275</v>
      </c>
      <c r="BA185" s="41">
        <f t="shared" si="0"/>
        <v>6.6202905857142849</v>
      </c>
      <c r="BB185" s="41">
        <f t="shared" si="0"/>
        <v>26.559534114000002</v>
      </c>
      <c r="BC185" s="41">
        <f t="shared" si="0"/>
        <v>1510.4328080019998</v>
      </c>
      <c r="BD185" s="41">
        <f t="shared" si="0"/>
        <v>3559.903623535</v>
      </c>
      <c r="BE185" s="41">
        <f t="shared" si="0"/>
        <v>2.249537035714285</v>
      </c>
      <c r="BF185" s="41">
        <f t="shared" si="0"/>
        <v>4.4990740885714295</v>
      </c>
      <c r="BG185" s="41">
        <f t="shared" si="0"/>
        <v>55.139431568000006</v>
      </c>
      <c r="BH185" s="41">
        <f t="shared" si="0"/>
        <v>479.16556732600009</v>
      </c>
      <c r="BI185" s="41">
        <f t="shared" si="0"/>
        <v>0.90000000000000024</v>
      </c>
      <c r="BJ185" s="41">
        <f t="shared" si="0"/>
        <v>0.91000000000000025</v>
      </c>
      <c r="BK185" s="41">
        <f t="shared" si="0"/>
        <v>1.8000000000000009</v>
      </c>
      <c r="BL185" s="41">
        <f t="shared" si="0"/>
        <v>1.840000000000001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6.4129807440000004</v>
      </c>
      <c r="E186" s="41">
        <f>IF(E28="－","－",SUM(E28:E35))</f>
        <v>627</v>
      </c>
      <c r="F186" s="41">
        <f t="shared" ref="F186:BL186" si="1">IF(F28="－","－",SUM(F28:F35))</f>
        <v>23</v>
      </c>
      <c r="G186" s="41">
        <f t="shared" si="1"/>
        <v>85</v>
      </c>
      <c r="H186" s="41">
        <f t="shared" si="1"/>
        <v>519</v>
      </c>
      <c r="I186" s="41">
        <f t="shared" si="1"/>
        <v>302.5363060933368</v>
      </c>
      <c r="J186" s="41">
        <f t="shared" si="1"/>
        <v>2974.5925964129769</v>
      </c>
      <c r="K186" s="41">
        <f t="shared" si="1"/>
        <v>203.27311659321765</v>
      </c>
      <c r="L186" s="41">
        <f t="shared" si="1"/>
        <v>99.263189500119125</v>
      </c>
      <c r="M186" s="41">
        <f t="shared" si="1"/>
        <v>2523.8163980062832</v>
      </c>
      <c r="N186" s="41">
        <f t="shared" si="1"/>
        <v>753.31250450003097</v>
      </c>
      <c r="O186" s="41">
        <f t="shared" si="1"/>
        <v>12.529308712999999</v>
      </c>
      <c r="P186" s="41">
        <f t="shared" si="1"/>
        <v>22.090193633000002</v>
      </c>
      <c r="Q186" s="41">
        <f t="shared" si="1"/>
        <v>11.490000594</v>
      </c>
      <c r="R186" s="41">
        <f t="shared" si="1"/>
        <v>1.039308119</v>
      </c>
      <c r="S186" s="41">
        <f t="shared" si="1"/>
        <v>20.734574344999999</v>
      </c>
      <c r="T186" s="41">
        <f t="shared" si="1"/>
        <v>1.3556192879999998</v>
      </c>
      <c r="U186" s="41">
        <f t="shared" si="1"/>
        <v>6.1197499999999989</v>
      </c>
      <c r="V186" s="41">
        <f t="shared" si="1"/>
        <v>14.491499999999998</v>
      </c>
      <c r="W186" s="41">
        <f t="shared" si="1"/>
        <v>321.18536480633679</v>
      </c>
      <c r="X186" s="41">
        <f t="shared" si="1"/>
        <v>3011.1742900459776</v>
      </c>
      <c r="Y186" s="41">
        <f t="shared" si="1"/>
        <v>3332.3596548523137</v>
      </c>
      <c r="Z186" s="41">
        <f t="shared" si="1"/>
        <v>31.340308763022737</v>
      </c>
      <c r="AA186" s="41">
        <f t="shared" si="1"/>
        <v>14.869563702892005</v>
      </c>
      <c r="AB186" s="41">
        <f t="shared" si="1"/>
        <v>117.85133227932127</v>
      </c>
      <c r="AC186" s="41">
        <f t="shared" si="1"/>
        <v>4.103929440898705</v>
      </c>
      <c r="AD186" s="41">
        <f t="shared" si="1"/>
        <v>57.864367950610863</v>
      </c>
      <c r="AE186" s="41">
        <f t="shared" si="1"/>
        <v>520.98985231971051</v>
      </c>
      <c r="AF186" s="41">
        <f t="shared" si="1"/>
        <v>578.85422027032234</v>
      </c>
      <c r="AG186" s="41">
        <f t="shared" si="1"/>
        <v>0.62519108828269887</v>
      </c>
      <c r="AH186" s="41">
        <f t="shared" si="1"/>
        <v>1.0635434605268901</v>
      </c>
      <c r="AI186" s="41">
        <f t="shared" si="1"/>
        <v>3.4062135154712578</v>
      </c>
      <c r="AJ186" s="41">
        <f t="shared" si="1"/>
        <v>2.7562083423107233</v>
      </c>
      <c r="AK186" s="41">
        <f t="shared" si="1"/>
        <v>1.6393934806448445</v>
      </c>
      <c r="AL186" s="41">
        <f t="shared" si="1"/>
        <v>4.1508877106630973</v>
      </c>
      <c r="AM186" s="41">
        <f t="shared" si="1"/>
        <v>7.4853288714921273</v>
      </c>
      <c r="AN186" s="41">
        <f t="shared" si="1"/>
        <v>60.567304891782598</v>
      </c>
      <c r="AO186" s="41">
        <f t="shared" si="1"/>
        <v>528.54695354584487</v>
      </c>
      <c r="AP186" s="41">
        <f t="shared" si="1"/>
        <v>31468.090004060999</v>
      </c>
      <c r="AQ186" s="41">
        <f t="shared" si="1"/>
        <v>16944.356156029997</v>
      </c>
      <c r="AR186" s="41">
        <f t="shared" si="1"/>
        <v>48412.446160090993</v>
      </c>
      <c r="AS186" s="41">
        <f t="shared" si="1"/>
        <v>530.30804043599994</v>
      </c>
      <c r="AT186" s="41">
        <f t="shared" si="1"/>
        <v>118242.686501392</v>
      </c>
      <c r="AU186" s="41">
        <f t="shared" si="1"/>
        <v>259666.77578301297</v>
      </c>
      <c r="AV186" s="41">
        <f t="shared" si="1"/>
        <v>67521.897457033003</v>
      </c>
      <c r="AW186" s="41">
        <f t="shared" si="1"/>
        <v>148584.33487296302</v>
      </c>
      <c r="AX186" s="41">
        <f t="shared" si="1"/>
        <v>64158.691879736994</v>
      </c>
      <c r="AY186" s="41">
        <f t="shared" si="1"/>
        <v>141264.06718175</v>
      </c>
      <c r="AZ186" s="41">
        <f t="shared" si="1"/>
        <v>1.577983387142857</v>
      </c>
      <c r="BA186" s="41">
        <f t="shared" si="1"/>
        <v>3.15596678</v>
      </c>
      <c r="BB186" s="41">
        <f t="shared" si="1"/>
        <v>144.93920348999998</v>
      </c>
      <c r="BC186" s="41">
        <f t="shared" si="1"/>
        <v>19632.746218570006</v>
      </c>
      <c r="BD186" s="41">
        <f t="shared" si="1"/>
        <v>42616.008216254006</v>
      </c>
      <c r="BE186" s="41">
        <f t="shared" si="1"/>
        <v>1.2812871542857147</v>
      </c>
      <c r="BF186" s="41">
        <f t="shared" si="1"/>
        <v>2.5625743114285724</v>
      </c>
      <c r="BG186" s="41">
        <f t="shared" si="1"/>
        <v>107.83794799900001</v>
      </c>
      <c r="BH186" s="41">
        <f t="shared" si="1"/>
        <v>997.17212629400012</v>
      </c>
      <c r="BI186" s="41">
        <f t="shared" si="1"/>
        <v>4.799999999999998</v>
      </c>
      <c r="BJ186" s="41">
        <f t="shared" si="1"/>
        <v>5.4899999999999975</v>
      </c>
      <c r="BK186" s="41">
        <f t="shared" si="1"/>
        <v>11.61</v>
      </c>
      <c r="BL186" s="41">
        <f t="shared" si="1"/>
        <v>12.229999999999995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5.7594306160000004</v>
      </c>
      <c r="E187" s="41">
        <f>IF(E36="－","－",SUM(E36:E55))</f>
        <v>776</v>
      </c>
      <c r="F187" s="41">
        <f t="shared" ref="F187:BL187" si="2">IF(F36="－","－",SUM(F36:F55))</f>
        <v>10</v>
      </c>
      <c r="G187" s="41">
        <f t="shared" si="2"/>
        <v>116</v>
      </c>
      <c r="H187" s="41">
        <f t="shared" si="2"/>
        <v>650</v>
      </c>
      <c r="I187" s="41">
        <f t="shared" si="2"/>
        <v>2.1142148645812285E-2</v>
      </c>
      <c r="J187" s="41">
        <f t="shared" si="2"/>
        <v>7.2304632305134051</v>
      </c>
      <c r="K187" s="41">
        <f t="shared" si="2"/>
        <v>2.1142148645812285E-2</v>
      </c>
      <c r="L187" s="41">
        <f t="shared" si="2"/>
        <v>0</v>
      </c>
      <c r="M187" s="41">
        <f t="shared" si="2"/>
        <v>2.5111403791735443</v>
      </c>
      <c r="N187" s="41">
        <f t="shared" si="2"/>
        <v>4.7404649999856723</v>
      </c>
      <c r="O187" s="41">
        <f t="shared" si="2"/>
        <v>0.3810927910000001</v>
      </c>
      <c r="P187" s="41">
        <f t="shared" si="2"/>
        <v>0.59253850399999997</v>
      </c>
      <c r="Q187" s="41">
        <f t="shared" si="2"/>
        <v>0.31563092499999995</v>
      </c>
      <c r="R187" s="41">
        <f t="shared" si="2"/>
        <v>6.5461866000000007E-2</v>
      </c>
      <c r="S187" s="41">
        <f t="shared" si="2"/>
        <v>0.50715345599999995</v>
      </c>
      <c r="T187" s="41">
        <f t="shared" si="2"/>
        <v>8.5385047999999991E-2</v>
      </c>
      <c r="U187" s="41">
        <f t="shared" si="2"/>
        <v>7.1027499999999977</v>
      </c>
      <c r="V187" s="41">
        <f t="shared" si="2"/>
        <v>16.881699999999988</v>
      </c>
      <c r="W187" s="41">
        <f t="shared" si="2"/>
        <v>7.5049849396458095</v>
      </c>
      <c r="X187" s="41">
        <f t="shared" si="2"/>
        <v>24.704701734513392</v>
      </c>
      <c r="Y187" s="41">
        <f t="shared" si="2"/>
        <v>32.209686674159201</v>
      </c>
      <c r="Z187" s="41">
        <f t="shared" si="2"/>
        <v>1.3161356926432591E-2</v>
      </c>
      <c r="AA187" s="41">
        <f t="shared" si="2"/>
        <v>2.8165303822565739E-3</v>
      </c>
      <c r="AB187" s="41">
        <f t="shared" si="2"/>
        <v>2.8165306E-3</v>
      </c>
      <c r="AC187" s="41">
        <f t="shared" si="2"/>
        <v>2.3715020166916481E-4</v>
      </c>
      <c r="AD187" s="41">
        <f t="shared" si="2"/>
        <v>5.555846971777139E-2</v>
      </c>
      <c r="AE187" s="41">
        <f t="shared" si="2"/>
        <v>0.50002622745994241</v>
      </c>
      <c r="AF187" s="41">
        <f t="shared" si="2"/>
        <v>0.55558469717771386</v>
      </c>
      <c r="AG187" s="41">
        <f t="shared" si="2"/>
        <v>0.73479122226937821</v>
      </c>
      <c r="AH187" s="41">
        <f t="shared" si="2"/>
        <v>1.2499896654697493</v>
      </c>
      <c r="AI187" s="41">
        <f t="shared" si="2"/>
        <v>4.0033452799504126</v>
      </c>
      <c r="AJ187" s="41">
        <f t="shared" si="2"/>
        <v>1.6374427733518288E-4</v>
      </c>
      <c r="AK187" s="41">
        <f t="shared" si="2"/>
        <v>1.9787554024095942E-4</v>
      </c>
      <c r="AL187" s="41">
        <f t="shared" si="2"/>
        <v>4.9490282911230851E-4</v>
      </c>
      <c r="AM187" s="41">
        <f t="shared" si="2"/>
        <v>0.73519211674838258</v>
      </c>
      <c r="AN187" s="41">
        <f t="shared" si="2"/>
        <v>1.3057460107277616</v>
      </c>
      <c r="AO187" s="41">
        <f t="shared" si="2"/>
        <v>4.5038664102394668</v>
      </c>
      <c r="AP187" s="41">
        <f t="shared" si="2"/>
        <v>115.24270792399999</v>
      </c>
      <c r="AQ187" s="41">
        <f t="shared" si="2"/>
        <v>62.053765801000004</v>
      </c>
      <c r="AR187" s="41">
        <f t="shared" si="2"/>
        <v>177.296473725</v>
      </c>
      <c r="AS187" s="41">
        <f t="shared" si="2"/>
        <v>2.813907183</v>
      </c>
      <c r="AT187" s="41">
        <f t="shared" si="2"/>
        <v>133.78238493400002</v>
      </c>
      <c r="AU187" s="41">
        <f t="shared" si="2"/>
        <v>299.95689994499998</v>
      </c>
      <c r="AV187" s="41">
        <f t="shared" si="2"/>
        <v>147.95349591300001</v>
      </c>
      <c r="AW187" s="41">
        <f t="shared" si="2"/>
        <v>331.42919737299997</v>
      </c>
      <c r="AX187" s="41">
        <f t="shared" si="2"/>
        <v>136.22130571100001</v>
      </c>
      <c r="AY187" s="41">
        <f t="shared" si="2"/>
        <v>305.15550976700001</v>
      </c>
      <c r="AZ187" s="41">
        <f t="shared" si="2"/>
        <v>0.12505483142857146</v>
      </c>
      <c r="BA187" s="41">
        <f t="shared" si="2"/>
        <v>0.25010966285714292</v>
      </c>
      <c r="BB187" s="41">
        <f t="shared" si="2"/>
        <v>6.7829108219999998</v>
      </c>
      <c r="BC187" s="41">
        <f t="shared" si="2"/>
        <v>527.81043515600004</v>
      </c>
      <c r="BD187" s="41">
        <f t="shared" si="2"/>
        <v>1169.366349486</v>
      </c>
      <c r="BE187" s="41">
        <f t="shared" si="2"/>
        <v>0.74251896571428577</v>
      </c>
      <c r="BF187" s="41">
        <f t="shared" si="2"/>
        <v>1.4850379414285715</v>
      </c>
      <c r="BG187" s="41">
        <f t="shared" si="2"/>
        <v>9.1546727390000004</v>
      </c>
      <c r="BH187" s="41">
        <f t="shared" si="2"/>
        <v>69.519339256000009</v>
      </c>
      <c r="BI187" s="41">
        <f t="shared" si="2"/>
        <v>0.03</v>
      </c>
      <c r="BJ187" s="41">
        <f t="shared" si="2"/>
        <v>0.03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4.9991417949999999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9.3246829000000017E-2</v>
      </c>
      <c r="P188" s="41">
        <f t="shared" si="3"/>
        <v>0.170928899</v>
      </c>
      <c r="Q188" s="41">
        <f t="shared" si="3"/>
        <v>8.8517439000000017E-2</v>
      </c>
      <c r="R188" s="41">
        <f t="shared" si="3"/>
        <v>4.7293899999999991E-3</v>
      </c>
      <c r="S188" s="41">
        <f t="shared" si="3"/>
        <v>0.164760131</v>
      </c>
      <c r="T188" s="41">
        <f t="shared" si="3"/>
        <v>6.1687679999999998E-3</v>
      </c>
      <c r="U188" s="41">
        <f t="shared" si="3"/>
        <v>2.4E-2</v>
      </c>
      <c r="V188" s="41">
        <f t="shared" si="3"/>
        <v>5.7599999999999998E-2</v>
      </c>
      <c r="W188" s="41">
        <f t="shared" si="3"/>
        <v>0.11724682900000002</v>
      </c>
      <c r="X188" s="41">
        <f t="shared" si="3"/>
        <v>0.22852889900000004</v>
      </c>
      <c r="Y188" s="41">
        <f t="shared" si="3"/>
        <v>0.34577572800000006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2.4830399566788809E-3</v>
      </c>
      <c r="AH188" s="41">
        <f t="shared" si="3"/>
        <v>4.2240219952698211E-3</v>
      </c>
      <c r="AI188" s="41">
        <f t="shared" si="3"/>
        <v>1.3528286660526316E-2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2.4830399566788809E-3</v>
      </c>
      <c r="AN188" s="41">
        <f t="shared" si="3"/>
        <v>4.2240219952698211E-3</v>
      </c>
      <c r="AO188" s="41">
        <f t="shared" si="3"/>
        <v>1.3528286660526316E-2</v>
      </c>
      <c r="AP188" s="41">
        <f t="shared" si="3"/>
        <v>0.44192029600000005</v>
      </c>
      <c r="AQ188" s="41">
        <f t="shared" si="3"/>
        <v>0.23795708100000001</v>
      </c>
      <c r="AR188" s="41">
        <f t="shared" si="3"/>
        <v>0.67987737699999995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8.6686865810000011</v>
      </c>
      <c r="BC188" s="41">
        <f t="shared" si="3"/>
        <v>443.47045914500006</v>
      </c>
      <c r="BD188" s="41">
        <f t="shared" si="3"/>
        <v>989.91658434500005</v>
      </c>
      <c r="BE188" s="41">
        <f t="shared" si="3"/>
        <v>0.39168701428571429</v>
      </c>
      <c r="BF188" s="41">
        <f t="shared" si="3"/>
        <v>0.78337403428571428</v>
      </c>
      <c r="BG188" s="41">
        <f t="shared" si="3"/>
        <v>16.951471012000003</v>
      </c>
      <c r="BH188" s="41">
        <f t="shared" si="3"/>
        <v>102.45630695400001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4.6655218139999999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0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4.7311219710000003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0</v>
      </c>
      <c r="P192" s="41">
        <f t="shared" si="7"/>
        <v>0</v>
      </c>
      <c r="Q192" s="41">
        <f t="shared" si="7"/>
        <v>0</v>
      </c>
      <c r="R192" s="41">
        <f t="shared" si="7"/>
        <v>0</v>
      </c>
      <c r="S192" s="41">
        <f t="shared" si="7"/>
        <v>0</v>
      </c>
      <c r="T192" s="41">
        <f t="shared" si="7"/>
        <v>0</v>
      </c>
      <c r="U192" s="41">
        <f t="shared" si="7"/>
        <v>0</v>
      </c>
      <c r="V192" s="41">
        <f t="shared" si="7"/>
        <v>0</v>
      </c>
      <c r="W192" s="41">
        <f t="shared" si="7"/>
        <v>0</v>
      </c>
      <c r="X192" s="41">
        <f t="shared" si="7"/>
        <v>0</v>
      </c>
      <c r="Y192" s="41">
        <f t="shared" si="7"/>
        <v>0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0</v>
      </c>
      <c r="AQ192" s="41">
        <f t="shared" si="7"/>
        <v>0</v>
      </c>
      <c r="AR192" s="41">
        <f t="shared" si="7"/>
        <v>0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0.39277928600000001</v>
      </c>
      <c r="BC192" s="41">
        <f t="shared" si="7"/>
        <v>37.467435836</v>
      </c>
      <c r="BD192" s="41">
        <f t="shared" si="7"/>
        <v>90.140737368999993</v>
      </c>
      <c r="BE192" s="41">
        <f t="shared" si="7"/>
        <v>1.6366937142857148E-2</v>
      </c>
      <c r="BF192" s="41">
        <f t="shared" si="7"/>
        <v>3.2733878571428579E-2</v>
      </c>
      <c r="BG192" s="41">
        <f t="shared" si="7"/>
        <v>0.39084076700000003</v>
      </c>
      <c r="BH192" s="41">
        <f t="shared" si="7"/>
        <v>16.882699035999998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4.8775436650000001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0</v>
      </c>
      <c r="H193" s="41">
        <f t="shared" si="8"/>
        <v>264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1.5640559999999999E-3</v>
      </c>
      <c r="P193" s="41">
        <f t="shared" si="8"/>
        <v>2.1226389999999999E-3</v>
      </c>
      <c r="Q193" s="41">
        <f t="shared" si="8"/>
        <v>1.4863809999999999E-3</v>
      </c>
      <c r="R193" s="41">
        <f t="shared" si="8"/>
        <v>7.7674999999999991E-5</v>
      </c>
      <c r="S193" s="41">
        <f t="shared" si="8"/>
        <v>2.0213230000000002E-3</v>
      </c>
      <c r="T193" s="41">
        <f t="shared" si="8"/>
        <v>1.01316E-4</v>
      </c>
      <c r="U193" s="41">
        <f t="shared" si="8"/>
        <v>0</v>
      </c>
      <c r="V193" s="41">
        <f t="shared" si="8"/>
        <v>0</v>
      </c>
      <c r="W193" s="41">
        <f t="shared" si="8"/>
        <v>1.5640559999999999E-3</v>
      </c>
      <c r="X193" s="41">
        <f t="shared" si="8"/>
        <v>2.1226389999999999E-3</v>
      </c>
      <c r="Y193" s="41">
        <f t="shared" si="8"/>
        <v>3.6866950000000002E-3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0</v>
      </c>
      <c r="AH193" s="41">
        <f t="shared" si="8"/>
        <v>0</v>
      </c>
      <c r="AI193" s="41">
        <f t="shared" si="8"/>
        <v>0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0</v>
      </c>
      <c r="AN193" s="41">
        <f t="shared" si="8"/>
        <v>0</v>
      </c>
      <c r="AO193" s="41">
        <f t="shared" si="8"/>
        <v>0</v>
      </c>
      <c r="AP193" s="41">
        <f t="shared" si="8"/>
        <v>1.8402849999999999E-3</v>
      </c>
      <c r="AQ193" s="41">
        <f t="shared" si="8"/>
        <v>9.9092199999999998E-4</v>
      </c>
      <c r="AR193" s="41">
        <f t="shared" si="8"/>
        <v>2.8312069999999996E-3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0.47677101700000002</v>
      </c>
      <c r="BC193" s="41">
        <f t="shared" si="8"/>
        <v>34.709065486999997</v>
      </c>
      <c r="BD193" s="41">
        <f t="shared" si="8"/>
        <v>75.600272912000008</v>
      </c>
      <c r="BE193" s="41">
        <f t="shared" si="8"/>
        <v>0.30959156857142861</v>
      </c>
      <c r="BF193" s="41">
        <f t="shared" si="8"/>
        <v>0.61918313857142859</v>
      </c>
      <c r="BG193" s="41">
        <f t="shared" si="8"/>
        <v>0.73411996299999993</v>
      </c>
      <c r="BH193" s="41">
        <f t="shared" si="8"/>
        <v>3.4547247329999999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6.4129807440000004</v>
      </c>
      <c r="E199" s="41">
        <f>SUM(E185:E198)</f>
        <v>3257</v>
      </c>
      <c r="F199" s="41">
        <f t="shared" ref="F199:AY199" si="14">SUM(F185:F198)</f>
        <v>34</v>
      </c>
      <c r="G199" s="41">
        <f t="shared" si="14"/>
        <v>225</v>
      </c>
      <c r="H199" s="41">
        <f t="shared" si="14"/>
        <v>2998</v>
      </c>
      <c r="I199" s="41">
        <f t="shared" si="14"/>
        <v>312.7509857392572</v>
      </c>
      <c r="J199" s="41">
        <f t="shared" si="14"/>
        <v>3163.3673744635635</v>
      </c>
      <c r="K199" s="41">
        <f t="shared" si="14"/>
        <v>209.24585157458017</v>
      </c>
      <c r="L199" s="41">
        <f t="shared" si="14"/>
        <v>103.50513416467697</v>
      </c>
      <c r="M199" s="41">
        <f t="shared" si="14"/>
        <v>2640.4586391360008</v>
      </c>
      <c r="N199" s="41">
        <f t="shared" si="14"/>
        <v>835.65972106682011</v>
      </c>
      <c r="O199" s="41">
        <f t="shared" si="14"/>
        <v>14.994554807999998</v>
      </c>
      <c r="P199" s="41">
        <f t="shared" si="14"/>
        <v>26.158846125000004</v>
      </c>
      <c r="Q199" s="41">
        <f t="shared" si="14"/>
        <v>13.692793041</v>
      </c>
      <c r="R199" s="41">
        <f t="shared" si="14"/>
        <v>1.3017617669999999</v>
      </c>
      <c r="S199" s="41">
        <f t="shared" si="14"/>
        <v>24.460895981000004</v>
      </c>
      <c r="T199" s="41">
        <f t="shared" si="14"/>
        <v>1.6979501439999998</v>
      </c>
      <c r="U199" s="41">
        <f t="shared" si="14"/>
        <v>13.479999999999995</v>
      </c>
      <c r="V199" s="41">
        <f t="shared" si="14"/>
        <v>31.988599999999987</v>
      </c>
      <c r="W199" s="41">
        <f t="shared" si="14"/>
        <v>341.22554054725714</v>
      </c>
      <c r="X199" s="41">
        <f t="shared" si="14"/>
        <v>3221.5148205885644</v>
      </c>
      <c r="Y199" s="41">
        <f t="shared" si="14"/>
        <v>3562.74036113582</v>
      </c>
      <c r="Z199" s="41">
        <f t="shared" si="14"/>
        <v>32.590266608166154</v>
      </c>
      <c r="AA199" s="41">
        <f t="shared" si="14"/>
        <v>15.362673120377684</v>
      </c>
      <c r="AB199" s="41">
        <f t="shared" si="14"/>
        <v>118.34444169822127</v>
      </c>
      <c r="AC199" s="41">
        <f t="shared" si="14"/>
        <v>4.1587176576284497</v>
      </c>
      <c r="AD199" s="41">
        <f t="shared" si="14"/>
        <v>59.263294500283386</v>
      </c>
      <c r="AE199" s="41">
        <f t="shared" si="14"/>
        <v>533.58019126676311</v>
      </c>
      <c r="AF199" s="41">
        <f t="shared" si="14"/>
        <v>592.84348576704747</v>
      </c>
      <c r="AG199" s="41">
        <f t="shared" si="14"/>
        <v>1.3862014756608805</v>
      </c>
      <c r="AH199" s="41">
        <f t="shared" si="14"/>
        <v>2.3581358436529949</v>
      </c>
      <c r="AI199" s="41">
        <f t="shared" si="14"/>
        <v>7.5524080398075641</v>
      </c>
      <c r="AJ199" s="41">
        <f t="shared" si="14"/>
        <v>2.7849844545454983</v>
      </c>
      <c r="AK199" s="41">
        <f t="shared" si="14"/>
        <v>1.6741677565200122</v>
      </c>
      <c r="AL199" s="41">
        <f t="shared" si="14"/>
        <v>4.2378610045325438</v>
      </c>
      <c r="AM199" s="41">
        <f t="shared" si="14"/>
        <v>8.3299035878348295</v>
      </c>
      <c r="AN199" s="41">
        <f t="shared" si="14"/>
        <v>63.295598100456388</v>
      </c>
      <c r="AO199" s="41">
        <f t="shared" si="14"/>
        <v>545.37046031110322</v>
      </c>
      <c r="AP199" s="41">
        <f t="shared" si="14"/>
        <v>33796.270627883998</v>
      </c>
      <c r="AQ199" s="41">
        <f t="shared" si="14"/>
        <v>18197.991876538996</v>
      </c>
      <c r="AR199" s="41">
        <f t="shared" si="14"/>
        <v>51994.262504422994</v>
      </c>
      <c r="AS199" s="41">
        <f t="shared" si="14"/>
        <v>658.73412883899994</v>
      </c>
      <c r="AT199" s="41">
        <f t="shared" si="14"/>
        <v>124472.29403402201</v>
      </c>
      <c r="AU199" s="41">
        <f t="shared" si="14"/>
        <v>274689.94232556794</v>
      </c>
      <c r="AV199" s="41">
        <f t="shared" si="14"/>
        <v>71328.076733925001</v>
      </c>
      <c r="AW199" s="41">
        <f t="shared" si="14"/>
        <v>157743.68751883204</v>
      </c>
      <c r="AX199" s="41">
        <f t="shared" si="14"/>
        <v>67754.479286246002</v>
      </c>
      <c r="AY199" s="41">
        <f t="shared" si="14"/>
        <v>149917.26725612601</v>
      </c>
      <c r="AZ199" s="52">
        <f>MAX(AZ185:AZ198)</f>
        <v>3.3101452885714275</v>
      </c>
      <c r="BA199" s="52">
        <f>MAX(BA185:BA198)</f>
        <v>6.6202905857142849</v>
      </c>
      <c r="BB199" s="41">
        <f t="shared" ref="BB199:BD199" si="15">SUM(BB185:BB198)</f>
        <v>187.842051344</v>
      </c>
      <c r="BC199" s="41">
        <f t="shared" si="15"/>
        <v>22187.926700118001</v>
      </c>
      <c r="BD199" s="41">
        <f t="shared" si="15"/>
        <v>48503.749266808009</v>
      </c>
      <c r="BE199" s="52">
        <f>MAX(BE185:BE198)</f>
        <v>2.249537035714285</v>
      </c>
      <c r="BF199" s="52">
        <f>MAX(BF185:BF198)</f>
        <v>4.4990740885714295</v>
      </c>
      <c r="BG199" s="41">
        <f t="shared" ref="BG199:BL199" si="16">SUM(BG185:BG198)</f>
        <v>190.20848404800003</v>
      </c>
      <c r="BH199" s="41">
        <f t="shared" si="16"/>
        <v>1669.2094157580002</v>
      </c>
      <c r="BI199" s="41">
        <f t="shared" si="16"/>
        <v>5.7299999999999986</v>
      </c>
      <c r="BJ199" s="41">
        <f t="shared" si="16"/>
        <v>6.4299999999999979</v>
      </c>
      <c r="BK199" s="41">
        <f t="shared" si="16"/>
        <v>13.41</v>
      </c>
      <c r="BL199" s="41">
        <f t="shared" si="16"/>
        <v>14.069999999999997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当別30_2（PT3）</v>
      </c>
    </row>
    <row r="204" spans="1:64" s="37" customFormat="1" x14ac:dyDescent="0.2">
      <c r="A204" s="7" t="s">
        <v>332</v>
      </c>
      <c r="B204" s="37">
        <f ca="1">VLOOKUP(B203,$B$207:$C$260,2,0)</f>
        <v>22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D1" sqref="D1:D3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711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4.4598151059999998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6.0491568359999999</v>
      </c>
      <c r="E5" s="36">
        <v>19</v>
      </c>
      <c r="F5" s="36">
        <v>1</v>
      </c>
      <c r="G5" s="36">
        <v>1</v>
      </c>
      <c r="H5" s="36">
        <v>17</v>
      </c>
      <c r="I5" s="36">
        <v>22.311685506737827</v>
      </c>
      <c r="J5" s="36">
        <v>231.6847319019958</v>
      </c>
      <c r="K5" s="36">
        <v>10.51864200674682</v>
      </c>
      <c r="L5" s="36">
        <v>11.793043499991008</v>
      </c>
      <c r="M5" s="36">
        <v>164.05448740872356</v>
      </c>
      <c r="N5" s="36">
        <v>89.941930000010061</v>
      </c>
      <c r="O5" s="36">
        <v>1.6939718540000002</v>
      </c>
      <c r="P5" s="36">
        <v>2.9976701180000003</v>
      </c>
      <c r="Q5" s="36">
        <v>1.5464511600000002</v>
      </c>
      <c r="R5" s="36">
        <v>0.14752069400000001</v>
      </c>
      <c r="S5" s="36">
        <v>2.8052518210000001</v>
      </c>
      <c r="T5" s="36">
        <v>0.19241829700000002</v>
      </c>
      <c r="U5" s="36">
        <v>9.7899999999999987E-2</v>
      </c>
      <c r="V5" s="36">
        <v>0.2326</v>
      </c>
      <c r="W5" s="36">
        <v>24.103557360737828</v>
      </c>
      <c r="X5" s="36">
        <v>234.9150020199958</v>
      </c>
      <c r="Y5" s="36">
        <v>259.01855938073362</v>
      </c>
      <c r="Z5" s="36">
        <v>0.26120794128176406</v>
      </c>
      <c r="AA5" s="36">
        <v>0.12161356886293143</v>
      </c>
      <c r="AB5" s="36">
        <v>0.12161356800000001</v>
      </c>
      <c r="AC5" s="36">
        <v>0.2240181074800669</v>
      </c>
      <c r="AD5" s="36">
        <v>3.3697962525783498</v>
      </c>
      <c r="AE5" s="36">
        <v>30.328166273205124</v>
      </c>
      <c r="AF5" s="36">
        <v>33.697962525783474</v>
      </c>
      <c r="AG5" s="36">
        <v>1.8987347882495682E-2</v>
      </c>
      <c r="AH5" s="36">
        <v>3.2300315938038629E-2</v>
      </c>
      <c r="AI5" s="36">
        <v>0.10344830915290751</v>
      </c>
      <c r="AJ5" s="36">
        <v>1.2157573838822095E-2</v>
      </c>
      <c r="AK5" s="36">
        <v>1.4691728630112354E-2</v>
      </c>
      <c r="AL5" s="36">
        <v>3.6745208906258965E-2</v>
      </c>
      <c r="AM5" s="36">
        <v>0.25516302920138467</v>
      </c>
      <c r="AN5" s="36">
        <v>3.4167882971465007</v>
      </c>
      <c r="AO5" s="36">
        <v>30.468359791264287</v>
      </c>
      <c r="AP5" s="36">
        <v>3221.4462648670001</v>
      </c>
      <c r="AQ5" s="36">
        <v>1734.624911851</v>
      </c>
      <c r="AR5" s="36">
        <v>4956.0711767180001</v>
      </c>
      <c r="AS5" s="36">
        <v>143.79901599799999</v>
      </c>
      <c r="AT5" s="36">
        <v>9502.5305751449996</v>
      </c>
      <c r="AU5" s="36">
        <v>22539.107277536001</v>
      </c>
      <c r="AV5" s="36">
        <v>5331.6978697229997</v>
      </c>
      <c r="AW5" s="36">
        <v>12646.285040262001</v>
      </c>
      <c r="AX5" s="36">
        <v>5112.84192816</v>
      </c>
      <c r="AY5" s="36">
        <v>12127.179365601</v>
      </c>
      <c r="AZ5" s="36">
        <v>3.7223984242857147</v>
      </c>
      <c r="BA5" s="36">
        <v>7.4447968500000004</v>
      </c>
      <c r="BB5" s="36">
        <v>14.335964747</v>
      </c>
      <c r="BC5" s="36">
        <v>990.82870840500004</v>
      </c>
      <c r="BD5" s="36">
        <v>2350.1523489780002</v>
      </c>
      <c r="BE5" s="36">
        <v>1.214226262857143</v>
      </c>
      <c r="BF5" s="36">
        <v>2.4284525257142859</v>
      </c>
      <c r="BG5" s="36">
        <v>18.270256747000001</v>
      </c>
      <c r="BH5" s="36">
        <v>156.162028695</v>
      </c>
      <c r="BI5" s="36">
        <v>1.0500000000000007</v>
      </c>
      <c r="BJ5" s="36">
        <v>1.0500000000000007</v>
      </c>
      <c r="BK5" s="36">
        <v>1.5600000000000012</v>
      </c>
      <c r="BL5" s="36">
        <v>1.5800000000000012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5.8741375140000001</v>
      </c>
      <c r="E6" s="36">
        <v>8</v>
      </c>
      <c r="F6" s="36">
        <v>0</v>
      </c>
      <c r="G6" s="36">
        <v>2</v>
      </c>
      <c r="H6" s="36">
        <v>6</v>
      </c>
      <c r="I6" s="36">
        <v>2.5741202291092282</v>
      </c>
      <c r="J6" s="36">
        <v>37.18856367302174</v>
      </c>
      <c r="K6" s="36">
        <v>1.3296905954901421</v>
      </c>
      <c r="L6" s="36">
        <v>1.2444296336190859</v>
      </c>
      <c r="M6" s="36">
        <v>27.387087097276851</v>
      </c>
      <c r="N6" s="36">
        <v>12.375596804854117</v>
      </c>
      <c r="O6" s="36">
        <v>0.17504945299999999</v>
      </c>
      <c r="P6" s="36">
        <v>0.249234708</v>
      </c>
      <c r="Q6" s="36">
        <v>0.15485658099999999</v>
      </c>
      <c r="R6" s="36">
        <v>2.0192872000000001E-2</v>
      </c>
      <c r="S6" s="36">
        <v>0.222896179</v>
      </c>
      <c r="T6" s="36">
        <v>2.6338529000000003E-2</v>
      </c>
      <c r="U6" s="36">
        <v>6.0000000000000001E-3</v>
      </c>
      <c r="V6" s="36">
        <v>1.44E-2</v>
      </c>
      <c r="W6" s="36">
        <v>2.7551696821092282</v>
      </c>
      <c r="X6" s="36">
        <v>37.452198381021745</v>
      </c>
      <c r="Y6" s="36">
        <v>40.207368063130971</v>
      </c>
      <c r="Z6" s="36">
        <v>3.3288669884623909E-2</v>
      </c>
      <c r="AA6" s="36">
        <v>1.4955704162930523E-2</v>
      </c>
      <c r="AB6" s="36">
        <v>1.4955704E-2</v>
      </c>
      <c r="AC6" s="36">
        <v>9.2695577364784384E-3</v>
      </c>
      <c r="AD6" s="36">
        <v>0.21142284590692359</v>
      </c>
      <c r="AE6" s="36">
        <v>1.9028056131623123</v>
      </c>
      <c r="AF6" s="36">
        <v>2.1142284590692362</v>
      </c>
      <c r="AG6" s="36">
        <v>1.1377061079386407E-3</v>
      </c>
      <c r="AH6" s="36">
        <v>1.9354080916657338E-3</v>
      </c>
      <c r="AI6" s="36">
        <v>6.1985367260105262E-3</v>
      </c>
      <c r="AJ6" s="36">
        <v>1.5264430928358631E-3</v>
      </c>
      <c r="AK6" s="36">
        <v>1.8446186732871512E-3</v>
      </c>
      <c r="AL6" s="36">
        <v>4.6135414156369603E-3</v>
      </c>
      <c r="AM6" s="36">
        <v>1.1933706937252942E-2</v>
      </c>
      <c r="AN6" s="36">
        <v>0.21520287267187646</v>
      </c>
      <c r="AO6" s="36">
        <v>1.9136176913039598</v>
      </c>
      <c r="AP6" s="36">
        <v>414.44500041800001</v>
      </c>
      <c r="AQ6" s="36">
        <v>223.16269253300001</v>
      </c>
      <c r="AR6" s="36">
        <v>637.60769295099999</v>
      </c>
      <c r="AS6" s="36">
        <v>25.120612715</v>
      </c>
      <c r="AT6" s="36">
        <v>548.387066871</v>
      </c>
      <c r="AU6" s="36">
        <v>1238.9690216819999</v>
      </c>
      <c r="AV6" s="36">
        <v>315.19992226199997</v>
      </c>
      <c r="AW6" s="36">
        <v>712.13010465000002</v>
      </c>
      <c r="AX6" s="36">
        <v>299.579254741</v>
      </c>
      <c r="AY6" s="36">
        <v>676.83838402799995</v>
      </c>
      <c r="AZ6" s="36">
        <v>0.45555455142857149</v>
      </c>
      <c r="BA6" s="36">
        <v>0.91110910428571434</v>
      </c>
      <c r="BB6" s="36">
        <v>2.195373198</v>
      </c>
      <c r="BC6" s="36">
        <v>101.049175816</v>
      </c>
      <c r="BD6" s="36">
        <v>228.30005677700001</v>
      </c>
      <c r="BE6" s="36">
        <v>0.18594352285714288</v>
      </c>
      <c r="BF6" s="36">
        <v>0.37188704571428577</v>
      </c>
      <c r="BG6" s="36">
        <v>7.0637390130000002</v>
      </c>
      <c r="BH6" s="36">
        <v>56.853168771999997</v>
      </c>
      <c r="BI6" s="36">
        <v>0.21</v>
      </c>
      <c r="BJ6" s="36">
        <v>0.21</v>
      </c>
      <c r="BK6" s="36">
        <v>0.45000000000000018</v>
      </c>
      <c r="BL6" s="36">
        <v>0.45000000000000018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4.4032323309999999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4.5987669740000001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5.2722361000000002E-2</v>
      </c>
      <c r="BC8" s="36">
        <v>0.79040750699999995</v>
      </c>
      <c r="BD8" s="36">
        <v>1.6554835400000001</v>
      </c>
      <c r="BE8" s="36">
        <v>4.4654728571428574E-3</v>
      </c>
      <c r="BF8" s="36">
        <v>8.9309471428571444E-3</v>
      </c>
      <c r="BG8" s="36">
        <v>5.5274284E-2</v>
      </c>
      <c r="BH8" s="36">
        <v>0.74392899300000004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5.4840543750000004</v>
      </c>
      <c r="E9" s="36">
        <v>40</v>
      </c>
      <c r="F9" s="36">
        <v>0</v>
      </c>
      <c r="G9" s="36">
        <v>14</v>
      </c>
      <c r="H9" s="36">
        <v>26</v>
      </c>
      <c r="I9" s="36">
        <v>7.0997915597712489E-4</v>
      </c>
      <c r="J9" s="36">
        <v>0.24813797559411457</v>
      </c>
      <c r="K9" s="36">
        <v>7.0997915597712489E-4</v>
      </c>
      <c r="L9" s="36">
        <v>0</v>
      </c>
      <c r="M9" s="36">
        <v>6.6215954748087377E-2</v>
      </c>
      <c r="N9" s="36">
        <v>0.1826320000020043</v>
      </c>
      <c r="O9" s="36">
        <v>2.8920395000000002E-2</v>
      </c>
      <c r="P9" s="36">
        <v>5.1674614000000001E-2</v>
      </c>
      <c r="Q9" s="36">
        <v>2.6823380000000001E-2</v>
      </c>
      <c r="R9" s="36">
        <v>2.0970149999999998E-3</v>
      </c>
      <c r="S9" s="36">
        <v>4.8939376999999999E-2</v>
      </c>
      <c r="T9" s="36">
        <v>2.7352369999999997E-3</v>
      </c>
      <c r="U9" s="36">
        <v>0.10799999999999998</v>
      </c>
      <c r="V9" s="36">
        <v>0.25919999999999999</v>
      </c>
      <c r="W9" s="36">
        <v>0.13763037415597712</v>
      </c>
      <c r="X9" s="36">
        <v>0.55901258959411448</v>
      </c>
      <c r="Y9" s="36">
        <v>0.6966429637500916</v>
      </c>
      <c r="Z9" s="36">
        <v>4.9783523791600162E-5</v>
      </c>
      <c r="AA9" s="36">
        <v>1.0653674091402434E-5</v>
      </c>
      <c r="AB9" s="36">
        <v>1.0653699999999999E-5</v>
      </c>
      <c r="AC9" s="36">
        <v>1.794432376548485E-5</v>
      </c>
      <c r="AD9" s="36">
        <v>3.5643081498755421E-3</v>
      </c>
      <c r="AE9" s="36">
        <v>3.2078773348879867E-2</v>
      </c>
      <c r="AF9" s="36">
        <v>3.5643081498755419E-2</v>
      </c>
      <c r="AG9" s="36">
        <v>1.8504079435639732E-2</v>
      </c>
      <c r="AH9" s="36">
        <v>3.1478204097410131E-2</v>
      </c>
      <c r="AI9" s="36">
        <v>0.10081532933900268</v>
      </c>
      <c r="AJ9" s="36">
        <v>1.0873621714342307E-6</v>
      </c>
      <c r="AK9" s="36">
        <v>1.3140146367967245E-6</v>
      </c>
      <c r="AL9" s="36">
        <v>3.2864575401981396E-6</v>
      </c>
      <c r="AM9" s="36">
        <v>1.8523111121576653E-2</v>
      </c>
      <c r="AN9" s="36">
        <v>3.504382626192247E-2</v>
      </c>
      <c r="AO9" s="36">
        <v>0.13289738914542273</v>
      </c>
      <c r="AP9" s="36">
        <v>2.8795373670000002</v>
      </c>
      <c r="AQ9" s="36">
        <v>1.5505201200000001</v>
      </c>
      <c r="AR9" s="36">
        <v>4.430057487</v>
      </c>
      <c r="AS9" s="36">
        <v>0.30316495300000001</v>
      </c>
      <c r="AT9" s="36">
        <v>16.192485064</v>
      </c>
      <c r="AU9" s="36">
        <v>33.340268954000003</v>
      </c>
      <c r="AV9" s="36">
        <v>14.318704506</v>
      </c>
      <c r="AW9" s="36">
        <v>29.482161472000001</v>
      </c>
      <c r="AX9" s="36">
        <v>13.269484371000001</v>
      </c>
      <c r="AY9" s="36">
        <v>27.32182096</v>
      </c>
      <c r="AZ9" s="36">
        <v>1.2157712857142858E-2</v>
      </c>
      <c r="BA9" s="36">
        <v>2.4315425714285716E-2</v>
      </c>
      <c r="BB9" s="36">
        <v>0.90523768100000002</v>
      </c>
      <c r="BC9" s="36">
        <v>43.311288107000003</v>
      </c>
      <c r="BD9" s="36">
        <v>89.177787625999997</v>
      </c>
      <c r="BE9" s="36">
        <v>7.6671740000000002E-2</v>
      </c>
      <c r="BF9" s="36">
        <v>0.15334348</v>
      </c>
      <c r="BG9" s="36">
        <v>3.0653317050000002</v>
      </c>
      <c r="BH9" s="36">
        <v>8.8533308070000007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5.1912525980000002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6.4199179842721918E-5</v>
      </c>
      <c r="J10" s="36">
        <v>4.3990262559617327E-2</v>
      </c>
      <c r="K10" s="36">
        <v>6.4199179842721918E-5</v>
      </c>
      <c r="L10" s="36">
        <v>0</v>
      </c>
      <c r="M10" s="36">
        <v>1.5259461739460977E-2</v>
      </c>
      <c r="N10" s="36">
        <v>2.8794999999999071E-2</v>
      </c>
      <c r="O10" s="36">
        <v>6.0783587E-2</v>
      </c>
      <c r="P10" s="36">
        <v>9.6844127000000002E-2</v>
      </c>
      <c r="Q10" s="36">
        <v>5.5077971000000003E-2</v>
      </c>
      <c r="R10" s="36">
        <v>5.7056160000000002E-3</v>
      </c>
      <c r="S10" s="36">
        <v>8.9402018999999999E-2</v>
      </c>
      <c r="T10" s="36">
        <v>7.4421079999999994E-3</v>
      </c>
      <c r="U10" s="36" t="s">
        <v>340</v>
      </c>
      <c r="V10" s="36" t="s">
        <v>340</v>
      </c>
      <c r="W10" s="36">
        <v>6.0847786179842725E-2</v>
      </c>
      <c r="X10" s="36">
        <v>0.14083438955961733</v>
      </c>
      <c r="Y10" s="36">
        <v>0.20168217573946007</v>
      </c>
      <c r="Z10" s="36">
        <v>6.3328939616885204E-6</v>
      </c>
      <c r="AA10" s="36">
        <v>1.3552393078013433E-6</v>
      </c>
      <c r="AB10" s="36">
        <v>1.35524E-6</v>
      </c>
      <c r="AC10" s="36">
        <v>7.3954333876111242E-7</v>
      </c>
      <c r="AD10" s="36">
        <v>9.2992842442359938E-5</v>
      </c>
      <c r="AE10" s="36">
        <v>8.3693558198123916E-4</v>
      </c>
      <c r="AF10" s="36">
        <v>9.2992842442359913E-4</v>
      </c>
      <c r="AG10" s="36" t="s">
        <v>340</v>
      </c>
      <c r="AH10" s="36" t="s">
        <v>340</v>
      </c>
      <c r="AI10" s="36" t="s">
        <v>340</v>
      </c>
      <c r="AJ10" s="36">
        <v>1.383215886700889E-7</v>
      </c>
      <c r="AK10" s="36">
        <v>1.6715368335624176E-7</v>
      </c>
      <c r="AL10" s="36">
        <v>4.1806496492093142E-7</v>
      </c>
      <c r="AM10" s="36">
        <v>8.7786492743120132E-7</v>
      </c>
      <c r="AN10" s="36">
        <v>9.3159996125716181E-5</v>
      </c>
      <c r="AO10" s="36">
        <v>8.3735364694616005E-4</v>
      </c>
      <c r="AP10" s="36">
        <v>4.2245471270000001</v>
      </c>
      <c r="AQ10" s="36">
        <v>2.274756145</v>
      </c>
      <c r="AR10" s="36">
        <v>6.4993032720000006</v>
      </c>
      <c r="AS10" s="36">
        <v>0.27614770900000002</v>
      </c>
      <c r="AT10" s="36">
        <v>10.680253945</v>
      </c>
      <c r="AU10" s="36">
        <v>23.542076258000002</v>
      </c>
      <c r="AV10" s="36">
        <v>14.559915519</v>
      </c>
      <c r="AW10" s="36">
        <v>32.093866235999997</v>
      </c>
      <c r="AX10" s="36">
        <v>13.333355087999999</v>
      </c>
      <c r="AY10" s="36">
        <v>29.390205879</v>
      </c>
      <c r="AZ10" s="36">
        <v>5.5218342857142862E-3</v>
      </c>
      <c r="BA10" s="36">
        <v>1.104367E-2</v>
      </c>
      <c r="BB10" s="36">
        <v>3.1508707299999998</v>
      </c>
      <c r="BC10" s="36">
        <v>200.46490978200001</v>
      </c>
      <c r="BD10" s="36">
        <v>441.877151755</v>
      </c>
      <c r="BE10" s="36">
        <v>0.26687216714285716</v>
      </c>
      <c r="BF10" s="36">
        <v>0.5337443357142857</v>
      </c>
      <c r="BG10" s="36">
        <v>1.68919233</v>
      </c>
      <c r="BH10" s="36">
        <v>22.483161184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5.2298634640000001</v>
      </c>
      <c r="E11" s="36">
        <v>8</v>
      </c>
      <c r="F11" s="36">
        <v>0</v>
      </c>
      <c r="G11" s="36">
        <v>0</v>
      </c>
      <c r="H11" s="36">
        <v>8</v>
      </c>
      <c r="I11" s="36">
        <v>1.1449554012303315E-3</v>
      </c>
      <c r="J11" s="36">
        <v>0.65068446255078993</v>
      </c>
      <c r="K11" s="36">
        <v>1.1449554012303315E-3</v>
      </c>
      <c r="L11" s="36">
        <v>0</v>
      </c>
      <c r="M11" s="36">
        <v>0.14612941795202716</v>
      </c>
      <c r="N11" s="36">
        <v>0.50569999999999315</v>
      </c>
      <c r="O11" s="36">
        <v>2.6911926999999999E-2</v>
      </c>
      <c r="P11" s="36">
        <v>4.1428140000000002E-2</v>
      </c>
      <c r="Q11" s="36">
        <v>2.1759563999999999E-2</v>
      </c>
      <c r="R11" s="36">
        <v>5.1523629999999992E-3</v>
      </c>
      <c r="S11" s="36">
        <v>3.4707665999999998E-2</v>
      </c>
      <c r="T11" s="36">
        <v>6.7204740000000006E-3</v>
      </c>
      <c r="U11" s="36">
        <v>0</v>
      </c>
      <c r="V11" s="36">
        <v>0</v>
      </c>
      <c r="W11" s="36">
        <v>2.8056882401230332E-2</v>
      </c>
      <c r="X11" s="36">
        <v>0.69211260255078999</v>
      </c>
      <c r="Y11" s="36">
        <v>0.72016948495202038</v>
      </c>
      <c r="Z11" s="36">
        <v>9.6011792485074891E-5</v>
      </c>
      <c r="AA11" s="36">
        <v>2.0546523591806027E-5</v>
      </c>
      <c r="AB11" s="36">
        <v>2.0546500000000001E-5</v>
      </c>
      <c r="AC11" s="36">
        <v>1.6207595911549556E-5</v>
      </c>
      <c r="AD11" s="36">
        <v>4.5661163045825357E-3</v>
      </c>
      <c r="AE11" s="36">
        <v>4.1095046741242827E-2</v>
      </c>
      <c r="AF11" s="36">
        <v>4.5661163045825355E-2</v>
      </c>
      <c r="AG11" s="36">
        <v>0</v>
      </c>
      <c r="AH11" s="36">
        <v>0</v>
      </c>
      <c r="AI11" s="36">
        <v>0</v>
      </c>
      <c r="AJ11" s="36">
        <v>2.0970636356733735E-6</v>
      </c>
      <c r="AK11" s="36">
        <v>2.5341807761570064E-6</v>
      </c>
      <c r="AL11" s="36">
        <v>6.3381923509842677E-6</v>
      </c>
      <c r="AM11" s="36">
        <v>1.8304659547222931E-5</v>
      </c>
      <c r="AN11" s="36">
        <v>4.568650485358693E-3</v>
      </c>
      <c r="AO11" s="36">
        <v>4.1101384933593811E-2</v>
      </c>
      <c r="AP11" s="36">
        <v>2.2846905980000001</v>
      </c>
      <c r="AQ11" s="36">
        <v>1.2302180140000001</v>
      </c>
      <c r="AR11" s="36">
        <v>3.5149086120000002</v>
      </c>
      <c r="AS11" s="36">
        <v>0.14533032800000001</v>
      </c>
      <c r="AT11" s="36">
        <v>1.681706465</v>
      </c>
      <c r="AU11" s="36">
        <v>3.6944243779999999</v>
      </c>
      <c r="AV11" s="36">
        <v>3.1484739300000002</v>
      </c>
      <c r="AW11" s="36">
        <v>6.9166641630000001</v>
      </c>
      <c r="AX11" s="36">
        <v>2.8600746699999999</v>
      </c>
      <c r="AY11" s="36">
        <v>6.2830998190000003</v>
      </c>
      <c r="AZ11" s="36">
        <v>7.7962585714285715E-3</v>
      </c>
      <c r="BA11" s="36">
        <v>1.5592517142857143E-2</v>
      </c>
      <c r="BB11" s="36">
        <v>0.93693416799999996</v>
      </c>
      <c r="BC11" s="36">
        <v>48.599065340000003</v>
      </c>
      <c r="BD11" s="36">
        <v>106.763918351</v>
      </c>
      <c r="BE11" s="36">
        <v>7.9356365714285712E-2</v>
      </c>
      <c r="BF11" s="36">
        <v>0.15871273285714285</v>
      </c>
      <c r="BG11" s="36">
        <v>0.98544784399999996</v>
      </c>
      <c r="BH11" s="36">
        <v>12.374670007000001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4.4871199539999997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5.0490354780000004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3.5065499999999999E-2</v>
      </c>
      <c r="P13" s="36">
        <v>5.6626874000000008E-2</v>
      </c>
      <c r="Q13" s="36">
        <v>3.0490866999999998E-2</v>
      </c>
      <c r="R13" s="36">
        <v>4.5746330000000007E-3</v>
      </c>
      <c r="S13" s="36">
        <v>5.0659961000000003E-2</v>
      </c>
      <c r="T13" s="36">
        <v>5.9669130000000008E-3</v>
      </c>
      <c r="U13" s="36">
        <v>0</v>
      </c>
      <c r="V13" s="36">
        <v>0</v>
      </c>
      <c r="W13" s="36">
        <v>3.5065499999999999E-2</v>
      </c>
      <c r="X13" s="36">
        <v>5.6626874000000008E-2</v>
      </c>
      <c r="Y13" s="36">
        <v>9.1692374000000007E-2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4.6457560000000002E-2</v>
      </c>
      <c r="AQ13" s="36">
        <v>2.5015609000000001E-2</v>
      </c>
      <c r="AR13" s="36">
        <v>7.1473169000000003E-2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1.5066928470000001</v>
      </c>
      <c r="BC13" s="36">
        <v>87.251758085000006</v>
      </c>
      <c r="BD13" s="36">
        <v>194.08428291800001</v>
      </c>
      <c r="BE13" s="36">
        <v>0.12761373571428572</v>
      </c>
      <c r="BF13" s="36">
        <v>0.25522747142857144</v>
      </c>
      <c r="BG13" s="36">
        <v>3.707143528</v>
      </c>
      <c r="BH13" s="36">
        <v>22.638687618999999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5.6729248969999997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1.1742678339439485</v>
      </c>
      <c r="J14" s="36">
        <v>27.690252713265366</v>
      </c>
      <c r="K14" s="36">
        <v>0.34767783396138119</v>
      </c>
      <c r="L14" s="36">
        <v>0.82658999998256732</v>
      </c>
      <c r="M14" s="36">
        <v>11.78018554720429</v>
      </c>
      <c r="N14" s="36">
        <v>17.084335000005023</v>
      </c>
      <c r="O14" s="36">
        <v>0.125410567</v>
      </c>
      <c r="P14" s="36">
        <v>0.20108764099999998</v>
      </c>
      <c r="Q14" s="36">
        <v>0.10129456000000001</v>
      </c>
      <c r="R14" s="36">
        <v>2.4116007000000002E-2</v>
      </c>
      <c r="S14" s="36">
        <v>0.16963197899999999</v>
      </c>
      <c r="T14" s="36">
        <v>3.1455662000000002E-2</v>
      </c>
      <c r="U14" s="36" t="s">
        <v>340</v>
      </c>
      <c r="V14" s="36" t="s">
        <v>340</v>
      </c>
      <c r="W14" s="36">
        <v>1.2996784009439486</v>
      </c>
      <c r="X14" s="36">
        <v>27.891340354265367</v>
      </c>
      <c r="Y14" s="36">
        <v>29.191018755209317</v>
      </c>
      <c r="Z14" s="36">
        <v>2.1610519518403735E-2</v>
      </c>
      <c r="AA14" s="36">
        <v>7.0007112788197014E-3</v>
      </c>
      <c r="AB14" s="36">
        <v>7.0007109999999997E-3</v>
      </c>
      <c r="AC14" s="36">
        <v>2.6631269102184245E-3</v>
      </c>
      <c r="AD14" s="36">
        <v>0.14679187778051356</v>
      </c>
      <c r="AE14" s="36">
        <v>1.3211269000246217</v>
      </c>
      <c r="AF14" s="36">
        <v>1.4679187778051355</v>
      </c>
      <c r="AG14" s="36" t="s">
        <v>340</v>
      </c>
      <c r="AH14" s="36" t="s">
        <v>340</v>
      </c>
      <c r="AI14" s="36" t="s">
        <v>340</v>
      </c>
      <c r="AJ14" s="36">
        <v>7.1452249593442253E-4</v>
      </c>
      <c r="AK14" s="36">
        <v>8.634593354406295E-4</v>
      </c>
      <c r="AL14" s="36">
        <v>2.1595820656389857E-3</v>
      </c>
      <c r="AM14" s="36">
        <v>3.377649406152847E-3</v>
      </c>
      <c r="AN14" s="36">
        <v>0.14765533711595419</v>
      </c>
      <c r="AO14" s="36">
        <v>1.3232864820902608</v>
      </c>
      <c r="AP14" s="36">
        <v>223.22723733399999</v>
      </c>
      <c r="AQ14" s="36">
        <v>120.199281641</v>
      </c>
      <c r="AR14" s="36">
        <v>343.42651897500002</v>
      </c>
      <c r="AS14" s="36">
        <v>17.170099042</v>
      </c>
      <c r="AT14" s="36">
        <v>932.81005064099998</v>
      </c>
      <c r="AU14" s="36">
        <v>2593.5478134999998</v>
      </c>
      <c r="AV14" s="36">
        <v>499.10108397499999</v>
      </c>
      <c r="AW14" s="36">
        <v>1387.6807225330001</v>
      </c>
      <c r="AX14" s="36">
        <v>474.67774370000001</v>
      </c>
      <c r="AY14" s="36">
        <v>1319.7750425669999</v>
      </c>
      <c r="AZ14" s="36">
        <v>0.72232344428571438</v>
      </c>
      <c r="BA14" s="36">
        <v>1.4446468885714288</v>
      </c>
      <c r="BB14" s="36">
        <v>1.69651639</v>
      </c>
      <c r="BC14" s="36">
        <v>64.223146374999999</v>
      </c>
      <c r="BD14" s="36">
        <v>178.563471464</v>
      </c>
      <c r="BE14" s="36">
        <v>0.14369139285714289</v>
      </c>
      <c r="BF14" s="36">
        <v>0.2873827871428572</v>
      </c>
      <c r="BG14" s="36">
        <v>1.298706403</v>
      </c>
      <c r="BH14" s="36">
        <v>38.937163468999998</v>
      </c>
      <c r="BI14" s="36">
        <v>0.03</v>
      </c>
      <c r="BJ14" s="36">
        <v>0.03</v>
      </c>
      <c r="BK14" s="36">
        <v>0.21</v>
      </c>
      <c r="BL14" s="36">
        <v>0.21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5.4103675649999996</v>
      </c>
      <c r="E15" s="36">
        <v>2</v>
      </c>
      <c r="F15" s="36">
        <v>0</v>
      </c>
      <c r="G15" s="36">
        <v>0</v>
      </c>
      <c r="H15" s="36">
        <v>2</v>
      </c>
      <c r="I15" s="36">
        <v>5.9236345095010027E-3</v>
      </c>
      <c r="J15" s="36">
        <v>1.976164937813282</v>
      </c>
      <c r="K15" s="36">
        <v>5.9236345095010027E-3</v>
      </c>
      <c r="L15" s="36">
        <v>0</v>
      </c>
      <c r="M15" s="36">
        <v>0.46410557232007904</v>
      </c>
      <c r="N15" s="36">
        <v>1.5179830000027039</v>
      </c>
      <c r="O15" s="36">
        <v>2.0660057999999999E-2</v>
      </c>
      <c r="P15" s="36">
        <v>3.4103122E-2</v>
      </c>
      <c r="Q15" s="36">
        <v>1.5880718999999998E-2</v>
      </c>
      <c r="R15" s="36">
        <v>4.7793390000000005E-3</v>
      </c>
      <c r="S15" s="36">
        <v>2.7869202000000003E-2</v>
      </c>
      <c r="T15" s="36">
        <v>6.2339200000000004E-3</v>
      </c>
      <c r="U15" s="36">
        <v>0</v>
      </c>
      <c r="V15" s="36">
        <v>0</v>
      </c>
      <c r="W15" s="36">
        <v>2.6583692509501003E-2</v>
      </c>
      <c r="X15" s="36">
        <v>2.0102680598132818</v>
      </c>
      <c r="Y15" s="36">
        <v>2.0368517523227827</v>
      </c>
      <c r="Z15" s="36">
        <v>3.5198472836498037E-4</v>
      </c>
      <c r="AA15" s="36">
        <v>7.5324731870105764E-5</v>
      </c>
      <c r="AB15" s="36">
        <v>7.5324699999999994E-5</v>
      </c>
      <c r="AC15" s="36">
        <v>9.5472214049741253E-5</v>
      </c>
      <c r="AD15" s="36">
        <v>3.0043270462647792E-2</v>
      </c>
      <c r="AE15" s="36">
        <v>0.27038943416383004</v>
      </c>
      <c r="AF15" s="36">
        <v>0.30043270462647786</v>
      </c>
      <c r="AG15" s="36">
        <v>0</v>
      </c>
      <c r="AH15" s="36">
        <v>0</v>
      </c>
      <c r="AI15" s="36">
        <v>0</v>
      </c>
      <c r="AJ15" s="36">
        <v>7.6879609295019373E-6</v>
      </c>
      <c r="AK15" s="36">
        <v>9.290458555461693E-6</v>
      </c>
      <c r="AL15" s="36">
        <v>2.3236192898069479E-5</v>
      </c>
      <c r="AM15" s="36">
        <v>1.0316017497924319E-4</v>
      </c>
      <c r="AN15" s="36">
        <v>3.0052560921203255E-2</v>
      </c>
      <c r="AO15" s="36">
        <v>0.27041267035672811</v>
      </c>
      <c r="AP15" s="36">
        <v>12.974728295</v>
      </c>
      <c r="AQ15" s="36">
        <v>6.9863921590000002</v>
      </c>
      <c r="AR15" s="36">
        <v>19.961120454</v>
      </c>
      <c r="AS15" s="36">
        <v>1.1143483350000001</v>
      </c>
      <c r="AT15" s="36">
        <v>60.162568561</v>
      </c>
      <c r="AU15" s="36">
        <v>135.92454689799999</v>
      </c>
      <c r="AV15" s="36">
        <v>47.111176495999999</v>
      </c>
      <c r="AW15" s="36">
        <v>106.437698259</v>
      </c>
      <c r="AX15" s="36">
        <v>43.832040915999997</v>
      </c>
      <c r="AY15" s="36">
        <v>99.029187809000007</v>
      </c>
      <c r="AZ15" s="36">
        <v>2.5951515714285715E-2</v>
      </c>
      <c r="BA15" s="36">
        <v>5.1903032857142858E-2</v>
      </c>
      <c r="BB15" s="36">
        <v>1.2139805930000001</v>
      </c>
      <c r="BC15" s="36">
        <v>34.232631224999999</v>
      </c>
      <c r="BD15" s="36">
        <v>77.341360245000004</v>
      </c>
      <c r="BE15" s="36">
        <v>0.10282161857142857</v>
      </c>
      <c r="BF15" s="36">
        <v>0.20564323857142858</v>
      </c>
      <c r="BG15" s="36">
        <v>2.2945599900000002</v>
      </c>
      <c r="BH15" s="36">
        <v>14.072737306000001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4.4588358230000003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5.2162515809999999</v>
      </c>
      <c r="E17" s="36">
        <v>3</v>
      </c>
      <c r="F17" s="36">
        <v>0</v>
      </c>
      <c r="G17" s="36">
        <v>1</v>
      </c>
      <c r="H17" s="36">
        <v>2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7.8609579999999995E-3</v>
      </c>
      <c r="P17" s="36">
        <v>1.1919461000000001E-2</v>
      </c>
      <c r="Q17" s="36">
        <v>6.8351209999999996E-3</v>
      </c>
      <c r="R17" s="36">
        <v>1.0258369999999999E-3</v>
      </c>
      <c r="S17" s="36">
        <v>1.0581413000000001E-2</v>
      </c>
      <c r="T17" s="36">
        <v>1.3380479999999999E-3</v>
      </c>
      <c r="U17" s="36">
        <v>3.0000000000000001E-3</v>
      </c>
      <c r="V17" s="36">
        <v>7.1999999999999998E-3</v>
      </c>
      <c r="W17" s="36">
        <v>1.0860958E-2</v>
      </c>
      <c r="X17" s="36">
        <v>1.9119461000000001E-2</v>
      </c>
      <c r="Y17" s="36">
        <v>2.9980419000000001E-2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6.2714714632872289E-4</v>
      </c>
      <c r="AH17" s="36">
        <v>1.0668710075477125E-3</v>
      </c>
      <c r="AI17" s="36">
        <v>3.4168706593082146E-3</v>
      </c>
      <c r="AJ17" s="36">
        <v>0</v>
      </c>
      <c r="AK17" s="36">
        <v>0</v>
      </c>
      <c r="AL17" s="36">
        <v>0</v>
      </c>
      <c r="AM17" s="36">
        <v>6.2714714632872289E-4</v>
      </c>
      <c r="AN17" s="36">
        <v>1.0668710075477125E-3</v>
      </c>
      <c r="AO17" s="36">
        <v>3.4168706593082146E-3</v>
      </c>
      <c r="AP17" s="36">
        <v>0.19027333499999999</v>
      </c>
      <c r="AQ17" s="36">
        <v>0.102454872</v>
      </c>
      <c r="AR17" s="36">
        <v>0.29272820700000002</v>
      </c>
      <c r="AS17" s="36">
        <v>4.4217444000000002E-2</v>
      </c>
      <c r="AT17" s="36">
        <v>0.29641086799999999</v>
      </c>
      <c r="AU17" s="36">
        <v>0.76293236799999997</v>
      </c>
      <c r="AV17" s="36">
        <v>0.82523452200000003</v>
      </c>
      <c r="AW17" s="36">
        <v>2.1240723450000001</v>
      </c>
      <c r="AX17" s="36">
        <v>0.74353915500000001</v>
      </c>
      <c r="AY17" s="36">
        <v>1.9137965219999999</v>
      </c>
      <c r="AZ17" s="36">
        <v>5.4530714285714287E-4</v>
      </c>
      <c r="BA17" s="36">
        <v>1.0906157142857142E-3</v>
      </c>
      <c r="BB17" s="36">
        <v>0.43369086200000001</v>
      </c>
      <c r="BC17" s="36">
        <v>18.186612189000002</v>
      </c>
      <c r="BD17" s="36">
        <v>46.810547751999998</v>
      </c>
      <c r="BE17" s="36">
        <v>3.6732708571428574E-2</v>
      </c>
      <c r="BF17" s="36">
        <v>7.3465418571428576E-2</v>
      </c>
      <c r="BG17" s="36">
        <v>1.237231677</v>
      </c>
      <c r="BH17" s="36">
        <v>7.3890271710000004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5.41002794</v>
      </c>
      <c r="E18" s="36">
        <v>1</v>
      </c>
      <c r="F18" s="36">
        <v>0</v>
      </c>
      <c r="G18" s="36">
        <v>0</v>
      </c>
      <c r="H18" s="36">
        <v>1</v>
      </c>
      <c r="I18" s="36">
        <v>2.5489579848188226E-2</v>
      </c>
      <c r="J18" s="36">
        <v>3.9938584533761921</v>
      </c>
      <c r="K18" s="36">
        <v>2.5489579848188226E-2</v>
      </c>
      <c r="L18" s="36">
        <v>0</v>
      </c>
      <c r="M18" s="36">
        <v>1.8508755332214397</v>
      </c>
      <c r="N18" s="36">
        <v>2.1684725000029408</v>
      </c>
      <c r="O18" s="36">
        <v>8.2020587000000006E-2</v>
      </c>
      <c r="P18" s="36">
        <v>0.13952552699999998</v>
      </c>
      <c r="Q18" s="36">
        <v>7.5813217000000002E-2</v>
      </c>
      <c r="R18" s="36">
        <v>6.2073700000000002E-3</v>
      </c>
      <c r="S18" s="36">
        <v>0.13142895699999999</v>
      </c>
      <c r="T18" s="36">
        <v>8.0965699999999991E-3</v>
      </c>
      <c r="U18" s="36">
        <v>0</v>
      </c>
      <c r="V18" s="36">
        <v>0</v>
      </c>
      <c r="W18" s="36">
        <v>0.10751016684818823</v>
      </c>
      <c r="X18" s="36">
        <v>4.133383980376192</v>
      </c>
      <c r="Y18" s="36">
        <v>4.2408941472243802</v>
      </c>
      <c r="Z18" s="36">
        <v>1.1950644749235111E-3</v>
      </c>
      <c r="AA18" s="36">
        <v>2.5574379763363124E-4</v>
      </c>
      <c r="AB18" s="36">
        <v>2.5574400000000002E-4</v>
      </c>
      <c r="AC18" s="36">
        <v>4.5148747496716627E-4</v>
      </c>
      <c r="AD18" s="36">
        <v>7.8518552205018868E-2</v>
      </c>
      <c r="AE18" s="36">
        <v>0.70666696984516952</v>
      </c>
      <c r="AF18" s="36">
        <v>0.78518552205018843</v>
      </c>
      <c r="AG18" s="36">
        <v>0</v>
      </c>
      <c r="AH18" s="36">
        <v>0</v>
      </c>
      <c r="AI18" s="36">
        <v>0</v>
      </c>
      <c r="AJ18" s="36">
        <v>2.6102326062432156E-5</v>
      </c>
      <c r="AK18" s="36">
        <v>3.154315958520904E-5</v>
      </c>
      <c r="AL18" s="36">
        <v>7.8892009082331325E-5</v>
      </c>
      <c r="AM18" s="36">
        <v>4.7758980102959844E-4</v>
      </c>
      <c r="AN18" s="36">
        <v>7.8550095364604083E-2</v>
      </c>
      <c r="AO18" s="36">
        <v>0.70674586185425181</v>
      </c>
      <c r="AP18" s="36">
        <v>46.535404956999997</v>
      </c>
      <c r="AQ18" s="36">
        <v>25.057525746</v>
      </c>
      <c r="AR18" s="36">
        <v>71.592930702999993</v>
      </c>
      <c r="AS18" s="36">
        <v>4.6590544039999999</v>
      </c>
      <c r="AT18" s="36">
        <v>117.932367508</v>
      </c>
      <c r="AU18" s="36">
        <v>308.87439706999999</v>
      </c>
      <c r="AV18" s="36">
        <v>99.370297882000003</v>
      </c>
      <c r="AW18" s="36">
        <v>260.25883727500002</v>
      </c>
      <c r="AX18" s="36">
        <v>92.246251166999997</v>
      </c>
      <c r="AY18" s="36">
        <v>241.600383451</v>
      </c>
      <c r="AZ18" s="36">
        <v>0.12488071000000001</v>
      </c>
      <c r="BA18" s="36">
        <v>0.24976142000000001</v>
      </c>
      <c r="BB18" s="36">
        <v>1.181962052</v>
      </c>
      <c r="BC18" s="36">
        <v>69.476701792</v>
      </c>
      <c r="BD18" s="36">
        <v>181.965094314</v>
      </c>
      <c r="BE18" s="36">
        <v>0.10010971571428572</v>
      </c>
      <c r="BF18" s="36">
        <v>0.20021943285714286</v>
      </c>
      <c r="BG18" s="36">
        <v>5.1509925360000004</v>
      </c>
      <c r="BH18" s="36">
        <v>49.399601637000004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5.2790242239999996</v>
      </c>
      <c r="E19" s="36">
        <v>6</v>
      </c>
      <c r="F19" s="36">
        <v>0</v>
      </c>
      <c r="G19" s="36">
        <v>0</v>
      </c>
      <c r="H19" s="36">
        <v>6</v>
      </c>
      <c r="I19" s="36">
        <v>2.2729458392084924E-3</v>
      </c>
      <c r="J19" s="36">
        <v>0.81410122332642321</v>
      </c>
      <c r="K19" s="36">
        <v>2.2729458392084924E-3</v>
      </c>
      <c r="L19" s="36">
        <v>0</v>
      </c>
      <c r="M19" s="36">
        <v>0.26855416916561742</v>
      </c>
      <c r="N19" s="36">
        <v>0.5478200000000143</v>
      </c>
      <c r="O19" s="36">
        <v>0.166330175</v>
      </c>
      <c r="P19" s="36">
        <v>0.282096607</v>
      </c>
      <c r="Q19" s="36">
        <v>0.154671007</v>
      </c>
      <c r="R19" s="36">
        <v>1.1659168000000001E-2</v>
      </c>
      <c r="S19" s="36">
        <v>0.26688899599999999</v>
      </c>
      <c r="T19" s="36">
        <v>1.5207610999999999E-2</v>
      </c>
      <c r="U19" s="36">
        <v>0</v>
      </c>
      <c r="V19" s="36">
        <v>0</v>
      </c>
      <c r="W19" s="36">
        <v>0.16860312083920848</v>
      </c>
      <c r="X19" s="36">
        <v>1.0961978303264233</v>
      </c>
      <c r="Y19" s="36">
        <v>1.2648009511656317</v>
      </c>
      <c r="Z19" s="36">
        <v>1.8567283594268916E-4</v>
      </c>
      <c r="AA19" s="36">
        <v>3.9733986891735475E-5</v>
      </c>
      <c r="AB19" s="36">
        <v>3.9734000000000003E-5</v>
      </c>
      <c r="AC19" s="36">
        <v>4.0302278419682113E-5</v>
      </c>
      <c r="AD19" s="36">
        <v>1.0681400958271943E-2</v>
      </c>
      <c r="AE19" s="36">
        <v>9.6132608624447502E-2</v>
      </c>
      <c r="AF19" s="36">
        <v>0.10681400958271946</v>
      </c>
      <c r="AG19" s="36">
        <v>0</v>
      </c>
      <c r="AH19" s="36">
        <v>0</v>
      </c>
      <c r="AI19" s="36">
        <v>0</v>
      </c>
      <c r="AJ19" s="36">
        <v>4.055421921000944E-6</v>
      </c>
      <c r="AK19" s="36">
        <v>4.9007441150474537E-6</v>
      </c>
      <c r="AL19" s="36">
        <v>1.2257159850777937E-5</v>
      </c>
      <c r="AM19" s="36">
        <v>4.4357700340683059E-5</v>
      </c>
      <c r="AN19" s="36">
        <v>1.0686301702386991E-2</v>
      </c>
      <c r="AO19" s="36">
        <v>9.6144865784298275E-2</v>
      </c>
      <c r="AP19" s="36">
        <v>6.1155543019999996</v>
      </c>
      <c r="AQ19" s="36">
        <v>3.2929907780000001</v>
      </c>
      <c r="AR19" s="36">
        <v>9.4085450799999997</v>
      </c>
      <c r="AS19" s="36">
        <v>0.57991568400000004</v>
      </c>
      <c r="AT19" s="36">
        <v>17.419750540999999</v>
      </c>
      <c r="AU19" s="36">
        <v>41.030570279999999</v>
      </c>
      <c r="AV19" s="36">
        <v>20.471743259</v>
      </c>
      <c r="AW19" s="36">
        <v>48.219249671</v>
      </c>
      <c r="AX19" s="36">
        <v>18.813057514</v>
      </c>
      <c r="AY19" s="36">
        <v>44.312372711000002</v>
      </c>
      <c r="AZ19" s="36">
        <v>9.975925714285714E-3</v>
      </c>
      <c r="BA19" s="36">
        <v>1.9951851428571428E-2</v>
      </c>
      <c r="BB19" s="36">
        <v>1.1829306530000001</v>
      </c>
      <c r="BC19" s="36">
        <v>68.740336553000006</v>
      </c>
      <c r="BD19" s="36">
        <v>161.91134329299999</v>
      </c>
      <c r="BE19" s="36">
        <v>0.10019175428571431</v>
      </c>
      <c r="BF19" s="36">
        <v>0.20038350857142861</v>
      </c>
      <c r="BG19" s="36">
        <v>1.42527833</v>
      </c>
      <c r="BH19" s="36">
        <v>20.795834562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6.2337116760000004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16.148405043631765</v>
      </c>
      <c r="J20" s="36">
        <v>87.777969634944256</v>
      </c>
      <c r="K20" s="36">
        <v>13.024110543620129</v>
      </c>
      <c r="L20" s="36">
        <v>3.1242945000116351</v>
      </c>
      <c r="M20" s="36">
        <v>87.900101678576419</v>
      </c>
      <c r="N20" s="36">
        <v>16.026272999999609</v>
      </c>
      <c r="O20" s="36">
        <v>0.39033613899999997</v>
      </c>
      <c r="P20" s="36">
        <v>0.60018735899999998</v>
      </c>
      <c r="Q20" s="36">
        <v>0.36914804199999995</v>
      </c>
      <c r="R20" s="36">
        <v>2.1188096999999999E-2</v>
      </c>
      <c r="S20" s="36">
        <v>0.57255071000000002</v>
      </c>
      <c r="T20" s="36">
        <v>2.7636648999999999E-2</v>
      </c>
      <c r="U20" s="36" t="s">
        <v>340</v>
      </c>
      <c r="V20" s="36" t="s">
        <v>340</v>
      </c>
      <c r="W20" s="36">
        <v>16.538741182631764</v>
      </c>
      <c r="X20" s="36">
        <v>88.378156993944259</v>
      </c>
      <c r="Y20" s="36">
        <v>104.91689817657603</v>
      </c>
      <c r="Z20" s="36">
        <v>0.10356558323249643</v>
      </c>
      <c r="AA20" s="36">
        <v>4.9577935244480148E-2</v>
      </c>
      <c r="AB20" s="36">
        <v>4.9577934999999997E-2</v>
      </c>
      <c r="AC20" s="36">
        <v>0.1191395482907338</v>
      </c>
      <c r="AD20" s="36">
        <v>0.6327530624233425</v>
      </c>
      <c r="AE20" s="36">
        <v>5.835036756470835</v>
      </c>
      <c r="AF20" s="36">
        <v>6.467789818894178</v>
      </c>
      <c r="AG20" s="36" t="s">
        <v>340</v>
      </c>
      <c r="AH20" s="36" t="s">
        <v>340</v>
      </c>
      <c r="AI20" s="36" t="s">
        <v>340</v>
      </c>
      <c r="AJ20" s="36">
        <v>5.060136173839983E-3</v>
      </c>
      <c r="AK20" s="36">
        <v>6.1148833036556889E-3</v>
      </c>
      <c r="AL20" s="36">
        <v>1.5293820767264262E-2</v>
      </c>
      <c r="AM20" s="36">
        <v>0.12419968446457377</v>
      </c>
      <c r="AN20" s="36">
        <v>0.63886794572699823</v>
      </c>
      <c r="AO20" s="36">
        <v>5.8503305772380996</v>
      </c>
      <c r="AP20" s="36">
        <v>286.07549062700002</v>
      </c>
      <c r="AQ20" s="36">
        <v>154.040648799</v>
      </c>
      <c r="AR20" s="36">
        <v>440.11613942600002</v>
      </c>
      <c r="AS20" s="36">
        <v>21.068706702</v>
      </c>
      <c r="AT20" s="36">
        <v>834.36221657700003</v>
      </c>
      <c r="AU20" s="36">
        <v>1923.9344832090001</v>
      </c>
      <c r="AV20" s="36">
        <v>486.637321907</v>
      </c>
      <c r="AW20" s="36">
        <v>1122.1245471469999</v>
      </c>
      <c r="AX20" s="36">
        <v>471.48371360900001</v>
      </c>
      <c r="AY20" s="36">
        <v>1087.1822295659999</v>
      </c>
      <c r="AZ20" s="36">
        <v>0.48656416571428579</v>
      </c>
      <c r="BA20" s="36">
        <v>0.97312833142857158</v>
      </c>
      <c r="BB20" s="36">
        <v>0.93949145300000003</v>
      </c>
      <c r="BC20" s="36">
        <v>52.907444589000001</v>
      </c>
      <c r="BD20" s="36">
        <v>121.99792253299999</v>
      </c>
      <c r="BE20" s="36">
        <v>7.9572962857142868E-2</v>
      </c>
      <c r="BF20" s="36">
        <v>0.15914592571428574</v>
      </c>
      <c r="BG20" s="36">
        <v>2.9211735239999999</v>
      </c>
      <c r="BH20" s="36">
        <v>20.161706965</v>
      </c>
      <c r="BI20" s="36">
        <v>0.44999999999999996</v>
      </c>
      <c r="BJ20" s="36">
        <v>0.48</v>
      </c>
      <c r="BK20" s="36">
        <v>0.87000000000000011</v>
      </c>
      <c r="BL20" s="36">
        <v>1.1500000000000004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5.5654329230000004</v>
      </c>
      <c r="E21" s="36">
        <v>3</v>
      </c>
      <c r="F21" s="36">
        <v>0</v>
      </c>
      <c r="G21" s="36">
        <v>0</v>
      </c>
      <c r="H21" s="36">
        <v>3</v>
      </c>
      <c r="I21" s="36">
        <v>8.5364819584598281E-4</v>
      </c>
      <c r="J21" s="36">
        <v>0.42141181462196936</v>
      </c>
      <c r="K21" s="36">
        <v>8.5364819584598281E-4</v>
      </c>
      <c r="L21" s="36">
        <v>0</v>
      </c>
      <c r="M21" s="36">
        <v>0.11511896281784301</v>
      </c>
      <c r="N21" s="36">
        <v>0.30714649999997234</v>
      </c>
      <c r="O21" s="36">
        <v>5.2369372000000004E-2</v>
      </c>
      <c r="P21" s="36">
        <v>8.0185587000000003E-2</v>
      </c>
      <c r="Q21" s="36">
        <v>4.5915596000000003E-2</v>
      </c>
      <c r="R21" s="36">
        <v>6.4537759999999996E-3</v>
      </c>
      <c r="S21" s="36">
        <v>7.1767618000000005E-2</v>
      </c>
      <c r="T21" s="36">
        <v>8.4179690000000008E-3</v>
      </c>
      <c r="U21" s="36">
        <v>0</v>
      </c>
      <c r="V21" s="36">
        <v>0</v>
      </c>
      <c r="W21" s="36">
        <v>5.3223020195845988E-2</v>
      </c>
      <c r="X21" s="36">
        <v>0.50159740162196931</v>
      </c>
      <c r="Y21" s="36">
        <v>0.55482042181781532</v>
      </c>
      <c r="Z21" s="36">
        <v>7.0675726314566714E-5</v>
      </c>
      <c r="AA21" s="36">
        <v>1.5124605431317276E-5</v>
      </c>
      <c r="AB21" s="36">
        <v>1.5124600000000001E-5</v>
      </c>
      <c r="AC21" s="36">
        <v>7.8575111828095313E-6</v>
      </c>
      <c r="AD21" s="36">
        <v>6.3133467743939917E-3</v>
      </c>
      <c r="AE21" s="36">
        <v>5.6820120969545911E-2</v>
      </c>
      <c r="AF21" s="36">
        <v>6.3133467743939922E-2</v>
      </c>
      <c r="AG21" s="36">
        <v>0</v>
      </c>
      <c r="AH21" s="36">
        <v>0</v>
      </c>
      <c r="AI21" s="36">
        <v>0</v>
      </c>
      <c r="AJ21" s="36">
        <v>1.5436813405740929E-6</v>
      </c>
      <c r="AK21" s="36">
        <v>1.8654501042544602E-6</v>
      </c>
      <c r="AL21" s="36">
        <v>4.6656425197331244E-6</v>
      </c>
      <c r="AM21" s="36">
        <v>9.4011925233836237E-6</v>
      </c>
      <c r="AN21" s="36">
        <v>6.3152122244982461E-3</v>
      </c>
      <c r="AO21" s="36">
        <v>5.6824786612065643E-2</v>
      </c>
      <c r="AP21" s="36">
        <v>10.198058408</v>
      </c>
      <c r="AQ21" s="36">
        <v>5.4912622190000002</v>
      </c>
      <c r="AR21" s="36">
        <v>15.689320627000001</v>
      </c>
      <c r="AS21" s="36">
        <v>1.425816306</v>
      </c>
      <c r="AT21" s="36">
        <v>21.757722481999998</v>
      </c>
      <c r="AU21" s="36">
        <v>51.360549693000003</v>
      </c>
      <c r="AV21" s="36">
        <v>18.906200336000001</v>
      </c>
      <c r="AW21" s="36">
        <v>44.629342188999999</v>
      </c>
      <c r="AX21" s="36">
        <v>17.532575360999999</v>
      </c>
      <c r="AY21" s="36">
        <v>41.386809159999999</v>
      </c>
      <c r="AZ21" s="36">
        <v>3.4469288571428572E-2</v>
      </c>
      <c r="BA21" s="36">
        <v>6.8938578571428571E-2</v>
      </c>
      <c r="BB21" s="36">
        <v>0.26706314399999997</v>
      </c>
      <c r="BC21" s="36">
        <v>6.915950595</v>
      </c>
      <c r="BD21" s="36">
        <v>16.325560935999999</v>
      </c>
      <c r="BE21" s="36">
        <v>2.2619690000000001E-2</v>
      </c>
      <c r="BF21" s="36">
        <v>4.5239380000000003E-2</v>
      </c>
      <c r="BG21" s="36">
        <v>0.78286739500000002</v>
      </c>
      <c r="BH21" s="36">
        <v>12.943562715000001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5.2780759899999996</v>
      </c>
      <c r="E22" s="36">
        <v>2</v>
      </c>
      <c r="F22" s="36">
        <v>0</v>
      </c>
      <c r="G22" s="36">
        <v>0</v>
      </c>
      <c r="H22" s="36">
        <v>2</v>
      </c>
      <c r="I22" s="36">
        <v>7.4152501708575104E-4</v>
      </c>
      <c r="J22" s="36">
        <v>0.49884614265112842</v>
      </c>
      <c r="K22" s="36">
        <v>7.4152501708575104E-4</v>
      </c>
      <c r="L22" s="36">
        <v>0</v>
      </c>
      <c r="M22" s="36">
        <v>0.12766766766824492</v>
      </c>
      <c r="N22" s="36">
        <v>0.37191999999996928</v>
      </c>
      <c r="O22" s="36">
        <v>5.4024115000000004E-2</v>
      </c>
      <c r="P22" s="36">
        <v>9.2998933000000006E-2</v>
      </c>
      <c r="Q22" s="36">
        <v>4.8416841000000002E-2</v>
      </c>
      <c r="R22" s="36">
        <v>5.6072739999999998E-3</v>
      </c>
      <c r="S22" s="36">
        <v>8.5685097000000002E-2</v>
      </c>
      <c r="T22" s="36">
        <v>7.3138360000000006E-3</v>
      </c>
      <c r="U22" s="36">
        <v>0</v>
      </c>
      <c r="V22" s="36">
        <v>0</v>
      </c>
      <c r="W22" s="36">
        <v>5.4765640017085754E-2</v>
      </c>
      <c r="X22" s="36">
        <v>0.59184507565112843</v>
      </c>
      <c r="Y22" s="36">
        <v>0.64661071566821415</v>
      </c>
      <c r="Z22" s="36">
        <v>8.8146581991163262E-5</v>
      </c>
      <c r="AA22" s="36">
        <v>1.8863368546108937E-5</v>
      </c>
      <c r="AB22" s="36">
        <v>1.88634E-5</v>
      </c>
      <c r="AC22" s="36">
        <v>1.4960997102217342E-5</v>
      </c>
      <c r="AD22" s="36">
        <v>1.1072604084505598E-2</v>
      </c>
      <c r="AE22" s="36">
        <v>9.9653436760550398E-2</v>
      </c>
      <c r="AF22" s="36">
        <v>0.110726040845056</v>
      </c>
      <c r="AG22" s="36">
        <v>0</v>
      </c>
      <c r="AH22" s="36">
        <v>0</v>
      </c>
      <c r="AI22" s="36">
        <v>0</v>
      </c>
      <c r="AJ22" s="36">
        <v>1.9252792536520155E-6</v>
      </c>
      <c r="AK22" s="36">
        <v>2.3265892318867002E-6</v>
      </c>
      <c r="AL22" s="36">
        <v>5.8189890051131148E-6</v>
      </c>
      <c r="AM22" s="36">
        <v>1.6886276355869359E-5</v>
      </c>
      <c r="AN22" s="36">
        <v>1.1074930673737484E-2</v>
      </c>
      <c r="AO22" s="36">
        <v>9.9659255749555517E-2</v>
      </c>
      <c r="AP22" s="36">
        <v>9.5291489929999997</v>
      </c>
      <c r="AQ22" s="36">
        <v>5.131080227</v>
      </c>
      <c r="AR22" s="36">
        <v>14.66022922</v>
      </c>
      <c r="AS22" s="36">
        <v>1.291668316</v>
      </c>
      <c r="AT22" s="36">
        <v>20.484726183999999</v>
      </c>
      <c r="AU22" s="36">
        <v>52.309211507999997</v>
      </c>
      <c r="AV22" s="36">
        <v>25.745081948999999</v>
      </c>
      <c r="AW22" s="36">
        <v>65.741905692000003</v>
      </c>
      <c r="AX22" s="36">
        <v>23.635766199999999</v>
      </c>
      <c r="AY22" s="36">
        <v>60.355617260999999</v>
      </c>
      <c r="AZ22" s="36">
        <v>6.352349142857143E-2</v>
      </c>
      <c r="BA22" s="36">
        <v>0.12704698285714286</v>
      </c>
      <c r="BB22" s="36">
        <v>0.82176665699999996</v>
      </c>
      <c r="BC22" s="36">
        <v>38.897296335</v>
      </c>
      <c r="BD22" s="36">
        <v>99.327024571999999</v>
      </c>
      <c r="BE22" s="36">
        <v>6.960191857142857E-2</v>
      </c>
      <c r="BF22" s="36">
        <v>0.13920383714285714</v>
      </c>
      <c r="BG22" s="36">
        <v>2.5055209469999999</v>
      </c>
      <c r="BH22" s="36">
        <v>22.212737430000001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5.1151338769999999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9.9303245281355686E-4</v>
      </c>
      <c r="J23" s="36">
        <v>0.37031573841407567</v>
      </c>
      <c r="K23" s="36">
        <v>9.9303245281355686E-4</v>
      </c>
      <c r="L23" s="36">
        <v>0</v>
      </c>
      <c r="M23" s="36">
        <v>0.14230877086690052</v>
      </c>
      <c r="N23" s="36">
        <v>0.22899999999998871</v>
      </c>
      <c r="O23" s="36">
        <v>2.2972891999999998E-2</v>
      </c>
      <c r="P23" s="36">
        <v>3.5093276E-2</v>
      </c>
      <c r="Q23" s="36">
        <v>2.0543778999999998E-2</v>
      </c>
      <c r="R23" s="36">
        <v>2.4291130000000001E-3</v>
      </c>
      <c r="S23" s="36">
        <v>3.1924867000000003E-2</v>
      </c>
      <c r="T23" s="36">
        <v>3.1684090000000001E-3</v>
      </c>
      <c r="U23" s="36" t="s">
        <v>340</v>
      </c>
      <c r="V23" s="36" t="s">
        <v>340</v>
      </c>
      <c r="W23" s="36">
        <v>2.3965924452813554E-2</v>
      </c>
      <c r="X23" s="36">
        <v>0.40540901441407567</v>
      </c>
      <c r="Y23" s="36">
        <v>0.42937493886688921</v>
      </c>
      <c r="Z23" s="36">
        <v>1.1428096581753433E-4</v>
      </c>
      <c r="AA23" s="36">
        <v>2.4456126684952341E-5</v>
      </c>
      <c r="AB23" s="36">
        <v>2.4456100000000001E-5</v>
      </c>
      <c r="AC23" s="36">
        <v>1.1648532804372844E-5</v>
      </c>
      <c r="AD23" s="36">
        <v>4.6443820446611297E-3</v>
      </c>
      <c r="AE23" s="36">
        <v>4.1799438401950162E-2</v>
      </c>
      <c r="AF23" s="36">
        <v>4.64438204466113E-2</v>
      </c>
      <c r="AG23" s="36" t="s">
        <v>340</v>
      </c>
      <c r="AH23" s="36" t="s">
        <v>340</v>
      </c>
      <c r="AI23" s="36" t="s">
        <v>340</v>
      </c>
      <c r="AJ23" s="36">
        <v>2.4960941269993246E-6</v>
      </c>
      <c r="AK23" s="36">
        <v>3.0163861718430569E-6</v>
      </c>
      <c r="AL23" s="36">
        <v>7.5442272871246368E-6</v>
      </c>
      <c r="AM23" s="36">
        <v>1.4144626931372168E-5</v>
      </c>
      <c r="AN23" s="36">
        <v>4.6473984308329731E-3</v>
      </c>
      <c r="AO23" s="36">
        <v>4.1806982629237287E-2</v>
      </c>
      <c r="AP23" s="36">
        <v>0.58243255299999996</v>
      </c>
      <c r="AQ23" s="36">
        <v>0.31361752799999998</v>
      </c>
      <c r="AR23" s="36">
        <v>0.89605008099999994</v>
      </c>
      <c r="AS23" s="36">
        <v>8.6298828999999994E-2</v>
      </c>
      <c r="AT23" s="36">
        <v>0.24597066100000001</v>
      </c>
      <c r="AU23" s="36">
        <v>0.61942723499999996</v>
      </c>
      <c r="AV23" s="36">
        <v>0.89371277699999996</v>
      </c>
      <c r="AW23" s="36">
        <v>2.2506344170000001</v>
      </c>
      <c r="AX23" s="36">
        <v>0.80043371600000002</v>
      </c>
      <c r="AY23" s="36">
        <v>2.015730016</v>
      </c>
      <c r="AZ23" s="36">
        <v>8.1578E-4</v>
      </c>
      <c r="BA23" s="36">
        <v>1.6315614285714287E-3</v>
      </c>
      <c r="BB23" s="36">
        <v>0.360904734</v>
      </c>
      <c r="BC23" s="36">
        <v>19.586313430000001</v>
      </c>
      <c r="BD23" s="36">
        <v>49.324158988999997</v>
      </c>
      <c r="BE23" s="36">
        <v>3.0567875714285715E-2</v>
      </c>
      <c r="BF23" s="36">
        <v>6.1135752857142858E-2</v>
      </c>
      <c r="BG23" s="36">
        <v>1.176866186</v>
      </c>
      <c r="BH23" s="36">
        <v>17.39891686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5.0548197860000004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7.1224180000000002E-3</v>
      </c>
      <c r="P24" s="36">
        <v>9.9667750000000006E-3</v>
      </c>
      <c r="Q24" s="36">
        <v>6.3792170000000004E-3</v>
      </c>
      <c r="R24" s="36">
        <v>7.4320100000000008E-4</v>
      </c>
      <c r="S24" s="36">
        <v>8.9973819999999999E-3</v>
      </c>
      <c r="T24" s="36">
        <v>9.6939300000000003E-4</v>
      </c>
      <c r="U24" s="36" t="s">
        <v>340</v>
      </c>
      <c r="V24" s="36" t="s">
        <v>340</v>
      </c>
      <c r="W24" s="36">
        <v>7.1224180000000002E-3</v>
      </c>
      <c r="X24" s="36">
        <v>9.9667750000000006E-3</v>
      </c>
      <c r="Y24" s="36">
        <v>1.7089193000000003E-2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1.3106698999999999E-2</v>
      </c>
      <c r="AQ24" s="36">
        <v>7.057453E-3</v>
      </c>
      <c r="AR24" s="36">
        <v>2.0164151999999998E-2</v>
      </c>
      <c r="AS24" s="36">
        <v>1.383443E-3</v>
      </c>
      <c r="AT24" s="36">
        <v>4.79483E-4</v>
      </c>
      <c r="AU24" s="36">
        <v>1.2114000000000001E-3</v>
      </c>
      <c r="AV24" s="36">
        <v>3.8925639999999998E-3</v>
      </c>
      <c r="AW24" s="36">
        <v>9.8344379999999992E-3</v>
      </c>
      <c r="AX24" s="36">
        <v>3.4223249999999999E-3</v>
      </c>
      <c r="AY24" s="36">
        <v>8.6463960000000006E-3</v>
      </c>
      <c r="AZ24" s="36">
        <v>7.3657142857142865E-6</v>
      </c>
      <c r="BA24" s="36">
        <v>1.4732857142857143E-5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1.1408691049999999</v>
      </c>
      <c r="BH24" s="36">
        <v>7.1352987490000004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5.2353258409999999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1.6751789999999999E-2</v>
      </c>
      <c r="P25" s="36">
        <v>2.7278971999999999E-2</v>
      </c>
      <c r="Q25" s="36">
        <v>1.578104E-2</v>
      </c>
      <c r="R25" s="36">
        <v>9.7075000000000004E-4</v>
      </c>
      <c r="S25" s="36">
        <v>2.6012775999999998E-2</v>
      </c>
      <c r="T25" s="36">
        <v>1.266196E-3</v>
      </c>
      <c r="U25" s="36">
        <v>0</v>
      </c>
      <c r="V25" s="36">
        <v>0</v>
      </c>
      <c r="W25" s="36">
        <v>1.6751789999999999E-2</v>
      </c>
      <c r="X25" s="36">
        <v>2.7278971999999999E-2</v>
      </c>
      <c r="Y25" s="36">
        <v>4.4030762000000001E-2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0.62668631299999999</v>
      </c>
      <c r="AQ25" s="36">
        <v>0.337446476</v>
      </c>
      <c r="AR25" s="36">
        <v>0.96413278899999999</v>
      </c>
      <c r="AS25" s="36">
        <v>0.123990327</v>
      </c>
      <c r="AT25" s="36">
        <v>0.37739855700000002</v>
      </c>
      <c r="AU25" s="36">
        <v>0.953633866</v>
      </c>
      <c r="AV25" s="36">
        <v>0.77125480499999999</v>
      </c>
      <c r="AW25" s="36">
        <v>1.948854037</v>
      </c>
      <c r="AX25" s="36">
        <v>0.69959992299999996</v>
      </c>
      <c r="AY25" s="36">
        <v>1.767792077</v>
      </c>
      <c r="AZ25" s="36">
        <v>6.161148571428572E-3</v>
      </c>
      <c r="BA25" s="36">
        <v>1.2322297142857144E-2</v>
      </c>
      <c r="BB25" s="36">
        <v>0.17755717400000001</v>
      </c>
      <c r="BC25" s="36">
        <v>9.2252322840000005</v>
      </c>
      <c r="BD25" s="36">
        <v>23.310883839999999</v>
      </c>
      <c r="BE25" s="36">
        <v>1.503872142857143E-2</v>
      </c>
      <c r="BF25" s="36">
        <v>3.007744285714286E-2</v>
      </c>
      <c r="BG25" s="36">
        <v>0.63720795500000005</v>
      </c>
      <c r="BH25" s="36">
        <v>6.4952874270000001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5.0754353930000002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3.1094260725648504E-4</v>
      </c>
      <c r="J26" s="36">
        <v>0.17595969869921549</v>
      </c>
      <c r="K26" s="36">
        <v>3.1094260725648504E-4</v>
      </c>
      <c r="L26" s="36">
        <v>0</v>
      </c>
      <c r="M26" s="36">
        <v>9.3895641306479344E-2</v>
      </c>
      <c r="N26" s="36">
        <v>8.2374999999992635E-2</v>
      </c>
      <c r="O26" s="36">
        <v>1.3328177E-2</v>
      </c>
      <c r="P26" s="36">
        <v>1.9344351000000003E-2</v>
      </c>
      <c r="Q26" s="36">
        <v>1.1822322E-2</v>
      </c>
      <c r="R26" s="36">
        <v>1.505855E-3</v>
      </c>
      <c r="S26" s="36">
        <v>1.7380192000000003E-2</v>
      </c>
      <c r="T26" s="36">
        <v>1.964159E-3</v>
      </c>
      <c r="U26" s="36" t="s">
        <v>340</v>
      </c>
      <c r="V26" s="36" t="s">
        <v>340</v>
      </c>
      <c r="W26" s="36">
        <v>1.3639119607256485E-2</v>
      </c>
      <c r="X26" s="36">
        <v>0.1953040496992155</v>
      </c>
      <c r="Y26" s="36">
        <v>0.20894316930647197</v>
      </c>
      <c r="Z26" s="36">
        <v>3.5398564507214325E-5</v>
      </c>
      <c r="AA26" s="36">
        <v>7.5752928045438636E-6</v>
      </c>
      <c r="AB26" s="36">
        <v>7.5752900000000003E-6</v>
      </c>
      <c r="AC26" s="36">
        <v>3.5050431482228198E-6</v>
      </c>
      <c r="AD26" s="36">
        <v>1.2708682610114077E-3</v>
      </c>
      <c r="AE26" s="36">
        <v>1.1437814349102666E-2</v>
      </c>
      <c r="AF26" s="36">
        <v>1.2708682610114076E-2</v>
      </c>
      <c r="AG26" s="36" t="s">
        <v>340</v>
      </c>
      <c r="AH26" s="36" t="s">
        <v>340</v>
      </c>
      <c r="AI26" s="36" t="s">
        <v>340</v>
      </c>
      <c r="AJ26" s="36">
        <v>7.7316648522522811E-7</v>
      </c>
      <c r="AK26" s="36">
        <v>9.3432722321633419E-7</v>
      </c>
      <c r="AL26" s="36">
        <v>2.3368284201439469E-6</v>
      </c>
      <c r="AM26" s="36">
        <v>4.2782096334480479E-6</v>
      </c>
      <c r="AN26" s="36">
        <v>1.271802588234624E-3</v>
      </c>
      <c r="AO26" s="36">
        <v>1.144015117752281E-2</v>
      </c>
      <c r="AP26" s="36">
        <v>0.149355248</v>
      </c>
      <c r="AQ26" s="36">
        <v>8.0422057000000005E-2</v>
      </c>
      <c r="AR26" s="36">
        <v>0.22977730499999999</v>
      </c>
      <c r="AS26" s="36">
        <v>1.6382128999999999E-2</v>
      </c>
      <c r="AT26" s="36">
        <v>0.15630134000000001</v>
      </c>
      <c r="AU26" s="36">
        <v>0.41055932699999997</v>
      </c>
      <c r="AV26" s="36">
        <v>0.50159385199999995</v>
      </c>
      <c r="AW26" s="36">
        <v>1.317544899</v>
      </c>
      <c r="AX26" s="36">
        <v>0.45044234500000002</v>
      </c>
      <c r="AY26" s="36">
        <v>1.1831843870000001</v>
      </c>
      <c r="AZ26" s="36">
        <v>2.4041857142857143E-4</v>
      </c>
      <c r="BA26" s="36">
        <v>4.8083714285714285E-4</v>
      </c>
      <c r="BB26" s="36">
        <v>0.27868089800000001</v>
      </c>
      <c r="BC26" s="36">
        <v>12.004928026</v>
      </c>
      <c r="BD26" s="36">
        <v>31.533543778999999</v>
      </c>
      <c r="BE26" s="36">
        <v>2.3603688571428576E-2</v>
      </c>
      <c r="BF26" s="36">
        <v>4.7207378571428579E-2</v>
      </c>
      <c r="BG26" s="36">
        <v>2.719471762</v>
      </c>
      <c r="BH26" s="36">
        <v>8.8314147649999999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5.0336967760000002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1.516147E-3</v>
      </c>
      <c r="P27" s="36">
        <v>2.4776060000000003E-3</v>
      </c>
      <c r="Q27" s="36">
        <v>1.3956999999999999E-3</v>
      </c>
      <c r="R27" s="36">
        <v>1.2044699999999999E-4</v>
      </c>
      <c r="S27" s="36">
        <v>2.3205020000000003E-3</v>
      </c>
      <c r="T27" s="36">
        <v>1.5710400000000001E-4</v>
      </c>
      <c r="U27" s="36" t="s">
        <v>340</v>
      </c>
      <c r="V27" s="36" t="s">
        <v>340</v>
      </c>
      <c r="W27" s="36">
        <v>1.516147E-3</v>
      </c>
      <c r="X27" s="36">
        <v>2.4776060000000003E-3</v>
      </c>
      <c r="Y27" s="36">
        <v>3.9937530000000001E-3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4.1515329999999998E-3</v>
      </c>
      <c r="AQ27" s="36">
        <v>2.2354409999999999E-3</v>
      </c>
      <c r="AR27" s="36">
        <v>6.3869740000000001E-3</v>
      </c>
      <c r="AS27" s="36">
        <v>1.2299E-5</v>
      </c>
      <c r="AT27" s="36">
        <v>1.9600000000000001E-7</v>
      </c>
      <c r="AU27" s="36">
        <v>4.6899999999999998E-7</v>
      </c>
      <c r="AV27" s="36">
        <v>1.6322000000000001E-5</v>
      </c>
      <c r="AW27" s="36">
        <v>3.9060999999999998E-5</v>
      </c>
      <c r="AX27" s="36">
        <v>1.3614999999999999E-5</v>
      </c>
      <c r="AY27" s="36">
        <v>3.2583000000000003E-5</v>
      </c>
      <c r="AZ27" s="36">
        <v>6.428571428571429E-8</v>
      </c>
      <c r="BA27" s="36">
        <v>1.3E-7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0.72812629399999995</v>
      </c>
      <c r="BH27" s="36">
        <v>3.1149741510000002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6.1416999160000003</v>
      </c>
      <c r="E28" s="36">
        <v>519</v>
      </c>
      <c r="F28" s="36">
        <v>2</v>
      </c>
      <c r="G28" s="36">
        <v>23</v>
      </c>
      <c r="H28" s="36">
        <v>494</v>
      </c>
      <c r="I28" s="36">
        <v>194.75499522885411</v>
      </c>
      <c r="J28" s="36">
        <v>1960.0705984792439</v>
      </c>
      <c r="K28" s="36">
        <v>142.42218222876545</v>
      </c>
      <c r="L28" s="36">
        <v>52.332813000088677</v>
      </c>
      <c r="M28" s="36">
        <v>1775.738333708174</v>
      </c>
      <c r="N28" s="36">
        <v>379.08725999992407</v>
      </c>
      <c r="O28" s="36">
        <v>6.9006776240000001</v>
      </c>
      <c r="P28" s="36">
        <v>12.395668930999999</v>
      </c>
      <c r="Q28" s="36">
        <v>6.4961540040000001</v>
      </c>
      <c r="R28" s="36">
        <v>0.40452361999999997</v>
      </c>
      <c r="S28" s="36">
        <v>11.868029427</v>
      </c>
      <c r="T28" s="36">
        <v>0.52763950400000004</v>
      </c>
      <c r="U28" s="36">
        <v>1.5239999999999996</v>
      </c>
      <c r="V28" s="36">
        <v>3.6144000000000007</v>
      </c>
      <c r="W28" s="36">
        <v>203.17967285285411</v>
      </c>
      <c r="X28" s="36">
        <v>1976.0806674102439</v>
      </c>
      <c r="Y28" s="36">
        <v>2179.260340263098</v>
      </c>
      <c r="Z28" s="36">
        <v>2.2607322023748893</v>
      </c>
      <c r="AA28" s="36">
        <v>1.0734619320152248</v>
      </c>
      <c r="AB28" s="36">
        <v>1.0734619320000001</v>
      </c>
      <c r="AC28" s="36">
        <v>3.9911910373427077</v>
      </c>
      <c r="AD28" s="36">
        <v>55.090443146749678</v>
      </c>
      <c r="AE28" s="36">
        <v>495.81440618462864</v>
      </c>
      <c r="AF28" s="36">
        <v>550.90484933137895</v>
      </c>
      <c r="AG28" s="36">
        <v>0.26493894529643219</v>
      </c>
      <c r="AH28" s="36">
        <v>0.45070073452726395</v>
      </c>
      <c r="AI28" s="36">
        <v>1.4434604605805617</v>
      </c>
      <c r="AJ28" s="36">
        <v>0.10825594777832048</v>
      </c>
      <c r="AK28" s="36">
        <v>0.1308210855230566</v>
      </c>
      <c r="AL28" s="36">
        <v>0.32719418101935932</v>
      </c>
      <c r="AM28" s="36">
        <v>4.3643859304174608</v>
      </c>
      <c r="AN28" s="36">
        <v>55.671964966800005</v>
      </c>
      <c r="AO28" s="36">
        <v>497.58506082622858</v>
      </c>
      <c r="AP28" s="36">
        <v>19542.138042334002</v>
      </c>
      <c r="AQ28" s="36">
        <v>10522.689715103001</v>
      </c>
      <c r="AR28" s="36">
        <v>30064.827757437</v>
      </c>
      <c r="AS28" s="36">
        <v>143.98803095299999</v>
      </c>
      <c r="AT28" s="36">
        <v>78962.361942229007</v>
      </c>
      <c r="AU28" s="36">
        <v>166921.39062525399</v>
      </c>
      <c r="AV28" s="36">
        <v>44935.551641940998</v>
      </c>
      <c r="AW28" s="36">
        <v>94990.886595731994</v>
      </c>
      <c r="AX28" s="36">
        <v>42560.381009370998</v>
      </c>
      <c r="AY28" s="36">
        <v>89969.927556402996</v>
      </c>
      <c r="AZ28" s="36">
        <v>0.6672866685714286</v>
      </c>
      <c r="BA28" s="36">
        <v>1.3345733371428572</v>
      </c>
      <c r="BB28" s="36">
        <v>91.716089745000005</v>
      </c>
      <c r="BC28" s="36">
        <v>14494.419790709</v>
      </c>
      <c r="BD28" s="36">
        <v>30640.277826810001</v>
      </c>
      <c r="BE28" s="36">
        <v>0.8107858</v>
      </c>
      <c r="BF28" s="36">
        <v>1.6215716</v>
      </c>
      <c r="BG28" s="36">
        <v>37.467132268999997</v>
      </c>
      <c r="BH28" s="36">
        <v>566.25248938899995</v>
      </c>
      <c r="BI28" s="36">
        <v>2.2799999999999994</v>
      </c>
      <c r="BJ28" s="36">
        <v>2.3899999999999988</v>
      </c>
      <c r="BK28" s="36">
        <v>4.4699999999999935</v>
      </c>
      <c r="BL28" s="36">
        <v>4.4999999999999938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6.1347739280000004</v>
      </c>
      <c r="E29" s="36">
        <v>2</v>
      </c>
      <c r="F29" s="36">
        <v>1</v>
      </c>
      <c r="G29" s="36">
        <v>0</v>
      </c>
      <c r="H29" s="36">
        <v>1</v>
      </c>
      <c r="I29" s="36">
        <v>39.066216311618845</v>
      </c>
      <c r="J29" s="36">
        <v>338.19476792686879</v>
      </c>
      <c r="K29" s="36">
        <v>18.652298311611379</v>
      </c>
      <c r="L29" s="36">
        <v>20.413918000007463</v>
      </c>
      <c r="M29" s="36">
        <v>210.64079523854269</v>
      </c>
      <c r="N29" s="36">
        <v>166.62018899994496</v>
      </c>
      <c r="O29" s="36">
        <v>1.4965953190000001</v>
      </c>
      <c r="P29" s="36">
        <v>2.492453689</v>
      </c>
      <c r="Q29" s="36">
        <v>1.237586582</v>
      </c>
      <c r="R29" s="36">
        <v>0.25900873699999999</v>
      </c>
      <c r="S29" s="36">
        <v>2.1546162039999999</v>
      </c>
      <c r="T29" s="36">
        <v>0.33783748499999999</v>
      </c>
      <c r="U29" s="36">
        <v>6.4899999999999999E-2</v>
      </c>
      <c r="V29" s="36">
        <v>0.15340000000000001</v>
      </c>
      <c r="W29" s="36">
        <v>40.627711630618847</v>
      </c>
      <c r="X29" s="36">
        <v>340.84062161586877</v>
      </c>
      <c r="Y29" s="36">
        <v>381.46833324648765</v>
      </c>
      <c r="Z29" s="36">
        <v>0.37922654016120932</v>
      </c>
      <c r="AA29" s="36">
        <v>0.17638686808916404</v>
      </c>
      <c r="AB29" s="36">
        <v>0.176386868</v>
      </c>
      <c r="AC29" s="36">
        <v>0.25372526525232741</v>
      </c>
      <c r="AD29" s="36">
        <v>4.1833948169605355</v>
      </c>
      <c r="AE29" s="36">
        <v>37.653224817567143</v>
      </c>
      <c r="AF29" s="36">
        <v>41.836619634527679</v>
      </c>
      <c r="AG29" s="36">
        <v>1.2546309418055117E-2</v>
      </c>
      <c r="AH29" s="36">
        <v>2.1343147056001811E-2</v>
      </c>
      <c r="AI29" s="36">
        <v>6.8355754760438231E-2</v>
      </c>
      <c r="AJ29" s="36">
        <v>1.8126376485063513E-2</v>
      </c>
      <c r="AK29" s="36">
        <v>2.1904683275364708E-2</v>
      </c>
      <c r="AL29" s="36">
        <v>5.4785395459115406E-2</v>
      </c>
      <c r="AM29" s="36">
        <v>0.28439795115544603</v>
      </c>
      <c r="AN29" s="36">
        <v>4.2266426472919019</v>
      </c>
      <c r="AO29" s="36">
        <v>37.776365967786695</v>
      </c>
      <c r="AP29" s="36">
        <v>6169.0097190409997</v>
      </c>
      <c r="AQ29" s="36">
        <v>3321.7744640989999</v>
      </c>
      <c r="AR29" s="36">
        <v>9490.7841831400001</v>
      </c>
      <c r="AS29" s="36">
        <v>145.37830166500001</v>
      </c>
      <c r="AT29" s="36">
        <v>18101.153570099999</v>
      </c>
      <c r="AU29" s="36">
        <v>42976.869116413</v>
      </c>
      <c r="AV29" s="36">
        <v>10361.194880494</v>
      </c>
      <c r="AW29" s="36">
        <v>24600.184432676</v>
      </c>
      <c r="AX29" s="36">
        <v>9958.8940206619991</v>
      </c>
      <c r="AY29" s="36">
        <v>23645.017054447999</v>
      </c>
      <c r="AZ29" s="36">
        <v>0.20704380142857143</v>
      </c>
      <c r="BA29" s="36">
        <v>0.41408760428571434</v>
      </c>
      <c r="BB29" s="36">
        <v>14.997833915999999</v>
      </c>
      <c r="BC29" s="36">
        <v>1302.7229122809999</v>
      </c>
      <c r="BD29" s="36">
        <v>3093.0046463200001</v>
      </c>
      <c r="BE29" s="36">
        <v>0.13258339714285713</v>
      </c>
      <c r="BF29" s="36">
        <v>0.26516679428571427</v>
      </c>
      <c r="BG29" s="36">
        <v>19.591240655</v>
      </c>
      <c r="BH29" s="36">
        <v>101.929769264</v>
      </c>
      <c r="BI29" s="36">
        <v>0.51000000000000023</v>
      </c>
      <c r="BJ29" s="36">
        <v>0.57000000000000028</v>
      </c>
      <c r="BK29" s="36">
        <v>1.1400000000000006</v>
      </c>
      <c r="BL29" s="36">
        <v>1.2400000000000007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5.0890312800000004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5.1532699999999999E-4</v>
      </c>
      <c r="P30" s="36">
        <v>8.4754600000000002E-4</v>
      </c>
      <c r="Q30" s="36">
        <v>4.3555800000000001E-4</v>
      </c>
      <c r="R30" s="36">
        <v>7.9769000000000001E-5</v>
      </c>
      <c r="S30" s="36">
        <v>7.43499E-4</v>
      </c>
      <c r="T30" s="36">
        <v>1.04047E-4</v>
      </c>
      <c r="U30" s="36">
        <v>1.8000000000000002E-2</v>
      </c>
      <c r="V30" s="36">
        <v>4.3200000000000002E-2</v>
      </c>
      <c r="W30" s="36">
        <v>1.8515327000000002E-2</v>
      </c>
      <c r="X30" s="36">
        <v>4.4047546E-2</v>
      </c>
      <c r="Y30" s="36">
        <v>6.2562873000000005E-2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3.4372936134745621E-3</v>
      </c>
      <c r="AH30" s="36">
        <v>5.8473500551061517E-3</v>
      </c>
      <c r="AI30" s="36">
        <v>1.8727323825137268E-2</v>
      </c>
      <c r="AJ30" s="36">
        <v>0</v>
      </c>
      <c r="AK30" s="36">
        <v>0</v>
      </c>
      <c r="AL30" s="36">
        <v>0</v>
      </c>
      <c r="AM30" s="36">
        <v>3.4372936134745621E-3</v>
      </c>
      <c r="AN30" s="36">
        <v>5.8473500551061517E-3</v>
      </c>
      <c r="AO30" s="36">
        <v>1.8727323825137268E-2</v>
      </c>
      <c r="AP30" s="36">
        <v>0.10333543100000001</v>
      </c>
      <c r="AQ30" s="36">
        <v>5.5642154999999999E-2</v>
      </c>
      <c r="AR30" s="36">
        <v>0.158977586</v>
      </c>
      <c r="AS30" s="36">
        <v>1.5157699999999999E-4</v>
      </c>
      <c r="AT30" s="36">
        <v>2.1950000000000002E-5</v>
      </c>
      <c r="AU30" s="36">
        <v>5.0973000000000001E-5</v>
      </c>
      <c r="AV30" s="36">
        <v>4.10572E-4</v>
      </c>
      <c r="AW30" s="36">
        <v>9.5344099999999997E-4</v>
      </c>
      <c r="AX30" s="36">
        <v>3.5429800000000002E-4</v>
      </c>
      <c r="AY30" s="36">
        <v>8.2275999999999996E-4</v>
      </c>
      <c r="AZ30" s="36">
        <v>8.1428571428571434E-8</v>
      </c>
      <c r="BA30" s="36">
        <v>1.6285714285714287E-7</v>
      </c>
      <c r="BB30" s="36">
        <v>3.177981511</v>
      </c>
      <c r="BC30" s="36">
        <v>276.208631588</v>
      </c>
      <c r="BD30" s="36">
        <v>641.41814214299995</v>
      </c>
      <c r="BE30" s="36">
        <v>2.8093895714285718E-2</v>
      </c>
      <c r="BF30" s="36">
        <v>5.6187791428571436E-2</v>
      </c>
      <c r="BG30" s="36">
        <v>3.9152707019999999</v>
      </c>
      <c r="BH30" s="36">
        <v>19.743470622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5.2961398089999996</v>
      </c>
      <c r="E31" s="36">
        <v>10</v>
      </c>
      <c r="F31" s="36">
        <v>0</v>
      </c>
      <c r="G31" s="36">
        <v>2</v>
      </c>
      <c r="H31" s="36">
        <v>8</v>
      </c>
      <c r="I31" s="36">
        <v>8.9402555864505421E-5</v>
      </c>
      <c r="J31" s="36">
        <v>0.56179645712308912</v>
      </c>
      <c r="K31" s="36">
        <v>8.9402555864505421E-5</v>
      </c>
      <c r="L31" s="36">
        <v>0</v>
      </c>
      <c r="M31" s="36">
        <v>1.2753859678989891E-2</v>
      </c>
      <c r="N31" s="36">
        <v>0.54913199999996376</v>
      </c>
      <c r="O31" s="36">
        <v>1.026504E-2</v>
      </c>
      <c r="P31" s="36">
        <v>1.4876317999999999E-2</v>
      </c>
      <c r="Q31" s="36">
        <v>7.0772909999999994E-3</v>
      </c>
      <c r="R31" s="36">
        <v>3.1877490000000001E-3</v>
      </c>
      <c r="S31" s="36">
        <v>1.0718383E-2</v>
      </c>
      <c r="T31" s="36">
        <v>4.1579349999999998E-3</v>
      </c>
      <c r="U31" s="36">
        <v>6.0000000000000001E-3</v>
      </c>
      <c r="V31" s="36">
        <v>1.44E-2</v>
      </c>
      <c r="W31" s="36">
        <v>1.6354442555864504E-2</v>
      </c>
      <c r="X31" s="36">
        <v>0.59107277512308909</v>
      </c>
      <c r="Y31" s="36">
        <v>0.60742721767895358</v>
      </c>
      <c r="Z31" s="36">
        <v>1.1649879564545177E-5</v>
      </c>
      <c r="AA31" s="36">
        <v>2.4930742268126673E-6</v>
      </c>
      <c r="AB31" s="36">
        <v>2.4930699999999999E-6</v>
      </c>
      <c r="AC31" s="36">
        <v>3.4662607426939203E-7</v>
      </c>
      <c r="AD31" s="36">
        <v>3.6282400507466157E-3</v>
      </c>
      <c r="AE31" s="36">
        <v>3.2654160456719546E-2</v>
      </c>
      <c r="AF31" s="36">
        <v>3.6282400507466166E-2</v>
      </c>
      <c r="AG31" s="36">
        <v>1.1845121708486204E-3</v>
      </c>
      <c r="AH31" s="36">
        <v>2.0150321986850098E-3</v>
      </c>
      <c r="AI31" s="36">
        <v>6.4535490687614499E-3</v>
      </c>
      <c r="AJ31" s="36">
        <v>2.492294491312679E-7</v>
      </c>
      <c r="AK31" s="36">
        <v>3.0117945306788633E-7</v>
      </c>
      <c r="AL31" s="36">
        <v>7.5327432189085205E-7</v>
      </c>
      <c r="AM31" s="36">
        <v>1.1851080263720211E-3</v>
      </c>
      <c r="AN31" s="36">
        <v>5.6435734288846941E-3</v>
      </c>
      <c r="AO31" s="36">
        <v>3.9108462799802887E-2</v>
      </c>
      <c r="AP31" s="36">
        <v>16.035450132000001</v>
      </c>
      <c r="AQ31" s="36">
        <v>8.6344731479999997</v>
      </c>
      <c r="AR31" s="36">
        <v>24.669923279999999</v>
      </c>
      <c r="AS31" s="36">
        <v>0.65119487600000003</v>
      </c>
      <c r="AT31" s="36">
        <v>5.3916723229999999</v>
      </c>
      <c r="AU31" s="36">
        <v>13.103764139999999</v>
      </c>
      <c r="AV31" s="36">
        <v>4.6703699869999999</v>
      </c>
      <c r="AW31" s="36">
        <v>11.350731850000001</v>
      </c>
      <c r="AX31" s="36">
        <v>4.3304775539999998</v>
      </c>
      <c r="AY31" s="36">
        <v>10.524667131999999</v>
      </c>
      <c r="AZ31" s="36">
        <v>9.5002142857142867E-4</v>
      </c>
      <c r="BA31" s="36">
        <v>1.9000442857142858E-3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2.738328273</v>
      </c>
      <c r="BH31" s="36">
        <v>24.102563322000002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5.4169407779999998</v>
      </c>
      <c r="E32" s="36">
        <v>18</v>
      </c>
      <c r="F32" s="36">
        <v>0</v>
      </c>
      <c r="G32" s="36">
        <v>3</v>
      </c>
      <c r="H32" s="36">
        <v>15</v>
      </c>
      <c r="I32" s="36">
        <v>6.8324244205420215E-3</v>
      </c>
      <c r="J32" s="36">
        <v>0.87370459225495423</v>
      </c>
      <c r="K32" s="36">
        <v>6.8324244205420215E-3</v>
      </c>
      <c r="L32" s="36">
        <v>0</v>
      </c>
      <c r="M32" s="36">
        <v>0.42039651667412847</v>
      </c>
      <c r="N32" s="36">
        <v>0.46014050000136775</v>
      </c>
      <c r="O32" s="36">
        <v>2.7834838000000001E-2</v>
      </c>
      <c r="P32" s="36">
        <v>5.0683345999999997E-2</v>
      </c>
      <c r="Q32" s="36">
        <v>2.5773160999999999E-2</v>
      </c>
      <c r="R32" s="36">
        <v>2.061677E-3</v>
      </c>
      <c r="S32" s="36">
        <v>4.7994201E-2</v>
      </c>
      <c r="T32" s="36">
        <v>2.6891449999999996E-3</v>
      </c>
      <c r="U32" s="36">
        <v>6.0000000000000001E-3</v>
      </c>
      <c r="V32" s="36">
        <v>1.44E-2</v>
      </c>
      <c r="W32" s="36">
        <v>4.0667262420542021E-2</v>
      </c>
      <c r="X32" s="36">
        <v>0.93878793825495421</v>
      </c>
      <c r="Y32" s="36">
        <v>0.97945520067549618</v>
      </c>
      <c r="Z32" s="36">
        <v>4.0637457037975524E-4</v>
      </c>
      <c r="AA32" s="36">
        <v>8.6964158061267582E-5</v>
      </c>
      <c r="AB32" s="36">
        <v>8.6964200000000003E-5</v>
      </c>
      <c r="AC32" s="36">
        <v>1.591361893539176E-4</v>
      </c>
      <c r="AD32" s="36">
        <v>1.7482169537173693E-2</v>
      </c>
      <c r="AE32" s="36">
        <v>0.1573395258345632</v>
      </c>
      <c r="AF32" s="36">
        <v>0.17482169537173695</v>
      </c>
      <c r="AG32" s="36">
        <v>1.2384114210577384E-3</v>
      </c>
      <c r="AH32" s="36">
        <v>2.1067228772016699E-3</v>
      </c>
      <c r="AI32" s="36">
        <v>6.7472070526594027E-3</v>
      </c>
      <c r="AJ32" s="36">
        <v>8.6937148415974854E-6</v>
      </c>
      <c r="AK32" s="36">
        <v>1.050585430512833E-5</v>
      </c>
      <c r="AL32" s="36">
        <v>2.6275996576020906E-5</v>
      </c>
      <c r="AM32" s="36">
        <v>1.4062413252532535E-3</v>
      </c>
      <c r="AN32" s="36">
        <v>1.9599398268680492E-2</v>
      </c>
      <c r="AO32" s="36">
        <v>0.16411300888379862</v>
      </c>
      <c r="AP32" s="36">
        <v>39.138651690000003</v>
      </c>
      <c r="AQ32" s="36">
        <v>21.074658602</v>
      </c>
      <c r="AR32" s="36">
        <v>60.213310292000003</v>
      </c>
      <c r="AS32" s="36">
        <v>1.358732013</v>
      </c>
      <c r="AT32" s="36">
        <v>232.46644828399999</v>
      </c>
      <c r="AU32" s="36">
        <v>592.00361107900005</v>
      </c>
      <c r="AV32" s="36">
        <v>162.96800954599999</v>
      </c>
      <c r="AW32" s="36">
        <v>415.01752555500002</v>
      </c>
      <c r="AX32" s="36">
        <v>152.264526633</v>
      </c>
      <c r="AY32" s="36">
        <v>387.75982629600003</v>
      </c>
      <c r="AZ32" s="36">
        <v>2.2377885714285717E-3</v>
      </c>
      <c r="BA32" s="36">
        <v>4.475578571428572E-3</v>
      </c>
      <c r="BB32" s="36">
        <v>2.5257396330000002</v>
      </c>
      <c r="BC32" s="36">
        <v>200.875371688</v>
      </c>
      <c r="BD32" s="36">
        <v>511.55315656900001</v>
      </c>
      <c r="BE32" s="36">
        <v>2.2327965714285716E-2</v>
      </c>
      <c r="BF32" s="36">
        <v>4.4655932857142859E-2</v>
      </c>
      <c r="BG32" s="36">
        <v>2.553706531</v>
      </c>
      <c r="BH32" s="36">
        <v>20.466701571000002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6.4164678510000002</v>
      </c>
      <c r="E33" s="36">
        <v>24</v>
      </c>
      <c r="F33" s="36">
        <v>6</v>
      </c>
      <c r="G33" s="36">
        <v>3</v>
      </c>
      <c r="H33" s="36">
        <v>15</v>
      </c>
      <c r="I33" s="36">
        <v>75.492068821002874</v>
      </c>
      <c r="J33" s="36">
        <v>372.57991489857039</v>
      </c>
      <c r="K33" s="36">
        <v>44.961813821026873</v>
      </c>
      <c r="L33" s="36">
        <v>30.530254999976009</v>
      </c>
      <c r="M33" s="36">
        <v>282.09009521963759</v>
      </c>
      <c r="N33" s="36">
        <v>165.98188849993571</v>
      </c>
      <c r="O33" s="36">
        <v>2.227940147</v>
      </c>
      <c r="P33" s="36">
        <v>3.8964108170000005</v>
      </c>
      <c r="Q33" s="36">
        <v>1.9137002189999999</v>
      </c>
      <c r="R33" s="36">
        <v>0.314239928</v>
      </c>
      <c r="S33" s="36">
        <v>3.4865326530000003</v>
      </c>
      <c r="T33" s="36">
        <v>0.40987816399999999</v>
      </c>
      <c r="U33" s="36">
        <v>0.46114999999999995</v>
      </c>
      <c r="V33" s="36">
        <v>1.0942000000000001</v>
      </c>
      <c r="W33" s="36">
        <v>78.181158968002876</v>
      </c>
      <c r="X33" s="36">
        <v>377.5705257155704</v>
      </c>
      <c r="Y33" s="36">
        <v>455.75168468357327</v>
      </c>
      <c r="Z33" s="36">
        <v>0.53832841214794724</v>
      </c>
      <c r="AA33" s="36">
        <v>0.25058099645153475</v>
      </c>
      <c r="AB33" s="36">
        <v>0.25058099600000006</v>
      </c>
      <c r="AC33" s="36">
        <v>0.6739914301990908</v>
      </c>
      <c r="AD33" s="36">
        <v>4.4668468302219111</v>
      </c>
      <c r="AE33" s="36">
        <v>40.942950713233252</v>
      </c>
      <c r="AF33" s="36">
        <v>45.409797543455156</v>
      </c>
      <c r="AG33" s="36">
        <v>9.6083805715957066E-2</v>
      </c>
      <c r="AH33" s="36">
        <v>0.16345291087312236</v>
      </c>
      <c r="AI33" s="36">
        <v>0.5234910794179729</v>
      </c>
      <c r="AJ33" s="36">
        <v>2.5050305329258934E-2</v>
      </c>
      <c r="AK33" s="36">
        <v>3.027185250493818E-2</v>
      </c>
      <c r="AL33" s="36">
        <v>7.5712366616514717E-2</v>
      </c>
      <c r="AM33" s="36">
        <v>0.79512554124430679</v>
      </c>
      <c r="AN33" s="36">
        <v>4.6605715935999719</v>
      </c>
      <c r="AO33" s="36">
        <v>41.542154159267739</v>
      </c>
      <c r="AP33" s="36">
        <v>4621.1655832810002</v>
      </c>
      <c r="AQ33" s="36">
        <v>2488.3199294589999</v>
      </c>
      <c r="AR33" s="36">
        <v>7109.4855127400006</v>
      </c>
      <c r="AS33" s="36">
        <v>192.75319555600001</v>
      </c>
      <c r="AT33" s="36">
        <v>8300.1464730049993</v>
      </c>
      <c r="AU33" s="36">
        <v>21423.535209591999</v>
      </c>
      <c r="AV33" s="36">
        <v>5036.5413961069999</v>
      </c>
      <c r="AW33" s="36">
        <v>12999.833471013</v>
      </c>
      <c r="AX33" s="36">
        <v>4860.8952174329997</v>
      </c>
      <c r="AY33" s="36">
        <v>12546.472544733</v>
      </c>
      <c r="AZ33" s="36">
        <v>0.34424765857142858</v>
      </c>
      <c r="BA33" s="36">
        <v>0.68849531857142865</v>
      </c>
      <c r="BB33" s="36">
        <v>11.048623086999999</v>
      </c>
      <c r="BC33" s="36">
        <v>768.687937444</v>
      </c>
      <c r="BD33" s="36">
        <v>1984.0629495610001</v>
      </c>
      <c r="BE33" s="36">
        <v>9.7671702857142856E-2</v>
      </c>
      <c r="BF33" s="36">
        <v>0.19534340571428571</v>
      </c>
      <c r="BG33" s="36">
        <v>14.692747158</v>
      </c>
      <c r="BH33" s="36">
        <v>96.550177989000005</v>
      </c>
      <c r="BI33" s="36">
        <v>1.8600000000000008</v>
      </c>
      <c r="BJ33" s="36">
        <v>2.649999999999999</v>
      </c>
      <c r="BK33" s="36">
        <v>3.27</v>
      </c>
      <c r="BL33" s="36">
        <v>4.1499999999999968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6.6202681419999996</v>
      </c>
      <c r="E34" s="36">
        <v>38</v>
      </c>
      <c r="F34" s="36">
        <v>20</v>
      </c>
      <c r="G34" s="36">
        <v>18</v>
      </c>
      <c r="H34" s="36">
        <v>0</v>
      </c>
      <c r="I34" s="36">
        <v>415.5186106770899</v>
      </c>
      <c r="J34" s="36">
        <v>994.14302569369409</v>
      </c>
      <c r="K34" s="36">
        <v>326.74472667706971</v>
      </c>
      <c r="L34" s="36">
        <v>88.773884000020175</v>
      </c>
      <c r="M34" s="36">
        <v>1111.4074118708254</v>
      </c>
      <c r="N34" s="36">
        <v>298.25422449995847</v>
      </c>
      <c r="O34" s="36">
        <v>4.3115054050000001</v>
      </c>
      <c r="P34" s="36">
        <v>7.3729257240000008</v>
      </c>
      <c r="Q34" s="36">
        <v>3.9640123330000003</v>
      </c>
      <c r="R34" s="36">
        <v>0.34749307200000001</v>
      </c>
      <c r="S34" s="36">
        <v>6.9196738920000005</v>
      </c>
      <c r="T34" s="36">
        <v>0.45325183199999997</v>
      </c>
      <c r="U34" s="36">
        <v>2.3217999999999983</v>
      </c>
      <c r="V34" s="36">
        <v>5.5082000000000022</v>
      </c>
      <c r="W34" s="36">
        <v>422.15191608208988</v>
      </c>
      <c r="X34" s="36">
        <v>1007.024151417694</v>
      </c>
      <c r="Y34" s="36">
        <v>1429.176067499784</v>
      </c>
      <c r="Z34" s="36">
        <v>1.9472386353889783</v>
      </c>
      <c r="AA34" s="36">
        <v>0.93855876980635389</v>
      </c>
      <c r="AB34" s="36">
        <v>2.492369532772551</v>
      </c>
      <c r="AC34" s="36">
        <v>6.6497189347815535</v>
      </c>
      <c r="AD34" s="36">
        <v>16.221333497016065</v>
      </c>
      <c r="AE34" s="36">
        <v>182.27095501997641</v>
      </c>
      <c r="AF34" s="36">
        <v>198.49228851699249</v>
      </c>
      <c r="AG34" s="36">
        <v>0.46756015696465669</v>
      </c>
      <c r="AH34" s="36">
        <v>0.79538969230769241</v>
      </c>
      <c r="AI34" s="36">
        <v>2.5473967172557175</v>
      </c>
      <c r="AJ34" s="36">
        <v>0.14678562526532418</v>
      </c>
      <c r="AK34" s="36">
        <v>0.13197604838433399</v>
      </c>
      <c r="AL34" s="36">
        <v>0.33144207553828209</v>
      </c>
      <c r="AM34" s="36">
        <v>7.2640647170115349</v>
      </c>
      <c r="AN34" s="36">
        <v>17.148699237708094</v>
      </c>
      <c r="AO34" s="36">
        <v>185.14979381277041</v>
      </c>
      <c r="AP34" s="36">
        <v>3196.1842622280001</v>
      </c>
      <c r="AQ34" s="36">
        <v>1721.022295046</v>
      </c>
      <c r="AR34" s="36">
        <v>4917.2065572740003</v>
      </c>
      <c r="AS34" s="36">
        <v>357.51905666200003</v>
      </c>
      <c r="AT34" s="36">
        <v>6825.766554068</v>
      </c>
      <c r="AU34" s="36">
        <v>16958.139218353001</v>
      </c>
      <c r="AV34" s="36">
        <v>5801.733403575</v>
      </c>
      <c r="AW34" s="36">
        <v>14414.00053551</v>
      </c>
      <c r="AX34" s="36">
        <v>5765.9223840149998</v>
      </c>
      <c r="AY34" s="36">
        <v>14325.030564086001</v>
      </c>
      <c r="AZ34" s="36">
        <v>1.0044065157142859</v>
      </c>
      <c r="BA34" s="36">
        <v>2.0088130314285717</v>
      </c>
      <c r="BB34" s="36">
        <v>12.464431300999999</v>
      </c>
      <c r="BC34" s="36">
        <v>702.13184515499995</v>
      </c>
      <c r="BD34" s="36">
        <v>1744.397421955</v>
      </c>
      <c r="BE34" s="36">
        <v>0.11018768714285715</v>
      </c>
      <c r="BF34" s="36">
        <v>0.22037537571428573</v>
      </c>
      <c r="BG34" s="36">
        <v>20.307325895999998</v>
      </c>
      <c r="BH34" s="36">
        <v>91.240530059999998</v>
      </c>
      <c r="BI34" s="36">
        <v>0.75</v>
      </c>
      <c r="BJ34" s="36">
        <v>1.6900000000000004</v>
      </c>
      <c r="BK34" s="36">
        <v>7.1400000000000059</v>
      </c>
      <c r="BL34" s="36">
        <v>9.1199999999999815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6.3082521930000004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74.439947641031466</v>
      </c>
      <c r="J35" s="36">
        <v>261.47363436362855</v>
      </c>
      <c r="K35" s="36">
        <v>55.315068141014862</v>
      </c>
      <c r="L35" s="36">
        <v>19.124879500016604</v>
      </c>
      <c r="M35" s="36">
        <v>259.35005750465723</v>
      </c>
      <c r="N35" s="36">
        <v>76.563524500002799</v>
      </c>
      <c r="O35" s="36">
        <v>0.84618863299999991</v>
      </c>
      <c r="P35" s="36">
        <v>1.3747289650000001</v>
      </c>
      <c r="Q35" s="36">
        <v>0.76029373599999994</v>
      </c>
      <c r="R35" s="36">
        <v>8.5894897000000012E-2</v>
      </c>
      <c r="S35" s="36">
        <v>1.2626921420000001</v>
      </c>
      <c r="T35" s="36">
        <v>0.11203682300000001</v>
      </c>
      <c r="U35" s="36" t="s">
        <v>340</v>
      </c>
      <c r="V35" s="36" t="s">
        <v>340</v>
      </c>
      <c r="W35" s="36">
        <v>75.286136274031463</v>
      </c>
      <c r="X35" s="36">
        <v>262.84836332862852</v>
      </c>
      <c r="Y35" s="36">
        <v>338.13449960265996</v>
      </c>
      <c r="Z35" s="36">
        <v>0.39774840333148559</v>
      </c>
      <c r="AA35" s="36">
        <v>0.19171473040577608</v>
      </c>
      <c r="AB35" s="36">
        <v>0.19171473</v>
      </c>
      <c r="AC35" s="36">
        <v>0.57416463117086003</v>
      </c>
      <c r="AD35" s="36">
        <v>1.989702398468451</v>
      </c>
      <c r="AE35" s="36">
        <v>19.4457642494386</v>
      </c>
      <c r="AF35" s="36">
        <v>21.435466647907052</v>
      </c>
      <c r="AG35" s="36" t="s">
        <v>340</v>
      </c>
      <c r="AH35" s="36" t="s">
        <v>340</v>
      </c>
      <c r="AI35" s="36" t="s">
        <v>340</v>
      </c>
      <c r="AJ35" s="36">
        <v>1.956723981902839E-2</v>
      </c>
      <c r="AK35" s="36">
        <v>2.3645865878477158E-2</v>
      </c>
      <c r="AL35" s="36">
        <v>5.9140234845692162E-2</v>
      </c>
      <c r="AM35" s="36">
        <v>0.59373187098988844</v>
      </c>
      <c r="AN35" s="36">
        <v>2.013348264346928</v>
      </c>
      <c r="AO35" s="36">
        <v>19.504904484284292</v>
      </c>
      <c r="AP35" s="36">
        <v>457.153247873</v>
      </c>
      <c r="AQ35" s="36">
        <v>246.15944116200001</v>
      </c>
      <c r="AR35" s="36">
        <v>703.31268903499995</v>
      </c>
      <c r="AS35" s="36">
        <v>60.279460937000003</v>
      </c>
      <c r="AT35" s="36">
        <v>997.76391634799995</v>
      </c>
      <c r="AU35" s="36">
        <v>2846.370314926</v>
      </c>
      <c r="AV35" s="36">
        <v>684.42698695499996</v>
      </c>
      <c r="AW35" s="36">
        <v>1952.4986086219999</v>
      </c>
      <c r="AX35" s="36">
        <v>672.12958518599999</v>
      </c>
      <c r="AY35" s="36">
        <v>1917.4172043230001</v>
      </c>
      <c r="AZ35" s="36">
        <v>0.12327441571428573</v>
      </c>
      <c r="BA35" s="36">
        <v>0.24654883285714288</v>
      </c>
      <c r="BB35" s="36">
        <v>0.77532377900000005</v>
      </c>
      <c r="BC35" s="36">
        <v>45.078269945999999</v>
      </c>
      <c r="BD35" s="36">
        <v>128.59700307899999</v>
      </c>
      <c r="BE35" s="36">
        <v>6.8539928571428573E-3</v>
      </c>
      <c r="BF35" s="36">
        <v>1.3707987142857144E-2</v>
      </c>
      <c r="BG35" s="36">
        <v>3.4878961780000002</v>
      </c>
      <c r="BH35" s="36">
        <v>40.599544344999998</v>
      </c>
      <c r="BI35" s="36">
        <v>1.02</v>
      </c>
      <c r="BJ35" s="36">
        <v>1.4000000000000004</v>
      </c>
      <c r="BK35" s="36">
        <v>1.08</v>
      </c>
      <c r="BL35" s="36">
        <v>1.6099999999999999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5.6872150049999997</v>
      </c>
      <c r="E36" s="36">
        <v>401</v>
      </c>
      <c r="F36" s="36">
        <v>5</v>
      </c>
      <c r="G36" s="36">
        <v>89</v>
      </c>
      <c r="H36" s="36">
        <v>307</v>
      </c>
      <c r="I36" s="36">
        <v>2.4064087357607042E-3</v>
      </c>
      <c r="J36" s="36">
        <v>1.9300591399277567</v>
      </c>
      <c r="K36" s="36">
        <v>2.4064087357607042E-3</v>
      </c>
      <c r="L36" s="36">
        <v>0</v>
      </c>
      <c r="M36" s="36">
        <v>0.48040754866636048</v>
      </c>
      <c r="N36" s="36">
        <v>1.4520579999971568</v>
      </c>
      <c r="O36" s="36">
        <v>0.15717784200000001</v>
      </c>
      <c r="P36" s="36">
        <v>0.23401382100000001</v>
      </c>
      <c r="Q36" s="36">
        <v>0.12087901099999999</v>
      </c>
      <c r="R36" s="36">
        <v>3.6298831000000004E-2</v>
      </c>
      <c r="S36" s="36">
        <v>0.186667519</v>
      </c>
      <c r="T36" s="36">
        <v>4.7346302E-2</v>
      </c>
      <c r="U36" s="36">
        <v>3.6837999999999984</v>
      </c>
      <c r="V36" s="36">
        <v>8.7868000000000013</v>
      </c>
      <c r="W36" s="36">
        <v>3.8433842507357592</v>
      </c>
      <c r="X36" s="36">
        <v>10.950872960927757</v>
      </c>
      <c r="Y36" s="36">
        <v>14.794257211663517</v>
      </c>
      <c r="Z36" s="36">
        <v>2.1959900831569412E-4</v>
      </c>
      <c r="AA36" s="36">
        <v>4.6994187779558536E-5</v>
      </c>
      <c r="AB36" s="36">
        <v>4.6994199999999998E-5</v>
      </c>
      <c r="AC36" s="36">
        <v>4.5984939516003914E-5</v>
      </c>
      <c r="AD36" s="36">
        <v>1.3134601922935963E-2</v>
      </c>
      <c r="AE36" s="36">
        <v>0.11821141730642366</v>
      </c>
      <c r="AF36" s="36">
        <v>0.1313460192293596</v>
      </c>
      <c r="AG36" s="36">
        <v>0.67763600210605546</v>
      </c>
      <c r="AH36" s="36">
        <v>1.1527600955367392</v>
      </c>
      <c r="AI36" s="36">
        <v>3.6919478735433389</v>
      </c>
      <c r="AJ36" s="36">
        <v>4.8293536245083953E-6</v>
      </c>
      <c r="AK36" s="36">
        <v>5.8359960605408799E-6</v>
      </c>
      <c r="AL36" s="36">
        <v>1.4596301076590127E-5</v>
      </c>
      <c r="AM36" s="36">
        <v>0.67768681639919603</v>
      </c>
      <c r="AN36" s="36">
        <v>1.1659005334557357</v>
      </c>
      <c r="AO36" s="36">
        <v>3.8101738871508393</v>
      </c>
      <c r="AP36" s="36">
        <v>38.685123056999998</v>
      </c>
      <c r="AQ36" s="36">
        <v>20.830450877000001</v>
      </c>
      <c r="AR36" s="36">
        <v>59.515573934000003</v>
      </c>
      <c r="AS36" s="36">
        <v>0.77066694700000005</v>
      </c>
      <c r="AT36" s="36">
        <v>16.446626006999999</v>
      </c>
      <c r="AU36" s="36">
        <v>36.323442167000003</v>
      </c>
      <c r="AV36" s="36">
        <v>26.885959052</v>
      </c>
      <c r="AW36" s="36">
        <v>59.3793875</v>
      </c>
      <c r="AX36" s="36">
        <v>24.501878023</v>
      </c>
      <c r="AY36" s="36">
        <v>54.113989641000003</v>
      </c>
      <c r="AZ36" s="36">
        <v>4.0289280000000004E-2</v>
      </c>
      <c r="BA36" s="36">
        <v>8.0578561428571435E-2</v>
      </c>
      <c r="BB36" s="36">
        <v>3.4341833190000002</v>
      </c>
      <c r="BC36" s="36">
        <v>282.442410784</v>
      </c>
      <c r="BD36" s="36">
        <v>623.79241610899999</v>
      </c>
      <c r="BE36" s="36">
        <v>0.37593687000000003</v>
      </c>
      <c r="BF36" s="36">
        <v>0.75187374142857144</v>
      </c>
      <c r="BG36" s="36">
        <v>3.7157797659999998</v>
      </c>
      <c r="BH36" s="36">
        <v>28.644177541000001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4.1059741900000004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4.5585938969999997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4.5581957170000003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4.7163527119999999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1.852862104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4.3985479810000001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4.3997302190000003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4.4424264200000003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4.4446756479999996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4.8652098080000004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3.6152999999999998E-5</v>
      </c>
      <c r="P45" s="36">
        <v>5.7176999999999998E-5</v>
      </c>
      <c r="Q45" s="36">
        <v>2.9658E-5</v>
      </c>
      <c r="R45" s="36">
        <v>6.4949999999999996E-6</v>
      </c>
      <c r="S45" s="36">
        <v>4.8704E-5</v>
      </c>
      <c r="T45" s="36">
        <v>8.473E-6</v>
      </c>
      <c r="U45" s="36">
        <v>0</v>
      </c>
      <c r="V45" s="36">
        <v>0</v>
      </c>
      <c r="W45" s="36">
        <v>3.6152999999999998E-5</v>
      </c>
      <c r="X45" s="36">
        <v>5.7176999999999998E-5</v>
      </c>
      <c r="Y45" s="36">
        <v>9.3330000000000003E-5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5.6832000000000001E-5</v>
      </c>
      <c r="AQ45" s="36">
        <v>3.0602000000000003E-5</v>
      </c>
      <c r="AR45" s="36">
        <v>8.7434000000000003E-5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5.9753610999999998E-2</v>
      </c>
      <c r="BC45" s="36">
        <v>3.8545055100000001</v>
      </c>
      <c r="BD45" s="36">
        <v>8.0329936370000006</v>
      </c>
      <c r="BE45" s="36">
        <v>6.5411714285714285E-3</v>
      </c>
      <c r="BF45" s="36">
        <v>1.3082344285714285E-2</v>
      </c>
      <c r="BG45" s="36">
        <v>4.0767786E-2</v>
      </c>
      <c r="BH45" s="36">
        <v>0.31063615300000003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4.8666234160000004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7.6153439999999996E-3</v>
      </c>
      <c r="P46" s="36">
        <v>1.2856221999999999E-2</v>
      </c>
      <c r="Q46" s="36">
        <v>6.6152609999999999E-3</v>
      </c>
      <c r="R46" s="36">
        <v>1.0000830000000001E-3</v>
      </c>
      <c r="S46" s="36">
        <v>1.1551764999999999E-2</v>
      </c>
      <c r="T46" s="36">
        <v>1.304457E-3</v>
      </c>
      <c r="U46" s="36">
        <v>0</v>
      </c>
      <c r="V46" s="36">
        <v>0</v>
      </c>
      <c r="W46" s="36">
        <v>7.6153439999999996E-3</v>
      </c>
      <c r="X46" s="36">
        <v>1.2856221999999999E-2</v>
      </c>
      <c r="Y46" s="36">
        <v>2.0471565999999997E-2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2.0822295000000001E-2</v>
      </c>
      <c r="AQ46" s="36">
        <v>1.1212005000000001E-2</v>
      </c>
      <c r="AR46" s="36">
        <v>3.2034300000000002E-2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5.888388709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4.9391725519999996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3.4845689999999999E-3</v>
      </c>
      <c r="P47" s="36">
        <v>5.3533390000000004E-3</v>
      </c>
      <c r="Q47" s="36">
        <v>3.1211329999999999E-3</v>
      </c>
      <c r="R47" s="36">
        <v>3.6343600000000002E-4</v>
      </c>
      <c r="S47" s="36">
        <v>4.879291E-3</v>
      </c>
      <c r="T47" s="36">
        <v>4.7404799999999997E-4</v>
      </c>
      <c r="U47" s="36">
        <v>0</v>
      </c>
      <c r="V47" s="36">
        <v>0</v>
      </c>
      <c r="W47" s="36">
        <v>3.4845689999999999E-3</v>
      </c>
      <c r="X47" s="36">
        <v>5.3533390000000004E-3</v>
      </c>
      <c r="Y47" s="36">
        <v>8.8379080000000002E-3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4.9761429999999997E-3</v>
      </c>
      <c r="AQ47" s="36">
        <v>2.6794620000000001E-3</v>
      </c>
      <c r="AR47" s="36">
        <v>7.6556049999999994E-3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0.23721444999999999</v>
      </c>
      <c r="BC47" s="36">
        <v>11.969379057999999</v>
      </c>
      <c r="BD47" s="36">
        <v>28.314660137000001</v>
      </c>
      <c r="BE47" s="36">
        <v>2.5967645714285718E-2</v>
      </c>
      <c r="BF47" s="36">
        <v>5.1935292857142865E-2</v>
      </c>
      <c r="BG47" s="36">
        <v>1.148928588</v>
      </c>
      <c r="BH47" s="36">
        <v>5.8916189360000004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4.8622848000000003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3.7064900000000002E-4</v>
      </c>
      <c r="P48" s="36">
        <v>6.4175400000000013E-4</v>
      </c>
      <c r="Q48" s="36">
        <v>3.5496300000000002E-4</v>
      </c>
      <c r="R48" s="36">
        <v>1.5685999999999999E-5</v>
      </c>
      <c r="S48" s="36">
        <v>6.212940000000001E-4</v>
      </c>
      <c r="T48" s="36">
        <v>2.0459999999999997E-5</v>
      </c>
      <c r="U48" s="36">
        <v>0</v>
      </c>
      <c r="V48" s="36">
        <v>0</v>
      </c>
      <c r="W48" s="36">
        <v>3.7064900000000002E-4</v>
      </c>
      <c r="X48" s="36">
        <v>6.4175400000000013E-4</v>
      </c>
      <c r="Y48" s="36">
        <v>1.0124030000000003E-3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8.0865099999999997E-4</v>
      </c>
      <c r="AQ48" s="36">
        <v>4.35427E-4</v>
      </c>
      <c r="AR48" s="36">
        <v>1.244078E-3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0.23251118400000001</v>
      </c>
      <c r="BC48" s="36">
        <v>20.968434541000001</v>
      </c>
      <c r="BD48" s="36">
        <v>45.190370838</v>
      </c>
      <c r="BE48" s="36">
        <v>2.5452782857142857E-2</v>
      </c>
      <c r="BF48" s="36">
        <v>5.0905567142857142E-2</v>
      </c>
      <c r="BG48" s="36">
        <v>7.9475557000000002E-2</v>
      </c>
      <c r="BH48" s="36">
        <v>1.5687684850000001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4.7943411429999996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4.4141199999999997E-4</v>
      </c>
      <c r="P49" s="36">
        <v>6.5531699999999999E-4</v>
      </c>
      <c r="Q49" s="36">
        <v>3.3031599999999999E-4</v>
      </c>
      <c r="R49" s="36">
        <v>1.1109600000000001E-4</v>
      </c>
      <c r="S49" s="36">
        <v>5.1040799999999996E-4</v>
      </c>
      <c r="T49" s="36">
        <v>1.44909E-4</v>
      </c>
      <c r="U49" s="36">
        <v>4.8000000000000001E-2</v>
      </c>
      <c r="V49" s="36">
        <v>0.1152</v>
      </c>
      <c r="W49" s="36">
        <v>4.8441412000000003E-2</v>
      </c>
      <c r="X49" s="36">
        <v>0.115855317</v>
      </c>
      <c r="Y49" s="36">
        <v>0.164296729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8.4633071225071223E-3</v>
      </c>
      <c r="AH49" s="36">
        <v>1.439735004748338E-2</v>
      </c>
      <c r="AI49" s="36">
        <v>4.6110431908831906E-2</v>
      </c>
      <c r="AJ49" s="36">
        <v>0</v>
      </c>
      <c r="AK49" s="36">
        <v>0</v>
      </c>
      <c r="AL49" s="36">
        <v>0</v>
      </c>
      <c r="AM49" s="36">
        <v>8.4633071225071223E-3</v>
      </c>
      <c r="AN49" s="36">
        <v>1.439735004748338E-2</v>
      </c>
      <c r="AO49" s="36">
        <v>4.6110431908831906E-2</v>
      </c>
      <c r="AP49" s="36">
        <v>0.15227009999999999</v>
      </c>
      <c r="AQ49" s="36">
        <v>8.1991592000000002E-2</v>
      </c>
      <c r="AR49" s="36">
        <v>0.23426169199999999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3.3497582999999997E-2</v>
      </c>
      <c r="BC49" s="36">
        <v>1.23897838</v>
      </c>
      <c r="BD49" s="36">
        <v>2.5944294640000001</v>
      </c>
      <c r="BE49" s="36">
        <v>3.6669485714285713E-3</v>
      </c>
      <c r="BF49" s="36">
        <v>7.3338985714285721E-3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4.4574341019999997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4.8967910019999996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1.1325000000000001E-5</v>
      </c>
      <c r="P51" s="36">
        <v>1.9769999999999999E-5</v>
      </c>
      <c r="Q51" s="36">
        <v>1.0951000000000001E-5</v>
      </c>
      <c r="R51" s="36">
        <v>3.7399999999999999E-7</v>
      </c>
      <c r="S51" s="36">
        <v>1.9281999999999999E-5</v>
      </c>
      <c r="T51" s="36">
        <v>4.8800000000000003E-7</v>
      </c>
      <c r="U51" s="36">
        <v>0</v>
      </c>
      <c r="V51" s="36">
        <v>0</v>
      </c>
      <c r="W51" s="36">
        <v>1.1325000000000001E-5</v>
      </c>
      <c r="X51" s="36">
        <v>1.9769999999999999E-5</v>
      </c>
      <c r="Y51" s="36">
        <v>3.1095E-5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1.8025000000000001E-5</v>
      </c>
      <c r="AQ51" s="36">
        <v>9.7059999999999999E-6</v>
      </c>
      <c r="AR51" s="36">
        <v>2.7731000000000003E-5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0.60063422200000005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5.0563910290000003</v>
      </c>
      <c r="E52" s="36">
        <v>23</v>
      </c>
      <c r="F52" s="36">
        <v>0</v>
      </c>
      <c r="G52" s="36">
        <v>3</v>
      </c>
      <c r="H52" s="36">
        <v>20</v>
      </c>
      <c r="I52" s="36">
        <v>1.0190573874105659E-4</v>
      </c>
      <c r="J52" s="36">
        <v>2.2776449783485034E-2</v>
      </c>
      <c r="K52" s="36">
        <v>1.0190573874105659E-4</v>
      </c>
      <c r="L52" s="36">
        <v>0</v>
      </c>
      <c r="M52" s="36">
        <v>2.2878355522226092E-2</v>
      </c>
      <c r="N52" s="36">
        <v>0</v>
      </c>
      <c r="O52" s="36">
        <v>4.350596E-3</v>
      </c>
      <c r="P52" s="36">
        <v>7.463397000000001E-3</v>
      </c>
      <c r="Q52" s="36">
        <v>4.2176760000000001E-3</v>
      </c>
      <c r="R52" s="36">
        <v>1.3291999999999999E-4</v>
      </c>
      <c r="S52" s="36">
        <v>7.2900240000000009E-3</v>
      </c>
      <c r="T52" s="36">
        <v>1.7337299999999999E-4</v>
      </c>
      <c r="U52" s="36">
        <v>0.255</v>
      </c>
      <c r="V52" s="36">
        <v>0.61199999999999988</v>
      </c>
      <c r="W52" s="36">
        <v>0.25945250173874107</v>
      </c>
      <c r="X52" s="36">
        <v>0.64223984678348489</v>
      </c>
      <c r="Y52" s="36">
        <v>0.90169234852222591</v>
      </c>
      <c r="Z52" s="36">
        <v>1.0343974068713442E-5</v>
      </c>
      <c r="AA52" s="36">
        <v>2.2136104507046762E-6</v>
      </c>
      <c r="AB52" s="36">
        <v>2.2136100000000001E-6</v>
      </c>
      <c r="AC52" s="36">
        <v>1.5341182147945093E-6</v>
      </c>
      <c r="AD52" s="36">
        <v>2.1774709423464883E-4</v>
      </c>
      <c r="AE52" s="36">
        <v>1.9597238481118395E-3</v>
      </c>
      <c r="AF52" s="36">
        <v>2.1774709423464881E-3</v>
      </c>
      <c r="AG52" s="36">
        <v>4.642285320997222E-2</v>
      </c>
      <c r="AH52" s="36">
        <v>7.8972210058343553E-2</v>
      </c>
      <c r="AI52" s="36">
        <v>0.25292451059226245</v>
      </c>
      <c r="AJ52" s="36">
        <v>2.2593050079395201E-7</v>
      </c>
      <c r="AK52" s="36">
        <v>2.7302401420723291E-7</v>
      </c>
      <c r="AL52" s="36">
        <v>6.8285527803091928E-7</v>
      </c>
      <c r="AM52" s="36">
        <v>4.6424613258687811E-2</v>
      </c>
      <c r="AN52" s="36">
        <v>7.9190230176592408E-2</v>
      </c>
      <c r="AO52" s="36">
        <v>0.25488491729565232</v>
      </c>
      <c r="AP52" s="36">
        <v>0.98567608100000004</v>
      </c>
      <c r="AQ52" s="36">
        <v>0.53074865900000001</v>
      </c>
      <c r="AR52" s="36">
        <v>1.5164247400000002</v>
      </c>
      <c r="AS52" s="36">
        <v>3.3042789999999998E-3</v>
      </c>
      <c r="AT52" s="36">
        <v>2.7442556E-2</v>
      </c>
      <c r="AU52" s="36">
        <v>6.0359312999999998E-2</v>
      </c>
      <c r="AV52" s="36">
        <v>0.12306149299999999</v>
      </c>
      <c r="AW52" s="36">
        <v>0.27067110799999999</v>
      </c>
      <c r="AX52" s="36">
        <v>0.10968887200000001</v>
      </c>
      <c r="AY52" s="36">
        <v>0.241258314</v>
      </c>
      <c r="AZ52" s="36">
        <v>6.6222857142857143E-5</v>
      </c>
      <c r="BA52" s="36">
        <v>1.3244571428571429E-4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2.1687380479999998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5.2173851449999997</v>
      </c>
      <c r="E53" s="36">
        <v>3</v>
      </c>
      <c r="F53" s="36">
        <v>0</v>
      </c>
      <c r="G53" s="36">
        <v>2</v>
      </c>
      <c r="H53" s="36">
        <v>1</v>
      </c>
      <c r="I53" s="36">
        <v>1.172603994136858E-3</v>
      </c>
      <c r="J53" s="36">
        <v>0.25195301740581377</v>
      </c>
      <c r="K53" s="36">
        <v>1.172603994136858E-3</v>
      </c>
      <c r="L53" s="36">
        <v>0</v>
      </c>
      <c r="M53" s="36">
        <v>0.10879062139941373</v>
      </c>
      <c r="N53" s="36">
        <v>0.14433500000053689</v>
      </c>
      <c r="O53" s="36">
        <v>9.1171849999999999E-3</v>
      </c>
      <c r="P53" s="36">
        <v>1.4519935999999999E-2</v>
      </c>
      <c r="Q53" s="36">
        <v>8.2771479999999998E-3</v>
      </c>
      <c r="R53" s="36">
        <v>8.4003699999999997E-4</v>
      </c>
      <c r="S53" s="36">
        <v>1.3424235999999999E-2</v>
      </c>
      <c r="T53" s="36">
        <v>1.0957E-3</v>
      </c>
      <c r="U53" s="36">
        <v>4.8000000000000001E-2</v>
      </c>
      <c r="V53" s="36">
        <v>0.11519999999999998</v>
      </c>
      <c r="W53" s="36">
        <v>5.8289788994136858E-2</v>
      </c>
      <c r="X53" s="36">
        <v>0.38167295340581375</v>
      </c>
      <c r="Y53" s="36">
        <v>0.43996274239995059</v>
      </c>
      <c r="Z53" s="36">
        <v>7.097692768444095E-5</v>
      </c>
      <c r="AA53" s="36">
        <v>1.5189062524470366E-5</v>
      </c>
      <c r="AB53" s="36">
        <v>1.51891E-5</v>
      </c>
      <c r="AC53" s="36">
        <v>7.0799591536717161E-6</v>
      </c>
      <c r="AD53" s="36">
        <v>2.027170694887268E-3</v>
      </c>
      <c r="AE53" s="36">
        <v>1.8244536253985411E-2</v>
      </c>
      <c r="AF53" s="36">
        <v>2.0271706948872675E-2</v>
      </c>
      <c r="AG53" s="36">
        <v>9.7809195046971321E-3</v>
      </c>
      <c r="AH53" s="36">
        <v>1.663880559419742E-2</v>
      </c>
      <c r="AI53" s="36">
        <v>5.328914764628092E-2</v>
      </c>
      <c r="AJ53" s="36">
        <v>1.5502644863410531E-6</v>
      </c>
      <c r="AK53" s="36">
        <v>1.8734054572373098E-6</v>
      </c>
      <c r="AL53" s="36">
        <v>4.6855395049441576E-6</v>
      </c>
      <c r="AM53" s="36">
        <v>9.7895497283371439E-3</v>
      </c>
      <c r="AN53" s="36">
        <v>1.8667849694541924E-2</v>
      </c>
      <c r="AO53" s="36">
        <v>7.1538369439771279E-2</v>
      </c>
      <c r="AP53" s="36">
        <v>1.4748665999999999</v>
      </c>
      <c r="AQ53" s="36">
        <v>0.79415893800000004</v>
      </c>
      <c r="AR53" s="36">
        <v>2.2690255380000002</v>
      </c>
      <c r="AS53" s="36">
        <v>0.15838361200000001</v>
      </c>
      <c r="AT53" s="36">
        <v>4.6691844360000001</v>
      </c>
      <c r="AU53" s="36">
        <v>10.857832282</v>
      </c>
      <c r="AV53" s="36">
        <v>5.3460661590000003</v>
      </c>
      <c r="AW53" s="36">
        <v>12.431869102</v>
      </c>
      <c r="AX53" s="36">
        <v>4.9171925910000001</v>
      </c>
      <c r="AY53" s="36">
        <v>11.434556331</v>
      </c>
      <c r="AZ53" s="36">
        <v>4.4452542857142865E-3</v>
      </c>
      <c r="BA53" s="36">
        <v>8.890508571428573E-3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0.44176011100000001</v>
      </c>
      <c r="BH53" s="36">
        <v>2.609519138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5.2356043799999998</v>
      </c>
      <c r="E54" s="36">
        <v>31</v>
      </c>
      <c r="F54" s="36">
        <v>1</v>
      </c>
      <c r="G54" s="36">
        <v>4</v>
      </c>
      <c r="H54" s="36">
        <v>26</v>
      </c>
      <c r="I54" s="36">
        <v>3.6373601208619377E-3</v>
      </c>
      <c r="J54" s="36">
        <v>1.144233972312291</v>
      </c>
      <c r="K54" s="36">
        <v>3.6373601208619377E-3</v>
      </c>
      <c r="L54" s="36">
        <v>0</v>
      </c>
      <c r="M54" s="36">
        <v>0.4798913324331206</v>
      </c>
      <c r="N54" s="36">
        <v>0.66798000000003221</v>
      </c>
      <c r="O54" s="36">
        <v>9.2616282000000008E-2</v>
      </c>
      <c r="P54" s="36">
        <v>0.150539267</v>
      </c>
      <c r="Q54" s="36">
        <v>8.5996360000000008E-2</v>
      </c>
      <c r="R54" s="36">
        <v>6.6199220000000003E-3</v>
      </c>
      <c r="S54" s="36">
        <v>0.141904585</v>
      </c>
      <c r="T54" s="36">
        <v>8.6346820000000012E-3</v>
      </c>
      <c r="U54" s="36">
        <v>0.15190000000000001</v>
      </c>
      <c r="V54" s="36">
        <v>0.36220000000000002</v>
      </c>
      <c r="W54" s="36">
        <v>0.24815364212086194</v>
      </c>
      <c r="X54" s="36">
        <v>1.6569732393122911</v>
      </c>
      <c r="Y54" s="36">
        <v>1.905126881433153</v>
      </c>
      <c r="Z54" s="36">
        <v>3.1905181412207237E-4</v>
      </c>
      <c r="AA54" s="36">
        <v>6.8277088222123492E-5</v>
      </c>
      <c r="AB54" s="36">
        <v>6.8277100000000004E-5</v>
      </c>
      <c r="AC54" s="36">
        <v>4.75237392285326E-5</v>
      </c>
      <c r="AD54" s="36">
        <v>1.1725671118838116E-2</v>
      </c>
      <c r="AE54" s="36">
        <v>0.10553104006954307</v>
      </c>
      <c r="AF54" s="36">
        <v>0.11725671118838119</v>
      </c>
      <c r="AG54" s="36">
        <v>2.8432116051774991E-2</v>
      </c>
      <c r="AH54" s="36">
        <v>4.8367277881180441E-2</v>
      </c>
      <c r="AI54" s="36">
        <v>0.15490601159242923</v>
      </c>
      <c r="AJ54" s="36">
        <v>6.9686527417922548E-6</v>
      </c>
      <c r="AK54" s="36">
        <v>8.4212159867495472E-6</v>
      </c>
      <c r="AL54" s="36">
        <v>2.1062146495383054E-5</v>
      </c>
      <c r="AM54" s="36">
        <v>2.8486608443745315E-2</v>
      </c>
      <c r="AN54" s="36">
        <v>6.0101370216005312E-2</v>
      </c>
      <c r="AO54" s="36">
        <v>0.26045811380846767</v>
      </c>
      <c r="AP54" s="36">
        <v>10.281300460000001</v>
      </c>
      <c r="AQ54" s="36">
        <v>5.5360848630000001</v>
      </c>
      <c r="AR54" s="36">
        <v>15.817385323</v>
      </c>
      <c r="AS54" s="36">
        <v>0.47107819200000001</v>
      </c>
      <c r="AT54" s="36">
        <v>31.903090931000001</v>
      </c>
      <c r="AU54" s="36">
        <v>72.536359684000004</v>
      </c>
      <c r="AV54" s="36">
        <v>36.776714331000001</v>
      </c>
      <c r="AW54" s="36">
        <v>83.617257792000004</v>
      </c>
      <c r="AX54" s="36">
        <v>33.826610385999999</v>
      </c>
      <c r="AY54" s="36">
        <v>76.909763480999999</v>
      </c>
      <c r="AZ54" s="36">
        <v>1.4766881428571429E-2</v>
      </c>
      <c r="BA54" s="36">
        <v>2.9533764285714286E-2</v>
      </c>
      <c r="BB54" s="36">
        <v>1.652541314</v>
      </c>
      <c r="BC54" s="36">
        <v>119.33940447400001</v>
      </c>
      <c r="BD54" s="36">
        <v>271.33565164800001</v>
      </c>
      <c r="BE54" s="36">
        <v>0.18090216857142857</v>
      </c>
      <c r="BF54" s="36">
        <v>0.36180433714285715</v>
      </c>
      <c r="BG54" s="36">
        <v>0.88986543699999998</v>
      </c>
      <c r="BH54" s="36">
        <v>13.566704482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4.8314676649999999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8.6865085714285719E-3</v>
      </c>
      <c r="BF55" s="36">
        <v>1.7373018571428572E-2</v>
      </c>
      <c r="BG55" s="36">
        <v>0.23167696400000001</v>
      </c>
      <c r="BH55" s="36">
        <v>2.2021235649999999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4.5039857809999999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2.2746519999999998E-3</v>
      </c>
      <c r="BC56" s="36">
        <v>0</v>
      </c>
      <c r="BD56" s="36">
        <v>0</v>
      </c>
      <c r="BE56" s="36">
        <v>1.0277714285714286E-4</v>
      </c>
      <c r="BF56" s="36">
        <v>2.055557142857143E-4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4.810950064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4.5279195000000001E-2</v>
      </c>
      <c r="P57" s="36">
        <v>8.3747031999999999E-2</v>
      </c>
      <c r="Q57" s="36">
        <v>4.3514001000000004E-2</v>
      </c>
      <c r="R57" s="36">
        <v>1.7651939999999999E-3</v>
      </c>
      <c r="S57" s="36">
        <v>8.1444604000000004E-2</v>
      </c>
      <c r="T57" s="36">
        <v>2.3024279999999996E-3</v>
      </c>
      <c r="U57" s="36">
        <v>3.0000000000000001E-3</v>
      </c>
      <c r="V57" s="36">
        <v>7.1999999999999998E-3</v>
      </c>
      <c r="W57" s="36">
        <v>4.8279195000000004E-2</v>
      </c>
      <c r="X57" s="36">
        <v>9.0947031999999997E-2</v>
      </c>
      <c r="Y57" s="36">
        <v>0.13922622700000001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0.195707563</v>
      </c>
      <c r="AQ57" s="36">
        <v>0.10538099500000001</v>
      </c>
      <c r="AR57" s="36">
        <v>0.30108855800000001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6.4929704839999998</v>
      </c>
      <c r="BC57" s="36">
        <v>317.14780804700001</v>
      </c>
      <c r="BD57" s="36">
        <v>704.72294060299998</v>
      </c>
      <c r="BE57" s="36">
        <v>0.29337919142857144</v>
      </c>
      <c r="BF57" s="36">
        <v>0.58675838285714288</v>
      </c>
      <c r="BG57" s="36">
        <v>6.8099401659999996</v>
      </c>
      <c r="BH57" s="36">
        <v>49.171722178000003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4.5609434279999999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0.49727870899999999</v>
      </c>
      <c r="BC58" s="36">
        <v>41.884361241000001</v>
      </c>
      <c r="BD58" s="36">
        <v>95.557392790999998</v>
      </c>
      <c r="BE58" s="36">
        <v>2.2469102857142861E-2</v>
      </c>
      <c r="BF58" s="36">
        <v>4.4938205714285723E-2</v>
      </c>
      <c r="BG58" s="36">
        <v>0.244823653</v>
      </c>
      <c r="BH58" s="36">
        <v>3.2734849810000002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4.6393664159999997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0.276512433</v>
      </c>
      <c r="BC59" s="36">
        <v>20.550482350999999</v>
      </c>
      <c r="BD59" s="36">
        <v>46.427867823</v>
      </c>
      <c r="BE59" s="36">
        <v>1.249397142857143E-2</v>
      </c>
      <c r="BF59" s="36">
        <v>2.4987944285714287E-2</v>
      </c>
      <c r="BG59" s="36">
        <v>0.59242568200000001</v>
      </c>
      <c r="BH59" s="36">
        <v>4.0191248130000004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4.5915815010000003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0.50464129700000004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4.5577657140000003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0.15484134199999999</v>
      </c>
      <c r="BH61" s="36">
        <v>0.13916007699999999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4.7357473309999998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0.48661112000000001</v>
      </c>
      <c r="BC62" s="36">
        <v>26.936151643999999</v>
      </c>
      <c r="BD62" s="36">
        <v>59.310963025</v>
      </c>
      <c r="BE62" s="36">
        <v>2.1987097142857143E-2</v>
      </c>
      <c r="BF62" s="36">
        <v>4.3974194285714287E-2</v>
      </c>
      <c r="BG62" s="36">
        <v>1.83984225</v>
      </c>
      <c r="BH62" s="36">
        <v>9.4011911660000003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4.6997273240000004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4.6119728599999998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0.15401682</v>
      </c>
      <c r="BC64" s="36">
        <v>5.325103049</v>
      </c>
      <c r="BD64" s="36">
        <v>11.343116851</v>
      </c>
      <c r="BE64" s="36">
        <v>6.9591142857142862E-3</v>
      </c>
      <c r="BF64" s="36">
        <v>1.3918230000000002E-2</v>
      </c>
      <c r="BG64" s="36">
        <v>0.305455908</v>
      </c>
      <c r="BH64" s="36">
        <v>1.2087166490000001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4.7384823579999997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1.5387972999999999E-2</v>
      </c>
      <c r="BH65" s="36">
        <v>0.49280264299999998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4.6363518370000003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1.7687078300000001</v>
      </c>
      <c r="BH66" s="36">
        <v>10.082485844000001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4.5516971450000003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4.3714540000000003E-3</v>
      </c>
      <c r="BC67" s="36">
        <v>0.10357205899999999</v>
      </c>
      <c r="BD67" s="36">
        <v>0.225818502</v>
      </c>
      <c r="BE67" s="36">
        <v>1.5876942857142857E-3</v>
      </c>
      <c r="BF67" s="36">
        <v>3.1753900000000002E-3</v>
      </c>
      <c r="BG67" s="36">
        <v>0</v>
      </c>
      <c r="BH67" s="36">
        <v>0.32033783799999999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4.4301476270000002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4.2651042720000003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4.080845332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3.8768850760000002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4.80852842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1.6342E-5</v>
      </c>
      <c r="P92" s="36">
        <v>2.3546999999999997E-5</v>
      </c>
      <c r="Q92" s="36">
        <v>1.4959E-5</v>
      </c>
      <c r="R92" s="36">
        <v>1.3830000000000001E-6</v>
      </c>
      <c r="S92" s="36">
        <v>2.1742999999999998E-5</v>
      </c>
      <c r="T92" s="36">
        <v>1.804E-6</v>
      </c>
      <c r="U92" s="36">
        <v>0</v>
      </c>
      <c r="V92" s="36">
        <v>0</v>
      </c>
      <c r="W92" s="36">
        <v>1.6342E-5</v>
      </c>
      <c r="X92" s="36">
        <v>2.3546999999999997E-5</v>
      </c>
      <c r="Y92" s="36">
        <v>3.9888999999999997E-5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5.1626999999999999E-5</v>
      </c>
      <c r="AQ92" s="36">
        <v>2.7798999999999999E-5</v>
      </c>
      <c r="AR92" s="36">
        <v>7.9425999999999995E-5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4.4261055579999997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4.3287971599999997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4.7331070180000001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1.2749924285714288E-2</v>
      </c>
      <c r="BF95" s="36">
        <v>2.5499850000000004E-2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4.6467949300000004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4.163603857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4.4836599660000003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4.0761084319999998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4.4151417239999997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4.3163195710000002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4.1780916030000004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4.7067576979999997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4.695987294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1.1042557142857143E-3</v>
      </c>
      <c r="BF105" s="36">
        <v>2.2085128571428573E-3</v>
      </c>
      <c r="BG105" s="36">
        <v>0.19224261400000001</v>
      </c>
      <c r="BH105" s="36">
        <v>7.3709589839999996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4.3997498080000002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3.9169872790000002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4.5427994089999997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0.11247863600000001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4.4835779179999999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3.6654961859999999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4.1791650090000001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3.608210669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4.0596785000000004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4.6404391460000003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3.1669800000000002E-3</v>
      </c>
      <c r="BF114" s="36">
        <v>6.3339600000000005E-3</v>
      </c>
      <c r="BG114" s="36">
        <v>0.63983668000000005</v>
      </c>
      <c r="BH114" s="36">
        <v>2.4237818779999998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4.9766034399999999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5.3250039999999995E-3</v>
      </c>
      <c r="P115" s="36">
        <v>8.3967780000000006E-3</v>
      </c>
      <c r="Q115" s="36">
        <v>4.9350159999999995E-3</v>
      </c>
      <c r="R115" s="36">
        <v>3.8998800000000002E-4</v>
      </c>
      <c r="S115" s="36">
        <v>7.8880979999999996E-3</v>
      </c>
      <c r="T115" s="36">
        <v>5.0868000000000007E-4</v>
      </c>
      <c r="U115" s="36">
        <v>2.1000000000000001E-2</v>
      </c>
      <c r="V115" s="36">
        <v>5.04E-2</v>
      </c>
      <c r="W115" s="36">
        <v>2.6325003999999999E-2</v>
      </c>
      <c r="X115" s="36">
        <v>5.8796778000000001E-2</v>
      </c>
      <c r="Y115" s="36">
        <v>8.5121782000000007E-2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0.105744216</v>
      </c>
      <c r="AQ115" s="36">
        <v>5.6939192999999999E-2</v>
      </c>
      <c r="AR115" s="36">
        <v>0.162683409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1.9601590280000001</v>
      </c>
      <c r="BH115" s="36">
        <v>7.0532026559999998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5.0614473059999998</v>
      </c>
      <c r="E116" s="36">
        <v>36</v>
      </c>
      <c r="F116" s="36">
        <v>0</v>
      </c>
      <c r="G116" s="36">
        <v>1</v>
      </c>
      <c r="H116" s="36">
        <v>35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3.556614E-3</v>
      </c>
      <c r="P116" s="36">
        <v>4.8514339999999991E-3</v>
      </c>
      <c r="Q116" s="36">
        <v>3.3871650000000001E-3</v>
      </c>
      <c r="R116" s="36">
        <v>1.6944900000000001E-4</v>
      </c>
      <c r="S116" s="36">
        <v>4.6304139999999994E-3</v>
      </c>
      <c r="T116" s="36">
        <v>2.2101999999999999E-4</v>
      </c>
      <c r="U116" s="36">
        <v>6.6E-3</v>
      </c>
      <c r="V116" s="36">
        <v>1.5599999999999999E-2</v>
      </c>
      <c r="W116" s="36">
        <v>1.0156614E-2</v>
      </c>
      <c r="X116" s="36">
        <v>2.0451433999999998E-2</v>
      </c>
      <c r="Y116" s="36">
        <v>3.0608047999999999E-2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1.2022155564845778E-3</v>
      </c>
      <c r="AH116" s="36">
        <v>2.0451483029852589E-3</v>
      </c>
      <c r="AI116" s="36">
        <v>6.5500019973987345E-3</v>
      </c>
      <c r="AJ116" s="36">
        <v>0</v>
      </c>
      <c r="AK116" s="36">
        <v>0</v>
      </c>
      <c r="AL116" s="36">
        <v>0</v>
      </c>
      <c r="AM116" s="36">
        <v>1.2022155564845778E-3</v>
      </c>
      <c r="AN116" s="36">
        <v>2.0451483029852589E-3</v>
      </c>
      <c r="AO116" s="36">
        <v>6.5500019973987345E-3</v>
      </c>
      <c r="AP116" s="36">
        <v>1.9694829000000001E-2</v>
      </c>
      <c r="AQ116" s="36">
        <v>1.0604908E-2</v>
      </c>
      <c r="AR116" s="36">
        <v>3.0299737E-2</v>
      </c>
      <c r="AS116" s="36">
        <v>2.7912800000000001E-4</v>
      </c>
      <c r="AT116" s="36">
        <v>1.7301799999999999E-4</v>
      </c>
      <c r="AU116" s="36">
        <v>3.8652000000000001E-4</v>
      </c>
      <c r="AV116" s="36">
        <v>2.3394409999999998E-3</v>
      </c>
      <c r="AW116" s="36">
        <v>5.2262749999999998E-3</v>
      </c>
      <c r="AX116" s="36">
        <v>2.0295729999999998E-3</v>
      </c>
      <c r="AY116" s="36">
        <v>4.5340340000000002E-3</v>
      </c>
      <c r="AZ116" s="36">
        <v>4.9808142857142861E-4</v>
      </c>
      <c r="BA116" s="36">
        <v>9.9616285714285721E-4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0.77589150799999995</v>
      </c>
      <c r="BH116" s="36">
        <v>3.303450448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4.904697294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1.12444E-4</v>
      </c>
      <c r="P117" s="36">
        <v>1.9648500000000001E-4</v>
      </c>
      <c r="Q117" s="36">
        <v>1.05628E-4</v>
      </c>
      <c r="R117" s="36">
        <v>6.8160000000000005E-6</v>
      </c>
      <c r="S117" s="36">
        <v>1.8759400000000002E-4</v>
      </c>
      <c r="T117" s="36">
        <v>8.8910000000000001E-6</v>
      </c>
      <c r="U117" s="36">
        <v>0</v>
      </c>
      <c r="V117" s="36">
        <v>0</v>
      </c>
      <c r="W117" s="36">
        <v>1.12444E-4</v>
      </c>
      <c r="X117" s="36">
        <v>1.9648500000000001E-4</v>
      </c>
      <c r="Y117" s="36">
        <v>3.08929E-4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1.5651200000000001E-4</v>
      </c>
      <c r="AQ117" s="36">
        <v>8.4276000000000004E-5</v>
      </c>
      <c r="AR117" s="36">
        <v>2.4078800000000003E-4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0.325704928</v>
      </c>
      <c r="BH117" s="36">
        <v>1.9378929810000001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4.6282135679999996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3.2126899999999998E-3</v>
      </c>
      <c r="BC118" s="36">
        <v>0.121049826</v>
      </c>
      <c r="BD118" s="36">
        <v>0.28654576599999998</v>
      </c>
      <c r="BE118" s="36">
        <v>2.0861614285714288E-3</v>
      </c>
      <c r="BF118" s="36">
        <v>4.1723242857142854E-3</v>
      </c>
      <c r="BG118" s="36">
        <v>4.8225979000000002E-2</v>
      </c>
      <c r="BH118" s="36">
        <v>0.19948386600000001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4.3738128730000003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4.316419657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4.2222324130000004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4.0759447619999998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6.2337116760000004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18</v>
      </c>
      <c r="H185" s="41">
        <f t="shared" si="0"/>
        <v>520</v>
      </c>
      <c r="I185" s="41">
        <f t="shared" si="0"/>
        <v>42.246983055629713</v>
      </c>
      <c r="J185" s="41">
        <f t="shared" si="0"/>
        <v>393.53498863283397</v>
      </c>
      <c r="K185" s="41">
        <f t="shared" si="0"/>
        <v>25.258625422025421</v>
      </c>
      <c r="L185" s="41">
        <f t="shared" si="0"/>
        <v>16.988357633604299</v>
      </c>
      <c r="M185" s="41">
        <f t="shared" si="0"/>
        <v>294.41199288358729</v>
      </c>
      <c r="N185" s="41">
        <f t="shared" si="0"/>
        <v>141.36997880487635</v>
      </c>
      <c r="O185" s="41">
        <f t="shared" si="0"/>
        <v>2.9814061109999992</v>
      </c>
      <c r="P185" s="41">
        <f t="shared" si="0"/>
        <v>5.0297437979999984</v>
      </c>
      <c r="Q185" s="41">
        <f t="shared" si="0"/>
        <v>2.7093566839999998</v>
      </c>
      <c r="R185" s="41">
        <f t="shared" si="0"/>
        <v>0.27204942700000007</v>
      </c>
      <c r="S185" s="41">
        <f t="shared" si="0"/>
        <v>4.6748967140000008</v>
      </c>
      <c r="T185" s="41">
        <f t="shared" si="0"/>
        <v>0.35484708400000009</v>
      </c>
      <c r="U185" s="41">
        <f t="shared" si="0"/>
        <v>0.21489999999999998</v>
      </c>
      <c r="V185" s="41">
        <f t="shared" si="0"/>
        <v>0.51339999999999997</v>
      </c>
      <c r="W185" s="41">
        <f t="shared" si="0"/>
        <v>45.443289166629725</v>
      </c>
      <c r="X185" s="41">
        <f t="shared" si="0"/>
        <v>399.07813243083393</v>
      </c>
      <c r="Y185" s="41">
        <f t="shared" si="0"/>
        <v>444.52142159746353</v>
      </c>
      <c r="Z185" s="41">
        <f t="shared" si="0"/>
        <v>0.42186606600538828</v>
      </c>
      <c r="AA185" s="41">
        <f t="shared" si="0"/>
        <v>0.19361729689601523</v>
      </c>
      <c r="AB185" s="41">
        <f t="shared" si="0"/>
        <v>0.19361729553000001</v>
      </c>
      <c r="AC185" s="41">
        <f t="shared" si="0"/>
        <v>0.35575046593218762</v>
      </c>
      <c r="AD185" s="41">
        <f t="shared" si="0"/>
        <v>4.5115318807765403</v>
      </c>
      <c r="AE185" s="41">
        <f t="shared" si="0"/>
        <v>40.744046121649582</v>
      </c>
      <c r="AF185" s="41">
        <f t="shared" si="0"/>
        <v>45.255578002426148</v>
      </c>
      <c r="AG185" s="41">
        <f t="shared" si="0"/>
        <v>3.9256280572402776E-2</v>
      </c>
      <c r="AH185" s="41">
        <f t="shared" si="0"/>
        <v>6.67807991346622E-2</v>
      </c>
      <c r="AI185" s="41">
        <f t="shared" si="0"/>
        <v>0.21387904587722892</v>
      </c>
      <c r="AJ185" s="41">
        <f t="shared" si="0"/>
        <v>1.9506582278947523E-2</v>
      </c>
      <c r="AK185" s="41">
        <f t="shared" si="0"/>
        <v>2.3572582406579053E-2</v>
      </c>
      <c r="AL185" s="41">
        <f t="shared" si="0"/>
        <v>5.895694691871857E-2</v>
      </c>
      <c r="AM185" s="41">
        <f t="shared" si="0"/>
        <v>0.41451332878353792</v>
      </c>
      <c r="AN185" s="41">
        <f t="shared" si="0"/>
        <v>4.6018852623177819</v>
      </c>
      <c r="AO185" s="41">
        <f t="shared" si="0"/>
        <v>41.016882114445536</v>
      </c>
      <c r="AP185" s="41">
        <f t="shared" si="0"/>
        <v>4241.5481265340004</v>
      </c>
      <c r="AQ185" s="41">
        <f t="shared" si="0"/>
        <v>2283.910529668</v>
      </c>
      <c r="AR185" s="41">
        <f t="shared" si="0"/>
        <v>6525.4586562020004</v>
      </c>
      <c r="AS185" s="41">
        <f t="shared" si="0"/>
        <v>217.22616496299997</v>
      </c>
      <c r="AT185" s="41">
        <f t="shared" si="0"/>
        <v>12085.478051089</v>
      </c>
      <c r="AU185" s="41">
        <f t="shared" si="0"/>
        <v>28948.382405631008</v>
      </c>
      <c r="AV185" s="41">
        <f t="shared" si="0"/>
        <v>6879.2634965860007</v>
      </c>
      <c r="AW185" s="41">
        <f t="shared" si="0"/>
        <v>16469.651118745998</v>
      </c>
      <c r="AX185" s="41">
        <f t="shared" si="0"/>
        <v>6586.802696576</v>
      </c>
      <c r="AY185" s="41">
        <f t="shared" si="0"/>
        <v>15767.543700793001</v>
      </c>
      <c r="AZ185" s="41">
        <f t="shared" si="0"/>
        <v>5.6788874071428568</v>
      </c>
      <c r="BA185" s="41">
        <f t="shared" si="0"/>
        <v>11.357774827142856</v>
      </c>
      <c r="BB185" s="41">
        <f t="shared" si="0"/>
        <v>31.874725794000003</v>
      </c>
      <c r="BC185" s="41">
        <f t="shared" si="0"/>
        <v>1880.1983838649999</v>
      </c>
      <c r="BD185" s="41">
        <f t="shared" si="0"/>
        <v>4434.0074533000006</v>
      </c>
      <c r="BE185" s="41">
        <f t="shared" si="0"/>
        <v>2.6997226671428569</v>
      </c>
      <c r="BF185" s="41">
        <f t="shared" si="0"/>
        <v>5.3994453471428585</v>
      </c>
      <c r="BG185" s="41">
        <f t="shared" si="0"/>
        <v>58.85525755499998</v>
      </c>
      <c r="BH185" s="41">
        <f t="shared" si="0"/>
        <v>508.99723928399999</v>
      </c>
      <c r="BI185" s="41">
        <f t="shared" si="0"/>
        <v>1.7400000000000007</v>
      </c>
      <c r="BJ185" s="41">
        <f t="shared" si="0"/>
        <v>1.7700000000000007</v>
      </c>
      <c r="BK185" s="41">
        <f t="shared" si="0"/>
        <v>3.0900000000000016</v>
      </c>
      <c r="BL185" s="41">
        <f t="shared" si="0"/>
        <v>3.3900000000000015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6.6202681419999996</v>
      </c>
      <c r="E186" s="41">
        <f>IF(E28="－","－",SUM(E28:E35))</f>
        <v>627</v>
      </c>
      <c r="F186" s="41">
        <f t="shared" ref="F186:BL186" si="1">IF(F28="－","－",SUM(F28:F35))</f>
        <v>29</v>
      </c>
      <c r="G186" s="41">
        <f t="shared" si="1"/>
        <v>51</v>
      </c>
      <c r="H186" s="41">
        <f t="shared" si="1"/>
        <v>547</v>
      </c>
      <c r="I186" s="41">
        <f t="shared" si="1"/>
        <v>799.27876050657369</v>
      </c>
      <c r="J186" s="41">
        <f t="shared" si="1"/>
        <v>3927.8974424113835</v>
      </c>
      <c r="K186" s="41">
        <f t="shared" si="1"/>
        <v>588.10301100646473</v>
      </c>
      <c r="L186" s="41">
        <f t="shared" si="1"/>
        <v>211.17574950010891</v>
      </c>
      <c r="M186" s="41">
        <f t="shared" si="1"/>
        <v>3639.6598439181903</v>
      </c>
      <c r="N186" s="41">
        <f t="shared" si="1"/>
        <v>1087.5163589997674</v>
      </c>
      <c r="O186" s="41">
        <f t="shared" si="1"/>
        <v>15.821522333000003</v>
      </c>
      <c r="P186" s="41">
        <f t="shared" si="1"/>
        <v>27.598595335999999</v>
      </c>
      <c r="Q186" s="41">
        <f t="shared" si="1"/>
        <v>14.405032883999999</v>
      </c>
      <c r="R186" s="41">
        <f t="shared" si="1"/>
        <v>1.416489449</v>
      </c>
      <c r="S186" s="41">
        <f t="shared" si="1"/>
        <v>25.751000400999999</v>
      </c>
      <c r="T186" s="41">
        <f t="shared" si="1"/>
        <v>1.8475949349999996</v>
      </c>
      <c r="U186" s="41">
        <f t="shared" si="1"/>
        <v>4.4018499999999978</v>
      </c>
      <c r="V186" s="41">
        <f t="shared" si="1"/>
        <v>10.442200000000003</v>
      </c>
      <c r="W186" s="41">
        <f t="shared" si="1"/>
        <v>819.50213283957362</v>
      </c>
      <c r="X186" s="41">
        <f t="shared" si="1"/>
        <v>3965.9382377473839</v>
      </c>
      <c r="Y186" s="41">
        <f t="shared" si="1"/>
        <v>4785.4403705869572</v>
      </c>
      <c r="Z186" s="41">
        <f t="shared" si="1"/>
        <v>5.5236922178544541</v>
      </c>
      <c r="AA186" s="41">
        <f t="shared" si="1"/>
        <v>2.6307927540003413</v>
      </c>
      <c r="AB186" s="41">
        <f t="shared" si="1"/>
        <v>4.184603516042551</v>
      </c>
      <c r="AC186" s="41">
        <f t="shared" si="1"/>
        <v>12.142950781561968</v>
      </c>
      <c r="AD186" s="41">
        <f t="shared" si="1"/>
        <v>81.972831099004566</v>
      </c>
      <c r="AE186" s="41">
        <f t="shared" si="1"/>
        <v>776.3172946711353</v>
      </c>
      <c r="AF186" s="41">
        <f t="shared" si="1"/>
        <v>858.29012577014066</v>
      </c>
      <c r="AG186" s="41">
        <f t="shared" si="1"/>
        <v>0.84698943460048204</v>
      </c>
      <c r="AH186" s="41">
        <f t="shared" si="1"/>
        <v>1.4408555898950732</v>
      </c>
      <c r="AI186" s="41">
        <f t="shared" si="1"/>
        <v>4.6146320919612478</v>
      </c>
      <c r="AJ186" s="41">
        <f t="shared" si="1"/>
        <v>0.31779443762128629</v>
      </c>
      <c r="AK186" s="41">
        <f t="shared" si="1"/>
        <v>0.33863034259992886</v>
      </c>
      <c r="AL186" s="41">
        <f t="shared" si="1"/>
        <v>0.84830128274986172</v>
      </c>
      <c r="AM186" s="41">
        <f t="shared" si="1"/>
        <v>13.307734653783736</v>
      </c>
      <c r="AN186" s="41">
        <f t="shared" si="1"/>
        <v>83.752317031499572</v>
      </c>
      <c r="AO186" s="41">
        <f t="shared" si="1"/>
        <v>781.78022804584657</v>
      </c>
      <c r="AP186" s="41">
        <f t="shared" si="1"/>
        <v>34040.928292010001</v>
      </c>
      <c r="AQ186" s="41">
        <f t="shared" si="1"/>
        <v>18329.730618774</v>
      </c>
      <c r="AR186" s="41">
        <f t="shared" si="1"/>
        <v>52370.658910784005</v>
      </c>
      <c r="AS186" s="41">
        <f t="shared" si="1"/>
        <v>901.928124239</v>
      </c>
      <c r="AT186" s="41">
        <f t="shared" si="1"/>
        <v>113425.05059830702</v>
      </c>
      <c r="AU186" s="41">
        <f t="shared" si="1"/>
        <v>251731.41191072998</v>
      </c>
      <c r="AV186" s="41">
        <f t="shared" si="1"/>
        <v>66987.087099177006</v>
      </c>
      <c r="AW186" s="41">
        <f t="shared" si="1"/>
        <v>149383.77285439899</v>
      </c>
      <c r="AX186" s="41">
        <f t="shared" si="1"/>
        <v>63974.817575151988</v>
      </c>
      <c r="AY186" s="41">
        <f t="shared" si="1"/>
        <v>142802.15024018098</v>
      </c>
      <c r="AZ186" s="41">
        <f t="shared" si="1"/>
        <v>2.3494469514285714</v>
      </c>
      <c r="BA186" s="41">
        <f t="shared" si="1"/>
        <v>4.6988939100000007</v>
      </c>
      <c r="BB186" s="41">
        <f t="shared" si="1"/>
        <v>139.96503736599999</v>
      </c>
      <c r="BC186" s="41">
        <f t="shared" si="1"/>
        <v>18053.085364119997</v>
      </c>
      <c r="BD186" s="41">
        <f t="shared" si="1"/>
        <v>39382.402979877996</v>
      </c>
      <c r="BE186" s="41">
        <f t="shared" si="1"/>
        <v>1.2373146814285714</v>
      </c>
      <c r="BF186" s="41">
        <f t="shared" si="1"/>
        <v>2.4746293671428568</v>
      </c>
      <c r="BG186" s="41">
        <f t="shared" si="1"/>
        <v>104.75364766199999</v>
      </c>
      <c r="BH186" s="41">
        <f t="shared" si="1"/>
        <v>960.88524656200002</v>
      </c>
      <c r="BI186" s="41">
        <f t="shared" si="1"/>
        <v>6.42</v>
      </c>
      <c r="BJ186" s="41">
        <f t="shared" si="1"/>
        <v>8.6999999999999993</v>
      </c>
      <c r="BK186" s="41">
        <f t="shared" si="1"/>
        <v>17.100000000000001</v>
      </c>
      <c r="BL186" s="41">
        <f t="shared" si="1"/>
        <v>20.619999999999973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5.6872150049999997</v>
      </c>
      <c r="E187" s="41">
        <f>IF(E36="－","－",SUM(E36:E55))</f>
        <v>776</v>
      </c>
      <c r="F187" s="41">
        <f t="shared" ref="F187:BL187" si="2">IF(F36="－","－",SUM(F36:F55))</f>
        <v>6</v>
      </c>
      <c r="G187" s="41">
        <f t="shared" si="2"/>
        <v>105</v>
      </c>
      <c r="H187" s="41">
        <f t="shared" si="2"/>
        <v>665</v>
      </c>
      <c r="I187" s="41">
        <f t="shared" si="2"/>
        <v>7.3182785895005561E-3</v>
      </c>
      <c r="J187" s="41">
        <f t="shared" si="2"/>
        <v>3.3490225794293464</v>
      </c>
      <c r="K187" s="41">
        <f t="shared" si="2"/>
        <v>7.3182785895005561E-3</v>
      </c>
      <c r="L187" s="41">
        <f t="shared" si="2"/>
        <v>0</v>
      </c>
      <c r="M187" s="41">
        <f t="shared" si="2"/>
        <v>1.091967858021121</v>
      </c>
      <c r="N187" s="41">
        <f t="shared" si="2"/>
        <v>2.2643729999977262</v>
      </c>
      <c r="O187" s="41">
        <f t="shared" si="2"/>
        <v>0.27522135700000006</v>
      </c>
      <c r="P187" s="41">
        <f t="shared" si="2"/>
        <v>0.42611999999999994</v>
      </c>
      <c r="Q187" s="41">
        <f t="shared" si="2"/>
        <v>0.22983247700000003</v>
      </c>
      <c r="R187" s="41">
        <f t="shared" si="2"/>
        <v>4.5388880000000006E-2</v>
      </c>
      <c r="S187" s="41">
        <f t="shared" si="2"/>
        <v>0.36691710799999999</v>
      </c>
      <c r="T187" s="41">
        <f t="shared" si="2"/>
        <v>5.9202891999999993E-2</v>
      </c>
      <c r="U187" s="41">
        <f t="shared" si="2"/>
        <v>4.1926999999999985</v>
      </c>
      <c r="V187" s="41">
        <f t="shared" si="2"/>
        <v>10.005800000000001</v>
      </c>
      <c r="W187" s="41">
        <f t="shared" si="2"/>
        <v>4.4752396355894986</v>
      </c>
      <c r="X187" s="41">
        <f t="shared" si="2"/>
        <v>13.780942579429345</v>
      </c>
      <c r="Y187" s="41">
        <f t="shared" si="2"/>
        <v>18.256182215018846</v>
      </c>
      <c r="Z187" s="41">
        <f t="shared" si="2"/>
        <v>6.1997172419092086E-4</v>
      </c>
      <c r="AA187" s="41">
        <f t="shared" si="2"/>
        <v>1.3267394897685707E-4</v>
      </c>
      <c r="AB187" s="41">
        <f t="shared" si="2"/>
        <v>1.3267401000000001E-4</v>
      </c>
      <c r="AC187" s="41">
        <f t="shared" si="2"/>
        <v>1.0212275611300273E-4</v>
      </c>
      <c r="AD187" s="41">
        <f t="shared" si="2"/>
        <v>2.7105190830895996E-2</v>
      </c>
      <c r="AE187" s="41">
        <f t="shared" si="2"/>
        <v>0.24394671747806401</v>
      </c>
      <c r="AF187" s="41">
        <f t="shared" si="2"/>
        <v>0.27105190830895998</v>
      </c>
      <c r="AG187" s="41">
        <f t="shared" si="2"/>
        <v>0.77192921382042146</v>
      </c>
      <c r="AH187" s="41">
        <f t="shared" si="2"/>
        <v>1.3131669384531321</v>
      </c>
      <c r="AI187" s="41">
        <f t="shared" si="2"/>
        <v>4.2056833028836778</v>
      </c>
      <c r="AJ187" s="41">
        <f t="shared" si="2"/>
        <v>1.3574201353435655E-5</v>
      </c>
      <c r="AK187" s="41">
        <f t="shared" si="2"/>
        <v>1.640364151873497E-5</v>
      </c>
      <c r="AL187" s="41">
        <f t="shared" si="2"/>
        <v>4.1026842354948255E-5</v>
      </c>
      <c r="AM187" s="41">
        <f t="shared" si="2"/>
        <v>0.77204491077788795</v>
      </c>
      <c r="AN187" s="41">
        <f t="shared" si="2"/>
        <v>1.3402885329255467</v>
      </c>
      <c r="AO187" s="41">
        <f t="shared" si="2"/>
        <v>4.449671047204097</v>
      </c>
      <c r="AP187" s="41">
        <f t="shared" si="2"/>
        <v>51.622288241000007</v>
      </c>
      <c r="AQ187" s="41">
        <f t="shared" si="2"/>
        <v>27.796616743999998</v>
      </c>
      <c r="AR187" s="41">
        <f t="shared" si="2"/>
        <v>79.418904984999998</v>
      </c>
      <c r="AS187" s="41">
        <f t="shared" si="2"/>
        <v>1.40343303</v>
      </c>
      <c r="AT187" s="41">
        <f t="shared" si="2"/>
        <v>53.046343929999999</v>
      </c>
      <c r="AU187" s="41">
        <f t="shared" si="2"/>
        <v>119.77799344600001</v>
      </c>
      <c r="AV187" s="41">
        <f t="shared" si="2"/>
        <v>69.131801034999995</v>
      </c>
      <c r="AW187" s="41">
        <f t="shared" si="2"/>
        <v>155.69918550200001</v>
      </c>
      <c r="AX187" s="41">
        <f t="shared" si="2"/>
        <v>63.355369871999997</v>
      </c>
      <c r="AY187" s="41">
        <f t="shared" si="2"/>
        <v>142.69956776700002</v>
      </c>
      <c r="AZ187" s="41">
        <f t="shared" si="2"/>
        <v>5.9567638571428577E-2</v>
      </c>
      <c r="BA187" s="41">
        <f t="shared" si="2"/>
        <v>0.11913528000000001</v>
      </c>
      <c r="BB187" s="41">
        <f t="shared" si="2"/>
        <v>6.586535338</v>
      </c>
      <c r="BC187" s="41">
        <f t="shared" si="2"/>
        <v>508.7578203920001</v>
      </c>
      <c r="BD187" s="41">
        <f t="shared" si="2"/>
        <v>1127.369200461</v>
      </c>
      <c r="BE187" s="41">
        <f t="shared" si="2"/>
        <v>0.72102192285714295</v>
      </c>
      <c r="BF187" s="41">
        <f t="shared" si="2"/>
        <v>1.4420438557142856</v>
      </c>
      <c r="BG187" s="41">
        <f t="shared" si="2"/>
        <v>7.8590159149999987</v>
      </c>
      <c r="BH187" s="41">
        <f t="shared" si="2"/>
        <v>65.866105831000013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4.810950064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4</v>
      </c>
      <c r="H188" s="41">
        <f t="shared" si="3"/>
        <v>586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4.5279195000000001E-2</v>
      </c>
      <c r="P188" s="41">
        <f t="shared" si="3"/>
        <v>8.3747031999999999E-2</v>
      </c>
      <c r="Q188" s="41">
        <f t="shared" si="3"/>
        <v>4.3514001000000004E-2</v>
      </c>
      <c r="R188" s="41">
        <f t="shared" si="3"/>
        <v>1.7651939999999999E-3</v>
      </c>
      <c r="S188" s="41">
        <f t="shared" si="3"/>
        <v>8.1444604000000004E-2</v>
      </c>
      <c r="T188" s="41">
        <f t="shared" si="3"/>
        <v>2.3024279999999996E-3</v>
      </c>
      <c r="U188" s="41">
        <f t="shared" si="3"/>
        <v>2.1000000000000001E-2</v>
      </c>
      <c r="V188" s="41">
        <f t="shared" si="3"/>
        <v>5.04E-2</v>
      </c>
      <c r="W188" s="41">
        <f t="shared" si="3"/>
        <v>6.6279195000000013E-2</v>
      </c>
      <c r="X188" s="41">
        <f t="shared" si="3"/>
        <v>0.134147032</v>
      </c>
      <c r="Y188" s="41">
        <f t="shared" si="3"/>
        <v>0.20042622700000001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3.9008905137715212E-3</v>
      </c>
      <c r="AH188" s="41">
        <f t="shared" si="3"/>
        <v>6.6359976556113242E-3</v>
      </c>
      <c r="AI188" s="41">
        <f t="shared" si="3"/>
        <v>2.1253127626755186E-2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3.9008905137715212E-3</v>
      </c>
      <c r="AN188" s="41">
        <f t="shared" si="3"/>
        <v>6.6359976556113242E-3</v>
      </c>
      <c r="AO188" s="41">
        <f t="shared" si="3"/>
        <v>2.1253127626755186E-2</v>
      </c>
      <c r="AP188" s="41">
        <f t="shared" si="3"/>
        <v>0.25312858199999999</v>
      </c>
      <c r="AQ188" s="41">
        <f t="shared" si="3"/>
        <v>0.136300004</v>
      </c>
      <c r="AR188" s="41">
        <f t="shared" si="3"/>
        <v>0.38942858599999997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8.4355611899999996</v>
      </c>
      <c r="BC188" s="41">
        <f t="shared" si="3"/>
        <v>436.03679259600005</v>
      </c>
      <c r="BD188" s="41">
        <f t="shared" si="3"/>
        <v>973.648506494</v>
      </c>
      <c r="BE188" s="41">
        <f t="shared" si="3"/>
        <v>0.38115344714285726</v>
      </c>
      <c r="BF188" s="41">
        <f t="shared" si="3"/>
        <v>0.76230690000000012</v>
      </c>
      <c r="BG188" s="41">
        <f t="shared" si="3"/>
        <v>13.294202286000001</v>
      </c>
      <c r="BH188" s="41">
        <f t="shared" si="3"/>
        <v>88.010462970000006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4.5516971450000003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4.3714540000000003E-3</v>
      </c>
      <c r="BC189" s="41">
        <f t="shared" si="4"/>
        <v>0.10357205899999999</v>
      </c>
      <c r="BD189" s="41">
        <f t="shared" si="4"/>
        <v>0.225818502</v>
      </c>
      <c r="BE189" s="41">
        <f t="shared" si="4"/>
        <v>1.5876942857142857E-3</v>
      </c>
      <c r="BF189" s="41">
        <f t="shared" si="4"/>
        <v>3.1753900000000002E-3</v>
      </c>
      <c r="BG189" s="41">
        <f t="shared" si="4"/>
        <v>0</v>
      </c>
      <c r="BH189" s="41">
        <f t="shared" si="4"/>
        <v>0.32033783799999999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4.80852842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1.6342E-5</v>
      </c>
      <c r="P192" s="41">
        <f t="shared" si="7"/>
        <v>2.3546999999999997E-5</v>
      </c>
      <c r="Q192" s="41">
        <f t="shared" si="7"/>
        <v>1.4959E-5</v>
      </c>
      <c r="R192" s="41">
        <f t="shared" si="7"/>
        <v>1.3830000000000001E-6</v>
      </c>
      <c r="S192" s="41">
        <f t="shared" si="7"/>
        <v>2.1742999999999998E-5</v>
      </c>
      <c r="T192" s="41">
        <f t="shared" si="7"/>
        <v>1.804E-6</v>
      </c>
      <c r="U192" s="41">
        <f t="shared" si="7"/>
        <v>0</v>
      </c>
      <c r="V192" s="41">
        <f t="shared" si="7"/>
        <v>0</v>
      </c>
      <c r="W192" s="41">
        <f t="shared" si="7"/>
        <v>1.6342E-5</v>
      </c>
      <c r="X192" s="41">
        <f t="shared" si="7"/>
        <v>2.3546999999999997E-5</v>
      </c>
      <c r="Y192" s="41">
        <f t="shared" si="7"/>
        <v>3.9888999999999997E-5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5.1626999999999999E-5</v>
      </c>
      <c r="AQ192" s="41">
        <f t="shared" si="7"/>
        <v>2.7798999999999999E-5</v>
      </c>
      <c r="AR192" s="41">
        <f t="shared" si="7"/>
        <v>7.9425999999999995E-5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0.468781528</v>
      </c>
      <c r="BC192" s="41">
        <f t="shared" si="7"/>
        <v>42.180394487000001</v>
      </c>
      <c r="BD192" s="41">
        <f t="shared" si="7"/>
        <v>100.1132607</v>
      </c>
      <c r="BE192" s="41">
        <f t="shared" si="7"/>
        <v>1.9533917142857148E-2</v>
      </c>
      <c r="BF192" s="41">
        <f t="shared" si="7"/>
        <v>3.9067838571428579E-2</v>
      </c>
      <c r="BG192" s="41">
        <f t="shared" si="7"/>
        <v>1.0784643270000001</v>
      </c>
      <c r="BH192" s="41">
        <f t="shared" si="7"/>
        <v>20.263884754999999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5.0614473059999998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6</v>
      </c>
      <c r="H193" s="41">
        <f t="shared" si="8"/>
        <v>258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8.9940619999999988E-3</v>
      </c>
      <c r="P193" s="41">
        <f t="shared" si="8"/>
        <v>1.3444696999999999E-2</v>
      </c>
      <c r="Q193" s="41">
        <f t="shared" si="8"/>
        <v>8.4278089999999996E-3</v>
      </c>
      <c r="R193" s="41">
        <f t="shared" si="8"/>
        <v>5.6625300000000007E-4</v>
      </c>
      <c r="S193" s="41">
        <f t="shared" si="8"/>
        <v>1.2706105999999998E-2</v>
      </c>
      <c r="T193" s="41">
        <f t="shared" si="8"/>
        <v>7.3859100000000003E-4</v>
      </c>
      <c r="U193" s="41">
        <f t="shared" si="8"/>
        <v>2.76E-2</v>
      </c>
      <c r="V193" s="41">
        <f t="shared" si="8"/>
        <v>6.6000000000000003E-2</v>
      </c>
      <c r="W193" s="41">
        <f t="shared" si="8"/>
        <v>3.6594062000000004E-2</v>
      </c>
      <c r="X193" s="41">
        <f t="shared" si="8"/>
        <v>7.9444696999999995E-2</v>
      </c>
      <c r="Y193" s="41">
        <f t="shared" si="8"/>
        <v>0.11603875900000001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4.9253673154162174E-3</v>
      </c>
      <c r="AH193" s="41">
        <f t="shared" si="8"/>
        <v>8.3787857779494268E-3</v>
      </c>
      <c r="AI193" s="41">
        <f t="shared" si="8"/>
        <v>2.6834759856405599E-2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4.9253673154162174E-3</v>
      </c>
      <c r="AN193" s="41">
        <f t="shared" si="8"/>
        <v>8.3787857779494268E-3</v>
      </c>
      <c r="AO193" s="41">
        <f t="shared" si="8"/>
        <v>2.6834759856405599E-2</v>
      </c>
      <c r="AP193" s="41">
        <f t="shared" si="8"/>
        <v>0.125595557</v>
      </c>
      <c r="AQ193" s="41">
        <f t="shared" si="8"/>
        <v>6.762837699999999E-2</v>
      </c>
      <c r="AR193" s="41">
        <f t="shared" si="8"/>
        <v>0.19322393399999999</v>
      </c>
      <c r="AS193" s="41">
        <f t="shared" si="8"/>
        <v>2.7912800000000001E-4</v>
      </c>
      <c r="AT193" s="41">
        <f t="shared" si="8"/>
        <v>1.7301799999999999E-4</v>
      </c>
      <c r="AU193" s="41">
        <f t="shared" si="8"/>
        <v>3.8652000000000001E-4</v>
      </c>
      <c r="AV193" s="41">
        <f t="shared" si="8"/>
        <v>2.3394409999999998E-3</v>
      </c>
      <c r="AW193" s="41">
        <f t="shared" si="8"/>
        <v>5.2262749999999998E-3</v>
      </c>
      <c r="AX193" s="41">
        <f t="shared" si="8"/>
        <v>2.0295729999999998E-3</v>
      </c>
      <c r="AY193" s="41">
        <f t="shared" si="8"/>
        <v>4.5340340000000002E-3</v>
      </c>
      <c r="AZ193" s="41">
        <f t="shared" si="8"/>
        <v>4.9808142857142861E-4</v>
      </c>
      <c r="BA193" s="41">
        <f t="shared" si="8"/>
        <v>9.9616285714285721E-4</v>
      </c>
      <c r="BB193" s="41">
        <f t="shared" si="8"/>
        <v>0.91722057499999987</v>
      </c>
      <c r="BC193" s="41">
        <f t="shared" si="8"/>
        <v>75.650620473000004</v>
      </c>
      <c r="BD193" s="41">
        <f t="shared" si="8"/>
        <v>164.23024797399998</v>
      </c>
      <c r="BE193" s="41">
        <f t="shared" si="8"/>
        <v>0.59559777428571425</v>
      </c>
      <c r="BF193" s="41">
        <f t="shared" si="8"/>
        <v>1.1911955528571432</v>
      </c>
      <c r="BG193" s="41">
        <f t="shared" si="8"/>
        <v>3.1099814430000001</v>
      </c>
      <c r="BH193" s="41">
        <f t="shared" si="8"/>
        <v>12.494029951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6.6202681419999996</v>
      </c>
      <c r="E199" s="41">
        <f>SUM(E185:E198)</f>
        <v>3257</v>
      </c>
      <c r="F199" s="41">
        <f t="shared" ref="F199:AY199" si="14">SUM(F185:F198)</f>
        <v>36</v>
      </c>
      <c r="G199" s="41">
        <f t="shared" si="14"/>
        <v>184</v>
      </c>
      <c r="H199" s="41">
        <f t="shared" si="14"/>
        <v>3037</v>
      </c>
      <c r="I199" s="41">
        <f t="shared" si="14"/>
        <v>841.53306184079293</v>
      </c>
      <c r="J199" s="41">
        <f t="shared" si="14"/>
        <v>4324.7814536236465</v>
      </c>
      <c r="K199" s="41">
        <f t="shared" si="14"/>
        <v>613.36895470707964</v>
      </c>
      <c r="L199" s="41">
        <f t="shared" si="14"/>
        <v>228.1641071337132</v>
      </c>
      <c r="M199" s="41">
        <f t="shared" si="14"/>
        <v>3935.1638046597986</v>
      </c>
      <c r="N199" s="41">
        <f t="shared" si="14"/>
        <v>1231.1507108046414</v>
      </c>
      <c r="O199" s="41">
        <f t="shared" si="14"/>
        <v>19.132439399999999</v>
      </c>
      <c r="P199" s="41">
        <f t="shared" si="14"/>
        <v>33.151674409999991</v>
      </c>
      <c r="Q199" s="41">
        <f t="shared" si="14"/>
        <v>17.396178813999999</v>
      </c>
      <c r="R199" s="41">
        <f t="shared" si="14"/>
        <v>1.736260586</v>
      </c>
      <c r="S199" s="41">
        <f t="shared" si="14"/>
        <v>30.886986675999999</v>
      </c>
      <c r="T199" s="41">
        <f t="shared" si="14"/>
        <v>2.2646877340000002</v>
      </c>
      <c r="U199" s="41">
        <f t="shared" si="14"/>
        <v>8.8580499999999969</v>
      </c>
      <c r="V199" s="41">
        <f t="shared" si="14"/>
        <v>21.077800000000003</v>
      </c>
      <c r="W199" s="41">
        <f t="shared" si="14"/>
        <v>869.5235512407927</v>
      </c>
      <c r="X199" s="41">
        <f t="shared" si="14"/>
        <v>4379.0109280336474</v>
      </c>
      <c r="Y199" s="41">
        <f t="shared" si="14"/>
        <v>5248.5344792744399</v>
      </c>
      <c r="Z199" s="41">
        <f t="shared" si="14"/>
        <v>5.9461782555840337</v>
      </c>
      <c r="AA199" s="41">
        <f t="shared" si="14"/>
        <v>2.8245427248453332</v>
      </c>
      <c r="AB199" s="41">
        <f t="shared" si="14"/>
        <v>4.3783534855825508</v>
      </c>
      <c r="AC199" s="41">
        <f t="shared" si="14"/>
        <v>12.498803370250268</v>
      </c>
      <c r="AD199" s="41">
        <f t="shared" si="14"/>
        <v>86.511468170612005</v>
      </c>
      <c r="AE199" s="41">
        <f t="shared" si="14"/>
        <v>817.30528751026293</v>
      </c>
      <c r="AF199" s="41">
        <f t="shared" si="14"/>
        <v>903.81675568087587</v>
      </c>
      <c r="AG199" s="41">
        <f t="shared" si="14"/>
        <v>1.6670011868224941</v>
      </c>
      <c r="AH199" s="41">
        <f t="shared" si="14"/>
        <v>2.8358181109164282</v>
      </c>
      <c r="AI199" s="41">
        <f t="shared" si="14"/>
        <v>9.0822823282053147</v>
      </c>
      <c r="AJ199" s="41">
        <f t="shared" si="14"/>
        <v>0.33731459410158726</v>
      </c>
      <c r="AK199" s="41">
        <f t="shared" si="14"/>
        <v>0.36221932864802664</v>
      </c>
      <c r="AL199" s="41">
        <f t="shared" si="14"/>
        <v>0.90729925651093524</v>
      </c>
      <c r="AM199" s="41">
        <f t="shared" si="14"/>
        <v>14.503119151174349</v>
      </c>
      <c r="AN199" s="41">
        <f t="shared" si="14"/>
        <v>89.70950561017645</v>
      </c>
      <c r="AO199" s="41">
        <f t="shared" si="14"/>
        <v>827.29486909497939</v>
      </c>
      <c r="AP199" s="41">
        <f t="shared" si="14"/>
        <v>38334.477482551003</v>
      </c>
      <c r="AQ199" s="41">
        <f t="shared" si="14"/>
        <v>20641.641721365999</v>
      </c>
      <c r="AR199" s="41">
        <f t="shared" si="14"/>
        <v>58976.119203917006</v>
      </c>
      <c r="AS199" s="41">
        <f t="shared" si="14"/>
        <v>1120.5580013600002</v>
      </c>
      <c r="AT199" s="41">
        <f t="shared" si="14"/>
        <v>125563.575166344</v>
      </c>
      <c r="AU199" s="41">
        <f t="shared" si="14"/>
        <v>280799.57269632694</v>
      </c>
      <c r="AV199" s="41">
        <f t="shared" si="14"/>
        <v>73935.484736238999</v>
      </c>
      <c r="AW199" s="41">
        <f t="shared" si="14"/>
        <v>166009.12838492199</v>
      </c>
      <c r="AX199" s="41">
        <f t="shared" si="14"/>
        <v>70624.977671173008</v>
      </c>
      <c r="AY199" s="41">
        <f t="shared" si="14"/>
        <v>158712.39804277499</v>
      </c>
      <c r="AZ199" s="52">
        <f>MAX(AZ185:AZ198)</f>
        <v>5.6788874071428568</v>
      </c>
      <c r="BA199" s="52">
        <f>MAX(BA185:BA198)</f>
        <v>11.357774827142856</v>
      </c>
      <c r="BB199" s="41">
        <f t="shared" ref="BB199:BD199" si="15">SUM(BB185:BB198)</f>
        <v>188.25223324499996</v>
      </c>
      <c r="BC199" s="41">
        <f t="shared" si="15"/>
        <v>20996.012947992</v>
      </c>
      <c r="BD199" s="41">
        <f t="shared" si="15"/>
        <v>46181.997467308996</v>
      </c>
      <c r="BE199" s="52">
        <f>MAX(BE185:BE198)</f>
        <v>2.6997226671428569</v>
      </c>
      <c r="BF199" s="52">
        <f>MAX(BF185:BF198)</f>
        <v>5.3994453471428585</v>
      </c>
      <c r="BG199" s="41">
        <f t="shared" ref="BG199:BL199" si="16">SUM(BG185:BG198)</f>
        <v>188.95056918799997</v>
      </c>
      <c r="BH199" s="41">
        <f t="shared" si="16"/>
        <v>1656.8373071909996</v>
      </c>
      <c r="BI199" s="41">
        <f t="shared" si="16"/>
        <v>8.16</v>
      </c>
      <c r="BJ199" s="41">
        <f t="shared" si="16"/>
        <v>10.47</v>
      </c>
      <c r="BK199" s="41">
        <f t="shared" si="16"/>
        <v>20.190000000000005</v>
      </c>
      <c r="BL199" s="41">
        <f t="shared" si="16"/>
        <v>24.009999999999973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当別30_5（PT1）</v>
      </c>
    </row>
    <row r="204" spans="1:64" s="37" customFormat="1" x14ac:dyDescent="0.2">
      <c r="A204" s="7" t="s">
        <v>332</v>
      </c>
      <c r="B204" s="37">
        <f ca="1">VLOOKUP(B203,$B$207:$C$260,2,0)</f>
        <v>23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4.4598151059999998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6.0491568359999999</v>
      </c>
      <c r="E5" s="36">
        <v>19</v>
      </c>
      <c r="F5" s="36">
        <v>1</v>
      </c>
      <c r="G5" s="36">
        <v>1</v>
      </c>
      <c r="H5" s="36">
        <v>17</v>
      </c>
      <c r="I5" s="36">
        <v>12.764179660121393</v>
      </c>
      <c r="J5" s="36">
        <v>100.66003980876422</v>
      </c>
      <c r="K5" s="36">
        <v>0.97113616013038462</v>
      </c>
      <c r="L5" s="36">
        <v>11.793043499991008</v>
      </c>
      <c r="M5" s="36">
        <v>23.482289468875546</v>
      </c>
      <c r="N5" s="36">
        <v>89.941930000010061</v>
      </c>
      <c r="O5" s="36">
        <v>1.6939718540000002</v>
      </c>
      <c r="P5" s="36">
        <v>2.9976701180000003</v>
      </c>
      <c r="Q5" s="36">
        <v>1.5464511600000002</v>
      </c>
      <c r="R5" s="36">
        <v>0.14752069400000001</v>
      </c>
      <c r="S5" s="36">
        <v>2.8052518210000001</v>
      </c>
      <c r="T5" s="36">
        <v>0.19241829700000002</v>
      </c>
      <c r="U5" s="36">
        <v>9.7899999999999987E-2</v>
      </c>
      <c r="V5" s="36">
        <v>0.2326</v>
      </c>
      <c r="W5" s="36">
        <v>14.556051514121393</v>
      </c>
      <c r="X5" s="36">
        <v>103.89030992676423</v>
      </c>
      <c r="Y5" s="36">
        <v>118.44636144088562</v>
      </c>
      <c r="Z5" s="36">
        <v>5.5116120168644818E-2</v>
      </c>
      <c r="AA5" s="36">
        <v>2.5823957361136636E-2</v>
      </c>
      <c r="AB5" s="36">
        <v>2.5823956999999998E-2</v>
      </c>
      <c r="AC5" s="36">
        <v>8.2208810473256594E-2</v>
      </c>
      <c r="AD5" s="36">
        <v>1.1802483647226076</v>
      </c>
      <c r="AE5" s="36">
        <v>10.622235282503469</v>
      </c>
      <c r="AF5" s="36">
        <v>11.802483647226074</v>
      </c>
      <c r="AG5" s="36">
        <v>7.4633500461528677E-3</v>
      </c>
      <c r="AH5" s="36">
        <v>1.2696273641731315E-2</v>
      </c>
      <c r="AI5" s="36">
        <v>4.0662389906625969E-2</v>
      </c>
      <c r="AJ5" s="36">
        <v>1.0759623815135772E-3</v>
      </c>
      <c r="AK5" s="36">
        <v>1.3002386461528851E-3</v>
      </c>
      <c r="AL5" s="36">
        <v>3.2520026665176509E-3</v>
      </c>
      <c r="AM5" s="36">
        <v>9.0748122900923031E-2</v>
      </c>
      <c r="AN5" s="36">
        <v>1.1942448770104919</v>
      </c>
      <c r="AO5" s="36">
        <v>10.666149675076612</v>
      </c>
      <c r="AP5" s="36">
        <v>3094.6737099090001</v>
      </c>
      <c r="AQ5" s="36">
        <v>1666.362766874</v>
      </c>
      <c r="AR5" s="36">
        <v>4761.0364767829997</v>
      </c>
      <c r="AS5" s="36">
        <v>143.79901599799999</v>
      </c>
      <c r="AT5" s="36">
        <v>9502.5305751449996</v>
      </c>
      <c r="AU5" s="36">
        <v>22539.107277536001</v>
      </c>
      <c r="AV5" s="36">
        <v>5331.6978697229997</v>
      </c>
      <c r="AW5" s="36">
        <v>12646.285040262001</v>
      </c>
      <c r="AX5" s="36">
        <v>5112.84192816</v>
      </c>
      <c r="AY5" s="36">
        <v>12127.179365601</v>
      </c>
      <c r="AZ5" s="36">
        <v>2.6056788970000002</v>
      </c>
      <c r="BA5" s="36">
        <v>5.2113577949999996</v>
      </c>
      <c r="BB5" s="36">
        <v>14.335964747</v>
      </c>
      <c r="BC5" s="36">
        <v>990.82870840500004</v>
      </c>
      <c r="BD5" s="36">
        <v>2350.1523489780002</v>
      </c>
      <c r="BE5" s="36">
        <v>0.84995838400000001</v>
      </c>
      <c r="BF5" s="36">
        <v>1.699916768</v>
      </c>
      <c r="BG5" s="36">
        <v>18.270256747000001</v>
      </c>
      <c r="BH5" s="36">
        <v>156.162028695</v>
      </c>
      <c r="BI5" s="36">
        <v>1.0500000000000007</v>
      </c>
      <c r="BJ5" s="36">
        <v>1.0500000000000007</v>
      </c>
      <c r="BK5" s="36">
        <v>1.5600000000000012</v>
      </c>
      <c r="BL5" s="36">
        <v>1.5800000000000012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5.8741375140000001</v>
      </c>
      <c r="E6" s="36">
        <v>8</v>
      </c>
      <c r="F6" s="36">
        <v>0</v>
      </c>
      <c r="G6" s="36">
        <v>2</v>
      </c>
      <c r="H6" s="36">
        <v>6</v>
      </c>
      <c r="I6" s="36">
        <v>1.4606287827066471</v>
      </c>
      <c r="J6" s="36">
        <v>16.634011626349892</v>
      </c>
      <c r="K6" s="36">
        <v>0.2161991490875613</v>
      </c>
      <c r="L6" s="36">
        <v>1.2444296336190859</v>
      </c>
      <c r="M6" s="36">
        <v>5.7190436042024206</v>
      </c>
      <c r="N6" s="36">
        <v>12.375596804854117</v>
      </c>
      <c r="O6" s="36">
        <v>0.17504945299999999</v>
      </c>
      <c r="P6" s="36">
        <v>0.249234708</v>
      </c>
      <c r="Q6" s="36">
        <v>0.15485658099999999</v>
      </c>
      <c r="R6" s="36">
        <v>2.0192872000000001E-2</v>
      </c>
      <c r="S6" s="36">
        <v>0.222896179</v>
      </c>
      <c r="T6" s="36">
        <v>2.6338529000000003E-2</v>
      </c>
      <c r="U6" s="36">
        <v>6.0000000000000001E-3</v>
      </c>
      <c r="V6" s="36">
        <v>1.44E-2</v>
      </c>
      <c r="W6" s="36">
        <v>1.6416782357066471</v>
      </c>
      <c r="X6" s="36">
        <v>16.89764633434989</v>
      </c>
      <c r="Y6" s="36">
        <v>18.539324570056536</v>
      </c>
      <c r="Z6" s="36">
        <v>7.5814613559243163E-3</v>
      </c>
      <c r="AA6" s="36">
        <v>3.5023197020394052E-3</v>
      </c>
      <c r="AB6" s="36">
        <v>3.5023200000000002E-3</v>
      </c>
      <c r="AC6" s="36">
        <v>7.2486776973580062E-4</v>
      </c>
      <c r="AD6" s="36">
        <v>5.3590252340695879E-2</v>
      </c>
      <c r="AE6" s="36">
        <v>0.48231227106626284</v>
      </c>
      <c r="AF6" s="36">
        <v>0.53590252340695876</v>
      </c>
      <c r="AG6" s="36">
        <v>4.347234917702385E-4</v>
      </c>
      <c r="AH6" s="36">
        <v>7.3952961818385399E-4</v>
      </c>
      <c r="AI6" s="36">
        <v>2.368493506886127E-3</v>
      </c>
      <c r="AJ6" s="36">
        <v>1.3729548903730848E-4</v>
      </c>
      <c r="AK6" s="36">
        <v>1.6591370097158892E-4</v>
      </c>
      <c r="AL6" s="36">
        <v>4.1496366806803673E-4</v>
      </c>
      <c r="AM6" s="36">
        <v>1.2968867505433477E-3</v>
      </c>
      <c r="AN6" s="36">
        <v>5.4495695659851323E-2</v>
      </c>
      <c r="AO6" s="36">
        <v>0.48509572824121699</v>
      </c>
      <c r="AP6" s="36">
        <v>408.14927852300002</v>
      </c>
      <c r="AQ6" s="36">
        <v>219.77268843499999</v>
      </c>
      <c r="AR6" s="36">
        <v>627.92196695799998</v>
      </c>
      <c r="AS6" s="36">
        <v>25.120612715</v>
      </c>
      <c r="AT6" s="36">
        <v>548.387066871</v>
      </c>
      <c r="AU6" s="36">
        <v>1238.9690216819999</v>
      </c>
      <c r="AV6" s="36">
        <v>315.19992226199997</v>
      </c>
      <c r="AW6" s="36">
        <v>712.13010465000002</v>
      </c>
      <c r="AX6" s="36">
        <v>299.579254741</v>
      </c>
      <c r="AY6" s="36">
        <v>676.83838402799995</v>
      </c>
      <c r="AZ6" s="36">
        <v>0.31888818600000002</v>
      </c>
      <c r="BA6" s="36">
        <v>0.63777637300000001</v>
      </c>
      <c r="BB6" s="36">
        <v>2.195373198</v>
      </c>
      <c r="BC6" s="36">
        <v>101.049175816</v>
      </c>
      <c r="BD6" s="36">
        <v>228.30005677700001</v>
      </c>
      <c r="BE6" s="36">
        <v>0.130160466</v>
      </c>
      <c r="BF6" s="36">
        <v>0.260320932</v>
      </c>
      <c r="BG6" s="36">
        <v>7.0637390130000002</v>
      </c>
      <c r="BH6" s="36">
        <v>56.853168771999997</v>
      </c>
      <c r="BI6" s="36">
        <v>0.21</v>
      </c>
      <c r="BJ6" s="36">
        <v>0.21</v>
      </c>
      <c r="BK6" s="36">
        <v>0.45000000000000018</v>
      </c>
      <c r="BL6" s="36">
        <v>0.45000000000000018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4.4032323309999999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4.5987669740000001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5.2722361000000002E-2</v>
      </c>
      <c r="BC8" s="36">
        <v>0.79040750699999995</v>
      </c>
      <c r="BD8" s="36">
        <v>1.6554835400000001</v>
      </c>
      <c r="BE8" s="36">
        <v>3.1258309999999999E-3</v>
      </c>
      <c r="BF8" s="36">
        <v>6.2516630000000002E-3</v>
      </c>
      <c r="BG8" s="36">
        <v>5.5274284E-2</v>
      </c>
      <c r="BH8" s="36">
        <v>0.74392899300000004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5.4840543750000004</v>
      </c>
      <c r="E9" s="36">
        <v>40</v>
      </c>
      <c r="F9" s="36">
        <v>0</v>
      </c>
      <c r="G9" s="36">
        <v>14</v>
      </c>
      <c r="H9" s="36">
        <v>26</v>
      </c>
      <c r="I9" s="36">
        <v>5.0878188065037565E-5</v>
      </c>
      <c r="J9" s="36">
        <v>0.18807895596008997</v>
      </c>
      <c r="K9" s="36">
        <v>5.0878188065037565E-5</v>
      </c>
      <c r="L9" s="36">
        <v>0</v>
      </c>
      <c r="M9" s="36">
        <v>5.4978341461506975E-3</v>
      </c>
      <c r="N9" s="36">
        <v>0.1826320000020043</v>
      </c>
      <c r="O9" s="36">
        <v>2.8920395000000002E-2</v>
      </c>
      <c r="P9" s="36">
        <v>5.1674614000000001E-2</v>
      </c>
      <c r="Q9" s="36">
        <v>2.6823380000000001E-2</v>
      </c>
      <c r="R9" s="36">
        <v>2.0970149999999998E-3</v>
      </c>
      <c r="S9" s="36">
        <v>4.8939376999999999E-2</v>
      </c>
      <c r="T9" s="36">
        <v>2.7352369999999997E-3</v>
      </c>
      <c r="U9" s="36">
        <v>0.10799999999999998</v>
      </c>
      <c r="V9" s="36">
        <v>0.25919999999999999</v>
      </c>
      <c r="W9" s="36">
        <v>0.13697127318806501</v>
      </c>
      <c r="X9" s="36">
        <v>0.49895356996008999</v>
      </c>
      <c r="Y9" s="36">
        <v>0.63592484314815501</v>
      </c>
      <c r="Z9" s="36">
        <v>2.5290861228269425E-6</v>
      </c>
      <c r="AA9" s="36">
        <v>5.4122443028496571E-7</v>
      </c>
      <c r="AB9" s="36">
        <v>5.4122400000000003E-7</v>
      </c>
      <c r="AC9" s="36">
        <v>1.0348962030220759E-6</v>
      </c>
      <c r="AD9" s="36">
        <v>4.4817719333730662E-3</v>
      </c>
      <c r="AE9" s="36">
        <v>4.0335947400357591E-2</v>
      </c>
      <c r="AF9" s="36">
        <v>4.481771933373066E-2</v>
      </c>
      <c r="AG9" s="36">
        <v>7.070506142249711E-3</v>
      </c>
      <c r="AH9" s="36">
        <v>1.2027987460378817E-2</v>
      </c>
      <c r="AI9" s="36">
        <v>3.8522067947429454E-2</v>
      </c>
      <c r="AJ9" s="36">
        <v>2.1216683157990037E-8</v>
      </c>
      <c r="AK9" s="36">
        <v>2.5639141167753728E-8</v>
      </c>
      <c r="AL9" s="36">
        <v>6.4125578555487548E-8</v>
      </c>
      <c r="AM9" s="36">
        <v>7.0715622551358907E-3</v>
      </c>
      <c r="AN9" s="36">
        <v>1.6509785032893052E-2</v>
      </c>
      <c r="AO9" s="36">
        <v>7.8858079473365608E-2</v>
      </c>
      <c r="AP9" s="36">
        <v>2.8305542969999999</v>
      </c>
      <c r="AQ9" s="36">
        <v>1.524144621</v>
      </c>
      <c r="AR9" s="36">
        <v>4.3546989180000004</v>
      </c>
      <c r="AS9" s="36">
        <v>0.30316495300000001</v>
      </c>
      <c r="AT9" s="36">
        <v>16.192485064</v>
      </c>
      <c r="AU9" s="36">
        <v>33.340268954000003</v>
      </c>
      <c r="AV9" s="36">
        <v>14.318704506</v>
      </c>
      <c r="AW9" s="36">
        <v>29.482161472000001</v>
      </c>
      <c r="AX9" s="36">
        <v>13.269484371000001</v>
      </c>
      <c r="AY9" s="36">
        <v>27.32182096</v>
      </c>
      <c r="AZ9" s="36">
        <v>8.5103990000000001E-3</v>
      </c>
      <c r="BA9" s="36">
        <v>1.7020798E-2</v>
      </c>
      <c r="BB9" s="36">
        <v>0.90523768100000002</v>
      </c>
      <c r="BC9" s="36">
        <v>43.311288107000003</v>
      </c>
      <c r="BD9" s="36">
        <v>89.177787625999997</v>
      </c>
      <c r="BE9" s="36">
        <v>5.3670217999999999E-2</v>
      </c>
      <c r="BF9" s="36">
        <v>0.107340436</v>
      </c>
      <c r="BG9" s="36">
        <v>3.0653317050000002</v>
      </c>
      <c r="BH9" s="36">
        <v>8.8533308070000007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5.1912525980000002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4.905392453198515E-6</v>
      </c>
      <c r="J10" s="36">
        <v>3.0892243395474896E-2</v>
      </c>
      <c r="K10" s="36">
        <v>4.905392453198515E-6</v>
      </c>
      <c r="L10" s="36">
        <v>0</v>
      </c>
      <c r="M10" s="36">
        <v>2.1021487879290214E-3</v>
      </c>
      <c r="N10" s="36">
        <v>2.8794999999999071E-2</v>
      </c>
      <c r="O10" s="36">
        <v>6.0783587E-2</v>
      </c>
      <c r="P10" s="36">
        <v>9.6844127000000002E-2</v>
      </c>
      <c r="Q10" s="36">
        <v>5.5077971000000003E-2</v>
      </c>
      <c r="R10" s="36">
        <v>5.7056160000000002E-3</v>
      </c>
      <c r="S10" s="36">
        <v>8.9402018999999999E-2</v>
      </c>
      <c r="T10" s="36">
        <v>7.4421079999999994E-3</v>
      </c>
      <c r="U10" s="36" t="s">
        <v>340</v>
      </c>
      <c r="V10" s="36" t="s">
        <v>340</v>
      </c>
      <c r="W10" s="36">
        <v>6.0788492392453201E-2</v>
      </c>
      <c r="X10" s="36">
        <v>0.12773637039547489</v>
      </c>
      <c r="Y10" s="36">
        <v>0.1885248627879281</v>
      </c>
      <c r="Z10" s="36">
        <v>3.6689313972304302E-7</v>
      </c>
      <c r="AA10" s="36">
        <v>7.8515131900731194E-8</v>
      </c>
      <c r="AB10" s="36">
        <v>7.8515100000000004E-8</v>
      </c>
      <c r="AC10" s="36">
        <v>4.081297623955422E-8</v>
      </c>
      <c r="AD10" s="36">
        <v>8.0962497042935688E-5</v>
      </c>
      <c r="AE10" s="36">
        <v>7.2866247338642114E-4</v>
      </c>
      <c r="AF10" s="36">
        <v>8.0962497042935688E-4</v>
      </c>
      <c r="AG10" s="36" t="s">
        <v>340</v>
      </c>
      <c r="AH10" s="36" t="s">
        <v>340</v>
      </c>
      <c r="AI10" s="36" t="s">
        <v>340</v>
      </c>
      <c r="AJ10" s="36">
        <v>3.0778938107288357E-9</v>
      </c>
      <c r="AK10" s="36">
        <v>3.7194576232766854E-9</v>
      </c>
      <c r="AL10" s="36">
        <v>9.3026662026110437E-9</v>
      </c>
      <c r="AM10" s="36">
        <v>4.3890870050283056E-8</v>
      </c>
      <c r="AN10" s="36">
        <v>8.096621650055896E-5</v>
      </c>
      <c r="AO10" s="36">
        <v>7.2867177605262371E-4</v>
      </c>
      <c r="AP10" s="36">
        <v>4.2160626329999999</v>
      </c>
      <c r="AQ10" s="36">
        <v>2.2701875720000002</v>
      </c>
      <c r="AR10" s="36">
        <v>6.4862502050000002</v>
      </c>
      <c r="AS10" s="36">
        <v>0.27614770900000002</v>
      </c>
      <c r="AT10" s="36">
        <v>10.680253945</v>
      </c>
      <c r="AU10" s="36">
        <v>23.542076258000002</v>
      </c>
      <c r="AV10" s="36">
        <v>14.559915519</v>
      </c>
      <c r="AW10" s="36">
        <v>32.093866235999997</v>
      </c>
      <c r="AX10" s="36">
        <v>13.333355087999999</v>
      </c>
      <c r="AY10" s="36">
        <v>29.390205879</v>
      </c>
      <c r="AZ10" s="36">
        <v>3.8652840000000001E-3</v>
      </c>
      <c r="BA10" s="36">
        <v>7.7305689999999996E-3</v>
      </c>
      <c r="BB10" s="36">
        <v>3.1508707299999998</v>
      </c>
      <c r="BC10" s="36">
        <v>200.46490978200001</v>
      </c>
      <c r="BD10" s="36">
        <v>441.877151755</v>
      </c>
      <c r="BE10" s="36">
        <v>0.18681051700000001</v>
      </c>
      <c r="BF10" s="36">
        <v>0.37362103499999999</v>
      </c>
      <c r="BG10" s="36">
        <v>1.68919233</v>
      </c>
      <c r="BH10" s="36">
        <v>22.483161184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5.2298634640000001</v>
      </c>
      <c r="E11" s="36">
        <v>8</v>
      </c>
      <c r="F11" s="36">
        <v>0</v>
      </c>
      <c r="G11" s="36">
        <v>0</v>
      </c>
      <c r="H11" s="36">
        <v>8</v>
      </c>
      <c r="I11" s="36">
        <v>1.173078059094906E-4</v>
      </c>
      <c r="J11" s="36">
        <v>0.5235340048374838</v>
      </c>
      <c r="K11" s="36">
        <v>1.173078059094906E-4</v>
      </c>
      <c r="L11" s="36">
        <v>0</v>
      </c>
      <c r="M11" s="36">
        <v>1.7951312643400143E-2</v>
      </c>
      <c r="N11" s="36">
        <v>0.50569999999999315</v>
      </c>
      <c r="O11" s="36">
        <v>2.6911926999999999E-2</v>
      </c>
      <c r="P11" s="36">
        <v>4.1428140000000002E-2</v>
      </c>
      <c r="Q11" s="36">
        <v>2.1759563999999999E-2</v>
      </c>
      <c r="R11" s="36">
        <v>5.1523629999999992E-3</v>
      </c>
      <c r="S11" s="36">
        <v>3.4707665999999998E-2</v>
      </c>
      <c r="T11" s="36">
        <v>6.7204740000000006E-3</v>
      </c>
      <c r="U11" s="36">
        <v>0</v>
      </c>
      <c r="V11" s="36">
        <v>0</v>
      </c>
      <c r="W11" s="36">
        <v>2.7029234805909488E-2</v>
      </c>
      <c r="X11" s="36">
        <v>0.56496214483748375</v>
      </c>
      <c r="Y11" s="36">
        <v>0.59199137964339321</v>
      </c>
      <c r="Z11" s="36">
        <v>6.4982489538365161E-6</v>
      </c>
      <c r="AA11" s="36">
        <v>1.390625276121014E-6</v>
      </c>
      <c r="AB11" s="36">
        <v>1.3906300000000001E-6</v>
      </c>
      <c r="AC11" s="36">
        <v>1.2081387291537713E-6</v>
      </c>
      <c r="AD11" s="36">
        <v>3.1969953116867999E-3</v>
      </c>
      <c r="AE11" s="36">
        <v>2.8772957805181201E-2</v>
      </c>
      <c r="AF11" s="36">
        <v>3.1969953116867997E-2</v>
      </c>
      <c r="AG11" s="36">
        <v>0</v>
      </c>
      <c r="AH11" s="36">
        <v>0</v>
      </c>
      <c r="AI11" s="36">
        <v>0</v>
      </c>
      <c r="AJ11" s="36">
        <v>5.4514500650369693E-8</v>
      </c>
      <c r="AK11" s="36">
        <v>6.5877638246111352E-8</v>
      </c>
      <c r="AL11" s="36">
        <v>1.6476533432851765E-7</v>
      </c>
      <c r="AM11" s="36">
        <v>1.262653229804141E-6</v>
      </c>
      <c r="AN11" s="36">
        <v>3.1970611893250458E-3</v>
      </c>
      <c r="AO11" s="36">
        <v>2.8773122570515529E-2</v>
      </c>
      <c r="AP11" s="36">
        <v>2.1779076289999999</v>
      </c>
      <c r="AQ11" s="36">
        <v>1.1727194919999999</v>
      </c>
      <c r="AR11" s="36">
        <v>3.3506271209999996</v>
      </c>
      <c r="AS11" s="36">
        <v>0.14533032800000001</v>
      </c>
      <c r="AT11" s="36">
        <v>1.681706465</v>
      </c>
      <c r="AU11" s="36">
        <v>3.6944243779999999</v>
      </c>
      <c r="AV11" s="36">
        <v>3.1484739300000002</v>
      </c>
      <c r="AW11" s="36">
        <v>6.9166641630000001</v>
      </c>
      <c r="AX11" s="36">
        <v>2.8600746699999999</v>
      </c>
      <c r="AY11" s="36">
        <v>6.2830998190000003</v>
      </c>
      <c r="AZ11" s="36">
        <v>5.4573809999999999E-3</v>
      </c>
      <c r="BA11" s="36">
        <v>1.0914762E-2</v>
      </c>
      <c r="BB11" s="36">
        <v>0.93693416799999996</v>
      </c>
      <c r="BC11" s="36">
        <v>48.599065340000003</v>
      </c>
      <c r="BD11" s="36">
        <v>106.763918351</v>
      </c>
      <c r="BE11" s="36">
        <v>5.5549455999999997E-2</v>
      </c>
      <c r="BF11" s="36">
        <v>0.11109891299999999</v>
      </c>
      <c r="BG11" s="36">
        <v>0.98544784399999996</v>
      </c>
      <c r="BH11" s="36">
        <v>12.374670007000001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4.4871199539999997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5.0490354780000004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3.5065499999999999E-2</v>
      </c>
      <c r="P13" s="36">
        <v>5.6626874000000008E-2</v>
      </c>
      <c r="Q13" s="36">
        <v>3.0490866999999998E-2</v>
      </c>
      <c r="R13" s="36">
        <v>4.5746330000000007E-3</v>
      </c>
      <c r="S13" s="36">
        <v>5.0659961000000003E-2</v>
      </c>
      <c r="T13" s="36">
        <v>5.9669130000000008E-3</v>
      </c>
      <c r="U13" s="36">
        <v>0</v>
      </c>
      <c r="V13" s="36">
        <v>0</v>
      </c>
      <c r="W13" s="36">
        <v>3.5065499999999999E-2</v>
      </c>
      <c r="X13" s="36">
        <v>5.6626874000000008E-2</v>
      </c>
      <c r="Y13" s="36">
        <v>9.1692374000000007E-2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4.6457560000000002E-2</v>
      </c>
      <c r="AQ13" s="36">
        <v>2.5015609000000001E-2</v>
      </c>
      <c r="AR13" s="36">
        <v>7.1473169000000003E-2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1.5066928470000001</v>
      </c>
      <c r="BC13" s="36">
        <v>87.251758085000006</v>
      </c>
      <c r="BD13" s="36">
        <v>194.08428291800001</v>
      </c>
      <c r="BE13" s="36">
        <v>8.9329615000000001E-2</v>
      </c>
      <c r="BF13" s="36">
        <v>0.17865923</v>
      </c>
      <c r="BG13" s="36">
        <v>3.707143528</v>
      </c>
      <c r="BH13" s="36">
        <v>22.638687618999999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5.6729248969999997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0.86281615205424855</v>
      </c>
      <c r="J14" s="36">
        <v>18.004296897326494</v>
      </c>
      <c r="K14" s="36">
        <v>3.6226152071681242E-2</v>
      </c>
      <c r="L14" s="36">
        <v>0.82658999998256732</v>
      </c>
      <c r="M14" s="36">
        <v>1.7827780493757177</v>
      </c>
      <c r="N14" s="36">
        <v>17.084335000005023</v>
      </c>
      <c r="O14" s="36">
        <v>0.125410567</v>
      </c>
      <c r="P14" s="36">
        <v>0.20108764099999998</v>
      </c>
      <c r="Q14" s="36">
        <v>0.10129456000000001</v>
      </c>
      <c r="R14" s="36">
        <v>2.4116007000000002E-2</v>
      </c>
      <c r="S14" s="36">
        <v>0.16963197899999999</v>
      </c>
      <c r="T14" s="36">
        <v>3.1455662000000002E-2</v>
      </c>
      <c r="U14" s="36" t="s">
        <v>340</v>
      </c>
      <c r="V14" s="36" t="s">
        <v>340</v>
      </c>
      <c r="W14" s="36">
        <v>0.98822671905424853</v>
      </c>
      <c r="X14" s="36">
        <v>18.205384538326495</v>
      </c>
      <c r="Y14" s="36">
        <v>19.193611257380745</v>
      </c>
      <c r="Z14" s="36">
        <v>5.7355591235931126E-3</v>
      </c>
      <c r="AA14" s="36">
        <v>1.9624063040672287E-3</v>
      </c>
      <c r="AB14" s="36">
        <v>1.9624059999999999E-3</v>
      </c>
      <c r="AC14" s="36">
        <v>1.3689148872290453E-4</v>
      </c>
      <c r="AD14" s="36">
        <v>5.7345423354688015E-2</v>
      </c>
      <c r="AE14" s="36">
        <v>0.51610881019219212</v>
      </c>
      <c r="AF14" s="36">
        <v>0.57345423354688019</v>
      </c>
      <c r="AG14" s="36" t="s">
        <v>340</v>
      </c>
      <c r="AH14" s="36" t="s">
        <v>340</v>
      </c>
      <c r="AI14" s="36" t="s">
        <v>340</v>
      </c>
      <c r="AJ14" s="36">
        <v>7.6928861857163375E-5</v>
      </c>
      <c r="AK14" s="36">
        <v>9.2964104441870489E-5</v>
      </c>
      <c r="AL14" s="36">
        <v>2.3251079056132038E-4</v>
      </c>
      <c r="AM14" s="36">
        <v>2.1382035058006789E-4</v>
      </c>
      <c r="AN14" s="36">
        <v>5.7438387459129887E-2</v>
      </c>
      <c r="AO14" s="36">
        <v>0.51634132098275343</v>
      </c>
      <c r="AP14" s="36">
        <v>219.358726107</v>
      </c>
      <c r="AQ14" s="36">
        <v>118.11623713500001</v>
      </c>
      <c r="AR14" s="36">
        <v>337.474963242</v>
      </c>
      <c r="AS14" s="36">
        <v>17.170099042</v>
      </c>
      <c r="AT14" s="36">
        <v>932.81005064099998</v>
      </c>
      <c r="AU14" s="36">
        <v>2593.5478134999998</v>
      </c>
      <c r="AV14" s="36">
        <v>499.10108397499999</v>
      </c>
      <c r="AW14" s="36">
        <v>1387.6807225330001</v>
      </c>
      <c r="AX14" s="36">
        <v>474.67774370000001</v>
      </c>
      <c r="AY14" s="36">
        <v>1319.7750425669999</v>
      </c>
      <c r="AZ14" s="36">
        <v>0.50562641100000005</v>
      </c>
      <c r="BA14" s="36">
        <v>1.0112528220000001</v>
      </c>
      <c r="BB14" s="36">
        <v>1.69651639</v>
      </c>
      <c r="BC14" s="36">
        <v>64.223146374999999</v>
      </c>
      <c r="BD14" s="36">
        <v>178.563471464</v>
      </c>
      <c r="BE14" s="36">
        <v>0.10058397500000001</v>
      </c>
      <c r="BF14" s="36">
        <v>0.20116795100000001</v>
      </c>
      <c r="BG14" s="36">
        <v>1.298706403</v>
      </c>
      <c r="BH14" s="36">
        <v>38.937163468999998</v>
      </c>
      <c r="BI14" s="36">
        <v>0.03</v>
      </c>
      <c r="BJ14" s="36">
        <v>0.03</v>
      </c>
      <c r="BK14" s="36">
        <v>0.21</v>
      </c>
      <c r="BL14" s="36">
        <v>0.21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5.4103675649999996</v>
      </c>
      <c r="E15" s="36">
        <v>2</v>
      </c>
      <c r="F15" s="36">
        <v>0</v>
      </c>
      <c r="G15" s="36">
        <v>0</v>
      </c>
      <c r="H15" s="36">
        <v>2</v>
      </c>
      <c r="I15" s="36">
        <v>3.6900236565301156E-4</v>
      </c>
      <c r="J15" s="36">
        <v>1.5626839793039311</v>
      </c>
      <c r="K15" s="36">
        <v>3.6900236565301156E-4</v>
      </c>
      <c r="L15" s="36">
        <v>0</v>
      </c>
      <c r="M15" s="36">
        <v>4.5069981666880254E-2</v>
      </c>
      <c r="N15" s="36">
        <v>1.5179830000027039</v>
      </c>
      <c r="O15" s="36">
        <v>2.0660057999999999E-2</v>
      </c>
      <c r="P15" s="36">
        <v>3.4103122E-2</v>
      </c>
      <c r="Q15" s="36">
        <v>1.5880718999999998E-2</v>
      </c>
      <c r="R15" s="36">
        <v>4.7793390000000005E-3</v>
      </c>
      <c r="S15" s="36">
        <v>2.7869202000000003E-2</v>
      </c>
      <c r="T15" s="36">
        <v>6.2339200000000004E-3</v>
      </c>
      <c r="U15" s="36">
        <v>0</v>
      </c>
      <c r="V15" s="36">
        <v>0</v>
      </c>
      <c r="W15" s="36">
        <v>2.102906036565301E-2</v>
      </c>
      <c r="X15" s="36">
        <v>1.5967871013039312</v>
      </c>
      <c r="Y15" s="36">
        <v>1.6178161616695843</v>
      </c>
      <c r="Z15" s="36">
        <v>1.5634728492225534E-5</v>
      </c>
      <c r="AA15" s="36">
        <v>3.3458318973362638E-6</v>
      </c>
      <c r="AB15" s="36">
        <v>3.3458300000000002E-6</v>
      </c>
      <c r="AC15" s="36">
        <v>2.4471780482114267E-6</v>
      </c>
      <c r="AD15" s="36">
        <v>1.5065171288047432E-2</v>
      </c>
      <c r="AE15" s="36">
        <v>0.13558654159242686</v>
      </c>
      <c r="AF15" s="36">
        <v>0.15065171288047427</v>
      </c>
      <c r="AG15" s="36">
        <v>0</v>
      </c>
      <c r="AH15" s="36">
        <v>0</v>
      </c>
      <c r="AI15" s="36">
        <v>0</v>
      </c>
      <c r="AJ15" s="36">
        <v>1.3116087795533421E-7</v>
      </c>
      <c r="AK15" s="36">
        <v>1.5850037635674964E-7</v>
      </c>
      <c r="AL15" s="36">
        <v>3.9642233991527888E-7</v>
      </c>
      <c r="AM15" s="36">
        <v>2.5783389261667608E-6</v>
      </c>
      <c r="AN15" s="36">
        <v>1.5065329788423789E-2</v>
      </c>
      <c r="AO15" s="36">
        <v>0.13558693801476679</v>
      </c>
      <c r="AP15" s="36">
        <v>12.621155156</v>
      </c>
      <c r="AQ15" s="36">
        <v>6.7960066220000002</v>
      </c>
      <c r="AR15" s="36">
        <v>19.417161778000001</v>
      </c>
      <c r="AS15" s="36">
        <v>1.1143483350000001</v>
      </c>
      <c r="AT15" s="36">
        <v>60.162568561</v>
      </c>
      <c r="AU15" s="36">
        <v>135.92454689799999</v>
      </c>
      <c r="AV15" s="36">
        <v>47.111176495999999</v>
      </c>
      <c r="AW15" s="36">
        <v>106.437698259</v>
      </c>
      <c r="AX15" s="36">
        <v>43.832040915999997</v>
      </c>
      <c r="AY15" s="36">
        <v>99.029187809000007</v>
      </c>
      <c r="AZ15" s="36">
        <v>1.8166061000000001E-2</v>
      </c>
      <c r="BA15" s="36">
        <v>3.6332123000000001E-2</v>
      </c>
      <c r="BB15" s="36">
        <v>1.2139805930000001</v>
      </c>
      <c r="BC15" s="36">
        <v>34.232631224999999</v>
      </c>
      <c r="BD15" s="36">
        <v>77.341360245000004</v>
      </c>
      <c r="BE15" s="36">
        <v>7.1975132999999997E-2</v>
      </c>
      <c r="BF15" s="36">
        <v>0.14395026699999999</v>
      </c>
      <c r="BG15" s="36">
        <v>2.2945599900000002</v>
      </c>
      <c r="BH15" s="36">
        <v>14.072737306000001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4.4588358230000003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5.2162515809999999</v>
      </c>
      <c r="E17" s="36">
        <v>3</v>
      </c>
      <c r="F17" s="36">
        <v>0</v>
      </c>
      <c r="G17" s="36">
        <v>1</v>
      </c>
      <c r="H17" s="36">
        <v>2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7.8609579999999995E-3</v>
      </c>
      <c r="P17" s="36">
        <v>1.1919461000000001E-2</v>
      </c>
      <c r="Q17" s="36">
        <v>6.8351209999999996E-3</v>
      </c>
      <c r="R17" s="36">
        <v>1.0258369999999999E-3</v>
      </c>
      <c r="S17" s="36">
        <v>1.0581413000000001E-2</v>
      </c>
      <c r="T17" s="36">
        <v>1.3380479999999999E-3</v>
      </c>
      <c r="U17" s="36">
        <v>3.0000000000000001E-3</v>
      </c>
      <c r="V17" s="36">
        <v>7.1999999999999998E-3</v>
      </c>
      <c r="W17" s="36">
        <v>1.0860958E-2</v>
      </c>
      <c r="X17" s="36">
        <v>1.9119461000000001E-2</v>
      </c>
      <c r="Y17" s="36">
        <v>2.9980419000000001E-2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2.3963622538665939E-4</v>
      </c>
      <c r="AH17" s="36">
        <v>4.07657027094547E-4</v>
      </c>
      <c r="AI17" s="36">
        <v>1.3056042624514546E-3</v>
      </c>
      <c r="AJ17" s="36">
        <v>0</v>
      </c>
      <c r="AK17" s="36">
        <v>0</v>
      </c>
      <c r="AL17" s="36">
        <v>0</v>
      </c>
      <c r="AM17" s="36">
        <v>2.3963622538665939E-4</v>
      </c>
      <c r="AN17" s="36">
        <v>4.07657027094547E-4</v>
      </c>
      <c r="AO17" s="36">
        <v>1.3056042624514546E-3</v>
      </c>
      <c r="AP17" s="36">
        <v>0.19027333499999999</v>
      </c>
      <c r="AQ17" s="36">
        <v>0.102454872</v>
      </c>
      <c r="AR17" s="36">
        <v>0.29272820700000002</v>
      </c>
      <c r="AS17" s="36">
        <v>4.4217444000000002E-2</v>
      </c>
      <c r="AT17" s="36">
        <v>0.29641086799999999</v>
      </c>
      <c r="AU17" s="36">
        <v>0.76293236799999997</v>
      </c>
      <c r="AV17" s="36">
        <v>0.82523452200000003</v>
      </c>
      <c r="AW17" s="36">
        <v>2.1240723450000001</v>
      </c>
      <c r="AX17" s="36">
        <v>0.74353915500000001</v>
      </c>
      <c r="AY17" s="36">
        <v>1.9137965219999999</v>
      </c>
      <c r="AZ17" s="36">
        <v>3.8171499999999997E-4</v>
      </c>
      <c r="BA17" s="36">
        <v>7.6343099999999996E-4</v>
      </c>
      <c r="BB17" s="36">
        <v>0.43369086200000001</v>
      </c>
      <c r="BC17" s="36">
        <v>18.186612189000002</v>
      </c>
      <c r="BD17" s="36">
        <v>46.810547751999998</v>
      </c>
      <c r="BE17" s="36">
        <v>2.5712895999999999E-2</v>
      </c>
      <c r="BF17" s="36">
        <v>5.1425792999999997E-2</v>
      </c>
      <c r="BG17" s="36">
        <v>1.237231677</v>
      </c>
      <c r="BH17" s="36">
        <v>7.3890271710000004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5.41002794</v>
      </c>
      <c r="E18" s="36">
        <v>1</v>
      </c>
      <c r="F18" s="36">
        <v>0</v>
      </c>
      <c r="G18" s="36">
        <v>0</v>
      </c>
      <c r="H18" s="36">
        <v>1</v>
      </c>
      <c r="I18" s="36">
        <v>2.2099451286742046E-3</v>
      </c>
      <c r="J18" s="36">
        <v>2.381238322549676</v>
      </c>
      <c r="K18" s="36">
        <v>2.2099451286742046E-3</v>
      </c>
      <c r="L18" s="36">
        <v>0</v>
      </c>
      <c r="M18" s="36">
        <v>0.21497576767540927</v>
      </c>
      <c r="N18" s="36">
        <v>2.1684725000029408</v>
      </c>
      <c r="O18" s="36">
        <v>8.2020587000000006E-2</v>
      </c>
      <c r="P18" s="36">
        <v>0.13952552699999998</v>
      </c>
      <c r="Q18" s="36">
        <v>7.5813217000000002E-2</v>
      </c>
      <c r="R18" s="36">
        <v>6.2073700000000002E-3</v>
      </c>
      <c r="S18" s="36">
        <v>0.13142895699999999</v>
      </c>
      <c r="T18" s="36">
        <v>8.0965699999999991E-3</v>
      </c>
      <c r="U18" s="36">
        <v>0</v>
      </c>
      <c r="V18" s="36">
        <v>0</v>
      </c>
      <c r="W18" s="36">
        <v>8.4230532128674207E-2</v>
      </c>
      <c r="X18" s="36">
        <v>2.520763849549676</v>
      </c>
      <c r="Y18" s="36">
        <v>2.6049943816783503</v>
      </c>
      <c r="Z18" s="36">
        <v>6.7933722263363296E-5</v>
      </c>
      <c r="AA18" s="36">
        <v>1.4537816564359739E-5</v>
      </c>
      <c r="AB18" s="36">
        <v>1.45378E-5</v>
      </c>
      <c r="AC18" s="36">
        <v>1.5348020093582373E-5</v>
      </c>
      <c r="AD18" s="36">
        <v>2.8872523548911993E-2</v>
      </c>
      <c r="AE18" s="36">
        <v>0.25985271194020787</v>
      </c>
      <c r="AF18" s="36">
        <v>0.28872523548911988</v>
      </c>
      <c r="AG18" s="36">
        <v>0</v>
      </c>
      <c r="AH18" s="36">
        <v>0</v>
      </c>
      <c r="AI18" s="36">
        <v>0</v>
      </c>
      <c r="AJ18" s="36">
        <v>5.6990062601478844E-7</v>
      </c>
      <c r="AK18" s="36">
        <v>6.8869212464445431E-7</v>
      </c>
      <c r="AL18" s="36">
        <v>1.7224750490073735E-6</v>
      </c>
      <c r="AM18" s="36">
        <v>1.5917920719597162E-5</v>
      </c>
      <c r="AN18" s="36">
        <v>2.8873212241036637E-2</v>
      </c>
      <c r="AO18" s="36">
        <v>0.25985443441525685</v>
      </c>
      <c r="AP18" s="36">
        <v>45.097886645000003</v>
      </c>
      <c r="AQ18" s="36">
        <v>24.283477424000001</v>
      </c>
      <c r="AR18" s="36">
        <v>69.381364069</v>
      </c>
      <c r="AS18" s="36">
        <v>4.6590544039999999</v>
      </c>
      <c r="AT18" s="36">
        <v>117.932367508</v>
      </c>
      <c r="AU18" s="36">
        <v>308.87439706999999</v>
      </c>
      <c r="AV18" s="36">
        <v>99.370297882000003</v>
      </c>
      <c r="AW18" s="36">
        <v>260.25883727500002</v>
      </c>
      <c r="AX18" s="36">
        <v>92.246251166999997</v>
      </c>
      <c r="AY18" s="36">
        <v>241.600383451</v>
      </c>
      <c r="AZ18" s="36">
        <v>8.7416496999999996E-2</v>
      </c>
      <c r="BA18" s="36">
        <v>0.17483299399999999</v>
      </c>
      <c r="BB18" s="36">
        <v>1.181962052</v>
      </c>
      <c r="BC18" s="36">
        <v>69.476701792</v>
      </c>
      <c r="BD18" s="36">
        <v>181.965094314</v>
      </c>
      <c r="BE18" s="36">
        <v>7.0076800999999994E-2</v>
      </c>
      <c r="BF18" s="36">
        <v>0.14015360299999999</v>
      </c>
      <c r="BG18" s="36">
        <v>5.1509925360000004</v>
      </c>
      <c r="BH18" s="36">
        <v>49.399601637000004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5.2790242239999996</v>
      </c>
      <c r="E19" s="36">
        <v>6</v>
      </c>
      <c r="F19" s="36">
        <v>0</v>
      </c>
      <c r="G19" s="36">
        <v>0</v>
      </c>
      <c r="H19" s="36">
        <v>6</v>
      </c>
      <c r="I19" s="36">
        <v>1.8157033616303641E-4</v>
      </c>
      <c r="J19" s="36">
        <v>0.5787209900309187</v>
      </c>
      <c r="K19" s="36">
        <v>1.8157033616303641E-4</v>
      </c>
      <c r="L19" s="36">
        <v>0</v>
      </c>
      <c r="M19" s="36">
        <v>3.1082560367067514E-2</v>
      </c>
      <c r="N19" s="36">
        <v>0.5478200000000143</v>
      </c>
      <c r="O19" s="36">
        <v>0.166330175</v>
      </c>
      <c r="P19" s="36">
        <v>0.282096607</v>
      </c>
      <c r="Q19" s="36">
        <v>0.154671007</v>
      </c>
      <c r="R19" s="36">
        <v>1.1659168000000001E-2</v>
      </c>
      <c r="S19" s="36">
        <v>0.26688899599999999</v>
      </c>
      <c r="T19" s="36">
        <v>1.5207610999999999E-2</v>
      </c>
      <c r="U19" s="36">
        <v>0</v>
      </c>
      <c r="V19" s="36">
        <v>0</v>
      </c>
      <c r="W19" s="36">
        <v>0.16651174533616303</v>
      </c>
      <c r="X19" s="36">
        <v>0.86081759703091865</v>
      </c>
      <c r="Y19" s="36">
        <v>1.0273293423670817</v>
      </c>
      <c r="Z19" s="36">
        <v>1.0504048711070357E-5</v>
      </c>
      <c r="AA19" s="36">
        <v>2.2478664241690566E-6</v>
      </c>
      <c r="AB19" s="36">
        <v>2.2478700000000001E-6</v>
      </c>
      <c r="AC19" s="36">
        <v>1.497423847492691E-6</v>
      </c>
      <c r="AD19" s="36">
        <v>6.217780358843945E-3</v>
      </c>
      <c r="AE19" s="36">
        <v>5.5960023229595493E-2</v>
      </c>
      <c r="AF19" s="36">
        <v>6.217780358843944E-2</v>
      </c>
      <c r="AG19" s="36">
        <v>0</v>
      </c>
      <c r="AH19" s="36">
        <v>0</v>
      </c>
      <c r="AI19" s="36">
        <v>0</v>
      </c>
      <c r="AJ19" s="36">
        <v>8.8119421109099129E-8</v>
      </c>
      <c r="AK19" s="36">
        <v>1.0648725159408782E-7</v>
      </c>
      <c r="AL19" s="36">
        <v>2.663332820930405E-7</v>
      </c>
      <c r="AM19" s="36">
        <v>1.5855432686017902E-6</v>
      </c>
      <c r="AN19" s="36">
        <v>6.2178868460955388E-3</v>
      </c>
      <c r="AO19" s="36">
        <v>5.5960289562877588E-2</v>
      </c>
      <c r="AP19" s="36">
        <v>5.944397715</v>
      </c>
      <c r="AQ19" s="36">
        <v>3.2008295389999999</v>
      </c>
      <c r="AR19" s="36">
        <v>9.1452272539999999</v>
      </c>
      <c r="AS19" s="36">
        <v>0.57991568400000004</v>
      </c>
      <c r="AT19" s="36">
        <v>17.419750540999999</v>
      </c>
      <c r="AU19" s="36">
        <v>41.030570279999999</v>
      </c>
      <c r="AV19" s="36">
        <v>20.471743259</v>
      </c>
      <c r="AW19" s="36">
        <v>48.219249671</v>
      </c>
      <c r="AX19" s="36">
        <v>18.813057514</v>
      </c>
      <c r="AY19" s="36">
        <v>44.312372711000002</v>
      </c>
      <c r="AZ19" s="36">
        <v>6.9831479999999998E-3</v>
      </c>
      <c r="BA19" s="36">
        <v>1.3966296E-2</v>
      </c>
      <c r="BB19" s="36">
        <v>1.1829306530000001</v>
      </c>
      <c r="BC19" s="36">
        <v>68.740336553000006</v>
      </c>
      <c r="BD19" s="36">
        <v>161.91134329299999</v>
      </c>
      <c r="BE19" s="36">
        <v>7.0134228000000007E-2</v>
      </c>
      <c r="BF19" s="36">
        <v>0.14026845600000001</v>
      </c>
      <c r="BG19" s="36">
        <v>1.42527833</v>
      </c>
      <c r="BH19" s="36">
        <v>20.795834562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6.2337116760000004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5.9750471081821006</v>
      </c>
      <c r="J20" s="36">
        <v>35.661332646900441</v>
      </c>
      <c r="K20" s="36">
        <v>2.8507526081704655</v>
      </c>
      <c r="L20" s="36">
        <v>3.1242945000116351</v>
      </c>
      <c r="M20" s="36">
        <v>25.610106755082938</v>
      </c>
      <c r="N20" s="36">
        <v>16.026272999999609</v>
      </c>
      <c r="O20" s="36">
        <v>0.39033613899999997</v>
      </c>
      <c r="P20" s="36">
        <v>0.60018735899999998</v>
      </c>
      <c r="Q20" s="36">
        <v>0.36914804199999995</v>
      </c>
      <c r="R20" s="36">
        <v>2.1188096999999999E-2</v>
      </c>
      <c r="S20" s="36">
        <v>0.57255071000000002</v>
      </c>
      <c r="T20" s="36">
        <v>2.7636648999999999E-2</v>
      </c>
      <c r="U20" s="36" t="s">
        <v>340</v>
      </c>
      <c r="V20" s="36" t="s">
        <v>340</v>
      </c>
      <c r="W20" s="36">
        <v>6.3653832471821001</v>
      </c>
      <c r="X20" s="36">
        <v>36.261520005900444</v>
      </c>
      <c r="Y20" s="36">
        <v>42.626903253082546</v>
      </c>
      <c r="Z20" s="36">
        <v>1.7692381463571164E-2</v>
      </c>
      <c r="AA20" s="36">
        <v>8.4984871659833996E-3</v>
      </c>
      <c r="AB20" s="36">
        <v>8.4984870000000007E-3</v>
      </c>
      <c r="AC20" s="36">
        <v>2.7130271260495928E-2</v>
      </c>
      <c r="AD20" s="36">
        <v>0.13785895322271574</v>
      </c>
      <c r="AE20" s="36">
        <v>1.2407305790044414</v>
      </c>
      <c r="AF20" s="36">
        <v>1.3785895322271573</v>
      </c>
      <c r="AG20" s="36" t="s">
        <v>340</v>
      </c>
      <c r="AH20" s="36" t="s">
        <v>340</v>
      </c>
      <c r="AI20" s="36" t="s">
        <v>340</v>
      </c>
      <c r="AJ20" s="36">
        <v>3.3315171973452356E-4</v>
      </c>
      <c r="AK20" s="36">
        <v>4.0259468890019642E-4</v>
      </c>
      <c r="AL20" s="36">
        <v>1.0069220798066783E-3</v>
      </c>
      <c r="AM20" s="36">
        <v>2.746342298023045E-2</v>
      </c>
      <c r="AN20" s="36">
        <v>0.13826154791161593</v>
      </c>
      <c r="AO20" s="36">
        <v>1.241737501084248</v>
      </c>
      <c r="AP20" s="36">
        <v>265.36969839599999</v>
      </c>
      <c r="AQ20" s="36">
        <v>142.89137605900001</v>
      </c>
      <c r="AR20" s="36">
        <v>408.26107445499997</v>
      </c>
      <c r="AS20" s="36">
        <v>21.068706702</v>
      </c>
      <c r="AT20" s="36">
        <v>834.36221657700003</v>
      </c>
      <c r="AU20" s="36">
        <v>1923.9344832090001</v>
      </c>
      <c r="AV20" s="36">
        <v>486.637321907</v>
      </c>
      <c r="AW20" s="36">
        <v>1122.1245471469999</v>
      </c>
      <c r="AX20" s="36">
        <v>471.48371360900001</v>
      </c>
      <c r="AY20" s="36">
        <v>1087.1822295659999</v>
      </c>
      <c r="AZ20" s="36">
        <v>0.34059491600000003</v>
      </c>
      <c r="BA20" s="36">
        <v>0.68118983200000005</v>
      </c>
      <c r="BB20" s="36">
        <v>0.93949145300000003</v>
      </c>
      <c r="BC20" s="36">
        <v>52.907444589000001</v>
      </c>
      <c r="BD20" s="36">
        <v>121.99792253299999</v>
      </c>
      <c r="BE20" s="36">
        <v>5.5701074000000003E-2</v>
      </c>
      <c r="BF20" s="36">
        <v>0.11140214800000001</v>
      </c>
      <c r="BG20" s="36">
        <v>2.9211735239999999</v>
      </c>
      <c r="BH20" s="36">
        <v>20.161706965</v>
      </c>
      <c r="BI20" s="36">
        <v>0.44999999999999996</v>
      </c>
      <c r="BJ20" s="36">
        <v>0.48</v>
      </c>
      <c r="BK20" s="36">
        <v>0.87000000000000011</v>
      </c>
      <c r="BL20" s="36">
        <v>1.1500000000000004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5.5654329230000004</v>
      </c>
      <c r="E21" s="36">
        <v>3</v>
      </c>
      <c r="F21" s="36">
        <v>0</v>
      </c>
      <c r="G21" s="36">
        <v>0</v>
      </c>
      <c r="H21" s="36">
        <v>3</v>
      </c>
      <c r="I21" s="36">
        <v>1.0789441894139988E-4</v>
      </c>
      <c r="J21" s="36">
        <v>0.32383410777858768</v>
      </c>
      <c r="K21" s="36">
        <v>1.0789441894139988E-4</v>
      </c>
      <c r="L21" s="36">
        <v>0</v>
      </c>
      <c r="M21" s="36">
        <v>1.6795502197556704E-2</v>
      </c>
      <c r="N21" s="36">
        <v>0.30714649999997234</v>
      </c>
      <c r="O21" s="36">
        <v>5.2369372000000004E-2</v>
      </c>
      <c r="P21" s="36">
        <v>8.0185587000000003E-2</v>
      </c>
      <c r="Q21" s="36">
        <v>4.5915596000000003E-2</v>
      </c>
      <c r="R21" s="36">
        <v>6.4537759999999996E-3</v>
      </c>
      <c r="S21" s="36">
        <v>7.1767618000000005E-2</v>
      </c>
      <c r="T21" s="36">
        <v>8.4179690000000008E-3</v>
      </c>
      <c r="U21" s="36">
        <v>0</v>
      </c>
      <c r="V21" s="36">
        <v>0</v>
      </c>
      <c r="W21" s="36">
        <v>5.2477266418941404E-2</v>
      </c>
      <c r="X21" s="36">
        <v>0.40401969477858768</v>
      </c>
      <c r="Y21" s="36">
        <v>0.45649696119752908</v>
      </c>
      <c r="Z21" s="36">
        <v>5.114681331848426E-6</v>
      </c>
      <c r="AA21" s="36">
        <v>1.0945418050155632E-6</v>
      </c>
      <c r="AB21" s="36">
        <v>1.0945399999999999E-6</v>
      </c>
      <c r="AC21" s="36">
        <v>4.0938442345445126E-7</v>
      </c>
      <c r="AD21" s="36">
        <v>2.7127250750299823E-3</v>
      </c>
      <c r="AE21" s="36">
        <v>2.4414525675269839E-2</v>
      </c>
      <c r="AF21" s="36">
        <v>2.7127250750299821E-2</v>
      </c>
      <c r="AG21" s="36">
        <v>0</v>
      </c>
      <c r="AH21" s="36">
        <v>0</v>
      </c>
      <c r="AI21" s="36">
        <v>0</v>
      </c>
      <c r="AJ21" s="36">
        <v>4.2907388408027748E-8</v>
      </c>
      <c r="AK21" s="36">
        <v>5.1851110766989572E-8</v>
      </c>
      <c r="AL21" s="36">
        <v>1.2968384763447912E-7</v>
      </c>
      <c r="AM21" s="36">
        <v>4.52291811862479E-7</v>
      </c>
      <c r="AN21" s="36">
        <v>2.7127769261407492E-3</v>
      </c>
      <c r="AO21" s="36">
        <v>2.4414655359117472E-2</v>
      </c>
      <c r="AP21" s="36">
        <v>10.135734638000001</v>
      </c>
      <c r="AQ21" s="36">
        <v>5.4577032670000003</v>
      </c>
      <c r="AR21" s="36">
        <v>15.593437905000002</v>
      </c>
      <c r="AS21" s="36">
        <v>1.425816306</v>
      </c>
      <c r="AT21" s="36">
        <v>21.757722481999998</v>
      </c>
      <c r="AU21" s="36">
        <v>51.360549693000003</v>
      </c>
      <c r="AV21" s="36">
        <v>18.906200336000001</v>
      </c>
      <c r="AW21" s="36">
        <v>44.629342188999999</v>
      </c>
      <c r="AX21" s="36">
        <v>17.532575360999999</v>
      </c>
      <c r="AY21" s="36">
        <v>41.386809159999999</v>
      </c>
      <c r="AZ21" s="36">
        <v>2.4128502E-2</v>
      </c>
      <c r="BA21" s="36">
        <v>4.8257004999999999E-2</v>
      </c>
      <c r="BB21" s="36">
        <v>0.26706314399999997</v>
      </c>
      <c r="BC21" s="36">
        <v>6.915950595</v>
      </c>
      <c r="BD21" s="36">
        <v>16.325560935999999</v>
      </c>
      <c r="BE21" s="36">
        <v>1.5833783000000001E-2</v>
      </c>
      <c r="BF21" s="36">
        <v>3.1667566000000001E-2</v>
      </c>
      <c r="BG21" s="36">
        <v>0.78286739500000002</v>
      </c>
      <c r="BH21" s="36">
        <v>12.943562715000001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5.2780759899999996</v>
      </c>
      <c r="E22" s="36">
        <v>2</v>
      </c>
      <c r="F22" s="36">
        <v>0</v>
      </c>
      <c r="G22" s="36">
        <v>0</v>
      </c>
      <c r="H22" s="36">
        <v>2</v>
      </c>
      <c r="I22" s="36">
        <v>3.135582799749953E-5</v>
      </c>
      <c r="J22" s="36">
        <v>0.3825474875877648</v>
      </c>
      <c r="K22" s="36">
        <v>3.135582799749953E-5</v>
      </c>
      <c r="L22" s="36">
        <v>0</v>
      </c>
      <c r="M22" s="36">
        <v>1.0658843415793045E-2</v>
      </c>
      <c r="N22" s="36">
        <v>0.37191999999996928</v>
      </c>
      <c r="O22" s="36">
        <v>5.4024115000000004E-2</v>
      </c>
      <c r="P22" s="36">
        <v>9.2998933000000006E-2</v>
      </c>
      <c r="Q22" s="36">
        <v>4.8416841000000002E-2</v>
      </c>
      <c r="R22" s="36">
        <v>5.6072739999999998E-3</v>
      </c>
      <c r="S22" s="36">
        <v>8.5685097000000002E-2</v>
      </c>
      <c r="T22" s="36">
        <v>7.3138360000000006E-3</v>
      </c>
      <c r="U22" s="36">
        <v>0</v>
      </c>
      <c r="V22" s="36">
        <v>0</v>
      </c>
      <c r="W22" s="36">
        <v>5.4055470827997505E-2</v>
      </c>
      <c r="X22" s="36">
        <v>0.47554642058776481</v>
      </c>
      <c r="Y22" s="36">
        <v>0.5296018914157623</v>
      </c>
      <c r="Z22" s="36">
        <v>2.9919892898984499E-6</v>
      </c>
      <c r="AA22" s="36">
        <v>6.4028570803826828E-7</v>
      </c>
      <c r="AB22" s="36">
        <v>6.4028599999999997E-7</v>
      </c>
      <c r="AC22" s="36">
        <v>3.0394739424589191E-7</v>
      </c>
      <c r="AD22" s="36">
        <v>5.967188850785338E-3</v>
      </c>
      <c r="AE22" s="36">
        <v>5.370469965706804E-2</v>
      </c>
      <c r="AF22" s="36">
        <v>5.9671888507853377E-2</v>
      </c>
      <c r="AG22" s="36">
        <v>0</v>
      </c>
      <c r="AH22" s="36">
        <v>0</v>
      </c>
      <c r="AI22" s="36">
        <v>0</v>
      </c>
      <c r="AJ22" s="36">
        <v>2.510004211287158E-8</v>
      </c>
      <c r="AK22" s="36">
        <v>3.0331957085673147E-8</v>
      </c>
      <c r="AL22" s="36">
        <v>7.5862693064200578E-8</v>
      </c>
      <c r="AM22" s="36">
        <v>3.2904743635876347E-7</v>
      </c>
      <c r="AN22" s="36">
        <v>5.9672191827424238E-3</v>
      </c>
      <c r="AO22" s="36">
        <v>5.3704775519761105E-2</v>
      </c>
      <c r="AP22" s="36">
        <v>9.4221554740000002</v>
      </c>
      <c r="AQ22" s="36">
        <v>5.073468332</v>
      </c>
      <c r="AR22" s="36">
        <v>14.495623806000001</v>
      </c>
      <c r="AS22" s="36">
        <v>1.291668316</v>
      </c>
      <c r="AT22" s="36">
        <v>20.484726183999999</v>
      </c>
      <c r="AU22" s="36">
        <v>52.309211507999997</v>
      </c>
      <c r="AV22" s="36">
        <v>25.745081948999999</v>
      </c>
      <c r="AW22" s="36">
        <v>65.741905692000003</v>
      </c>
      <c r="AX22" s="36">
        <v>23.635766199999999</v>
      </c>
      <c r="AY22" s="36">
        <v>60.355617260999999</v>
      </c>
      <c r="AZ22" s="36">
        <v>4.4466444000000001E-2</v>
      </c>
      <c r="BA22" s="36">
        <v>8.8932888000000002E-2</v>
      </c>
      <c r="BB22" s="36">
        <v>0.82176665699999996</v>
      </c>
      <c r="BC22" s="36">
        <v>38.897296335</v>
      </c>
      <c r="BD22" s="36">
        <v>99.327024571999999</v>
      </c>
      <c r="BE22" s="36">
        <v>4.8721343E-2</v>
      </c>
      <c r="BF22" s="36">
        <v>9.7442686000000001E-2</v>
      </c>
      <c r="BG22" s="36">
        <v>2.5055209469999999</v>
      </c>
      <c r="BH22" s="36">
        <v>22.212737430000001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5.1151338769999999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9.3127037876374676E-5</v>
      </c>
      <c r="J23" s="36">
        <v>0.24586253498296068</v>
      </c>
      <c r="K23" s="36">
        <v>9.3127037876374676E-5</v>
      </c>
      <c r="L23" s="36">
        <v>0</v>
      </c>
      <c r="M23" s="36">
        <v>1.6955662020848323E-2</v>
      </c>
      <c r="N23" s="36">
        <v>0.22899999999998871</v>
      </c>
      <c r="O23" s="36">
        <v>2.2972891999999998E-2</v>
      </c>
      <c r="P23" s="36">
        <v>3.5093276E-2</v>
      </c>
      <c r="Q23" s="36">
        <v>2.0543778999999998E-2</v>
      </c>
      <c r="R23" s="36">
        <v>2.4291130000000001E-3</v>
      </c>
      <c r="S23" s="36">
        <v>3.1924867000000003E-2</v>
      </c>
      <c r="T23" s="36">
        <v>3.1684090000000001E-3</v>
      </c>
      <c r="U23" s="36" t="s">
        <v>340</v>
      </c>
      <c r="V23" s="36" t="s">
        <v>340</v>
      </c>
      <c r="W23" s="36">
        <v>2.3066019037876372E-2</v>
      </c>
      <c r="X23" s="36">
        <v>0.28095581098296069</v>
      </c>
      <c r="Y23" s="36">
        <v>0.30402183002083705</v>
      </c>
      <c r="Z23" s="36">
        <v>7.4075342717192514E-6</v>
      </c>
      <c r="AA23" s="36">
        <v>1.5852123341479196E-6</v>
      </c>
      <c r="AB23" s="36">
        <v>1.5852099999999999E-6</v>
      </c>
      <c r="AC23" s="36">
        <v>5.2155254135506892E-7</v>
      </c>
      <c r="AD23" s="36">
        <v>1.800081479017822E-3</v>
      </c>
      <c r="AE23" s="36">
        <v>1.6200733311160398E-2</v>
      </c>
      <c r="AF23" s="36">
        <v>1.8000814790178218E-2</v>
      </c>
      <c r="AG23" s="36" t="s">
        <v>340</v>
      </c>
      <c r="AH23" s="36" t="s">
        <v>340</v>
      </c>
      <c r="AI23" s="36" t="s">
        <v>340</v>
      </c>
      <c r="AJ23" s="36">
        <v>6.2142289161007984E-8</v>
      </c>
      <c r="AK23" s="36">
        <v>7.5095381894621989E-8</v>
      </c>
      <c r="AL23" s="36">
        <v>1.878196613268155E-7</v>
      </c>
      <c r="AM23" s="36">
        <v>5.8369483051607696E-7</v>
      </c>
      <c r="AN23" s="36">
        <v>1.8001565743997166E-3</v>
      </c>
      <c r="AO23" s="36">
        <v>1.6200921130821725E-2</v>
      </c>
      <c r="AP23" s="36">
        <v>0.52043578999999995</v>
      </c>
      <c r="AQ23" s="36">
        <v>0.28023465600000003</v>
      </c>
      <c r="AR23" s="36">
        <v>0.80067044600000004</v>
      </c>
      <c r="AS23" s="36">
        <v>8.6298828999999994E-2</v>
      </c>
      <c r="AT23" s="36">
        <v>0.24597066100000001</v>
      </c>
      <c r="AU23" s="36">
        <v>0.61942723499999996</v>
      </c>
      <c r="AV23" s="36">
        <v>0.89371277699999996</v>
      </c>
      <c r="AW23" s="36">
        <v>2.2506344170000001</v>
      </c>
      <c r="AX23" s="36">
        <v>0.80043371600000002</v>
      </c>
      <c r="AY23" s="36">
        <v>2.015730016</v>
      </c>
      <c r="AZ23" s="36">
        <v>5.7104599999999997E-4</v>
      </c>
      <c r="BA23" s="36">
        <v>1.1420930000000001E-3</v>
      </c>
      <c r="BB23" s="36">
        <v>0.360904734</v>
      </c>
      <c r="BC23" s="36">
        <v>19.586313430000001</v>
      </c>
      <c r="BD23" s="36">
        <v>49.324158988999997</v>
      </c>
      <c r="BE23" s="36">
        <v>2.1397513E-2</v>
      </c>
      <c r="BF23" s="36">
        <v>4.2795026999999999E-2</v>
      </c>
      <c r="BG23" s="36">
        <v>1.176866186</v>
      </c>
      <c r="BH23" s="36">
        <v>17.39891686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5.0548197860000004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7.1224180000000002E-3</v>
      </c>
      <c r="P24" s="36">
        <v>9.9667750000000006E-3</v>
      </c>
      <c r="Q24" s="36">
        <v>6.3792170000000004E-3</v>
      </c>
      <c r="R24" s="36">
        <v>7.4320100000000008E-4</v>
      </c>
      <c r="S24" s="36">
        <v>8.9973819999999999E-3</v>
      </c>
      <c r="T24" s="36">
        <v>9.6939300000000003E-4</v>
      </c>
      <c r="U24" s="36" t="s">
        <v>340</v>
      </c>
      <c r="V24" s="36" t="s">
        <v>340</v>
      </c>
      <c r="W24" s="36">
        <v>7.1224180000000002E-3</v>
      </c>
      <c r="X24" s="36">
        <v>9.9667750000000006E-3</v>
      </c>
      <c r="Y24" s="36">
        <v>1.7089193000000003E-2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1.3106698999999999E-2</v>
      </c>
      <c r="AQ24" s="36">
        <v>7.057453E-3</v>
      </c>
      <c r="AR24" s="36">
        <v>2.0164151999999998E-2</v>
      </c>
      <c r="AS24" s="36">
        <v>1.383443E-3</v>
      </c>
      <c r="AT24" s="36">
        <v>4.79483E-4</v>
      </c>
      <c r="AU24" s="36">
        <v>1.2114000000000001E-3</v>
      </c>
      <c r="AV24" s="36">
        <v>3.8925639999999998E-3</v>
      </c>
      <c r="AW24" s="36">
        <v>9.8344379999999992E-3</v>
      </c>
      <c r="AX24" s="36">
        <v>3.4223249999999999E-3</v>
      </c>
      <c r="AY24" s="36">
        <v>8.6463960000000006E-3</v>
      </c>
      <c r="AZ24" s="36">
        <v>5.1560000000000003E-6</v>
      </c>
      <c r="BA24" s="36">
        <v>1.0312999999999999E-5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1.1408691049999999</v>
      </c>
      <c r="BH24" s="36">
        <v>7.1352987490000004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5.2353258409999999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1.6751789999999999E-2</v>
      </c>
      <c r="P25" s="36">
        <v>2.7278971999999999E-2</v>
      </c>
      <c r="Q25" s="36">
        <v>1.578104E-2</v>
      </c>
      <c r="R25" s="36">
        <v>9.7075000000000004E-4</v>
      </c>
      <c r="S25" s="36">
        <v>2.6012775999999998E-2</v>
      </c>
      <c r="T25" s="36">
        <v>1.266196E-3</v>
      </c>
      <c r="U25" s="36">
        <v>0</v>
      </c>
      <c r="V25" s="36">
        <v>0</v>
      </c>
      <c r="W25" s="36">
        <v>1.6751789999999999E-2</v>
      </c>
      <c r="X25" s="36">
        <v>2.7278971999999999E-2</v>
      </c>
      <c r="Y25" s="36">
        <v>4.4030762000000001E-2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0.62668631299999999</v>
      </c>
      <c r="AQ25" s="36">
        <v>0.337446476</v>
      </c>
      <c r="AR25" s="36">
        <v>0.96413278899999999</v>
      </c>
      <c r="AS25" s="36">
        <v>0.123990327</v>
      </c>
      <c r="AT25" s="36">
        <v>0.37739855700000002</v>
      </c>
      <c r="AU25" s="36">
        <v>0.953633866</v>
      </c>
      <c r="AV25" s="36">
        <v>0.77125480499999999</v>
      </c>
      <c r="AW25" s="36">
        <v>1.948854037</v>
      </c>
      <c r="AX25" s="36">
        <v>0.69959992299999996</v>
      </c>
      <c r="AY25" s="36">
        <v>1.767792077</v>
      </c>
      <c r="AZ25" s="36">
        <v>4.3128039999999999E-3</v>
      </c>
      <c r="BA25" s="36">
        <v>8.6256079999999999E-3</v>
      </c>
      <c r="BB25" s="36">
        <v>0.17755717400000001</v>
      </c>
      <c r="BC25" s="36">
        <v>9.2252322840000005</v>
      </c>
      <c r="BD25" s="36">
        <v>23.310883839999999</v>
      </c>
      <c r="BE25" s="36">
        <v>1.0527105E-2</v>
      </c>
      <c r="BF25" s="36">
        <v>2.105421E-2</v>
      </c>
      <c r="BG25" s="36">
        <v>0.63720795500000005</v>
      </c>
      <c r="BH25" s="36">
        <v>6.4952874270000001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5.0754353930000002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2.13899644784897E-5</v>
      </c>
      <c r="J26" s="36">
        <v>9.1864584310548558E-2</v>
      </c>
      <c r="K26" s="36">
        <v>2.13899644784897E-5</v>
      </c>
      <c r="L26" s="36">
        <v>0</v>
      </c>
      <c r="M26" s="36">
        <v>9.5109742750344207E-3</v>
      </c>
      <c r="N26" s="36">
        <v>8.2374999999992635E-2</v>
      </c>
      <c r="O26" s="36">
        <v>1.3328177E-2</v>
      </c>
      <c r="P26" s="36">
        <v>1.9344351000000003E-2</v>
      </c>
      <c r="Q26" s="36">
        <v>1.1822322E-2</v>
      </c>
      <c r="R26" s="36">
        <v>1.505855E-3</v>
      </c>
      <c r="S26" s="36">
        <v>1.7380192000000003E-2</v>
      </c>
      <c r="T26" s="36">
        <v>1.964159E-3</v>
      </c>
      <c r="U26" s="36" t="s">
        <v>340</v>
      </c>
      <c r="V26" s="36" t="s">
        <v>340</v>
      </c>
      <c r="W26" s="36">
        <v>1.334956696447849E-2</v>
      </c>
      <c r="X26" s="36">
        <v>0.11120893531054857</v>
      </c>
      <c r="Y26" s="36">
        <v>0.12455850227502706</v>
      </c>
      <c r="Z26" s="36">
        <v>1.8201442370011672E-6</v>
      </c>
      <c r="AA26" s="36">
        <v>3.895108667182497E-7</v>
      </c>
      <c r="AB26" s="36">
        <v>3.8951100000000003E-7</v>
      </c>
      <c r="AC26" s="36">
        <v>1.4823448868943341E-7</v>
      </c>
      <c r="AD26" s="36">
        <v>5.666035193278309E-4</v>
      </c>
      <c r="AE26" s="36">
        <v>5.0994316739504785E-3</v>
      </c>
      <c r="AF26" s="36">
        <v>5.666035193278309E-3</v>
      </c>
      <c r="AG26" s="36" t="s">
        <v>340</v>
      </c>
      <c r="AH26" s="36" t="s">
        <v>340</v>
      </c>
      <c r="AI26" s="36" t="s">
        <v>340</v>
      </c>
      <c r="AJ26" s="36">
        <v>1.5269336676776821E-8</v>
      </c>
      <c r="AK26" s="36">
        <v>1.8452115049208686E-8</v>
      </c>
      <c r="AL26" s="36">
        <v>4.615024135797102E-8</v>
      </c>
      <c r="AM26" s="36">
        <v>1.6350382536621023E-7</v>
      </c>
      <c r="AN26" s="36">
        <v>5.6662197144288014E-4</v>
      </c>
      <c r="AO26" s="36">
        <v>5.0994778241918361E-3</v>
      </c>
      <c r="AP26" s="36">
        <v>0.109823267</v>
      </c>
      <c r="AQ26" s="36">
        <v>5.9135605000000001E-2</v>
      </c>
      <c r="AR26" s="36">
        <v>0.16895887200000001</v>
      </c>
      <c r="AS26" s="36">
        <v>1.6382128999999999E-2</v>
      </c>
      <c r="AT26" s="36">
        <v>0.15630134000000001</v>
      </c>
      <c r="AU26" s="36">
        <v>0.41055932699999997</v>
      </c>
      <c r="AV26" s="36">
        <v>0.50159385199999995</v>
      </c>
      <c r="AW26" s="36">
        <v>1.317544899</v>
      </c>
      <c r="AX26" s="36">
        <v>0.45044234500000002</v>
      </c>
      <c r="AY26" s="36">
        <v>1.1831843870000001</v>
      </c>
      <c r="AZ26" s="36">
        <v>1.68293E-4</v>
      </c>
      <c r="BA26" s="36">
        <v>3.3658599999999999E-4</v>
      </c>
      <c r="BB26" s="36">
        <v>0.27868089800000001</v>
      </c>
      <c r="BC26" s="36">
        <v>12.004928026</v>
      </c>
      <c r="BD26" s="36">
        <v>31.533543778999999</v>
      </c>
      <c r="BE26" s="36">
        <v>1.6522582000000001E-2</v>
      </c>
      <c r="BF26" s="36">
        <v>3.3045165000000001E-2</v>
      </c>
      <c r="BG26" s="36">
        <v>2.719471762</v>
      </c>
      <c r="BH26" s="36">
        <v>8.8314147649999999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5.0336967760000002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1.516147E-3</v>
      </c>
      <c r="P27" s="36">
        <v>2.4776060000000003E-3</v>
      </c>
      <c r="Q27" s="36">
        <v>1.3956999999999999E-3</v>
      </c>
      <c r="R27" s="36">
        <v>1.2044699999999999E-4</v>
      </c>
      <c r="S27" s="36">
        <v>2.3205020000000003E-3</v>
      </c>
      <c r="T27" s="36">
        <v>1.5710400000000001E-4</v>
      </c>
      <c r="U27" s="36" t="s">
        <v>340</v>
      </c>
      <c r="V27" s="36" t="s">
        <v>340</v>
      </c>
      <c r="W27" s="36">
        <v>1.516147E-3</v>
      </c>
      <c r="X27" s="36">
        <v>2.4776060000000003E-3</v>
      </c>
      <c r="Y27" s="36">
        <v>3.9937530000000001E-3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4.1515329999999998E-3</v>
      </c>
      <c r="AQ27" s="36">
        <v>2.2354409999999999E-3</v>
      </c>
      <c r="AR27" s="36">
        <v>6.3869740000000001E-3</v>
      </c>
      <c r="AS27" s="36">
        <v>1.2299E-5</v>
      </c>
      <c r="AT27" s="36">
        <v>1.9600000000000001E-7</v>
      </c>
      <c r="AU27" s="36">
        <v>4.6899999999999998E-7</v>
      </c>
      <c r="AV27" s="36">
        <v>1.6322000000000001E-5</v>
      </c>
      <c r="AW27" s="36">
        <v>3.9060999999999998E-5</v>
      </c>
      <c r="AX27" s="36">
        <v>1.3614999999999999E-5</v>
      </c>
      <c r="AY27" s="36">
        <v>3.2583000000000003E-5</v>
      </c>
      <c r="AZ27" s="36">
        <v>4.4999999999999999E-8</v>
      </c>
      <c r="BA27" s="36">
        <v>9.0999999999999994E-8</v>
      </c>
      <c r="BB27" s="36">
        <v>0.102128516</v>
      </c>
      <c r="BC27" s="36">
        <v>4.036200912</v>
      </c>
      <c r="BD27" s="36">
        <v>9.6591633600000009</v>
      </c>
      <c r="BE27" s="36">
        <v>6.0550500000000002E-3</v>
      </c>
      <c r="BF27" s="36">
        <v>1.21101E-2</v>
      </c>
      <c r="BG27" s="36">
        <v>0.72812629399999995</v>
      </c>
      <c r="BH27" s="36">
        <v>3.1149741510000002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6.1416999160000003</v>
      </c>
      <c r="E28" s="36">
        <v>519</v>
      </c>
      <c r="F28" s="36">
        <v>2</v>
      </c>
      <c r="G28" s="36">
        <v>23</v>
      </c>
      <c r="H28" s="36">
        <v>494</v>
      </c>
      <c r="I28" s="36">
        <v>67.48204030362993</v>
      </c>
      <c r="J28" s="36">
        <v>598.2696874252988</v>
      </c>
      <c r="K28" s="36">
        <v>15.149227303541252</v>
      </c>
      <c r="L28" s="36">
        <v>52.332813000088677</v>
      </c>
      <c r="M28" s="36">
        <v>286.66446772900457</v>
      </c>
      <c r="N28" s="36">
        <v>379.08725999992407</v>
      </c>
      <c r="O28" s="36">
        <v>6.9006776240000001</v>
      </c>
      <c r="P28" s="36">
        <v>12.395668930999999</v>
      </c>
      <c r="Q28" s="36">
        <v>6.4961540040000001</v>
      </c>
      <c r="R28" s="36">
        <v>0.40452361999999997</v>
      </c>
      <c r="S28" s="36">
        <v>11.868029427</v>
      </c>
      <c r="T28" s="36">
        <v>0.52763950400000004</v>
      </c>
      <c r="U28" s="36">
        <v>1.5239999999999996</v>
      </c>
      <c r="V28" s="36">
        <v>3.6144000000000007</v>
      </c>
      <c r="W28" s="36">
        <v>75.906717927629927</v>
      </c>
      <c r="X28" s="36">
        <v>614.27975635629889</v>
      </c>
      <c r="Y28" s="36">
        <v>690.18647428392887</v>
      </c>
      <c r="Z28" s="36">
        <v>0.35847801981765992</v>
      </c>
      <c r="AA28" s="36">
        <v>0.17063694125460163</v>
      </c>
      <c r="AB28" s="36">
        <v>0.17063694099999999</v>
      </c>
      <c r="AC28" s="36">
        <v>0.28368385806828345</v>
      </c>
      <c r="AD28" s="36">
        <v>15.864929005403384</v>
      </c>
      <c r="AE28" s="36">
        <v>142.78436104863073</v>
      </c>
      <c r="AF28" s="36">
        <v>158.64929005403408</v>
      </c>
      <c r="AG28" s="36">
        <v>9.5466058170157811E-2</v>
      </c>
      <c r="AH28" s="36">
        <v>0.16240202999061326</v>
      </c>
      <c r="AI28" s="36">
        <v>0.52012542037534248</v>
      </c>
      <c r="AJ28" s="36">
        <v>6.2314658078715208E-3</v>
      </c>
      <c r="AK28" s="36">
        <v>7.5303679808560115E-3</v>
      </c>
      <c r="AL28" s="36">
        <v>1.8834063136070976E-2</v>
      </c>
      <c r="AM28" s="36">
        <v>0.38538138204631278</v>
      </c>
      <c r="AN28" s="36">
        <v>16.034861403374855</v>
      </c>
      <c r="AO28" s="36">
        <v>143.32332053214213</v>
      </c>
      <c r="AP28" s="36">
        <v>16901.883140451999</v>
      </c>
      <c r="AQ28" s="36">
        <v>9101.0139987050006</v>
      </c>
      <c r="AR28" s="36">
        <v>26002.897139157001</v>
      </c>
      <c r="AS28" s="36">
        <v>143.98803095299999</v>
      </c>
      <c r="AT28" s="36">
        <v>78962.361942229007</v>
      </c>
      <c r="AU28" s="36">
        <v>166921.39062525399</v>
      </c>
      <c r="AV28" s="36">
        <v>44935.551641940998</v>
      </c>
      <c r="AW28" s="36">
        <v>94990.886595731994</v>
      </c>
      <c r="AX28" s="36">
        <v>42560.381009370998</v>
      </c>
      <c r="AY28" s="36">
        <v>89969.927556402996</v>
      </c>
      <c r="AZ28" s="36">
        <v>0.467100668</v>
      </c>
      <c r="BA28" s="36">
        <v>0.93420133599999999</v>
      </c>
      <c r="BB28" s="36">
        <v>91.716089745000005</v>
      </c>
      <c r="BC28" s="36">
        <v>14494.419790709</v>
      </c>
      <c r="BD28" s="36">
        <v>30640.277826810001</v>
      </c>
      <c r="BE28" s="36">
        <v>0.56755005999999997</v>
      </c>
      <c r="BF28" s="36">
        <v>1.1351001199999999</v>
      </c>
      <c r="BG28" s="36">
        <v>37.467132268999997</v>
      </c>
      <c r="BH28" s="36">
        <v>566.25248938899995</v>
      </c>
      <c r="BI28" s="36">
        <v>2.2799999999999994</v>
      </c>
      <c r="BJ28" s="36">
        <v>2.3899999999999988</v>
      </c>
      <c r="BK28" s="36">
        <v>4.4699999999999935</v>
      </c>
      <c r="BL28" s="36">
        <v>4.4999999999999938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6.1347739280000004</v>
      </c>
      <c r="E29" s="36">
        <v>2</v>
      </c>
      <c r="F29" s="36">
        <v>1</v>
      </c>
      <c r="G29" s="36">
        <v>0</v>
      </c>
      <c r="H29" s="36">
        <v>1</v>
      </c>
      <c r="I29" s="36">
        <v>23.513518714230912</v>
      </c>
      <c r="J29" s="36">
        <v>186.28437837246054</v>
      </c>
      <c r="K29" s="36">
        <v>3.099600714223449</v>
      </c>
      <c r="L29" s="36">
        <v>20.413918000007463</v>
      </c>
      <c r="M29" s="36">
        <v>43.177708086746492</v>
      </c>
      <c r="N29" s="36">
        <v>166.62018899994496</v>
      </c>
      <c r="O29" s="36">
        <v>1.4965953190000001</v>
      </c>
      <c r="P29" s="36">
        <v>2.492453689</v>
      </c>
      <c r="Q29" s="36">
        <v>1.237586582</v>
      </c>
      <c r="R29" s="36">
        <v>0.25900873699999999</v>
      </c>
      <c r="S29" s="36">
        <v>2.1546162039999999</v>
      </c>
      <c r="T29" s="36">
        <v>0.33783748499999999</v>
      </c>
      <c r="U29" s="36">
        <v>6.4899999999999999E-2</v>
      </c>
      <c r="V29" s="36">
        <v>0.15340000000000001</v>
      </c>
      <c r="W29" s="36">
        <v>25.075014033230914</v>
      </c>
      <c r="X29" s="36">
        <v>188.93023206146054</v>
      </c>
      <c r="Y29" s="36">
        <v>214.00524609469147</v>
      </c>
      <c r="Z29" s="36">
        <v>9.0236141843356904E-2</v>
      </c>
      <c r="AA29" s="36">
        <v>4.2642117115885142E-2</v>
      </c>
      <c r="AB29" s="36">
        <v>4.2642117E-2</v>
      </c>
      <c r="AC29" s="36">
        <v>0.11355335430841726</v>
      </c>
      <c r="AD29" s="36">
        <v>1.4240976494585684</v>
      </c>
      <c r="AE29" s="36">
        <v>12.816878845127119</v>
      </c>
      <c r="AF29" s="36">
        <v>14.240976494585691</v>
      </c>
      <c r="AG29" s="36">
        <v>4.6051104433320134E-3</v>
      </c>
      <c r="AH29" s="36">
        <v>7.8339809840590573E-3</v>
      </c>
      <c r="AI29" s="36">
        <v>2.5089912070567523E-2</v>
      </c>
      <c r="AJ29" s="36">
        <v>1.6167693273235538E-3</v>
      </c>
      <c r="AK29" s="36">
        <v>1.9537727315567131E-3</v>
      </c>
      <c r="AL29" s="36">
        <v>4.886544598248178E-3</v>
      </c>
      <c r="AM29" s="36">
        <v>0.11977523407907283</v>
      </c>
      <c r="AN29" s="36">
        <v>1.4338854031741841</v>
      </c>
      <c r="AO29" s="36">
        <v>12.846855301795935</v>
      </c>
      <c r="AP29" s="36">
        <v>6039.5626444379996</v>
      </c>
      <c r="AQ29" s="36">
        <v>3252.0721931590001</v>
      </c>
      <c r="AR29" s="36">
        <v>9291.6348375969992</v>
      </c>
      <c r="AS29" s="36">
        <v>145.37830166500001</v>
      </c>
      <c r="AT29" s="36">
        <v>18101.153570099999</v>
      </c>
      <c r="AU29" s="36">
        <v>42976.869116413</v>
      </c>
      <c r="AV29" s="36">
        <v>10361.194880494</v>
      </c>
      <c r="AW29" s="36">
        <v>24600.184432676</v>
      </c>
      <c r="AX29" s="36">
        <v>9958.8940206619991</v>
      </c>
      <c r="AY29" s="36">
        <v>23645.017054447999</v>
      </c>
      <c r="AZ29" s="36">
        <v>0.14493066099999999</v>
      </c>
      <c r="BA29" s="36">
        <v>0.289861323</v>
      </c>
      <c r="BB29" s="36">
        <v>14.997833915999999</v>
      </c>
      <c r="BC29" s="36">
        <v>1302.7229122809999</v>
      </c>
      <c r="BD29" s="36">
        <v>3093.0046463200001</v>
      </c>
      <c r="BE29" s="36">
        <v>9.2808377999999997E-2</v>
      </c>
      <c r="BF29" s="36">
        <v>0.18561675599999999</v>
      </c>
      <c r="BG29" s="36">
        <v>19.591240655</v>
      </c>
      <c r="BH29" s="36">
        <v>101.929769264</v>
      </c>
      <c r="BI29" s="36">
        <v>0.51000000000000023</v>
      </c>
      <c r="BJ29" s="36">
        <v>0.57000000000000028</v>
      </c>
      <c r="BK29" s="36">
        <v>1.1400000000000006</v>
      </c>
      <c r="BL29" s="36">
        <v>1.2400000000000007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5.0890312800000004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5.1532699999999999E-4</v>
      </c>
      <c r="P30" s="36">
        <v>8.4754600000000002E-4</v>
      </c>
      <c r="Q30" s="36">
        <v>4.3555800000000001E-4</v>
      </c>
      <c r="R30" s="36">
        <v>7.9769000000000001E-5</v>
      </c>
      <c r="S30" s="36">
        <v>7.43499E-4</v>
      </c>
      <c r="T30" s="36">
        <v>1.04047E-4</v>
      </c>
      <c r="U30" s="36">
        <v>1.8000000000000002E-2</v>
      </c>
      <c r="V30" s="36">
        <v>4.3200000000000002E-2</v>
      </c>
      <c r="W30" s="36">
        <v>1.8515327000000002E-2</v>
      </c>
      <c r="X30" s="36">
        <v>4.4047546E-2</v>
      </c>
      <c r="Y30" s="36">
        <v>6.2562873000000005E-2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1.425758444174336E-3</v>
      </c>
      <c r="AH30" s="36">
        <v>2.4254281579057673E-3</v>
      </c>
      <c r="AI30" s="36">
        <v>7.7679253165360389E-3</v>
      </c>
      <c r="AJ30" s="36">
        <v>0</v>
      </c>
      <c r="AK30" s="36">
        <v>0</v>
      </c>
      <c r="AL30" s="36">
        <v>0</v>
      </c>
      <c r="AM30" s="36">
        <v>1.425758444174336E-3</v>
      </c>
      <c r="AN30" s="36">
        <v>2.4254281579057673E-3</v>
      </c>
      <c r="AO30" s="36">
        <v>7.7679253165360389E-3</v>
      </c>
      <c r="AP30" s="36">
        <v>0.10333543100000001</v>
      </c>
      <c r="AQ30" s="36">
        <v>5.5642154999999999E-2</v>
      </c>
      <c r="AR30" s="36">
        <v>0.158977586</v>
      </c>
      <c r="AS30" s="36">
        <v>1.5157699999999999E-4</v>
      </c>
      <c r="AT30" s="36">
        <v>2.1950000000000002E-5</v>
      </c>
      <c r="AU30" s="36">
        <v>5.0973000000000001E-5</v>
      </c>
      <c r="AV30" s="36">
        <v>4.10572E-4</v>
      </c>
      <c r="AW30" s="36">
        <v>9.5344099999999997E-4</v>
      </c>
      <c r="AX30" s="36">
        <v>3.5429800000000002E-4</v>
      </c>
      <c r="AY30" s="36">
        <v>8.2275999999999996E-4</v>
      </c>
      <c r="AZ30" s="36">
        <v>5.7000000000000001E-8</v>
      </c>
      <c r="BA30" s="36">
        <v>1.14E-7</v>
      </c>
      <c r="BB30" s="36">
        <v>3.177981511</v>
      </c>
      <c r="BC30" s="36">
        <v>276.208631588</v>
      </c>
      <c r="BD30" s="36">
        <v>641.41814214299995</v>
      </c>
      <c r="BE30" s="36">
        <v>1.9665727000000001E-2</v>
      </c>
      <c r="BF30" s="36">
        <v>3.9331454000000002E-2</v>
      </c>
      <c r="BG30" s="36">
        <v>3.9152707019999999</v>
      </c>
      <c r="BH30" s="36">
        <v>19.743470622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5.2961398089999996</v>
      </c>
      <c r="E31" s="36">
        <v>10</v>
      </c>
      <c r="F31" s="36">
        <v>0</v>
      </c>
      <c r="G31" s="36">
        <v>2</v>
      </c>
      <c r="H31" s="36">
        <v>8</v>
      </c>
      <c r="I31" s="36">
        <v>8.9402555864505421E-5</v>
      </c>
      <c r="J31" s="36">
        <v>0.56179645712308912</v>
      </c>
      <c r="K31" s="36">
        <v>8.9402555864505421E-5</v>
      </c>
      <c r="L31" s="36">
        <v>0</v>
      </c>
      <c r="M31" s="36">
        <v>1.2753859678989891E-2</v>
      </c>
      <c r="N31" s="36">
        <v>0.54913199999996376</v>
      </c>
      <c r="O31" s="36">
        <v>1.026504E-2</v>
      </c>
      <c r="P31" s="36">
        <v>1.4876317999999999E-2</v>
      </c>
      <c r="Q31" s="36">
        <v>7.0772909999999994E-3</v>
      </c>
      <c r="R31" s="36">
        <v>3.1877490000000001E-3</v>
      </c>
      <c r="S31" s="36">
        <v>1.0718383E-2</v>
      </c>
      <c r="T31" s="36">
        <v>4.1579349999999998E-3</v>
      </c>
      <c r="U31" s="36">
        <v>6.0000000000000001E-3</v>
      </c>
      <c r="V31" s="36">
        <v>1.44E-2</v>
      </c>
      <c r="W31" s="36">
        <v>1.6354442555864504E-2</v>
      </c>
      <c r="X31" s="36">
        <v>0.59107277512308909</v>
      </c>
      <c r="Y31" s="36">
        <v>0.60742721767895358</v>
      </c>
      <c r="Z31" s="36">
        <v>4.2069009538635364E-6</v>
      </c>
      <c r="AA31" s="36">
        <v>9.0027680412679661E-7</v>
      </c>
      <c r="AB31" s="36">
        <v>9.0027699999999998E-7</v>
      </c>
      <c r="AC31" s="36">
        <v>2.2156821241333587E-7</v>
      </c>
      <c r="AD31" s="36">
        <v>1.5380526341665006E-3</v>
      </c>
      <c r="AE31" s="36">
        <v>1.3842473707498507E-2</v>
      </c>
      <c r="AF31" s="36">
        <v>1.5380526341665006E-2</v>
      </c>
      <c r="AG31" s="36">
        <v>4.9132498404974925E-4</v>
      </c>
      <c r="AH31" s="36">
        <v>8.3581721424555054E-4</v>
      </c>
      <c r="AI31" s="36">
        <v>2.6768740510296684E-3</v>
      </c>
      <c r="AJ31" s="36">
        <v>3.7510292661367974E-8</v>
      </c>
      <c r="AK31" s="36">
        <v>4.5329031009561435E-8</v>
      </c>
      <c r="AL31" s="36">
        <v>1.1337159539897433E-7</v>
      </c>
      <c r="AM31" s="36">
        <v>4.9158406255482394E-4</v>
      </c>
      <c r="AN31" s="36">
        <v>2.373915177443061E-3</v>
      </c>
      <c r="AO31" s="36">
        <v>1.6519461130123574E-2</v>
      </c>
      <c r="AP31" s="36">
        <v>16.035447988000001</v>
      </c>
      <c r="AQ31" s="36">
        <v>8.634471993</v>
      </c>
      <c r="AR31" s="36">
        <v>24.669919981</v>
      </c>
      <c r="AS31" s="36">
        <v>0.65119487600000003</v>
      </c>
      <c r="AT31" s="36">
        <v>5.3916723229999999</v>
      </c>
      <c r="AU31" s="36">
        <v>13.103764139999999</v>
      </c>
      <c r="AV31" s="36">
        <v>4.6703699869999999</v>
      </c>
      <c r="AW31" s="36">
        <v>11.350731850000001</v>
      </c>
      <c r="AX31" s="36">
        <v>4.3304775539999998</v>
      </c>
      <c r="AY31" s="36">
        <v>10.524667131999999</v>
      </c>
      <c r="AZ31" s="36">
        <v>6.6501500000000003E-4</v>
      </c>
      <c r="BA31" s="36">
        <v>1.330031E-3</v>
      </c>
      <c r="BB31" s="36">
        <v>3.2590143939999998</v>
      </c>
      <c r="BC31" s="36">
        <v>262.96060530900002</v>
      </c>
      <c r="BD31" s="36">
        <v>639.09183344099995</v>
      </c>
      <c r="BE31" s="36">
        <v>2.0167167999999999E-2</v>
      </c>
      <c r="BF31" s="36">
        <v>4.0334335999999998E-2</v>
      </c>
      <c r="BG31" s="36">
        <v>2.738328273</v>
      </c>
      <c r="BH31" s="36">
        <v>24.102563322000002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5.4169407779999998</v>
      </c>
      <c r="E32" s="36">
        <v>18</v>
      </c>
      <c r="F32" s="36">
        <v>0</v>
      </c>
      <c r="G32" s="36">
        <v>3</v>
      </c>
      <c r="H32" s="36">
        <v>15</v>
      </c>
      <c r="I32" s="36">
        <v>9.192980366687874E-5</v>
      </c>
      <c r="J32" s="36">
        <v>0.47607188535346562</v>
      </c>
      <c r="K32" s="36">
        <v>9.192980366687874E-5</v>
      </c>
      <c r="L32" s="36">
        <v>0</v>
      </c>
      <c r="M32" s="36">
        <v>1.6023315155764776E-2</v>
      </c>
      <c r="N32" s="36">
        <v>0.46014050000136775</v>
      </c>
      <c r="O32" s="36">
        <v>2.7834838000000001E-2</v>
      </c>
      <c r="P32" s="36">
        <v>5.0683345999999997E-2</v>
      </c>
      <c r="Q32" s="36">
        <v>2.5773160999999999E-2</v>
      </c>
      <c r="R32" s="36">
        <v>2.061677E-3</v>
      </c>
      <c r="S32" s="36">
        <v>4.7994201E-2</v>
      </c>
      <c r="T32" s="36">
        <v>2.6891449999999996E-3</v>
      </c>
      <c r="U32" s="36">
        <v>6.0000000000000001E-3</v>
      </c>
      <c r="V32" s="36">
        <v>1.44E-2</v>
      </c>
      <c r="W32" s="36">
        <v>3.392676780366688E-2</v>
      </c>
      <c r="X32" s="36">
        <v>0.54115523135346555</v>
      </c>
      <c r="Y32" s="36">
        <v>0.57508199915713243</v>
      </c>
      <c r="Z32" s="36">
        <v>6.9037884908510007E-6</v>
      </c>
      <c r="AA32" s="36">
        <v>1.4774107370421142E-6</v>
      </c>
      <c r="AB32" s="36">
        <v>1.4774100000000001E-6</v>
      </c>
      <c r="AC32" s="36">
        <v>1.0608793479072812E-6</v>
      </c>
      <c r="AD32" s="36">
        <v>9.4240019839164704E-3</v>
      </c>
      <c r="AE32" s="36">
        <v>8.4816017855248227E-2</v>
      </c>
      <c r="AF32" s="36">
        <v>9.4240019839164718E-2</v>
      </c>
      <c r="AG32" s="36">
        <v>5.1368190776993007E-4</v>
      </c>
      <c r="AH32" s="36">
        <v>8.7384968218332925E-4</v>
      </c>
      <c r="AI32" s="36">
        <v>2.7986807388844463E-3</v>
      </c>
      <c r="AJ32" s="36">
        <v>6.1556700305385629E-8</v>
      </c>
      <c r="AK32" s="36">
        <v>7.4387731446917077E-8</v>
      </c>
      <c r="AL32" s="36">
        <v>1.860497699690192E-7</v>
      </c>
      <c r="AM32" s="36">
        <v>5.1480434381814279E-4</v>
      </c>
      <c r="AN32" s="36">
        <v>1.0297926053831247E-2</v>
      </c>
      <c r="AO32" s="36">
        <v>8.7614884643902644E-2</v>
      </c>
      <c r="AP32" s="36">
        <v>38.691041970999997</v>
      </c>
      <c r="AQ32" s="36">
        <v>20.833637983999999</v>
      </c>
      <c r="AR32" s="36">
        <v>59.524679954999996</v>
      </c>
      <c r="AS32" s="36">
        <v>1.358732013</v>
      </c>
      <c r="AT32" s="36">
        <v>232.46644828399999</v>
      </c>
      <c r="AU32" s="36">
        <v>592.00361107900005</v>
      </c>
      <c r="AV32" s="36">
        <v>162.96800954599999</v>
      </c>
      <c r="AW32" s="36">
        <v>415.01752555500002</v>
      </c>
      <c r="AX32" s="36">
        <v>152.264526633</v>
      </c>
      <c r="AY32" s="36">
        <v>387.75982629600003</v>
      </c>
      <c r="AZ32" s="36">
        <v>1.5664520000000001E-3</v>
      </c>
      <c r="BA32" s="36">
        <v>3.1329050000000001E-3</v>
      </c>
      <c r="BB32" s="36">
        <v>2.5257396330000002</v>
      </c>
      <c r="BC32" s="36">
        <v>200.875371688</v>
      </c>
      <c r="BD32" s="36">
        <v>511.55315656900001</v>
      </c>
      <c r="BE32" s="36">
        <v>1.5629575999999999E-2</v>
      </c>
      <c r="BF32" s="36">
        <v>3.1259152999999998E-2</v>
      </c>
      <c r="BG32" s="36">
        <v>2.553706531</v>
      </c>
      <c r="BH32" s="36">
        <v>20.466701571000002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6.4164678510000002</v>
      </c>
      <c r="E33" s="36">
        <v>24</v>
      </c>
      <c r="F33" s="36">
        <v>6</v>
      </c>
      <c r="G33" s="36">
        <v>3</v>
      </c>
      <c r="H33" s="36">
        <v>15</v>
      </c>
      <c r="I33" s="36">
        <v>38.777370914791405</v>
      </c>
      <c r="J33" s="36">
        <v>196.14131735666592</v>
      </c>
      <c r="K33" s="36">
        <v>8.2471159148153941</v>
      </c>
      <c r="L33" s="36">
        <v>30.530254999976009</v>
      </c>
      <c r="M33" s="36">
        <v>68.936799771521592</v>
      </c>
      <c r="N33" s="36">
        <v>165.98188849993571</v>
      </c>
      <c r="O33" s="36">
        <v>2.227940147</v>
      </c>
      <c r="P33" s="36">
        <v>3.8964108170000005</v>
      </c>
      <c r="Q33" s="36">
        <v>1.9137002189999999</v>
      </c>
      <c r="R33" s="36">
        <v>0.314239928</v>
      </c>
      <c r="S33" s="36">
        <v>3.4865326530000003</v>
      </c>
      <c r="T33" s="36">
        <v>0.40987816399999999</v>
      </c>
      <c r="U33" s="36">
        <v>0.46114999999999995</v>
      </c>
      <c r="V33" s="36">
        <v>1.0942000000000001</v>
      </c>
      <c r="W33" s="36">
        <v>41.466461061791406</v>
      </c>
      <c r="X33" s="36">
        <v>201.13192817366593</v>
      </c>
      <c r="Y33" s="36">
        <v>242.59838923545732</v>
      </c>
      <c r="Z33" s="36">
        <v>0.11699309114126379</v>
      </c>
      <c r="AA33" s="36">
        <v>5.4328207505903434E-2</v>
      </c>
      <c r="AB33" s="36">
        <v>5.4328207199999999E-2</v>
      </c>
      <c r="AC33" s="36">
        <v>0.17457665702828853</v>
      </c>
      <c r="AD33" s="36">
        <v>1.6102228524382405</v>
      </c>
      <c r="AE33" s="36">
        <v>14.556783366106753</v>
      </c>
      <c r="AF33" s="36">
        <v>16.167006218544991</v>
      </c>
      <c r="AG33" s="36">
        <v>3.7148122363919234E-2</v>
      </c>
      <c r="AH33" s="36">
        <v>6.3194507009885603E-2</v>
      </c>
      <c r="AI33" s="36">
        <v>0.20239321839652549</v>
      </c>
      <c r="AJ33" s="36">
        <v>2.2635999318855638E-3</v>
      </c>
      <c r="AK33" s="36">
        <v>2.7354303051868242E-3</v>
      </c>
      <c r="AL33" s="36">
        <v>6.8415338006303002E-3</v>
      </c>
      <c r="AM33" s="36">
        <v>0.21398837932409334</v>
      </c>
      <c r="AN33" s="36">
        <v>1.6761527897533128</v>
      </c>
      <c r="AO33" s="36">
        <v>14.766018118303908</v>
      </c>
      <c r="AP33" s="36">
        <v>4454.1228852739996</v>
      </c>
      <c r="AQ33" s="36">
        <v>2398.373861301</v>
      </c>
      <c r="AR33" s="36">
        <v>6852.4967465749996</v>
      </c>
      <c r="AS33" s="36">
        <v>192.75319555600001</v>
      </c>
      <c r="AT33" s="36">
        <v>8300.1464730049993</v>
      </c>
      <c r="AU33" s="36">
        <v>21423.535209591999</v>
      </c>
      <c r="AV33" s="36">
        <v>5036.5413961069999</v>
      </c>
      <c r="AW33" s="36">
        <v>12999.833471013</v>
      </c>
      <c r="AX33" s="36">
        <v>4860.8952174329997</v>
      </c>
      <c r="AY33" s="36">
        <v>12546.472544733</v>
      </c>
      <c r="AZ33" s="36">
        <v>0.240973361</v>
      </c>
      <c r="BA33" s="36">
        <v>0.48194672300000002</v>
      </c>
      <c r="BB33" s="36">
        <v>11.048623086999999</v>
      </c>
      <c r="BC33" s="36">
        <v>768.687937444</v>
      </c>
      <c r="BD33" s="36">
        <v>1984.0629495610001</v>
      </c>
      <c r="BE33" s="36">
        <v>6.8370191999999996E-2</v>
      </c>
      <c r="BF33" s="36">
        <v>0.13674038399999999</v>
      </c>
      <c r="BG33" s="36">
        <v>14.692747158</v>
      </c>
      <c r="BH33" s="36">
        <v>96.550177989000005</v>
      </c>
      <c r="BI33" s="36">
        <v>1.8600000000000008</v>
      </c>
      <c r="BJ33" s="36">
        <v>2.649999999999999</v>
      </c>
      <c r="BK33" s="36">
        <v>3.27</v>
      </c>
      <c r="BL33" s="36">
        <v>4.1499999999999968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6.6202681419999996</v>
      </c>
      <c r="E34" s="36">
        <v>38</v>
      </c>
      <c r="F34" s="36">
        <v>20</v>
      </c>
      <c r="G34" s="36">
        <v>18</v>
      </c>
      <c r="H34" s="36">
        <v>0</v>
      </c>
      <c r="I34" s="36">
        <v>169.94910456262849</v>
      </c>
      <c r="J34" s="36">
        <v>521.61894765905868</v>
      </c>
      <c r="K34" s="36">
        <v>81.175220562608317</v>
      </c>
      <c r="L34" s="36">
        <v>88.773884000020175</v>
      </c>
      <c r="M34" s="36">
        <v>393.31382772172861</v>
      </c>
      <c r="N34" s="36">
        <v>298.25422449995847</v>
      </c>
      <c r="O34" s="36">
        <v>4.3115054050000001</v>
      </c>
      <c r="P34" s="36">
        <v>7.3729257240000008</v>
      </c>
      <c r="Q34" s="36">
        <v>3.9640123330000003</v>
      </c>
      <c r="R34" s="36">
        <v>0.34749307200000001</v>
      </c>
      <c r="S34" s="36">
        <v>6.9196738920000005</v>
      </c>
      <c r="T34" s="36">
        <v>0.45325183199999997</v>
      </c>
      <c r="U34" s="36">
        <v>2.3217999999999983</v>
      </c>
      <c r="V34" s="36">
        <v>5.5082000000000022</v>
      </c>
      <c r="W34" s="36">
        <v>176.58240996762848</v>
      </c>
      <c r="X34" s="36">
        <v>534.50007338305863</v>
      </c>
      <c r="Y34" s="36">
        <v>711.08248335068708</v>
      </c>
      <c r="Z34" s="36">
        <v>0.35774977275620479</v>
      </c>
      <c r="AA34" s="36">
        <v>0.17243426861956157</v>
      </c>
      <c r="AB34" s="36">
        <v>0.25070290762855812</v>
      </c>
      <c r="AC34" s="36">
        <v>1.1861016481746087</v>
      </c>
      <c r="AD34" s="36">
        <v>5.6863054002051854</v>
      </c>
      <c r="AE34" s="36">
        <v>56.988528065710099</v>
      </c>
      <c r="AF34" s="36">
        <v>62.674833465915292</v>
      </c>
      <c r="AG34" s="36">
        <v>0.17865719681912673</v>
      </c>
      <c r="AH34" s="36">
        <v>0.30392258769230779</v>
      </c>
      <c r="AI34" s="36">
        <v>0.97337369301455312</v>
      </c>
      <c r="AJ34" s="36">
        <v>7.7461898854818446E-3</v>
      </c>
      <c r="AK34" s="36">
        <v>8.4823646658190848E-3</v>
      </c>
      <c r="AL34" s="36">
        <v>2.1241381667651795E-2</v>
      </c>
      <c r="AM34" s="36">
        <v>1.3725050348792174</v>
      </c>
      <c r="AN34" s="36">
        <v>5.9987103525633128</v>
      </c>
      <c r="AO34" s="36">
        <v>57.983143140392301</v>
      </c>
      <c r="AP34" s="36">
        <v>2747.0501486349999</v>
      </c>
      <c r="AQ34" s="36">
        <v>1479.180849265</v>
      </c>
      <c r="AR34" s="36">
        <v>4226.2309979000001</v>
      </c>
      <c r="AS34" s="36">
        <v>357.51905666200003</v>
      </c>
      <c r="AT34" s="36">
        <v>6825.766554068</v>
      </c>
      <c r="AU34" s="36">
        <v>16958.139218353001</v>
      </c>
      <c r="AV34" s="36">
        <v>5801.733403575</v>
      </c>
      <c r="AW34" s="36">
        <v>14414.00053551</v>
      </c>
      <c r="AX34" s="36">
        <v>5765.9223840149998</v>
      </c>
      <c r="AY34" s="36">
        <v>14325.030564086001</v>
      </c>
      <c r="AZ34" s="36">
        <v>0.70308456100000005</v>
      </c>
      <c r="BA34" s="36">
        <v>1.4061691220000001</v>
      </c>
      <c r="BB34" s="36">
        <v>12.464431300999999</v>
      </c>
      <c r="BC34" s="36">
        <v>702.13184515499995</v>
      </c>
      <c r="BD34" s="36">
        <v>1744.397421955</v>
      </c>
      <c r="BE34" s="36">
        <v>7.7131380999999999E-2</v>
      </c>
      <c r="BF34" s="36">
        <v>0.154262763</v>
      </c>
      <c r="BG34" s="36">
        <v>20.307325895999998</v>
      </c>
      <c r="BH34" s="36">
        <v>91.240530059999998</v>
      </c>
      <c r="BI34" s="36">
        <v>0.75</v>
      </c>
      <c r="BJ34" s="36">
        <v>1.6900000000000004</v>
      </c>
      <c r="BK34" s="36">
        <v>7.1400000000000059</v>
      </c>
      <c r="BL34" s="36">
        <v>9.1199999999999815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6.3082521930000004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31.837582624647247</v>
      </c>
      <c r="J35" s="36">
        <v>128.23090222474886</v>
      </c>
      <c r="K35" s="36">
        <v>12.712703124630641</v>
      </c>
      <c r="L35" s="36">
        <v>19.124879500016604</v>
      </c>
      <c r="M35" s="36">
        <v>83.504960349393315</v>
      </c>
      <c r="N35" s="36">
        <v>76.563524500002799</v>
      </c>
      <c r="O35" s="36">
        <v>0.84618863299999991</v>
      </c>
      <c r="P35" s="36">
        <v>1.3747289650000001</v>
      </c>
      <c r="Q35" s="36">
        <v>0.76029373599999994</v>
      </c>
      <c r="R35" s="36">
        <v>8.5894897000000012E-2</v>
      </c>
      <c r="S35" s="36">
        <v>1.2626921420000001</v>
      </c>
      <c r="T35" s="36">
        <v>0.11203682300000001</v>
      </c>
      <c r="U35" s="36" t="s">
        <v>340</v>
      </c>
      <c r="V35" s="36" t="s">
        <v>340</v>
      </c>
      <c r="W35" s="36">
        <v>32.683771257647244</v>
      </c>
      <c r="X35" s="36">
        <v>129.60563118974886</v>
      </c>
      <c r="Y35" s="36">
        <v>162.2894024473961</v>
      </c>
      <c r="Z35" s="36">
        <v>7.5597279229938197E-2</v>
      </c>
      <c r="AA35" s="36">
        <v>3.6437888588830215E-2</v>
      </c>
      <c r="AB35" s="36">
        <v>3.6437889000000001E-2</v>
      </c>
      <c r="AC35" s="36">
        <v>0.18286470710179301</v>
      </c>
      <c r="AD35" s="36">
        <v>0.42773702770696442</v>
      </c>
      <c r="AE35" s="36">
        <v>3.8815922426604077</v>
      </c>
      <c r="AF35" s="36">
        <v>4.309329270367372</v>
      </c>
      <c r="AG35" s="36" t="s">
        <v>340</v>
      </c>
      <c r="AH35" s="36" t="s">
        <v>340</v>
      </c>
      <c r="AI35" s="36" t="s">
        <v>340</v>
      </c>
      <c r="AJ35" s="36">
        <v>1.4284126228974294E-3</v>
      </c>
      <c r="AK35" s="36">
        <v>1.7261543832607954E-3</v>
      </c>
      <c r="AL35" s="36">
        <v>4.3172525857420128E-3</v>
      </c>
      <c r="AM35" s="36">
        <v>0.18429311972469042</v>
      </c>
      <c r="AN35" s="36">
        <v>0.42946318209022522</v>
      </c>
      <c r="AO35" s="36">
        <v>3.8859094952461497</v>
      </c>
      <c r="AP35" s="36">
        <v>387.52056093700003</v>
      </c>
      <c r="AQ35" s="36">
        <v>208.66491742700001</v>
      </c>
      <c r="AR35" s="36">
        <v>596.18547836400001</v>
      </c>
      <c r="AS35" s="36">
        <v>60.279460937000003</v>
      </c>
      <c r="AT35" s="36">
        <v>997.76391634799995</v>
      </c>
      <c r="AU35" s="36">
        <v>2846.370314926</v>
      </c>
      <c r="AV35" s="36">
        <v>684.42698695499996</v>
      </c>
      <c r="AW35" s="36">
        <v>1952.4986086219999</v>
      </c>
      <c r="AX35" s="36">
        <v>672.12958518599999</v>
      </c>
      <c r="AY35" s="36">
        <v>1917.4172043230001</v>
      </c>
      <c r="AZ35" s="36">
        <v>8.6292091000000001E-2</v>
      </c>
      <c r="BA35" s="36">
        <v>0.172584183</v>
      </c>
      <c r="BB35" s="36">
        <v>0.77532377900000005</v>
      </c>
      <c r="BC35" s="36">
        <v>45.078269945999999</v>
      </c>
      <c r="BD35" s="36">
        <v>128.59700307899999</v>
      </c>
      <c r="BE35" s="36">
        <v>4.7977949999999997E-3</v>
      </c>
      <c r="BF35" s="36">
        <v>9.5955910000000005E-3</v>
      </c>
      <c r="BG35" s="36">
        <v>3.4878961780000002</v>
      </c>
      <c r="BH35" s="36">
        <v>40.599544344999998</v>
      </c>
      <c r="BI35" s="36">
        <v>1.02</v>
      </c>
      <c r="BJ35" s="36">
        <v>1.4000000000000004</v>
      </c>
      <c r="BK35" s="36">
        <v>1.08</v>
      </c>
      <c r="BL35" s="36">
        <v>1.6099999999999999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5.6872150049999997</v>
      </c>
      <c r="E36" s="36">
        <v>401</v>
      </c>
      <c r="F36" s="36">
        <v>5</v>
      </c>
      <c r="G36" s="36">
        <v>89</v>
      </c>
      <c r="H36" s="36">
        <v>307</v>
      </c>
      <c r="I36" s="36">
        <v>3.2046814983099827E-4</v>
      </c>
      <c r="J36" s="36">
        <v>1.523664799615857</v>
      </c>
      <c r="K36" s="36">
        <v>3.2046814983099827E-4</v>
      </c>
      <c r="L36" s="36">
        <v>0</v>
      </c>
      <c r="M36" s="36">
        <v>7.19272677685312E-2</v>
      </c>
      <c r="N36" s="36">
        <v>1.4520579999971568</v>
      </c>
      <c r="O36" s="36">
        <v>0.15717784200000001</v>
      </c>
      <c r="P36" s="36">
        <v>0.23401382100000001</v>
      </c>
      <c r="Q36" s="36">
        <v>0.12087901099999999</v>
      </c>
      <c r="R36" s="36">
        <v>3.6298831000000004E-2</v>
      </c>
      <c r="S36" s="36">
        <v>0.186667519</v>
      </c>
      <c r="T36" s="36">
        <v>4.7346302E-2</v>
      </c>
      <c r="U36" s="36">
        <v>3.6837999999999984</v>
      </c>
      <c r="V36" s="36">
        <v>8.7868000000000013</v>
      </c>
      <c r="W36" s="36">
        <v>3.8412983101498295</v>
      </c>
      <c r="X36" s="36">
        <v>10.544478620615859</v>
      </c>
      <c r="Y36" s="36">
        <v>14.385776930765688</v>
      </c>
      <c r="Z36" s="36">
        <v>1.7320497702897989E-5</v>
      </c>
      <c r="AA36" s="36">
        <v>3.706586508420169E-6</v>
      </c>
      <c r="AB36" s="36">
        <v>3.7065899999999999E-6</v>
      </c>
      <c r="AC36" s="36">
        <v>7.2543526749963831E-6</v>
      </c>
      <c r="AD36" s="36">
        <v>2.5007135091026533E-2</v>
      </c>
      <c r="AE36" s="36">
        <v>0.22506421581923883</v>
      </c>
      <c r="AF36" s="36">
        <v>0.25007135091026533</v>
      </c>
      <c r="AG36" s="36">
        <v>0.24872562329648709</v>
      </c>
      <c r="AH36" s="36">
        <v>0.42311945112505911</v>
      </c>
      <c r="AI36" s="36">
        <v>1.3551258096843117</v>
      </c>
      <c r="AJ36" s="36">
        <v>1.4053479144586773E-7</v>
      </c>
      <c r="AK36" s="36">
        <v>1.6982821160264621E-7</v>
      </c>
      <c r="AL36" s="36">
        <v>4.2475417771638103E-7</v>
      </c>
      <c r="AM36" s="36">
        <v>0.24873301818395352</v>
      </c>
      <c r="AN36" s="36">
        <v>0.44812675604429725</v>
      </c>
      <c r="AO36" s="36">
        <v>1.5801904502577282</v>
      </c>
      <c r="AP36" s="36">
        <v>38.445753981000003</v>
      </c>
      <c r="AQ36" s="36">
        <v>20.701559836000001</v>
      </c>
      <c r="AR36" s="36">
        <v>59.147313817000004</v>
      </c>
      <c r="AS36" s="36">
        <v>0.77066694700000005</v>
      </c>
      <c r="AT36" s="36">
        <v>16.446626006999999</v>
      </c>
      <c r="AU36" s="36">
        <v>36.323442167000003</v>
      </c>
      <c r="AV36" s="36">
        <v>26.885959052</v>
      </c>
      <c r="AW36" s="36">
        <v>59.3793875</v>
      </c>
      <c r="AX36" s="36">
        <v>24.501878023</v>
      </c>
      <c r="AY36" s="36">
        <v>54.113989641000003</v>
      </c>
      <c r="AZ36" s="36">
        <v>2.8202496000000001E-2</v>
      </c>
      <c r="BA36" s="36">
        <v>5.6404993E-2</v>
      </c>
      <c r="BB36" s="36">
        <v>3.4341833190000002</v>
      </c>
      <c r="BC36" s="36">
        <v>282.442410784</v>
      </c>
      <c r="BD36" s="36">
        <v>623.79241610899999</v>
      </c>
      <c r="BE36" s="36">
        <v>0.26315580900000002</v>
      </c>
      <c r="BF36" s="36">
        <v>0.52631161900000001</v>
      </c>
      <c r="BG36" s="36">
        <v>3.7157797659999998</v>
      </c>
      <c r="BH36" s="36">
        <v>28.644177541000001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4.1059741900000004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4.5585938969999997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4.5581957170000003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4.7163527119999999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1.852862104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4.3985479810000001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4.3997302190000003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4.4424264200000003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4.4446756479999996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4.8652098080000004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3.6152999999999998E-5</v>
      </c>
      <c r="P45" s="36">
        <v>5.7176999999999998E-5</v>
      </c>
      <c r="Q45" s="36">
        <v>2.9658E-5</v>
      </c>
      <c r="R45" s="36">
        <v>6.4949999999999996E-6</v>
      </c>
      <c r="S45" s="36">
        <v>4.8704E-5</v>
      </c>
      <c r="T45" s="36">
        <v>8.473E-6</v>
      </c>
      <c r="U45" s="36">
        <v>0</v>
      </c>
      <c r="V45" s="36">
        <v>0</v>
      </c>
      <c r="W45" s="36">
        <v>3.6152999999999998E-5</v>
      </c>
      <c r="X45" s="36">
        <v>5.7176999999999998E-5</v>
      </c>
      <c r="Y45" s="36">
        <v>9.3330000000000003E-5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5.6832000000000001E-5</v>
      </c>
      <c r="AQ45" s="36">
        <v>3.0602000000000003E-5</v>
      </c>
      <c r="AR45" s="36">
        <v>8.7434000000000003E-5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5.9753610999999998E-2</v>
      </c>
      <c r="BC45" s="36">
        <v>3.8545055100000001</v>
      </c>
      <c r="BD45" s="36">
        <v>8.0329936370000006</v>
      </c>
      <c r="BE45" s="36">
        <v>4.5788199999999999E-3</v>
      </c>
      <c r="BF45" s="36">
        <v>9.1576409999999994E-3</v>
      </c>
      <c r="BG45" s="36">
        <v>4.0767786E-2</v>
      </c>
      <c r="BH45" s="36">
        <v>0.31063615300000003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4.8666234160000004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7.6153439999999996E-3</v>
      </c>
      <c r="P46" s="36">
        <v>1.2856221999999999E-2</v>
      </c>
      <c r="Q46" s="36">
        <v>6.6152609999999999E-3</v>
      </c>
      <c r="R46" s="36">
        <v>1.0000830000000001E-3</v>
      </c>
      <c r="S46" s="36">
        <v>1.1551764999999999E-2</v>
      </c>
      <c r="T46" s="36">
        <v>1.304457E-3</v>
      </c>
      <c r="U46" s="36">
        <v>0</v>
      </c>
      <c r="V46" s="36">
        <v>0</v>
      </c>
      <c r="W46" s="36">
        <v>7.6153439999999996E-3</v>
      </c>
      <c r="X46" s="36">
        <v>1.2856221999999999E-2</v>
      </c>
      <c r="Y46" s="36">
        <v>2.0471565999999997E-2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2.0822295000000001E-2</v>
      </c>
      <c r="AQ46" s="36">
        <v>1.1212005000000001E-2</v>
      </c>
      <c r="AR46" s="36">
        <v>3.2034300000000002E-2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5.888388709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4.9391725519999996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3.4845689999999999E-3</v>
      </c>
      <c r="P47" s="36">
        <v>5.3533390000000004E-3</v>
      </c>
      <c r="Q47" s="36">
        <v>3.1211329999999999E-3</v>
      </c>
      <c r="R47" s="36">
        <v>3.6343600000000002E-4</v>
      </c>
      <c r="S47" s="36">
        <v>4.879291E-3</v>
      </c>
      <c r="T47" s="36">
        <v>4.7404799999999997E-4</v>
      </c>
      <c r="U47" s="36">
        <v>0</v>
      </c>
      <c r="V47" s="36">
        <v>0</v>
      </c>
      <c r="W47" s="36">
        <v>3.4845689999999999E-3</v>
      </c>
      <c r="X47" s="36">
        <v>5.3533390000000004E-3</v>
      </c>
      <c r="Y47" s="36">
        <v>8.8379080000000002E-3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4.9761429999999997E-3</v>
      </c>
      <c r="AQ47" s="36">
        <v>2.6794620000000001E-3</v>
      </c>
      <c r="AR47" s="36">
        <v>7.6556049999999994E-3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0.23721444999999999</v>
      </c>
      <c r="BC47" s="36">
        <v>11.969379057999999</v>
      </c>
      <c r="BD47" s="36">
        <v>28.314660137000001</v>
      </c>
      <c r="BE47" s="36">
        <v>1.8177352000000001E-2</v>
      </c>
      <c r="BF47" s="36">
        <v>3.6354705000000001E-2</v>
      </c>
      <c r="BG47" s="36">
        <v>1.148928588</v>
      </c>
      <c r="BH47" s="36">
        <v>5.8916189360000004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4.8622848000000003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3.7064900000000002E-4</v>
      </c>
      <c r="P48" s="36">
        <v>6.4175400000000013E-4</v>
      </c>
      <c r="Q48" s="36">
        <v>3.5496300000000002E-4</v>
      </c>
      <c r="R48" s="36">
        <v>1.5685999999999999E-5</v>
      </c>
      <c r="S48" s="36">
        <v>6.212940000000001E-4</v>
      </c>
      <c r="T48" s="36">
        <v>2.0459999999999997E-5</v>
      </c>
      <c r="U48" s="36">
        <v>0</v>
      </c>
      <c r="V48" s="36">
        <v>0</v>
      </c>
      <c r="W48" s="36">
        <v>3.7064900000000002E-4</v>
      </c>
      <c r="X48" s="36">
        <v>6.4175400000000013E-4</v>
      </c>
      <c r="Y48" s="36">
        <v>1.0124030000000003E-3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8.0865099999999997E-4</v>
      </c>
      <c r="AQ48" s="36">
        <v>4.35427E-4</v>
      </c>
      <c r="AR48" s="36">
        <v>1.244078E-3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0.23251118400000001</v>
      </c>
      <c r="BC48" s="36">
        <v>20.968434541000001</v>
      </c>
      <c r="BD48" s="36">
        <v>45.190370838</v>
      </c>
      <c r="BE48" s="36">
        <v>1.7816947999999999E-2</v>
      </c>
      <c r="BF48" s="36">
        <v>3.5633896999999998E-2</v>
      </c>
      <c r="BG48" s="36">
        <v>7.9475557000000002E-2</v>
      </c>
      <c r="BH48" s="36">
        <v>1.5687684850000001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4.7943411429999996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4.4141199999999997E-4</v>
      </c>
      <c r="P49" s="36">
        <v>6.5531699999999999E-4</v>
      </c>
      <c r="Q49" s="36">
        <v>3.3031599999999999E-4</v>
      </c>
      <c r="R49" s="36">
        <v>1.1109600000000001E-4</v>
      </c>
      <c r="S49" s="36">
        <v>5.1040799999999996E-4</v>
      </c>
      <c r="T49" s="36">
        <v>1.44909E-4</v>
      </c>
      <c r="U49" s="36">
        <v>4.8000000000000001E-2</v>
      </c>
      <c r="V49" s="36">
        <v>0.1152</v>
      </c>
      <c r="W49" s="36">
        <v>4.8441412000000003E-2</v>
      </c>
      <c r="X49" s="36">
        <v>0.115855317</v>
      </c>
      <c r="Y49" s="36">
        <v>0.164296729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3.2338741952316684E-3</v>
      </c>
      <c r="AH49" s="36">
        <v>5.501303228669964E-3</v>
      </c>
      <c r="AI49" s="36">
        <v>1.7619038718848401E-2</v>
      </c>
      <c r="AJ49" s="36">
        <v>0</v>
      </c>
      <c r="AK49" s="36">
        <v>0</v>
      </c>
      <c r="AL49" s="36">
        <v>0</v>
      </c>
      <c r="AM49" s="36">
        <v>3.2338741952316684E-3</v>
      </c>
      <c r="AN49" s="36">
        <v>5.501303228669964E-3</v>
      </c>
      <c r="AO49" s="36">
        <v>1.7619038718848401E-2</v>
      </c>
      <c r="AP49" s="36">
        <v>0.15227009999999999</v>
      </c>
      <c r="AQ49" s="36">
        <v>8.1991592000000002E-2</v>
      </c>
      <c r="AR49" s="36">
        <v>0.23426169199999999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3.3497582999999997E-2</v>
      </c>
      <c r="BC49" s="36">
        <v>1.23897838</v>
      </c>
      <c r="BD49" s="36">
        <v>2.5944294640000001</v>
      </c>
      <c r="BE49" s="36">
        <v>2.5668639999999999E-3</v>
      </c>
      <c r="BF49" s="36">
        <v>5.1337290000000001E-3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4.4574341019999997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4.8967910019999996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1.1325000000000001E-5</v>
      </c>
      <c r="P51" s="36">
        <v>1.9769999999999999E-5</v>
      </c>
      <c r="Q51" s="36">
        <v>1.0951000000000001E-5</v>
      </c>
      <c r="R51" s="36">
        <v>3.7399999999999999E-7</v>
      </c>
      <c r="S51" s="36">
        <v>1.9281999999999999E-5</v>
      </c>
      <c r="T51" s="36">
        <v>4.8800000000000003E-7</v>
      </c>
      <c r="U51" s="36">
        <v>0</v>
      </c>
      <c r="V51" s="36">
        <v>0</v>
      </c>
      <c r="W51" s="36">
        <v>1.1325000000000001E-5</v>
      </c>
      <c r="X51" s="36">
        <v>1.9769999999999999E-5</v>
      </c>
      <c r="Y51" s="36">
        <v>3.1095E-5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1.8025000000000001E-5</v>
      </c>
      <c r="AQ51" s="36">
        <v>9.7059999999999999E-6</v>
      </c>
      <c r="AR51" s="36">
        <v>2.7731000000000003E-5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0.10845176199999999</v>
      </c>
      <c r="BH51" s="36">
        <v>0.60063422200000005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5.0563910290000003</v>
      </c>
      <c r="E52" s="36">
        <v>23</v>
      </c>
      <c r="F52" s="36">
        <v>0</v>
      </c>
      <c r="G52" s="36">
        <v>3</v>
      </c>
      <c r="H52" s="36">
        <v>20</v>
      </c>
      <c r="I52" s="36">
        <v>4.9611372844839912E-6</v>
      </c>
      <c r="J52" s="36">
        <v>1.0646382750465156E-3</v>
      </c>
      <c r="K52" s="36">
        <v>4.9611372844839912E-6</v>
      </c>
      <c r="L52" s="36">
        <v>0</v>
      </c>
      <c r="M52" s="36">
        <v>1.0695994123309997E-3</v>
      </c>
      <c r="N52" s="36">
        <v>0</v>
      </c>
      <c r="O52" s="36">
        <v>4.350596E-3</v>
      </c>
      <c r="P52" s="36">
        <v>7.463397000000001E-3</v>
      </c>
      <c r="Q52" s="36">
        <v>4.2176760000000001E-3</v>
      </c>
      <c r="R52" s="36">
        <v>1.3291999999999999E-4</v>
      </c>
      <c r="S52" s="36">
        <v>7.2900240000000009E-3</v>
      </c>
      <c r="T52" s="36">
        <v>1.7337299999999999E-4</v>
      </c>
      <c r="U52" s="36">
        <v>0.255</v>
      </c>
      <c r="V52" s="36">
        <v>0.61199999999999988</v>
      </c>
      <c r="W52" s="36">
        <v>0.25935555713728448</v>
      </c>
      <c r="X52" s="36">
        <v>0.62052803527504641</v>
      </c>
      <c r="Y52" s="36">
        <v>0.87988359241233094</v>
      </c>
      <c r="Z52" s="36">
        <v>4.092735534204421E-7</v>
      </c>
      <c r="AA52" s="36">
        <v>8.7584540431974599E-8</v>
      </c>
      <c r="AB52" s="36">
        <v>8.7584499999999999E-8</v>
      </c>
      <c r="AC52" s="36">
        <v>4.2859382127602611E-8</v>
      </c>
      <c r="AD52" s="36">
        <v>5.7121718272219054E-6</v>
      </c>
      <c r="AE52" s="36">
        <v>5.140954644499715E-5</v>
      </c>
      <c r="AF52" s="36">
        <v>5.7121718272219057E-5</v>
      </c>
      <c r="AG52" s="36">
        <v>1.7738416542336752E-2</v>
      </c>
      <c r="AH52" s="36">
        <v>3.0175697106503904E-2</v>
      </c>
      <c r="AI52" s="36">
        <v>9.6643786678938179E-2</v>
      </c>
      <c r="AJ52" s="36">
        <v>3.4334260602836866E-9</v>
      </c>
      <c r="AK52" s="36">
        <v>4.1490978958936151E-9</v>
      </c>
      <c r="AL52" s="36">
        <v>1.0377231488243497E-8</v>
      </c>
      <c r="AM52" s="36">
        <v>1.7738462835144939E-2</v>
      </c>
      <c r="AN52" s="36">
        <v>3.018141342742902E-2</v>
      </c>
      <c r="AO52" s="36">
        <v>9.6695206602614672E-2</v>
      </c>
      <c r="AP52" s="36">
        <v>0.97138742899999997</v>
      </c>
      <c r="AQ52" s="36">
        <v>0.52305476900000003</v>
      </c>
      <c r="AR52" s="36">
        <v>1.494442198</v>
      </c>
      <c r="AS52" s="36">
        <v>3.3042789999999998E-3</v>
      </c>
      <c r="AT52" s="36">
        <v>2.7442556E-2</v>
      </c>
      <c r="AU52" s="36">
        <v>6.0359312999999998E-2</v>
      </c>
      <c r="AV52" s="36">
        <v>0.12306149299999999</v>
      </c>
      <c r="AW52" s="36">
        <v>0.27067110799999999</v>
      </c>
      <c r="AX52" s="36">
        <v>0.10968887200000001</v>
      </c>
      <c r="AY52" s="36">
        <v>0.241258314</v>
      </c>
      <c r="AZ52" s="36">
        <v>4.6356000000000001E-5</v>
      </c>
      <c r="BA52" s="36">
        <v>9.2712000000000003E-5</v>
      </c>
      <c r="BB52" s="36">
        <v>0.27442067399999998</v>
      </c>
      <c r="BC52" s="36">
        <v>13.935780677</v>
      </c>
      <c r="BD52" s="36">
        <v>30.651449806999999</v>
      </c>
      <c r="BE52" s="36">
        <v>2.1028404000000001E-2</v>
      </c>
      <c r="BF52" s="36">
        <v>4.2056808000000001E-2</v>
      </c>
      <c r="BG52" s="36">
        <v>0.183005637</v>
      </c>
      <c r="BH52" s="36">
        <v>2.1687380479999998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5.2173851449999997</v>
      </c>
      <c r="E53" s="36">
        <v>3</v>
      </c>
      <c r="F53" s="36">
        <v>0</v>
      </c>
      <c r="G53" s="36">
        <v>2</v>
      </c>
      <c r="H53" s="36">
        <v>1</v>
      </c>
      <c r="I53" s="36">
        <v>1.0380227425734457E-4</v>
      </c>
      <c r="J53" s="36">
        <v>0.1576643076651657</v>
      </c>
      <c r="K53" s="36">
        <v>1.0380227425734457E-4</v>
      </c>
      <c r="L53" s="36">
        <v>0</v>
      </c>
      <c r="M53" s="36">
        <v>1.3433109938886155E-2</v>
      </c>
      <c r="N53" s="36">
        <v>0.14433500000053689</v>
      </c>
      <c r="O53" s="36">
        <v>9.1171849999999999E-3</v>
      </c>
      <c r="P53" s="36">
        <v>1.4519935999999999E-2</v>
      </c>
      <c r="Q53" s="36">
        <v>8.2771479999999998E-3</v>
      </c>
      <c r="R53" s="36">
        <v>8.4003699999999997E-4</v>
      </c>
      <c r="S53" s="36">
        <v>1.3424235999999999E-2</v>
      </c>
      <c r="T53" s="36">
        <v>1.0957E-3</v>
      </c>
      <c r="U53" s="36">
        <v>4.8000000000000001E-2</v>
      </c>
      <c r="V53" s="36">
        <v>0.11519999999999998</v>
      </c>
      <c r="W53" s="36">
        <v>5.7220987274257347E-2</v>
      </c>
      <c r="X53" s="36">
        <v>0.28738424366516568</v>
      </c>
      <c r="Y53" s="36">
        <v>0.34460523093942302</v>
      </c>
      <c r="Z53" s="36">
        <v>4.4053526657334127E-6</v>
      </c>
      <c r="AA53" s="36">
        <v>9.4274547046695007E-7</v>
      </c>
      <c r="AB53" s="36">
        <v>9.4274499999999996E-7</v>
      </c>
      <c r="AC53" s="36">
        <v>3.4940479516595966E-7</v>
      </c>
      <c r="AD53" s="36">
        <v>8.4202860099933416E-4</v>
      </c>
      <c r="AE53" s="36">
        <v>7.5782574089940042E-3</v>
      </c>
      <c r="AF53" s="36">
        <v>8.4202860099933385E-3</v>
      </c>
      <c r="AG53" s="36">
        <v>3.7373408212684825E-3</v>
      </c>
      <c r="AH53" s="36">
        <v>6.3577751902038557E-3</v>
      </c>
      <c r="AI53" s="36">
        <v>2.0362063784842076E-2</v>
      </c>
      <c r="AJ53" s="36">
        <v>3.6956827420401377E-8</v>
      </c>
      <c r="AK53" s="36">
        <v>4.4660200102349468E-8</v>
      </c>
      <c r="AL53" s="36">
        <v>1.1169879487105726E-7</v>
      </c>
      <c r="AM53" s="36">
        <v>3.7377271828910688E-3</v>
      </c>
      <c r="AN53" s="36">
        <v>7.1998484514032924E-3</v>
      </c>
      <c r="AO53" s="36">
        <v>2.7940432892630949E-2</v>
      </c>
      <c r="AP53" s="36">
        <v>1.4446226639999999</v>
      </c>
      <c r="AQ53" s="36">
        <v>0.77787374200000003</v>
      </c>
      <c r="AR53" s="36">
        <v>2.2224964059999999</v>
      </c>
      <c r="AS53" s="36">
        <v>0.15838361200000001</v>
      </c>
      <c r="AT53" s="36">
        <v>4.6691844360000001</v>
      </c>
      <c r="AU53" s="36">
        <v>10.857832282</v>
      </c>
      <c r="AV53" s="36">
        <v>5.3460661590000003</v>
      </c>
      <c r="AW53" s="36">
        <v>12.431869102</v>
      </c>
      <c r="AX53" s="36">
        <v>4.9171925910000001</v>
      </c>
      <c r="AY53" s="36">
        <v>11.434556331</v>
      </c>
      <c r="AZ53" s="36">
        <v>3.1116780000000001E-3</v>
      </c>
      <c r="BA53" s="36">
        <v>6.2233560000000002E-3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0.44176011100000001</v>
      </c>
      <c r="BH53" s="36">
        <v>2.609519138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5.2356043799999998</v>
      </c>
      <c r="E54" s="36">
        <v>31</v>
      </c>
      <c r="F54" s="36">
        <v>1</v>
      </c>
      <c r="G54" s="36">
        <v>4</v>
      </c>
      <c r="H54" s="36">
        <v>26</v>
      </c>
      <c r="I54" s="36">
        <v>2.4697302369557458E-4</v>
      </c>
      <c r="J54" s="36">
        <v>0.71798753610226063</v>
      </c>
      <c r="K54" s="36">
        <v>2.4697302369557458E-4</v>
      </c>
      <c r="L54" s="36">
        <v>0</v>
      </c>
      <c r="M54" s="36">
        <v>5.025450912592401E-2</v>
      </c>
      <c r="N54" s="36">
        <v>0.66798000000003221</v>
      </c>
      <c r="O54" s="36">
        <v>9.2616282000000008E-2</v>
      </c>
      <c r="P54" s="36">
        <v>0.150539267</v>
      </c>
      <c r="Q54" s="36">
        <v>8.5996360000000008E-2</v>
      </c>
      <c r="R54" s="36">
        <v>6.6199220000000003E-3</v>
      </c>
      <c r="S54" s="36">
        <v>0.141904585</v>
      </c>
      <c r="T54" s="36">
        <v>8.6346820000000012E-3</v>
      </c>
      <c r="U54" s="36">
        <v>0.15190000000000001</v>
      </c>
      <c r="V54" s="36">
        <v>0.36220000000000002</v>
      </c>
      <c r="W54" s="36">
        <v>0.24476325502369559</v>
      </c>
      <c r="X54" s="36">
        <v>1.2307268031022607</v>
      </c>
      <c r="Y54" s="36">
        <v>1.4754900581259562</v>
      </c>
      <c r="Z54" s="36">
        <v>1.5915961490788245E-5</v>
      </c>
      <c r="AA54" s="36">
        <v>3.406015759028685E-6</v>
      </c>
      <c r="AB54" s="36">
        <v>3.4060199999999998E-6</v>
      </c>
      <c r="AC54" s="36">
        <v>1.7819721117028122E-6</v>
      </c>
      <c r="AD54" s="36">
        <v>5.4113140464536399E-3</v>
      </c>
      <c r="AE54" s="36">
        <v>4.8701826418082753E-2</v>
      </c>
      <c r="AF54" s="36">
        <v>5.4113140464536393E-2</v>
      </c>
      <c r="AG54" s="36">
        <v>1.0864061186099285E-2</v>
      </c>
      <c r="AH54" s="36">
        <v>1.8481391443019472E-2</v>
      </c>
      <c r="AI54" s="36">
        <v>5.9190402324265062E-2</v>
      </c>
      <c r="AJ54" s="36">
        <v>1.3352040406518782E-7</v>
      </c>
      <c r="AK54" s="36">
        <v>1.6135172793555447E-7</v>
      </c>
      <c r="AL54" s="36">
        <v>4.0355380225481807E-7</v>
      </c>
      <c r="AM54" s="36">
        <v>1.0865976678615052E-2</v>
      </c>
      <c r="AN54" s="36">
        <v>2.3892866841201049E-2</v>
      </c>
      <c r="AO54" s="36">
        <v>0.10789263229615007</v>
      </c>
      <c r="AP54" s="36">
        <v>10.048856246</v>
      </c>
      <c r="AQ54" s="36">
        <v>5.4109225939999996</v>
      </c>
      <c r="AR54" s="36">
        <v>15.459778839999998</v>
      </c>
      <c r="AS54" s="36">
        <v>0.47107819200000001</v>
      </c>
      <c r="AT54" s="36">
        <v>31.903090931000001</v>
      </c>
      <c r="AU54" s="36">
        <v>72.536359684000004</v>
      </c>
      <c r="AV54" s="36">
        <v>36.776714331000001</v>
      </c>
      <c r="AW54" s="36">
        <v>83.617257792000004</v>
      </c>
      <c r="AX54" s="36">
        <v>33.826610385999999</v>
      </c>
      <c r="AY54" s="36">
        <v>76.909763480999999</v>
      </c>
      <c r="AZ54" s="36">
        <v>1.0336817E-2</v>
      </c>
      <c r="BA54" s="36">
        <v>2.0673634999999999E-2</v>
      </c>
      <c r="BB54" s="36">
        <v>1.652541314</v>
      </c>
      <c r="BC54" s="36">
        <v>119.33940447400001</v>
      </c>
      <c r="BD54" s="36">
        <v>271.33565164800001</v>
      </c>
      <c r="BE54" s="36">
        <v>0.126631518</v>
      </c>
      <c r="BF54" s="36">
        <v>0.253263036</v>
      </c>
      <c r="BG54" s="36">
        <v>0.88986543699999998</v>
      </c>
      <c r="BH54" s="36">
        <v>13.566704482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4.8314676649999999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6.080556E-3</v>
      </c>
      <c r="BF55" s="36">
        <v>1.2161112999999999E-2</v>
      </c>
      <c r="BG55" s="36">
        <v>0.23167696400000001</v>
      </c>
      <c r="BH55" s="36">
        <v>2.2021235649999999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4.5039857809999999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2.2746519999999998E-3</v>
      </c>
      <c r="BC56" s="36">
        <v>0</v>
      </c>
      <c r="BD56" s="36">
        <v>0</v>
      </c>
      <c r="BE56" s="36">
        <v>7.1944000000000001E-5</v>
      </c>
      <c r="BF56" s="36">
        <v>1.4388899999999999E-4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4.810950064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4.5279195000000001E-2</v>
      </c>
      <c r="P57" s="36">
        <v>8.3747031999999999E-2</v>
      </c>
      <c r="Q57" s="36">
        <v>4.3514001000000004E-2</v>
      </c>
      <c r="R57" s="36">
        <v>1.7651939999999999E-3</v>
      </c>
      <c r="S57" s="36">
        <v>8.1444604000000004E-2</v>
      </c>
      <c r="T57" s="36">
        <v>2.3024279999999996E-3</v>
      </c>
      <c r="U57" s="36">
        <v>3.0000000000000001E-3</v>
      </c>
      <c r="V57" s="36">
        <v>7.1999999999999998E-3</v>
      </c>
      <c r="W57" s="36">
        <v>4.8279195000000004E-2</v>
      </c>
      <c r="X57" s="36">
        <v>9.0947031999999997E-2</v>
      </c>
      <c r="Y57" s="36">
        <v>0.13922622700000001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0.195707563</v>
      </c>
      <c r="AQ57" s="36">
        <v>0.10538099500000001</v>
      </c>
      <c r="AR57" s="36">
        <v>0.30108855800000001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6.4929704839999998</v>
      </c>
      <c r="BC57" s="36">
        <v>317.14780804700001</v>
      </c>
      <c r="BD57" s="36">
        <v>704.72294060299998</v>
      </c>
      <c r="BE57" s="36">
        <v>0.20536543400000001</v>
      </c>
      <c r="BF57" s="36">
        <v>0.41073086800000003</v>
      </c>
      <c r="BG57" s="36">
        <v>6.8099401659999996</v>
      </c>
      <c r="BH57" s="36">
        <v>49.171722178000003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4.5609434279999999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0.49727870899999999</v>
      </c>
      <c r="BC58" s="36">
        <v>41.884361241000001</v>
      </c>
      <c r="BD58" s="36">
        <v>95.557392790999998</v>
      </c>
      <c r="BE58" s="36">
        <v>1.5728372000000001E-2</v>
      </c>
      <c r="BF58" s="36">
        <v>3.1456744000000002E-2</v>
      </c>
      <c r="BG58" s="36">
        <v>0.244823653</v>
      </c>
      <c r="BH58" s="36">
        <v>3.2734849810000002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4.6393664159999997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0.276512433</v>
      </c>
      <c r="BC59" s="36">
        <v>20.550482350999999</v>
      </c>
      <c r="BD59" s="36">
        <v>46.427867823</v>
      </c>
      <c r="BE59" s="36">
        <v>8.7457799999999999E-3</v>
      </c>
      <c r="BF59" s="36">
        <v>1.7491560999999999E-2</v>
      </c>
      <c r="BG59" s="36">
        <v>0.59242568200000001</v>
      </c>
      <c r="BH59" s="36">
        <v>4.0191248130000004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4.5915815010000003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0.50464129700000004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4.5577657140000003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0.15484134199999999</v>
      </c>
      <c r="BH61" s="36">
        <v>0.13916007699999999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4.7357473309999998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0.48661112000000001</v>
      </c>
      <c r="BC62" s="36">
        <v>26.936151643999999</v>
      </c>
      <c r="BD62" s="36">
        <v>59.310963025</v>
      </c>
      <c r="BE62" s="36">
        <v>1.5390968E-2</v>
      </c>
      <c r="BF62" s="36">
        <v>3.0781935999999999E-2</v>
      </c>
      <c r="BG62" s="36">
        <v>1.83984225</v>
      </c>
      <c r="BH62" s="36">
        <v>9.4011911660000003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4.6997273240000004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4.6119728599999998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0.15401682</v>
      </c>
      <c r="BC64" s="36">
        <v>5.325103049</v>
      </c>
      <c r="BD64" s="36">
        <v>11.343116851</v>
      </c>
      <c r="BE64" s="36">
        <v>4.8713799999999998E-3</v>
      </c>
      <c r="BF64" s="36">
        <v>9.7427610000000008E-3</v>
      </c>
      <c r="BG64" s="36">
        <v>0.305455908</v>
      </c>
      <c r="BH64" s="36">
        <v>1.2087166490000001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4.7384823579999997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1.5387972999999999E-2</v>
      </c>
      <c r="BH65" s="36">
        <v>0.49280264299999998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4.6363518370000003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1.7687078300000001</v>
      </c>
      <c r="BH66" s="36">
        <v>10.082485844000001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4.5516971450000003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4.3714540000000003E-3</v>
      </c>
      <c r="BC67" s="36">
        <v>0.10357205899999999</v>
      </c>
      <c r="BD67" s="36">
        <v>0.225818502</v>
      </c>
      <c r="BE67" s="36">
        <v>1.111386E-3</v>
      </c>
      <c r="BF67" s="36">
        <v>2.2227729999999999E-3</v>
      </c>
      <c r="BG67" s="36">
        <v>0</v>
      </c>
      <c r="BH67" s="36">
        <v>0.32033783799999999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4.4301476270000002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4.2651042720000003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4.080845332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3.8768850760000002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4.80852842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1.6342E-5</v>
      </c>
      <c r="P92" s="36">
        <v>2.3546999999999997E-5</v>
      </c>
      <c r="Q92" s="36">
        <v>1.4959E-5</v>
      </c>
      <c r="R92" s="36">
        <v>1.3830000000000001E-6</v>
      </c>
      <c r="S92" s="36">
        <v>2.1742999999999998E-5</v>
      </c>
      <c r="T92" s="36">
        <v>1.804E-6</v>
      </c>
      <c r="U92" s="36">
        <v>0</v>
      </c>
      <c r="V92" s="36">
        <v>0</v>
      </c>
      <c r="W92" s="36">
        <v>1.6342E-5</v>
      </c>
      <c r="X92" s="36">
        <v>2.3546999999999997E-5</v>
      </c>
      <c r="Y92" s="36">
        <v>3.9888999999999997E-5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5.1626999999999999E-5</v>
      </c>
      <c r="AQ92" s="36">
        <v>2.7798999999999999E-5</v>
      </c>
      <c r="AR92" s="36">
        <v>7.9425999999999995E-5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4.4261055579999997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4.3287971599999997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4.7331070180000001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8.9249470000000008E-3</v>
      </c>
      <c r="BF95" s="36">
        <v>1.7849895000000001E-2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4.6467949300000004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4.163603857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4.4836599660000003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4.0761084319999998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4.4151417239999997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4.3163195710000002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4.1780916030000004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4.7067576979999997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6.4758800000000005E-4</v>
      </c>
      <c r="BF104" s="36">
        <v>1.295177E-3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4.695987294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7.7297900000000003E-4</v>
      </c>
      <c r="BF105" s="36">
        <v>1.545959E-3</v>
      </c>
      <c r="BG105" s="36">
        <v>0.19224261400000001</v>
      </c>
      <c r="BH105" s="36">
        <v>7.3709589839999996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4.3997498080000002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3.9169872790000002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4.5427994089999997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0.11247863600000001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4.4835779179999999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3.6654961859999999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4.1791650090000001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3.608210669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4.0596785000000004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4.6404391460000003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2.2168859999999999E-3</v>
      </c>
      <c r="BF114" s="36">
        <v>4.4337719999999999E-3</v>
      </c>
      <c r="BG114" s="36">
        <v>0.63983668000000005</v>
      </c>
      <c r="BH114" s="36">
        <v>2.4237818779999998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4.9766034399999999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5.3250039999999995E-3</v>
      </c>
      <c r="P115" s="36">
        <v>8.3967780000000006E-3</v>
      </c>
      <c r="Q115" s="36">
        <v>4.9350159999999995E-3</v>
      </c>
      <c r="R115" s="36">
        <v>3.8998800000000002E-4</v>
      </c>
      <c r="S115" s="36">
        <v>7.8880979999999996E-3</v>
      </c>
      <c r="T115" s="36">
        <v>5.0868000000000007E-4</v>
      </c>
      <c r="U115" s="36">
        <v>2.1000000000000001E-2</v>
      </c>
      <c r="V115" s="36">
        <v>5.04E-2</v>
      </c>
      <c r="W115" s="36">
        <v>2.6325003999999999E-2</v>
      </c>
      <c r="X115" s="36">
        <v>5.8796778000000001E-2</v>
      </c>
      <c r="Y115" s="36">
        <v>8.5121782000000007E-2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0.105744216</v>
      </c>
      <c r="AQ115" s="36">
        <v>5.6939192999999999E-2</v>
      </c>
      <c r="AR115" s="36">
        <v>0.162683409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1.9601590280000001</v>
      </c>
      <c r="BH115" s="36">
        <v>7.0532026559999998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5.0614473059999998</v>
      </c>
      <c r="E116" s="36">
        <v>36</v>
      </c>
      <c r="F116" s="36">
        <v>0</v>
      </c>
      <c r="G116" s="36">
        <v>1</v>
      </c>
      <c r="H116" s="36">
        <v>35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3.556614E-3</v>
      </c>
      <c r="P116" s="36">
        <v>4.8514339999999991E-3</v>
      </c>
      <c r="Q116" s="36">
        <v>3.3871650000000001E-3</v>
      </c>
      <c r="R116" s="36">
        <v>1.6944900000000001E-4</v>
      </c>
      <c r="S116" s="36">
        <v>4.6304139999999994E-3</v>
      </c>
      <c r="T116" s="36">
        <v>2.2101999999999999E-4</v>
      </c>
      <c r="U116" s="36">
        <v>6.6E-3</v>
      </c>
      <c r="V116" s="36">
        <v>1.5599999999999999E-2</v>
      </c>
      <c r="W116" s="36">
        <v>1.0156614E-2</v>
      </c>
      <c r="X116" s="36">
        <v>2.0451433999999998E-2</v>
      </c>
      <c r="Y116" s="36">
        <v>3.0608047999999999E-2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4.5937289158305456E-4</v>
      </c>
      <c r="AH116" s="36">
        <v>7.8146193050910424E-4</v>
      </c>
      <c r="AI116" s="36">
        <v>2.5027902369007798E-3</v>
      </c>
      <c r="AJ116" s="36">
        <v>0</v>
      </c>
      <c r="AK116" s="36">
        <v>0</v>
      </c>
      <c r="AL116" s="36">
        <v>0</v>
      </c>
      <c r="AM116" s="36">
        <v>4.5937289158305456E-4</v>
      </c>
      <c r="AN116" s="36">
        <v>7.8146193050910424E-4</v>
      </c>
      <c r="AO116" s="36">
        <v>2.5027902369007798E-3</v>
      </c>
      <c r="AP116" s="36">
        <v>1.9694829000000001E-2</v>
      </c>
      <c r="AQ116" s="36">
        <v>1.0604908E-2</v>
      </c>
      <c r="AR116" s="36">
        <v>3.0299737E-2</v>
      </c>
      <c r="AS116" s="36">
        <v>2.7912800000000001E-4</v>
      </c>
      <c r="AT116" s="36">
        <v>1.7301799999999999E-4</v>
      </c>
      <c r="AU116" s="36">
        <v>3.8652000000000001E-4</v>
      </c>
      <c r="AV116" s="36">
        <v>2.3394409999999998E-3</v>
      </c>
      <c r="AW116" s="36">
        <v>5.2262749999999998E-3</v>
      </c>
      <c r="AX116" s="36">
        <v>2.0295729999999998E-3</v>
      </c>
      <c r="AY116" s="36">
        <v>4.5340340000000002E-3</v>
      </c>
      <c r="AZ116" s="36">
        <v>3.4865699999999999E-4</v>
      </c>
      <c r="BA116" s="36">
        <v>6.9731399999999999E-4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0.77589150799999995</v>
      </c>
      <c r="BH116" s="36">
        <v>3.303450448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4.904697294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1.12444E-4</v>
      </c>
      <c r="P117" s="36">
        <v>1.9648500000000001E-4</v>
      </c>
      <c r="Q117" s="36">
        <v>1.05628E-4</v>
      </c>
      <c r="R117" s="36">
        <v>6.8160000000000005E-6</v>
      </c>
      <c r="S117" s="36">
        <v>1.8759400000000002E-4</v>
      </c>
      <c r="T117" s="36">
        <v>8.8910000000000001E-6</v>
      </c>
      <c r="U117" s="36">
        <v>0</v>
      </c>
      <c r="V117" s="36">
        <v>0</v>
      </c>
      <c r="W117" s="36">
        <v>1.12444E-4</v>
      </c>
      <c r="X117" s="36">
        <v>1.9648500000000001E-4</v>
      </c>
      <c r="Y117" s="36">
        <v>3.08929E-4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1.5651200000000001E-4</v>
      </c>
      <c r="AQ117" s="36">
        <v>8.4276000000000004E-5</v>
      </c>
      <c r="AR117" s="36">
        <v>2.4078800000000003E-4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5.1758193000000001E-2</v>
      </c>
      <c r="BF117" s="36">
        <v>0.103516386</v>
      </c>
      <c r="BG117" s="36">
        <v>0.325704928</v>
      </c>
      <c r="BH117" s="36">
        <v>1.9378929810000001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4.6282135679999996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3.2126899999999998E-3</v>
      </c>
      <c r="BC118" s="36">
        <v>0.121049826</v>
      </c>
      <c r="BD118" s="36">
        <v>0.28654576599999998</v>
      </c>
      <c r="BE118" s="36">
        <v>1.460313E-3</v>
      </c>
      <c r="BF118" s="36">
        <v>2.9206269999999999E-3</v>
      </c>
      <c r="BG118" s="36">
        <v>4.8225979000000002E-2</v>
      </c>
      <c r="BH118" s="36">
        <v>0.19948386600000001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4.3738128730000003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4.316419657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4.2222324130000004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4.0759447619999998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6.2337116760000004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18</v>
      </c>
      <c r="H185" s="41">
        <f t="shared" si="0"/>
        <v>520</v>
      </c>
      <c r="I185" s="41">
        <f t="shared" si="0"/>
        <v>21.0658590795306</v>
      </c>
      <c r="J185" s="41">
        <f t="shared" si="0"/>
        <v>177.26893819007847</v>
      </c>
      <c r="K185" s="41">
        <f t="shared" si="0"/>
        <v>4.0775014459263046</v>
      </c>
      <c r="L185" s="41">
        <f t="shared" si="0"/>
        <v>16.988357633604299</v>
      </c>
      <c r="M185" s="41">
        <f t="shared" si="0"/>
        <v>56.964818464732694</v>
      </c>
      <c r="N185" s="41">
        <f t="shared" si="0"/>
        <v>141.36997880487635</v>
      </c>
      <c r="O185" s="41">
        <f t="shared" si="0"/>
        <v>2.9814061109999992</v>
      </c>
      <c r="P185" s="41">
        <f t="shared" si="0"/>
        <v>5.0297437979999984</v>
      </c>
      <c r="Q185" s="41">
        <f t="shared" si="0"/>
        <v>2.7093566839999998</v>
      </c>
      <c r="R185" s="41">
        <f t="shared" si="0"/>
        <v>0.27204942700000007</v>
      </c>
      <c r="S185" s="41">
        <f t="shared" si="0"/>
        <v>4.6748967140000008</v>
      </c>
      <c r="T185" s="41">
        <f t="shared" si="0"/>
        <v>0.35484708400000009</v>
      </c>
      <c r="U185" s="41">
        <f t="shared" si="0"/>
        <v>0.21489999999999998</v>
      </c>
      <c r="V185" s="41">
        <f t="shared" si="0"/>
        <v>0.51339999999999997</v>
      </c>
      <c r="W185" s="41">
        <f t="shared" si="0"/>
        <v>24.262165190530599</v>
      </c>
      <c r="X185" s="41">
        <f t="shared" si="0"/>
        <v>182.81208198807852</v>
      </c>
      <c r="Y185" s="41">
        <f t="shared" si="0"/>
        <v>207.07424717860911</v>
      </c>
      <c r="Z185" s="41">
        <f t="shared" si="0"/>
        <v>8.6246323188546928E-2</v>
      </c>
      <c r="AA185" s="41">
        <f t="shared" si="0"/>
        <v>3.981302196366477E-2</v>
      </c>
      <c r="AB185" s="41">
        <f t="shared" si="0"/>
        <v>3.9813021416099999E-2</v>
      </c>
      <c r="AC185" s="41">
        <f t="shared" si="0"/>
        <v>0.11022380058095667</v>
      </c>
      <c r="AD185" s="41">
        <f t="shared" si="0"/>
        <v>1.4980047975027744</v>
      </c>
      <c r="AE185" s="41">
        <f t="shared" si="0"/>
        <v>13.482043177524972</v>
      </c>
      <c r="AF185" s="41">
        <f t="shared" si="0"/>
        <v>14.980047975027741</v>
      </c>
      <c r="AG185" s="41">
        <f t="shared" si="0"/>
        <v>1.5208215905559475E-2</v>
      </c>
      <c r="AH185" s="41">
        <f t="shared" si="0"/>
        <v>2.5871447747388532E-2</v>
      </c>
      <c r="AI185" s="41">
        <f t="shared" si="0"/>
        <v>8.2858555623393004E-2</v>
      </c>
      <c r="AJ185" s="41">
        <f t="shared" si="0"/>
        <v>1.6243518612016295E-3</v>
      </c>
      <c r="AK185" s="41">
        <f t="shared" si="0"/>
        <v>1.9629357870209699E-3</v>
      </c>
      <c r="AL185" s="41">
        <f t="shared" si="0"/>
        <v>4.9094621456471721E-3</v>
      </c>
      <c r="AM185" s="41">
        <f t="shared" si="0"/>
        <v>0.12705636834771777</v>
      </c>
      <c r="AN185" s="41">
        <f t="shared" si="0"/>
        <v>1.5258391810371841</v>
      </c>
      <c r="AO185" s="41">
        <f t="shared" si="0"/>
        <v>13.56981119529401</v>
      </c>
      <c r="AP185" s="41">
        <f t="shared" si="0"/>
        <v>4081.5082016190004</v>
      </c>
      <c r="AQ185" s="41">
        <f t="shared" si="0"/>
        <v>2197.7351854839999</v>
      </c>
      <c r="AR185" s="41">
        <f t="shared" si="0"/>
        <v>6279.2433871030007</v>
      </c>
      <c r="AS185" s="41">
        <f t="shared" si="0"/>
        <v>217.22616496299997</v>
      </c>
      <c r="AT185" s="41">
        <f t="shared" si="0"/>
        <v>12085.478051089</v>
      </c>
      <c r="AU185" s="41">
        <f t="shared" si="0"/>
        <v>28948.382405631008</v>
      </c>
      <c r="AV185" s="41">
        <f t="shared" si="0"/>
        <v>6879.2634965860007</v>
      </c>
      <c r="AW185" s="41">
        <f t="shared" si="0"/>
        <v>16469.651118745998</v>
      </c>
      <c r="AX185" s="41">
        <f t="shared" si="0"/>
        <v>6586.802696576</v>
      </c>
      <c r="AY185" s="41">
        <f t="shared" si="0"/>
        <v>15767.543700793001</v>
      </c>
      <c r="AZ185" s="41">
        <f t="shared" si="0"/>
        <v>3.9752211850000014</v>
      </c>
      <c r="BA185" s="41">
        <f t="shared" si="0"/>
        <v>7.9504423790000018</v>
      </c>
      <c r="BB185" s="41">
        <f t="shared" si="0"/>
        <v>31.874725794000003</v>
      </c>
      <c r="BC185" s="41">
        <f t="shared" si="0"/>
        <v>1880.1983838649999</v>
      </c>
      <c r="BD185" s="41">
        <f t="shared" si="0"/>
        <v>4434.0074533000006</v>
      </c>
      <c r="BE185" s="41">
        <f t="shared" si="0"/>
        <v>1.8898058669999995</v>
      </c>
      <c r="BF185" s="41">
        <f t="shared" si="0"/>
        <v>3.7796117429999994</v>
      </c>
      <c r="BG185" s="41">
        <f t="shared" si="0"/>
        <v>58.85525755499998</v>
      </c>
      <c r="BH185" s="41">
        <f t="shared" si="0"/>
        <v>508.99723928399999</v>
      </c>
      <c r="BI185" s="41">
        <f t="shared" si="0"/>
        <v>1.7400000000000007</v>
      </c>
      <c r="BJ185" s="41">
        <f t="shared" si="0"/>
        <v>1.7700000000000007</v>
      </c>
      <c r="BK185" s="41">
        <f t="shared" si="0"/>
        <v>3.0900000000000016</v>
      </c>
      <c r="BL185" s="41">
        <f t="shared" si="0"/>
        <v>3.3900000000000015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6.6202681419999996</v>
      </c>
      <c r="E186" s="41">
        <f>IF(E28="－","－",SUM(E28:E35))</f>
        <v>627</v>
      </c>
      <c r="F186" s="41">
        <f t="shared" ref="F186:BL186" si="1">IF(F28="－","－",SUM(F28:F35))</f>
        <v>29</v>
      </c>
      <c r="G186" s="41">
        <f t="shared" si="1"/>
        <v>51</v>
      </c>
      <c r="H186" s="41">
        <f t="shared" si="1"/>
        <v>547</v>
      </c>
      <c r="I186" s="41">
        <f t="shared" si="1"/>
        <v>331.55979845228757</v>
      </c>
      <c r="J186" s="41">
        <f t="shared" si="1"/>
        <v>1631.5831013807094</v>
      </c>
      <c r="K186" s="41">
        <f t="shared" si="1"/>
        <v>120.38404895217859</v>
      </c>
      <c r="L186" s="41">
        <f t="shared" si="1"/>
        <v>211.17574950010891</v>
      </c>
      <c r="M186" s="41">
        <f t="shared" si="1"/>
        <v>875.62654083322923</v>
      </c>
      <c r="N186" s="41">
        <f t="shared" si="1"/>
        <v>1087.5163589997674</v>
      </c>
      <c r="O186" s="41">
        <f t="shared" si="1"/>
        <v>15.821522333000003</v>
      </c>
      <c r="P186" s="41">
        <f t="shared" si="1"/>
        <v>27.598595335999999</v>
      </c>
      <c r="Q186" s="41">
        <f t="shared" si="1"/>
        <v>14.405032883999999</v>
      </c>
      <c r="R186" s="41">
        <f t="shared" si="1"/>
        <v>1.416489449</v>
      </c>
      <c r="S186" s="41">
        <f t="shared" si="1"/>
        <v>25.751000400999999</v>
      </c>
      <c r="T186" s="41">
        <f t="shared" si="1"/>
        <v>1.8475949349999996</v>
      </c>
      <c r="U186" s="41">
        <f t="shared" si="1"/>
        <v>4.4018499999999978</v>
      </c>
      <c r="V186" s="41">
        <f t="shared" si="1"/>
        <v>10.442200000000003</v>
      </c>
      <c r="W186" s="41">
        <f t="shared" si="1"/>
        <v>351.7831707852875</v>
      </c>
      <c r="X186" s="41">
        <f t="shared" si="1"/>
        <v>1669.6238967167094</v>
      </c>
      <c r="Y186" s="41">
        <f t="shared" si="1"/>
        <v>2021.4070675019968</v>
      </c>
      <c r="Z186" s="41">
        <f t="shared" si="1"/>
        <v>0.99906541547786831</v>
      </c>
      <c r="AA186" s="41">
        <f t="shared" si="1"/>
        <v>0.47648180077232322</v>
      </c>
      <c r="AB186" s="41">
        <f t="shared" si="1"/>
        <v>0.55475043951555814</v>
      </c>
      <c r="AC186" s="41">
        <f t="shared" si="1"/>
        <v>1.9407815071289514</v>
      </c>
      <c r="AD186" s="41">
        <f t="shared" si="1"/>
        <v>25.024253989830427</v>
      </c>
      <c r="AE186" s="41">
        <f t="shared" si="1"/>
        <v>231.12680205979785</v>
      </c>
      <c r="AF186" s="41">
        <f t="shared" si="1"/>
        <v>256.15105604962827</v>
      </c>
      <c r="AG186" s="41">
        <f t="shared" si="1"/>
        <v>0.31830725313252983</v>
      </c>
      <c r="AH186" s="41">
        <f t="shared" si="1"/>
        <v>0.5414882007312003</v>
      </c>
      <c r="AI186" s="41">
        <f t="shared" si="1"/>
        <v>1.7342257239634389</v>
      </c>
      <c r="AJ186" s="41">
        <f t="shared" si="1"/>
        <v>1.9286536642452879E-2</v>
      </c>
      <c r="AK186" s="41">
        <f t="shared" si="1"/>
        <v>2.2428209783441885E-2</v>
      </c>
      <c r="AL186" s="41">
        <f t="shared" si="1"/>
        <v>5.6121075209708625E-2</v>
      </c>
      <c r="AM186" s="41">
        <f t="shared" si="1"/>
        <v>2.2783752969039339</v>
      </c>
      <c r="AN186" s="41">
        <f t="shared" si="1"/>
        <v>25.588170400345071</v>
      </c>
      <c r="AO186" s="41">
        <f t="shared" si="1"/>
        <v>232.91714885897096</v>
      </c>
      <c r="AP186" s="41">
        <f t="shared" si="1"/>
        <v>30584.969205125995</v>
      </c>
      <c r="AQ186" s="41">
        <f t="shared" si="1"/>
        <v>16468.829571989001</v>
      </c>
      <c r="AR186" s="41">
        <f t="shared" si="1"/>
        <v>47053.798777115</v>
      </c>
      <c r="AS186" s="41">
        <f t="shared" si="1"/>
        <v>901.928124239</v>
      </c>
      <c r="AT186" s="41">
        <f t="shared" si="1"/>
        <v>113425.05059830702</v>
      </c>
      <c r="AU186" s="41">
        <f t="shared" si="1"/>
        <v>251731.41191072998</v>
      </c>
      <c r="AV186" s="41">
        <f t="shared" si="1"/>
        <v>66987.087099177006</v>
      </c>
      <c r="AW186" s="41">
        <f t="shared" si="1"/>
        <v>149383.77285439899</v>
      </c>
      <c r="AX186" s="41">
        <f t="shared" si="1"/>
        <v>63974.817575151988</v>
      </c>
      <c r="AY186" s="41">
        <f t="shared" si="1"/>
        <v>142802.15024018098</v>
      </c>
      <c r="AZ186" s="41">
        <f t="shared" si="1"/>
        <v>1.6446128660000003</v>
      </c>
      <c r="BA186" s="41">
        <f t="shared" si="1"/>
        <v>3.2892257370000002</v>
      </c>
      <c r="BB186" s="41">
        <f t="shared" si="1"/>
        <v>139.96503736599999</v>
      </c>
      <c r="BC186" s="41">
        <f t="shared" si="1"/>
        <v>18053.085364119997</v>
      </c>
      <c r="BD186" s="41">
        <f t="shared" si="1"/>
        <v>39382.402979877996</v>
      </c>
      <c r="BE186" s="41">
        <f t="shared" si="1"/>
        <v>0.86612027700000005</v>
      </c>
      <c r="BF186" s="41">
        <f t="shared" si="1"/>
        <v>1.7322405569999997</v>
      </c>
      <c r="BG186" s="41">
        <f t="shared" si="1"/>
        <v>104.75364766199999</v>
      </c>
      <c r="BH186" s="41">
        <f t="shared" si="1"/>
        <v>960.88524656200002</v>
      </c>
      <c r="BI186" s="41">
        <f t="shared" si="1"/>
        <v>6.42</v>
      </c>
      <c r="BJ186" s="41">
        <f t="shared" si="1"/>
        <v>8.6999999999999993</v>
      </c>
      <c r="BK186" s="41">
        <f t="shared" si="1"/>
        <v>17.100000000000001</v>
      </c>
      <c r="BL186" s="41">
        <f t="shared" si="1"/>
        <v>20.619999999999973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5.6872150049999997</v>
      </c>
      <c r="E187" s="41">
        <f>IF(E36="－","－",SUM(E36:E55))</f>
        <v>776</v>
      </c>
      <c r="F187" s="41">
        <f t="shared" ref="F187:BL187" si="2">IF(F36="－","－",SUM(F36:F55))</f>
        <v>6</v>
      </c>
      <c r="G187" s="41">
        <f t="shared" si="2"/>
        <v>105</v>
      </c>
      <c r="H187" s="41">
        <f t="shared" si="2"/>
        <v>665</v>
      </c>
      <c r="I187" s="41">
        <f t="shared" si="2"/>
        <v>6.7620458506840141E-4</v>
      </c>
      <c r="J187" s="41">
        <f t="shared" si="2"/>
        <v>2.4003812816583299</v>
      </c>
      <c r="K187" s="41">
        <f t="shared" si="2"/>
        <v>6.7620458506840141E-4</v>
      </c>
      <c r="L187" s="41">
        <f t="shared" si="2"/>
        <v>0</v>
      </c>
      <c r="M187" s="41">
        <f t="shared" si="2"/>
        <v>0.13668448624567237</v>
      </c>
      <c r="N187" s="41">
        <f t="shared" si="2"/>
        <v>2.2643729999977262</v>
      </c>
      <c r="O187" s="41">
        <f t="shared" si="2"/>
        <v>0.27522135700000006</v>
      </c>
      <c r="P187" s="41">
        <f t="shared" si="2"/>
        <v>0.42611999999999994</v>
      </c>
      <c r="Q187" s="41">
        <f t="shared" si="2"/>
        <v>0.22983247700000003</v>
      </c>
      <c r="R187" s="41">
        <f t="shared" si="2"/>
        <v>4.5388880000000006E-2</v>
      </c>
      <c r="S187" s="41">
        <f t="shared" si="2"/>
        <v>0.36691710799999999</v>
      </c>
      <c r="T187" s="41">
        <f t="shared" si="2"/>
        <v>5.9202891999999993E-2</v>
      </c>
      <c r="U187" s="41">
        <f t="shared" si="2"/>
        <v>4.1926999999999985</v>
      </c>
      <c r="V187" s="41">
        <f t="shared" si="2"/>
        <v>10.005800000000001</v>
      </c>
      <c r="W187" s="41">
        <f t="shared" si="2"/>
        <v>4.4685975615850655</v>
      </c>
      <c r="X187" s="41">
        <f t="shared" si="2"/>
        <v>12.832301281658332</v>
      </c>
      <c r="Y187" s="41">
        <f t="shared" si="2"/>
        <v>17.300898843243402</v>
      </c>
      <c r="Z187" s="41">
        <f t="shared" si="2"/>
        <v>3.8051085412840089E-5</v>
      </c>
      <c r="AA187" s="41">
        <f t="shared" si="2"/>
        <v>8.1429322783477799E-6</v>
      </c>
      <c r="AB187" s="41">
        <f t="shared" si="2"/>
        <v>8.1429394999999993E-6</v>
      </c>
      <c r="AC187" s="41">
        <f t="shared" si="2"/>
        <v>9.4285889639927579E-6</v>
      </c>
      <c r="AD187" s="41">
        <f t="shared" si="2"/>
        <v>3.1266189910306733E-2</v>
      </c>
      <c r="AE187" s="41">
        <f t="shared" si="2"/>
        <v>0.28139570919276058</v>
      </c>
      <c r="AF187" s="41">
        <f t="shared" si="2"/>
        <v>0.3126618991030673</v>
      </c>
      <c r="AG187" s="41">
        <f t="shared" si="2"/>
        <v>0.28475555577260803</v>
      </c>
      <c r="AH187" s="41">
        <f t="shared" si="2"/>
        <v>0.48441175004995451</v>
      </c>
      <c r="AI187" s="41">
        <f t="shared" si="2"/>
        <v>1.5514268211059361</v>
      </c>
      <c r="AJ187" s="41">
        <f t="shared" si="2"/>
        <v>3.144454489917406E-7</v>
      </c>
      <c r="AK187" s="41">
        <f t="shared" si="2"/>
        <v>3.7998923753644374E-7</v>
      </c>
      <c r="AL187" s="41">
        <f t="shared" si="2"/>
        <v>9.5038400633049981E-7</v>
      </c>
      <c r="AM187" s="41">
        <f t="shared" si="2"/>
        <v>0.28476529880702101</v>
      </c>
      <c r="AN187" s="41">
        <f t="shared" si="2"/>
        <v>0.51567831994949875</v>
      </c>
      <c r="AO187" s="41">
        <f t="shared" si="2"/>
        <v>1.8328234806827028</v>
      </c>
      <c r="AP187" s="41">
        <f t="shared" si="2"/>
        <v>51.105942363000004</v>
      </c>
      <c r="AQ187" s="41">
        <f t="shared" si="2"/>
        <v>27.518584348000001</v>
      </c>
      <c r="AR187" s="41">
        <f t="shared" si="2"/>
        <v>78.624526710999987</v>
      </c>
      <c r="AS187" s="41">
        <f t="shared" si="2"/>
        <v>1.40343303</v>
      </c>
      <c r="AT187" s="41">
        <f t="shared" si="2"/>
        <v>53.046343929999999</v>
      </c>
      <c r="AU187" s="41">
        <f t="shared" si="2"/>
        <v>119.77799344600001</v>
      </c>
      <c r="AV187" s="41">
        <f t="shared" si="2"/>
        <v>69.131801034999995</v>
      </c>
      <c r="AW187" s="41">
        <f t="shared" si="2"/>
        <v>155.69918550200001</v>
      </c>
      <c r="AX187" s="41">
        <f t="shared" si="2"/>
        <v>63.355369871999997</v>
      </c>
      <c r="AY187" s="41">
        <f t="shared" si="2"/>
        <v>142.69956776700002</v>
      </c>
      <c r="AZ187" s="41">
        <f t="shared" si="2"/>
        <v>4.1697347000000003E-2</v>
      </c>
      <c r="BA187" s="41">
        <f t="shared" si="2"/>
        <v>8.3394696000000004E-2</v>
      </c>
      <c r="BB187" s="41">
        <f t="shared" si="2"/>
        <v>6.586535338</v>
      </c>
      <c r="BC187" s="41">
        <f t="shared" si="2"/>
        <v>508.7578203920001</v>
      </c>
      <c r="BD187" s="41">
        <f t="shared" si="2"/>
        <v>1127.369200461</v>
      </c>
      <c r="BE187" s="41">
        <f t="shared" si="2"/>
        <v>0.5047153459999999</v>
      </c>
      <c r="BF187" s="41">
        <f t="shared" si="2"/>
        <v>1.0094306989999999</v>
      </c>
      <c r="BG187" s="41">
        <f t="shared" si="2"/>
        <v>7.8590159149999987</v>
      </c>
      <c r="BH187" s="41">
        <f t="shared" si="2"/>
        <v>65.866105831000013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4.810950064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4</v>
      </c>
      <c r="H188" s="41">
        <f t="shared" si="3"/>
        <v>586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4.5279195000000001E-2</v>
      </c>
      <c r="P188" s="41">
        <f t="shared" si="3"/>
        <v>8.3747031999999999E-2</v>
      </c>
      <c r="Q188" s="41">
        <f t="shared" si="3"/>
        <v>4.3514001000000004E-2</v>
      </c>
      <c r="R188" s="41">
        <f t="shared" si="3"/>
        <v>1.7651939999999999E-3</v>
      </c>
      <c r="S188" s="41">
        <f t="shared" si="3"/>
        <v>8.1444604000000004E-2</v>
      </c>
      <c r="T188" s="41">
        <f t="shared" si="3"/>
        <v>2.3024279999999996E-3</v>
      </c>
      <c r="U188" s="41">
        <f t="shared" si="3"/>
        <v>2.1000000000000001E-2</v>
      </c>
      <c r="V188" s="41">
        <f t="shared" si="3"/>
        <v>5.04E-2</v>
      </c>
      <c r="W188" s="41">
        <f t="shared" si="3"/>
        <v>6.6279195000000013E-2</v>
      </c>
      <c r="X188" s="41">
        <f t="shared" si="3"/>
        <v>0.134147032</v>
      </c>
      <c r="Y188" s="41">
        <f t="shared" si="3"/>
        <v>0.20042622700000001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1.482257358369539E-3</v>
      </c>
      <c r="AH188" s="41">
        <f t="shared" si="3"/>
        <v>2.5215412533182964E-3</v>
      </c>
      <c r="AI188" s="41">
        <f t="shared" si="3"/>
        <v>8.0757469869788667E-3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1.482257358369539E-3</v>
      </c>
      <c r="AN188" s="41">
        <f t="shared" si="3"/>
        <v>2.5215412533182964E-3</v>
      </c>
      <c r="AO188" s="41">
        <f t="shared" si="3"/>
        <v>8.0757469869788667E-3</v>
      </c>
      <c r="AP188" s="41">
        <f t="shared" si="3"/>
        <v>0.25312858199999999</v>
      </c>
      <c r="AQ188" s="41">
        <f t="shared" si="3"/>
        <v>0.136300004</v>
      </c>
      <c r="AR188" s="41">
        <f t="shared" si="3"/>
        <v>0.38942858599999997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8.4355611899999996</v>
      </c>
      <c r="BC188" s="41">
        <f t="shared" si="3"/>
        <v>436.03679259600005</v>
      </c>
      <c r="BD188" s="41">
        <f t="shared" si="3"/>
        <v>973.648506494</v>
      </c>
      <c r="BE188" s="41">
        <f t="shared" si="3"/>
        <v>0.26680741299999999</v>
      </c>
      <c r="BF188" s="41">
        <f t="shared" si="3"/>
        <v>0.5336148300000001</v>
      </c>
      <c r="BG188" s="41">
        <f t="shared" si="3"/>
        <v>13.294202286000001</v>
      </c>
      <c r="BH188" s="41">
        <f t="shared" si="3"/>
        <v>88.010462970000006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4.5516971450000003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4.3714540000000003E-3</v>
      </c>
      <c r="BC189" s="41">
        <f t="shared" si="4"/>
        <v>0.10357205899999999</v>
      </c>
      <c r="BD189" s="41">
        <f t="shared" si="4"/>
        <v>0.225818502</v>
      </c>
      <c r="BE189" s="41">
        <f t="shared" si="4"/>
        <v>1.111386E-3</v>
      </c>
      <c r="BF189" s="41">
        <f t="shared" si="4"/>
        <v>2.2227729999999999E-3</v>
      </c>
      <c r="BG189" s="41">
        <f t="shared" si="4"/>
        <v>0</v>
      </c>
      <c r="BH189" s="41">
        <f t="shared" si="4"/>
        <v>0.32033783799999999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4.80852842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1.6342E-5</v>
      </c>
      <c r="P192" s="41">
        <f t="shared" si="7"/>
        <v>2.3546999999999997E-5</v>
      </c>
      <c r="Q192" s="41">
        <f t="shared" si="7"/>
        <v>1.4959E-5</v>
      </c>
      <c r="R192" s="41">
        <f t="shared" si="7"/>
        <v>1.3830000000000001E-6</v>
      </c>
      <c r="S192" s="41">
        <f t="shared" si="7"/>
        <v>2.1742999999999998E-5</v>
      </c>
      <c r="T192" s="41">
        <f t="shared" si="7"/>
        <v>1.804E-6</v>
      </c>
      <c r="U192" s="41">
        <f t="shared" si="7"/>
        <v>0</v>
      </c>
      <c r="V192" s="41">
        <f t="shared" si="7"/>
        <v>0</v>
      </c>
      <c r="W192" s="41">
        <f t="shared" si="7"/>
        <v>1.6342E-5</v>
      </c>
      <c r="X192" s="41">
        <f t="shared" si="7"/>
        <v>2.3546999999999997E-5</v>
      </c>
      <c r="Y192" s="41">
        <f t="shared" si="7"/>
        <v>3.9888999999999997E-5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5.1626999999999999E-5</v>
      </c>
      <c r="AQ192" s="41">
        <f t="shared" si="7"/>
        <v>2.7798999999999999E-5</v>
      </c>
      <c r="AR192" s="41">
        <f t="shared" si="7"/>
        <v>7.9425999999999995E-5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0.468781528</v>
      </c>
      <c r="BC192" s="41">
        <f t="shared" si="7"/>
        <v>42.180394487000001</v>
      </c>
      <c r="BD192" s="41">
        <f t="shared" si="7"/>
        <v>100.1132607</v>
      </c>
      <c r="BE192" s="41">
        <f t="shared" si="7"/>
        <v>1.3673741999999999E-2</v>
      </c>
      <c r="BF192" s="41">
        <f t="shared" si="7"/>
        <v>2.7347487E-2</v>
      </c>
      <c r="BG192" s="41">
        <f t="shared" si="7"/>
        <v>1.0784643270000001</v>
      </c>
      <c r="BH192" s="41">
        <f t="shared" si="7"/>
        <v>20.263884754999999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5.0614473059999998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6</v>
      </c>
      <c r="H193" s="41">
        <f t="shared" si="8"/>
        <v>258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8.9940619999999988E-3</v>
      </c>
      <c r="P193" s="41">
        <f t="shared" si="8"/>
        <v>1.3444696999999999E-2</v>
      </c>
      <c r="Q193" s="41">
        <f t="shared" si="8"/>
        <v>8.4278089999999996E-3</v>
      </c>
      <c r="R193" s="41">
        <f t="shared" si="8"/>
        <v>5.6625300000000007E-4</v>
      </c>
      <c r="S193" s="41">
        <f t="shared" si="8"/>
        <v>1.2706105999999998E-2</v>
      </c>
      <c r="T193" s="41">
        <f t="shared" si="8"/>
        <v>7.3859100000000003E-4</v>
      </c>
      <c r="U193" s="41">
        <f t="shared" si="8"/>
        <v>2.76E-2</v>
      </c>
      <c r="V193" s="41">
        <f t="shared" si="8"/>
        <v>6.6000000000000003E-2</v>
      </c>
      <c r="W193" s="41">
        <f t="shared" si="8"/>
        <v>3.6594062000000004E-2</v>
      </c>
      <c r="X193" s="41">
        <f t="shared" si="8"/>
        <v>7.9444696999999995E-2</v>
      </c>
      <c r="Y193" s="41">
        <f t="shared" si="8"/>
        <v>0.11603875900000001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1.8820087742064077E-3</v>
      </c>
      <c r="AH193" s="41">
        <f t="shared" si="8"/>
        <v>3.2015781446269919E-3</v>
      </c>
      <c r="AI193" s="41">
        <f t="shared" si="8"/>
        <v>1.0253702976710771E-2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1.8820087742064077E-3</v>
      </c>
      <c r="AN193" s="41">
        <f t="shared" si="8"/>
        <v>3.2015781446269919E-3</v>
      </c>
      <c r="AO193" s="41">
        <f t="shared" si="8"/>
        <v>1.0253702976710771E-2</v>
      </c>
      <c r="AP193" s="41">
        <f t="shared" si="8"/>
        <v>0.125595557</v>
      </c>
      <c r="AQ193" s="41">
        <f t="shared" si="8"/>
        <v>6.762837699999999E-2</v>
      </c>
      <c r="AR193" s="41">
        <f t="shared" si="8"/>
        <v>0.19322393399999999</v>
      </c>
      <c r="AS193" s="41">
        <f t="shared" si="8"/>
        <v>2.7912800000000001E-4</v>
      </c>
      <c r="AT193" s="41">
        <f t="shared" si="8"/>
        <v>1.7301799999999999E-4</v>
      </c>
      <c r="AU193" s="41">
        <f t="shared" si="8"/>
        <v>3.8652000000000001E-4</v>
      </c>
      <c r="AV193" s="41">
        <f t="shared" si="8"/>
        <v>2.3394409999999998E-3</v>
      </c>
      <c r="AW193" s="41">
        <f t="shared" si="8"/>
        <v>5.2262749999999998E-3</v>
      </c>
      <c r="AX193" s="41">
        <f t="shared" si="8"/>
        <v>2.0295729999999998E-3</v>
      </c>
      <c r="AY193" s="41">
        <f t="shared" si="8"/>
        <v>4.5340340000000002E-3</v>
      </c>
      <c r="AZ193" s="41">
        <f t="shared" si="8"/>
        <v>3.4865699999999999E-4</v>
      </c>
      <c r="BA193" s="41">
        <f t="shared" si="8"/>
        <v>6.9731399999999999E-4</v>
      </c>
      <c r="BB193" s="41">
        <f t="shared" si="8"/>
        <v>0.91722057499999987</v>
      </c>
      <c r="BC193" s="41">
        <f t="shared" si="8"/>
        <v>75.650620473000004</v>
      </c>
      <c r="BD193" s="41">
        <f t="shared" si="8"/>
        <v>164.23024797399998</v>
      </c>
      <c r="BE193" s="41">
        <f t="shared" si="8"/>
        <v>0.41691844199999994</v>
      </c>
      <c r="BF193" s="41">
        <f t="shared" si="8"/>
        <v>0.83383688700000003</v>
      </c>
      <c r="BG193" s="41">
        <f t="shared" si="8"/>
        <v>3.1099814430000001</v>
      </c>
      <c r="BH193" s="41">
        <f t="shared" si="8"/>
        <v>12.494029951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6.6202681419999996</v>
      </c>
      <c r="E199" s="41">
        <f>SUM(E185:E198)</f>
        <v>3257</v>
      </c>
      <c r="F199" s="41">
        <f t="shared" ref="F199:AY199" si="14">SUM(F185:F198)</f>
        <v>36</v>
      </c>
      <c r="G199" s="41">
        <f t="shared" si="14"/>
        <v>184</v>
      </c>
      <c r="H199" s="41">
        <f t="shared" si="14"/>
        <v>3037</v>
      </c>
      <c r="I199" s="41">
        <f t="shared" si="14"/>
        <v>352.62633373640324</v>
      </c>
      <c r="J199" s="41">
        <f t="shared" si="14"/>
        <v>1811.2524208524462</v>
      </c>
      <c r="K199" s="41">
        <f t="shared" si="14"/>
        <v>124.46222660268995</v>
      </c>
      <c r="L199" s="41">
        <f t="shared" si="14"/>
        <v>228.1641071337132</v>
      </c>
      <c r="M199" s="41">
        <f t="shared" si="14"/>
        <v>932.72804378420767</v>
      </c>
      <c r="N199" s="41">
        <f t="shared" si="14"/>
        <v>1231.1507108046414</v>
      </c>
      <c r="O199" s="41">
        <f t="shared" si="14"/>
        <v>19.132439399999999</v>
      </c>
      <c r="P199" s="41">
        <f t="shared" si="14"/>
        <v>33.151674409999991</v>
      </c>
      <c r="Q199" s="41">
        <f t="shared" si="14"/>
        <v>17.396178813999999</v>
      </c>
      <c r="R199" s="41">
        <f t="shared" si="14"/>
        <v>1.736260586</v>
      </c>
      <c r="S199" s="41">
        <f t="shared" si="14"/>
        <v>30.886986675999999</v>
      </c>
      <c r="T199" s="41">
        <f t="shared" si="14"/>
        <v>2.2646877340000002</v>
      </c>
      <c r="U199" s="41">
        <f t="shared" si="14"/>
        <v>8.8580499999999969</v>
      </c>
      <c r="V199" s="41">
        <f t="shared" si="14"/>
        <v>21.077800000000003</v>
      </c>
      <c r="W199" s="41">
        <f t="shared" si="14"/>
        <v>380.61682313640313</v>
      </c>
      <c r="X199" s="41">
        <f t="shared" si="14"/>
        <v>1865.4818952624464</v>
      </c>
      <c r="Y199" s="41">
        <f t="shared" si="14"/>
        <v>2246.0987183988495</v>
      </c>
      <c r="Z199" s="41">
        <f t="shared" si="14"/>
        <v>1.0853497897518281</v>
      </c>
      <c r="AA199" s="41">
        <f t="shared" si="14"/>
        <v>0.51630296566826639</v>
      </c>
      <c r="AB199" s="41">
        <f t="shared" si="14"/>
        <v>0.59457160387115815</v>
      </c>
      <c r="AC199" s="41">
        <f t="shared" si="14"/>
        <v>2.051014736298872</v>
      </c>
      <c r="AD199" s="41">
        <f t="shared" si="14"/>
        <v>26.553524977243509</v>
      </c>
      <c r="AE199" s="41">
        <f t="shared" si="14"/>
        <v>244.8902409465156</v>
      </c>
      <c r="AF199" s="41">
        <f t="shared" si="14"/>
        <v>271.44376592375909</v>
      </c>
      <c r="AG199" s="41">
        <f t="shared" si="14"/>
        <v>0.62163529094327319</v>
      </c>
      <c r="AH199" s="41">
        <f t="shared" si="14"/>
        <v>1.0574945179264887</v>
      </c>
      <c r="AI199" s="41">
        <f t="shared" si="14"/>
        <v>3.3868405506564572</v>
      </c>
      <c r="AJ199" s="41">
        <f t="shared" si="14"/>
        <v>2.0911202949103501E-2</v>
      </c>
      <c r="AK199" s="41">
        <f t="shared" si="14"/>
        <v>2.4391525559700391E-2</v>
      </c>
      <c r="AL199" s="41">
        <f t="shared" si="14"/>
        <v>6.1031487739362129E-2</v>
      </c>
      <c r="AM199" s="41">
        <f t="shared" si="14"/>
        <v>2.6935612301912486</v>
      </c>
      <c r="AN199" s="41">
        <f t="shared" si="14"/>
        <v>27.635411020729698</v>
      </c>
      <c r="AO199" s="41">
        <f t="shared" si="14"/>
        <v>248.33811298491136</v>
      </c>
      <c r="AP199" s="41">
        <f t="shared" si="14"/>
        <v>34717.962124874</v>
      </c>
      <c r="AQ199" s="41">
        <f t="shared" si="14"/>
        <v>18694.287298001003</v>
      </c>
      <c r="AR199" s="41">
        <f t="shared" si="14"/>
        <v>53412.249422875</v>
      </c>
      <c r="AS199" s="41">
        <f t="shared" si="14"/>
        <v>1120.5580013600002</v>
      </c>
      <c r="AT199" s="41">
        <f t="shared" si="14"/>
        <v>125563.575166344</v>
      </c>
      <c r="AU199" s="41">
        <f t="shared" si="14"/>
        <v>280799.57269632694</v>
      </c>
      <c r="AV199" s="41">
        <f t="shared" si="14"/>
        <v>73935.484736238999</v>
      </c>
      <c r="AW199" s="41">
        <f t="shared" si="14"/>
        <v>166009.12838492199</v>
      </c>
      <c r="AX199" s="41">
        <f t="shared" si="14"/>
        <v>70624.977671173008</v>
      </c>
      <c r="AY199" s="41">
        <f t="shared" si="14"/>
        <v>158712.39804277499</v>
      </c>
      <c r="AZ199" s="52">
        <f>MAX(AZ185:AZ198)</f>
        <v>3.9752211850000014</v>
      </c>
      <c r="BA199" s="52">
        <f>MAX(BA185:BA198)</f>
        <v>7.9504423790000018</v>
      </c>
      <c r="BB199" s="41">
        <f t="shared" ref="BB199:BD199" si="15">SUM(BB185:BB198)</f>
        <v>188.25223324499996</v>
      </c>
      <c r="BC199" s="41">
        <f t="shared" si="15"/>
        <v>20996.012947992</v>
      </c>
      <c r="BD199" s="41">
        <f t="shared" si="15"/>
        <v>46181.997467308996</v>
      </c>
      <c r="BE199" s="52">
        <f>MAX(BE185:BE198)</f>
        <v>1.8898058669999995</v>
      </c>
      <c r="BF199" s="52">
        <f>MAX(BF185:BF198)</f>
        <v>3.7796117429999994</v>
      </c>
      <c r="BG199" s="41">
        <f t="shared" ref="BG199:BL199" si="16">SUM(BG185:BG198)</f>
        <v>188.95056918799997</v>
      </c>
      <c r="BH199" s="41">
        <f t="shared" si="16"/>
        <v>1656.8373071909996</v>
      </c>
      <c r="BI199" s="41">
        <f t="shared" si="16"/>
        <v>8.16</v>
      </c>
      <c r="BJ199" s="41">
        <f t="shared" si="16"/>
        <v>10.47</v>
      </c>
      <c r="BK199" s="41">
        <f t="shared" si="16"/>
        <v>20.190000000000005</v>
      </c>
      <c r="BL199" s="41">
        <f t="shared" si="16"/>
        <v>24.009999999999973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当別30_5（PT2）</v>
      </c>
    </row>
    <row r="204" spans="1:64" s="37" customFormat="1" x14ac:dyDescent="0.2">
      <c r="A204" s="7" t="s">
        <v>332</v>
      </c>
      <c r="B204" s="37">
        <f ca="1">VLOOKUP(B203,$B$207:$C$260,2,0)</f>
        <v>23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396</v>
      </c>
      <c r="C1" s="36" t="s">
        <v>361</v>
      </c>
      <c r="D1" s="37" t="s">
        <v>431</v>
      </c>
    </row>
    <row r="2" spans="1:4" x14ac:dyDescent="0.2">
      <c r="A2" s="53" t="s">
        <v>272</v>
      </c>
      <c r="B2" s="37" t="s">
        <v>397</v>
      </c>
      <c r="C2" s="36" t="s">
        <v>362</v>
      </c>
      <c r="D2" s="37" t="s">
        <v>431</v>
      </c>
    </row>
    <row r="3" spans="1:4" x14ac:dyDescent="0.2">
      <c r="A3" s="53" t="s">
        <v>273</v>
      </c>
      <c r="B3" s="37" t="s">
        <v>400</v>
      </c>
      <c r="C3" s="36" t="s">
        <v>363</v>
      </c>
      <c r="D3" s="37" t="s">
        <v>432</v>
      </c>
    </row>
    <row r="4" spans="1:4" x14ac:dyDescent="0.2">
      <c r="A4" s="53" t="s">
        <v>274</v>
      </c>
      <c r="B4" s="37" t="s">
        <v>398</v>
      </c>
      <c r="D4" s="37" t="s">
        <v>432</v>
      </c>
    </row>
    <row r="5" spans="1:4" x14ac:dyDescent="0.2">
      <c r="A5" s="53" t="s">
        <v>275</v>
      </c>
      <c r="B5" s="37" t="s">
        <v>399</v>
      </c>
      <c r="D5" s="37" t="s">
        <v>432</v>
      </c>
    </row>
    <row r="6" spans="1:4" x14ac:dyDescent="0.2">
      <c r="A6" s="53" t="s">
        <v>276</v>
      </c>
      <c r="B6" s="37" t="s">
        <v>389</v>
      </c>
      <c r="D6" s="37" t="s">
        <v>433</v>
      </c>
    </row>
    <row r="7" spans="1:4" x14ac:dyDescent="0.2">
      <c r="A7" s="53" t="s">
        <v>277</v>
      </c>
      <c r="B7" s="37" t="s">
        <v>388</v>
      </c>
      <c r="D7" s="37" t="s">
        <v>433</v>
      </c>
    </row>
    <row r="8" spans="1:4" x14ac:dyDescent="0.2">
      <c r="A8" s="53" t="s">
        <v>278</v>
      </c>
      <c r="B8" s="37" t="s">
        <v>387</v>
      </c>
      <c r="D8" s="37" t="s">
        <v>433</v>
      </c>
    </row>
    <row r="9" spans="1:4" x14ac:dyDescent="0.2">
      <c r="A9" s="53" t="s">
        <v>279</v>
      </c>
      <c r="B9" s="37" t="s">
        <v>390</v>
      </c>
      <c r="D9" s="37" t="s">
        <v>434</v>
      </c>
    </row>
    <row r="10" spans="1:4" x14ac:dyDescent="0.2">
      <c r="A10" s="53" t="s">
        <v>280</v>
      </c>
      <c r="B10" s="37" t="s">
        <v>391</v>
      </c>
      <c r="D10" s="37" t="s">
        <v>434</v>
      </c>
    </row>
    <row r="11" spans="1:4" x14ac:dyDescent="0.2">
      <c r="A11" s="53" t="s">
        <v>281</v>
      </c>
      <c r="B11" s="37" t="s">
        <v>392</v>
      </c>
      <c r="D11" s="37" t="s">
        <v>434</v>
      </c>
    </row>
    <row r="12" spans="1:4" x14ac:dyDescent="0.2">
      <c r="A12" s="53" t="s">
        <v>282</v>
      </c>
      <c r="B12" s="37" t="s">
        <v>393</v>
      </c>
      <c r="D12" s="37" t="s">
        <v>434</v>
      </c>
    </row>
    <row r="13" spans="1:4" x14ac:dyDescent="0.2">
      <c r="A13" s="53" t="s">
        <v>283</v>
      </c>
      <c r="B13" s="37" t="s">
        <v>394</v>
      </c>
      <c r="D13" s="37" t="s">
        <v>434</v>
      </c>
    </row>
    <row r="14" spans="1:4" x14ac:dyDescent="0.2">
      <c r="A14" s="53" t="s">
        <v>284</v>
      </c>
      <c r="B14" s="37" t="s">
        <v>395</v>
      </c>
      <c r="D14" s="37" t="s">
        <v>434</v>
      </c>
    </row>
    <row r="15" spans="1:4" x14ac:dyDescent="0.2">
      <c r="A15" s="53" t="s">
        <v>285</v>
      </c>
      <c r="B15" s="37" t="s">
        <v>373</v>
      </c>
      <c r="D15" s="37" t="s">
        <v>429</v>
      </c>
    </row>
    <row r="16" spans="1:4" x14ac:dyDescent="0.2">
      <c r="A16" s="53" t="s">
        <v>286</v>
      </c>
      <c r="B16" s="37" t="s">
        <v>372</v>
      </c>
      <c r="D16" s="37" t="s">
        <v>429</v>
      </c>
    </row>
    <row r="17" spans="1:4" x14ac:dyDescent="0.2">
      <c r="A17" s="53" t="s">
        <v>287</v>
      </c>
      <c r="B17" s="37" t="s">
        <v>374</v>
      </c>
      <c r="D17" s="37" t="s">
        <v>429</v>
      </c>
    </row>
    <row r="18" spans="1:4" x14ac:dyDescent="0.2">
      <c r="A18" s="53" t="s">
        <v>288</v>
      </c>
      <c r="B18" s="37" t="s">
        <v>375</v>
      </c>
      <c r="D18" s="37" t="s">
        <v>429</v>
      </c>
    </row>
    <row r="19" spans="1:4" x14ac:dyDescent="0.2">
      <c r="A19" s="53" t="s">
        <v>289</v>
      </c>
      <c r="B19" s="37" t="s">
        <v>376</v>
      </c>
      <c r="D19" s="37" t="s">
        <v>429</v>
      </c>
    </row>
    <row r="20" spans="1:4" x14ac:dyDescent="0.2">
      <c r="A20" s="53" t="s">
        <v>290</v>
      </c>
      <c r="B20" s="37" t="s">
        <v>377</v>
      </c>
      <c r="D20" s="37" t="s">
        <v>429</v>
      </c>
    </row>
    <row r="21" spans="1:4" x14ac:dyDescent="0.2">
      <c r="A21" s="53" t="s">
        <v>291</v>
      </c>
      <c r="B21" s="37" t="s">
        <v>401</v>
      </c>
      <c r="D21" s="37" t="s">
        <v>435</v>
      </c>
    </row>
    <row r="22" spans="1:4" x14ac:dyDescent="0.2">
      <c r="A22" s="53" t="s">
        <v>292</v>
      </c>
      <c r="B22" s="37" t="s">
        <v>402</v>
      </c>
      <c r="D22" s="37" t="s">
        <v>435</v>
      </c>
    </row>
    <row r="23" spans="1:4" x14ac:dyDescent="0.2">
      <c r="A23" s="53" t="s">
        <v>293</v>
      </c>
      <c r="B23" s="37" t="s">
        <v>413</v>
      </c>
      <c r="D23" s="37" t="s">
        <v>429</v>
      </c>
    </row>
    <row r="24" spans="1:4" x14ac:dyDescent="0.2">
      <c r="A24" s="53" t="s">
        <v>294</v>
      </c>
      <c r="B24" s="37" t="s">
        <v>414</v>
      </c>
      <c r="D24" s="37" t="s">
        <v>429</v>
      </c>
    </row>
    <row r="25" spans="1:4" x14ac:dyDescent="0.2">
      <c r="A25" s="53" t="s">
        <v>295</v>
      </c>
      <c r="B25" s="37" t="s">
        <v>419</v>
      </c>
      <c r="D25" s="37" t="s">
        <v>429</v>
      </c>
    </row>
    <row r="26" spans="1:4" x14ac:dyDescent="0.2">
      <c r="A26" s="53" t="s">
        <v>296</v>
      </c>
      <c r="B26" s="37" t="s">
        <v>415</v>
      </c>
      <c r="D26" s="37" t="s">
        <v>429</v>
      </c>
    </row>
    <row r="27" spans="1:4" x14ac:dyDescent="0.2">
      <c r="A27" s="53" t="s">
        <v>297</v>
      </c>
      <c r="B27" s="37" t="s">
        <v>416</v>
      </c>
      <c r="D27" s="37" t="s">
        <v>429</v>
      </c>
    </row>
    <row r="28" spans="1:4" x14ac:dyDescent="0.2">
      <c r="A28" s="53" t="s">
        <v>298</v>
      </c>
      <c r="B28" s="37" t="s">
        <v>417</v>
      </c>
      <c r="D28" s="37" t="s">
        <v>429</v>
      </c>
    </row>
    <row r="29" spans="1:4" x14ac:dyDescent="0.2">
      <c r="A29" s="53" t="s">
        <v>299</v>
      </c>
      <c r="B29" s="37" t="s">
        <v>418</v>
      </c>
      <c r="D29" s="37" t="s">
        <v>429</v>
      </c>
    </row>
    <row r="30" spans="1:4" x14ac:dyDescent="0.2">
      <c r="A30" s="53" t="s">
        <v>300</v>
      </c>
      <c r="B30" s="37" t="s">
        <v>420</v>
      </c>
      <c r="D30" s="37" t="s">
        <v>433</v>
      </c>
    </row>
    <row r="31" spans="1:4" x14ac:dyDescent="0.2">
      <c r="A31" s="53" t="s">
        <v>301</v>
      </c>
      <c r="B31" s="37" t="s">
        <v>421</v>
      </c>
      <c r="D31" s="37" t="s">
        <v>433</v>
      </c>
    </row>
    <row r="32" spans="1:4" x14ac:dyDescent="0.2">
      <c r="A32" s="53" t="s">
        <v>302</v>
      </c>
      <c r="B32" s="37" t="s">
        <v>422</v>
      </c>
      <c r="D32" s="37" t="s">
        <v>431</v>
      </c>
    </row>
    <row r="33" spans="1:4" x14ac:dyDescent="0.2">
      <c r="A33" s="53" t="s">
        <v>303</v>
      </c>
      <c r="B33" s="37" t="s">
        <v>423</v>
      </c>
      <c r="D33" s="37" t="s">
        <v>431</v>
      </c>
    </row>
    <row r="34" spans="1:4" x14ac:dyDescent="0.2">
      <c r="A34" s="53" t="s">
        <v>304</v>
      </c>
      <c r="B34" s="37" t="s">
        <v>424</v>
      </c>
      <c r="D34" s="37" t="s">
        <v>431</v>
      </c>
    </row>
    <row r="35" spans="1:4" x14ac:dyDescent="0.2">
      <c r="A35" s="53" t="s">
        <v>305</v>
      </c>
      <c r="B35" s="37" t="s">
        <v>425</v>
      </c>
      <c r="D35" s="37" t="s">
        <v>431</v>
      </c>
    </row>
    <row r="36" spans="1:4" x14ac:dyDescent="0.2">
      <c r="A36" s="53" t="s">
        <v>306</v>
      </c>
      <c r="B36" s="37" t="s">
        <v>403</v>
      </c>
      <c r="D36" s="37" t="s">
        <v>436</v>
      </c>
    </row>
    <row r="37" spans="1:4" x14ac:dyDescent="0.2">
      <c r="A37" s="53" t="s">
        <v>307</v>
      </c>
      <c r="B37" s="37" t="s">
        <v>404</v>
      </c>
      <c r="D37" s="37" t="s">
        <v>436</v>
      </c>
    </row>
    <row r="38" spans="1:4" x14ac:dyDescent="0.2">
      <c r="A38" s="53" t="s">
        <v>308</v>
      </c>
      <c r="B38" s="37" t="s">
        <v>405</v>
      </c>
      <c r="D38" s="37" t="s">
        <v>436</v>
      </c>
    </row>
    <row r="39" spans="1:4" x14ac:dyDescent="0.2">
      <c r="A39" s="53" t="s">
        <v>309</v>
      </c>
      <c r="B39" s="37" t="s">
        <v>383</v>
      </c>
      <c r="D39" s="37" t="s">
        <v>436</v>
      </c>
    </row>
    <row r="40" spans="1:4" x14ac:dyDescent="0.2">
      <c r="A40" s="53" t="s">
        <v>310</v>
      </c>
      <c r="B40" s="37" t="s">
        <v>382</v>
      </c>
      <c r="D40" s="37" t="s">
        <v>436</v>
      </c>
    </row>
    <row r="41" spans="1:4" x14ac:dyDescent="0.2">
      <c r="A41" s="53" t="s">
        <v>311</v>
      </c>
      <c r="B41" s="37" t="s">
        <v>406</v>
      </c>
      <c r="D41" s="37" t="s">
        <v>437</v>
      </c>
    </row>
    <row r="42" spans="1:4" x14ac:dyDescent="0.2">
      <c r="A42" s="53" t="s">
        <v>312</v>
      </c>
      <c r="B42" s="37" t="s">
        <v>407</v>
      </c>
      <c r="D42" s="37" t="s">
        <v>437</v>
      </c>
    </row>
    <row r="43" spans="1:4" x14ac:dyDescent="0.2">
      <c r="A43" s="53" t="s">
        <v>313</v>
      </c>
      <c r="B43" s="37" t="s">
        <v>408</v>
      </c>
      <c r="D43" s="37" t="s">
        <v>437</v>
      </c>
    </row>
    <row r="44" spans="1:4" x14ac:dyDescent="0.2">
      <c r="A44" s="53" t="s">
        <v>314</v>
      </c>
      <c r="B44" s="37" t="s">
        <v>427</v>
      </c>
      <c r="D44" s="37" t="s">
        <v>438</v>
      </c>
    </row>
    <row r="45" spans="1:4" x14ac:dyDescent="0.2">
      <c r="A45" s="53" t="s">
        <v>315</v>
      </c>
      <c r="B45" s="37" t="s">
        <v>426</v>
      </c>
      <c r="D45" s="37" t="s">
        <v>436</v>
      </c>
    </row>
    <row r="46" spans="1:4" x14ac:dyDescent="0.2">
      <c r="A46" s="53" t="s">
        <v>316</v>
      </c>
      <c r="B46" s="37" t="s">
        <v>428</v>
      </c>
      <c r="D46" s="37" t="s">
        <v>429</v>
      </c>
    </row>
    <row r="47" spans="1:4" x14ac:dyDescent="0.2">
      <c r="A47" s="53" t="s">
        <v>317</v>
      </c>
      <c r="B47" s="37" t="s">
        <v>412</v>
      </c>
      <c r="D47" s="37" t="s">
        <v>439</v>
      </c>
    </row>
    <row r="48" spans="1:4" x14ac:dyDescent="0.2">
      <c r="A48" s="53" t="s">
        <v>318</v>
      </c>
      <c r="B48" s="37" t="s">
        <v>378</v>
      </c>
      <c r="D48" s="37" t="s">
        <v>440</v>
      </c>
    </row>
    <row r="49" spans="1:4" x14ac:dyDescent="0.2">
      <c r="A49" s="53" t="s">
        <v>319</v>
      </c>
      <c r="B49" s="37" t="s">
        <v>379</v>
      </c>
      <c r="D49" s="37" t="s">
        <v>439</v>
      </c>
    </row>
    <row r="50" spans="1:4" x14ac:dyDescent="0.2">
      <c r="A50" s="53" t="s">
        <v>320</v>
      </c>
      <c r="B50" s="37" t="s">
        <v>385</v>
      </c>
      <c r="D50" s="37" t="s">
        <v>434</v>
      </c>
    </row>
    <row r="51" spans="1:4" x14ac:dyDescent="0.2">
      <c r="A51" s="53" t="s">
        <v>321</v>
      </c>
      <c r="B51" s="37" t="s">
        <v>386</v>
      </c>
      <c r="D51" s="37" t="s">
        <v>434</v>
      </c>
    </row>
    <row r="52" spans="1:4" x14ac:dyDescent="0.2">
      <c r="A52" s="53" t="s">
        <v>322</v>
      </c>
      <c r="B52" s="37" t="s">
        <v>384</v>
      </c>
      <c r="D52" s="37" t="s">
        <v>434</v>
      </c>
    </row>
    <row r="53" spans="1:4" x14ac:dyDescent="0.2">
      <c r="A53" s="53" t="s">
        <v>323</v>
      </c>
      <c r="B53" s="37" t="s">
        <v>381</v>
      </c>
      <c r="D53" s="37" t="s">
        <v>430</v>
      </c>
    </row>
    <row r="54" spans="1:4" x14ac:dyDescent="0.2">
      <c r="A54" s="53" t="s">
        <v>324</v>
      </c>
      <c r="B54" s="37" t="s">
        <v>380</v>
      </c>
      <c r="D54" s="37" t="s">
        <v>429</v>
      </c>
    </row>
  </sheetData>
  <phoneticPr fontId="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4.4598151059999998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6.0491568359999999</v>
      </c>
      <c r="E5" s="36">
        <v>19</v>
      </c>
      <c r="F5" s="36">
        <v>1</v>
      </c>
      <c r="G5" s="36">
        <v>1</v>
      </c>
      <c r="H5" s="36">
        <v>17</v>
      </c>
      <c r="I5" s="36">
        <v>22.311685506737827</v>
      </c>
      <c r="J5" s="36">
        <v>231.6847319019958</v>
      </c>
      <c r="K5" s="36">
        <v>10.51864200674682</v>
      </c>
      <c r="L5" s="36">
        <v>11.793043499991008</v>
      </c>
      <c r="M5" s="36">
        <v>164.05448740872356</v>
      </c>
      <c r="N5" s="36">
        <v>89.941930000010061</v>
      </c>
      <c r="O5" s="36">
        <v>1.6939718540000002</v>
      </c>
      <c r="P5" s="36">
        <v>2.9976701180000003</v>
      </c>
      <c r="Q5" s="36">
        <v>1.5464511600000002</v>
      </c>
      <c r="R5" s="36">
        <v>0.14752069400000001</v>
      </c>
      <c r="S5" s="36">
        <v>2.8052518210000001</v>
      </c>
      <c r="T5" s="36">
        <v>0.19241829700000002</v>
      </c>
      <c r="U5" s="36">
        <v>9.7899999999999987E-2</v>
      </c>
      <c r="V5" s="36">
        <v>0.2326</v>
      </c>
      <c r="W5" s="36">
        <v>24.103557360737828</v>
      </c>
      <c r="X5" s="36">
        <v>234.9150020199958</v>
      </c>
      <c r="Y5" s="36">
        <v>259.01855938073362</v>
      </c>
      <c r="Z5" s="36">
        <v>2.4028712005873394</v>
      </c>
      <c r="AA5" s="36">
        <v>1.1187322283826149</v>
      </c>
      <c r="AB5" s="36">
        <v>2.1155330829798951</v>
      </c>
      <c r="AC5" s="36">
        <v>0.21678414322111253</v>
      </c>
      <c r="AD5" s="36">
        <v>2.6203592233483386</v>
      </c>
      <c r="AE5" s="36">
        <v>23.583233010135039</v>
      </c>
      <c r="AF5" s="36">
        <v>26.203592233483381</v>
      </c>
      <c r="AG5" s="36">
        <v>1.079496252135705E-2</v>
      </c>
      <c r="AH5" s="36">
        <v>1.8363844289205095E-2</v>
      </c>
      <c r="AI5" s="36">
        <v>5.8813933737048747E-2</v>
      </c>
      <c r="AJ5" s="36">
        <v>8.6273442096679379E-2</v>
      </c>
      <c r="AK5" s="36">
        <v>8.7149022630414935E-2</v>
      </c>
      <c r="AL5" s="36">
        <v>0.21847892369729849</v>
      </c>
      <c r="AM5" s="36">
        <v>0.31385254783914895</v>
      </c>
      <c r="AN5" s="36">
        <v>2.7258720902679587</v>
      </c>
      <c r="AO5" s="36">
        <v>23.860525867569386</v>
      </c>
      <c r="AP5" s="36">
        <v>3224.4863187890001</v>
      </c>
      <c r="AQ5" s="36">
        <v>1736.261863963</v>
      </c>
      <c r="AR5" s="36">
        <v>4960.7481827520005</v>
      </c>
      <c r="AS5" s="36">
        <v>143.79901599799999</v>
      </c>
      <c r="AT5" s="36">
        <v>9502.5305751449996</v>
      </c>
      <c r="AU5" s="36">
        <v>22539.107277536001</v>
      </c>
      <c r="AV5" s="36">
        <v>5331.6978697229997</v>
      </c>
      <c r="AW5" s="36">
        <v>12646.285040262001</v>
      </c>
      <c r="AX5" s="36">
        <v>5112.84192816</v>
      </c>
      <c r="AY5" s="36">
        <v>12127.179365601</v>
      </c>
      <c r="AZ5" s="36">
        <v>3.7223984242857147</v>
      </c>
      <c r="BA5" s="36">
        <v>7.4447968500000004</v>
      </c>
      <c r="BB5" s="36">
        <v>14.335964747</v>
      </c>
      <c r="BC5" s="36">
        <v>990.82870840500004</v>
      </c>
      <c r="BD5" s="36">
        <v>2350.1523489780002</v>
      </c>
      <c r="BE5" s="36">
        <v>1.214226262857143</v>
      </c>
      <c r="BF5" s="36">
        <v>2.4284525257142859</v>
      </c>
      <c r="BG5" s="36">
        <v>18.270256747000001</v>
      </c>
      <c r="BH5" s="36">
        <v>156.162028695</v>
      </c>
      <c r="BI5" s="36">
        <v>1.0500000000000007</v>
      </c>
      <c r="BJ5" s="36">
        <v>1.0500000000000007</v>
      </c>
      <c r="BK5" s="36">
        <v>1.5600000000000012</v>
      </c>
      <c r="BL5" s="36">
        <v>1.5800000000000012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5.8741375140000001</v>
      </c>
      <c r="E6" s="36">
        <v>8</v>
      </c>
      <c r="F6" s="36">
        <v>0</v>
      </c>
      <c r="G6" s="36">
        <v>2</v>
      </c>
      <c r="H6" s="36">
        <v>6</v>
      </c>
      <c r="I6" s="36">
        <v>2.5741202291092282</v>
      </c>
      <c r="J6" s="36">
        <v>37.18856367302174</v>
      </c>
      <c r="K6" s="36">
        <v>1.3296905954901421</v>
      </c>
      <c r="L6" s="36">
        <v>1.2444296336190859</v>
      </c>
      <c r="M6" s="36">
        <v>27.387087097276851</v>
      </c>
      <c r="N6" s="36">
        <v>12.375596804854117</v>
      </c>
      <c r="O6" s="36">
        <v>0.17504945299999999</v>
      </c>
      <c r="P6" s="36">
        <v>0.249234708</v>
      </c>
      <c r="Q6" s="36">
        <v>0.15485658099999999</v>
      </c>
      <c r="R6" s="36">
        <v>2.0192872000000001E-2</v>
      </c>
      <c r="S6" s="36">
        <v>0.222896179</v>
      </c>
      <c r="T6" s="36">
        <v>2.6338529000000003E-2</v>
      </c>
      <c r="U6" s="36">
        <v>6.0000000000000001E-3</v>
      </c>
      <c r="V6" s="36">
        <v>1.44E-2</v>
      </c>
      <c r="W6" s="36">
        <v>2.7551696821092282</v>
      </c>
      <c r="X6" s="36">
        <v>37.452198381021745</v>
      </c>
      <c r="Y6" s="36">
        <v>40.207368063130971</v>
      </c>
      <c r="Z6" s="36">
        <v>0.30622494009605405</v>
      </c>
      <c r="AA6" s="36">
        <v>0.13757863042473595</v>
      </c>
      <c r="AB6" s="36">
        <v>0.13757863000000001</v>
      </c>
      <c r="AC6" s="36">
        <v>6.9773771040635936E-3</v>
      </c>
      <c r="AD6" s="36">
        <v>0.15367980947818116</v>
      </c>
      <c r="AE6" s="36">
        <v>1.3831182853036306</v>
      </c>
      <c r="AF6" s="36">
        <v>1.5367980947818116</v>
      </c>
      <c r="AG6" s="36">
        <v>6.3232507893852877E-4</v>
      </c>
      <c r="AH6" s="36">
        <v>1.0756794446310604E-3</v>
      </c>
      <c r="AI6" s="36">
        <v>3.44508146456164E-3</v>
      </c>
      <c r="AJ6" s="36">
        <v>7.8867295993403416E-3</v>
      </c>
      <c r="AK6" s="36">
        <v>9.5306590519374929E-3</v>
      </c>
      <c r="AL6" s="36">
        <v>2.3836953887099735E-2</v>
      </c>
      <c r="AM6" s="36">
        <v>1.5496431782342463E-2</v>
      </c>
      <c r="AN6" s="36">
        <v>0.16428614797474972</v>
      </c>
      <c r="AO6" s="36">
        <v>1.410400320655292</v>
      </c>
      <c r="AP6" s="36">
        <v>414.568672564</v>
      </c>
      <c r="AQ6" s="36">
        <v>223.22928522699999</v>
      </c>
      <c r="AR6" s="36">
        <v>637.79795779100004</v>
      </c>
      <c r="AS6" s="36">
        <v>25.120612715</v>
      </c>
      <c r="AT6" s="36">
        <v>548.387066871</v>
      </c>
      <c r="AU6" s="36">
        <v>1238.9690216819999</v>
      </c>
      <c r="AV6" s="36">
        <v>315.19992226199997</v>
      </c>
      <c r="AW6" s="36">
        <v>712.13010465000002</v>
      </c>
      <c r="AX6" s="36">
        <v>299.579254741</v>
      </c>
      <c r="AY6" s="36">
        <v>676.83838402799995</v>
      </c>
      <c r="AZ6" s="36">
        <v>0.45555455142857149</v>
      </c>
      <c r="BA6" s="36">
        <v>0.91110910428571434</v>
      </c>
      <c r="BB6" s="36">
        <v>2.195373198</v>
      </c>
      <c r="BC6" s="36">
        <v>101.049175816</v>
      </c>
      <c r="BD6" s="36">
        <v>228.30005677700001</v>
      </c>
      <c r="BE6" s="36">
        <v>0.18594352285714288</v>
      </c>
      <c r="BF6" s="36">
        <v>0.37188704571428577</v>
      </c>
      <c r="BG6" s="36">
        <v>7.0637390130000002</v>
      </c>
      <c r="BH6" s="36">
        <v>56.853168771999997</v>
      </c>
      <c r="BI6" s="36">
        <v>0.21</v>
      </c>
      <c r="BJ6" s="36">
        <v>0.21</v>
      </c>
      <c r="BK6" s="36">
        <v>0.45000000000000018</v>
      </c>
      <c r="BL6" s="36">
        <v>0.45000000000000018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4.4032323309999999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4.5987669740000001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5.2722361000000002E-2</v>
      </c>
      <c r="BC8" s="36">
        <v>0.79040750699999995</v>
      </c>
      <c r="BD8" s="36">
        <v>1.6554835400000001</v>
      </c>
      <c r="BE8" s="36">
        <v>4.4654728571428574E-3</v>
      </c>
      <c r="BF8" s="36">
        <v>8.9309471428571444E-3</v>
      </c>
      <c r="BG8" s="36">
        <v>5.5274284E-2</v>
      </c>
      <c r="BH8" s="36">
        <v>0.74392899300000004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5.4840543750000004</v>
      </c>
      <c r="E9" s="36">
        <v>40</v>
      </c>
      <c r="F9" s="36">
        <v>0</v>
      </c>
      <c r="G9" s="36">
        <v>14</v>
      </c>
      <c r="H9" s="36">
        <v>26</v>
      </c>
      <c r="I9" s="36">
        <v>7.0997915597712489E-4</v>
      </c>
      <c r="J9" s="36">
        <v>0.24813797559411457</v>
      </c>
      <c r="K9" s="36">
        <v>7.0997915597712489E-4</v>
      </c>
      <c r="L9" s="36">
        <v>0</v>
      </c>
      <c r="M9" s="36">
        <v>6.6215954748087377E-2</v>
      </c>
      <c r="N9" s="36">
        <v>0.1826320000020043</v>
      </c>
      <c r="O9" s="36">
        <v>2.8920395000000002E-2</v>
      </c>
      <c r="P9" s="36">
        <v>5.1674614000000001E-2</v>
      </c>
      <c r="Q9" s="36">
        <v>2.6823380000000001E-2</v>
      </c>
      <c r="R9" s="36">
        <v>2.0970149999999998E-3</v>
      </c>
      <c r="S9" s="36">
        <v>4.8939376999999999E-2</v>
      </c>
      <c r="T9" s="36">
        <v>2.7352369999999997E-3</v>
      </c>
      <c r="U9" s="36">
        <v>0.10799999999999998</v>
      </c>
      <c r="V9" s="36">
        <v>0.25919999999999999</v>
      </c>
      <c r="W9" s="36">
        <v>0.13763037415597712</v>
      </c>
      <c r="X9" s="36">
        <v>0.55901258959411448</v>
      </c>
      <c r="Y9" s="36">
        <v>0.6966429637500916</v>
      </c>
      <c r="Z9" s="36">
        <v>4.5796232302735895E-4</v>
      </c>
      <c r="AA9" s="36">
        <v>9.8003937127854812E-5</v>
      </c>
      <c r="AB9" s="36">
        <v>9.8003899999999999E-5</v>
      </c>
      <c r="AC9" s="36">
        <v>1.0566310923100931E-5</v>
      </c>
      <c r="AD9" s="36">
        <v>3.3227763671007052E-3</v>
      </c>
      <c r="AE9" s="36">
        <v>2.9904987303906345E-2</v>
      </c>
      <c r="AF9" s="36">
        <v>3.3227763671007049E-2</v>
      </c>
      <c r="AG9" s="36">
        <v>1.0284372570545035E-2</v>
      </c>
      <c r="AH9" s="36">
        <v>1.7495254487823741E-2</v>
      </c>
      <c r="AI9" s="36">
        <v>5.6032098832624652E-2</v>
      </c>
      <c r="AJ9" s="36">
        <v>5.6180982350120263E-6</v>
      </c>
      <c r="AK9" s="36">
        <v>6.7891485520692906E-6</v>
      </c>
      <c r="AL9" s="36">
        <v>1.6980213024769425E-5</v>
      </c>
      <c r="AM9" s="36">
        <v>1.0300556979703149E-2</v>
      </c>
      <c r="AN9" s="36">
        <v>2.0824820003476515E-2</v>
      </c>
      <c r="AO9" s="36">
        <v>8.5954066349555769E-2</v>
      </c>
      <c r="AP9" s="36">
        <v>2.879670392</v>
      </c>
      <c r="AQ9" s="36">
        <v>1.5505917490000001</v>
      </c>
      <c r="AR9" s="36">
        <v>4.430262141</v>
      </c>
      <c r="AS9" s="36">
        <v>0.30316495300000001</v>
      </c>
      <c r="AT9" s="36">
        <v>16.192485064</v>
      </c>
      <c r="AU9" s="36">
        <v>33.340268954000003</v>
      </c>
      <c r="AV9" s="36">
        <v>14.318704506</v>
      </c>
      <c r="AW9" s="36">
        <v>29.482161472000001</v>
      </c>
      <c r="AX9" s="36">
        <v>13.269484371000001</v>
      </c>
      <c r="AY9" s="36">
        <v>27.32182096</v>
      </c>
      <c r="AZ9" s="36">
        <v>1.2157712857142858E-2</v>
      </c>
      <c r="BA9" s="36">
        <v>2.4315425714285716E-2</v>
      </c>
      <c r="BB9" s="36">
        <v>0.90523768100000002</v>
      </c>
      <c r="BC9" s="36">
        <v>43.311288107000003</v>
      </c>
      <c r="BD9" s="36">
        <v>89.177787625999997</v>
      </c>
      <c r="BE9" s="36">
        <v>7.6671740000000002E-2</v>
      </c>
      <c r="BF9" s="36">
        <v>0.15334348</v>
      </c>
      <c r="BG9" s="36">
        <v>3.0653317050000002</v>
      </c>
      <c r="BH9" s="36">
        <v>8.8533308070000007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5.1912525980000002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6.4199179842721918E-5</v>
      </c>
      <c r="J10" s="36">
        <v>4.3990262559617327E-2</v>
      </c>
      <c r="K10" s="36">
        <v>6.4199179842721918E-5</v>
      </c>
      <c r="L10" s="36">
        <v>0</v>
      </c>
      <c r="M10" s="36">
        <v>1.5259461739460977E-2</v>
      </c>
      <c r="N10" s="36">
        <v>2.8794999999999071E-2</v>
      </c>
      <c r="O10" s="36">
        <v>6.0783587E-2</v>
      </c>
      <c r="P10" s="36">
        <v>9.6844127000000002E-2</v>
      </c>
      <c r="Q10" s="36">
        <v>5.5077971000000003E-2</v>
      </c>
      <c r="R10" s="36">
        <v>5.7056160000000002E-3</v>
      </c>
      <c r="S10" s="36">
        <v>8.9402018999999999E-2</v>
      </c>
      <c r="T10" s="36">
        <v>7.4421079999999994E-3</v>
      </c>
      <c r="U10" s="36" t="s">
        <v>340</v>
      </c>
      <c r="V10" s="36" t="s">
        <v>340</v>
      </c>
      <c r="W10" s="36">
        <v>6.0847786179842725E-2</v>
      </c>
      <c r="X10" s="36">
        <v>0.14083438955961733</v>
      </c>
      <c r="Y10" s="36">
        <v>0.20168217573946007</v>
      </c>
      <c r="Z10" s="36">
        <v>5.8256760656829115E-5</v>
      </c>
      <c r="AA10" s="36">
        <v>1.2466946780561429E-5</v>
      </c>
      <c r="AB10" s="36">
        <v>1.2466899999999999E-5</v>
      </c>
      <c r="AC10" s="36">
        <v>4.5646912588631935E-7</v>
      </c>
      <c r="AD10" s="36">
        <v>9.1061488451626166E-5</v>
      </c>
      <c r="AE10" s="36">
        <v>8.1955339606463551E-4</v>
      </c>
      <c r="AF10" s="36">
        <v>9.1061488451626158E-4</v>
      </c>
      <c r="AG10" s="36" t="s">
        <v>340</v>
      </c>
      <c r="AH10" s="36" t="s">
        <v>340</v>
      </c>
      <c r="AI10" s="36" t="s">
        <v>340</v>
      </c>
      <c r="AJ10" s="36">
        <v>7.1466818040987363E-7</v>
      </c>
      <c r="AK10" s="36">
        <v>8.6363538679371573E-7</v>
      </c>
      <c r="AL10" s="36">
        <v>2.1600223843999875E-6</v>
      </c>
      <c r="AM10" s="36">
        <v>1.1711373062961929E-6</v>
      </c>
      <c r="AN10" s="36">
        <v>9.1925123838419877E-5</v>
      </c>
      <c r="AO10" s="36">
        <v>8.2171341844903547E-4</v>
      </c>
      <c r="AP10" s="36">
        <v>4.2245647489999998</v>
      </c>
      <c r="AQ10" s="36">
        <v>2.274765634</v>
      </c>
      <c r="AR10" s="36">
        <v>6.4993303830000002</v>
      </c>
      <c r="AS10" s="36">
        <v>0.27614770900000002</v>
      </c>
      <c r="AT10" s="36">
        <v>10.680253945</v>
      </c>
      <c r="AU10" s="36">
        <v>23.542076258000002</v>
      </c>
      <c r="AV10" s="36">
        <v>14.559915519</v>
      </c>
      <c r="AW10" s="36">
        <v>32.093866235999997</v>
      </c>
      <c r="AX10" s="36">
        <v>13.333355087999999</v>
      </c>
      <c r="AY10" s="36">
        <v>29.390205879</v>
      </c>
      <c r="AZ10" s="36">
        <v>5.5218342857142862E-3</v>
      </c>
      <c r="BA10" s="36">
        <v>1.104367E-2</v>
      </c>
      <c r="BB10" s="36">
        <v>3.1508707299999998</v>
      </c>
      <c r="BC10" s="36">
        <v>200.46490978200001</v>
      </c>
      <c r="BD10" s="36">
        <v>441.877151755</v>
      </c>
      <c r="BE10" s="36">
        <v>0.26687216714285716</v>
      </c>
      <c r="BF10" s="36">
        <v>0.5337443357142857</v>
      </c>
      <c r="BG10" s="36">
        <v>1.68919233</v>
      </c>
      <c r="BH10" s="36">
        <v>22.483161184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5.2298634640000001</v>
      </c>
      <c r="E11" s="36">
        <v>8</v>
      </c>
      <c r="F11" s="36">
        <v>0</v>
      </c>
      <c r="G11" s="36">
        <v>0</v>
      </c>
      <c r="H11" s="36">
        <v>8</v>
      </c>
      <c r="I11" s="36">
        <v>1.1449554012303315E-3</v>
      </c>
      <c r="J11" s="36">
        <v>0.65068446255078993</v>
      </c>
      <c r="K11" s="36">
        <v>1.1449554012303315E-3</v>
      </c>
      <c r="L11" s="36">
        <v>0</v>
      </c>
      <c r="M11" s="36">
        <v>0.14612941795202716</v>
      </c>
      <c r="N11" s="36">
        <v>0.50569999999999315</v>
      </c>
      <c r="O11" s="36">
        <v>2.6911926999999999E-2</v>
      </c>
      <c r="P11" s="36">
        <v>4.1428140000000002E-2</v>
      </c>
      <c r="Q11" s="36">
        <v>2.1759563999999999E-2</v>
      </c>
      <c r="R11" s="36">
        <v>5.1523629999999992E-3</v>
      </c>
      <c r="S11" s="36">
        <v>3.4707665999999998E-2</v>
      </c>
      <c r="T11" s="36">
        <v>6.7204740000000006E-3</v>
      </c>
      <c r="U11" s="36">
        <v>0</v>
      </c>
      <c r="V11" s="36">
        <v>0</v>
      </c>
      <c r="W11" s="36">
        <v>2.8056882401230332E-2</v>
      </c>
      <c r="X11" s="36">
        <v>0.69211260255078999</v>
      </c>
      <c r="Y11" s="36">
        <v>0.72016948495202038</v>
      </c>
      <c r="Z11" s="36">
        <v>8.8321959105483244E-4</v>
      </c>
      <c r="AA11" s="36">
        <v>1.8900899248573412E-4</v>
      </c>
      <c r="AB11" s="36">
        <v>1.8900899999999999E-4</v>
      </c>
      <c r="AC11" s="36">
        <v>1.0728981523408924E-5</v>
      </c>
      <c r="AD11" s="36">
        <v>3.5834527181276415E-3</v>
      </c>
      <c r="AE11" s="36">
        <v>3.2251074463148767E-2</v>
      </c>
      <c r="AF11" s="36">
        <v>3.5834527181276409E-2</v>
      </c>
      <c r="AG11" s="36">
        <v>0</v>
      </c>
      <c r="AH11" s="36">
        <v>0</v>
      </c>
      <c r="AI11" s="36">
        <v>0</v>
      </c>
      <c r="AJ11" s="36">
        <v>1.083498849843106E-5</v>
      </c>
      <c r="AK11" s="36">
        <v>1.3093460348803106E-5</v>
      </c>
      <c r="AL11" s="36">
        <v>3.2747809868777099E-5</v>
      </c>
      <c r="AM11" s="36">
        <v>2.1563970021839982E-5</v>
      </c>
      <c r="AN11" s="36">
        <v>3.5965461784764445E-3</v>
      </c>
      <c r="AO11" s="36">
        <v>3.2283822273017543E-2</v>
      </c>
      <c r="AP11" s="36">
        <v>2.2849570799999999</v>
      </c>
      <c r="AQ11" s="36">
        <v>1.230361504</v>
      </c>
      <c r="AR11" s="36">
        <v>3.5153185840000001</v>
      </c>
      <c r="AS11" s="36">
        <v>0.14533032800000001</v>
      </c>
      <c r="AT11" s="36">
        <v>1.681706465</v>
      </c>
      <c r="AU11" s="36">
        <v>3.6944243779999999</v>
      </c>
      <c r="AV11" s="36">
        <v>3.1484739300000002</v>
      </c>
      <c r="AW11" s="36">
        <v>6.9166641630000001</v>
      </c>
      <c r="AX11" s="36">
        <v>2.8600746699999999</v>
      </c>
      <c r="AY11" s="36">
        <v>6.2830998190000003</v>
      </c>
      <c r="AZ11" s="36">
        <v>7.7962585714285715E-3</v>
      </c>
      <c r="BA11" s="36">
        <v>1.5592517142857143E-2</v>
      </c>
      <c r="BB11" s="36">
        <v>0.93693416799999996</v>
      </c>
      <c r="BC11" s="36">
        <v>48.599065340000003</v>
      </c>
      <c r="BD11" s="36">
        <v>106.763918351</v>
      </c>
      <c r="BE11" s="36">
        <v>7.9356365714285712E-2</v>
      </c>
      <c r="BF11" s="36">
        <v>0.15871273285714285</v>
      </c>
      <c r="BG11" s="36">
        <v>0.98544784399999996</v>
      </c>
      <c r="BH11" s="36">
        <v>12.374670007000001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4.4871199539999997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5.0490354780000004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3.5065499999999999E-2</v>
      </c>
      <c r="P13" s="36">
        <v>5.6626874000000008E-2</v>
      </c>
      <c r="Q13" s="36">
        <v>3.0490866999999998E-2</v>
      </c>
      <c r="R13" s="36">
        <v>4.5746330000000007E-3</v>
      </c>
      <c r="S13" s="36">
        <v>5.0659961000000003E-2</v>
      </c>
      <c r="T13" s="36">
        <v>5.9669130000000008E-3</v>
      </c>
      <c r="U13" s="36">
        <v>0</v>
      </c>
      <c r="V13" s="36">
        <v>0</v>
      </c>
      <c r="W13" s="36">
        <v>3.5065499999999999E-2</v>
      </c>
      <c r="X13" s="36">
        <v>5.6626874000000008E-2</v>
      </c>
      <c r="Y13" s="36">
        <v>9.1692374000000007E-2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4.6457560000000002E-2</v>
      </c>
      <c r="AQ13" s="36">
        <v>2.5015609000000001E-2</v>
      </c>
      <c r="AR13" s="36">
        <v>7.1473169000000003E-2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1.5066928470000001</v>
      </c>
      <c r="BC13" s="36">
        <v>87.251758085000006</v>
      </c>
      <c r="BD13" s="36">
        <v>194.08428291800001</v>
      </c>
      <c r="BE13" s="36">
        <v>0.12761373571428572</v>
      </c>
      <c r="BF13" s="36">
        <v>0.25522747142857144</v>
      </c>
      <c r="BG13" s="36">
        <v>3.707143528</v>
      </c>
      <c r="BH13" s="36">
        <v>22.638687618999999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5.6729248969999997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1.1742678339439485</v>
      </c>
      <c r="J14" s="36">
        <v>27.690252713265366</v>
      </c>
      <c r="K14" s="36">
        <v>0.34767783396138119</v>
      </c>
      <c r="L14" s="36">
        <v>0.82658999998256732</v>
      </c>
      <c r="M14" s="36">
        <v>11.78018554720429</v>
      </c>
      <c r="N14" s="36">
        <v>17.084335000005023</v>
      </c>
      <c r="O14" s="36">
        <v>0.125410567</v>
      </c>
      <c r="P14" s="36">
        <v>0.20108764099999998</v>
      </c>
      <c r="Q14" s="36">
        <v>0.10129456000000001</v>
      </c>
      <c r="R14" s="36">
        <v>2.4116007000000002E-2</v>
      </c>
      <c r="S14" s="36">
        <v>0.16963197899999999</v>
      </c>
      <c r="T14" s="36">
        <v>3.1455662000000002E-2</v>
      </c>
      <c r="U14" s="36" t="s">
        <v>340</v>
      </c>
      <c r="V14" s="36" t="s">
        <v>340</v>
      </c>
      <c r="W14" s="36">
        <v>1.2996784009439486</v>
      </c>
      <c r="X14" s="36">
        <v>27.891340354265367</v>
      </c>
      <c r="Y14" s="36">
        <v>29.191018755209317</v>
      </c>
      <c r="Z14" s="36">
        <v>0.1987967698290195</v>
      </c>
      <c r="AA14" s="36">
        <v>6.4400061625068256E-2</v>
      </c>
      <c r="AB14" s="36">
        <v>6.4400061999999994E-2</v>
      </c>
      <c r="AC14" s="36">
        <v>1.766417321886531E-3</v>
      </c>
      <c r="AD14" s="36">
        <v>0.11022248914481943</v>
      </c>
      <c r="AE14" s="36">
        <v>0.99200240230337478</v>
      </c>
      <c r="AF14" s="36">
        <v>1.1022248914481945</v>
      </c>
      <c r="AG14" s="36" t="s">
        <v>340</v>
      </c>
      <c r="AH14" s="36" t="s">
        <v>340</v>
      </c>
      <c r="AI14" s="36" t="s">
        <v>340</v>
      </c>
      <c r="AJ14" s="36">
        <v>3.6917497653533912E-3</v>
      </c>
      <c r="AK14" s="36">
        <v>4.4612672320231399E-3</v>
      </c>
      <c r="AL14" s="36">
        <v>1.115799240202031E-2</v>
      </c>
      <c r="AM14" s="36">
        <v>5.4581670872399218E-3</v>
      </c>
      <c r="AN14" s="36">
        <v>0.11468375637684257</v>
      </c>
      <c r="AO14" s="36">
        <v>1.0031603947053951</v>
      </c>
      <c r="AP14" s="36">
        <v>223.26695099099999</v>
      </c>
      <c r="AQ14" s="36">
        <v>120.22066591799999</v>
      </c>
      <c r="AR14" s="36">
        <v>343.487616909</v>
      </c>
      <c r="AS14" s="36">
        <v>17.170099042</v>
      </c>
      <c r="AT14" s="36">
        <v>932.81005064099998</v>
      </c>
      <c r="AU14" s="36">
        <v>2593.5478134999998</v>
      </c>
      <c r="AV14" s="36">
        <v>499.10108397499999</v>
      </c>
      <c r="AW14" s="36">
        <v>1387.6807225330001</v>
      </c>
      <c r="AX14" s="36">
        <v>474.67774370000001</v>
      </c>
      <c r="AY14" s="36">
        <v>1319.7750425669999</v>
      </c>
      <c r="AZ14" s="36">
        <v>0.72232344428571438</v>
      </c>
      <c r="BA14" s="36">
        <v>1.4446468885714288</v>
      </c>
      <c r="BB14" s="36">
        <v>1.69651639</v>
      </c>
      <c r="BC14" s="36">
        <v>64.223146374999999</v>
      </c>
      <c r="BD14" s="36">
        <v>178.563471464</v>
      </c>
      <c r="BE14" s="36">
        <v>0.14369139285714289</v>
      </c>
      <c r="BF14" s="36">
        <v>0.2873827871428572</v>
      </c>
      <c r="BG14" s="36">
        <v>1.298706403</v>
      </c>
      <c r="BH14" s="36">
        <v>38.937163468999998</v>
      </c>
      <c r="BI14" s="36">
        <v>0.03</v>
      </c>
      <c r="BJ14" s="36">
        <v>0.03</v>
      </c>
      <c r="BK14" s="36">
        <v>0.21</v>
      </c>
      <c r="BL14" s="36">
        <v>0.21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5.4103675649999996</v>
      </c>
      <c r="E15" s="36">
        <v>2</v>
      </c>
      <c r="F15" s="36">
        <v>0</v>
      </c>
      <c r="G15" s="36">
        <v>0</v>
      </c>
      <c r="H15" s="36">
        <v>2</v>
      </c>
      <c r="I15" s="36">
        <v>5.9236345095010027E-3</v>
      </c>
      <c r="J15" s="36">
        <v>1.976164937813282</v>
      </c>
      <c r="K15" s="36">
        <v>5.9236345095010027E-3</v>
      </c>
      <c r="L15" s="36">
        <v>0</v>
      </c>
      <c r="M15" s="36">
        <v>0.46410557232007904</v>
      </c>
      <c r="N15" s="36">
        <v>1.5179830000027039</v>
      </c>
      <c r="O15" s="36">
        <v>2.0660057999999999E-2</v>
      </c>
      <c r="P15" s="36">
        <v>3.4103122E-2</v>
      </c>
      <c r="Q15" s="36">
        <v>1.5880718999999998E-2</v>
      </c>
      <c r="R15" s="36">
        <v>4.7793390000000005E-3</v>
      </c>
      <c r="S15" s="36">
        <v>2.7869202000000003E-2</v>
      </c>
      <c r="T15" s="36">
        <v>6.2339200000000004E-3</v>
      </c>
      <c r="U15" s="36">
        <v>0</v>
      </c>
      <c r="V15" s="36">
        <v>0</v>
      </c>
      <c r="W15" s="36">
        <v>2.6583692509501003E-2</v>
      </c>
      <c r="X15" s="36">
        <v>2.0102680598132818</v>
      </c>
      <c r="Y15" s="36">
        <v>2.0368517523227827</v>
      </c>
      <c r="Z15" s="36">
        <v>3.2379335891722962E-3</v>
      </c>
      <c r="AA15" s="36">
        <v>6.9291778808287124E-4</v>
      </c>
      <c r="AB15" s="36">
        <v>6.9291800000000005E-4</v>
      </c>
      <c r="AC15" s="36">
        <v>6.0211147931925448E-5</v>
      </c>
      <c r="AD15" s="36">
        <v>2.2614577729533663E-2</v>
      </c>
      <c r="AE15" s="36">
        <v>0.20353119956580298</v>
      </c>
      <c r="AF15" s="36">
        <v>0.22614577729533669</v>
      </c>
      <c r="AG15" s="36">
        <v>0</v>
      </c>
      <c r="AH15" s="36">
        <v>0</v>
      </c>
      <c r="AI15" s="36">
        <v>0</v>
      </c>
      <c r="AJ15" s="36">
        <v>3.9721698756981057E-5</v>
      </c>
      <c r="AK15" s="36">
        <v>4.8001388071319088E-5</v>
      </c>
      <c r="AL15" s="36">
        <v>1.2005537788493295E-4</v>
      </c>
      <c r="AM15" s="36">
        <v>9.9932846688906505E-5</v>
      </c>
      <c r="AN15" s="36">
        <v>2.2662579117604983E-2</v>
      </c>
      <c r="AO15" s="36">
        <v>0.20365125494368791</v>
      </c>
      <c r="AP15" s="36">
        <v>12.975560284</v>
      </c>
      <c r="AQ15" s="36">
        <v>6.9868401530000002</v>
      </c>
      <c r="AR15" s="36">
        <v>19.962400436999999</v>
      </c>
      <c r="AS15" s="36">
        <v>1.1143483350000001</v>
      </c>
      <c r="AT15" s="36">
        <v>60.162568561</v>
      </c>
      <c r="AU15" s="36">
        <v>135.92454689799999</v>
      </c>
      <c r="AV15" s="36">
        <v>47.111176495999999</v>
      </c>
      <c r="AW15" s="36">
        <v>106.437698259</v>
      </c>
      <c r="AX15" s="36">
        <v>43.832040915999997</v>
      </c>
      <c r="AY15" s="36">
        <v>99.029187809000007</v>
      </c>
      <c r="AZ15" s="36">
        <v>2.5951515714285715E-2</v>
      </c>
      <c r="BA15" s="36">
        <v>5.1903032857142858E-2</v>
      </c>
      <c r="BB15" s="36">
        <v>1.2139805930000001</v>
      </c>
      <c r="BC15" s="36">
        <v>34.232631224999999</v>
      </c>
      <c r="BD15" s="36">
        <v>77.341360245000004</v>
      </c>
      <c r="BE15" s="36">
        <v>0.10282161857142857</v>
      </c>
      <c r="BF15" s="36">
        <v>0.20564323857142858</v>
      </c>
      <c r="BG15" s="36">
        <v>2.2945599900000002</v>
      </c>
      <c r="BH15" s="36">
        <v>14.072737306000001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4.4588358230000003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5.2162515809999999</v>
      </c>
      <c r="E17" s="36">
        <v>3</v>
      </c>
      <c r="F17" s="36">
        <v>0</v>
      </c>
      <c r="G17" s="36">
        <v>1</v>
      </c>
      <c r="H17" s="36">
        <v>2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7.8609579999999995E-3</v>
      </c>
      <c r="P17" s="36">
        <v>1.1919461000000001E-2</v>
      </c>
      <c r="Q17" s="36">
        <v>6.8351209999999996E-3</v>
      </c>
      <c r="R17" s="36">
        <v>1.0258369999999999E-3</v>
      </c>
      <c r="S17" s="36">
        <v>1.0581413000000001E-2</v>
      </c>
      <c r="T17" s="36">
        <v>1.3380479999999999E-3</v>
      </c>
      <c r="U17" s="36">
        <v>3.0000000000000001E-3</v>
      </c>
      <c r="V17" s="36">
        <v>7.1999999999999998E-3</v>
      </c>
      <c r="W17" s="36">
        <v>1.0860958E-2</v>
      </c>
      <c r="X17" s="36">
        <v>1.9119461000000001E-2</v>
      </c>
      <c r="Y17" s="36">
        <v>2.9980419000000001E-2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3.4856178238059553E-4</v>
      </c>
      <c r="AH17" s="36">
        <v>5.9295567577388666E-4</v>
      </c>
      <c r="AI17" s="36">
        <v>1.8990607453839344E-3</v>
      </c>
      <c r="AJ17" s="36">
        <v>0</v>
      </c>
      <c r="AK17" s="36">
        <v>0</v>
      </c>
      <c r="AL17" s="36">
        <v>0</v>
      </c>
      <c r="AM17" s="36">
        <v>3.4856178238059553E-4</v>
      </c>
      <c r="AN17" s="36">
        <v>5.9295567577388666E-4</v>
      </c>
      <c r="AO17" s="36">
        <v>1.8990607453839344E-3</v>
      </c>
      <c r="AP17" s="36">
        <v>0.19027333499999999</v>
      </c>
      <c r="AQ17" s="36">
        <v>0.102454872</v>
      </c>
      <c r="AR17" s="36">
        <v>0.29272820700000002</v>
      </c>
      <c r="AS17" s="36">
        <v>4.4217444000000002E-2</v>
      </c>
      <c r="AT17" s="36">
        <v>0.29641086799999999</v>
      </c>
      <c r="AU17" s="36">
        <v>0.76293236799999997</v>
      </c>
      <c r="AV17" s="36">
        <v>0.82523452200000003</v>
      </c>
      <c r="AW17" s="36">
        <v>2.1240723450000001</v>
      </c>
      <c r="AX17" s="36">
        <v>0.74353915500000001</v>
      </c>
      <c r="AY17" s="36">
        <v>1.9137965219999999</v>
      </c>
      <c r="AZ17" s="36">
        <v>5.4530714285714287E-4</v>
      </c>
      <c r="BA17" s="36">
        <v>1.0906157142857142E-3</v>
      </c>
      <c r="BB17" s="36">
        <v>0.43369086200000001</v>
      </c>
      <c r="BC17" s="36">
        <v>18.186612189000002</v>
      </c>
      <c r="BD17" s="36">
        <v>46.810547751999998</v>
      </c>
      <c r="BE17" s="36">
        <v>3.6732708571428574E-2</v>
      </c>
      <c r="BF17" s="36">
        <v>7.3465418571428576E-2</v>
      </c>
      <c r="BG17" s="36">
        <v>1.237231677</v>
      </c>
      <c r="BH17" s="36">
        <v>7.3890271710000004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5.41002794</v>
      </c>
      <c r="E18" s="36">
        <v>1</v>
      </c>
      <c r="F18" s="36">
        <v>0</v>
      </c>
      <c r="G18" s="36">
        <v>0</v>
      </c>
      <c r="H18" s="36">
        <v>1</v>
      </c>
      <c r="I18" s="36">
        <v>2.5489579848188226E-2</v>
      </c>
      <c r="J18" s="36">
        <v>3.9938584533761921</v>
      </c>
      <c r="K18" s="36">
        <v>2.5489579848188226E-2</v>
      </c>
      <c r="L18" s="36">
        <v>0</v>
      </c>
      <c r="M18" s="36">
        <v>1.8508755332214397</v>
      </c>
      <c r="N18" s="36">
        <v>2.1684725000029408</v>
      </c>
      <c r="O18" s="36">
        <v>8.2020587000000006E-2</v>
      </c>
      <c r="P18" s="36">
        <v>0.13952552699999998</v>
      </c>
      <c r="Q18" s="36">
        <v>7.5813217000000002E-2</v>
      </c>
      <c r="R18" s="36">
        <v>6.2073700000000002E-3</v>
      </c>
      <c r="S18" s="36">
        <v>0.13142895699999999</v>
      </c>
      <c r="T18" s="36">
        <v>8.0965699999999991E-3</v>
      </c>
      <c r="U18" s="36">
        <v>0</v>
      </c>
      <c r="V18" s="36">
        <v>0</v>
      </c>
      <c r="W18" s="36">
        <v>0.10751016684818823</v>
      </c>
      <c r="X18" s="36">
        <v>4.133383980376192</v>
      </c>
      <c r="Y18" s="36">
        <v>4.2408941472243802</v>
      </c>
      <c r="Z18" s="36">
        <v>1.0993486628115818E-2</v>
      </c>
      <c r="AA18" s="36">
        <v>2.3526061384167847E-3</v>
      </c>
      <c r="AB18" s="36">
        <v>2.3526060000000001E-3</v>
      </c>
      <c r="AC18" s="36">
        <v>2.7307317901358079E-4</v>
      </c>
      <c r="AD18" s="36">
        <v>5.5609031709896076E-2</v>
      </c>
      <c r="AE18" s="36">
        <v>0.50048128538906478</v>
      </c>
      <c r="AF18" s="36">
        <v>0.5560903170989604</v>
      </c>
      <c r="AG18" s="36">
        <v>0</v>
      </c>
      <c r="AH18" s="36">
        <v>0</v>
      </c>
      <c r="AI18" s="36">
        <v>0</v>
      </c>
      <c r="AJ18" s="36">
        <v>1.3486373109951609E-4</v>
      </c>
      <c r="AK18" s="36">
        <v>1.6297506138520534E-4</v>
      </c>
      <c r="AL18" s="36">
        <v>4.0761389131810773E-4</v>
      </c>
      <c r="AM18" s="36">
        <v>4.0793691011309688E-4</v>
      </c>
      <c r="AN18" s="36">
        <v>5.5772006771281281E-2</v>
      </c>
      <c r="AO18" s="36">
        <v>0.50088889928038294</v>
      </c>
      <c r="AP18" s="36">
        <v>46.538689599000001</v>
      </c>
      <c r="AQ18" s="36">
        <v>25.059294398999999</v>
      </c>
      <c r="AR18" s="36">
        <v>71.597983998000004</v>
      </c>
      <c r="AS18" s="36">
        <v>4.6590544039999999</v>
      </c>
      <c r="AT18" s="36">
        <v>117.932367508</v>
      </c>
      <c r="AU18" s="36">
        <v>308.87439706999999</v>
      </c>
      <c r="AV18" s="36">
        <v>99.370297882000003</v>
      </c>
      <c r="AW18" s="36">
        <v>260.25883727500002</v>
      </c>
      <c r="AX18" s="36">
        <v>92.246251166999997</v>
      </c>
      <c r="AY18" s="36">
        <v>241.600383451</v>
      </c>
      <c r="AZ18" s="36">
        <v>0.12488071000000001</v>
      </c>
      <c r="BA18" s="36">
        <v>0.24976142000000001</v>
      </c>
      <c r="BB18" s="36">
        <v>1.181962052</v>
      </c>
      <c r="BC18" s="36">
        <v>69.476701792</v>
      </c>
      <c r="BD18" s="36">
        <v>181.965094314</v>
      </c>
      <c r="BE18" s="36">
        <v>0.10010971571428572</v>
      </c>
      <c r="BF18" s="36">
        <v>0.20021943285714286</v>
      </c>
      <c r="BG18" s="36">
        <v>5.1509925360000004</v>
      </c>
      <c r="BH18" s="36">
        <v>49.399601637000004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5.2790242239999996</v>
      </c>
      <c r="E19" s="36">
        <v>6</v>
      </c>
      <c r="F19" s="36">
        <v>0</v>
      </c>
      <c r="G19" s="36">
        <v>0</v>
      </c>
      <c r="H19" s="36">
        <v>6</v>
      </c>
      <c r="I19" s="36">
        <v>2.2729458392084924E-3</v>
      </c>
      <c r="J19" s="36">
        <v>0.81410122332642321</v>
      </c>
      <c r="K19" s="36">
        <v>2.2729458392084924E-3</v>
      </c>
      <c r="L19" s="36">
        <v>0</v>
      </c>
      <c r="M19" s="36">
        <v>0.26855416916561742</v>
      </c>
      <c r="N19" s="36">
        <v>0.5478200000000143</v>
      </c>
      <c r="O19" s="36">
        <v>0.166330175</v>
      </c>
      <c r="P19" s="36">
        <v>0.282096607</v>
      </c>
      <c r="Q19" s="36">
        <v>0.154671007</v>
      </c>
      <c r="R19" s="36">
        <v>1.1659168000000001E-2</v>
      </c>
      <c r="S19" s="36">
        <v>0.26688899599999999</v>
      </c>
      <c r="T19" s="36">
        <v>1.5207610999999999E-2</v>
      </c>
      <c r="U19" s="36">
        <v>0</v>
      </c>
      <c r="V19" s="36">
        <v>0</v>
      </c>
      <c r="W19" s="36">
        <v>0.16860312083920848</v>
      </c>
      <c r="X19" s="36">
        <v>1.0961978303264233</v>
      </c>
      <c r="Y19" s="36">
        <v>1.2648009511656317</v>
      </c>
      <c r="Z19" s="36">
        <v>1.7080181713802008E-3</v>
      </c>
      <c r="AA19" s="36">
        <v>3.6551588867536286E-4</v>
      </c>
      <c r="AB19" s="36">
        <v>3.6551599999999997E-4</v>
      </c>
      <c r="AC19" s="36">
        <v>2.6334914313215083E-5</v>
      </c>
      <c r="AD19" s="36">
        <v>9.2559556545711817E-3</v>
      </c>
      <c r="AE19" s="36">
        <v>8.3303600891140639E-2</v>
      </c>
      <c r="AF19" s="36">
        <v>9.255955654571181E-2</v>
      </c>
      <c r="AG19" s="36">
        <v>0</v>
      </c>
      <c r="AH19" s="36">
        <v>0</v>
      </c>
      <c r="AI19" s="36">
        <v>0</v>
      </c>
      <c r="AJ19" s="36">
        <v>2.0953296700117787E-5</v>
      </c>
      <c r="AK19" s="36">
        <v>2.5320853783963282E-5</v>
      </c>
      <c r="AL19" s="36">
        <v>6.3329515906628415E-5</v>
      </c>
      <c r="AM19" s="36">
        <v>4.728821101333287E-5</v>
      </c>
      <c r="AN19" s="36">
        <v>9.2812765083551442E-3</v>
      </c>
      <c r="AO19" s="36">
        <v>8.3366930407047263E-2</v>
      </c>
      <c r="AP19" s="36">
        <v>6.1159709040000001</v>
      </c>
      <c r="AQ19" s="36">
        <v>3.293215102</v>
      </c>
      <c r="AR19" s="36">
        <v>9.4091860060000005</v>
      </c>
      <c r="AS19" s="36">
        <v>0.57991568400000004</v>
      </c>
      <c r="AT19" s="36">
        <v>17.419750540999999</v>
      </c>
      <c r="AU19" s="36">
        <v>41.030570279999999</v>
      </c>
      <c r="AV19" s="36">
        <v>20.471743259</v>
      </c>
      <c r="AW19" s="36">
        <v>48.219249671</v>
      </c>
      <c r="AX19" s="36">
        <v>18.813057514</v>
      </c>
      <c r="AY19" s="36">
        <v>44.312372711000002</v>
      </c>
      <c r="AZ19" s="36">
        <v>9.975925714285714E-3</v>
      </c>
      <c r="BA19" s="36">
        <v>1.9951851428571428E-2</v>
      </c>
      <c r="BB19" s="36">
        <v>1.1829306530000001</v>
      </c>
      <c r="BC19" s="36">
        <v>68.740336553000006</v>
      </c>
      <c r="BD19" s="36">
        <v>161.91134329299999</v>
      </c>
      <c r="BE19" s="36">
        <v>0.10019175428571431</v>
      </c>
      <c r="BF19" s="36">
        <v>0.20038350857142861</v>
      </c>
      <c r="BG19" s="36">
        <v>1.42527833</v>
      </c>
      <c r="BH19" s="36">
        <v>20.795834562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6.2337116760000004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16.148405043631765</v>
      </c>
      <c r="J20" s="36">
        <v>87.777969634944256</v>
      </c>
      <c r="K20" s="36">
        <v>13.024110543620129</v>
      </c>
      <c r="L20" s="36">
        <v>3.1242945000116351</v>
      </c>
      <c r="M20" s="36">
        <v>87.900101678576419</v>
      </c>
      <c r="N20" s="36">
        <v>16.026272999999609</v>
      </c>
      <c r="O20" s="36">
        <v>0.39033613899999997</v>
      </c>
      <c r="P20" s="36">
        <v>0.60018735899999998</v>
      </c>
      <c r="Q20" s="36">
        <v>0.36914804199999995</v>
      </c>
      <c r="R20" s="36">
        <v>2.1188096999999999E-2</v>
      </c>
      <c r="S20" s="36">
        <v>0.57255071000000002</v>
      </c>
      <c r="T20" s="36">
        <v>2.7636648999999999E-2</v>
      </c>
      <c r="U20" s="36" t="s">
        <v>340</v>
      </c>
      <c r="V20" s="36" t="s">
        <v>340</v>
      </c>
      <c r="W20" s="36">
        <v>16.538741182631764</v>
      </c>
      <c r="X20" s="36">
        <v>88.378156993944259</v>
      </c>
      <c r="Y20" s="36">
        <v>104.91689817657603</v>
      </c>
      <c r="Z20" s="36">
        <v>0.95270747168041825</v>
      </c>
      <c r="AA20" s="36">
        <v>0.45607109875362056</v>
      </c>
      <c r="AB20" s="36">
        <v>0.45607109899999998</v>
      </c>
      <c r="AC20" s="36">
        <v>0.10754924657605698</v>
      </c>
      <c r="AD20" s="36">
        <v>0.46728692962019464</v>
      </c>
      <c r="AE20" s="36">
        <v>4.3102886545176231</v>
      </c>
      <c r="AF20" s="36">
        <v>4.7775755841378178</v>
      </c>
      <c r="AG20" s="36" t="s">
        <v>340</v>
      </c>
      <c r="AH20" s="36" t="s">
        <v>340</v>
      </c>
      <c r="AI20" s="36" t="s">
        <v>340</v>
      </c>
      <c r="AJ20" s="36">
        <v>2.6144398120055437E-2</v>
      </c>
      <c r="AK20" s="36">
        <v>3.1593992090279063E-2</v>
      </c>
      <c r="AL20" s="36">
        <v>7.9019145314224298E-2</v>
      </c>
      <c r="AM20" s="36">
        <v>0.13369364469611242</v>
      </c>
      <c r="AN20" s="36">
        <v>0.49888092171047371</v>
      </c>
      <c r="AO20" s="36">
        <v>4.3893077998318475</v>
      </c>
      <c r="AP20" s="36">
        <v>286.35222030699998</v>
      </c>
      <c r="AQ20" s="36">
        <v>154.18965708799999</v>
      </c>
      <c r="AR20" s="36">
        <v>440.54187739499997</v>
      </c>
      <c r="AS20" s="36">
        <v>21.068706702</v>
      </c>
      <c r="AT20" s="36">
        <v>834.36221657700003</v>
      </c>
      <c r="AU20" s="36">
        <v>1923.9344832090001</v>
      </c>
      <c r="AV20" s="36">
        <v>486.637321907</v>
      </c>
      <c r="AW20" s="36">
        <v>1122.1245471469999</v>
      </c>
      <c r="AX20" s="36">
        <v>471.48371360900001</v>
      </c>
      <c r="AY20" s="36">
        <v>1087.1822295659999</v>
      </c>
      <c r="AZ20" s="36">
        <v>0.48656416571428579</v>
      </c>
      <c r="BA20" s="36">
        <v>0.97312833142857158</v>
      </c>
      <c r="BB20" s="36">
        <v>0.93949145300000003</v>
      </c>
      <c r="BC20" s="36">
        <v>52.907444589000001</v>
      </c>
      <c r="BD20" s="36">
        <v>121.99792253299999</v>
      </c>
      <c r="BE20" s="36">
        <v>7.9572962857142868E-2</v>
      </c>
      <c r="BF20" s="36">
        <v>0.15914592571428574</v>
      </c>
      <c r="BG20" s="36">
        <v>2.9211735239999999</v>
      </c>
      <c r="BH20" s="36">
        <v>20.161706965</v>
      </c>
      <c r="BI20" s="36">
        <v>0.44999999999999996</v>
      </c>
      <c r="BJ20" s="36">
        <v>0.48</v>
      </c>
      <c r="BK20" s="36">
        <v>0.87000000000000011</v>
      </c>
      <c r="BL20" s="36">
        <v>1.1500000000000004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5.5654329230000004</v>
      </c>
      <c r="E21" s="36">
        <v>3</v>
      </c>
      <c r="F21" s="36">
        <v>0</v>
      </c>
      <c r="G21" s="36">
        <v>0</v>
      </c>
      <c r="H21" s="36">
        <v>3</v>
      </c>
      <c r="I21" s="36">
        <v>8.5364819584598281E-4</v>
      </c>
      <c r="J21" s="36">
        <v>0.42141181462196936</v>
      </c>
      <c r="K21" s="36">
        <v>8.5364819584598281E-4</v>
      </c>
      <c r="L21" s="36">
        <v>0</v>
      </c>
      <c r="M21" s="36">
        <v>0.11511896281784301</v>
      </c>
      <c r="N21" s="36">
        <v>0.30714649999997234</v>
      </c>
      <c r="O21" s="36">
        <v>5.2369372000000004E-2</v>
      </c>
      <c r="P21" s="36">
        <v>8.0185587000000003E-2</v>
      </c>
      <c r="Q21" s="36">
        <v>4.5915596000000003E-2</v>
      </c>
      <c r="R21" s="36">
        <v>6.4537759999999996E-3</v>
      </c>
      <c r="S21" s="36">
        <v>7.1767618000000005E-2</v>
      </c>
      <c r="T21" s="36">
        <v>8.4179690000000008E-3</v>
      </c>
      <c r="U21" s="36">
        <v>0</v>
      </c>
      <c r="V21" s="36">
        <v>0</v>
      </c>
      <c r="W21" s="36">
        <v>5.3223020195845988E-2</v>
      </c>
      <c r="X21" s="36">
        <v>0.50159740162196931</v>
      </c>
      <c r="Y21" s="36">
        <v>0.55482042181781532</v>
      </c>
      <c r="Z21" s="36">
        <v>6.5015124160668568E-4</v>
      </c>
      <c r="AA21" s="36">
        <v>1.391323657038307E-4</v>
      </c>
      <c r="AB21" s="36">
        <v>1.3913200000000001E-4</v>
      </c>
      <c r="AC21" s="36">
        <v>4.7825281371203306E-6</v>
      </c>
      <c r="AD21" s="36">
        <v>4.2486637643122955E-3</v>
      </c>
      <c r="AE21" s="36">
        <v>3.8237973878810658E-2</v>
      </c>
      <c r="AF21" s="36">
        <v>4.2486637643122951E-2</v>
      </c>
      <c r="AG21" s="36">
        <v>0</v>
      </c>
      <c r="AH21" s="36">
        <v>0</v>
      </c>
      <c r="AI21" s="36">
        <v>0</v>
      </c>
      <c r="AJ21" s="36">
        <v>7.9757769194257939E-6</v>
      </c>
      <c r="AK21" s="36">
        <v>9.6382676234976849E-6</v>
      </c>
      <c r="AL21" s="36">
        <v>2.4106091681680218E-5</v>
      </c>
      <c r="AM21" s="36">
        <v>1.2758305056546124E-5</v>
      </c>
      <c r="AN21" s="36">
        <v>4.2583020319357928E-3</v>
      </c>
      <c r="AO21" s="36">
        <v>3.8262079970492337E-2</v>
      </c>
      <c r="AP21" s="36">
        <v>10.198180725</v>
      </c>
      <c r="AQ21" s="36">
        <v>5.491328083</v>
      </c>
      <c r="AR21" s="36">
        <v>15.689508807999999</v>
      </c>
      <c r="AS21" s="36">
        <v>1.425816306</v>
      </c>
      <c r="AT21" s="36">
        <v>21.757722481999998</v>
      </c>
      <c r="AU21" s="36">
        <v>51.360549693000003</v>
      </c>
      <c r="AV21" s="36">
        <v>18.906200336000001</v>
      </c>
      <c r="AW21" s="36">
        <v>44.629342188999999</v>
      </c>
      <c r="AX21" s="36">
        <v>17.532575360999999</v>
      </c>
      <c r="AY21" s="36">
        <v>41.386809159999999</v>
      </c>
      <c r="AZ21" s="36">
        <v>3.4469288571428572E-2</v>
      </c>
      <c r="BA21" s="36">
        <v>6.8938578571428571E-2</v>
      </c>
      <c r="BB21" s="36">
        <v>0.26706314399999997</v>
      </c>
      <c r="BC21" s="36">
        <v>6.915950595</v>
      </c>
      <c r="BD21" s="36">
        <v>16.325560935999999</v>
      </c>
      <c r="BE21" s="36">
        <v>2.2619690000000001E-2</v>
      </c>
      <c r="BF21" s="36">
        <v>4.5239380000000003E-2</v>
      </c>
      <c r="BG21" s="36">
        <v>0.78286739500000002</v>
      </c>
      <c r="BH21" s="36">
        <v>12.943562715000001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5.2780759899999996</v>
      </c>
      <c r="E22" s="36">
        <v>2</v>
      </c>
      <c r="F22" s="36">
        <v>0</v>
      </c>
      <c r="G22" s="36">
        <v>0</v>
      </c>
      <c r="H22" s="36">
        <v>2</v>
      </c>
      <c r="I22" s="36">
        <v>7.4152501708575104E-4</v>
      </c>
      <c r="J22" s="36">
        <v>0.49884614265112842</v>
      </c>
      <c r="K22" s="36">
        <v>7.4152501708575104E-4</v>
      </c>
      <c r="L22" s="36">
        <v>0</v>
      </c>
      <c r="M22" s="36">
        <v>0.12766766766824492</v>
      </c>
      <c r="N22" s="36">
        <v>0.37191999999996928</v>
      </c>
      <c r="O22" s="36">
        <v>5.4024115000000004E-2</v>
      </c>
      <c r="P22" s="36">
        <v>9.2998933000000006E-2</v>
      </c>
      <c r="Q22" s="36">
        <v>4.8416841000000002E-2</v>
      </c>
      <c r="R22" s="36">
        <v>5.6072739999999998E-3</v>
      </c>
      <c r="S22" s="36">
        <v>8.5685097000000002E-2</v>
      </c>
      <c r="T22" s="36">
        <v>7.3138360000000006E-3</v>
      </c>
      <c r="U22" s="36">
        <v>0</v>
      </c>
      <c r="V22" s="36">
        <v>0</v>
      </c>
      <c r="W22" s="36">
        <v>5.4765640017085754E-2</v>
      </c>
      <c r="X22" s="36">
        <v>0.59184507565112843</v>
      </c>
      <c r="Y22" s="36">
        <v>0.64661071566821415</v>
      </c>
      <c r="Z22" s="36">
        <v>8.108669371131548E-4</v>
      </c>
      <c r="AA22" s="36">
        <v>1.7352552454221511E-4</v>
      </c>
      <c r="AB22" s="36">
        <v>1.7352599999999999E-4</v>
      </c>
      <c r="AC22" s="36">
        <v>9.1316234133997988E-6</v>
      </c>
      <c r="AD22" s="36">
        <v>8.7704255195822176E-3</v>
      </c>
      <c r="AE22" s="36">
        <v>7.893382967623995E-2</v>
      </c>
      <c r="AF22" s="36">
        <v>8.7704255195822173E-2</v>
      </c>
      <c r="AG22" s="36">
        <v>0</v>
      </c>
      <c r="AH22" s="36">
        <v>0</v>
      </c>
      <c r="AI22" s="36">
        <v>0</v>
      </c>
      <c r="AJ22" s="36">
        <v>9.9474216263710184E-6</v>
      </c>
      <c r="AK22" s="36">
        <v>1.2020886838650051E-5</v>
      </c>
      <c r="AL22" s="36">
        <v>3.0065216234620654E-5</v>
      </c>
      <c r="AM22" s="36">
        <v>1.9079045039770817E-5</v>
      </c>
      <c r="AN22" s="36">
        <v>8.7824464064208685E-3</v>
      </c>
      <c r="AO22" s="36">
        <v>7.8963894892474573E-2</v>
      </c>
      <c r="AP22" s="36">
        <v>9.5293743099999997</v>
      </c>
      <c r="AQ22" s="36">
        <v>5.1312015510000002</v>
      </c>
      <c r="AR22" s="36">
        <v>14.660575861</v>
      </c>
      <c r="AS22" s="36">
        <v>1.291668316</v>
      </c>
      <c r="AT22" s="36">
        <v>20.484726183999999</v>
      </c>
      <c r="AU22" s="36">
        <v>52.309211507999997</v>
      </c>
      <c r="AV22" s="36">
        <v>25.745081948999999</v>
      </c>
      <c r="AW22" s="36">
        <v>65.741905692000003</v>
      </c>
      <c r="AX22" s="36">
        <v>23.635766199999999</v>
      </c>
      <c r="AY22" s="36">
        <v>60.355617260999999</v>
      </c>
      <c r="AZ22" s="36">
        <v>6.352349142857143E-2</v>
      </c>
      <c r="BA22" s="36">
        <v>0.12704698285714286</v>
      </c>
      <c r="BB22" s="36">
        <v>0.82176665699999996</v>
      </c>
      <c r="BC22" s="36">
        <v>38.897296335</v>
      </c>
      <c r="BD22" s="36">
        <v>99.327024571999999</v>
      </c>
      <c r="BE22" s="36">
        <v>6.960191857142857E-2</v>
      </c>
      <c r="BF22" s="36">
        <v>0.13920383714285714</v>
      </c>
      <c r="BG22" s="36">
        <v>2.5055209469999999</v>
      </c>
      <c r="BH22" s="36">
        <v>22.212737430000001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5.1151338769999999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9.9303245281355686E-4</v>
      </c>
      <c r="J23" s="36">
        <v>0.37031573841407567</v>
      </c>
      <c r="K23" s="36">
        <v>9.9303245281355686E-4</v>
      </c>
      <c r="L23" s="36">
        <v>0</v>
      </c>
      <c r="M23" s="36">
        <v>0.14230877086690052</v>
      </c>
      <c r="N23" s="36">
        <v>0.22899999999998871</v>
      </c>
      <c r="O23" s="36">
        <v>2.2972891999999998E-2</v>
      </c>
      <c r="P23" s="36">
        <v>3.5093276E-2</v>
      </c>
      <c r="Q23" s="36">
        <v>2.0543778999999998E-2</v>
      </c>
      <c r="R23" s="36">
        <v>2.4291130000000001E-3</v>
      </c>
      <c r="S23" s="36">
        <v>3.1924867000000003E-2</v>
      </c>
      <c r="T23" s="36">
        <v>3.1684090000000001E-3</v>
      </c>
      <c r="U23" s="36" t="s">
        <v>340</v>
      </c>
      <c r="V23" s="36" t="s">
        <v>340</v>
      </c>
      <c r="W23" s="36">
        <v>2.3965924452813554E-2</v>
      </c>
      <c r="X23" s="36">
        <v>0.40540901441407567</v>
      </c>
      <c r="Y23" s="36">
        <v>0.42937493886688921</v>
      </c>
      <c r="Z23" s="36">
        <v>1.0512790698122259E-3</v>
      </c>
      <c r="AA23" s="36">
        <v>2.2497372093981628E-4</v>
      </c>
      <c r="AB23" s="36">
        <v>2.2497399999999999E-4</v>
      </c>
      <c r="AC23" s="36">
        <v>7.9562236946811508E-6</v>
      </c>
      <c r="AD23" s="36">
        <v>3.0482108823653305E-3</v>
      </c>
      <c r="AE23" s="36">
        <v>2.7433897941287973E-2</v>
      </c>
      <c r="AF23" s="36">
        <v>3.0482108823653299E-2</v>
      </c>
      <c r="AG23" s="36" t="s">
        <v>340</v>
      </c>
      <c r="AH23" s="36" t="s">
        <v>340</v>
      </c>
      <c r="AI23" s="36" t="s">
        <v>340</v>
      </c>
      <c r="AJ23" s="36">
        <v>1.28966911757961E-5</v>
      </c>
      <c r="AK23" s="36">
        <v>1.558490944088181E-5</v>
      </c>
      <c r="AL23" s="36">
        <v>3.8979126800407706E-5</v>
      </c>
      <c r="AM23" s="36">
        <v>2.085291487047725E-5</v>
      </c>
      <c r="AN23" s="36">
        <v>3.0637957918062124E-3</v>
      </c>
      <c r="AO23" s="36">
        <v>2.7472877068088382E-2</v>
      </c>
      <c r="AP23" s="36">
        <v>0.58258047000000002</v>
      </c>
      <c r="AQ23" s="36">
        <v>0.31369717600000002</v>
      </c>
      <c r="AR23" s="36">
        <v>0.89627764600000004</v>
      </c>
      <c r="AS23" s="36">
        <v>8.6298828999999994E-2</v>
      </c>
      <c r="AT23" s="36">
        <v>0.24597066100000001</v>
      </c>
      <c r="AU23" s="36">
        <v>0.61942723499999996</v>
      </c>
      <c r="AV23" s="36">
        <v>0.89371277699999996</v>
      </c>
      <c r="AW23" s="36">
        <v>2.2506344170000001</v>
      </c>
      <c r="AX23" s="36">
        <v>0.80043371600000002</v>
      </c>
      <c r="AY23" s="36">
        <v>2.015730016</v>
      </c>
      <c r="AZ23" s="36">
        <v>8.1578E-4</v>
      </c>
      <c r="BA23" s="36">
        <v>1.6315614285714287E-3</v>
      </c>
      <c r="BB23" s="36">
        <v>0.360904734</v>
      </c>
      <c r="BC23" s="36">
        <v>19.586313430000001</v>
      </c>
      <c r="BD23" s="36">
        <v>49.324158988999997</v>
      </c>
      <c r="BE23" s="36">
        <v>3.0567875714285715E-2</v>
      </c>
      <c r="BF23" s="36">
        <v>6.1135752857142858E-2</v>
      </c>
      <c r="BG23" s="36">
        <v>1.176866186</v>
      </c>
      <c r="BH23" s="36">
        <v>17.39891686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5.0548197860000004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7.1224180000000002E-3</v>
      </c>
      <c r="P24" s="36">
        <v>9.9667750000000006E-3</v>
      </c>
      <c r="Q24" s="36">
        <v>6.3792170000000004E-3</v>
      </c>
      <c r="R24" s="36">
        <v>7.4320100000000008E-4</v>
      </c>
      <c r="S24" s="36">
        <v>8.9973819999999999E-3</v>
      </c>
      <c r="T24" s="36">
        <v>9.6939300000000003E-4</v>
      </c>
      <c r="U24" s="36" t="s">
        <v>340</v>
      </c>
      <c r="V24" s="36" t="s">
        <v>340</v>
      </c>
      <c r="W24" s="36">
        <v>7.1224180000000002E-3</v>
      </c>
      <c r="X24" s="36">
        <v>9.9667750000000006E-3</v>
      </c>
      <c r="Y24" s="36">
        <v>1.7089193000000003E-2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1.3106698999999999E-2</v>
      </c>
      <c r="AQ24" s="36">
        <v>7.057453E-3</v>
      </c>
      <c r="AR24" s="36">
        <v>2.0164151999999998E-2</v>
      </c>
      <c r="AS24" s="36">
        <v>1.383443E-3</v>
      </c>
      <c r="AT24" s="36">
        <v>4.79483E-4</v>
      </c>
      <c r="AU24" s="36">
        <v>1.2114000000000001E-3</v>
      </c>
      <c r="AV24" s="36">
        <v>3.8925639999999998E-3</v>
      </c>
      <c r="AW24" s="36">
        <v>9.8344379999999992E-3</v>
      </c>
      <c r="AX24" s="36">
        <v>3.4223249999999999E-3</v>
      </c>
      <c r="AY24" s="36">
        <v>8.6463960000000006E-3</v>
      </c>
      <c r="AZ24" s="36">
        <v>7.3657142857142865E-6</v>
      </c>
      <c r="BA24" s="36">
        <v>1.4732857142857143E-5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1.1408691049999999</v>
      </c>
      <c r="BH24" s="36">
        <v>7.1352987490000004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5.2353258409999999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1.6751789999999999E-2</v>
      </c>
      <c r="P25" s="36">
        <v>2.7278971999999999E-2</v>
      </c>
      <c r="Q25" s="36">
        <v>1.578104E-2</v>
      </c>
      <c r="R25" s="36">
        <v>9.7075000000000004E-4</v>
      </c>
      <c r="S25" s="36">
        <v>2.6012775999999998E-2</v>
      </c>
      <c r="T25" s="36">
        <v>1.266196E-3</v>
      </c>
      <c r="U25" s="36">
        <v>0</v>
      </c>
      <c r="V25" s="36">
        <v>0</v>
      </c>
      <c r="W25" s="36">
        <v>1.6751789999999999E-2</v>
      </c>
      <c r="X25" s="36">
        <v>2.7278971999999999E-2</v>
      </c>
      <c r="Y25" s="36">
        <v>4.4030762000000001E-2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0.62668631299999999</v>
      </c>
      <c r="AQ25" s="36">
        <v>0.337446476</v>
      </c>
      <c r="AR25" s="36">
        <v>0.96413278899999999</v>
      </c>
      <c r="AS25" s="36">
        <v>0.123990327</v>
      </c>
      <c r="AT25" s="36">
        <v>0.37739855700000002</v>
      </c>
      <c r="AU25" s="36">
        <v>0.953633866</v>
      </c>
      <c r="AV25" s="36">
        <v>0.77125480499999999</v>
      </c>
      <c r="AW25" s="36">
        <v>1.948854037</v>
      </c>
      <c r="AX25" s="36">
        <v>0.69959992299999996</v>
      </c>
      <c r="AY25" s="36">
        <v>1.767792077</v>
      </c>
      <c r="AZ25" s="36">
        <v>6.161148571428572E-3</v>
      </c>
      <c r="BA25" s="36">
        <v>1.2322297142857144E-2</v>
      </c>
      <c r="BB25" s="36">
        <v>0.17755717400000001</v>
      </c>
      <c r="BC25" s="36">
        <v>9.2252322840000005</v>
      </c>
      <c r="BD25" s="36">
        <v>23.310883839999999</v>
      </c>
      <c r="BE25" s="36">
        <v>1.503872142857143E-2</v>
      </c>
      <c r="BF25" s="36">
        <v>3.007744285714286E-2</v>
      </c>
      <c r="BG25" s="36">
        <v>0.63720795500000005</v>
      </c>
      <c r="BH25" s="36">
        <v>6.4952874270000001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5.0754353930000002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3.1094260725648504E-4</v>
      </c>
      <c r="J26" s="36">
        <v>0.17595969869921549</v>
      </c>
      <c r="K26" s="36">
        <v>3.1094260725648504E-4</v>
      </c>
      <c r="L26" s="36">
        <v>0</v>
      </c>
      <c r="M26" s="36">
        <v>9.3895641306479344E-2</v>
      </c>
      <c r="N26" s="36">
        <v>8.2374999999992635E-2</v>
      </c>
      <c r="O26" s="36">
        <v>1.3328177E-2</v>
      </c>
      <c r="P26" s="36">
        <v>1.9344351000000003E-2</v>
      </c>
      <c r="Q26" s="36">
        <v>1.1822322E-2</v>
      </c>
      <c r="R26" s="36">
        <v>1.505855E-3</v>
      </c>
      <c r="S26" s="36">
        <v>1.7380192000000003E-2</v>
      </c>
      <c r="T26" s="36">
        <v>1.964159E-3</v>
      </c>
      <c r="U26" s="36" t="s">
        <v>340</v>
      </c>
      <c r="V26" s="36" t="s">
        <v>340</v>
      </c>
      <c r="W26" s="36">
        <v>1.3639119607256485E-2</v>
      </c>
      <c r="X26" s="36">
        <v>0.1953040496992155</v>
      </c>
      <c r="Y26" s="36">
        <v>0.20894316930647197</v>
      </c>
      <c r="Z26" s="36">
        <v>3.2563401701775406E-4</v>
      </c>
      <c r="AA26" s="36">
        <v>6.9685679641799349E-5</v>
      </c>
      <c r="AB26" s="36">
        <v>6.9685700000000003E-5</v>
      </c>
      <c r="AC26" s="36">
        <v>2.4663583373906022E-6</v>
      </c>
      <c r="AD26" s="36">
        <v>9.8000023178387071E-4</v>
      </c>
      <c r="AE26" s="36">
        <v>8.8200020860548338E-3</v>
      </c>
      <c r="AF26" s="36">
        <v>9.8000023178387054E-3</v>
      </c>
      <c r="AG26" s="36" t="s">
        <v>340</v>
      </c>
      <c r="AH26" s="36" t="s">
        <v>340</v>
      </c>
      <c r="AI26" s="36" t="s">
        <v>340</v>
      </c>
      <c r="AJ26" s="36">
        <v>3.9947502923411908E-6</v>
      </c>
      <c r="AK26" s="36">
        <v>4.8274259417730824E-6</v>
      </c>
      <c r="AL26" s="36">
        <v>1.2073785132838334E-5</v>
      </c>
      <c r="AM26" s="36">
        <v>6.461108629731793E-6</v>
      </c>
      <c r="AN26" s="36">
        <v>9.8482765772564388E-4</v>
      </c>
      <c r="AO26" s="36">
        <v>8.8320758711876723E-3</v>
      </c>
      <c r="AP26" s="36">
        <v>0.149390776</v>
      </c>
      <c r="AQ26" s="36">
        <v>8.0441186999999997E-2</v>
      </c>
      <c r="AR26" s="36">
        <v>0.229831963</v>
      </c>
      <c r="AS26" s="36">
        <v>1.6382128999999999E-2</v>
      </c>
      <c r="AT26" s="36">
        <v>0.15630134000000001</v>
      </c>
      <c r="AU26" s="36">
        <v>0.41055932699999997</v>
      </c>
      <c r="AV26" s="36">
        <v>0.50159385199999995</v>
      </c>
      <c r="AW26" s="36">
        <v>1.317544899</v>
      </c>
      <c r="AX26" s="36">
        <v>0.45044234500000002</v>
      </c>
      <c r="AY26" s="36">
        <v>1.1831843870000001</v>
      </c>
      <c r="AZ26" s="36">
        <v>2.4041857142857143E-4</v>
      </c>
      <c r="BA26" s="36">
        <v>4.8083714285714285E-4</v>
      </c>
      <c r="BB26" s="36">
        <v>0.27868089800000001</v>
      </c>
      <c r="BC26" s="36">
        <v>12.004928026</v>
      </c>
      <c r="BD26" s="36">
        <v>31.533543778999999</v>
      </c>
      <c r="BE26" s="36">
        <v>2.3603688571428576E-2</v>
      </c>
      <c r="BF26" s="36">
        <v>4.7207378571428579E-2</v>
      </c>
      <c r="BG26" s="36">
        <v>2.719471762</v>
      </c>
      <c r="BH26" s="36">
        <v>8.8314147649999999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5.0336967760000002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1.516147E-3</v>
      </c>
      <c r="P27" s="36">
        <v>2.4776060000000003E-3</v>
      </c>
      <c r="Q27" s="36">
        <v>1.3956999999999999E-3</v>
      </c>
      <c r="R27" s="36">
        <v>1.2044699999999999E-4</v>
      </c>
      <c r="S27" s="36">
        <v>2.3205020000000003E-3</v>
      </c>
      <c r="T27" s="36">
        <v>1.5710400000000001E-4</v>
      </c>
      <c r="U27" s="36" t="s">
        <v>340</v>
      </c>
      <c r="V27" s="36" t="s">
        <v>340</v>
      </c>
      <c r="W27" s="36">
        <v>1.516147E-3</v>
      </c>
      <c r="X27" s="36">
        <v>2.4776060000000003E-3</v>
      </c>
      <c r="Y27" s="36">
        <v>3.9937530000000001E-3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4.1515329999999998E-3</v>
      </c>
      <c r="AQ27" s="36">
        <v>2.2354409999999999E-3</v>
      </c>
      <c r="AR27" s="36">
        <v>6.3869740000000001E-3</v>
      </c>
      <c r="AS27" s="36">
        <v>1.2299E-5</v>
      </c>
      <c r="AT27" s="36">
        <v>1.9600000000000001E-7</v>
      </c>
      <c r="AU27" s="36">
        <v>4.6899999999999998E-7</v>
      </c>
      <c r="AV27" s="36">
        <v>1.6322000000000001E-5</v>
      </c>
      <c r="AW27" s="36">
        <v>3.9060999999999998E-5</v>
      </c>
      <c r="AX27" s="36">
        <v>1.3614999999999999E-5</v>
      </c>
      <c r="AY27" s="36">
        <v>3.2583000000000003E-5</v>
      </c>
      <c r="AZ27" s="36">
        <v>6.428571428571429E-8</v>
      </c>
      <c r="BA27" s="36">
        <v>1.3E-7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0.72812629399999995</v>
      </c>
      <c r="BH27" s="36">
        <v>3.1149741510000002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6.1416999160000003</v>
      </c>
      <c r="E28" s="36">
        <v>519</v>
      </c>
      <c r="F28" s="36">
        <v>2</v>
      </c>
      <c r="G28" s="36">
        <v>23</v>
      </c>
      <c r="H28" s="36">
        <v>494</v>
      </c>
      <c r="I28" s="36">
        <v>194.75499522885411</v>
      </c>
      <c r="J28" s="36">
        <v>1960.0705984792439</v>
      </c>
      <c r="K28" s="36">
        <v>142.42218222876545</v>
      </c>
      <c r="L28" s="36">
        <v>52.332813000088677</v>
      </c>
      <c r="M28" s="36">
        <v>1775.738333708174</v>
      </c>
      <c r="N28" s="36">
        <v>379.08725999992407</v>
      </c>
      <c r="O28" s="36">
        <v>6.9006776240000001</v>
      </c>
      <c r="P28" s="36">
        <v>12.395668930999999</v>
      </c>
      <c r="Q28" s="36">
        <v>6.4961540040000001</v>
      </c>
      <c r="R28" s="36">
        <v>0.40452361999999997</v>
      </c>
      <c r="S28" s="36">
        <v>11.868029427</v>
      </c>
      <c r="T28" s="36">
        <v>0.52763950400000004</v>
      </c>
      <c r="U28" s="36">
        <v>1.5239999999999996</v>
      </c>
      <c r="V28" s="36">
        <v>3.6144000000000007</v>
      </c>
      <c r="W28" s="36">
        <v>203.17967285285411</v>
      </c>
      <c r="X28" s="36">
        <v>1976.0806674102439</v>
      </c>
      <c r="Y28" s="36">
        <v>2179.260340263098</v>
      </c>
      <c r="Z28" s="36">
        <v>20.796642991291215</v>
      </c>
      <c r="AA28" s="36">
        <v>9.8748558283067585</v>
      </c>
      <c r="AB28" s="36">
        <v>95.20597348332241</v>
      </c>
      <c r="AC28" s="36">
        <v>3.1216106732253643</v>
      </c>
      <c r="AD28" s="36">
        <v>43.435083566745107</v>
      </c>
      <c r="AE28" s="36">
        <v>390.92095517999576</v>
      </c>
      <c r="AF28" s="36">
        <v>434.35603874674155</v>
      </c>
      <c r="AG28" s="36">
        <v>0.14911413120526087</v>
      </c>
      <c r="AH28" s="36">
        <v>0.25366541860205305</v>
      </c>
      <c r="AI28" s="36">
        <v>0.81241492173900776</v>
      </c>
      <c r="AJ28" s="36">
        <v>2.1392390260522132</v>
      </c>
      <c r="AK28" s="36">
        <v>1.1844176025332933</v>
      </c>
      <c r="AL28" s="36">
        <v>3.0042567929812947</v>
      </c>
      <c r="AM28" s="36">
        <v>5.4099638304828384</v>
      </c>
      <c r="AN28" s="36">
        <v>44.873166587880455</v>
      </c>
      <c r="AO28" s="36">
        <v>394.73762689471607</v>
      </c>
      <c r="AP28" s="36">
        <v>19837.465906504</v>
      </c>
      <c r="AQ28" s="36">
        <v>10681.712411193999</v>
      </c>
      <c r="AR28" s="36">
        <v>30519.178317697999</v>
      </c>
      <c r="AS28" s="36">
        <v>143.98803095299999</v>
      </c>
      <c r="AT28" s="36">
        <v>78962.361942229007</v>
      </c>
      <c r="AU28" s="36">
        <v>166921.39062525399</v>
      </c>
      <c r="AV28" s="36">
        <v>44935.551641940998</v>
      </c>
      <c r="AW28" s="36">
        <v>94990.886595731994</v>
      </c>
      <c r="AX28" s="36">
        <v>42560.381009370998</v>
      </c>
      <c r="AY28" s="36">
        <v>89969.927556402996</v>
      </c>
      <c r="AZ28" s="36">
        <v>0.6672866685714286</v>
      </c>
      <c r="BA28" s="36">
        <v>1.3345733371428572</v>
      </c>
      <c r="BB28" s="36">
        <v>91.716089745000005</v>
      </c>
      <c r="BC28" s="36">
        <v>14494.419790709</v>
      </c>
      <c r="BD28" s="36">
        <v>30640.277826810001</v>
      </c>
      <c r="BE28" s="36">
        <v>0.8107858</v>
      </c>
      <c r="BF28" s="36">
        <v>1.6215716</v>
      </c>
      <c r="BG28" s="36">
        <v>37.467132268999997</v>
      </c>
      <c r="BH28" s="36">
        <v>566.25248938899995</v>
      </c>
      <c r="BI28" s="36">
        <v>2.2799999999999994</v>
      </c>
      <c r="BJ28" s="36">
        <v>2.3899999999999988</v>
      </c>
      <c r="BK28" s="36">
        <v>4.4699999999999935</v>
      </c>
      <c r="BL28" s="36">
        <v>4.4999999999999938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6.1347739280000004</v>
      </c>
      <c r="E29" s="36">
        <v>2</v>
      </c>
      <c r="F29" s="36">
        <v>1</v>
      </c>
      <c r="G29" s="36">
        <v>0</v>
      </c>
      <c r="H29" s="36">
        <v>1</v>
      </c>
      <c r="I29" s="36">
        <v>39.066216311618845</v>
      </c>
      <c r="J29" s="36">
        <v>338.19476792686879</v>
      </c>
      <c r="K29" s="36">
        <v>18.652298311611379</v>
      </c>
      <c r="L29" s="36">
        <v>20.413918000007463</v>
      </c>
      <c r="M29" s="36">
        <v>210.64079523854269</v>
      </c>
      <c r="N29" s="36">
        <v>166.62018899994496</v>
      </c>
      <c r="O29" s="36">
        <v>1.4965953190000001</v>
      </c>
      <c r="P29" s="36">
        <v>2.492453689</v>
      </c>
      <c r="Q29" s="36">
        <v>1.237586582</v>
      </c>
      <c r="R29" s="36">
        <v>0.25900873699999999</v>
      </c>
      <c r="S29" s="36">
        <v>2.1546162039999999</v>
      </c>
      <c r="T29" s="36">
        <v>0.33783748499999999</v>
      </c>
      <c r="U29" s="36">
        <v>6.4899999999999999E-2</v>
      </c>
      <c r="V29" s="36">
        <v>0.15340000000000001</v>
      </c>
      <c r="W29" s="36">
        <v>40.627711630618847</v>
      </c>
      <c r="X29" s="36">
        <v>340.84062161586877</v>
      </c>
      <c r="Y29" s="36">
        <v>381.46833324648765</v>
      </c>
      <c r="Z29" s="36">
        <v>3.4885330337977929</v>
      </c>
      <c r="AA29" s="36">
        <v>1.6225958652461525</v>
      </c>
      <c r="AB29" s="36">
        <v>5.505075571427775</v>
      </c>
      <c r="AC29" s="36">
        <v>0.25433911605525167</v>
      </c>
      <c r="AD29" s="36">
        <v>3.1471624540607404</v>
      </c>
      <c r="AE29" s="36">
        <v>28.354010107657249</v>
      </c>
      <c r="AF29" s="36">
        <v>31.501172561717993</v>
      </c>
      <c r="AG29" s="36">
        <v>7.0777407665983507E-3</v>
      </c>
      <c r="AH29" s="36">
        <v>1.2040294637431677E-2</v>
      </c>
      <c r="AI29" s="36">
        <v>3.8561484176639287E-2</v>
      </c>
      <c r="AJ29" s="36">
        <v>0.16818564502180938</v>
      </c>
      <c r="AK29" s="36">
        <v>0.13812393953076613</v>
      </c>
      <c r="AL29" s="36">
        <v>0.34740859550553488</v>
      </c>
      <c r="AM29" s="36">
        <v>0.42960250184365939</v>
      </c>
      <c r="AN29" s="36">
        <v>3.2973266882289383</v>
      </c>
      <c r="AO29" s="36">
        <v>28.739980187339423</v>
      </c>
      <c r="AP29" s="36">
        <v>6176.4721612479998</v>
      </c>
      <c r="AQ29" s="36">
        <v>3325.7927022099998</v>
      </c>
      <c r="AR29" s="36">
        <v>9502.264863458</v>
      </c>
      <c r="AS29" s="36">
        <v>145.37830166500001</v>
      </c>
      <c r="AT29" s="36">
        <v>18101.153570099999</v>
      </c>
      <c r="AU29" s="36">
        <v>42976.869116413</v>
      </c>
      <c r="AV29" s="36">
        <v>10361.194880494</v>
      </c>
      <c r="AW29" s="36">
        <v>24600.184432676</v>
      </c>
      <c r="AX29" s="36">
        <v>9958.8940206619991</v>
      </c>
      <c r="AY29" s="36">
        <v>23645.017054447999</v>
      </c>
      <c r="AZ29" s="36">
        <v>0.20704380142857143</v>
      </c>
      <c r="BA29" s="36">
        <v>0.41408760428571434</v>
      </c>
      <c r="BB29" s="36">
        <v>14.997833915999999</v>
      </c>
      <c r="BC29" s="36">
        <v>1302.7229122809999</v>
      </c>
      <c r="BD29" s="36">
        <v>3093.0046463200001</v>
      </c>
      <c r="BE29" s="36">
        <v>0.13258339714285713</v>
      </c>
      <c r="BF29" s="36">
        <v>0.26516679428571427</v>
      </c>
      <c r="BG29" s="36">
        <v>19.591240655</v>
      </c>
      <c r="BH29" s="36">
        <v>101.929769264</v>
      </c>
      <c r="BI29" s="36">
        <v>0.51000000000000023</v>
      </c>
      <c r="BJ29" s="36">
        <v>0.57000000000000028</v>
      </c>
      <c r="BK29" s="36">
        <v>1.1400000000000006</v>
      </c>
      <c r="BL29" s="36">
        <v>1.2400000000000007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5.0890312800000004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5.1532699999999999E-4</v>
      </c>
      <c r="P30" s="36">
        <v>8.4754600000000002E-4</v>
      </c>
      <c r="Q30" s="36">
        <v>4.3555800000000001E-4</v>
      </c>
      <c r="R30" s="36">
        <v>7.9769000000000001E-5</v>
      </c>
      <c r="S30" s="36">
        <v>7.43499E-4</v>
      </c>
      <c r="T30" s="36">
        <v>1.04047E-4</v>
      </c>
      <c r="U30" s="36">
        <v>1.8000000000000002E-2</v>
      </c>
      <c r="V30" s="36">
        <v>4.3200000000000002E-2</v>
      </c>
      <c r="W30" s="36">
        <v>1.8515327000000002E-2</v>
      </c>
      <c r="X30" s="36">
        <v>4.4047546E-2</v>
      </c>
      <c r="Y30" s="36">
        <v>6.2562873000000005E-2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2.0410082120738554E-3</v>
      </c>
      <c r="AH30" s="36">
        <v>3.472059946976214E-3</v>
      </c>
      <c r="AI30" s="36">
        <v>1.1119975776126523E-2</v>
      </c>
      <c r="AJ30" s="36">
        <v>0</v>
      </c>
      <c r="AK30" s="36">
        <v>0</v>
      </c>
      <c r="AL30" s="36">
        <v>0</v>
      </c>
      <c r="AM30" s="36">
        <v>2.0410082120738554E-3</v>
      </c>
      <c r="AN30" s="36">
        <v>3.472059946976214E-3</v>
      </c>
      <c r="AO30" s="36">
        <v>1.1119975776126523E-2</v>
      </c>
      <c r="AP30" s="36">
        <v>0.10333543100000001</v>
      </c>
      <c r="AQ30" s="36">
        <v>5.5642154999999999E-2</v>
      </c>
      <c r="AR30" s="36">
        <v>0.158977586</v>
      </c>
      <c r="AS30" s="36">
        <v>1.5157699999999999E-4</v>
      </c>
      <c r="AT30" s="36">
        <v>2.1950000000000002E-5</v>
      </c>
      <c r="AU30" s="36">
        <v>5.0973000000000001E-5</v>
      </c>
      <c r="AV30" s="36">
        <v>4.10572E-4</v>
      </c>
      <c r="AW30" s="36">
        <v>9.5344099999999997E-4</v>
      </c>
      <c r="AX30" s="36">
        <v>3.5429800000000002E-4</v>
      </c>
      <c r="AY30" s="36">
        <v>8.2275999999999996E-4</v>
      </c>
      <c r="AZ30" s="36">
        <v>8.1428571428571434E-8</v>
      </c>
      <c r="BA30" s="36">
        <v>1.6285714285714287E-7</v>
      </c>
      <c r="BB30" s="36">
        <v>3.177981511</v>
      </c>
      <c r="BC30" s="36">
        <v>276.208631588</v>
      </c>
      <c r="BD30" s="36">
        <v>641.41814214299995</v>
      </c>
      <c r="BE30" s="36">
        <v>2.8093895714285718E-2</v>
      </c>
      <c r="BF30" s="36">
        <v>5.6187791428571436E-2</v>
      </c>
      <c r="BG30" s="36">
        <v>3.9152707019999999</v>
      </c>
      <c r="BH30" s="36">
        <v>19.743470622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5.2961398089999996</v>
      </c>
      <c r="E31" s="36">
        <v>10</v>
      </c>
      <c r="F31" s="36">
        <v>0</v>
      </c>
      <c r="G31" s="36">
        <v>2</v>
      </c>
      <c r="H31" s="36">
        <v>8</v>
      </c>
      <c r="I31" s="36">
        <v>8.9402555864505421E-5</v>
      </c>
      <c r="J31" s="36">
        <v>0.56179645712308912</v>
      </c>
      <c r="K31" s="36">
        <v>8.9402555864505421E-5</v>
      </c>
      <c r="L31" s="36">
        <v>0</v>
      </c>
      <c r="M31" s="36">
        <v>1.2753859678989891E-2</v>
      </c>
      <c r="N31" s="36">
        <v>0.54913199999996376</v>
      </c>
      <c r="O31" s="36">
        <v>1.026504E-2</v>
      </c>
      <c r="P31" s="36">
        <v>1.4876317999999999E-2</v>
      </c>
      <c r="Q31" s="36">
        <v>7.0772909999999994E-3</v>
      </c>
      <c r="R31" s="36">
        <v>3.1877490000000001E-3</v>
      </c>
      <c r="S31" s="36">
        <v>1.0718383E-2</v>
      </c>
      <c r="T31" s="36">
        <v>4.1579349999999998E-3</v>
      </c>
      <c r="U31" s="36">
        <v>6.0000000000000001E-3</v>
      </c>
      <c r="V31" s="36">
        <v>1.44E-2</v>
      </c>
      <c r="W31" s="36">
        <v>1.6354442555864504E-2</v>
      </c>
      <c r="X31" s="36">
        <v>0.59107277512308909</v>
      </c>
      <c r="Y31" s="36">
        <v>0.60742721767895358</v>
      </c>
      <c r="Z31" s="36">
        <v>1.0716810506829291E-4</v>
      </c>
      <c r="AA31" s="36">
        <v>2.2933974484614678E-5</v>
      </c>
      <c r="AB31" s="36">
        <v>2.2934000000000001E-5</v>
      </c>
      <c r="AC31" s="36">
        <v>3.3381346576919381E-7</v>
      </c>
      <c r="AD31" s="36">
        <v>2.6184674226048124E-3</v>
      </c>
      <c r="AE31" s="36">
        <v>2.3566206803443304E-2</v>
      </c>
      <c r="AF31" s="36">
        <v>2.6184674226048116E-2</v>
      </c>
      <c r="AG31" s="36">
        <v>7.0334377561643701E-4</v>
      </c>
      <c r="AH31" s="36">
        <v>1.1964928596693411E-3</v>
      </c>
      <c r="AI31" s="36">
        <v>3.8320109154274845E-3</v>
      </c>
      <c r="AJ31" s="36">
        <v>1.3747522913906391E-6</v>
      </c>
      <c r="AK31" s="36">
        <v>1.6613090654739584E-6</v>
      </c>
      <c r="AL31" s="36">
        <v>4.1550691688916396E-6</v>
      </c>
      <c r="AM31" s="36">
        <v>7.0505234137359677E-4</v>
      </c>
      <c r="AN31" s="36">
        <v>3.8166215913396275E-3</v>
      </c>
      <c r="AO31" s="36">
        <v>2.740237278803968E-2</v>
      </c>
      <c r="AP31" s="36">
        <v>16.035477647</v>
      </c>
      <c r="AQ31" s="36">
        <v>8.6344879639999998</v>
      </c>
      <c r="AR31" s="36">
        <v>24.669965611000002</v>
      </c>
      <c r="AS31" s="36">
        <v>0.65119487600000003</v>
      </c>
      <c r="AT31" s="36">
        <v>5.3916723229999999</v>
      </c>
      <c r="AU31" s="36">
        <v>13.103764139999999</v>
      </c>
      <c r="AV31" s="36">
        <v>4.6703699869999999</v>
      </c>
      <c r="AW31" s="36">
        <v>11.350731850000001</v>
      </c>
      <c r="AX31" s="36">
        <v>4.3304775539999998</v>
      </c>
      <c r="AY31" s="36">
        <v>10.524667131999999</v>
      </c>
      <c r="AZ31" s="36">
        <v>9.5002142857142867E-4</v>
      </c>
      <c r="BA31" s="36">
        <v>1.9000442857142858E-3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2.738328273</v>
      </c>
      <c r="BH31" s="36">
        <v>24.102563322000002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5.4169407779999998</v>
      </c>
      <c r="E32" s="36">
        <v>18</v>
      </c>
      <c r="F32" s="36">
        <v>0</v>
      </c>
      <c r="G32" s="36">
        <v>3</v>
      </c>
      <c r="H32" s="36">
        <v>15</v>
      </c>
      <c r="I32" s="36">
        <v>6.8324244205420215E-3</v>
      </c>
      <c r="J32" s="36">
        <v>0.87370459225495423</v>
      </c>
      <c r="K32" s="36">
        <v>6.8324244205420215E-3</v>
      </c>
      <c r="L32" s="36">
        <v>0</v>
      </c>
      <c r="M32" s="36">
        <v>0.42039651667412847</v>
      </c>
      <c r="N32" s="36">
        <v>0.46014050000136775</v>
      </c>
      <c r="O32" s="36">
        <v>2.7834838000000001E-2</v>
      </c>
      <c r="P32" s="36">
        <v>5.0683345999999997E-2</v>
      </c>
      <c r="Q32" s="36">
        <v>2.5773160999999999E-2</v>
      </c>
      <c r="R32" s="36">
        <v>2.061677E-3</v>
      </c>
      <c r="S32" s="36">
        <v>4.7994201E-2</v>
      </c>
      <c r="T32" s="36">
        <v>2.6891449999999996E-3</v>
      </c>
      <c r="U32" s="36">
        <v>6.0000000000000001E-3</v>
      </c>
      <c r="V32" s="36">
        <v>1.44E-2</v>
      </c>
      <c r="W32" s="36">
        <v>4.0667262420542021E-2</v>
      </c>
      <c r="X32" s="36">
        <v>0.93878793825495421</v>
      </c>
      <c r="Y32" s="36">
        <v>0.97945520067549618</v>
      </c>
      <c r="Z32" s="36">
        <v>3.7382697747433968E-3</v>
      </c>
      <c r="AA32" s="36">
        <v>7.9998973179508663E-4</v>
      </c>
      <c r="AB32" s="36">
        <v>7.9998999999999999E-4</v>
      </c>
      <c r="AC32" s="36">
        <v>9.7577771873611405E-5</v>
      </c>
      <c r="AD32" s="36">
        <v>1.5410908082516751E-2</v>
      </c>
      <c r="AE32" s="36">
        <v>0.13869817274265078</v>
      </c>
      <c r="AF32" s="36">
        <v>0.1541090808251675</v>
      </c>
      <c r="AG32" s="36">
        <v>7.3534826073524886E-4</v>
      </c>
      <c r="AH32" s="36">
        <v>1.2509372711358257E-3</v>
      </c>
      <c r="AI32" s="36">
        <v>4.0063801791782525E-3</v>
      </c>
      <c r="AJ32" s="36">
        <v>4.7954481799494684E-5</v>
      </c>
      <c r="AK32" s="36">
        <v>5.7950232811045262E-5</v>
      </c>
      <c r="AL32" s="36">
        <v>1.4493824820884375E-4</v>
      </c>
      <c r="AM32" s="36">
        <v>8.8088051440835501E-4</v>
      </c>
      <c r="AN32" s="36">
        <v>1.6719795586463623E-2</v>
      </c>
      <c r="AO32" s="36">
        <v>0.1428494911700379</v>
      </c>
      <c r="AP32" s="36">
        <v>39.140055844000003</v>
      </c>
      <c r="AQ32" s="36">
        <v>21.075414684999998</v>
      </c>
      <c r="AR32" s="36">
        <v>60.215470529000001</v>
      </c>
      <c r="AS32" s="36">
        <v>1.358732013</v>
      </c>
      <c r="AT32" s="36">
        <v>232.46644828399999</v>
      </c>
      <c r="AU32" s="36">
        <v>592.00361107900005</v>
      </c>
      <c r="AV32" s="36">
        <v>162.96800954599999</v>
      </c>
      <c r="AW32" s="36">
        <v>415.01752555500002</v>
      </c>
      <c r="AX32" s="36">
        <v>152.264526633</v>
      </c>
      <c r="AY32" s="36">
        <v>387.75982629600003</v>
      </c>
      <c r="AZ32" s="36">
        <v>2.2377885714285717E-3</v>
      </c>
      <c r="BA32" s="36">
        <v>4.475578571428572E-3</v>
      </c>
      <c r="BB32" s="36">
        <v>2.5257396330000002</v>
      </c>
      <c r="BC32" s="36">
        <v>200.875371688</v>
      </c>
      <c r="BD32" s="36">
        <v>511.55315656900001</v>
      </c>
      <c r="BE32" s="36">
        <v>2.2327965714285716E-2</v>
      </c>
      <c r="BF32" s="36">
        <v>4.4655932857142859E-2</v>
      </c>
      <c r="BG32" s="36">
        <v>2.553706531</v>
      </c>
      <c r="BH32" s="36">
        <v>20.466701571000002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6.4164678510000002</v>
      </c>
      <c r="E33" s="36">
        <v>24</v>
      </c>
      <c r="F33" s="36">
        <v>6</v>
      </c>
      <c r="G33" s="36">
        <v>3</v>
      </c>
      <c r="H33" s="36">
        <v>15</v>
      </c>
      <c r="I33" s="36">
        <v>75.492068821002874</v>
      </c>
      <c r="J33" s="36">
        <v>372.57991489857039</v>
      </c>
      <c r="K33" s="36">
        <v>44.961813821026873</v>
      </c>
      <c r="L33" s="36">
        <v>30.530254999976009</v>
      </c>
      <c r="M33" s="36">
        <v>282.09009521963759</v>
      </c>
      <c r="N33" s="36">
        <v>165.98188849993571</v>
      </c>
      <c r="O33" s="36">
        <v>2.227940147</v>
      </c>
      <c r="P33" s="36">
        <v>3.8964108170000005</v>
      </c>
      <c r="Q33" s="36">
        <v>1.9137002189999999</v>
      </c>
      <c r="R33" s="36">
        <v>0.314239928</v>
      </c>
      <c r="S33" s="36">
        <v>3.4865326530000003</v>
      </c>
      <c r="T33" s="36">
        <v>0.40987816399999999</v>
      </c>
      <c r="U33" s="36">
        <v>0.46114999999999995</v>
      </c>
      <c r="V33" s="36">
        <v>1.0942000000000001</v>
      </c>
      <c r="W33" s="36">
        <v>78.181158968002876</v>
      </c>
      <c r="X33" s="36">
        <v>377.5705257155704</v>
      </c>
      <c r="Y33" s="36">
        <v>455.75168468357327</v>
      </c>
      <c r="Z33" s="36">
        <v>4.9521229395276452</v>
      </c>
      <c r="AA33" s="36">
        <v>2.305113147912961</v>
      </c>
      <c r="AB33" s="36">
        <v>3.546084740384464</v>
      </c>
      <c r="AC33" s="36">
        <v>0.52733246493255015</v>
      </c>
      <c r="AD33" s="36">
        <v>3.3903067547363714</v>
      </c>
      <c r="AE33" s="36">
        <v>31.008485408861468</v>
      </c>
      <c r="AF33" s="36">
        <v>34.398792163597832</v>
      </c>
      <c r="AG33" s="36">
        <v>5.3906844651988181E-2</v>
      </c>
      <c r="AH33" s="36">
        <v>9.1703597798784495E-2</v>
      </c>
      <c r="AI33" s="36">
        <v>0.29369936051772866</v>
      </c>
      <c r="AJ33" s="36">
        <v>0.16209585898530487</v>
      </c>
      <c r="AK33" s="36">
        <v>0.17458546322271387</v>
      </c>
      <c r="AL33" s="36">
        <v>0.43729002463552891</v>
      </c>
      <c r="AM33" s="36">
        <v>0.74333516856984316</v>
      </c>
      <c r="AN33" s="36">
        <v>3.65659581575787</v>
      </c>
      <c r="AO33" s="36">
        <v>31.739474794014725</v>
      </c>
      <c r="AP33" s="36">
        <v>4625.4187714529999</v>
      </c>
      <c r="AQ33" s="36">
        <v>2490.6101077049998</v>
      </c>
      <c r="AR33" s="36">
        <v>7116.0288791579997</v>
      </c>
      <c r="AS33" s="36">
        <v>192.75319555600001</v>
      </c>
      <c r="AT33" s="36">
        <v>8300.1464730049993</v>
      </c>
      <c r="AU33" s="36">
        <v>21423.535209591999</v>
      </c>
      <c r="AV33" s="36">
        <v>5036.5413961069999</v>
      </c>
      <c r="AW33" s="36">
        <v>12999.833471013</v>
      </c>
      <c r="AX33" s="36">
        <v>4860.8952174329997</v>
      </c>
      <c r="AY33" s="36">
        <v>12546.472544733</v>
      </c>
      <c r="AZ33" s="36">
        <v>0.34424765857142858</v>
      </c>
      <c r="BA33" s="36">
        <v>0.68849531857142865</v>
      </c>
      <c r="BB33" s="36">
        <v>11.048623086999999</v>
      </c>
      <c r="BC33" s="36">
        <v>768.687937444</v>
      </c>
      <c r="BD33" s="36">
        <v>1984.0629495610001</v>
      </c>
      <c r="BE33" s="36">
        <v>9.7671702857142856E-2</v>
      </c>
      <c r="BF33" s="36">
        <v>0.19534340571428571</v>
      </c>
      <c r="BG33" s="36">
        <v>14.692747158</v>
      </c>
      <c r="BH33" s="36">
        <v>96.550177989000005</v>
      </c>
      <c r="BI33" s="36">
        <v>1.8600000000000008</v>
      </c>
      <c r="BJ33" s="36">
        <v>2.649999999999999</v>
      </c>
      <c r="BK33" s="36">
        <v>3.27</v>
      </c>
      <c r="BL33" s="36">
        <v>4.1499999999999968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6.6202681419999996</v>
      </c>
      <c r="E34" s="36">
        <v>38</v>
      </c>
      <c r="F34" s="36">
        <v>20</v>
      </c>
      <c r="G34" s="36">
        <v>18</v>
      </c>
      <c r="H34" s="36">
        <v>0</v>
      </c>
      <c r="I34" s="36">
        <v>415.5186106770899</v>
      </c>
      <c r="J34" s="36">
        <v>994.14302569369409</v>
      </c>
      <c r="K34" s="36">
        <v>326.74472667706971</v>
      </c>
      <c r="L34" s="36">
        <v>88.773884000020175</v>
      </c>
      <c r="M34" s="36">
        <v>1111.4074118708254</v>
      </c>
      <c r="N34" s="36">
        <v>298.25422449995847</v>
      </c>
      <c r="O34" s="36">
        <v>4.3115054050000001</v>
      </c>
      <c r="P34" s="36">
        <v>7.3729257240000008</v>
      </c>
      <c r="Q34" s="36">
        <v>3.9640123330000003</v>
      </c>
      <c r="R34" s="36">
        <v>0.34749307200000001</v>
      </c>
      <c r="S34" s="36">
        <v>6.9196738920000005</v>
      </c>
      <c r="T34" s="36">
        <v>0.45325183199999997</v>
      </c>
      <c r="U34" s="36">
        <v>2.3217999999999983</v>
      </c>
      <c r="V34" s="36">
        <v>5.5082000000000022</v>
      </c>
      <c r="W34" s="36">
        <v>422.15191608208988</v>
      </c>
      <c r="X34" s="36">
        <v>1007.024151417694</v>
      </c>
      <c r="Y34" s="36">
        <v>1429.176067499784</v>
      </c>
      <c r="Z34" s="36">
        <v>17.912792446842129</v>
      </c>
      <c r="AA34" s="36">
        <v>8.6338716463204861</v>
      </c>
      <c r="AB34" s="36">
        <v>24.704394697672541</v>
      </c>
      <c r="AC34" s="36">
        <v>5.6620451744494691</v>
      </c>
      <c r="AD34" s="36">
        <v>12.213827247826874</v>
      </c>
      <c r="AE34" s="36">
        <v>141.64732663992584</v>
      </c>
      <c r="AF34" s="36">
        <v>153.86115388775269</v>
      </c>
      <c r="AG34" s="36">
        <v>0.25986501355509345</v>
      </c>
      <c r="AH34" s="36">
        <v>0.44206921846153852</v>
      </c>
      <c r="AI34" s="36">
        <v>1.415816280748442</v>
      </c>
      <c r="AJ34" s="36">
        <v>0.7911867758712029</v>
      </c>
      <c r="AK34" s="36">
        <v>0.69230059369895669</v>
      </c>
      <c r="AL34" s="36">
        <v>1.7393959892253779</v>
      </c>
      <c r="AM34" s="36">
        <v>6.7130969638757652</v>
      </c>
      <c r="AN34" s="36">
        <v>13.348197059987369</v>
      </c>
      <c r="AO34" s="36">
        <v>144.80253890989965</v>
      </c>
      <c r="AP34" s="36">
        <v>3216.4493941800001</v>
      </c>
      <c r="AQ34" s="36">
        <v>1731.934289173</v>
      </c>
      <c r="AR34" s="36">
        <v>4948.3836833530004</v>
      </c>
      <c r="AS34" s="36">
        <v>357.51905666200003</v>
      </c>
      <c r="AT34" s="36">
        <v>6825.766554068</v>
      </c>
      <c r="AU34" s="36">
        <v>16958.139218353001</v>
      </c>
      <c r="AV34" s="36">
        <v>5801.733403575</v>
      </c>
      <c r="AW34" s="36">
        <v>14414.00053551</v>
      </c>
      <c r="AX34" s="36">
        <v>5765.9223840149998</v>
      </c>
      <c r="AY34" s="36">
        <v>14325.030564086001</v>
      </c>
      <c r="AZ34" s="36">
        <v>1.0044065157142859</v>
      </c>
      <c r="BA34" s="36">
        <v>2.0088130314285717</v>
      </c>
      <c r="BB34" s="36">
        <v>12.464431300999999</v>
      </c>
      <c r="BC34" s="36">
        <v>702.13184515499995</v>
      </c>
      <c r="BD34" s="36">
        <v>1744.397421955</v>
      </c>
      <c r="BE34" s="36">
        <v>0.11018768714285715</v>
      </c>
      <c r="BF34" s="36">
        <v>0.22037537571428573</v>
      </c>
      <c r="BG34" s="36">
        <v>20.307325895999998</v>
      </c>
      <c r="BH34" s="36">
        <v>91.240530059999998</v>
      </c>
      <c r="BI34" s="36">
        <v>0.75</v>
      </c>
      <c r="BJ34" s="36">
        <v>1.6900000000000004</v>
      </c>
      <c r="BK34" s="36">
        <v>7.1400000000000059</v>
      </c>
      <c r="BL34" s="36">
        <v>9.1199999999999815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6.3082521930000004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74.439947641031466</v>
      </c>
      <c r="J35" s="36">
        <v>261.47363436362855</v>
      </c>
      <c r="K35" s="36">
        <v>55.315068141014862</v>
      </c>
      <c r="L35" s="36">
        <v>19.124879500016604</v>
      </c>
      <c r="M35" s="36">
        <v>259.35005750465723</v>
      </c>
      <c r="N35" s="36">
        <v>76.563524500002799</v>
      </c>
      <c r="O35" s="36">
        <v>0.84618863299999991</v>
      </c>
      <c r="P35" s="36">
        <v>1.3747289650000001</v>
      </c>
      <c r="Q35" s="36">
        <v>0.76029373599999994</v>
      </c>
      <c r="R35" s="36">
        <v>8.5894897000000012E-2</v>
      </c>
      <c r="S35" s="36">
        <v>1.2626921420000001</v>
      </c>
      <c r="T35" s="36">
        <v>0.11203682300000001</v>
      </c>
      <c r="U35" s="36" t="s">
        <v>340</v>
      </c>
      <c r="V35" s="36" t="s">
        <v>340</v>
      </c>
      <c r="W35" s="36">
        <v>75.286136274031463</v>
      </c>
      <c r="X35" s="36">
        <v>262.84836332862852</v>
      </c>
      <c r="Y35" s="36">
        <v>338.13449960265996</v>
      </c>
      <c r="Z35" s="36">
        <v>3.6589170250910272</v>
      </c>
      <c r="AA35" s="36">
        <v>1.7635980060938752</v>
      </c>
      <c r="AB35" s="36">
        <v>1.7635980060000001</v>
      </c>
      <c r="AC35" s="36">
        <v>0.5846064948902927</v>
      </c>
      <c r="AD35" s="36">
        <v>1.4577020238366689</v>
      </c>
      <c r="AE35" s="36">
        <v>14.580325272605382</v>
      </c>
      <c r="AF35" s="36">
        <v>16.038027296442053</v>
      </c>
      <c r="AG35" s="36" t="s">
        <v>340</v>
      </c>
      <c r="AH35" s="36" t="s">
        <v>340</v>
      </c>
      <c r="AI35" s="36" t="s">
        <v>340</v>
      </c>
      <c r="AJ35" s="36">
        <v>0.10109940336365104</v>
      </c>
      <c r="AK35" s="36">
        <v>0.12217196304297269</v>
      </c>
      <c r="AL35" s="36">
        <v>0.30556202183727982</v>
      </c>
      <c r="AM35" s="36">
        <v>0.68570589825394379</v>
      </c>
      <c r="AN35" s="36">
        <v>1.5798739868796416</v>
      </c>
      <c r="AO35" s="36">
        <v>14.885887294442663</v>
      </c>
      <c r="AP35" s="36">
        <v>458.17953171699997</v>
      </c>
      <c r="AQ35" s="36">
        <v>246.71205553999999</v>
      </c>
      <c r="AR35" s="36">
        <v>704.89158725699997</v>
      </c>
      <c r="AS35" s="36">
        <v>60.279460937000003</v>
      </c>
      <c r="AT35" s="36">
        <v>997.76391634799995</v>
      </c>
      <c r="AU35" s="36">
        <v>2846.370314926</v>
      </c>
      <c r="AV35" s="36">
        <v>684.42698695499996</v>
      </c>
      <c r="AW35" s="36">
        <v>1952.4986086219999</v>
      </c>
      <c r="AX35" s="36">
        <v>672.12958518599999</v>
      </c>
      <c r="AY35" s="36">
        <v>1917.4172043230001</v>
      </c>
      <c r="AZ35" s="36">
        <v>0.12327441571428573</v>
      </c>
      <c r="BA35" s="36">
        <v>0.24654883285714288</v>
      </c>
      <c r="BB35" s="36">
        <v>0.77532377900000005</v>
      </c>
      <c r="BC35" s="36">
        <v>45.078269945999999</v>
      </c>
      <c r="BD35" s="36">
        <v>128.59700307899999</v>
      </c>
      <c r="BE35" s="36">
        <v>6.8539928571428573E-3</v>
      </c>
      <c r="BF35" s="36">
        <v>1.3707987142857144E-2</v>
      </c>
      <c r="BG35" s="36">
        <v>3.4878961780000002</v>
      </c>
      <c r="BH35" s="36">
        <v>40.599544344999998</v>
      </c>
      <c r="BI35" s="36">
        <v>1.02</v>
      </c>
      <c r="BJ35" s="36">
        <v>1.4000000000000004</v>
      </c>
      <c r="BK35" s="36">
        <v>1.08</v>
      </c>
      <c r="BL35" s="36">
        <v>1.6099999999999999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5.6872150049999997</v>
      </c>
      <c r="E36" s="36">
        <v>401</v>
      </c>
      <c r="F36" s="36">
        <v>5</v>
      </c>
      <c r="G36" s="36">
        <v>89</v>
      </c>
      <c r="H36" s="36">
        <v>307</v>
      </c>
      <c r="I36" s="36">
        <v>2.4064087357607042E-3</v>
      </c>
      <c r="J36" s="36">
        <v>1.9300591399277567</v>
      </c>
      <c r="K36" s="36">
        <v>2.4064087357607042E-3</v>
      </c>
      <c r="L36" s="36">
        <v>0</v>
      </c>
      <c r="M36" s="36">
        <v>0.48040754866636048</v>
      </c>
      <c r="N36" s="36">
        <v>1.4520579999971568</v>
      </c>
      <c r="O36" s="36">
        <v>0.15717784200000001</v>
      </c>
      <c r="P36" s="36">
        <v>0.23401382100000001</v>
      </c>
      <c r="Q36" s="36">
        <v>0.12087901099999999</v>
      </c>
      <c r="R36" s="36">
        <v>3.6298831000000004E-2</v>
      </c>
      <c r="S36" s="36">
        <v>0.186667519</v>
      </c>
      <c r="T36" s="36">
        <v>4.7346302E-2</v>
      </c>
      <c r="U36" s="36">
        <v>3.6837999999999984</v>
      </c>
      <c r="V36" s="36">
        <v>8.7868000000000013</v>
      </c>
      <c r="W36" s="36">
        <v>3.8433842507357592</v>
      </c>
      <c r="X36" s="36">
        <v>10.950872960927757</v>
      </c>
      <c r="Y36" s="36">
        <v>14.794257211663517</v>
      </c>
      <c r="Z36" s="36">
        <v>2.0201075440892786E-3</v>
      </c>
      <c r="AA36" s="36">
        <v>4.3230301443510555E-4</v>
      </c>
      <c r="AB36" s="36">
        <v>4.3230299999999998E-4</v>
      </c>
      <c r="AC36" s="36">
        <v>3.1246341396845396E-5</v>
      </c>
      <c r="AD36" s="36">
        <v>1.2431860950668554E-2</v>
      </c>
      <c r="AE36" s="36">
        <v>0.11188674855601698</v>
      </c>
      <c r="AF36" s="36">
        <v>0.12431860950668552</v>
      </c>
      <c r="AG36" s="36">
        <v>0.38227432444147685</v>
      </c>
      <c r="AH36" s="36">
        <v>0.65030574732572988</v>
      </c>
      <c r="AI36" s="36">
        <v>2.0827359745432164</v>
      </c>
      <c r="AJ36" s="36">
        <v>2.5325167059664268E-5</v>
      </c>
      <c r="AK36" s="36">
        <v>3.0604007634207022E-5</v>
      </c>
      <c r="AL36" s="36">
        <v>7.6543113625362498E-5</v>
      </c>
      <c r="AM36" s="36">
        <v>0.38233089594993336</v>
      </c>
      <c r="AN36" s="36">
        <v>0.6627682122840326</v>
      </c>
      <c r="AO36" s="36">
        <v>2.1946992662128584</v>
      </c>
      <c r="AP36" s="36">
        <v>38.685668827000001</v>
      </c>
      <c r="AQ36" s="36">
        <v>20.830744753000001</v>
      </c>
      <c r="AR36" s="36">
        <v>59.516413580000005</v>
      </c>
      <c r="AS36" s="36">
        <v>0.77066694700000005</v>
      </c>
      <c r="AT36" s="36">
        <v>16.446626006999999</v>
      </c>
      <c r="AU36" s="36">
        <v>36.323442167000003</v>
      </c>
      <c r="AV36" s="36">
        <v>26.885959052</v>
      </c>
      <c r="AW36" s="36">
        <v>59.3793875</v>
      </c>
      <c r="AX36" s="36">
        <v>24.501878023</v>
      </c>
      <c r="AY36" s="36">
        <v>54.113989641000003</v>
      </c>
      <c r="AZ36" s="36">
        <v>4.0289280000000004E-2</v>
      </c>
      <c r="BA36" s="36">
        <v>8.0578561428571435E-2</v>
      </c>
      <c r="BB36" s="36">
        <v>3.4341833190000002</v>
      </c>
      <c r="BC36" s="36">
        <v>282.442410784</v>
      </c>
      <c r="BD36" s="36">
        <v>623.79241610899999</v>
      </c>
      <c r="BE36" s="36">
        <v>0.37593687000000003</v>
      </c>
      <c r="BF36" s="36">
        <v>0.75187374142857144</v>
      </c>
      <c r="BG36" s="36">
        <v>3.7157797659999998</v>
      </c>
      <c r="BH36" s="36">
        <v>28.644177541000001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4.1059741900000004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4.5585938969999997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4.5581957170000003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4.7163527119999999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1.852862104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4.3985479810000001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4.3997302190000003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4.4424264200000003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4.4446756479999996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4.8652098080000004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3.6152999999999998E-5</v>
      </c>
      <c r="P45" s="36">
        <v>5.7176999999999998E-5</v>
      </c>
      <c r="Q45" s="36">
        <v>2.9658E-5</v>
      </c>
      <c r="R45" s="36">
        <v>6.4949999999999996E-6</v>
      </c>
      <c r="S45" s="36">
        <v>4.8704E-5</v>
      </c>
      <c r="T45" s="36">
        <v>8.473E-6</v>
      </c>
      <c r="U45" s="36">
        <v>0</v>
      </c>
      <c r="V45" s="36">
        <v>0</v>
      </c>
      <c r="W45" s="36">
        <v>3.6152999999999998E-5</v>
      </c>
      <c r="X45" s="36">
        <v>5.7176999999999998E-5</v>
      </c>
      <c r="Y45" s="36">
        <v>9.3330000000000003E-5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5.6832000000000001E-5</v>
      </c>
      <c r="AQ45" s="36">
        <v>3.0602000000000003E-5</v>
      </c>
      <c r="AR45" s="36">
        <v>8.7434000000000003E-5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5.9753610999999998E-2</v>
      </c>
      <c r="BC45" s="36">
        <v>3.8545055100000001</v>
      </c>
      <c r="BD45" s="36">
        <v>8.0329936370000006</v>
      </c>
      <c r="BE45" s="36">
        <v>6.5411714285714285E-3</v>
      </c>
      <c r="BF45" s="36">
        <v>1.3082344285714285E-2</v>
      </c>
      <c r="BG45" s="36">
        <v>4.0767786E-2</v>
      </c>
      <c r="BH45" s="36">
        <v>0.31063615300000003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4.8666234160000004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7.6153439999999996E-3</v>
      </c>
      <c r="P46" s="36">
        <v>1.2856221999999999E-2</v>
      </c>
      <c r="Q46" s="36">
        <v>6.6152609999999999E-3</v>
      </c>
      <c r="R46" s="36">
        <v>1.0000830000000001E-3</v>
      </c>
      <c r="S46" s="36">
        <v>1.1551764999999999E-2</v>
      </c>
      <c r="T46" s="36">
        <v>1.304457E-3</v>
      </c>
      <c r="U46" s="36">
        <v>0</v>
      </c>
      <c r="V46" s="36">
        <v>0</v>
      </c>
      <c r="W46" s="36">
        <v>7.6153439999999996E-3</v>
      </c>
      <c r="X46" s="36">
        <v>1.2856221999999999E-2</v>
      </c>
      <c r="Y46" s="36">
        <v>2.0471565999999997E-2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2.0822295000000001E-2</v>
      </c>
      <c r="AQ46" s="36">
        <v>1.1212005000000001E-2</v>
      </c>
      <c r="AR46" s="36">
        <v>3.2034300000000002E-2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5.888388709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4.9391725519999996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3.4845689999999999E-3</v>
      </c>
      <c r="P47" s="36">
        <v>5.3533390000000004E-3</v>
      </c>
      <c r="Q47" s="36">
        <v>3.1211329999999999E-3</v>
      </c>
      <c r="R47" s="36">
        <v>3.6343600000000002E-4</v>
      </c>
      <c r="S47" s="36">
        <v>4.879291E-3</v>
      </c>
      <c r="T47" s="36">
        <v>4.7404799999999997E-4</v>
      </c>
      <c r="U47" s="36">
        <v>0</v>
      </c>
      <c r="V47" s="36">
        <v>0</v>
      </c>
      <c r="W47" s="36">
        <v>3.4845689999999999E-3</v>
      </c>
      <c r="X47" s="36">
        <v>5.3533390000000004E-3</v>
      </c>
      <c r="Y47" s="36">
        <v>8.8379080000000002E-3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4.9761429999999997E-3</v>
      </c>
      <c r="AQ47" s="36">
        <v>2.6794620000000001E-3</v>
      </c>
      <c r="AR47" s="36">
        <v>7.6556049999999994E-3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0.23721444999999999</v>
      </c>
      <c r="BC47" s="36">
        <v>11.969379057999999</v>
      </c>
      <c r="BD47" s="36">
        <v>28.314660137000001</v>
      </c>
      <c r="BE47" s="36">
        <v>2.5967645714285718E-2</v>
      </c>
      <c r="BF47" s="36">
        <v>5.1935292857142865E-2</v>
      </c>
      <c r="BG47" s="36">
        <v>1.148928588</v>
      </c>
      <c r="BH47" s="36">
        <v>5.8916189360000004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4.8622848000000003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3.7064900000000002E-4</v>
      </c>
      <c r="P48" s="36">
        <v>6.4175400000000013E-4</v>
      </c>
      <c r="Q48" s="36">
        <v>3.5496300000000002E-4</v>
      </c>
      <c r="R48" s="36">
        <v>1.5685999999999999E-5</v>
      </c>
      <c r="S48" s="36">
        <v>6.212940000000001E-4</v>
      </c>
      <c r="T48" s="36">
        <v>2.0459999999999997E-5</v>
      </c>
      <c r="U48" s="36">
        <v>0</v>
      </c>
      <c r="V48" s="36">
        <v>0</v>
      </c>
      <c r="W48" s="36">
        <v>3.7064900000000002E-4</v>
      </c>
      <c r="X48" s="36">
        <v>6.4175400000000013E-4</v>
      </c>
      <c r="Y48" s="36">
        <v>1.0124030000000003E-3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8.0865099999999997E-4</v>
      </c>
      <c r="AQ48" s="36">
        <v>4.35427E-4</v>
      </c>
      <c r="AR48" s="36">
        <v>1.244078E-3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0.23251118400000001</v>
      </c>
      <c r="BC48" s="36">
        <v>20.968434541000001</v>
      </c>
      <c r="BD48" s="36">
        <v>45.190370838</v>
      </c>
      <c r="BE48" s="36">
        <v>2.5452782857142857E-2</v>
      </c>
      <c r="BF48" s="36">
        <v>5.0905567142857142E-2</v>
      </c>
      <c r="BG48" s="36">
        <v>7.9475557000000002E-2</v>
      </c>
      <c r="BH48" s="36">
        <v>1.5687684850000001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4.7943411429999996</v>
      </c>
      <c r="E49" s="36">
        <v>57</v>
      </c>
      <c r="F49" s="36">
        <v>0</v>
      </c>
      <c r="G49" s="36">
        <v>4</v>
      </c>
      <c r="H49" s="36">
        <v>53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4.4141199999999997E-4</v>
      </c>
      <c r="P49" s="36">
        <v>6.5531699999999999E-4</v>
      </c>
      <c r="Q49" s="36">
        <v>3.3031599999999999E-4</v>
      </c>
      <c r="R49" s="36">
        <v>1.1109600000000001E-4</v>
      </c>
      <c r="S49" s="36">
        <v>5.1040799999999996E-4</v>
      </c>
      <c r="T49" s="36">
        <v>1.44909E-4</v>
      </c>
      <c r="U49" s="36">
        <v>4.8000000000000001E-2</v>
      </c>
      <c r="V49" s="36">
        <v>0.1152</v>
      </c>
      <c r="W49" s="36">
        <v>4.8441412000000003E-2</v>
      </c>
      <c r="X49" s="36">
        <v>0.115855317</v>
      </c>
      <c r="Y49" s="36">
        <v>0.164296729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4.7038170112460639E-3</v>
      </c>
      <c r="AH49" s="36">
        <v>8.0018956053381305E-3</v>
      </c>
      <c r="AI49" s="36">
        <v>2.5627692681961318E-2</v>
      </c>
      <c r="AJ49" s="36">
        <v>0</v>
      </c>
      <c r="AK49" s="36">
        <v>0</v>
      </c>
      <c r="AL49" s="36">
        <v>0</v>
      </c>
      <c r="AM49" s="36">
        <v>4.7038170112460639E-3</v>
      </c>
      <c r="AN49" s="36">
        <v>8.0018956053381305E-3</v>
      </c>
      <c r="AO49" s="36">
        <v>2.5627692681961318E-2</v>
      </c>
      <c r="AP49" s="36">
        <v>0.15227009999999999</v>
      </c>
      <c r="AQ49" s="36">
        <v>8.1991592000000002E-2</v>
      </c>
      <c r="AR49" s="36">
        <v>0.23426169199999999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3.3497582999999997E-2</v>
      </c>
      <c r="BC49" s="36">
        <v>1.23897838</v>
      </c>
      <c r="BD49" s="36">
        <v>2.5944294640000001</v>
      </c>
      <c r="BE49" s="36">
        <v>3.6669485714285713E-3</v>
      </c>
      <c r="BF49" s="36">
        <v>7.3338985714285721E-3</v>
      </c>
      <c r="BG49" s="36">
        <v>1.6464746999999998E-2</v>
      </c>
      <c r="BH49" s="36">
        <v>0.137434313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4.4574341019999997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4.8967910019999996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1.1325000000000001E-5</v>
      </c>
      <c r="P51" s="36">
        <v>1.9769999999999999E-5</v>
      </c>
      <c r="Q51" s="36">
        <v>1.0951000000000001E-5</v>
      </c>
      <c r="R51" s="36">
        <v>3.7399999999999999E-7</v>
      </c>
      <c r="S51" s="36">
        <v>1.9281999999999999E-5</v>
      </c>
      <c r="T51" s="36">
        <v>4.8800000000000003E-7</v>
      </c>
      <c r="U51" s="36">
        <v>0</v>
      </c>
      <c r="V51" s="36">
        <v>0</v>
      </c>
      <c r="W51" s="36">
        <v>1.1325000000000001E-5</v>
      </c>
      <c r="X51" s="36">
        <v>1.9769999999999999E-5</v>
      </c>
      <c r="Y51" s="36">
        <v>3.1095E-5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1.8025000000000001E-5</v>
      </c>
      <c r="AQ51" s="36">
        <v>9.7059999999999999E-6</v>
      </c>
      <c r="AR51" s="36">
        <v>2.7731000000000003E-5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0.60063422200000005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5.0563910290000003</v>
      </c>
      <c r="E52" s="36">
        <v>23</v>
      </c>
      <c r="F52" s="36">
        <v>0</v>
      </c>
      <c r="G52" s="36">
        <v>3</v>
      </c>
      <c r="H52" s="36">
        <v>20</v>
      </c>
      <c r="I52" s="36">
        <v>1.0190573874105659E-4</v>
      </c>
      <c r="J52" s="36">
        <v>2.2776449783485034E-2</v>
      </c>
      <c r="K52" s="36">
        <v>1.0190573874105659E-4</v>
      </c>
      <c r="L52" s="36">
        <v>0</v>
      </c>
      <c r="M52" s="36">
        <v>2.2878355522226092E-2</v>
      </c>
      <c r="N52" s="36">
        <v>0</v>
      </c>
      <c r="O52" s="36">
        <v>4.350596E-3</v>
      </c>
      <c r="P52" s="36">
        <v>7.463397000000001E-3</v>
      </c>
      <c r="Q52" s="36">
        <v>4.2176760000000001E-3</v>
      </c>
      <c r="R52" s="36">
        <v>1.3291999999999999E-4</v>
      </c>
      <c r="S52" s="36">
        <v>7.2900240000000009E-3</v>
      </c>
      <c r="T52" s="36">
        <v>1.7337299999999999E-4</v>
      </c>
      <c r="U52" s="36">
        <v>0.255</v>
      </c>
      <c r="V52" s="36">
        <v>0.61199999999999988</v>
      </c>
      <c r="W52" s="36">
        <v>0.25945250173874107</v>
      </c>
      <c r="X52" s="36">
        <v>0.64223984678348489</v>
      </c>
      <c r="Y52" s="36">
        <v>0.90169234852222591</v>
      </c>
      <c r="Z52" s="36">
        <v>9.5154983678396351E-5</v>
      </c>
      <c r="AA52" s="36">
        <v>2.0363166507176815E-5</v>
      </c>
      <c r="AB52" s="36">
        <v>2.0363199999999998E-5</v>
      </c>
      <c r="AC52" s="36">
        <v>1.1247424032772152E-6</v>
      </c>
      <c r="AD52" s="36">
        <v>1.5436094627438728E-4</v>
      </c>
      <c r="AE52" s="36">
        <v>1.3892485164694853E-3</v>
      </c>
      <c r="AF52" s="36">
        <v>1.5436094627438726E-3</v>
      </c>
      <c r="AG52" s="36">
        <v>2.5801333152489826E-2</v>
      </c>
      <c r="AH52" s="36">
        <v>4.3891923064005682E-2</v>
      </c>
      <c r="AI52" s="36">
        <v>0.1405727806239101</v>
      </c>
      <c r="AJ52" s="36">
        <v>1.1673255654029744E-6</v>
      </c>
      <c r="AK52" s="36">
        <v>1.4106457987436968E-6</v>
      </c>
      <c r="AL52" s="36">
        <v>3.5281399400022317E-6</v>
      </c>
      <c r="AM52" s="36">
        <v>2.5803625220458506E-2</v>
      </c>
      <c r="AN52" s="36">
        <v>4.4047694656078808E-2</v>
      </c>
      <c r="AO52" s="36">
        <v>0.14196555728031959</v>
      </c>
      <c r="AP52" s="36">
        <v>0.98569731999999999</v>
      </c>
      <c r="AQ52" s="36">
        <v>0.53076009499999999</v>
      </c>
      <c r="AR52" s="36">
        <v>1.5164574150000001</v>
      </c>
      <c r="AS52" s="36">
        <v>3.3042789999999998E-3</v>
      </c>
      <c r="AT52" s="36">
        <v>2.7442556E-2</v>
      </c>
      <c r="AU52" s="36">
        <v>6.0359312999999998E-2</v>
      </c>
      <c r="AV52" s="36">
        <v>0.12306149299999999</v>
      </c>
      <c r="AW52" s="36">
        <v>0.27067110799999999</v>
      </c>
      <c r="AX52" s="36">
        <v>0.10968887200000001</v>
      </c>
      <c r="AY52" s="36">
        <v>0.241258314</v>
      </c>
      <c r="AZ52" s="36">
        <v>6.6222857142857143E-5</v>
      </c>
      <c r="BA52" s="36">
        <v>1.3244571428571429E-4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2.1687380479999998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5.2173851449999997</v>
      </c>
      <c r="E53" s="36">
        <v>3</v>
      </c>
      <c r="F53" s="36">
        <v>0</v>
      </c>
      <c r="G53" s="36">
        <v>2</v>
      </c>
      <c r="H53" s="36">
        <v>1</v>
      </c>
      <c r="I53" s="36">
        <v>1.172603994136858E-3</v>
      </c>
      <c r="J53" s="36">
        <v>0.25195301740581377</v>
      </c>
      <c r="K53" s="36">
        <v>1.172603994136858E-3</v>
      </c>
      <c r="L53" s="36">
        <v>0</v>
      </c>
      <c r="M53" s="36">
        <v>0.10879062139941373</v>
      </c>
      <c r="N53" s="36">
        <v>0.14433500000053689</v>
      </c>
      <c r="O53" s="36">
        <v>9.1171849999999999E-3</v>
      </c>
      <c r="P53" s="36">
        <v>1.4519935999999999E-2</v>
      </c>
      <c r="Q53" s="36">
        <v>8.2771479999999998E-3</v>
      </c>
      <c r="R53" s="36">
        <v>8.4003699999999997E-4</v>
      </c>
      <c r="S53" s="36">
        <v>1.3424235999999999E-2</v>
      </c>
      <c r="T53" s="36">
        <v>1.0957E-3</v>
      </c>
      <c r="U53" s="36">
        <v>4.8000000000000001E-2</v>
      </c>
      <c r="V53" s="36">
        <v>0.11519999999999998</v>
      </c>
      <c r="W53" s="36">
        <v>5.8289788994136858E-2</v>
      </c>
      <c r="X53" s="36">
        <v>0.38167295340581375</v>
      </c>
      <c r="Y53" s="36">
        <v>0.43996274239995059</v>
      </c>
      <c r="Z53" s="36">
        <v>6.5292201531937143E-4</v>
      </c>
      <c r="AA53" s="36">
        <v>1.3972531127834543E-4</v>
      </c>
      <c r="AB53" s="36">
        <v>1.3972499999999999E-4</v>
      </c>
      <c r="AC53" s="36">
        <v>5.741797585563353E-6</v>
      </c>
      <c r="AD53" s="36">
        <v>1.419603625116918E-3</v>
      </c>
      <c r="AE53" s="36">
        <v>1.2776432626052258E-2</v>
      </c>
      <c r="AF53" s="36">
        <v>1.4196036251169178E-2</v>
      </c>
      <c r="AG53" s="36">
        <v>5.4361321036632488E-3</v>
      </c>
      <c r="AH53" s="36">
        <v>9.2476730039328832E-3</v>
      </c>
      <c r="AI53" s="36">
        <v>2.9617547323406664E-2</v>
      </c>
      <c r="AJ53" s="36">
        <v>8.0097707936832822E-6</v>
      </c>
      <c r="AK53" s="36">
        <v>9.6793472651382422E-6</v>
      </c>
      <c r="AL53" s="36">
        <v>2.4208835208455046E-5</v>
      </c>
      <c r="AM53" s="36">
        <v>5.4498836720424954E-3</v>
      </c>
      <c r="AN53" s="36">
        <v>1.067695597631494E-2</v>
      </c>
      <c r="AO53" s="36">
        <v>4.2418188784667375E-2</v>
      </c>
      <c r="AP53" s="36">
        <v>1.4749574679999999</v>
      </c>
      <c r="AQ53" s="36">
        <v>0.79420786700000001</v>
      </c>
      <c r="AR53" s="36">
        <v>2.2691653349999998</v>
      </c>
      <c r="AS53" s="36">
        <v>0.15838361200000001</v>
      </c>
      <c r="AT53" s="36">
        <v>4.6691844360000001</v>
      </c>
      <c r="AU53" s="36">
        <v>10.857832282</v>
      </c>
      <c r="AV53" s="36">
        <v>5.3460661590000003</v>
      </c>
      <c r="AW53" s="36">
        <v>12.431869102</v>
      </c>
      <c r="AX53" s="36">
        <v>4.9171925910000001</v>
      </c>
      <c r="AY53" s="36">
        <v>11.434556331</v>
      </c>
      <c r="AZ53" s="36">
        <v>4.4452542857142865E-3</v>
      </c>
      <c r="BA53" s="36">
        <v>8.890508571428573E-3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0.44176011100000001</v>
      </c>
      <c r="BH53" s="36">
        <v>2.609519138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5.2356043799999998</v>
      </c>
      <c r="E54" s="36">
        <v>31</v>
      </c>
      <c r="F54" s="36">
        <v>1</v>
      </c>
      <c r="G54" s="36">
        <v>4</v>
      </c>
      <c r="H54" s="36">
        <v>26</v>
      </c>
      <c r="I54" s="36">
        <v>3.6373601208619377E-3</v>
      </c>
      <c r="J54" s="36">
        <v>1.144233972312291</v>
      </c>
      <c r="K54" s="36">
        <v>3.6373601208619377E-3</v>
      </c>
      <c r="L54" s="36">
        <v>0</v>
      </c>
      <c r="M54" s="36">
        <v>0.4798913324331206</v>
      </c>
      <c r="N54" s="36">
        <v>0.66798000000003221</v>
      </c>
      <c r="O54" s="36">
        <v>9.2616282000000008E-2</v>
      </c>
      <c r="P54" s="36">
        <v>0.150539267</v>
      </c>
      <c r="Q54" s="36">
        <v>8.5996360000000008E-2</v>
      </c>
      <c r="R54" s="36">
        <v>6.6199220000000003E-3</v>
      </c>
      <c r="S54" s="36">
        <v>0.141904585</v>
      </c>
      <c r="T54" s="36">
        <v>8.6346820000000012E-3</v>
      </c>
      <c r="U54" s="36">
        <v>0.15190000000000001</v>
      </c>
      <c r="V54" s="36">
        <v>0.36220000000000002</v>
      </c>
      <c r="W54" s="36">
        <v>0.24815364212086194</v>
      </c>
      <c r="X54" s="36">
        <v>1.6569732393122911</v>
      </c>
      <c r="Y54" s="36">
        <v>1.905126881433153</v>
      </c>
      <c r="Z54" s="36">
        <v>2.9349812715766558E-3</v>
      </c>
      <c r="AA54" s="36">
        <v>6.2808599211740463E-4</v>
      </c>
      <c r="AB54" s="36">
        <v>6.2808600000000003E-4</v>
      </c>
      <c r="AC54" s="36">
        <v>3.4717369471382593E-5</v>
      </c>
      <c r="AD54" s="36">
        <v>9.6499977223372217E-3</v>
      </c>
      <c r="AE54" s="36">
        <v>8.6849979501034985E-2</v>
      </c>
      <c r="AF54" s="36">
        <v>9.6499977223372196E-2</v>
      </c>
      <c r="AG54" s="36">
        <v>1.5802270816144416E-2</v>
      </c>
      <c r="AH54" s="36">
        <v>2.6882023917119233E-2</v>
      </c>
      <c r="AI54" s="36">
        <v>8.6095130653476459E-2</v>
      </c>
      <c r="AJ54" s="36">
        <v>3.6005188038800241E-5</v>
      </c>
      <c r="AK54" s="36">
        <v>4.3510198650002631E-5</v>
      </c>
      <c r="AL54" s="36">
        <v>1.0882254765244374E-4</v>
      </c>
      <c r="AM54" s="36">
        <v>1.5872993373654602E-2</v>
      </c>
      <c r="AN54" s="36">
        <v>3.6575531838106461E-2</v>
      </c>
      <c r="AO54" s="36">
        <v>0.17305393270216388</v>
      </c>
      <c r="AP54" s="36">
        <v>10.281863039999999</v>
      </c>
      <c r="AQ54" s="36">
        <v>5.53638779</v>
      </c>
      <c r="AR54" s="36">
        <v>15.81825083</v>
      </c>
      <c r="AS54" s="36">
        <v>0.47107819200000001</v>
      </c>
      <c r="AT54" s="36">
        <v>31.903090931000001</v>
      </c>
      <c r="AU54" s="36">
        <v>72.536359684000004</v>
      </c>
      <c r="AV54" s="36">
        <v>36.776714331000001</v>
      </c>
      <c r="AW54" s="36">
        <v>83.617257792000004</v>
      </c>
      <c r="AX54" s="36">
        <v>33.826610385999999</v>
      </c>
      <c r="AY54" s="36">
        <v>76.909763480999999</v>
      </c>
      <c r="AZ54" s="36">
        <v>1.4766881428571429E-2</v>
      </c>
      <c r="BA54" s="36">
        <v>2.9533764285714286E-2</v>
      </c>
      <c r="BB54" s="36">
        <v>1.652541314</v>
      </c>
      <c r="BC54" s="36">
        <v>119.33940447400001</v>
      </c>
      <c r="BD54" s="36">
        <v>271.33565164800001</v>
      </c>
      <c r="BE54" s="36">
        <v>0.18090216857142857</v>
      </c>
      <c r="BF54" s="36">
        <v>0.36180433714285715</v>
      </c>
      <c r="BG54" s="36">
        <v>0.88986543699999998</v>
      </c>
      <c r="BH54" s="36">
        <v>13.566704482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4.8314676649999999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8.6865085714285719E-3</v>
      </c>
      <c r="BF55" s="36">
        <v>1.7373018571428572E-2</v>
      </c>
      <c r="BG55" s="36">
        <v>0.23167696400000001</v>
      </c>
      <c r="BH55" s="36">
        <v>2.2021235649999999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4.5039857809999999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2.2746519999999998E-3</v>
      </c>
      <c r="BC56" s="36">
        <v>0</v>
      </c>
      <c r="BD56" s="36">
        <v>0</v>
      </c>
      <c r="BE56" s="36">
        <v>1.0277714285714286E-4</v>
      </c>
      <c r="BF56" s="36">
        <v>2.055557142857143E-4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4.810950064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4.5279195000000001E-2</v>
      </c>
      <c r="P57" s="36">
        <v>8.3747031999999999E-2</v>
      </c>
      <c r="Q57" s="36">
        <v>4.3514001000000004E-2</v>
      </c>
      <c r="R57" s="36">
        <v>1.7651939999999999E-3</v>
      </c>
      <c r="S57" s="36">
        <v>8.1444604000000004E-2</v>
      </c>
      <c r="T57" s="36">
        <v>2.3024279999999996E-3</v>
      </c>
      <c r="U57" s="36">
        <v>3.0000000000000001E-3</v>
      </c>
      <c r="V57" s="36">
        <v>7.1999999999999998E-3</v>
      </c>
      <c r="W57" s="36">
        <v>4.8279195000000004E-2</v>
      </c>
      <c r="X57" s="36">
        <v>9.0947031999999997E-2</v>
      </c>
      <c r="Y57" s="36">
        <v>0.13922622700000001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0.195707563</v>
      </c>
      <c r="AQ57" s="36">
        <v>0.10538099500000001</v>
      </c>
      <c r="AR57" s="36">
        <v>0.30108855800000001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6.4929704839999998</v>
      </c>
      <c r="BC57" s="36">
        <v>317.14780804700001</v>
      </c>
      <c r="BD57" s="36">
        <v>704.72294060299998</v>
      </c>
      <c r="BE57" s="36">
        <v>0.29337919142857144</v>
      </c>
      <c r="BF57" s="36">
        <v>0.58675838285714288</v>
      </c>
      <c r="BG57" s="36">
        <v>6.8099401659999996</v>
      </c>
      <c r="BH57" s="36">
        <v>49.171722178000003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4.5609434279999999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0.49727870899999999</v>
      </c>
      <c r="BC58" s="36">
        <v>41.884361241000001</v>
      </c>
      <c r="BD58" s="36">
        <v>95.557392790999998</v>
      </c>
      <c r="BE58" s="36">
        <v>2.2469102857142861E-2</v>
      </c>
      <c r="BF58" s="36">
        <v>4.4938205714285723E-2</v>
      </c>
      <c r="BG58" s="36">
        <v>0.244823653</v>
      </c>
      <c r="BH58" s="36">
        <v>3.2734849810000002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4.6393664159999997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0.276512433</v>
      </c>
      <c r="BC59" s="36">
        <v>20.550482350999999</v>
      </c>
      <c r="BD59" s="36">
        <v>46.427867823</v>
      </c>
      <c r="BE59" s="36">
        <v>1.249397142857143E-2</v>
      </c>
      <c r="BF59" s="36">
        <v>2.4987944285714287E-2</v>
      </c>
      <c r="BG59" s="36">
        <v>0.59242568200000001</v>
      </c>
      <c r="BH59" s="36">
        <v>4.0191248130000004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4.5915815010000003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0.50464129700000004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4.5577657140000003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0.15484134199999999</v>
      </c>
      <c r="BH61" s="36">
        <v>0.13916007699999999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4.7357473309999998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0.48661112000000001</v>
      </c>
      <c r="BC62" s="36">
        <v>26.936151643999999</v>
      </c>
      <c r="BD62" s="36">
        <v>59.310963025</v>
      </c>
      <c r="BE62" s="36">
        <v>2.1987097142857143E-2</v>
      </c>
      <c r="BF62" s="36">
        <v>4.3974194285714287E-2</v>
      </c>
      <c r="BG62" s="36">
        <v>1.83984225</v>
      </c>
      <c r="BH62" s="36">
        <v>9.4011911660000003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4.6997273240000004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4.6119728599999998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0.15401682</v>
      </c>
      <c r="BC64" s="36">
        <v>5.325103049</v>
      </c>
      <c r="BD64" s="36">
        <v>11.343116851</v>
      </c>
      <c r="BE64" s="36">
        <v>6.9591142857142862E-3</v>
      </c>
      <c r="BF64" s="36">
        <v>1.3918230000000002E-2</v>
      </c>
      <c r="BG64" s="36">
        <v>0.305455908</v>
      </c>
      <c r="BH64" s="36">
        <v>1.2087166490000001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4.7384823579999997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1.5387972999999999E-2</v>
      </c>
      <c r="BH65" s="36">
        <v>0.49280264299999998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4.6363518370000003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1.7687078300000001</v>
      </c>
      <c r="BH66" s="36">
        <v>10.082485844000001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4.5516971450000003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4.3714540000000003E-3</v>
      </c>
      <c r="BC67" s="36">
        <v>0.10357205899999999</v>
      </c>
      <c r="BD67" s="36">
        <v>0.225818502</v>
      </c>
      <c r="BE67" s="36">
        <v>1.5876942857142857E-3</v>
      </c>
      <c r="BF67" s="36">
        <v>3.1753900000000002E-3</v>
      </c>
      <c r="BG67" s="36">
        <v>0</v>
      </c>
      <c r="BH67" s="36">
        <v>0.32033783799999999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4.4301476270000002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4.2651042720000003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4.080845332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3.7883429689999999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3.8768850760000002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4.80852842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1.6342E-5</v>
      </c>
      <c r="P92" s="36">
        <v>2.3546999999999997E-5</v>
      </c>
      <c r="Q92" s="36">
        <v>1.4959E-5</v>
      </c>
      <c r="R92" s="36">
        <v>1.3830000000000001E-6</v>
      </c>
      <c r="S92" s="36">
        <v>2.1742999999999998E-5</v>
      </c>
      <c r="T92" s="36">
        <v>1.804E-6</v>
      </c>
      <c r="U92" s="36">
        <v>0</v>
      </c>
      <c r="V92" s="36">
        <v>0</v>
      </c>
      <c r="W92" s="36">
        <v>1.6342E-5</v>
      </c>
      <c r="X92" s="36">
        <v>2.3546999999999997E-5</v>
      </c>
      <c r="Y92" s="36">
        <v>3.9888999999999997E-5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5.1626999999999999E-5</v>
      </c>
      <c r="AQ92" s="36">
        <v>2.7798999999999999E-5</v>
      </c>
      <c r="AR92" s="36">
        <v>7.9425999999999995E-5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4.4261055579999997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4.3287971599999997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4.7331070180000001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0.30597695899999999</v>
      </c>
      <c r="BC95" s="36">
        <v>28.91253566</v>
      </c>
      <c r="BD95" s="36">
        <v>67.572593858999994</v>
      </c>
      <c r="BE95" s="36">
        <v>1.2749924285714288E-2</v>
      </c>
      <c r="BF95" s="36">
        <v>2.5499850000000004E-2</v>
      </c>
      <c r="BG95" s="36">
        <v>0.103347945</v>
      </c>
      <c r="BH95" s="36">
        <v>7.9106255150000004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4.6467949300000004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4.163603857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4.4836599660000003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4.0761084319999998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4.4151417239999997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4.3163195710000002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4.1780916030000004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4.7067576979999997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4.695987294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340</v>
      </c>
      <c r="V105" s="36" t="s">
        <v>340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2.6500317999999998E-2</v>
      </c>
      <c r="BC105" s="36">
        <v>4.1148612309999999</v>
      </c>
      <c r="BD105" s="36">
        <v>11.097656048999999</v>
      </c>
      <c r="BE105" s="36">
        <v>1.1042557142857143E-3</v>
      </c>
      <c r="BF105" s="36">
        <v>2.2085128571428573E-3</v>
      </c>
      <c r="BG105" s="36">
        <v>0.19224261400000001</v>
      </c>
      <c r="BH105" s="36">
        <v>7.3709589839999996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4.3997498080000002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3.9169872790000002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4.5427994089999997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0.11247863600000001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4.4835779179999999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3.6654961859999999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4.1791650090000001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3.608210669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4.0596785000000004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4.6404391460000003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3.1669800000000002E-3</v>
      </c>
      <c r="BF114" s="36">
        <v>6.3339600000000005E-3</v>
      </c>
      <c r="BG114" s="36">
        <v>0.63983668000000005</v>
      </c>
      <c r="BH114" s="36">
        <v>2.4237818779999998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4.9766034399999999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5.3250039999999995E-3</v>
      </c>
      <c r="P115" s="36">
        <v>8.3967780000000006E-3</v>
      </c>
      <c r="Q115" s="36">
        <v>4.9350159999999995E-3</v>
      </c>
      <c r="R115" s="36">
        <v>3.8998800000000002E-4</v>
      </c>
      <c r="S115" s="36">
        <v>7.8880979999999996E-3</v>
      </c>
      <c r="T115" s="36">
        <v>5.0868000000000007E-4</v>
      </c>
      <c r="U115" s="36">
        <v>2.1000000000000001E-2</v>
      </c>
      <c r="V115" s="36">
        <v>5.04E-2</v>
      </c>
      <c r="W115" s="36">
        <v>2.6325003999999999E-2</v>
      </c>
      <c r="X115" s="36">
        <v>5.8796778000000001E-2</v>
      </c>
      <c r="Y115" s="36">
        <v>8.5121782000000007E-2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0.105744216</v>
      </c>
      <c r="AQ115" s="36">
        <v>5.6939192999999999E-2</v>
      </c>
      <c r="AR115" s="36">
        <v>0.162683409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1.9601590280000001</v>
      </c>
      <c r="BH115" s="36">
        <v>7.0532026559999998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5.0614473059999998</v>
      </c>
      <c r="E116" s="36">
        <v>36</v>
      </c>
      <c r="F116" s="36">
        <v>0</v>
      </c>
      <c r="G116" s="36">
        <v>1</v>
      </c>
      <c r="H116" s="36">
        <v>35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3.556614E-3</v>
      </c>
      <c r="P116" s="36">
        <v>4.8514339999999991E-3</v>
      </c>
      <c r="Q116" s="36">
        <v>3.3871650000000001E-3</v>
      </c>
      <c r="R116" s="36">
        <v>1.6944900000000001E-4</v>
      </c>
      <c r="S116" s="36">
        <v>4.6304139999999994E-3</v>
      </c>
      <c r="T116" s="36">
        <v>2.2101999999999999E-4</v>
      </c>
      <c r="U116" s="36">
        <v>6.6E-3</v>
      </c>
      <c r="V116" s="36">
        <v>1.5599999999999999E-2</v>
      </c>
      <c r="W116" s="36">
        <v>1.0156614E-2</v>
      </c>
      <c r="X116" s="36">
        <v>2.0451433999999998E-2</v>
      </c>
      <c r="Y116" s="36">
        <v>3.0608047999999999E-2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6.6817875139353394E-4</v>
      </c>
      <c r="AH116" s="36">
        <v>1.1366718989223336E-3</v>
      </c>
      <c r="AI116" s="36">
        <v>3.6404221627647712E-3</v>
      </c>
      <c r="AJ116" s="36">
        <v>0</v>
      </c>
      <c r="AK116" s="36">
        <v>0</v>
      </c>
      <c r="AL116" s="36">
        <v>0</v>
      </c>
      <c r="AM116" s="36">
        <v>6.6817875139353394E-4</v>
      </c>
      <c r="AN116" s="36">
        <v>1.1366718989223336E-3</v>
      </c>
      <c r="AO116" s="36">
        <v>3.6404221627647712E-3</v>
      </c>
      <c r="AP116" s="36">
        <v>1.9694829000000001E-2</v>
      </c>
      <c r="AQ116" s="36">
        <v>1.0604908E-2</v>
      </c>
      <c r="AR116" s="36">
        <v>3.0299737E-2</v>
      </c>
      <c r="AS116" s="36">
        <v>2.7912800000000001E-4</v>
      </c>
      <c r="AT116" s="36">
        <v>1.7301799999999999E-4</v>
      </c>
      <c r="AU116" s="36">
        <v>3.8652000000000001E-4</v>
      </c>
      <c r="AV116" s="36">
        <v>2.3394409999999998E-3</v>
      </c>
      <c r="AW116" s="36">
        <v>5.2262749999999998E-3</v>
      </c>
      <c r="AX116" s="36">
        <v>2.0295729999999998E-3</v>
      </c>
      <c r="AY116" s="36">
        <v>4.5340340000000002E-3</v>
      </c>
      <c r="AZ116" s="36">
        <v>4.9808142857142861E-4</v>
      </c>
      <c r="BA116" s="36">
        <v>9.9616285714285721E-4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0.77589150799999995</v>
      </c>
      <c r="BH116" s="36">
        <v>3.303450448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4.904697294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1.12444E-4</v>
      </c>
      <c r="P117" s="36">
        <v>1.9648500000000001E-4</v>
      </c>
      <c r="Q117" s="36">
        <v>1.05628E-4</v>
      </c>
      <c r="R117" s="36">
        <v>6.8160000000000005E-6</v>
      </c>
      <c r="S117" s="36">
        <v>1.8759400000000002E-4</v>
      </c>
      <c r="T117" s="36">
        <v>8.8910000000000001E-6</v>
      </c>
      <c r="U117" s="36">
        <v>0</v>
      </c>
      <c r="V117" s="36">
        <v>0</v>
      </c>
      <c r="W117" s="36">
        <v>1.12444E-4</v>
      </c>
      <c r="X117" s="36">
        <v>1.9648500000000001E-4</v>
      </c>
      <c r="Y117" s="36">
        <v>3.08929E-4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1.5651200000000001E-4</v>
      </c>
      <c r="AQ117" s="36">
        <v>8.4276000000000004E-5</v>
      </c>
      <c r="AR117" s="36">
        <v>2.4078800000000003E-4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0.325704928</v>
      </c>
      <c r="BH117" s="36">
        <v>1.9378929810000001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4.6282135679999996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3.2126899999999998E-3</v>
      </c>
      <c r="BC118" s="36">
        <v>0.121049826</v>
      </c>
      <c r="BD118" s="36">
        <v>0.28654576599999998</v>
      </c>
      <c r="BE118" s="36">
        <v>2.0861614285714288E-3</v>
      </c>
      <c r="BF118" s="36">
        <v>4.1723242857142854E-3</v>
      </c>
      <c r="BG118" s="36">
        <v>4.8225979000000002E-2</v>
      </c>
      <c r="BH118" s="36">
        <v>0.19948386600000001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4.3738128730000003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4.316419657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4.2222324130000004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4.0759447619999998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6.2337116760000004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18</v>
      </c>
      <c r="H185" s="41">
        <f t="shared" si="0"/>
        <v>520</v>
      </c>
      <c r="I185" s="41">
        <f t="shared" si="0"/>
        <v>42.246983055629713</v>
      </c>
      <c r="J185" s="41">
        <f t="shared" si="0"/>
        <v>393.53498863283397</v>
      </c>
      <c r="K185" s="41">
        <f t="shared" si="0"/>
        <v>25.258625422025421</v>
      </c>
      <c r="L185" s="41">
        <f t="shared" si="0"/>
        <v>16.988357633604299</v>
      </c>
      <c r="M185" s="41">
        <f t="shared" si="0"/>
        <v>294.41199288358729</v>
      </c>
      <c r="N185" s="41">
        <f t="shared" si="0"/>
        <v>141.36997880487635</v>
      </c>
      <c r="O185" s="41">
        <f t="shared" si="0"/>
        <v>2.9814061109999992</v>
      </c>
      <c r="P185" s="41">
        <f t="shared" si="0"/>
        <v>5.0297437979999984</v>
      </c>
      <c r="Q185" s="41">
        <f t="shared" si="0"/>
        <v>2.7093566839999998</v>
      </c>
      <c r="R185" s="41">
        <f t="shared" si="0"/>
        <v>0.27204942700000007</v>
      </c>
      <c r="S185" s="41">
        <f t="shared" si="0"/>
        <v>4.6748967140000008</v>
      </c>
      <c r="T185" s="41">
        <f t="shared" si="0"/>
        <v>0.35484708400000009</v>
      </c>
      <c r="U185" s="41">
        <f t="shared" si="0"/>
        <v>0.21489999999999998</v>
      </c>
      <c r="V185" s="41">
        <f t="shared" si="0"/>
        <v>0.51339999999999997</v>
      </c>
      <c r="W185" s="41">
        <f t="shared" si="0"/>
        <v>45.443289166629725</v>
      </c>
      <c r="X185" s="41">
        <f t="shared" si="0"/>
        <v>399.07813243083393</v>
      </c>
      <c r="Y185" s="41">
        <f t="shared" si="0"/>
        <v>444.52142159746353</v>
      </c>
      <c r="Z185" s="41">
        <f t="shared" si="0"/>
        <v>3.8807771905217878</v>
      </c>
      <c r="AA185" s="41">
        <f t="shared" si="0"/>
        <v>1.7810998561684361</v>
      </c>
      <c r="AB185" s="41">
        <f t="shared" si="0"/>
        <v>2.7779007114798953</v>
      </c>
      <c r="AC185" s="41">
        <f t="shared" si="0"/>
        <v>0.3334828919595334</v>
      </c>
      <c r="AD185" s="41">
        <f t="shared" si="0"/>
        <v>3.4630726076572587</v>
      </c>
      <c r="AE185" s="41">
        <f t="shared" si="0"/>
        <v>31.272359756851191</v>
      </c>
      <c r="AF185" s="41">
        <f t="shared" si="0"/>
        <v>34.735432364508455</v>
      </c>
      <c r="AG185" s="41">
        <f t="shared" si="0"/>
        <v>2.2060221953221208E-2</v>
      </c>
      <c r="AH185" s="41">
        <f t="shared" si="0"/>
        <v>3.7527733897433788E-2</v>
      </c>
      <c r="AI185" s="41">
        <f t="shared" si="0"/>
        <v>0.12019017477961896</v>
      </c>
      <c r="AJ185" s="41">
        <f t="shared" si="0"/>
        <v>0.12424384070291293</v>
      </c>
      <c r="AK185" s="41">
        <f t="shared" si="0"/>
        <v>0.13303405604202759</v>
      </c>
      <c r="AL185" s="41">
        <f t="shared" si="0"/>
        <v>0.33324112635088005</v>
      </c>
      <c r="AM185" s="41">
        <f t="shared" si="0"/>
        <v>0.4797869546156675</v>
      </c>
      <c r="AN185" s="41">
        <f t="shared" si="0"/>
        <v>3.6336343975967198</v>
      </c>
      <c r="AO185" s="41">
        <f t="shared" si="0"/>
        <v>31.725791057981692</v>
      </c>
      <c r="AP185" s="41">
        <f t="shared" si="0"/>
        <v>4245.0337773800002</v>
      </c>
      <c r="AQ185" s="41">
        <f t="shared" si="0"/>
        <v>2285.7874185849996</v>
      </c>
      <c r="AR185" s="41">
        <f t="shared" si="0"/>
        <v>6530.8211959649998</v>
      </c>
      <c r="AS185" s="41">
        <f t="shared" si="0"/>
        <v>217.22616496299997</v>
      </c>
      <c r="AT185" s="41">
        <f t="shared" si="0"/>
        <v>12085.478051089</v>
      </c>
      <c r="AU185" s="41">
        <f t="shared" si="0"/>
        <v>28948.382405631008</v>
      </c>
      <c r="AV185" s="41">
        <f t="shared" si="0"/>
        <v>6879.2634965860007</v>
      </c>
      <c r="AW185" s="41">
        <f t="shared" si="0"/>
        <v>16469.651118745998</v>
      </c>
      <c r="AX185" s="41">
        <f t="shared" si="0"/>
        <v>6586.802696576</v>
      </c>
      <c r="AY185" s="41">
        <f t="shared" si="0"/>
        <v>15767.543700793001</v>
      </c>
      <c r="AZ185" s="41">
        <f t="shared" si="0"/>
        <v>5.6788874071428568</v>
      </c>
      <c r="BA185" s="41">
        <f t="shared" si="0"/>
        <v>11.357774827142856</v>
      </c>
      <c r="BB185" s="41">
        <f t="shared" si="0"/>
        <v>31.874725794000003</v>
      </c>
      <c r="BC185" s="41">
        <f t="shared" si="0"/>
        <v>1880.1983838649999</v>
      </c>
      <c r="BD185" s="41">
        <f t="shared" si="0"/>
        <v>4434.0074533000006</v>
      </c>
      <c r="BE185" s="41">
        <f t="shared" si="0"/>
        <v>2.6997226671428569</v>
      </c>
      <c r="BF185" s="41">
        <f t="shared" si="0"/>
        <v>5.3994453471428585</v>
      </c>
      <c r="BG185" s="41">
        <f t="shared" si="0"/>
        <v>58.85525755499998</v>
      </c>
      <c r="BH185" s="41">
        <f t="shared" si="0"/>
        <v>508.99723928399999</v>
      </c>
      <c r="BI185" s="41">
        <f t="shared" si="0"/>
        <v>1.7400000000000007</v>
      </c>
      <c r="BJ185" s="41">
        <f t="shared" si="0"/>
        <v>1.7700000000000007</v>
      </c>
      <c r="BK185" s="41">
        <f t="shared" si="0"/>
        <v>3.0900000000000016</v>
      </c>
      <c r="BL185" s="41">
        <f t="shared" si="0"/>
        <v>3.3900000000000015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6.6202681419999996</v>
      </c>
      <c r="E186" s="41">
        <f>IF(E28="－","－",SUM(E28:E35))</f>
        <v>627</v>
      </c>
      <c r="F186" s="41">
        <f t="shared" ref="F186:BL186" si="1">IF(F28="－","－",SUM(F28:F35))</f>
        <v>29</v>
      </c>
      <c r="G186" s="41">
        <f t="shared" si="1"/>
        <v>51</v>
      </c>
      <c r="H186" s="41">
        <f t="shared" si="1"/>
        <v>547</v>
      </c>
      <c r="I186" s="41">
        <f t="shared" si="1"/>
        <v>799.27876050657369</v>
      </c>
      <c r="J186" s="41">
        <f t="shared" si="1"/>
        <v>3927.8974424113835</v>
      </c>
      <c r="K186" s="41">
        <f t="shared" si="1"/>
        <v>588.10301100646473</v>
      </c>
      <c r="L186" s="41">
        <f t="shared" si="1"/>
        <v>211.17574950010891</v>
      </c>
      <c r="M186" s="41">
        <f t="shared" si="1"/>
        <v>3639.6598439181903</v>
      </c>
      <c r="N186" s="41">
        <f t="shared" si="1"/>
        <v>1087.5163589997674</v>
      </c>
      <c r="O186" s="41">
        <f t="shared" si="1"/>
        <v>15.821522333000003</v>
      </c>
      <c r="P186" s="41">
        <f t="shared" si="1"/>
        <v>27.598595335999999</v>
      </c>
      <c r="Q186" s="41">
        <f t="shared" si="1"/>
        <v>14.405032883999999</v>
      </c>
      <c r="R186" s="41">
        <f t="shared" si="1"/>
        <v>1.416489449</v>
      </c>
      <c r="S186" s="41">
        <f t="shared" si="1"/>
        <v>25.751000400999999</v>
      </c>
      <c r="T186" s="41">
        <f t="shared" si="1"/>
        <v>1.8475949349999996</v>
      </c>
      <c r="U186" s="41">
        <f t="shared" si="1"/>
        <v>4.4018499999999978</v>
      </c>
      <c r="V186" s="41">
        <f t="shared" si="1"/>
        <v>10.442200000000003</v>
      </c>
      <c r="W186" s="41">
        <f t="shared" si="1"/>
        <v>819.50213283957362</v>
      </c>
      <c r="X186" s="41">
        <f t="shared" si="1"/>
        <v>3965.9382377473839</v>
      </c>
      <c r="Y186" s="41">
        <f t="shared" si="1"/>
        <v>4785.4403705869572</v>
      </c>
      <c r="Z186" s="41">
        <f t="shared" si="1"/>
        <v>50.812853874429621</v>
      </c>
      <c r="AA186" s="41">
        <f t="shared" si="1"/>
        <v>24.200857417586516</v>
      </c>
      <c r="AB186" s="41">
        <f t="shared" si="1"/>
        <v>130.72594942280719</v>
      </c>
      <c r="AC186" s="41">
        <f t="shared" si="1"/>
        <v>10.150031835138268</v>
      </c>
      <c r="AD186" s="41">
        <f t="shared" si="1"/>
        <v>63.662111422710886</v>
      </c>
      <c r="AE186" s="41">
        <f t="shared" si="1"/>
        <v>606.67336698859174</v>
      </c>
      <c r="AF186" s="41">
        <f t="shared" si="1"/>
        <v>670.33547841130326</v>
      </c>
      <c r="AG186" s="41">
        <f t="shared" si="1"/>
        <v>0.47344343042736636</v>
      </c>
      <c r="AH186" s="41">
        <f t="shared" si="1"/>
        <v>0.80539801957758916</v>
      </c>
      <c r="AI186" s="41">
        <f t="shared" si="1"/>
        <v>2.57945041405255</v>
      </c>
      <c r="AJ186" s="41">
        <f t="shared" si="1"/>
        <v>3.3618560385282725</v>
      </c>
      <c r="AK186" s="41">
        <f t="shared" si="1"/>
        <v>2.3116591735705794</v>
      </c>
      <c r="AL186" s="41">
        <f t="shared" si="1"/>
        <v>5.8340625175023941</v>
      </c>
      <c r="AM186" s="41">
        <f t="shared" si="1"/>
        <v>13.985331304093906</v>
      </c>
      <c r="AN186" s="41">
        <f t="shared" si="1"/>
        <v>66.779168615859049</v>
      </c>
      <c r="AO186" s="41">
        <f t="shared" si="1"/>
        <v>615.08687992014677</v>
      </c>
      <c r="AP186" s="41">
        <f t="shared" si="1"/>
        <v>34369.264634024003</v>
      </c>
      <c r="AQ186" s="41">
        <f t="shared" si="1"/>
        <v>18506.527110626001</v>
      </c>
      <c r="AR186" s="41">
        <f t="shared" si="1"/>
        <v>52875.79174465</v>
      </c>
      <c r="AS186" s="41">
        <f t="shared" si="1"/>
        <v>901.928124239</v>
      </c>
      <c r="AT186" s="41">
        <f t="shared" si="1"/>
        <v>113425.05059830702</v>
      </c>
      <c r="AU186" s="41">
        <f t="shared" si="1"/>
        <v>251731.41191072998</v>
      </c>
      <c r="AV186" s="41">
        <f t="shared" si="1"/>
        <v>66987.087099177006</v>
      </c>
      <c r="AW186" s="41">
        <f t="shared" si="1"/>
        <v>149383.77285439899</v>
      </c>
      <c r="AX186" s="41">
        <f t="shared" si="1"/>
        <v>63974.817575151988</v>
      </c>
      <c r="AY186" s="41">
        <f t="shared" si="1"/>
        <v>142802.15024018098</v>
      </c>
      <c r="AZ186" s="41">
        <f t="shared" si="1"/>
        <v>2.3494469514285714</v>
      </c>
      <c r="BA186" s="41">
        <f t="shared" si="1"/>
        <v>4.6988939100000007</v>
      </c>
      <c r="BB186" s="41">
        <f t="shared" si="1"/>
        <v>139.96503736599999</v>
      </c>
      <c r="BC186" s="41">
        <f t="shared" si="1"/>
        <v>18053.085364119997</v>
      </c>
      <c r="BD186" s="41">
        <f t="shared" si="1"/>
        <v>39382.402979877996</v>
      </c>
      <c r="BE186" s="41">
        <f t="shared" si="1"/>
        <v>1.2373146814285714</v>
      </c>
      <c r="BF186" s="41">
        <f t="shared" si="1"/>
        <v>2.4746293671428568</v>
      </c>
      <c r="BG186" s="41">
        <f t="shared" si="1"/>
        <v>104.75364766199999</v>
      </c>
      <c r="BH186" s="41">
        <f t="shared" si="1"/>
        <v>960.88524656200002</v>
      </c>
      <c r="BI186" s="41">
        <f t="shared" si="1"/>
        <v>6.42</v>
      </c>
      <c r="BJ186" s="41">
        <f t="shared" si="1"/>
        <v>8.6999999999999993</v>
      </c>
      <c r="BK186" s="41">
        <f t="shared" si="1"/>
        <v>17.100000000000001</v>
      </c>
      <c r="BL186" s="41">
        <f t="shared" si="1"/>
        <v>20.619999999999973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5.6872150049999997</v>
      </c>
      <c r="E187" s="41">
        <f>IF(E36="－","－",SUM(E36:E55))</f>
        <v>776</v>
      </c>
      <c r="F187" s="41">
        <f t="shared" ref="F187:BL187" si="2">IF(F36="－","－",SUM(F36:F55))</f>
        <v>6</v>
      </c>
      <c r="G187" s="41">
        <f t="shared" si="2"/>
        <v>105</v>
      </c>
      <c r="H187" s="41">
        <f t="shared" si="2"/>
        <v>665</v>
      </c>
      <c r="I187" s="41">
        <f t="shared" si="2"/>
        <v>7.3182785895005561E-3</v>
      </c>
      <c r="J187" s="41">
        <f t="shared" si="2"/>
        <v>3.3490225794293464</v>
      </c>
      <c r="K187" s="41">
        <f t="shared" si="2"/>
        <v>7.3182785895005561E-3</v>
      </c>
      <c r="L187" s="41">
        <f t="shared" si="2"/>
        <v>0</v>
      </c>
      <c r="M187" s="41">
        <f t="shared" si="2"/>
        <v>1.091967858021121</v>
      </c>
      <c r="N187" s="41">
        <f t="shared" si="2"/>
        <v>2.2643729999977262</v>
      </c>
      <c r="O187" s="41">
        <f t="shared" si="2"/>
        <v>0.27522135700000006</v>
      </c>
      <c r="P187" s="41">
        <f t="shared" si="2"/>
        <v>0.42611999999999994</v>
      </c>
      <c r="Q187" s="41">
        <f t="shared" si="2"/>
        <v>0.22983247700000003</v>
      </c>
      <c r="R187" s="41">
        <f t="shared" si="2"/>
        <v>4.5388880000000006E-2</v>
      </c>
      <c r="S187" s="41">
        <f t="shared" si="2"/>
        <v>0.36691710799999999</v>
      </c>
      <c r="T187" s="41">
        <f t="shared" si="2"/>
        <v>5.9202891999999993E-2</v>
      </c>
      <c r="U187" s="41">
        <f t="shared" si="2"/>
        <v>4.1926999999999985</v>
      </c>
      <c r="V187" s="41">
        <f t="shared" si="2"/>
        <v>10.005800000000001</v>
      </c>
      <c r="W187" s="41">
        <f t="shared" si="2"/>
        <v>4.4752396355894986</v>
      </c>
      <c r="X187" s="41">
        <f t="shared" si="2"/>
        <v>13.780942579429345</v>
      </c>
      <c r="Y187" s="41">
        <f t="shared" si="2"/>
        <v>18.256182215018846</v>
      </c>
      <c r="Z187" s="41">
        <f t="shared" si="2"/>
        <v>5.7031658146637024E-3</v>
      </c>
      <c r="AA187" s="41">
        <f t="shared" si="2"/>
        <v>1.2204774843380325E-3</v>
      </c>
      <c r="AB187" s="41">
        <f t="shared" si="2"/>
        <v>1.2204771999999998E-3</v>
      </c>
      <c r="AC187" s="41">
        <f t="shared" si="2"/>
        <v>7.2830250857068563E-5</v>
      </c>
      <c r="AD187" s="41">
        <f t="shared" si="2"/>
        <v>2.3655823244397082E-2</v>
      </c>
      <c r="AE187" s="41">
        <f t="shared" si="2"/>
        <v>0.21290240919957371</v>
      </c>
      <c r="AF187" s="41">
        <f t="shared" si="2"/>
        <v>0.23655823244397076</v>
      </c>
      <c r="AG187" s="41">
        <f t="shared" si="2"/>
        <v>0.43468149895219821</v>
      </c>
      <c r="AH187" s="41">
        <f t="shared" si="2"/>
        <v>0.73945818212557779</v>
      </c>
      <c r="AI187" s="41">
        <f t="shared" si="2"/>
        <v>2.3682647184292152</v>
      </c>
      <c r="AJ187" s="41">
        <f t="shared" si="2"/>
        <v>7.0507451457550767E-5</v>
      </c>
      <c r="AK187" s="41">
        <f t="shared" si="2"/>
        <v>8.5204199348091602E-5</v>
      </c>
      <c r="AL187" s="41">
        <f t="shared" si="2"/>
        <v>2.1310263642626353E-4</v>
      </c>
      <c r="AM187" s="41">
        <f t="shared" si="2"/>
        <v>0.43482483665451283</v>
      </c>
      <c r="AN187" s="41">
        <f t="shared" si="2"/>
        <v>0.76319920956932286</v>
      </c>
      <c r="AO187" s="41">
        <f t="shared" si="2"/>
        <v>2.5813802302652151</v>
      </c>
      <c r="AP187" s="41">
        <f t="shared" si="2"/>
        <v>51.623508698000002</v>
      </c>
      <c r="AQ187" s="41">
        <f t="shared" si="2"/>
        <v>27.797273912000001</v>
      </c>
      <c r="AR187" s="41">
        <f t="shared" si="2"/>
        <v>79.420782609999989</v>
      </c>
      <c r="AS187" s="41">
        <f t="shared" si="2"/>
        <v>1.40343303</v>
      </c>
      <c r="AT187" s="41">
        <f t="shared" si="2"/>
        <v>53.046343929999999</v>
      </c>
      <c r="AU187" s="41">
        <f t="shared" si="2"/>
        <v>119.77799344600001</v>
      </c>
      <c r="AV187" s="41">
        <f t="shared" si="2"/>
        <v>69.131801034999995</v>
      </c>
      <c r="AW187" s="41">
        <f t="shared" si="2"/>
        <v>155.69918550200001</v>
      </c>
      <c r="AX187" s="41">
        <f t="shared" si="2"/>
        <v>63.355369871999997</v>
      </c>
      <c r="AY187" s="41">
        <f t="shared" si="2"/>
        <v>142.69956776700002</v>
      </c>
      <c r="AZ187" s="41">
        <f t="shared" si="2"/>
        <v>5.9567638571428577E-2</v>
      </c>
      <c r="BA187" s="41">
        <f t="shared" si="2"/>
        <v>0.11913528000000001</v>
      </c>
      <c r="BB187" s="41">
        <f t="shared" si="2"/>
        <v>6.586535338</v>
      </c>
      <c r="BC187" s="41">
        <f t="shared" si="2"/>
        <v>508.7578203920001</v>
      </c>
      <c r="BD187" s="41">
        <f t="shared" si="2"/>
        <v>1127.369200461</v>
      </c>
      <c r="BE187" s="41">
        <f t="shared" si="2"/>
        <v>0.72102192285714295</v>
      </c>
      <c r="BF187" s="41">
        <f t="shared" si="2"/>
        <v>1.4420438557142856</v>
      </c>
      <c r="BG187" s="41">
        <f t="shared" si="2"/>
        <v>7.8590159149999987</v>
      </c>
      <c r="BH187" s="41">
        <f t="shared" si="2"/>
        <v>65.866105831000013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4.810950064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4</v>
      </c>
      <c r="H188" s="41">
        <f t="shared" si="3"/>
        <v>586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4.5279195000000001E-2</v>
      </c>
      <c r="P188" s="41">
        <f t="shared" si="3"/>
        <v>8.3747031999999999E-2</v>
      </c>
      <c r="Q188" s="41">
        <f t="shared" si="3"/>
        <v>4.3514001000000004E-2</v>
      </c>
      <c r="R188" s="41">
        <f t="shared" si="3"/>
        <v>1.7651939999999999E-3</v>
      </c>
      <c r="S188" s="41">
        <f t="shared" si="3"/>
        <v>8.1444604000000004E-2</v>
      </c>
      <c r="T188" s="41">
        <f t="shared" si="3"/>
        <v>2.3024279999999996E-3</v>
      </c>
      <c r="U188" s="41">
        <f t="shared" si="3"/>
        <v>2.1000000000000001E-2</v>
      </c>
      <c r="V188" s="41">
        <f t="shared" si="3"/>
        <v>5.04E-2</v>
      </c>
      <c r="W188" s="41">
        <f t="shared" si="3"/>
        <v>6.6279195000000013E-2</v>
      </c>
      <c r="X188" s="41">
        <f t="shared" si="3"/>
        <v>0.134147032</v>
      </c>
      <c r="Y188" s="41">
        <f t="shared" si="3"/>
        <v>0.20042622700000001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2.1726677137552711E-3</v>
      </c>
      <c r="AH188" s="41">
        <f t="shared" si="3"/>
        <v>3.6960324325951742E-3</v>
      </c>
      <c r="AI188" s="41">
        <f t="shared" si="3"/>
        <v>1.1837293061149407E-2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2.1726677137552711E-3</v>
      </c>
      <c r="AN188" s="41">
        <f t="shared" si="3"/>
        <v>3.6960324325951742E-3</v>
      </c>
      <c r="AO188" s="41">
        <f t="shared" si="3"/>
        <v>1.1837293061149407E-2</v>
      </c>
      <c r="AP188" s="41">
        <f t="shared" si="3"/>
        <v>0.25312858199999999</v>
      </c>
      <c r="AQ188" s="41">
        <f t="shared" si="3"/>
        <v>0.136300004</v>
      </c>
      <c r="AR188" s="41">
        <f t="shared" si="3"/>
        <v>0.38942858599999997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8.4355611899999996</v>
      </c>
      <c r="BC188" s="41">
        <f t="shared" si="3"/>
        <v>436.03679259600005</v>
      </c>
      <c r="BD188" s="41">
        <f t="shared" si="3"/>
        <v>973.648506494</v>
      </c>
      <c r="BE188" s="41">
        <f t="shared" si="3"/>
        <v>0.38115344714285726</v>
      </c>
      <c r="BF188" s="41">
        <f t="shared" si="3"/>
        <v>0.76230690000000012</v>
      </c>
      <c r="BG188" s="41">
        <f t="shared" si="3"/>
        <v>13.294202286000001</v>
      </c>
      <c r="BH188" s="41">
        <f t="shared" si="3"/>
        <v>88.010462970000006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4.5516971450000003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4.3714540000000003E-3</v>
      </c>
      <c r="BC189" s="41">
        <f t="shared" si="4"/>
        <v>0.10357205899999999</v>
      </c>
      <c r="BD189" s="41">
        <f t="shared" si="4"/>
        <v>0.225818502</v>
      </c>
      <c r="BE189" s="41">
        <f t="shared" si="4"/>
        <v>1.5876942857142857E-3</v>
      </c>
      <c r="BF189" s="41">
        <f t="shared" si="4"/>
        <v>3.1753900000000002E-3</v>
      </c>
      <c r="BG189" s="41">
        <f t="shared" si="4"/>
        <v>0</v>
      </c>
      <c r="BH189" s="41">
        <f t="shared" si="4"/>
        <v>0.32033783799999999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4.80852842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0</v>
      </c>
      <c r="H192" s="41">
        <f t="shared" si="7"/>
        <v>159</v>
      </c>
      <c r="I192" s="41">
        <f t="shared" si="7"/>
        <v>0</v>
      </c>
      <c r="J192" s="41">
        <f t="shared" si="7"/>
        <v>0</v>
      </c>
      <c r="K192" s="41">
        <f t="shared" si="7"/>
        <v>0</v>
      </c>
      <c r="L192" s="41">
        <f t="shared" si="7"/>
        <v>0</v>
      </c>
      <c r="M192" s="41">
        <f t="shared" si="7"/>
        <v>0</v>
      </c>
      <c r="N192" s="41">
        <f t="shared" si="7"/>
        <v>0</v>
      </c>
      <c r="O192" s="41">
        <f t="shared" si="7"/>
        <v>1.6342E-5</v>
      </c>
      <c r="P192" s="41">
        <f t="shared" si="7"/>
        <v>2.3546999999999997E-5</v>
      </c>
      <c r="Q192" s="41">
        <f t="shared" si="7"/>
        <v>1.4959E-5</v>
      </c>
      <c r="R192" s="41">
        <f t="shared" si="7"/>
        <v>1.3830000000000001E-6</v>
      </c>
      <c r="S192" s="41">
        <f t="shared" si="7"/>
        <v>2.1742999999999998E-5</v>
      </c>
      <c r="T192" s="41">
        <f t="shared" si="7"/>
        <v>1.804E-6</v>
      </c>
      <c r="U192" s="41">
        <f t="shared" si="7"/>
        <v>0</v>
      </c>
      <c r="V192" s="41">
        <f t="shared" si="7"/>
        <v>0</v>
      </c>
      <c r="W192" s="41">
        <f t="shared" si="7"/>
        <v>1.6342E-5</v>
      </c>
      <c r="X192" s="41">
        <f t="shared" si="7"/>
        <v>2.3546999999999997E-5</v>
      </c>
      <c r="Y192" s="41">
        <f t="shared" si="7"/>
        <v>3.9888999999999997E-5</v>
      </c>
      <c r="Z192" s="41">
        <f t="shared" si="7"/>
        <v>0</v>
      </c>
      <c r="AA192" s="41">
        <f t="shared" si="7"/>
        <v>0</v>
      </c>
      <c r="AB192" s="41">
        <f t="shared" si="7"/>
        <v>0</v>
      </c>
      <c r="AC192" s="41">
        <f t="shared" si="7"/>
        <v>0</v>
      </c>
      <c r="AD192" s="41">
        <f t="shared" si="7"/>
        <v>0</v>
      </c>
      <c r="AE192" s="41">
        <f t="shared" si="7"/>
        <v>0</v>
      </c>
      <c r="AF192" s="41">
        <f t="shared" si="7"/>
        <v>0</v>
      </c>
      <c r="AG192" s="41">
        <f t="shared" si="7"/>
        <v>0</v>
      </c>
      <c r="AH192" s="41">
        <f t="shared" si="7"/>
        <v>0</v>
      </c>
      <c r="AI192" s="41">
        <f t="shared" si="7"/>
        <v>0</v>
      </c>
      <c r="AJ192" s="41">
        <f t="shared" si="7"/>
        <v>0</v>
      </c>
      <c r="AK192" s="41">
        <f t="shared" si="7"/>
        <v>0</v>
      </c>
      <c r="AL192" s="41">
        <f t="shared" si="7"/>
        <v>0</v>
      </c>
      <c r="AM192" s="41">
        <f t="shared" si="7"/>
        <v>0</v>
      </c>
      <c r="AN192" s="41">
        <f t="shared" si="7"/>
        <v>0</v>
      </c>
      <c r="AO192" s="41">
        <f t="shared" si="7"/>
        <v>0</v>
      </c>
      <c r="AP192" s="41">
        <f t="shared" si="7"/>
        <v>5.1626999999999999E-5</v>
      </c>
      <c r="AQ192" s="41">
        <f t="shared" si="7"/>
        <v>2.7798999999999999E-5</v>
      </c>
      <c r="AR192" s="41">
        <f t="shared" si="7"/>
        <v>7.9425999999999995E-5</v>
      </c>
      <c r="AS192" s="41">
        <f t="shared" si="7"/>
        <v>0</v>
      </c>
      <c r="AT192" s="41">
        <f t="shared" si="7"/>
        <v>0</v>
      </c>
      <c r="AU192" s="41">
        <f t="shared" si="7"/>
        <v>0</v>
      </c>
      <c r="AV192" s="41">
        <f t="shared" si="7"/>
        <v>0</v>
      </c>
      <c r="AW192" s="41">
        <f t="shared" si="7"/>
        <v>0</v>
      </c>
      <c r="AX192" s="41">
        <f t="shared" si="7"/>
        <v>0</v>
      </c>
      <c r="AY192" s="41">
        <f t="shared" si="7"/>
        <v>0</v>
      </c>
      <c r="AZ192" s="41">
        <f t="shared" si="7"/>
        <v>0</v>
      </c>
      <c r="BA192" s="41">
        <f t="shared" si="7"/>
        <v>0</v>
      </c>
      <c r="BB192" s="41">
        <f t="shared" si="7"/>
        <v>0.468781528</v>
      </c>
      <c r="BC192" s="41">
        <f t="shared" si="7"/>
        <v>42.180394487000001</v>
      </c>
      <c r="BD192" s="41">
        <f t="shared" si="7"/>
        <v>100.1132607</v>
      </c>
      <c r="BE192" s="41">
        <f t="shared" si="7"/>
        <v>1.9533917142857148E-2</v>
      </c>
      <c r="BF192" s="41">
        <f t="shared" si="7"/>
        <v>3.9067838571428579E-2</v>
      </c>
      <c r="BG192" s="41">
        <f t="shared" si="7"/>
        <v>1.0784643270000001</v>
      </c>
      <c r="BH192" s="41">
        <f t="shared" si="7"/>
        <v>20.263884754999999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5.0614473059999998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6</v>
      </c>
      <c r="H193" s="41">
        <f t="shared" si="8"/>
        <v>258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8.9940619999999988E-3</v>
      </c>
      <c r="P193" s="41">
        <f t="shared" si="8"/>
        <v>1.3444696999999999E-2</v>
      </c>
      <c r="Q193" s="41">
        <f t="shared" si="8"/>
        <v>8.4278089999999996E-3</v>
      </c>
      <c r="R193" s="41">
        <f t="shared" si="8"/>
        <v>5.6625300000000007E-4</v>
      </c>
      <c r="S193" s="41">
        <f t="shared" si="8"/>
        <v>1.2706105999999998E-2</v>
      </c>
      <c r="T193" s="41">
        <f t="shared" si="8"/>
        <v>7.3859100000000003E-4</v>
      </c>
      <c r="U193" s="41">
        <f t="shared" si="8"/>
        <v>2.76E-2</v>
      </c>
      <c r="V193" s="41">
        <f t="shared" si="8"/>
        <v>6.6000000000000003E-2</v>
      </c>
      <c r="W193" s="41">
        <f t="shared" si="8"/>
        <v>3.6594062000000004E-2</v>
      </c>
      <c r="X193" s="41">
        <f t="shared" si="8"/>
        <v>7.9444696999999995E-2</v>
      </c>
      <c r="Y193" s="41">
        <f t="shared" si="8"/>
        <v>0.11603875900000001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2.7374673079365924E-3</v>
      </c>
      <c r="AH193" s="41">
        <f t="shared" si="8"/>
        <v>4.6568409376392611E-3</v>
      </c>
      <c r="AI193" s="41">
        <f t="shared" si="8"/>
        <v>1.4914477057033849E-2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2.7374673079365924E-3</v>
      </c>
      <c r="AN193" s="41">
        <f t="shared" si="8"/>
        <v>4.6568409376392611E-3</v>
      </c>
      <c r="AO193" s="41">
        <f t="shared" si="8"/>
        <v>1.4914477057033849E-2</v>
      </c>
      <c r="AP193" s="41">
        <f t="shared" si="8"/>
        <v>0.125595557</v>
      </c>
      <c r="AQ193" s="41">
        <f t="shared" si="8"/>
        <v>6.762837699999999E-2</v>
      </c>
      <c r="AR193" s="41">
        <f t="shared" si="8"/>
        <v>0.19322393399999999</v>
      </c>
      <c r="AS193" s="41">
        <f t="shared" si="8"/>
        <v>2.7912800000000001E-4</v>
      </c>
      <c r="AT193" s="41">
        <f t="shared" si="8"/>
        <v>1.7301799999999999E-4</v>
      </c>
      <c r="AU193" s="41">
        <f t="shared" si="8"/>
        <v>3.8652000000000001E-4</v>
      </c>
      <c r="AV193" s="41">
        <f t="shared" si="8"/>
        <v>2.3394409999999998E-3</v>
      </c>
      <c r="AW193" s="41">
        <f t="shared" si="8"/>
        <v>5.2262749999999998E-3</v>
      </c>
      <c r="AX193" s="41">
        <f t="shared" si="8"/>
        <v>2.0295729999999998E-3</v>
      </c>
      <c r="AY193" s="41">
        <f t="shared" si="8"/>
        <v>4.5340340000000002E-3</v>
      </c>
      <c r="AZ193" s="41">
        <f t="shared" si="8"/>
        <v>4.9808142857142861E-4</v>
      </c>
      <c r="BA193" s="41">
        <f t="shared" si="8"/>
        <v>9.9616285714285721E-4</v>
      </c>
      <c r="BB193" s="41">
        <f t="shared" si="8"/>
        <v>0.91722057499999987</v>
      </c>
      <c r="BC193" s="41">
        <f t="shared" si="8"/>
        <v>75.650620473000004</v>
      </c>
      <c r="BD193" s="41">
        <f t="shared" si="8"/>
        <v>164.23024797399998</v>
      </c>
      <c r="BE193" s="41">
        <f t="shared" si="8"/>
        <v>0.59559777428571425</v>
      </c>
      <c r="BF193" s="41">
        <f t="shared" si="8"/>
        <v>1.1911955528571432</v>
      </c>
      <c r="BG193" s="41">
        <f t="shared" si="8"/>
        <v>3.1099814430000001</v>
      </c>
      <c r="BH193" s="41">
        <f t="shared" si="8"/>
        <v>12.494029951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 t="str">
        <f>IF(D133="－","－",MAX(D133:D150))</f>
        <v>－</v>
      </c>
      <c r="E195" s="41" t="str">
        <f>IF(E133="－","－",SUM(E133:E150))</f>
        <v>－</v>
      </c>
      <c r="F195" s="41" t="str">
        <f t="shared" ref="F195:BL195" si="10">IF(F133="－","－",SUM(F133:F150))</f>
        <v>－</v>
      </c>
      <c r="G195" s="41" t="str">
        <f t="shared" si="10"/>
        <v>－</v>
      </c>
      <c r="H195" s="41" t="str">
        <f t="shared" si="10"/>
        <v>－</v>
      </c>
      <c r="I195" s="41" t="str">
        <f t="shared" si="10"/>
        <v>－</v>
      </c>
      <c r="J195" s="41" t="str">
        <f t="shared" si="10"/>
        <v>－</v>
      </c>
      <c r="K195" s="41" t="str">
        <f t="shared" si="10"/>
        <v>－</v>
      </c>
      <c r="L195" s="41" t="str">
        <f t="shared" si="10"/>
        <v>－</v>
      </c>
      <c r="M195" s="41" t="str">
        <f t="shared" si="10"/>
        <v>－</v>
      </c>
      <c r="N195" s="41" t="str">
        <f t="shared" si="10"/>
        <v>－</v>
      </c>
      <c r="O195" s="41" t="str">
        <f t="shared" si="10"/>
        <v>－</v>
      </c>
      <c r="P195" s="41" t="str">
        <f t="shared" si="10"/>
        <v>－</v>
      </c>
      <c r="Q195" s="41" t="str">
        <f t="shared" si="10"/>
        <v>－</v>
      </c>
      <c r="R195" s="41" t="str">
        <f t="shared" si="10"/>
        <v>－</v>
      </c>
      <c r="S195" s="41" t="str">
        <f t="shared" si="10"/>
        <v>－</v>
      </c>
      <c r="T195" s="41" t="str">
        <f t="shared" si="10"/>
        <v>－</v>
      </c>
      <c r="U195" s="41" t="str">
        <f t="shared" si="10"/>
        <v>－</v>
      </c>
      <c r="V195" s="41" t="str">
        <f t="shared" si="10"/>
        <v>－</v>
      </c>
      <c r="W195" s="41" t="str">
        <f t="shared" si="10"/>
        <v>－</v>
      </c>
      <c r="X195" s="41" t="str">
        <f t="shared" si="10"/>
        <v>－</v>
      </c>
      <c r="Y195" s="41" t="str">
        <f t="shared" si="10"/>
        <v>－</v>
      </c>
      <c r="Z195" s="41" t="str">
        <f t="shared" si="10"/>
        <v>－</v>
      </c>
      <c r="AA195" s="41" t="str">
        <f t="shared" si="10"/>
        <v>－</v>
      </c>
      <c r="AB195" s="41" t="str">
        <f t="shared" si="10"/>
        <v>－</v>
      </c>
      <c r="AC195" s="41" t="str">
        <f t="shared" si="10"/>
        <v>－</v>
      </c>
      <c r="AD195" s="41" t="str">
        <f t="shared" si="10"/>
        <v>－</v>
      </c>
      <c r="AE195" s="41" t="str">
        <f t="shared" si="10"/>
        <v>－</v>
      </c>
      <c r="AF195" s="41" t="str">
        <f t="shared" si="10"/>
        <v>－</v>
      </c>
      <c r="AG195" s="41" t="str">
        <f t="shared" si="10"/>
        <v>－</v>
      </c>
      <c r="AH195" s="41" t="str">
        <f t="shared" si="10"/>
        <v>－</v>
      </c>
      <c r="AI195" s="41" t="str">
        <f t="shared" si="10"/>
        <v>－</v>
      </c>
      <c r="AJ195" s="41" t="str">
        <f t="shared" si="10"/>
        <v>－</v>
      </c>
      <c r="AK195" s="41" t="str">
        <f t="shared" si="10"/>
        <v>－</v>
      </c>
      <c r="AL195" s="41" t="str">
        <f t="shared" si="10"/>
        <v>－</v>
      </c>
      <c r="AM195" s="41" t="str">
        <f t="shared" si="10"/>
        <v>－</v>
      </c>
      <c r="AN195" s="41" t="str">
        <f t="shared" si="10"/>
        <v>－</v>
      </c>
      <c r="AO195" s="41" t="str">
        <f t="shared" si="10"/>
        <v>－</v>
      </c>
      <c r="AP195" s="41" t="str">
        <f t="shared" si="10"/>
        <v>－</v>
      </c>
      <c r="AQ195" s="41" t="str">
        <f t="shared" si="10"/>
        <v>－</v>
      </c>
      <c r="AR195" s="41" t="str">
        <f t="shared" si="10"/>
        <v>－</v>
      </c>
      <c r="AS195" s="41" t="str">
        <f t="shared" si="10"/>
        <v>－</v>
      </c>
      <c r="AT195" s="41" t="str">
        <f t="shared" si="10"/>
        <v>－</v>
      </c>
      <c r="AU195" s="41" t="str">
        <f t="shared" si="10"/>
        <v>－</v>
      </c>
      <c r="AV195" s="41" t="str">
        <f t="shared" si="10"/>
        <v>－</v>
      </c>
      <c r="AW195" s="41" t="str">
        <f t="shared" si="10"/>
        <v>－</v>
      </c>
      <c r="AX195" s="41" t="str">
        <f t="shared" si="10"/>
        <v>－</v>
      </c>
      <c r="AY195" s="41" t="str">
        <f t="shared" si="10"/>
        <v>－</v>
      </c>
      <c r="AZ195" s="41" t="str">
        <f t="shared" si="10"/>
        <v>－</v>
      </c>
      <c r="BA195" s="41" t="str">
        <f t="shared" si="10"/>
        <v>－</v>
      </c>
      <c r="BB195" s="41" t="str">
        <f t="shared" si="10"/>
        <v>－</v>
      </c>
      <c r="BC195" s="41" t="str">
        <f t="shared" si="10"/>
        <v>－</v>
      </c>
      <c r="BD195" s="41" t="str">
        <f t="shared" si="10"/>
        <v>－</v>
      </c>
      <c r="BE195" s="41" t="str">
        <f t="shared" si="10"/>
        <v>－</v>
      </c>
      <c r="BF195" s="41" t="str">
        <f t="shared" si="10"/>
        <v>－</v>
      </c>
      <c r="BG195" s="41" t="str">
        <f t="shared" si="10"/>
        <v>－</v>
      </c>
      <c r="BH195" s="41" t="str">
        <f t="shared" si="10"/>
        <v>－</v>
      </c>
      <c r="BI195" s="41" t="str">
        <f t="shared" si="10"/>
        <v>－</v>
      </c>
      <c r="BJ195" s="41" t="str">
        <f t="shared" si="10"/>
        <v>－</v>
      </c>
      <c r="BK195" s="41" t="str">
        <f t="shared" si="10"/>
        <v>－</v>
      </c>
      <c r="BL195" s="41" t="str">
        <f t="shared" si="10"/>
        <v>－</v>
      </c>
    </row>
    <row r="196" spans="1:64" s="37" customFormat="1" x14ac:dyDescent="0.2">
      <c r="A196" s="7"/>
      <c r="B196" s="36">
        <v>12</v>
      </c>
      <c r="C196" s="34" t="s">
        <v>235</v>
      </c>
      <c r="D196" s="41" t="str">
        <f>IF(D151="－","－",MAX(D151:D169))</f>
        <v>－</v>
      </c>
      <c r="E196" s="41" t="str">
        <f>IF(E151="－","－",SUM(E151:E169))</f>
        <v>－</v>
      </c>
      <c r="F196" s="41" t="str">
        <f t="shared" ref="F196:BL196" si="11">IF(F151="－","－",SUM(F151:F169))</f>
        <v>－</v>
      </c>
      <c r="G196" s="41" t="str">
        <f t="shared" si="11"/>
        <v>－</v>
      </c>
      <c r="H196" s="41" t="str">
        <f t="shared" si="11"/>
        <v>－</v>
      </c>
      <c r="I196" s="41" t="str">
        <f t="shared" si="11"/>
        <v>－</v>
      </c>
      <c r="J196" s="41" t="str">
        <f t="shared" si="11"/>
        <v>－</v>
      </c>
      <c r="K196" s="41" t="str">
        <f t="shared" si="11"/>
        <v>－</v>
      </c>
      <c r="L196" s="41" t="str">
        <f t="shared" si="11"/>
        <v>－</v>
      </c>
      <c r="M196" s="41" t="str">
        <f t="shared" si="11"/>
        <v>－</v>
      </c>
      <c r="N196" s="41" t="str">
        <f t="shared" si="11"/>
        <v>－</v>
      </c>
      <c r="O196" s="41" t="str">
        <f t="shared" si="11"/>
        <v>－</v>
      </c>
      <c r="P196" s="41" t="str">
        <f t="shared" si="11"/>
        <v>－</v>
      </c>
      <c r="Q196" s="41" t="str">
        <f t="shared" si="11"/>
        <v>－</v>
      </c>
      <c r="R196" s="41" t="str">
        <f t="shared" si="11"/>
        <v>－</v>
      </c>
      <c r="S196" s="41" t="str">
        <f t="shared" si="11"/>
        <v>－</v>
      </c>
      <c r="T196" s="41" t="str">
        <f t="shared" si="11"/>
        <v>－</v>
      </c>
      <c r="U196" s="41" t="str">
        <f t="shared" si="11"/>
        <v>－</v>
      </c>
      <c r="V196" s="41" t="str">
        <f t="shared" si="11"/>
        <v>－</v>
      </c>
      <c r="W196" s="41" t="str">
        <f t="shared" si="11"/>
        <v>－</v>
      </c>
      <c r="X196" s="41" t="str">
        <f t="shared" si="11"/>
        <v>－</v>
      </c>
      <c r="Y196" s="41" t="str">
        <f t="shared" si="11"/>
        <v>－</v>
      </c>
      <c r="Z196" s="41" t="str">
        <f t="shared" si="11"/>
        <v>－</v>
      </c>
      <c r="AA196" s="41" t="str">
        <f t="shared" si="11"/>
        <v>－</v>
      </c>
      <c r="AB196" s="41" t="str">
        <f t="shared" si="11"/>
        <v>－</v>
      </c>
      <c r="AC196" s="41" t="str">
        <f t="shared" si="11"/>
        <v>－</v>
      </c>
      <c r="AD196" s="41" t="str">
        <f t="shared" si="11"/>
        <v>－</v>
      </c>
      <c r="AE196" s="41" t="str">
        <f t="shared" si="11"/>
        <v>－</v>
      </c>
      <c r="AF196" s="41" t="str">
        <f t="shared" si="11"/>
        <v>－</v>
      </c>
      <c r="AG196" s="41" t="str">
        <f t="shared" si="11"/>
        <v>－</v>
      </c>
      <c r="AH196" s="41" t="str">
        <f t="shared" si="11"/>
        <v>－</v>
      </c>
      <c r="AI196" s="41" t="str">
        <f t="shared" si="11"/>
        <v>－</v>
      </c>
      <c r="AJ196" s="41" t="str">
        <f t="shared" si="11"/>
        <v>－</v>
      </c>
      <c r="AK196" s="41" t="str">
        <f t="shared" si="11"/>
        <v>－</v>
      </c>
      <c r="AL196" s="41" t="str">
        <f t="shared" si="11"/>
        <v>－</v>
      </c>
      <c r="AM196" s="41" t="str">
        <f t="shared" si="11"/>
        <v>－</v>
      </c>
      <c r="AN196" s="41" t="str">
        <f t="shared" si="11"/>
        <v>－</v>
      </c>
      <c r="AO196" s="41" t="str">
        <f t="shared" si="11"/>
        <v>－</v>
      </c>
      <c r="AP196" s="41" t="str">
        <f t="shared" si="11"/>
        <v>－</v>
      </c>
      <c r="AQ196" s="41" t="str">
        <f t="shared" si="11"/>
        <v>－</v>
      </c>
      <c r="AR196" s="41" t="str">
        <f t="shared" si="11"/>
        <v>－</v>
      </c>
      <c r="AS196" s="41" t="str">
        <f t="shared" si="11"/>
        <v>－</v>
      </c>
      <c r="AT196" s="41" t="str">
        <f t="shared" si="11"/>
        <v>－</v>
      </c>
      <c r="AU196" s="41" t="str">
        <f t="shared" si="11"/>
        <v>－</v>
      </c>
      <c r="AV196" s="41" t="str">
        <f t="shared" si="11"/>
        <v>－</v>
      </c>
      <c r="AW196" s="41" t="str">
        <f t="shared" si="11"/>
        <v>－</v>
      </c>
      <c r="AX196" s="41" t="str">
        <f t="shared" si="11"/>
        <v>－</v>
      </c>
      <c r="AY196" s="41" t="str">
        <f t="shared" si="11"/>
        <v>－</v>
      </c>
      <c r="AZ196" s="41" t="str">
        <f t="shared" si="11"/>
        <v>－</v>
      </c>
      <c r="BA196" s="41" t="str">
        <f t="shared" si="11"/>
        <v>－</v>
      </c>
      <c r="BB196" s="41" t="str">
        <f t="shared" si="11"/>
        <v>－</v>
      </c>
      <c r="BC196" s="41" t="str">
        <f t="shared" si="11"/>
        <v>－</v>
      </c>
      <c r="BD196" s="41" t="str">
        <f t="shared" si="11"/>
        <v>－</v>
      </c>
      <c r="BE196" s="41" t="str">
        <f t="shared" si="11"/>
        <v>－</v>
      </c>
      <c r="BF196" s="41" t="str">
        <f t="shared" si="11"/>
        <v>－</v>
      </c>
      <c r="BG196" s="41" t="str">
        <f t="shared" si="11"/>
        <v>－</v>
      </c>
      <c r="BH196" s="41" t="str">
        <f t="shared" si="11"/>
        <v>－</v>
      </c>
      <c r="BI196" s="41" t="str">
        <f t="shared" si="11"/>
        <v>－</v>
      </c>
      <c r="BJ196" s="41" t="str">
        <f t="shared" si="11"/>
        <v>－</v>
      </c>
      <c r="BK196" s="41" t="str">
        <f t="shared" si="11"/>
        <v>－</v>
      </c>
      <c r="BL196" s="41" t="str">
        <f t="shared" si="11"/>
        <v>－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6.6202681419999996</v>
      </c>
      <c r="E199" s="41">
        <f>SUM(E185:E198)</f>
        <v>3257</v>
      </c>
      <c r="F199" s="41">
        <f t="shared" ref="F199:AY199" si="14">SUM(F185:F198)</f>
        <v>36</v>
      </c>
      <c r="G199" s="41">
        <f t="shared" si="14"/>
        <v>184</v>
      </c>
      <c r="H199" s="41">
        <f t="shared" si="14"/>
        <v>3037</v>
      </c>
      <c r="I199" s="41">
        <f t="shared" si="14"/>
        <v>841.53306184079293</v>
      </c>
      <c r="J199" s="41">
        <f t="shared" si="14"/>
        <v>4324.7814536236465</v>
      </c>
      <c r="K199" s="41">
        <f t="shared" si="14"/>
        <v>613.36895470707964</v>
      </c>
      <c r="L199" s="41">
        <f t="shared" si="14"/>
        <v>228.1641071337132</v>
      </c>
      <c r="M199" s="41">
        <f t="shared" si="14"/>
        <v>3935.1638046597986</v>
      </c>
      <c r="N199" s="41">
        <f t="shared" si="14"/>
        <v>1231.1507108046414</v>
      </c>
      <c r="O199" s="41">
        <f t="shared" si="14"/>
        <v>19.132439399999999</v>
      </c>
      <c r="P199" s="41">
        <f t="shared" si="14"/>
        <v>33.151674409999991</v>
      </c>
      <c r="Q199" s="41">
        <f t="shared" si="14"/>
        <v>17.396178813999999</v>
      </c>
      <c r="R199" s="41">
        <f t="shared" si="14"/>
        <v>1.736260586</v>
      </c>
      <c r="S199" s="41">
        <f t="shared" si="14"/>
        <v>30.886986675999999</v>
      </c>
      <c r="T199" s="41">
        <f t="shared" si="14"/>
        <v>2.2646877340000002</v>
      </c>
      <c r="U199" s="41">
        <f t="shared" si="14"/>
        <v>8.8580499999999969</v>
      </c>
      <c r="V199" s="41">
        <f t="shared" si="14"/>
        <v>21.077800000000003</v>
      </c>
      <c r="W199" s="41">
        <f t="shared" si="14"/>
        <v>869.5235512407927</v>
      </c>
      <c r="X199" s="41">
        <f t="shared" si="14"/>
        <v>4379.0109280336474</v>
      </c>
      <c r="Y199" s="41">
        <f t="shared" si="14"/>
        <v>5248.5344792744399</v>
      </c>
      <c r="Z199" s="41">
        <f t="shared" si="14"/>
        <v>54.699334230766077</v>
      </c>
      <c r="AA199" s="41">
        <f t="shared" si="14"/>
        <v>25.983177751239289</v>
      </c>
      <c r="AB199" s="41">
        <f t="shared" si="14"/>
        <v>133.5050706114871</v>
      </c>
      <c r="AC199" s="41">
        <f t="shared" si="14"/>
        <v>10.48358755734866</v>
      </c>
      <c r="AD199" s="41">
        <f t="shared" si="14"/>
        <v>67.148839853612543</v>
      </c>
      <c r="AE199" s="41">
        <f t="shared" si="14"/>
        <v>638.15862915464254</v>
      </c>
      <c r="AF199" s="41">
        <f t="shared" si="14"/>
        <v>705.30746900825568</v>
      </c>
      <c r="AG199" s="41">
        <f t="shared" si="14"/>
        <v>0.93509528635447758</v>
      </c>
      <c r="AH199" s="41">
        <f t="shared" si="14"/>
        <v>1.5907368089708351</v>
      </c>
      <c r="AI199" s="41">
        <f t="shared" si="14"/>
        <v>5.0946570773795674</v>
      </c>
      <c r="AJ199" s="41">
        <f t="shared" si="14"/>
        <v>3.4861703866826432</v>
      </c>
      <c r="AK199" s="41">
        <f t="shared" si="14"/>
        <v>2.4447784338119551</v>
      </c>
      <c r="AL199" s="41">
        <f t="shared" si="14"/>
        <v>6.1675167464897003</v>
      </c>
      <c r="AM199" s="41">
        <f t="shared" si="14"/>
        <v>14.904853230385779</v>
      </c>
      <c r="AN199" s="41">
        <f t="shared" si="14"/>
        <v>71.184355096395336</v>
      </c>
      <c r="AO199" s="41">
        <f t="shared" si="14"/>
        <v>649.42080297851192</v>
      </c>
      <c r="AP199" s="41">
        <f t="shared" si="14"/>
        <v>38666.300695868005</v>
      </c>
      <c r="AQ199" s="41">
        <f t="shared" si="14"/>
        <v>20820.315759303001</v>
      </c>
      <c r="AR199" s="41">
        <f t="shared" si="14"/>
        <v>59486.616455171003</v>
      </c>
      <c r="AS199" s="41">
        <f t="shared" si="14"/>
        <v>1120.5580013600002</v>
      </c>
      <c r="AT199" s="41">
        <f t="shared" si="14"/>
        <v>125563.575166344</v>
      </c>
      <c r="AU199" s="41">
        <f t="shared" si="14"/>
        <v>280799.57269632694</v>
      </c>
      <c r="AV199" s="41">
        <f t="shared" si="14"/>
        <v>73935.484736238999</v>
      </c>
      <c r="AW199" s="41">
        <f t="shared" si="14"/>
        <v>166009.12838492199</v>
      </c>
      <c r="AX199" s="41">
        <f t="shared" si="14"/>
        <v>70624.977671173008</v>
      </c>
      <c r="AY199" s="41">
        <f t="shared" si="14"/>
        <v>158712.39804277499</v>
      </c>
      <c r="AZ199" s="52">
        <f>MAX(AZ185:AZ198)</f>
        <v>5.6788874071428568</v>
      </c>
      <c r="BA199" s="52">
        <f>MAX(BA185:BA198)</f>
        <v>11.357774827142856</v>
      </c>
      <c r="BB199" s="41">
        <f t="shared" ref="BB199:BD199" si="15">SUM(BB185:BB198)</f>
        <v>188.25223324499996</v>
      </c>
      <c r="BC199" s="41">
        <f t="shared" si="15"/>
        <v>20996.012947992</v>
      </c>
      <c r="BD199" s="41">
        <f t="shared" si="15"/>
        <v>46181.997467308996</v>
      </c>
      <c r="BE199" s="52">
        <f>MAX(BE185:BE198)</f>
        <v>2.6997226671428569</v>
      </c>
      <c r="BF199" s="52">
        <f>MAX(BF185:BF198)</f>
        <v>5.3994453471428585</v>
      </c>
      <c r="BG199" s="41">
        <f t="shared" ref="BG199:BL199" si="16">SUM(BG185:BG198)</f>
        <v>188.95056918799997</v>
      </c>
      <c r="BH199" s="41">
        <f t="shared" si="16"/>
        <v>1656.8373071909996</v>
      </c>
      <c r="BI199" s="41">
        <f t="shared" si="16"/>
        <v>8.16</v>
      </c>
      <c r="BJ199" s="41">
        <f t="shared" si="16"/>
        <v>10.47</v>
      </c>
      <c r="BK199" s="41">
        <f t="shared" si="16"/>
        <v>20.190000000000005</v>
      </c>
      <c r="BL199" s="41">
        <f t="shared" si="16"/>
        <v>24.009999999999973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当別30_5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当別30_5（PT3）</v>
      </c>
    </row>
    <row r="204" spans="1:64" s="37" customFormat="1" x14ac:dyDescent="0.2">
      <c r="A204" s="7" t="s">
        <v>332</v>
      </c>
      <c r="B204" s="37">
        <f ca="1">VLOOKUP(B203,$B$207:$C$260,2,0)</f>
        <v>23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368</v>
      </c>
      <c r="B1" s="66" t="s">
        <v>365</v>
      </c>
      <c r="C1" s="66" t="s">
        <v>337</v>
      </c>
      <c r="D1" s="66" t="s">
        <v>369</v>
      </c>
      <c r="E1" s="67" t="s">
        <v>367</v>
      </c>
      <c r="F1" s="67" t="s">
        <v>366</v>
      </c>
      <c r="G1" s="68" t="s">
        <v>333</v>
      </c>
      <c r="H1" s="69" t="s">
        <v>334</v>
      </c>
      <c r="I1" s="69" t="s">
        <v>335</v>
      </c>
      <c r="J1" s="69" t="s">
        <v>336</v>
      </c>
      <c r="K1" s="66" t="s">
        <v>371</v>
      </c>
      <c r="L1" s="66" t="s">
        <v>370</v>
      </c>
      <c r="N1" s="66" t="s">
        <v>337</v>
      </c>
      <c r="O1" s="66" t="s">
        <v>1</v>
      </c>
      <c r="P1" s="67" t="s">
        <v>367</v>
      </c>
      <c r="Q1" s="67" t="s">
        <v>366</v>
      </c>
      <c r="R1" s="68" t="s">
        <v>333</v>
      </c>
      <c r="S1" s="69" t="s">
        <v>334</v>
      </c>
      <c r="T1" s="69" t="s">
        <v>335</v>
      </c>
      <c r="U1" s="69" t="s">
        <v>336</v>
      </c>
      <c r="V1" s="66" t="s">
        <v>371</v>
      </c>
      <c r="W1" s="66" t="s">
        <v>370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338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337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338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AB4" activePane="bottomRight" state="frozen"/>
      <selection pane="topRight" activeCell="D1" sqref="D1"/>
      <selection pane="bottomLeft" activeCell="A3" sqref="A3"/>
      <selection pane="bottomRight" activeCell="AF18" sqref="AF18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27" width="11.08984375" style="7" hidden="1" customWidth="1"/>
    <col min="28" max="45" width="11.08984375" style="7" customWidth="1"/>
    <col min="46" max="63" width="11.08984375" style="7" hidden="1" customWidth="1"/>
    <col min="64" max="69" width="11.08984375" style="7" customWidth="1"/>
    <col min="70" max="165" width="11.08984375" style="7" hidden="1" customWidth="1"/>
  </cols>
  <sheetData>
    <row r="1" spans="1:165" ht="28.5" customHeight="1" x14ac:dyDescent="0.2">
      <c r="A1" s="118" t="s">
        <v>634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65" t="s">
        <v>636</v>
      </c>
      <c r="E2" s="174"/>
      <c r="F2" s="175"/>
      <c r="G2" s="165" t="s">
        <v>637</v>
      </c>
      <c r="H2" s="166"/>
      <c r="I2" s="167"/>
      <c r="J2" s="165" t="s">
        <v>638</v>
      </c>
      <c r="K2" s="166"/>
      <c r="L2" s="167"/>
      <c r="M2" s="165" t="s">
        <v>639</v>
      </c>
      <c r="N2" s="166"/>
      <c r="O2" s="167"/>
      <c r="P2" s="165" t="s">
        <v>640</v>
      </c>
      <c r="Q2" s="166"/>
      <c r="R2" s="167"/>
      <c r="S2" s="165" t="s">
        <v>708</v>
      </c>
      <c r="T2" s="166"/>
      <c r="U2" s="167"/>
      <c r="V2" s="165" t="s">
        <v>709</v>
      </c>
      <c r="W2" s="166"/>
      <c r="X2" s="167"/>
      <c r="Y2" s="165" t="s">
        <v>710</v>
      </c>
      <c r="Z2" s="166"/>
      <c r="AA2" s="167"/>
      <c r="AB2" s="165" t="s">
        <v>641</v>
      </c>
      <c r="AC2" s="166"/>
      <c r="AD2" s="167"/>
      <c r="AE2" s="165" t="s">
        <v>642</v>
      </c>
      <c r="AF2" s="166"/>
      <c r="AG2" s="167"/>
      <c r="AH2" s="165" t="s">
        <v>643</v>
      </c>
      <c r="AI2" s="166"/>
      <c r="AJ2" s="167"/>
      <c r="AK2" s="165" t="s">
        <v>644</v>
      </c>
      <c r="AL2" s="166"/>
      <c r="AM2" s="167"/>
      <c r="AN2" s="165" t="s">
        <v>645</v>
      </c>
      <c r="AO2" s="166"/>
      <c r="AP2" s="167"/>
      <c r="AQ2" s="165" t="s">
        <v>646</v>
      </c>
      <c r="AR2" s="166"/>
      <c r="AS2" s="167"/>
      <c r="AT2" s="165" t="s">
        <v>647</v>
      </c>
      <c r="AU2" s="166"/>
      <c r="AV2" s="167"/>
      <c r="AW2" s="165" t="s">
        <v>648</v>
      </c>
      <c r="AX2" s="166"/>
      <c r="AY2" s="167"/>
      <c r="AZ2" s="165" t="s">
        <v>649</v>
      </c>
      <c r="BA2" s="166"/>
      <c r="BB2" s="167"/>
      <c r="BC2" s="165" t="s">
        <v>650</v>
      </c>
      <c r="BD2" s="166"/>
      <c r="BE2" s="167"/>
      <c r="BF2" s="165" t="s">
        <v>651</v>
      </c>
      <c r="BG2" s="166"/>
      <c r="BH2" s="167"/>
      <c r="BI2" s="165" t="s">
        <v>652</v>
      </c>
      <c r="BJ2" s="166"/>
      <c r="BK2" s="167"/>
      <c r="BL2" s="165" t="s">
        <v>653</v>
      </c>
      <c r="BM2" s="166"/>
      <c r="BN2" s="167"/>
      <c r="BO2" s="165" t="s">
        <v>654</v>
      </c>
      <c r="BP2" s="166"/>
      <c r="BQ2" s="167"/>
      <c r="BR2" s="165" t="s">
        <v>655</v>
      </c>
      <c r="BS2" s="166"/>
      <c r="BT2" s="167"/>
      <c r="BU2" s="165" t="s">
        <v>656</v>
      </c>
      <c r="BV2" s="166"/>
      <c r="BW2" s="167"/>
      <c r="BX2" s="165" t="s">
        <v>657</v>
      </c>
      <c r="BY2" s="166"/>
      <c r="BZ2" s="167"/>
      <c r="CA2" s="165" t="s">
        <v>658</v>
      </c>
      <c r="CB2" s="166"/>
      <c r="CC2" s="167"/>
      <c r="CD2" s="165" t="s">
        <v>659</v>
      </c>
      <c r="CE2" s="166"/>
      <c r="CF2" s="167"/>
      <c r="CG2" s="165" t="s">
        <v>660</v>
      </c>
      <c r="CH2" s="166"/>
      <c r="CI2" s="167"/>
      <c r="CJ2" s="165" t="s">
        <v>661</v>
      </c>
      <c r="CK2" s="166"/>
      <c r="CL2" s="167"/>
      <c r="CM2" s="165" t="s">
        <v>662</v>
      </c>
      <c r="CN2" s="166"/>
      <c r="CO2" s="167"/>
      <c r="CP2" s="165" t="s">
        <v>663</v>
      </c>
      <c r="CQ2" s="166"/>
      <c r="CR2" s="167"/>
      <c r="CS2" s="165" t="s">
        <v>664</v>
      </c>
      <c r="CT2" s="166"/>
      <c r="CU2" s="167"/>
      <c r="CV2" s="165" t="s">
        <v>665</v>
      </c>
      <c r="CW2" s="166"/>
      <c r="CX2" s="167"/>
      <c r="CY2" s="165" t="s">
        <v>666</v>
      </c>
      <c r="CZ2" s="166"/>
      <c r="DA2" s="167"/>
      <c r="DB2" s="165" t="s">
        <v>667</v>
      </c>
      <c r="DC2" s="166"/>
      <c r="DD2" s="167"/>
      <c r="DE2" s="165" t="s">
        <v>668</v>
      </c>
      <c r="DF2" s="166"/>
      <c r="DG2" s="167"/>
      <c r="DH2" s="165" t="s">
        <v>669</v>
      </c>
      <c r="DI2" s="166"/>
      <c r="DJ2" s="167"/>
      <c r="DK2" s="165" t="s">
        <v>670</v>
      </c>
      <c r="DL2" s="166"/>
      <c r="DM2" s="167"/>
      <c r="DN2" s="165" t="s">
        <v>671</v>
      </c>
      <c r="DO2" s="166"/>
      <c r="DP2" s="167"/>
      <c r="DQ2" s="165" t="s">
        <v>672</v>
      </c>
      <c r="DR2" s="166"/>
      <c r="DS2" s="167"/>
      <c r="DT2" s="165" t="s">
        <v>673</v>
      </c>
      <c r="DU2" s="166"/>
      <c r="DV2" s="167"/>
      <c r="DW2" s="165" t="s">
        <v>674</v>
      </c>
      <c r="DX2" s="166"/>
      <c r="DY2" s="167"/>
      <c r="DZ2" s="165" t="s">
        <v>675</v>
      </c>
      <c r="EA2" s="166"/>
      <c r="EB2" s="167"/>
      <c r="EC2" s="165" t="s">
        <v>676</v>
      </c>
      <c r="ED2" s="166"/>
      <c r="EE2" s="167"/>
      <c r="EF2" s="165" t="s">
        <v>677</v>
      </c>
      <c r="EG2" s="166"/>
      <c r="EH2" s="167"/>
      <c r="EI2" s="165" t="s">
        <v>678</v>
      </c>
      <c r="EJ2" s="166"/>
      <c r="EK2" s="167"/>
      <c r="EL2" s="165" t="s">
        <v>679</v>
      </c>
      <c r="EM2" s="166"/>
      <c r="EN2" s="167"/>
      <c r="EO2" s="165" t="s">
        <v>680</v>
      </c>
      <c r="EP2" s="166"/>
      <c r="EQ2" s="167"/>
      <c r="ER2" s="165" t="s">
        <v>681</v>
      </c>
      <c r="ES2" s="166"/>
      <c r="ET2" s="167"/>
      <c r="EU2" s="165" t="s">
        <v>682</v>
      </c>
      <c r="EV2" s="166"/>
      <c r="EW2" s="167"/>
      <c r="EX2" s="165" t="s">
        <v>686</v>
      </c>
      <c r="EY2" s="166"/>
      <c r="EZ2" s="167"/>
      <c r="FA2" s="165" t="s">
        <v>683</v>
      </c>
      <c r="FB2" s="166"/>
      <c r="FC2" s="167"/>
      <c r="FD2" s="165" t="s">
        <v>684</v>
      </c>
      <c r="FE2" s="166"/>
      <c r="FF2" s="167"/>
      <c r="FG2" s="165" t="s">
        <v>685</v>
      </c>
      <c r="FH2" s="166"/>
      <c r="FI2" s="167"/>
    </row>
    <row r="3" spans="1:165" ht="13.5" customHeight="1" x14ac:dyDescent="0.2">
      <c r="A3" s="120" t="s">
        <v>628</v>
      </c>
      <c r="B3" s="121"/>
      <c r="C3" s="14" t="s">
        <v>627</v>
      </c>
      <c r="D3" s="117" t="s">
        <v>631</v>
      </c>
      <c r="E3" s="117" t="s">
        <v>632</v>
      </c>
      <c r="F3" s="117" t="s">
        <v>633</v>
      </c>
      <c r="G3" s="117" t="s">
        <v>630</v>
      </c>
      <c r="H3" s="117" t="s">
        <v>632</v>
      </c>
      <c r="I3" s="117" t="s">
        <v>633</v>
      </c>
      <c r="J3" s="117" t="s">
        <v>630</v>
      </c>
      <c r="K3" s="117" t="s">
        <v>632</v>
      </c>
      <c r="L3" s="117" t="s">
        <v>633</v>
      </c>
      <c r="M3" s="117" t="s">
        <v>630</v>
      </c>
      <c r="N3" s="117" t="s">
        <v>632</v>
      </c>
      <c r="O3" s="117" t="s">
        <v>633</v>
      </c>
      <c r="P3" s="117" t="s">
        <v>630</v>
      </c>
      <c r="Q3" s="117" t="s">
        <v>632</v>
      </c>
      <c r="R3" s="117" t="s">
        <v>633</v>
      </c>
      <c r="S3" s="117" t="s">
        <v>630</v>
      </c>
      <c r="T3" s="117" t="s">
        <v>632</v>
      </c>
      <c r="U3" s="117" t="s">
        <v>633</v>
      </c>
      <c r="V3" s="117" t="s">
        <v>630</v>
      </c>
      <c r="W3" s="117" t="s">
        <v>632</v>
      </c>
      <c r="X3" s="117" t="s">
        <v>633</v>
      </c>
      <c r="Y3" s="117" t="s">
        <v>630</v>
      </c>
      <c r="Z3" s="117" t="s">
        <v>632</v>
      </c>
      <c r="AA3" s="117" t="s">
        <v>633</v>
      </c>
      <c r="AB3" s="117" t="s">
        <v>630</v>
      </c>
      <c r="AC3" s="117" t="s">
        <v>632</v>
      </c>
      <c r="AD3" s="117" t="s">
        <v>633</v>
      </c>
      <c r="AE3" s="117" t="s">
        <v>630</v>
      </c>
      <c r="AF3" s="117" t="s">
        <v>632</v>
      </c>
      <c r="AG3" s="117" t="s">
        <v>633</v>
      </c>
      <c r="AH3" s="117" t="s">
        <v>630</v>
      </c>
      <c r="AI3" s="117" t="s">
        <v>632</v>
      </c>
      <c r="AJ3" s="117" t="s">
        <v>633</v>
      </c>
      <c r="AK3" s="117" t="s">
        <v>630</v>
      </c>
      <c r="AL3" s="117" t="s">
        <v>632</v>
      </c>
      <c r="AM3" s="117" t="s">
        <v>633</v>
      </c>
      <c r="AN3" s="117" t="s">
        <v>630</v>
      </c>
      <c r="AO3" s="117" t="s">
        <v>632</v>
      </c>
      <c r="AP3" s="117" t="s">
        <v>633</v>
      </c>
      <c r="AQ3" s="117" t="s">
        <v>630</v>
      </c>
      <c r="AR3" s="117" t="s">
        <v>632</v>
      </c>
      <c r="AS3" s="117" t="s">
        <v>633</v>
      </c>
      <c r="AT3" s="117" t="s">
        <v>630</v>
      </c>
      <c r="AU3" s="117" t="s">
        <v>632</v>
      </c>
      <c r="AV3" s="117" t="s">
        <v>633</v>
      </c>
      <c r="AW3" s="117" t="s">
        <v>630</v>
      </c>
      <c r="AX3" s="117" t="s">
        <v>632</v>
      </c>
      <c r="AY3" s="117" t="s">
        <v>633</v>
      </c>
      <c r="AZ3" s="117" t="s">
        <v>630</v>
      </c>
      <c r="BA3" s="117" t="s">
        <v>632</v>
      </c>
      <c r="BB3" s="117" t="s">
        <v>633</v>
      </c>
      <c r="BC3" s="117" t="s">
        <v>630</v>
      </c>
      <c r="BD3" s="117" t="s">
        <v>632</v>
      </c>
      <c r="BE3" s="117" t="s">
        <v>633</v>
      </c>
      <c r="BF3" s="117" t="s">
        <v>630</v>
      </c>
      <c r="BG3" s="117" t="s">
        <v>632</v>
      </c>
      <c r="BH3" s="117" t="s">
        <v>633</v>
      </c>
      <c r="BI3" s="117" t="s">
        <v>630</v>
      </c>
      <c r="BJ3" s="117" t="s">
        <v>632</v>
      </c>
      <c r="BK3" s="117" t="s">
        <v>633</v>
      </c>
      <c r="BL3" s="117" t="s">
        <v>630</v>
      </c>
      <c r="BM3" s="117" t="s">
        <v>632</v>
      </c>
      <c r="BN3" s="117" t="s">
        <v>633</v>
      </c>
      <c r="BO3" s="117" t="s">
        <v>630</v>
      </c>
      <c r="BP3" s="117" t="s">
        <v>632</v>
      </c>
      <c r="BQ3" s="117" t="s">
        <v>633</v>
      </c>
      <c r="BR3" s="117" t="s">
        <v>630</v>
      </c>
      <c r="BS3" s="117" t="s">
        <v>632</v>
      </c>
      <c r="BT3" s="117" t="s">
        <v>633</v>
      </c>
      <c r="BU3" s="117" t="s">
        <v>630</v>
      </c>
      <c r="BV3" s="117" t="s">
        <v>632</v>
      </c>
      <c r="BW3" s="117" t="s">
        <v>633</v>
      </c>
      <c r="BX3" s="117" t="s">
        <v>630</v>
      </c>
      <c r="BY3" s="117" t="s">
        <v>632</v>
      </c>
      <c r="BZ3" s="117" t="s">
        <v>633</v>
      </c>
      <c r="CA3" s="117" t="s">
        <v>630</v>
      </c>
      <c r="CB3" s="117" t="s">
        <v>632</v>
      </c>
      <c r="CC3" s="117" t="s">
        <v>633</v>
      </c>
      <c r="CD3" s="117" t="s">
        <v>630</v>
      </c>
      <c r="CE3" s="117" t="s">
        <v>632</v>
      </c>
      <c r="CF3" s="117" t="s">
        <v>633</v>
      </c>
      <c r="CG3" s="117" t="s">
        <v>630</v>
      </c>
      <c r="CH3" s="117" t="s">
        <v>632</v>
      </c>
      <c r="CI3" s="117" t="s">
        <v>633</v>
      </c>
      <c r="CJ3" s="117" t="s">
        <v>630</v>
      </c>
      <c r="CK3" s="117" t="s">
        <v>632</v>
      </c>
      <c r="CL3" s="117" t="s">
        <v>633</v>
      </c>
      <c r="CM3" s="117" t="s">
        <v>630</v>
      </c>
      <c r="CN3" s="117" t="s">
        <v>632</v>
      </c>
      <c r="CO3" s="117" t="s">
        <v>633</v>
      </c>
      <c r="CP3" s="117" t="s">
        <v>630</v>
      </c>
      <c r="CQ3" s="117" t="s">
        <v>632</v>
      </c>
      <c r="CR3" s="117" t="s">
        <v>633</v>
      </c>
      <c r="CS3" s="117" t="s">
        <v>630</v>
      </c>
      <c r="CT3" s="117" t="s">
        <v>632</v>
      </c>
      <c r="CU3" s="117" t="s">
        <v>633</v>
      </c>
      <c r="CV3" s="117" t="s">
        <v>630</v>
      </c>
      <c r="CW3" s="117" t="s">
        <v>632</v>
      </c>
      <c r="CX3" s="117" t="s">
        <v>633</v>
      </c>
      <c r="CY3" s="117" t="s">
        <v>630</v>
      </c>
      <c r="CZ3" s="117" t="s">
        <v>632</v>
      </c>
      <c r="DA3" s="117" t="s">
        <v>633</v>
      </c>
      <c r="DB3" s="117" t="s">
        <v>630</v>
      </c>
      <c r="DC3" s="117" t="s">
        <v>632</v>
      </c>
      <c r="DD3" s="117" t="s">
        <v>633</v>
      </c>
      <c r="DE3" s="117" t="s">
        <v>630</v>
      </c>
      <c r="DF3" s="117" t="s">
        <v>632</v>
      </c>
      <c r="DG3" s="117" t="s">
        <v>633</v>
      </c>
      <c r="DH3" s="117" t="s">
        <v>630</v>
      </c>
      <c r="DI3" s="117" t="s">
        <v>632</v>
      </c>
      <c r="DJ3" s="117" t="s">
        <v>633</v>
      </c>
      <c r="DK3" s="117" t="s">
        <v>630</v>
      </c>
      <c r="DL3" s="117" t="s">
        <v>632</v>
      </c>
      <c r="DM3" s="117" t="s">
        <v>633</v>
      </c>
      <c r="DN3" s="117" t="s">
        <v>630</v>
      </c>
      <c r="DO3" s="117" t="s">
        <v>632</v>
      </c>
      <c r="DP3" s="117" t="s">
        <v>633</v>
      </c>
      <c r="DQ3" s="117" t="s">
        <v>630</v>
      </c>
      <c r="DR3" s="117" t="s">
        <v>632</v>
      </c>
      <c r="DS3" s="117" t="s">
        <v>633</v>
      </c>
      <c r="DT3" s="117" t="s">
        <v>630</v>
      </c>
      <c r="DU3" s="117" t="s">
        <v>632</v>
      </c>
      <c r="DV3" s="117" t="s">
        <v>633</v>
      </c>
      <c r="DW3" s="117" t="s">
        <v>630</v>
      </c>
      <c r="DX3" s="117" t="s">
        <v>632</v>
      </c>
      <c r="DY3" s="117" t="s">
        <v>633</v>
      </c>
      <c r="DZ3" s="117" t="s">
        <v>630</v>
      </c>
      <c r="EA3" s="117" t="s">
        <v>632</v>
      </c>
      <c r="EB3" s="117" t="s">
        <v>633</v>
      </c>
      <c r="EC3" s="117" t="s">
        <v>630</v>
      </c>
      <c r="ED3" s="117" t="s">
        <v>632</v>
      </c>
      <c r="EE3" s="117" t="s">
        <v>633</v>
      </c>
      <c r="EF3" s="117" t="s">
        <v>630</v>
      </c>
      <c r="EG3" s="117" t="s">
        <v>632</v>
      </c>
      <c r="EH3" s="117" t="s">
        <v>633</v>
      </c>
      <c r="EI3" s="117" t="s">
        <v>630</v>
      </c>
      <c r="EJ3" s="117" t="s">
        <v>632</v>
      </c>
      <c r="EK3" s="117" t="s">
        <v>633</v>
      </c>
      <c r="EL3" s="117" t="s">
        <v>630</v>
      </c>
      <c r="EM3" s="117" t="s">
        <v>632</v>
      </c>
      <c r="EN3" s="117" t="s">
        <v>633</v>
      </c>
      <c r="EO3" s="117" t="s">
        <v>630</v>
      </c>
      <c r="EP3" s="117" t="s">
        <v>632</v>
      </c>
      <c r="EQ3" s="117" t="s">
        <v>633</v>
      </c>
      <c r="ER3" s="117" t="s">
        <v>630</v>
      </c>
      <c r="ES3" s="117" t="s">
        <v>632</v>
      </c>
      <c r="ET3" s="117" t="s">
        <v>633</v>
      </c>
      <c r="EU3" s="117" t="s">
        <v>630</v>
      </c>
      <c r="EV3" s="117" t="s">
        <v>632</v>
      </c>
      <c r="EW3" s="117" t="s">
        <v>633</v>
      </c>
      <c r="EX3" s="117" t="s">
        <v>630</v>
      </c>
      <c r="EY3" s="117" t="s">
        <v>632</v>
      </c>
      <c r="EZ3" s="117" t="s">
        <v>633</v>
      </c>
      <c r="FA3" s="117" t="s">
        <v>630</v>
      </c>
      <c r="FB3" s="117" t="s">
        <v>632</v>
      </c>
      <c r="FC3" s="117" t="s">
        <v>633</v>
      </c>
      <c r="FD3" s="117" t="s">
        <v>630</v>
      </c>
      <c r="FE3" s="117" t="s">
        <v>632</v>
      </c>
      <c r="FF3" s="117" t="s">
        <v>633</v>
      </c>
      <c r="FG3" s="117" t="s">
        <v>630</v>
      </c>
      <c r="FH3" s="117" t="s">
        <v>632</v>
      </c>
      <c r="FI3" s="117" t="s">
        <v>633</v>
      </c>
    </row>
    <row r="4" spans="1:165" x14ac:dyDescent="0.2">
      <c r="A4" s="96" t="s">
        <v>342</v>
      </c>
      <c r="B4" s="97"/>
      <c r="C4" s="34" t="s">
        <v>343</v>
      </c>
      <c r="D4" s="110" t="e">
        <f t="array" ref="D4:FI53" ca="1">TRANSPOSE(◎!C4:AZ165)</f>
        <v>#REF!</v>
      </c>
      <c r="E4" s="110" t="e">
        <f ca="1"/>
        <v>#REF!</v>
      </c>
      <c r="F4" s="110" t="e">
        <f ca="1"/>
        <v>#REF!</v>
      </c>
      <c r="G4" s="110" t="e">
        <f ca="1"/>
        <v>#REF!</v>
      </c>
      <c r="H4" s="110" t="e">
        <f ca="1"/>
        <v>#REF!</v>
      </c>
      <c r="I4" s="110" t="e">
        <f ca="1"/>
        <v>#REF!</v>
      </c>
      <c r="J4" s="110" t="e">
        <f ca="1"/>
        <v>#REF!</v>
      </c>
      <c r="K4" s="110" t="e">
        <f ca="1"/>
        <v>#REF!</v>
      </c>
      <c r="L4" s="110" t="e">
        <f ca="1"/>
        <v>#REF!</v>
      </c>
      <c r="M4" s="110" t="e">
        <f ca="1"/>
        <v>#REF!</v>
      </c>
      <c r="N4" s="110" t="e">
        <f ca="1"/>
        <v>#REF!</v>
      </c>
      <c r="O4" s="110" t="e">
        <f ca="1"/>
        <v>#REF!</v>
      </c>
      <c r="P4" s="110" t="e">
        <f ca="1"/>
        <v>#REF!</v>
      </c>
      <c r="Q4" s="110" t="e">
        <f ca="1"/>
        <v>#REF!</v>
      </c>
      <c r="R4" s="110" t="e">
        <f ca="1"/>
        <v>#REF!</v>
      </c>
      <c r="S4" s="110" t="e">
        <f ca="1"/>
        <v>#REF!</v>
      </c>
      <c r="T4" s="110" t="e">
        <f ca="1"/>
        <v>#REF!</v>
      </c>
      <c r="U4" s="110" t="e">
        <f ca="1"/>
        <v>#REF!</v>
      </c>
      <c r="V4" s="110" t="e">
        <f ca="1"/>
        <v>#REF!</v>
      </c>
      <c r="W4" s="110" t="e">
        <f ca="1"/>
        <v>#REF!</v>
      </c>
      <c r="X4" s="110" t="e">
        <f ca="1"/>
        <v>#REF!</v>
      </c>
      <c r="Y4" s="110" t="e">
        <f ca="1"/>
        <v>#REF!</v>
      </c>
      <c r="Z4" s="110" t="e">
        <f ca="1"/>
        <v>#REF!</v>
      </c>
      <c r="AA4" s="110" t="e">
        <f ca="1"/>
        <v>#REF!</v>
      </c>
      <c r="AB4" s="110">
        <f ca="1"/>
        <v>4.4000000000000004</v>
      </c>
      <c r="AC4" s="110">
        <f ca="1"/>
        <v>4.4000000000000004</v>
      </c>
      <c r="AD4" s="110">
        <f ca="1"/>
        <v>4.4000000000000004</v>
      </c>
      <c r="AE4" s="110">
        <f ca="1"/>
        <v>5.2</v>
      </c>
      <c r="AF4" s="110">
        <f ca="1"/>
        <v>5.2</v>
      </c>
      <c r="AG4" s="110">
        <f ca="1"/>
        <v>5.2</v>
      </c>
      <c r="AH4" s="110">
        <f ca="1"/>
        <v>4.4000000000000004</v>
      </c>
      <c r="AI4" s="110">
        <f ca="1"/>
        <v>4.4000000000000004</v>
      </c>
      <c r="AJ4" s="110">
        <f ca="1"/>
        <v>4.4000000000000004</v>
      </c>
      <c r="AK4" s="110">
        <f ca="1"/>
        <v>5.3</v>
      </c>
      <c r="AL4" s="110">
        <f ca="1"/>
        <v>5.3</v>
      </c>
      <c r="AM4" s="110">
        <f ca="1"/>
        <v>5.3</v>
      </c>
      <c r="AN4" s="110">
        <f ca="1"/>
        <v>4.9000000000000004</v>
      </c>
      <c r="AO4" s="110">
        <f ca="1"/>
        <v>4.9000000000000004</v>
      </c>
      <c r="AP4" s="110">
        <f ca="1"/>
        <v>4.9000000000000004</v>
      </c>
      <c r="AQ4" s="110">
        <f ca="1"/>
        <v>5.3</v>
      </c>
      <c r="AR4" s="110">
        <f ca="1"/>
        <v>5.3</v>
      </c>
      <c r="AS4" s="110">
        <f ca="1"/>
        <v>5.3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>
        <f ca="1"/>
        <v>4.5</v>
      </c>
      <c r="BM4" s="110">
        <f ca="1"/>
        <v>4.5</v>
      </c>
      <c r="BN4" s="110">
        <f ca="1"/>
        <v>4.5</v>
      </c>
      <c r="BO4" s="110">
        <f ca="1"/>
        <v>4.5</v>
      </c>
      <c r="BP4" s="110">
        <f ca="1"/>
        <v>4.5</v>
      </c>
      <c r="BQ4" s="110">
        <f ca="1"/>
        <v>4.5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 t="e">
        <f ca="1"/>
        <v>#REF!</v>
      </c>
      <c r="CT4" s="110" t="e">
        <f ca="1"/>
        <v>#REF!</v>
      </c>
      <c r="CU4" s="110" t="e">
        <f ca="1"/>
        <v>#REF!</v>
      </c>
      <c r="CV4" s="110" t="e">
        <f ca="1"/>
        <v>#REF!</v>
      </c>
      <c r="CW4" s="110" t="e">
        <f ca="1"/>
        <v>#REF!</v>
      </c>
      <c r="CX4" s="110" t="e">
        <f ca="1"/>
        <v>#REF!</v>
      </c>
      <c r="CY4" s="110" t="e">
        <f ca="1"/>
        <v>#REF!</v>
      </c>
      <c r="CZ4" s="110" t="e">
        <f ca="1"/>
        <v>#REF!</v>
      </c>
      <c r="DA4" s="110" t="e">
        <f ca="1"/>
        <v>#REF!</v>
      </c>
      <c r="DB4" s="110" t="e">
        <f ca="1"/>
        <v>#REF!</v>
      </c>
      <c r="DC4" s="110" t="e">
        <f ca="1"/>
        <v>#REF!</v>
      </c>
      <c r="DD4" s="110" t="e">
        <f ca="1"/>
        <v>#REF!</v>
      </c>
      <c r="DE4" s="110" t="e">
        <f ca="1"/>
        <v>#REF!</v>
      </c>
      <c r="DF4" s="110" t="e">
        <f ca="1"/>
        <v>#REF!</v>
      </c>
      <c r="DG4" s="110" t="e">
        <f ca="1"/>
        <v>#REF!</v>
      </c>
      <c r="DH4" s="110" t="e">
        <f ca="1"/>
        <v>#REF!</v>
      </c>
      <c r="DI4" s="110" t="e">
        <f ca="1"/>
        <v>#REF!</v>
      </c>
      <c r="DJ4" s="110" t="e">
        <f ca="1"/>
        <v>#REF!</v>
      </c>
      <c r="DK4" s="110" t="e">
        <f ca="1"/>
        <v>#REF!</v>
      </c>
      <c r="DL4" s="110" t="e">
        <f ca="1"/>
        <v>#REF!</v>
      </c>
      <c r="DM4" s="110" t="e">
        <f ca="1"/>
        <v>#REF!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 t="e">
        <f ca="1"/>
        <v>#REF!</v>
      </c>
      <c r="DU4" s="110" t="e">
        <f ca="1"/>
        <v>#REF!</v>
      </c>
      <c r="DV4" s="110" t="e">
        <f ca="1"/>
        <v>#REF!</v>
      </c>
      <c r="DW4" s="110" t="e">
        <f ca="1"/>
        <v>#REF!</v>
      </c>
      <c r="DX4" s="110" t="e">
        <f ca="1"/>
        <v>#REF!</v>
      </c>
      <c r="DY4" s="110" t="e">
        <f ca="1"/>
        <v>#REF!</v>
      </c>
      <c r="DZ4" s="110" t="e">
        <f ca="1"/>
        <v>#REF!</v>
      </c>
      <c r="EA4" s="110" t="e">
        <f ca="1"/>
        <v>#REF!</v>
      </c>
      <c r="EB4" s="110" t="e">
        <f ca="1"/>
        <v>#REF!</v>
      </c>
      <c r="EC4" s="110" t="e">
        <f ca="1"/>
        <v>#REF!</v>
      </c>
      <c r="ED4" s="110" t="e">
        <f ca="1"/>
        <v>#REF!</v>
      </c>
      <c r="EE4" s="110" t="e">
        <f ca="1"/>
        <v>#REF!</v>
      </c>
      <c r="EF4" s="110" t="e">
        <f ca="1"/>
        <v>#REF!</v>
      </c>
      <c r="EG4" s="110" t="e">
        <f ca="1"/>
        <v>#REF!</v>
      </c>
      <c r="EH4" s="110" t="e">
        <f ca="1"/>
        <v>#REF!</v>
      </c>
      <c r="EI4" s="110" t="e">
        <f ca="1"/>
        <v>#REF!</v>
      </c>
      <c r="EJ4" s="110" t="e">
        <f ca="1"/>
        <v>#REF!</v>
      </c>
      <c r="EK4" s="110" t="e">
        <f ca="1"/>
        <v>#REF!</v>
      </c>
      <c r="EL4" s="110" t="e">
        <f ca="1"/>
        <v>#REF!</v>
      </c>
      <c r="EM4" s="110" t="e">
        <f ca="1"/>
        <v>#REF!</v>
      </c>
      <c r="EN4" s="110" t="e">
        <f ca="1"/>
        <v>#REF!</v>
      </c>
      <c r="EO4" s="110" t="e">
        <f ca="1"/>
        <v>#REF!</v>
      </c>
      <c r="EP4" s="110" t="e">
        <f ca="1"/>
        <v>#REF!</v>
      </c>
      <c r="EQ4" s="110" t="e">
        <f ca="1"/>
        <v>#REF!</v>
      </c>
      <c r="ER4" s="110" t="e">
        <f ca="1"/>
        <v>#REF!</v>
      </c>
      <c r="ES4" s="110" t="e">
        <f ca="1"/>
        <v>#REF!</v>
      </c>
      <c r="ET4" s="110" t="e">
        <f ca="1"/>
        <v>#REF!</v>
      </c>
      <c r="EU4" s="110" t="e">
        <f ca="1"/>
        <v>#REF!</v>
      </c>
      <c r="EV4" s="110" t="e">
        <f ca="1"/>
        <v>#REF!</v>
      </c>
      <c r="EW4" s="110" t="e">
        <f ca="1"/>
        <v>#REF!</v>
      </c>
      <c r="EX4" s="110" t="e">
        <f ca="1"/>
        <v>#REF!</v>
      </c>
      <c r="EY4" s="110" t="e">
        <f ca="1"/>
        <v>#REF!</v>
      </c>
      <c r="EZ4" s="110" t="e">
        <f ca="1"/>
        <v>#REF!</v>
      </c>
      <c r="FA4" s="110" t="e">
        <f ca="1"/>
        <v>#REF!</v>
      </c>
      <c r="FB4" s="110" t="e">
        <f ca="1"/>
        <v>#REF!</v>
      </c>
      <c r="FC4" s="110" t="e">
        <f ca="1"/>
        <v>#REF!</v>
      </c>
      <c r="FD4" s="110" t="e">
        <f ca="1"/>
        <v>#REF!</v>
      </c>
      <c r="FE4" s="110" t="e">
        <f ca="1"/>
        <v>#REF!</v>
      </c>
      <c r="FF4" s="110" t="e">
        <f ca="1"/>
        <v>#REF!</v>
      </c>
      <c r="FG4" s="110" t="e">
        <f ca="1"/>
        <v>#REF!</v>
      </c>
      <c r="FH4" s="110" t="e">
        <f ca="1"/>
        <v>#REF!</v>
      </c>
      <c r="FI4" s="110" t="e">
        <f ca="1"/>
        <v>#REF!</v>
      </c>
    </row>
    <row r="5" spans="1:165" ht="13.5" customHeight="1" x14ac:dyDescent="0.2">
      <c r="A5" s="176" t="s">
        <v>614</v>
      </c>
      <c r="B5" s="177"/>
      <c r="C5" s="34" t="s">
        <v>615</v>
      </c>
      <c r="D5" s="110" t="e">
        <f ca="1"/>
        <v>#REF!</v>
      </c>
      <c r="E5" s="111" t="e">
        <f ca="1"/>
        <v>#REF!</v>
      </c>
      <c r="F5" s="111" t="e">
        <f ca="1"/>
        <v>#REF!</v>
      </c>
      <c r="G5" s="111" t="e">
        <f ca="1"/>
        <v>#REF!</v>
      </c>
      <c r="H5" s="111" t="e">
        <f ca="1"/>
        <v>#REF!</v>
      </c>
      <c r="I5" s="111" t="e">
        <f ca="1"/>
        <v>#REF!</v>
      </c>
      <c r="J5" s="111" t="e">
        <f ca="1"/>
        <v>#REF!</v>
      </c>
      <c r="K5" s="111" t="e">
        <f ca="1"/>
        <v>#REF!</v>
      </c>
      <c r="L5" s="111" t="e">
        <f ca="1"/>
        <v>#REF!</v>
      </c>
      <c r="M5" s="110" t="e">
        <f ca="1"/>
        <v>#REF!</v>
      </c>
      <c r="N5" s="111" t="e">
        <f ca="1"/>
        <v>#REF!</v>
      </c>
      <c r="O5" s="111" t="e">
        <f ca="1"/>
        <v>#REF!</v>
      </c>
      <c r="P5" s="111" t="e">
        <f ca="1"/>
        <v>#REF!</v>
      </c>
      <c r="Q5" s="111" t="e">
        <f ca="1"/>
        <v>#REF!</v>
      </c>
      <c r="R5" s="111" t="e">
        <f ca="1"/>
        <v>#REF!</v>
      </c>
      <c r="S5" s="111" t="e">
        <f ca="1"/>
        <v>#REF!</v>
      </c>
      <c r="T5" s="111" t="e">
        <f ca="1"/>
        <v>#REF!</v>
      </c>
      <c r="U5" s="111" t="e">
        <f ca="1"/>
        <v>#REF!</v>
      </c>
      <c r="V5" s="110" t="e">
        <f ca="1"/>
        <v>#REF!</v>
      </c>
      <c r="W5" s="111" t="e">
        <f ca="1"/>
        <v>#REF!</v>
      </c>
      <c r="X5" s="111" t="e">
        <f ca="1"/>
        <v>#REF!</v>
      </c>
      <c r="Y5" s="111" t="e">
        <f ca="1"/>
        <v>#REF!</v>
      </c>
      <c r="Z5" s="111" t="e">
        <f ca="1"/>
        <v>#REF!</v>
      </c>
      <c r="AA5" s="111" t="e">
        <f ca="1"/>
        <v>#REF!</v>
      </c>
      <c r="AB5" s="111" t="str">
        <f ca="1"/>
        <v>0箇所</v>
      </c>
      <c r="AC5" s="111" t="str">
        <f ca="1"/>
        <v>0箇所</v>
      </c>
      <c r="AD5" s="111" t="str">
        <f ca="1"/>
        <v>0箇所</v>
      </c>
      <c r="AE5" s="110" t="str">
        <f ca="1"/>
        <v>5箇所</v>
      </c>
      <c r="AF5" s="111" t="str">
        <f ca="1"/>
        <v>5箇所</v>
      </c>
      <c r="AG5" s="111" t="str">
        <f ca="1"/>
        <v>5箇所</v>
      </c>
      <c r="AH5" s="111" t="str">
        <f ca="1"/>
        <v>0箇所</v>
      </c>
      <c r="AI5" s="111" t="str">
        <f ca="1"/>
        <v>0箇所</v>
      </c>
      <c r="AJ5" s="111" t="str">
        <f ca="1"/>
        <v>0箇所</v>
      </c>
      <c r="AK5" s="111" t="str">
        <f ca="1"/>
        <v>8箇所</v>
      </c>
      <c r="AL5" s="111" t="str">
        <f ca="1"/>
        <v>8箇所</v>
      </c>
      <c r="AM5" s="111" t="str">
        <f ca="1"/>
        <v>8箇所</v>
      </c>
      <c r="AN5" s="110" t="str">
        <f ca="1"/>
        <v>0箇所</v>
      </c>
      <c r="AO5" s="111" t="str">
        <f ca="1"/>
        <v>0箇所</v>
      </c>
      <c r="AP5" s="111" t="str">
        <f ca="1"/>
        <v>0箇所</v>
      </c>
      <c r="AQ5" s="111" t="str">
        <f ca="1"/>
        <v>22箇所</v>
      </c>
      <c r="AR5" s="111" t="str">
        <f ca="1"/>
        <v>22箇所</v>
      </c>
      <c r="AS5" s="111" t="str">
        <f ca="1"/>
        <v>22箇所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str">
        <f ca="1"/>
        <v>0箇所</v>
      </c>
      <c r="BM5" s="111" t="str">
        <f ca="1"/>
        <v>0箇所</v>
      </c>
      <c r="BN5" s="111" t="str">
        <f ca="1"/>
        <v>0箇所</v>
      </c>
      <c r="BO5" s="110" t="str">
        <f ca="1"/>
        <v>0箇所</v>
      </c>
      <c r="BP5" s="111" t="str">
        <f ca="1"/>
        <v>0箇所</v>
      </c>
      <c r="BQ5" s="111" t="str">
        <f ca="1"/>
        <v>0箇所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e">
        <f ca="1"/>
        <v>#REF!</v>
      </c>
      <c r="CT5" s="111" t="e">
        <f ca="1"/>
        <v>#REF!</v>
      </c>
      <c r="CU5" s="111" t="e">
        <f ca="1"/>
        <v>#REF!</v>
      </c>
      <c r="CV5" s="111" t="e">
        <f ca="1"/>
        <v>#REF!</v>
      </c>
      <c r="CW5" s="111" t="e">
        <f ca="1"/>
        <v>#REF!</v>
      </c>
      <c r="CX5" s="111" t="e">
        <f ca="1"/>
        <v>#REF!</v>
      </c>
      <c r="CY5" s="110" t="e">
        <f ca="1"/>
        <v>#REF!</v>
      </c>
      <c r="CZ5" s="111" t="e">
        <f ca="1"/>
        <v>#REF!</v>
      </c>
      <c r="DA5" s="111" t="e">
        <f ca="1"/>
        <v>#REF!</v>
      </c>
      <c r="DB5" s="111" t="e">
        <f ca="1"/>
        <v>#REF!</v>
      </c>
      <c r="DC5" s="111" t="e">
        <f ca="1"/>
        <v>#REF!</v>
      </c>
      <c r="DD5" s="111" t="e">
        <f ca="1"/>
        <v>#REF!</v>
      </c>
      <c r="DE5" s="111" t="e">
        <f ca="1"/>
        <v>#REF!</v>
      </c>
      <c r="DF5" s="111" t="e">
        <f ca="1"/>
        <v>#REF!</v>
      </c>
      <c r="DG5" s="111" t="e">
        <f ca="1"/>
        <v>#REF!</v>
      </c>
      <c r="DH5" s="110" t="e">
        <f ca="1"/>
        <v>#REF!</v>
      </c>
      <c r="DI5" s="111" t="e">
        <f ca="1"/>
        <v>#REF!</v>
      </c>
      <c r="DJ5" s="111" t="e">
        <f ca="1"/>
        <v>#REF!</v>
      </c>
      <c r="DK5" s="111" t="e">
        <f ca="1"/>
        <v>#REF!</v>
      </c>
      <c r="DL5" s="111" t="e">
        <f ca="1"/>
        <v>#REF!</v>
      </c>
      <c r="DM5" s="111" t="e">
        <f ca="1"/>
        <v>#REF!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e">
        <f ca="1"/>
        <v>#REF!</v>
      </c>
      <c r="DU5" s="111" t="e">
        <f ca="1"/>
        <v>#REF!</v>
      </c>
      <c r="DV5" s="111" t="e">
        <f ca="1"/>
        <v>#REF!</v>
      </c>
      <c r="DW5" s="111" t="e">
        <f ca="1"/>
        <v>#REF!</v>
      </c>
      <c r="DX5" s="111" t="e">
        <f ca="1"/>
        <v>#REF!</v>
      </c>
      <c r="DY5" s="111" t="e">
        <f ca="1"/>
        <v>#REF!</v>
      </c>
      <c r="DZ5" s="110" t="e">
        <f ca="1"/>
        <v>#REF!</v>
      </c>
      <c r="EA5" s="111" t="e">
        <f ca="1"/>
        <v>#REF!</v>
      </c>
      <c r="EB5" s="111" t="e">
        <f ca="1"/>
        <v>#REF!</v>
      </c>
      <c r="EC5" s="111" t="e">
        <f ca="1"/>
        <v>#REF!</v>
      </c>
      <c r="ED5" s="111" t="e">
        <f ca="1"/>
        <v>#REF!</v>
      </c>
      <c r="EE5" s="111" t="e">
        <f ca="1"/>
        <v>#REF!</v>
      </c>
      <c r="EF5" s="111" t="e">
        <f ca="1"/>
        <v>#REF!</v>
      </c>
      <c r="EG5" s="111" t="e">
        <f ca="1"/>
        <v>#REF!</v>
      </c>
      <c r="EH5" s="111" t="e">
        <f ca="1"/>
        <v>#REF!</v>
      </c>
      <c r="EI5" s="110" t="e">
        <f ca="1"/>
        <v>#REF!</v>
      </c>
      <c r="EJ5" s="111" t="e">
        <f ca="1"/>
        <v>#REF!</v>
      </c>
      <c r="EK5" s="111" t="e">
        <f ca="1"/>
        <v>#REF!</v>
      </c>
      <c r="EL5" s="111" t="e">
        <f ca="1"/>
        <v>#REF!</v>
      </c>
      <c r="EM5" s="111" t="e">
        <f ca="1"/>
        <v>#REF!</v>
      </c>
      <c r="EN5" s="111" t="e">
        <f ca="1"/>
        <v>#REF!</v>
      </c>
      <c r="EO5" s="111" t="e">
        <f ca="1"/>
        <v>#REF!</v>
      </c>
      <c r="EP5" s="111" t="e">
        <f ca="1"/>
        <v>#REF!</v>
      </c>
      <c r="EQ5" s="111" t="e">
        <f ca="1"/>
        <v>#REF!</v>
      </c>
      <c r="ER5" s="111" t="e">
        <f ca="1"/>
        <v>#REF!</v>
      </c>
      <c r="ES5" s="111" t="e">
        <f ca="1"/>
        <v>#REF!</v>
      </c>
      <c r="ET5" s="111" t="e">
        <f ca="1"/>
        <v>#REF!</v>
      </c>
      <c r="EU5" s="111" t="e">
        <f ca="1"/>
        <v>#REF!</v>
      </c>
      <c r="EV5" s="111" t="e">
        <f ca="1"/>
        <v>#REF!</v>
      </c>
      <c r="EW5" s="111" t="e">
        <f ca="1"/>
        <v>#REF!</v>
      </c>
      <c r="EX5" s="111" t="e">
        <f ca="1"/>
        <v>#REF!</v>
      </c>
      <c r="EY5" s="111" t="e">
        <f ca="1"/>
        <v>#REF!</v>
      </c>
      <c r="EZ5" s="111" t="e">
        <f ca="1"/>
        <v>#REF!</v>
      </c>
      <c r="FA5" s="111" t="e">
        <f ca="1"/>
        <v>#REF!</v>
      </c>
      <c r="FB5" s="111" t="e">
        <f ca="1"/>
        <v>#REF!</v>
      </c>
      <c r="FC5" s="111" t="e">
        <f ca="1"/>
        <v>#REF!</v>
      </c>
      <c r="FD5" s="111" t="e">
        <f ca="1"/>
        <v>#REF!</v>
      </c>
      <c r="FE5" s="111" t="e">
        <f ca="1"/>
        <v>#REF!</v>
      </c>
      <c r="FF5" s="111" t="e">
        <f ca="1"/>
        <v>#REF!</v>
      </c>
      <c r="FG5" s="111" t="e">
        <f ca="1"/>
        <v>#REF!</v>
      </c>
      <c r="FH5" s="111" t="e">
        <f ca="1"/>
        <v>#REF!</v>
      </c>
      <c r="FI5" s="111" t="e">
        <f ca="1"/>
        <v>#REF!</v>
      </c>
    </row>
    <row r="6" spans="1:165" x14ac:dyDescent="0.2">
      <c r="A6" s="178"/>
      <c r="B6" s="179"/>
      <c r="C6" s="34" t="s">
        <v>616</v>
      </c>
      <c r="D6" s="110" t="e">
        <f ca="1"/>
        <v>#REF!</v>
      </c>
      <c r="E6" s="111" t="e">
        <f ca="1"/>
        <v>#REF!</v>
      </c>
      <c r="F6" s="111" t="e">
        <f ca="1"/>
        <v>#REF!</v>
      </c>
      <c r="G6" s="111" t="e">
        <f ca="1"/>
        <v>#REF!</v>
      </c>
      <c r="H6" s="111" t="e">
        <f ca="1"/>
        <v>#REF!</v>
      </c>
      <c r="I6" s="111" t="e">
        <f ca="1"/>
        <v>#REF!</v>
      </c>
      <c r="J6" s="111" t="e">
        <f ca="1"/>
        <v>#REF!</v>
      </c>
      <c r="K6" s="111" t="e">
        <f ca="1"/>
        <v>#REF!</v>
      </c>
      <c r="L6" s="111" t="e">
        <f ca="1"/>
        <v>#REF!</v>
      </c>
      <c r="M6" s="110" t="e">
        <f ca="1"/>
        <v>#REF!</v>
      </c>
      <c r="N6" s="111" t="e">
        <f ca="1"/>
        <v>#REF!</v>
      </c>
      <c r="O6" s="111" t="e">
        <f ca="1"/>
        <v>#REF!</v>
      </c>
      <c r="P6" s="111" t="e">
        <f ca="1"/>
        <v>#REF!</v>
      </c>
      <c r="Q6" s="111" t="e">
        <f ca="1"/>
        <v>#REF!</v>
      </c>
      <c r="R6" s="111" t="e">
        <f ca="1"/>
        <v>#REF!</v>
      </c>
      <c r="S6" s="111" t="e">
        <f ca="1"/>
        <v>#REF!</v>
      </c>
      <c r="T6" s="111" t="e">
        <f ca="1"/>
        <v>#REF!</v>
      </c>
      <c r="U6" s="111" t="e">
        <f ca="1"/>
        <v>#REF!</v>
      </c>
      <c r="V6" s="110" t="e">
        <f ca="1"/>
        <v>#REF!</v>
      </c>
      <c r="W6" s="111" t="e">
        <f ca="1"/>
        <v>#REF!</v>
      </c>
      <c r="X6" s="111" t="e">
        <f ca="1"/>
        <v>#REF!</v>
      </c>
      <c r="Y6" s="111" t="e">
        <f ca="1"/>
        <v>#REF!</v>
      </c>
      <c r="Z6" s="111" t="e">
        <f ca="1"/>
        <v>#REF!</v>
      </c>
      <c r="AA6" s="111" t="e">
        <f ca="1"/>
        <v>#REF!</v>
      </c>
      <c r="AB6" s="111" t="str">
        <f ca="1"/>
        <v>0箇所</v>
      </c>
      <c r="AC6" s="111" t="str">
        <f ca="1"/>
        <v>0箇所</v>
      </c>
      <c r="AD6" s="111" t="str">
        <f ca="1"/>
        <v>0箇所</v>
      </c>
      <c r="AE6" s="110" t="str">
        <f ca="1"/>
        <v>50箇所</v>
      </c>
      <c r="AF6" s="111" t="str">
        <f ca="1"/>
        <v>50箇所</v>
      </c>
      <c r="AG6" s="111" t="str">
        <f ca="1"/>
        <v>50箇所</v>
      </c>
      <c r="AH6" s="111" t="str">
        <f ca="1"/>
        <v>0箇所</v>
      </c>
      <c r="AI6" s="111" t="str">
        <f ca="1"/>
        <v>0箇所</v>
      </c>
      <c r="AJ6" s="111" t="str">
        <f ca="1"/>
        <v>0箇所</v>
      </c>
      <c r="AK6" s="111" t="str">
        <f ca="1"/>
        <v>53箇所</v>
      </c>
      <c r="AL6" s="111" t="str">
        <f ca="1"/>
        <v>53箇所</v>
      </c>
      <c r="AM6" s="111" t="str">
        <f ca="1"/>
        <v>53箇所</v>
      </c>
      <c r="AN6" s="110" t="str">
        <f ca="1"/>
        <v>28箇所</v>
      </c>
      <c r="AO6" s="111" t="str">
        <f ca="1"/>
        <v>28箇所</v>
      </c>
      <c r="AP6" s="111" t="str">
        <f ca="1"/>
        <v>28箇所</v>
      </c>
      <c r="AQ6" s="111" t="str">
        <f ca="1"/>
        <v>66箇所</v>
      </c>
      <c r="AR6" s="111" t="str">
        <f ca="1"/>
        <v>66箇所</v>
      </c>
      <c r="AS6" s="111" t="str">
        <f ca="1"/>
        <v>66箇所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str">
        <f ca="1"/>
        <v>0箇所</v>
      </c>
      <c r="BM6" s="111" t="str">
        <f ca="1"/>
        <v>0箇所</v>
      </c>
      <c r="BN6" s="111" t="str">
        <f ca="1"/>
        <v>0箇所</v>
      </c>
      <c r="BO6" s="110" t="str">
        <f ca="1"/>
        <v>0箇所</v>
      </c>
      <c r="BP6" s="111" t="str">
        <f ca="1"/>
        <v>0箇所</v>
      </c>
      <c r="BQ6" s="111" t="str">
        <f ca="1"/>
        <v>0箇所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e">
        <f ca="1"/>
        <v>#REF!</v>
      </c>
      <c r="CT6" s="111" t="e">
        <f ca="1"/>
        <v>#REF!</v>
      </c>
      <c r="CU6" s="111" t="e">
        <f ca="1"/>
        <v>#REF!</v>
      </c>
      <c r="CV6" s="111" t="e">
        <f ca="1"/>
        <v>#REF!</v>
      </c>
      <c r="CW6" s="111" t="e">
        <f ca="1"/>
        <v>#REF!</v>
      </c>
      <c r="CX6" s="111" t="e">
        <f ca="1"/>
        <v>#REF!</v>
      </c>
      <c r="CY6" s="110" t="e">
        <f ca="1"/>
        <v>#REF!</v>
      </c>
      <c r="CZ6" s="111" t="e">
        <f ca="1"/>
        <v>#REF!</v>
      </c>
      <c r="DA6" s="111" t="e">
        <f ca="1"/>
        <v>#REF!</v>
      </c>
      <c r="DB6" s="111" t="e">
        <f ca="1"/>
        <v>#REF!</v>
      </c>
      <c r="DC6" s="111" t="e">
        <f ca="1"/>
        <v>#REF!</v>
      </c>
      <c r="DD6" s="111" t="e">
        <f ca="1"/>
        <v>#REF!</v>
      </c>
      <c r="DE6" s="111" t="e">
        <f ca="1"/>
        <v>#REF!</v>
      </c>
      <c r="DF6" s="111" t="e">
        <f ca="1"/>
        <v>#REF!</v>
      </c>
      <c r="DG6" s="111" t="e">
        <f ca="1"/>
        <v>#REF!</v>
      </c>
      <c r="DH6" s="110" t="e">
        <f ca="1"/>
        <v>#REF!</v>
      </c>
      <c r="DI6" s="111" t="e">
        <f ca="1"/>
        <v>#REF!</v>
      </c>
      <c r="DJ6" s="111" t="e">
        <f ca="1"/>
        <v>#REF!</v>
      </c>
      <c r="DK6" s="111" t="e">
        <f ca="1"/>
        <v>#REF!</v>
      </c>
      <c r="DL6" s="111" t="e">
        <f ca="1"/>
        <v>#REF!</v>
      </c>
      <c r="DM6" s="111" t="e">
        <f ca="1"/>
        <v>#REF!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e">
        <f ca="1"/>
        <v>#REF!</v>
      </c>
      <c r="DU6" s="111" t="e">
        <f ca="1"/>
        <v>#REF!</v>
      </c>
      <c r="DV6" s="111" t="e">
        <f ca="1"/>
        <v>#REF!</v>
      </c>
      <c r="DW6" s="111" t="e">
        <f ca="1"/>
        <v>#REF!</v>
      </c>
      <c r="DX6" s="111" t="e">
        <f ca="1"/>
        <v>#REF!</v>
      </c>
      <c r="DY6" s="111" t="e">
        <f ca="1"/>
        <v>#REF!</v>
      </c>
      <c r="DZ6" s="110" t="e">
        <f ca="1"/>
        <v>#REF!</v>
      </c>
      <c r="EA6" s="111" t="e">
        <f ca="1"/>
        <v>#REF!</v>
      </c>
      <c r="EB6" s="111" t="e">
        <f ca="1"/>
        <v>#REF!</v>
      </c>
      <c r="EC6" s="111" t="e">
        <f ca="1"/>
        <v>#REF!</v>
      </c>
      <c r="ED6" s="111" t="e">
        <f ca="1"/>
        <v>#REF!</v>
      </c>
      <c r="EE6" s="111" t="e">
        <f ca="1"/>
        <v>#REF!</v>
      </c>
      <c r="EF6" s="111" t="e">
        <f ca="1"/>
        <v>#REF!</v>
      </c>
      <c r="EG6" s="111" t="e">
        <f ca="1"/>
        <v>#REF!</v>
      </c>
      <c r="EH6" s="111" t="e">
        <f ca="1"/>
        <v>#REF!</v>
      </c>
      <c r="EI6" s="110" t="e">
        <f ca="1"/>
        <v>#REF!</v>
      </c>
      <c r="EJ6" s="111" t="e">
        <f ca="1"/>
        <v>#REF!</v>
      </c>
      <c r="EK6" s="111" t="e">
        <f ca="1"/>
        <v>#REF!</v>
      </c>
      <c r="EL6" s="111" t="e">
        <f ca="1"/>
        <v>#REF!</v>
      </c>
      <c r="EM6" s="111" t="e">
        <f ca="1"/>
        <v>#REF!</v>
      </c>
      <c r="EN6" s="111" t="e">
        <f ca="1"/>
        <v>#REF!</v>
      </c>
      <c r="EO6" s="111" t="e">
        <f ca="1"/>
        <v>#REF!</v>
      </c>
      <c r="EP6" s="111" t="e">
        <f ca="1"/>
        <v>#REF!</v>
      </c>
      <c r="EQ6" s="111" t="e">
        <f ca="1"/>
        <v>#REF!</v>
      </c>
      <c r="ER6" s="111" t="e">
        <f ca="1"/>
        <v>#REF!</v>
      </c>
      <c r="ES6" s="111" t="e">
        <f ca="1"/>
        <v>#REF!</v>
      </c>
      <c r="ET6" s="111" t="e">
        <f ca="1"/>
        <v>#REF!</v>
      </c>
      <c r="EU6" s="111" t="e">
        <f ca="1"/>
        <v>#REF!</v>
      </c>
      <c r="EV6" s="111" t="e">
        <f ca="1"/>
        <v>#REF!</v>
      </c>
      <c r="EW6" s="111" t="e">
        <f ca="1"/>
        <v>#REF!</v>
      </c>
      <c r="EX6" s="111" t="e">
        <f ca="1"/>
        <v>#REF!</v>
      </c>
      <c r="EY6" s="111" t="e">
        <f ca="1"/>
        <v>#REF!</v>
      </c>
      <c r="EZ6" s="111" t="e">
        <f ca="1"/>
        <v>#REF!</v>
      </c>
      <c r="FA6" s="111" t="e">
        <f ca="1"/>
        <v>#REF!</v>
      </c>
      <c r="FB6" s="111" t="e">
        <f ca="1"/>
        <v>#REF!</v>
      </c>
      <c r="FC6" s="111" t="e">
        <f ca="1"/>
        <v>#REF!</v>
      </c>
      <c r="FD6" s="111" t="e">
        <f ca="1"/>
        <v>#REF!</v>
      </c>
      <c r="FE6" s="111" t="e">
        <f ca="1"/>
        <v>#REF!</v>
      </c>
      <c r="FF6" s="111" t="e">
        <f ca="1"/>
        <v>#REF!</v>
      </c>
      <c r="FG6" s="111" t="e">
        <f ca="1"/>
        <v>#REF!</v>
      </c>
      <c r="FH6" s="111" t="e">
        <f ca="1"/>
        <v>#REF!</v>
      </c>
      <c r="FI6" s="111" t="e">
        <f ca="1"/>
        <v>#REF!</v>
      </c>
    </row>
    <row r="7" spans="1:165" ht="13.5" customHeight="1" x14ac:dyDescent="0.2">
      <c r="A7" s="180"/>
      <c r="B7" s="181"/>
      <c r="C7" s="34" t="s">
        <v>617</v>
      </c>
      <c r="D7" s="110" t="e">
        <f ca="1"/>
        <v>#REF!</v>
      </c>
      <c r="E7" s="111" t="e">
        <f ca="1"/>
        <v>#REF!</v>
      </c>
      <c r="F7" s="111" t="e">
        <f ca="1"/>
        <v>#REF!</v>
      </c>
      <c r="G7" s="111" t="e">
        <f ca="1"/>
        <v>#REF!</v>
      </c>
      <c r="H7" s="111" t="e">
        <f ca="1"/>
        <v>#REF!</v>
      </c>
      <c r="I7" s="111" t="e">
        <f ca="1"/>
        <v>#REF!</v>
      </c>
      <c r="J7" s="111" t="e">
        <f ca="1"/>
        <v>#REF!</v>
      </c>
      <c r="K7" s="111" t="e">
        <f ca="1"/>
        <v>#REF!</v>
      </c>
      <c r="L7" s="111" t="e">
        <f ca="1"/>
        <v>#REF!</v>
      </c>
      <c r="M7" s="110" t="e">
        <f ca="1"/>
        <v>#REF!</v>
      </c>
      <c r="N7" s="111" t="e">
        <f ca="1"/>
        <v>#REF!</v>
      </c>
      <c r="O7" s="111" t="e">
        <f ca="1"/>
        <v>#REF!</v>
      </c>
      <c r="P7" s="111" t="e">
        <f ca="1"/>
        <v>#REF!</v>
      </c>
      <c r="Q7" s="111" t="e">
        <f ca="1"/>
        <v>#REF!</v>
      </c>
      <c r="R7" s="111" t="e">
        <f ca="1"/>
        <v>#REF!</v>
      </c>
      <c r="S7" s="111" t="e">
        <f ca="1"/>
        <v>#REF!</v>
      </c>
      <c r="T7" s="111" t="e">
        <f ca="1"/>
        <v>#REF!</v>
      </c>
      <c r="U7" s="111" t="e">
        <f ca="1"/>
        <v>#REF!</v>
      </c>
      <c r="V7" s="110" t="e">
        <f ca="1"/>
        <v>#REF!</v>
      </c>
      <c r="W7" s="111" t="e">
        <f ca="1"/>
        <v>#REF!</v>
      </c>
      <c r="X7" s="111" t="e">
        <f ca="1"/>
        <v>#REF!</v>
      </c>
      <c r="Y7" s="111" t="e">
        <f ca="1"/>
        <v>#REF!</v>
      </c>
      <c r="Z7" s="111" t="e">
        <f ca="1"/>
        <v>#REF!</v>
      </c>
      <c r="AA7" s="111" t="e">
        <f ca="1"/>
        <v>#REF!</v>
      </c>
      <c r="AB7" s="111" t="str">
        <f ca="1"/>
        <v>191箇所</v>
      </c>
      <c r="AC7" s="111" t="str">
        <f ca="1"/>
        <v>191箇所</v>
      </c>
      <c r="AD7" s="111" t="str">
        <f ca="1"/>
        <v>191箇所</v>
      </c>
      <c r="AE7" s="110" t="str">
        <f ca="1"/>
        <v>136箇所</v>
      </c>
      <c r="AF7" s="111" t="str">
        <f ca="1"/>
        <v>136箇所</v>
      </c>
      <c r="AG7" s="111" t="str">
        <f ca="1"/>
        <v>136箇所</v>
      </c>
      <c r="AH7" s="111" t="str">
        <f ca="1"/>
        <v>191箇所</v>
      </c>
      <c r="AI7" s="111" t="str">
        <f ca="1"/>
        <v>191箇所</v>
      </c>
      <c r="AJ7" s="111" t="str">
        <f ca="1"/>
        <v>191箇所</v>
      </c>
      <c r="AK7" s="111" t="str">
        <f ca="1"/>
        <v>130箇所</v>
      </c>
      <c r="AL7" s="111" t="str">
        <f ca="1"/>
        <v>130箇所</v>
      </c>
      <c r="AM7" s="111" t="str">
        <f ca="1"/>
        <v>130箇所</v>
      </c>
      <c r="AN7" s="110" t="str">
        <f ca="1"/>
        <v>163箇所</v>
      </c>
      <c r="AO7" s="111" t="str">
        <f ca="1"/>
        <v>163箇所</v>
      </c>
      <c r="AP7" s="111" t="str">
        <f ca="1"/>
        <v>163箇所</v>
      </c>
      <c r="AQ7" s="111" t="str">
        <f ca="1"/>
        <v>103箇所</v>
      </c>
      <c r="AR7" s="111" t="str">
        <f ca="1"/>
        <v>103箇所</v>
      </c>
      <c r="AS7" s="111" t="str">
        <f ca="1"/>
        <v>103箇所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str">
        <f ca="1"/>
        <v>191箇所</v>
      </c>
      <c r="BM7" s="111" t="str">
        <f ca="1"/>
        <v>191箇所</v>
      </c>
      <c r="BN7" s="111" t="str">
        <f ca="1"/>
        <v>191箇所</v>
      </c>
      <c r="BO7" s="110" t="str">
        <f ca="1"/>
        <v>191箇所</v>
      </c>
      <c r="BP7" s="111" t="str">
        <f ca="1"/>
        <v>191箇所</v>
      </c>
      <c r="BQ7" s="111" t="str">
        <f ca="1"/>
        <v>191箇所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e">
        <f ca="1"/>
        <v>#REF!</v>
      </c>
      <c r="CT7" s="111" t="e">
        <f ca="1"/>
        <v>#REF!</v>
      </c>
      <c r="CU7" s="111" t="e">
        <f ca="1"/>
        <v>#REF!</v>
      </c>
      <c r="CV7" s="111" t="e">
        <f ca="1"/>
        <v>#REF!</v>
      </c>
      <c r="CW7" s="111" t="e">
        <f ca="1"/>
        <v>#REF!</v>
      </c>
      <c r="CX7" s="111" t="e">
        <f ca="1"/>
        <v>#REF!</v>
      </c>
      <c r="CY7" s="110" t="e">
        <f ca="1"/>
        <v>#REF!</v>
      </c>
      <c r="CZ7" s="111" t="e">
        <f ca="1"/>
        <v>#REF!</v>
      </c>
      <c r="DA7" s="111" t="e">
        <f ca="1"/>
        <v>#REF!</v>
      </c>
      <c r="DB7" s="111" t="e">
        <f ca="1"/>
        <v>#REF!</v>
      </c>
      <c r="DC7" s="111" t="e">
        <f ca="1"/>
        <v>#REF!</v>
      </c>
      <c r="DD7" s="111" t="e">
        <f ca="1"/>
        <v>#REF!</v>
      </c>
      <c r="DE7" s="111" t="e">
        <f ca="1"/>
        <v>#REF!</v>
      </c>
      <c r="DF7" s="111" t="e">
        <f ca="1"/>
        <v>#REF!</v>
      </c>
      <c r="DG7" s="111" t="e">
        <f ca="1"/>
        <v>#REF!</v>
      </c>
      <c r="DH7" s="110" t="e">
        <f ca="1"/>
        <v>#REF!</v>
      </c>
      <c r="DI7" s="111" t="e">
        <f ca="1"/>
        <v>#REF!</v>
      </c>
      <c r="DJ7" s="111" t="e">
        <f ca="1"/>
        <v>#REF!</v>
      </c>
      <c r="DK7" s="111" t="e">
        <f ca="1"/>
        <v>#REF!</v>
      </c>
      <c r="DL7" s="111" t="e">
        <f ca="1"/>
        <v>#REF!</v>
      </c>
      <c r="DM7" s="111" t="e">
        <f ca="1"/>
        <v>#REF!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e">
        <f ca="1"/>
        <v>#REF!</v>
      </c>
      <c r="DU7" s="111" t="e">
        <f ca="1"/>
        <v>#REF!</v>
      </c>
      <c r="DV7" s="111" t="e">
        <f ca="1"/>
        <v>#REF!</v>
      </c>
      <c r="DW7" s="111" t="e">
        <f ca="1"/>
        <v>#REF!</v>
      </c>
      <c r="DX7" s="111" t="e">
        <f ca="1"/>
        <v>#REF!</v>
      </c>
      <c r="DY7" s="111" t="e">
        <f ca="1"/>
        <v>#REF!</v>
      </c>
      <c r="DZ7" s="110" t="e">
        <f ca="1"/>
        <v>#REF!</v>
      </c>
      <c r="EA7" s="111" t="e">
        <f ca="1"/>
        <v>#REF!</v>
      </c>
      <c r="EB7" s="111" t="e">
        <f ca="1"/>
        <v>#REF!</v>
      </c>
      <c r="EC7" s="111" t="e">
        <f ca="1"/>
        <v>#REF!</v>
      </c>
      <c r="ED7" s="111" t="e">
        <f ca="1"/>
        <v>#REF!</v>
      </c>
      <c r="EE7" s="111" t="e">
        <f ca="1"/>
        <v>#REF!</v>
      </c>
      <c r="EF7" s="111" t="e">
        <f ca="1"/>
        <v>#REF!</v>
      </c>
      <c r="EG7" s="111" t="e">
        <f ca="1"/>
        <v>#REF!</v>
      </c>
      <c r="EH7" s="111" t="e">
        <f ca="1"/>
        <v>#REF!</v>
      </c>
      <c r="EI7" s="110" t="e">
        <f ca="1"/>
        <v>#REF!</v>
      </c>
      <c r="EJ7" s="111" t="e">
        <f ca="1"/>
        <v>#REF!</v>
      </c>
      <c r="EK7" s="111" t="e">
        <f ca="1"/>
        <v>#REF!</v>
      </c>
      <c r="EL7" s="111" t="e">
        <f ca="1"/>
        <v>#REF!</v>
      </c>
      <c r="EM7" s="111" t="e">
        <f ca="1"/>
        <v>#REF!</v>
      </c>
      <c r="EN7" s="111" t="e">
        <f ca="1"/>
        <v>#REF!</v>
      </c>
      <c r="EO7" s="111" t="e">
        <f ca="1"/>
        <v>#REF!</v>
      </c>
      <c r="EP7" s="111" t="e">
        <f ca="1"/>
        <v>#REF!</v>
      </c>
      <c r="EQ7" s="111" t="e">
        <f ca="1"/>
        <v>#REF!</v>
      </c>
      <c r="ER7" s="111" t="e">
        <f ca="1"/>
        <v>#REF!</v>
      </c>
      <c r="ES7" s="111" t="e">
        <f ca="1"/>
        <v>#REF!</v>
      </c>
      <c r="ET7" s="111" t="e">
        <f ca="1"/>
        <v>#REF!</v>
      </c>
      <c r="EU7" s="111" t="e">
        <f ca="1"/>
        <v>#REF!</v>
      </c>
      <c r="EV7" s="111" t="e">
        <f ca="1"/>
        <v>#REF!</v>
      </c>
      <c r="EW7" s="111" t="e">
        <f ca="1"/>
        <v>#REF!</v>
      </c>
      <c r="EX7" s="111" t="e">
        <f ca="1"/>
        <v>#REF!</v>
      </c>
      <c r="EY7" s="111" t="e">
        <f ca="1"/>
        <v>#REF!</v>
      </c>
      <c r="EZ7" s="111" t="e">
        <f ca="1"/>
        <v>#REF!</v>
      </c>
      <c r="FA7" s="111" t="e">
        <f ca="1"/>
        <v>#REF!</v>
      </c>
      <c r="FB7" s="111" t="e">
        <f ca="1"/>
        <v>#REF!</v>
      </c>
      <c r="FC7" s="111" t="e">
        <f ca="1"/>
        <v>#REF!</v>
      </c>
      <c r="FD7" s="111" t="e">
        <f ca="1"/>
        <v>#REF!</v>
      </c>
      <c r="FE7" s="111" t="e">
        <f ca="1"/>
        <v>#REF!</v>
      </c>
      <c r="FF7" s="111" t="e">
        <f ca="1"/>
        <v>#REF!</v>
      </c>
      <c r="FG7" s="111" t="e">
        <f ca="1"/>
        <v>#REF!</v>
      </c>
      <c r="FH7" s="111" t="e">
        <f ca="1"/>
        <v>#REF!</v>
      </c>
      <c r="FI7" s="111" t="e">
        <f ca="1"/>
        <v>#REF!</v>
      </c>
    </row>
    <row r="8" spans="1:165" ht="13.5" customHeight="1" x14ac:dyDescent="0.2">
      <c r="A8" s="182" t="s">
        <v>409</v>
      </c>
      <c r="B8" s="168" t="s">
        <v>344</v>
      </c>
      <c r="C8" s="34" t="s">
        <v>60</v>
      </c>
      <c r="D8" s="110" t="e">
        <f ca="1"/>
        <v>#REF!</v>
      </c>
      <c r="E8" s="111" t="e">
        <f ca="1"/>
        <v>#REF!</v>
      </c>
      <c r="F8" s="111" t="e">
        <f ca="1"/>
        <v>#REF!</v>
      </c>
      <c r="G8" s="111" t="e">
        <f ca="1"/>
        <v>#REF!</v>
      </c>
      <c r="H8" s="111" t="e">
        <f ca="1"/>
        <v>#REF!</v>
      </c>
      <c r="I8" s="111" t="e">
        <f ca="1"/>
        <v>#REF!</v>
      </c>
      <c r="J8" s="111" t="e">
        <f ca="1"/>
        <v>#REF!</v>
      </c>
      <c r="K8" s="111" t="e">
        <f ca="1"/>
        <v>#REF!</v>
      </c>
      <c r="L8" s="111" t="e">
        <f ca="1"/>
        <v>#REF!</v>
      </c>
      <c r="M8" s="110" t="e">
        <f ca="1"/>
        <v>#REF!</v>
      </c>
      <c r="N8" s="111" t="e">
        <f ca="1"/>
        <v>#REF!</v>
      </c>
      <c r="O8" s="111" t="e">
        <f ca="1"/>
        <v>#REF!</v>
      </c>
      <c r="P8" s="111" t="e">
        <f ca="1"/>
        <v>#REF!</v>
      </c>
      <c r="Q8" s="111" t="e">
        <f ca="1"/>
        <v>#REF!</v>
      </c>
      <c r="R8" s="111" t="e">
        <f ca="1"/>
        <v>#REF!</v>
      </c>
      <c r="S8" s="111" t="e">
        <f ca="1"/>
        <v>#REF!</v>
      </c>
      <c r="T8" s="111" t="e">
        <f ca="1"/>
        <v>#REF!</v>
      </c>
      <c r="U8" s="111" t="e">
        <f ca="1"/>
        <v>#REF!</v>
      </c>
      <c r="V8" s="110" t="e">
        <f ca="1"/>
        <v>#REF!</v>
      </c>
      <c r="W8" s="111" t="e">
        <f ca="1"/>
        <v>#REF!</v>
      </c>
      <c r="X8" s="111" t="e">
        <f ca="1"/>
        <v>#REF!</v>
      </c>
      <c r="Y8" s="111" t="e">
        <f ca="1"/>
        <v>#REF!</v>
      </c>
      <c r="Z8" s="111" t="e">
        <f ca="1"/>
        <v>#REF!</v>
      </c>
      <c r="AA8" s="111" t="e">
        <f ca="1"/>
        <v>#REF!</v>
      </c>
      <c r="AB8" s="111" t="str">
        <f ca="1"/>
        <v>0棟</v>
      </c>
      <c r="AC8" s="111" t="str">
        <f ca="1"/>
        <v>0棟</v>
      </c>
      <c r="AD8" s="111" t="str">
        <f ca="1"/>
        <v>0棟</v>
      </c>
      <c r="AE8" s="110" t="str">
        <f ca="1"/>
        <v>0棟</v>
      </c>
      <c r="AF8" s="111" t="str">
        <f ca="1"/>
        <v>0棟</v>
      </c>
      <c r="AG8" s="111" t="str">
        <f ca="1"/>
        <v>0棟</v>
      </c>
      <c r="AH8" s="111" t="str">
        <f ca="1"/>
        <v>0棟</v>
      </c>
      <c r="AI8" s="111" t="str">
        <f ca="1"/>
        <v>0棟</v>
      </c>
      <c r="AJ8" s="111" t="str">
        <f ca="1"/>
        <v>0棟</v>
      </c>
      <c r="AK8" s="111" t="str">
        <f ca="1"/>
        <v>1棟未満</v>
      </c>
      <c r="AL8" s="111" t="str">
        <f ca="1"/>
        <v>1棟未満</v>
      </c>
      <c r="AM8" s="111" t="str">
        <f ca="1"/>
        <v>1棟未満</v>
      </c>
      <c r="AN8" s="110" t="str">
        <f ca="1"/>
        <v>0棟</v>
      </c>
      <c r="AO8" s="111" t="str">
        <f ca="1"/>
        <v>0棟</v>
      </c>
      <c r="AP8" s="111" t="str">
        <f ca="1"/>
        <v>0棟</v>
      </c>
      <c r="AQ8" s="111" t="str">
        <f ca="1"/>
        <v>1棟未満</v>
      </c>
      <c r="AR8" s="111" t="str">
        <f ca="1"/>
        <v>1棟未満</v>
      </c>
      <c r="AS8" s="111" t="str">
        <f ca="1"/>
        <v>1棟未満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str">
        <f ca="1"/>
        <v>0棟</v>
      </c>
      <c r="BM8" s="111" t="str">
        <f ca="1"/>
        <v>0棟</v>
      </c>
      <c r="BN8" s="111" t="str">
        <f ca="1"/>
        <v>0棟</v>
      </c>
      <c r="BO8" s="110" t="str">
        <f ca="1"/>
        <v>0棟</v>
      </c>
      <c r="BP8" s="111" t="str">
        <f ca="1"/>
        <v>0棟</v>
      </c>
      <c r="BQ8" s="111" t="str">
        <f ca="1"/>
        <v>0棟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e">
        <f ca="1"/>
        <v>#REF!</v>
      </c>
      <c r="CT8" s="111" t="e">
        <f ca="1"/>
        <v>#REF!</v>
      </c>
      <c r="CU8" s="111" t="e">
        <f ca="1"/>
        <v>#REF!</v>
      </c>
      <c r="CV8" s="111" t="e">
        <f ca="1"/>
        <v>#REF!</v>
      </c>
      <c r="CW8" s="111" t="e">
        <f ca="1"/>
        <v>#REF!</v>
      </c>
      <c r="CX8" s="111" t="e">
        <f ca="1"/>
        <v>#REF!</v>
      </c>
      <c r="CY8" s="110" t="e">
        <f ca="1"/>
        <v>#REF!</v>
      </c>
      <c r="CZ8" s="111" t="e">
        <f ca="1"/>
        <v>#REF!</v>
      </c>
      <c r="DA8" s="111" t="e">
        <f ca="1"/>
        <v>#REF!</v>
      </c>
      <c r="DB8" s="111" t="e">
        <f ca="1"/>
        <v>#REF!</v>
      </c>
      <c r="DC8" s="111" t="e">
        <f ca="1"/>
        <v>#REF!</v>
      </c>
      <c r="DD8" s="111" t="e">
        <f ca="1"/>
        <v>#REF!</v>
      </c>
      <c r="DE8" s="111" t="e">
        <f ca="1"/>
        <v>#REF!</v>
      </c>
      <c r="DF8" s="111" t="e">
        <f ca="1"/>
        <v>#REF!</v>
      </c>
      <c r="DG8" s="111" t="e">
        <f ca="1"/>
        <v>#REF!</v>
      </c>
      <c r="DH8" s="110" t="e">
        <f ca="1"/>
        <v>#REF!</v>
      </c>
      <c r="DI8" s="111" t="e">
        <f ca="1"/>
        <v>#REF!</v>
      </c>
      <c r="DJ8" s="111" t="e">
        <f ca="1"/>
        <v>#REF!</v>
      </c>
      <c r="DK8" s="111" t="e">
        <f ca="1"/>
        <v>#REF!</v>
      </c>
      <c r="DL8" s="111" t="e">
        <f ca="1"/>
        <v>#REF!</v>
      </c>
      <c r="DM8" s="111" t="e">
        <f ca="1"/>
        <v>#REF!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e">
        <f ca="1"/>
        <v>#REF!</v>
      </c>
      <c r="DU8" s="111" t="e">
        <f ca="1"/>
        <v>#REF!</v>
      </c>
      <c r="DV8" s="111" t="e">
        <f ca="1"/>
        <v>#REF!</v>
      </c>
      <c r="DW8" s="111" t="e">
        <f ca="1"/>
        <v>#REF!</v>
      </c>
      <c r="DX8" s="111" t="e">
        <f ca="1"/>
        <v>#REF!</v>
      </c>
      <c r="DY8" s="111" t="e">
        <f ca="1"/>
        <v>#REF!</v>
      </c>
      <c r="DZ8" s="110" t="e">
        <f ca="1"/>
        <v>#REF!</v>
      </c>
      <c r="EA8" s="111" t="e">
        <f ca="1"/>
        <v>#REF!</v>
      </c>
      <c r="EB8" s="111" t="e">
        <f ca="1"/>
        <v>#REF!</v>
      </c>
      <c r="EC8" s="111" t="e">
        <f ca="1"/>
        <v>#REF!</v>
      </c>
      <c r="ED8" s="111" t="e">
        <f ca="1"/>
        <v>#REF!</v>
      </c>
      <c r="EE8" s="111" t="e">
        <f ca="1"/>
        <v>#REF!</v>
      </c>
      <c r="EF8" s="111" t="e">
        <f ca="1"/>
        <v>#REF!</v>
      </c>
      <c r="EG8" s="111" t="e">
        <f ca="1"/>
        <v>#REF!</v>
      </c>
      <c r="EH8" s="111" t="e">
        <f ca="1"/>
        <v>#REF!</v>
      </c>
      <c r="EI8" s="110" t="e">
        <f ca="1"/>
        <v>#REF!</v>
      </c>
      <c r="EJ8" s="111" t="e">
        <f ca="1"/>
        <v>#REF!</v>
      </c>
      <c r="EK8" s="111" t="e">
        <f ca="1"/>
        <v>#REF!</v>
      </c>
      <c r="EL8" s="111" t="e">
        <f ca="1"/>
        <v>#REF!</v>
      </c>
      <c r="EM8" s="111" t="e">
        <f ca="1"/>
        <v>#REF!</v>
      </c>
      <c r="EN8" s="111" t="e">
        <f ca="1"/>
        <v>#REF!</v>
      </c>
      <c r="EO8" s="111" t="e">
        <f ca="1"/>
        <v>#REF!</v>
      </c>
      <c r="EP8" s="111" t="e">
        <f ca="1"/>
        <v>#REF!</v>
      </c>
      <c r="EQ8" s="111" t="e">
        <f ca="1"/>
        <v>#REF!</v>
      </c>
      <c r="ER8" s="111" t="e">
        <f ca="1"/>
        <v>#REF!</v>
      </c>
      <c r="ES8" s="111" t="e">
        <f ca="1"/>
        <v>#REF!</v>
      </c>
      <c r="ET8" s="111" t="e">
        <f ca="1"/>
        <v>#REF!</v>
      </c>
      <c r="EU8" s="111" t="e">
        <f ca="1"/>
        <v>#REF!</v>
      </c>
      <c r="EV8" s="111" t="e">
        <f ca="1"/>
        <v>#REF!</v>
      </c>
      <c r="EW8" s="111" t="e">
        <f ca="1"/>
        <v>#REF!</v>
      </c>
      <c r="EX8" s="111" t="e">
        <f ca="1"/>
        <v>#REF!</v>
      </c>
      <c r="EY8" s="111" t="e">
        <f ca="1"/>
        <v>#REF!</v>
      </c>
      <c r="EZ8" s="111" t="e">
        <f ca="1"/>
        <v>#REF!</v>
      </c>
      <c r="FA8" s="111" t="e">
        <f ca="1"/>
        <v>#REF!</v>
      </c>
      <c r="FB8" s="111" t="e">
        <f ca="1"/>
        <v>#REF!</v>
      </c>
      <c r="FC8" s="111" t="e">
        <f ca="1"/>
        <v>#REF!</v>
      </c>
      <c r="FD8" s="111" t="e">
        <f ca="1"/>
        <v>#REF!</v>
      </c>
      <c r="FE8" s="111" t="e">
        <f ca="1"/>
        <v>#REF!</v>
      </c>
      <c r="FF8" s="111" t="e">
        <f ca="1"/>
        <v>#REF!</v>
      </c>
      <c r="FG8" s="111" t="e">
        <f ca="1"/>
        <v>#REF!</v>
      </c>
      <c r="FH8" s="111" t="e">
        <f ca="1"/>
        <v>#REF!</v>
      </c>
      <c r="FI8" s="111" t="e">
        <f ca="1"/>
        <v>#REF!</v>
      </c>
    </row>
    <row r="9" spans="1:165" ht="13.5" customHeight="1" x14ac:dyDescent="0.2">
      <c r="A9" s="183"/>
      <c r="B9" s="170"/>
      <c r="C9" s="34" t="s">
        <v>61</v>
      </c>
      <c r="D9" s="110" t="e">
        <f ca="1"/>
        <v>#REF!</v>
      </c>
      <c r="E9" s="112" t="e">
        <f ca="1"/>
        <v>#REF!</v>
      </c>
      <c r="F9" s="112" t="e">
        <f ca="1"/>
        <v>#REF!</v>
      </c>
      <c r="G9" s="112" t="e">
        <f ca="1"/>
        <v>#REF!</v>
      </c>
      <c r="H9" s="112" t="e">
        <f ca="1"/>
        <v>#REF!</v>
      </c>
      <c r="I9" s="112" t="e">
        <f ca="1"/>
        <v>#REF!</v>
      </c>
      <c r="J9" s="112" t="e">
        <f ca="1"/>
        <v>#REF!</v>
      </c>
      <c r="K9" s="112" t="e">
        <f ca="1"/>
        <v>#REF!</v>
      </c>
      <c r="L9" s="112" t="e">
        <f ca="1"/>
        <v>#REF!</v>
      </c>
      <c r="M9" s="110" t="e">
        <f ca="1"/>
        <v>#REF!</v>
      </c>
      <c r="N9" s="112" t="e">
        <f ca="1"/>
        <v>#REF!</v>
      </c>
      <c r="O9" s="112" t="e">
        <f ca="1"/>
        <v>#REF!</v>
      </c>
      <c r="P9" s="112" t="e">
        <f ca="1"/>
        <v>#REF!</v>
      </c>
      <c r="Q9" s="112" t="e">
        <f ca="1"/>
        <v>#REF!</v>
      </c>
      <c r="R9" s="112" t="e">
        <f ca="1"/>
        <v>#REF!</v>
      </c>
      <c r="S9" s="112" t="e">
        <f ca="1"/>
        <v>#REF!</v>
      </c>
      <c r="T9" s="112" t="e">
        <f ca="1"/>
        <v>#REF!</v>
      </c>
      <c r="U9" s="112" t="e">
        <f ca="1"/>
        <v>#REF!</v>
      </c>
      <c r="V9" s="110" t="e">
        <f ca="1"/>
        <v>#REF!</v>
      </c>
      <c r="W9" s="112" t="e">
        <f ca="1"/>
        <v>#REF!</v>
      </c>
      <c r="X9" s="112" t="e">
        <f ca="1"/>
        <v>#REF!</v>
      </c>
      <c r="Y9" s="112" t="e">
        <f ca="1"/>
        <v>#REF!</v>
      </c>
      <c r="Z9" s="112" t="e">
        <f ca="1"/>
        <v>#REF!</v>
      </c>
      <c r="AA9" s="112" t="e">
        <f ca="1"/>
        <v>#REF!</v>
      </c>
      <c r="AB9" s="112" t="str">
        <f ca="1"/>
        <v>0棟</v>
      </c>
      <c r="AC9" s="112" t="str">
        <f ca="1"/>
        <v>0棟</v>
      </c>
      <c r="AD9" s="112" t="str">
        <f ca="1"/>
        <v>0棟</v>
      </c>
      <c r="AE9" s="110" t="str">
        <f ca="1"/>
        <v>0棟</v>
      </c>
      <c r="AF9" s="112" t="str">
        <f ca="1"/>
        <v>0棟</v>
      </c>
      <c r="AG9" s="112" t="str">
        <f ca="1"/>
        <v>0棟</v>
      </c>
      <c r="AH9" s="112" t="str">
        <f ca="1"/>
        <v>0棟</v>
      </c>
      <c r="AI9" s="112" t="str">
        <f ca="1"/>
        <v>0棟</v>
      </c>
      <c r="AJ9" s="112" t="str">
        <f ca="1"/>
        <v>0棟</v>
      </c>
      <c r="AK9" s="112" t="str">
        <f ca="1"/>
        <v>1棟未満</v>
      </c>
      <c r="AL9" s="112" t="str">
        <f ca="1"/>
        <v>1棟未満</v>
      </c>
      <c r="AM9" s="112" t="str">
        <f ca="1"/>
        <v>1棟未満</v>
      </c>
      <c r="AN9" s="110" t="str">
        <f ca="1"/>
        <v>0棟</v>
      </c>
      <c r="AO9" s="112" t="str">
        <f ca="1"/>
        <v>0棟</v>
      </c>
      <c r="AP9" s="112" t="str">
        <f ca="1"/>
        <v>0棟</v>
      </c>
      <c r="AQ9" s="112" t="str">
        <f ca="1"/>
        <v>1棟未満</v>
      </c>
      <c r="AR9" s="112" t="str">
        <f ca="1"/>
        <v>1棟未満</v>
      </c>
      <c r="AS9" s="112" t="str">
        <f ca="1"/>
        <v>1棟未満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str">
        <f ca="1"/>
        <v>0棟</v>
      </c>
      <c r="BM9" s="112" t="str">
        <f ca="1"/>
        <v>0棟</v>
      </c>
      <c r="BN9" s="112" t="str">
        <f ca="1"/>
        <v>0棟</v>
      </c>
      <c r="BO9" s="110" t="str">
        <f ca="1"/>
        <v>0棟</v>
      </c>
      <c r="BP9" s="112" t="str">
        <f ca="1"/>
        <v>0棟</v>
      </c>
      <c r="BQ9" s="112" t="str">
        <f ca="1"/>
        <v>0棟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e">
        <f ca="1"/>
        <v>#REF!</v>
      </c>
      <c r="CT9" s="112" t="e">
        <f ca="1"/>
        <v>#REF!</v>
      </c>
      <c r="CU9" s="112" t="e">
        <f ca="1"/>
        <v>#REF!</v>
      </c>
      <c r="CV9" s="112" t="e">
        <f ca="1"/>
        <v>#REF!</v>
      </c>
      <c r="CW9" s="112" t="e">
        <f ca="1"/>
        <v>#REF!</v>
      </c>
      <c r="CX9" s="112" t="e">
        <f ca="1"/>
        <v>#REF!</v>
      </c>
      <c r="CY9" s="110" t="e">
        <f ca="1"/>
        <v>#REF!</v>
      </c>
      <c r="CZ9" s="112" t="e">
        <f ca="1"/>
        <v>#REF!</v>
      </c>
      <c r="DA9" s="112" t="e">
        <f ca="1"/>
        <v>#REF!</v>
      </c>
      <c r="DB9" s="112" t="e">
        <f ca="1"/>
        <v>#REF!</v>
      </c>
      <c r="DC9" s="112" t="e">
        <f ca="1"/>
        <v>#REF!</v>
      </c>
      <c r="DD9" s="112" t="e">
        <f ca="1"/>
        <v>#REF!</v>
      </c>
      <c r="DE9" s="112" t="e">
        <f ca="1"/>
        <v>#REF!</v>
      </c>
      <c r="DF9" s="112" t="e">
        <f ca="1"/>
        <v>#REF!</v>
      </c>
      <c r="DG9" s="112" t="e">
        <f ca="1"/>
        <v>#REF!</v>
      </c>
      <c r="DH9" s="110" t="e">
        <f ca="1"/>
        <v>#REF!</v>
      </c>
      <c r="DI9" s="112" t="e">
        <f ca="1"/>
        <v>#REF!</v>
      </c>
      <c r="DJ9" s="112" t="e">
        <f ca="1"/>
        <v>#REF!</v>
      </c>
      <c r="DK9" s="112" t="e">
        <f ca="1"/>
        <v>#REF!</v>
      </c>
      <c r="DL9" s="112" t="e">
        <f ca="1"/>
        <v>#REF!</v>
      </c>
      <c r="DM9" s="112" t="e">
        <f ca="1"/>
        <v>#REF!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e">
        <f ca="1"/>
        <v>#REF!</v>
      </c>
      <c r="DU9" s="112" t="e">
        <f ca="1"/>
        <v>#REF!</v>
      </c>
      <c r="DV9" s="112" t="e">
        <f ca="1"/>
        <v>#REF!</v>
      </c>
      <c r="DW9" s="112" t="e">
        <f ca="1"/>
        <v>#REF!</v>
      </c>
      <c r="DX9" s="112" t="e">
        <f ca="1"/>
        <v>#REF!</v>
      </c>
      <c r="DY9" s="112" t="e">
        <f ca="1"/>
        <v>#REF!</v>
      </c>
      <c r="DZ9" s="110" t="e">
        <f ca="1"/>
        <v>#REF!</v>
      </c>
      <c r="EA9" s="112" t="e">
        <f ca="1"/>
        <v>#REF!</v>
      </c>
      <c r="EB9" s="112" t="e">
        <f ca="1"/>
        <v>#REF!</v>
      </c>
      <c r="EC9" s="112" t="e">
        <f ca="1"/>
        <v>#REF!</v>
      </c>
      <c r="ED9" s="112" t="e">
        <f ca="1"/>
        <v>#REF!</v>
      </c>
      <c r="EE9" s="112" t="e">
        <f ca="1"/>
        <v>#REF!</v>
      </c>
      <c r="EF9" s="112" t="e">
        <f ca="1"/>
        <v>#REF!</v>
      </c>
      <c r="EG9" s="112" t="e">
        <f ca="1"/>
        <v>#REF!</v>
      </c>
      <c r="EH9" s="112" t="e">
        <f ca="1"/>
        <v>#REF!</v>
      </c>
      <c r="EI9" s="110" t="e">
        <f ca="1"/>
        <v>#REF!</v>
      </c>
      <c r="EJ9" s="112" t="e">
        <f ca="1"/>
        <v>#REF!</v>
      </c>
      <c r="EK9" s="112" t="e">
        <f ca="1"/>
        <v>#REF!</v>
      </c>
      <c r="EL9" s="112" t="e">
        <f ca="1"/>
        <v>#REF!</v>
      </c>
      <c r="EM9" s="112" t="e">
        <f ca="1"/>
        <v>#REF!</v>
      </c>
      <c r="EN9" s="112" t="e">
        <f ca="1"/>
        <v>#REF!</v>
      </c>
      <c r="EO9" s="112" t="e">
        <f ca="1"/>
        <v>#REF!</v>
      </c>
      <c r="EP9" s="112" t="e">
        <f ca="1"/>
        <v>#REF!</v>
      </c>
      <c r="EQ9" s="112" t="e">
        <f ca="1"/>
        <v>#REF!</v>
      </c>
      <c r="ER9" s="112" t="e">
        <f ca="1"/>
        <v>#REF!</v>
      </c>
      <c r="ES9" s="112" t="e">
        <f ca="1"/>
        <v>#REF!</v>
      </c>
      <c r="ET9" s="112" t="e">
        <f ca="1"/>
        <v>#REF!</v>
      </c>
      <c r="EU9" s="112" t="e">
        <f ca="1"/>
        <v>#REF!</v>
      </c>
      <c r="EV9" s="112" t="e">
        <f ca="1"/>
        <v>#REF!</v>
      </c>
      <c r="EW9" s="112" t="e">
        <f ca="1"/>
        <v>#REF!</v>
      </c>
      <c r="EX9" s="112" t="e">
        <f ca="1"/>
        <v>#REF!</v>
      </c>
      <c r="EY9" s="112" t="e">
        <f ca="1"/>
        <v>#REF!</v>
      </c>
      <c r="EZ9" s="112" t="e">
        <f ca="1"/>
        <v>#REF!</v>
      </c>
      <c r="FA9" s="112" t="e">
        <f ca="1"/>
        <v>#REF!</v>
      </c>
      <c r="FB9" s="112" t="e">
        <f ca="1"/>
        <v>#REF!</v>
      </c>
      <c r="FC9" s="112" t="e">
        <f ca="1"/>
        <v>#REF!</v>
      </c>
      <c r="FD9" s="112" t="e">
        <f ca="1"/>
        <v>#REF!</v>
      </c>
      <c r="FE9" s="112" t="e">
        <f ca="1"/>
        <v>#REF!</v>
      </c>
      <c r="FF9" s="112" t="e">
        <f ca="1"/>
        <v>#REF!</v>
      </c>
      <c r="FG9" s="112" t="e">
        <f ca="1"/>
        <v>#REF!</v>
      </c>
      <c r="FH9" s="112" t="e">
        <f ca="1"/>
        <v>#REF!</v>
      </c>
      <c r="FI9" s="112" t="e">
        <f ca="1"/>
        <v>#REF!</v>
      </c>
    </row>
    <row r="10" spans="1:165" ht="13.5" customHeight="1" x14ac:dyDescent="0.2">
      <c r="A10" s="183"/>
      <c r="B10" s="168" t="s">
        <v>345</v>
      </c>
      <c r="C10" s="34" t="s">
        <v>66</v>
      </c>
      <c r="D10" s="110" t="e">
        <f ca="1"/>
        <v>#REF!</v>
      </c>
      <c r="E10" s="112" t="e">
        <f ca="1"/>
        <v>#REF!</v>
      </c>
      <c r="F10" s="112" t="e">
        <f ca="1"/>
        <v>#REF!</v>
      </c>
      <c r="G10" s="112" t="e">
        <f ca="1"/>
        <v>#REF!</v>
      </c>
      <c r="H10" s="112" t="e">
        <f ca="1"/>
        <v>#REF!</v>
      </c>
      <c r="I10" s="112" t="e">
        <f ca="1"/>
        <v>#REF!</v>
      </c>
      <c r="J10" s="112" t="e">
        <f ca="1"/>
        <v>#REF!</v>
      </c>
      <c r="K10" s="112" t="e">
        <f ca="1"/>
        <v>#REF!</v>
      </c>
      <c r="L10" s="112" t="e">
        <f ca="1"/>
        <v>#REF!</v>
      </c>
      <c r="M10" s="110" t="e">
        <f ca="1"/>
        <v>#REF!</v>
      </c>
      <c r="N10" s="112" t="e">
        <f ca="1"/>
        <v>#REF!</v>
      </c>
      <c r="O10" s="112" t="e">
        <f ca="1"/>
        <v>#REF!</v>
      </c>
      <c r="P10" s="112" t="e">
        <f ca="1"/>
        <v>#REF!</v>
      </c>
      <c r="Q10" s="112" t="e">
        <f ca="1"/>
        <v>#REF!</v>
      </c>
      <c r="R10" s="112" t="e">
        <f ca="1"/>
        <v>#REF!</v>
      </c>
      <c r="S10" s="112" t="e">
        <f ca="1"/>
        <v>#REF!</v>
      </c>
      <c r="T10" s="112" t="e">
        <f ca="1"/>
        <v>#REF!</v>
      </c>
      <c r="U10" s="112" t="e">
        <f ca="1"/>
        <v>#REF!</v>
      </c>
      <c r="V10" s="110" t="e">
        <f ca="1"/>
        <v>#REF!</v>
      </c>
      <c r="W10" s="112" t="e">
        <f ca="1"/>
        <v>#REF!</v>
      </c>
      <c r="X10" s="112" t="e">
        <f ca="1"/>
        <v>#REF!</v>
      </c>
      <c r="Y10" s="112" t="e">
        <f ca="1"/>
        <v>#REF!</v>
      </c>
      <c r="Z10" s="112" t="e">
        <f ca="1"/>
        <v>#REF!</v>
      </c>
      <c r="AA10" s="112" t="e">
        <f ca="1"/>
        <v>#REF!</v>
      </c>
      <c r="AB10" s="112" t="str">
        <f ca="1"/>
        <v>0棟</v>
      </c>
      <c r="AC10" s="112" t="str">
        <f ca="1"/>
        <v>0棟</v>
      </c>
      <c r="AD10" s="112" t="str">
        <f ca="1"/>
        <v>0棟</v>
      </c>
      <c r="AE10" s="110" t="str">
        <f ca="1"/>
        <v>1棟未満</v>
      </c>
      <c r="AF10" s="112" t="str">
        <f ca="1"/>
        <v>1棟未満</v>
      </c>
      <c r="AG10" s="112" t="str">
        <f ca="1"/>
        <v>1棟未満</v>
      </c>
      <c r="AH10" s="112" t="str">
        <f ca="1"/>
        <v>0棟</v>
      </c>
      <c r="AI10" s="112" t="str">
        <f ca="1"/>
        <v>0棟</v>
      </c>
      <c r="AJ10" s="112" t="str">
        <f ca="1"/>
        <v>0棟</v>
      </c>
      <c r="AK10" s="112" t="str">
        <f ca="1"/>
        <v>1棟未満</v>
      </c>
      <c r="AL10" s="112" t="str">
        <f ca="1"/>
        <v>1棟未満</v>
      </c>
      <c r="AM10" s="112" t="str">
        <f ca="1"/>
        <v>1棟未満</v>
      </c>
      <c r="AN10" s="110" t="str">
        <f ca="1"/>
        <v>1棟未満</v>
      </c>
      <c r="AO10" s="112" t="str">
        <f ca="1"/>
        <v>1棟未満</v>
      </c>
      <c r="AP10" s="112" t="str">
        <f ca="1"/>
        <v>1棟未満</v>
      </c>
      <c r="AQ10" s="112" t="str">
        <f ca="1"/>
        <v>1棟未満</v>
      </c>
      <c r="AR10" s="112" t="str">
        <f ca="1"/>
        <v>1棟未満</v>
      </c>
      <c r="AS10" s="112" t="str">
        <f ca="1"/>
        <v>1棟未満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str">
        <f ca="1"/>
        <v>0棟</v>
      </c>
      <c r="BM10" s="112" t="str">
        <f ca="1"/>
        <v>0棟</v>
      </c>
      <c r="BN10" s="112" t="str">
        <f ca="1"/>
        <v>0棟</v>
      </c>
      <c r="BO10" s="110" t="str">
        <f ca="1"/>
        <v>0棟</v>
      </c>
      <c r="BP10" s="112" t="str">
        <f ca="1"/>
        <v>0棟</v>
      </c>
      <c r="BQ10" s="112" t="str">
        <f ca="1"/>
        <v>0棟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e">
        <f ca="1"/>
        <v>#REF!</v>
      </c>
      <c r="CT10" s="112" t="e">
        <f ca="1"/>
        <v>#REF!</v>
      </c>
      <c r="CU10" s="112" t="e">
        <f ca="1"/>
        <v>#REF!</v>
      </c>
      <c r="CV10" s="112" t="e">
        <f ca="1"/>
        <v>#REF!</v>
      </c>
      <c r="CW10" s="112" t="e">
        <f ca="1"/>
        <v>#REF!</v>
      </c>
      <c r="CX10" s="112" t="e">
        <f ca="1"/>
        <v>#REF!</v>
      </c>
      <c r="CY10" s="110" t="e">
        <f ca="1"/>
        <v>#REF!</v>
      </c>
      <c r="CZ10" s="112" t="e">
        <f ca="1"/>
        <v>#REF!</v>
      </c>
      <c r="DA10" s="112" t="e">
        <f ca="1"/>
        <v>#REF!</v>
      </c>
      <c r="DB10" s="112" t="e">
        <f ca="1"/>
        <v>#REF!</v>
      </c>
      <c r="DC10" s="112" t="e">
        <f ca="1"/>
        <v>#REF!</v>
      </c>
      <c r="DD10" s="112" t="e">
        <f ca="1"/>
        <v>#REF!</v>
      </c>
      <c r="DE10" s="112" t="e">
        <f ca="1"/>
        <v>#REF!</v>
      </c>
      <c r="DF10" s="112" t="e">
        <f ca="1"/>
        <v>#REF!</v>
      </c>
      <c r="DG10" s="112" t="e">
        <f ca="1"/>
        <v>#REF!</v>
      </c>
      <c r="DH10" s="110" t="e">
        <f ca="1"/>
        <v>#REF!</v>
      </c>
      <c r="DI10" s="112" t="e">
        <f ca="1"/>
        <v>#REF!</v>
      </c>
      <c r="DJ10" s="112" t="e">
        <f ca="1"/>
        <v>#REF!</v>
      </c>
      <c r="DK10" s="112" t="e">
        <f ca="1"/>
        <v>#REF!</v>
      </c>
      <c r="DL10" s="112" t="e">
        <f ca="1"/>
        <v>#REF!</v>
      </c>
      <c r="DM10" s="112" t="e">
        <f ca="1"/>
        <v>#REF!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e">
        <f ca="1"/>
        <v>#REF!</v>
      </c>
      <c r="DU10" s="112" t="e">
        <f ca="1"/>
        <v>#REF!</v>
      </c>
      <c r="DV10" s="112" t="e">
        <f ca="1"/>
        <v>#REF!</v>
      </c>
      <c r="DW10" s="112" t="e">
        <f ca="1"/>
        <v>#REF!</v>
      </c>
      <c r="DX10" s="112" t="e">
        <f ca="1"/>
        <v>#REF!</v>
      </c>
      <c r="DY10" s="112" t="e">
        <f ca="1"/>
        <v>#REF!</v>
      </c>
      <c r="DZ10" s="110" t="e">
        <f ca="1"/>
        <v>#REF!</v>
      </c>
      <c r="EA10" s="112" t="e">
        <f ca="1"/>
        <v>#REF!</v>
      </c>
      <c r="EB10" s="112" t="e">
        <f ca="1"/>
        <v>#REF!</v>
      </c>
      <c r="EC10" s="112" t="e">
        <f ca="1"/>
        <v>#REF!</v>
      </c>
      <c r="ED10" s="112" t="e">
        <f ca="1"/>
        <v>#REF!</v>
      </c>
      <c r="EE10" s="112" t="e">
        <f ca="1"/>
        <v>#REF!</v>
      </c>
      <c r="EF10" s="112" t="e">
        <f ca="1"/>
        <v>#REF!</v>
      </c>
      <c r="EG10" s="112" t="e">
        <f ca="1"/>
        <v>#REF!</v>
      </c>
      <c r="EH10" s="112" t="e">
        <f ca="1"/>
        <v>#REF!</v>
      </c>
      <c r="EI10" s="110" t="e">
        <f ca="1"/>
        <v>#REF!</v>
      </c>
      <c r="EJ10" s="112" t="e">
        <f ca="1"/>
        <v>#REF!</v>
      </c>
      <c r="EK10" s="112" t="e">
        <f ca="1"/>
        <v>#REF!</v>
      </c>
      <c r="EL10" s="112" t="e">
        <f ca="1"/>
        <v>#REF!</v>
      </c>
      <c r="EM10" s="112" t="e">
        <f ca="1"/>
        <v>#REF!</v>
      </c>
      <c r="EN10" s="112" t="e">
        <f ca="1"/>
        <v>#REF!</v>
      </c>
      <c r="EO10" s="112" t="e">
        <f ca="1"/>
        <v>#REF!</v>
      </c>
      <c r="EP10" s="112" t="e">
        <f ca="1"/>
        <v>#REF!</v>
      </c>
      <c r="EQ10" s="112" t="e">
        <f ca="1"/>
        <v>#REF!</v>
      </c>
      <c r="ER10" s="112" t="e">
        <f ca="1"/>
        <v>#REF!</v>
      </c>
      <c r="ES10" s="112" t="e">
        <f ca="1"/>
        <v>#REF!</v>
      </c>
      <c r="ET10" s="112" t="e">
        <f ca="1"/>
        <v>#REF!</v>
      </c>
      <c r="EU10" s="112" t="e">
        <f ca="1"/>
        <v>#REF!</v>
      </c>
      <c r="EV10" s="112" t="e">
        <f ca="1"/>
        <v>#REF!</v>
      </c>
      <c r="EW10" s="112" t="e">
        <f ca="1"/>
        <v>#REF!</v>
      </c>
      <c r="EX10" s="112" t="e">
        <f ca="1"/>
        <v>#REF!</v>
      </c>
      <c r="EY10" s="112" t="e">
        <f ca="1"/>
        <v>#REF!</v>
      </c>
      <c r="EZ10" s="112" t="e">
        <f ca="1"/>
        <v>#REF!</v>
      </c>
      <c r="FA10" s="112" t="e">
        <f ca="1"/>
        <v>#REF!</v>
      </c>
      <c r="FB10" s="112" t="e">
        <f ca="1"/>
        <v>#REF!</v>
      </c>
      <c r="FC10" s="112" t="e">
        <f ca="1"/>
        <v>#REF!</v>
      </c>
      <c r="FD10" s="112" t="e">
        <f ca="1"/>
        <v>#REF!</v>
      </c>
      <c r="FE10" s="112" t="e">
        <f ca="1"/>
        <v>#REF!</v>
      </c>
      <c r="FF10" s="112" t="e">
        <f ca="1"/>
        <v>#REF!</v>
      </c>
      <c r="FG10" s="112" t="e">
        <f ca="1"/>
        <v>#REF!</v>
      </c>
      <c r="FH10" s="112" t="e">
        <f ca="1"/>
        <v>#REF!</v>
      </c>
      <c r="FI10" s="112" t="e">
        <f ca="1"/>
        <v>#REF!</v>
      </c>
    </row>
    <row r="11" spans="1:165" ht="13.5" customHeight="1" x14ac:dyDescent="0.2">
      <c r="A11" s="183"/>
      <c r="B11" s="170"/>
      <c r="C11" s="34" t="s">
        <v>346</v>
      </c>
      <c r="D11" s="110" t="e">
        <f ca="1"/>
        <v>#REF!</v>
      </c>
      <c r="E11" s="112" t="e">
        <f ca="1"/>
        <v>#REF!</v>
      </c>
      <c r="F11" s="112" t="e">
        <f ca="1"/>
        <v>#REF!</v>
      </c>
      <c r="G11" s="112" t="e">
        <f ca="1"/>
        <v>#REF!</v>
      </c>
      <c r="H11" s="112" t="e">
        <f ca="1"/>
        <v>#REF!</v>
      </c>
      <c r="I11" s="112" t="e">
        <f ca="1"/>
        <v>#REF!</v>
      </c>
      <c r="J11" s="112" t="e">
        <f ca="1"/>
        <v>#REF!</v>
      </c>
      <c r="K11" s="112" t="e">
        <f ca="1"/>
        <v>#REF!</v>
      </c>
      <c r="L11" s="112" t="e">
        <f ca="1"/>
        <v>#REF!</v>
      </c>
      <c r="M11" s="110" t="e">
        <f ca="1"/>
        <v>#REF!</v>
      </c>
      <c r="N11" s="112" t="e">
        <f ca="1"/>
        <v>#REF!</v>
      </c>
      <c r="O11" s="112" t="e">
        <f ca="1"/>
        <v>#REF!</v>
      </c>
      <c r="P11" s="112" t="e">
        <f ca="1"/>
        <v>#REF!</v>
      </c>
      <c r="Q11" s="112" t="e">
        <f ca="1"/>
        <v>#REF!</v>
      </c>
      <c r="R11" s="112" t="e">
        <f ca="1"/>
        <v>#REF!</v>
      </c>
      <c r="S11" s="112" t="e">
        <f ca="1"/>
        <v>#REF!</v>
      </c>
      <c r="T11" s="112" t="e">
        <f ca="1"/>
        <v>#REF!</v>
      </c>
      <c r="U11" s="112" t="e">
        <f ca="1"/>
        <v>#REF!</v>
      </c>
      <c r="V11" s="110" t="e">
        <f ca="1"/>
        <v>#REF!</v>
      </c>
      <c r="W11" s="112" t="e">
        <f ca="1"/>
        <v>#REF!</v>
      </c>
      <c r="X11" s="112" t="e">
        <f ca="1"/>
        <v>#REF!</v>
      </c>
      <c r="Y11" s="112" t="e">
        <f ca="1"/>
        <v>#REF!</v>
      </c>
      <c r="Z11" s="112" t="e">
        <f ca="1"/>
        <v>#REF!</v>
      </c>
      <c r="AA11" s="112" t="e">
        <f ca="1"/>
        <v>#REF!</v>
      </c>
      <c r="AB11" s="112" t="str">
        <f ca="1"/>
        <v>0棟</v>
      </c>
      <c r="AC11" s="112" t="str">
        <f ca="1"/>
        <v>0棟</v>
      </c>
      <c r="AD11" s="112" t="str">
        <f ca="1"/>
        <v>0棟</v>
      </c>
      <c r="AE11" s="110" t="str">
        <f ca="1"/>
        <v>1棟未満</v>
      </c>
      <c r="AF11" s="112" t="str">
        <f ca="1"/>
        <v>1棟未満</v>
      </c>
      <c r="AG11" s="112" t="str">
        <f ca="1"/>
        <v>1棟未満</v>
      </c>
      <c r="AH11" s="112" t="str">
        <f ca="1"/>
        <v>0棟</v>
      </c>
      <c r="AI11" s="112" t="str">
        <f ca="1"/>
        <v>0棟</v>
      </c>
      <c r="AJ11" s="112" t="str">
        <f ca="1"/>
        <v>0棟</v>
      </c>
      <c r="AK11" s="112" t="str">
        <f ca="1"/>
        <v>1棟未満</v>
      </c>
      <c r="AL11" s="112" t="str">
        <f ca="1"/>
        <v>1棟未満</v>
      </c>
      <c r="AM11" s="112" t="str">
        <f ca="1"/>
        <v>1棟未満</v>
      </c>
      <c r="AN11" s="110" t="str">
        <f ca="1"/>
        <v>1棟未満</v>
      </c>
      <c r="AO11" s="112" t="str">
        <f ca="1"/>
        <v>1棟未満</v>
      </c>
      <c r="AP11" s="112" t="str">
        <f ca="1"/>
        <v>1棟未満</v>
      </c>
      <c r="AQ11" s="112" t="str">
        <f ca="1"/>
        <v>1棟未満</v>
      </c>
      <c r="AR11" s="112" t="str">
        <f ca="1"/>
        <v>1棟未満</v>
      </c>
      <c r="AS11" s="112" t="str">
        <f ca="1"/>
        <v>1棟未満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str">
        <f ca="1"/>
        <v>0棟</v>
      </c>
      <c r="BM11" s="112" t="str">
        <f ca="1"/>
        <v>0棟</v>
      </c>
      <c r="BN11" s="112" t="str">
        <f ca="1"/>
        <v>0棟</v>
      </c>
      <c r="BO11" s="110" t="str">
        <f ca="1"/>
        <v>0棟</v>
      </c>
      <c r="BP11" s="112" t="str">
        <f ca="1"/>
        <v>0棟</v>
      </c>
      <c r="BQ11" s="112" t="str">
        <f ca="1"/>
        <v>0棟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e">
        <f ca="1"/>
        <v>#REF!</v>
      </c>
      <c r="CT11" s="112" t="e">
        <f ca="1"/>
        <v>#REF!</v>
      </c>
      <c r="CU11" s="112" t="e">
        <f ca="1"/>
        <v>#REF!</v>
      </c>
      <c r="CV11" s="112" t="e">
        <f ca="1"/>
        <v>#REF!</v>
      </c>
      <c r="CW11" s="112" t="e">
        <f ca="1"/>
        <v>#REF!</v>
      </c>
      <c r="CX11" s="112" t="e">
        <f ca="1"/>
        <v>#REF!</v>
      </c>
      <c r="CY11" s="110" t="e">
        <f ca="1"/>
        <v>#REF!</v>
      </c>
      <c r="CZ11" s="112" t="e">
        <f ca="1"/>
        <v>#REF!</v>
      </c>
      <c r="DA11" s="112" t="e">
        <f ca="1"/>
        <v>#REF!</v>
      </c>
      <c r="DB11" s="112" t="e">
        <f ca="1"/>
        <v>#REF!</v>
      </c>
      <c r="DC11" s="112" t="e">
        <f ca="1"/>
        <v>#REF!</v>
      </c>
      <c r="DD11" s="112" t="e">
        <f ca="1"/>
        <v>#REF!</v>
      </c>
      <c r="DE11" s="112" t="e">
        <f ca="1"/>
        <v>#REF!</v>
      </c>
      <c r="DF11" s="112" t="e">
        <f ca="1"/>
        <v>#REF!</v>
      </c>
      <c r="DG11" s="112" t="e">
        <f ca="1"/>
        <v>#REF!</v>
      </c>
      <c r="DH11" s="110" t="e">
        <f ca="1"/>
        <v>#REF!</v>
      </c>
      <c r="DI11" s="112" t="e">
        <f ca="1"/>
        <v>#REF!</v>
      </c>
      <c r="DJ11" s="112" t="e">
        <f ca="1"/>
        <v>#REF!</v>
      </c>
      <c r="DK11" s="112" t="e">
        <f ca="1"/>
        <v>#REF!</v>
      </c>
      <c r="DL11" s="112" t="e">
        <f ca="1"/>
        <v>#REF!</v>
      </c>
      <c r="DM11" s="112" t="e">
        <f ca="1"/>
        <v>#REF!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e">
        <f ca="1"/>
        <v>#REF!</v>
      </c>
      <c r="DU11" s="112" t="e">
        <f ca="1"/>
        <v>#REF!</v>
      </c>
      <c r="DV11" s="112" t="e">
        <f ca="1"/>
        <v>#REF!</v>
      </c>
      <c r="DW11" s="112" t="e">
        <f ca="1"/>
        <v>#REF!</v>
      </c>
      <c r="DX11" s="112" t="e">
        <f ca="1"/>
        <v>#REF!</v>
      </c>
      <c r="DY11" s="112" t="e">
        <f ca="1"/>
        <v>#REF!</v>
      </c>
      <c r="DZ11" s="110" t="e">
        <f ca="1"/>
        <v>#REF!</v>
      </c>
      <c r="EA11" s="112" t="e">
        <f ca="1"/>
        <v>#REF!</v>
      </c>
      <c r="EB11" s="112" t="e">
        <f ca="1"/>
        <v>#REF!</v>
      </c>
      <c r="EC11" s="112" t="e">
        <f ca="1"/>
        <v>#REF!</v>
      </c>
      <c r="ED11" s="112" t="e">
        <f ca="1"/>
        <v>#REF!</v>
      </c>
      <c r="EE11" s="112" t="e">
        <f ca="1"/>
        <v>#REF!</v>
      </c>
      <c r="EF11" s="112" t="e">
        <f ca="1"/>
        <v>#REF!</v>
      </c>
      <c r="EG11" s="112" t="e">
        <f ca="1"/>
        <v>#REF!</v>
      </c>
      <c r="EH11" s="112" t="e">
        <f ca="1"/>
        <v>#REF!</v>
      </c>
      <c r="EI11" s="110" t="e">
        <f ca="1"/>
        <v>#REF!</v>
      </c>
      <c r="EJ11" s="112" t="e">
        <f ca="1"/>
        <v>#REF!</v>
      </c>
      <c r="EK11" s="112" t="e">
        <f ca="1"/>
        <v>#REF!</v>
      </c>
      <c r="EL11" s="112" t="e">
        <f ca="1"/>
        <v>#REF!</v>
      </c>
      <c r="EM11" s="112" t="e">
        <f ca="1"/>
        <v>#REF!</v>
      </c>
      <c r="EN11" s="112" t="e">
        <f ca="1"/>
        <v>#REF!</v>
      </c>
      <c r="EO11" s="112" t="e">
        <f ca="1"/>
        <v>#REF!</v>
      </c>
      <c r="EP11" s="112" t="e">
        <f ca="1"/>
        <v>#REF!</v>
      </c>
      <c r="EQ11" s="112" t="e">
        <f ca="1"/>
        <v>#REF!</v>
      </c>
      <c r="ER11" s="112" t="e">
        <f ca="1"/>
        <v>#REF!</v>
      </c>
      <c r="ES11" s="112" t="e">
        <f ca="1"/>
        <v>#REF!</v>
      </c>
      <c r="ET11" s="112" t="e">
        <f ca="1"/>
        <v>#REF!</v>
      </c>
      <c r="EU11" s="112" t="e">
        <f ca="1"/>
        <v>#REF!</v>
      </c>
      <c r="EV11" s="112" t="e">
        <f ca="1"/>
        <v>#REF!</v>
      </c>
      <c r="EW11" s="112" t="e">
        <f ca="1"/>
        <v>#REF!</v>
      </c>
      <c r="EX11" s="112" t="e">
        <f ca="1"/>
        <v>#REF!</v>
      </c>
      <c r="EY11" s="112" t="e">
        <f ca="1"/>
        <v>#REF!</v>
      </c>
      <c r="EZ11" s="112" t="e">
        <f ca="1"/>
        <v>#REF!</v>
      </c>
      <c r="FA11" s="112" t="e">
        <f ca="1"/>
        <v>#REF!</v>
      </c>
      <c r="FB11" s="112" t="e">
        <f ca="1"/>
        <v>#REF!</v>
      </c>
      <c r="FC11" s="112" t="e">
        <f ca="1"/>
        <v>#REF!</v>
      </c>
      <c r="FD11" s="112" t="e">
        <f ca="1"/>
        <v>#REF!</v>
      </c>
      <c r="FE11" s="112" t="e">
        <f ca="1"/>
        <v>#REF!</v>
      </c>
      <c r="FF11" s="112" t="e">
        <f ca="1"/>
        <v>#REF!</v>
      </c>
      <c r="FG11" s="112" t="e">
        <f ca="1"/>
        <v>#REF!</v>
      </c>
      <c r="FH11" s="112" t="e">
        <f ca="1"/>
        <v>#REF!</v>
      </c>
      <c r="FI11" s="112" t="e">
        <f ca="1"/>
        <v>#REF!</v>
      </c>
    </row>
    <row r="12" spans="1:165" ht="13.5" customHeight="1" x14ac:dyDescent="0.2">
      <c r="A12" s="183"/>
      <c r="B12" s="168" t="s">
        <v>618</v>
      </c>
      <c r="C12" s="34" t="s">
        <v>68</v>
      </c>
      <c r="D12" s="110" t="e">
        <f ca="1"/>
        <v>#REF!</v>
      </c>
      <c r="E12" s="112" t="e">
        <f ca="1"/>
        <v>#REF!</v>
      </c>
      <c r="F12" s="112" t="e">
        <f ca="1"/>
        <v>#REF!</v>
      </c>
      <c r="G12" s="112" t="e">
        <f ca="1"/>
        <v>#REF!</v>
      </c>
      <c r="H12" s="112" t="e">
        <f ca="1"/>
        <v>#REF!</v>
      </c>
      <c r="I12" s="112" t="e">
        <f ca="1"/>
        <v>#REF!</v>
      </c>
      <c r="J12" s="112" t="e">
        <f ca="1"/>
        <v>#REF!</v>
      </c>
      <c r="K12" s="112" t="e">
        <f ca="1"/>
        <v>#REF!</v>
      </c>
      <c r="L12" s="112" t="e">
        <f ca="1"/>
        <v>#REF!</v>
      </c>
      <c r="M12" s="110" t="e">
        <f ca="1"/>
        <v>#REF!</v>
      </c>
      <c r="N12" s="112" t="e">
        <f ca="1"/>
        <v>#REF!</v>
      </c>
      <c r="O12" s="112" t="e">
        <f ca="1"/>
        <v>#REF!</v>
      </c>
      <c r="P12" s="112" t="e">
        <f ca="1"/>
        <v>#REF!</v>
      </c>
      <c r="Q12" s="112" t="e">
        <f ca="1"/>
        <v>#REF!</v>
      </c>
      <c r="R12" s="112" t="e">
        <f ca="1"/>
        <v>#REF!</v>
      </c>
      <c r="S12" s="112" t="e">
        <f ca="1"/>
        <v>#REF!</v>
      </c>
      <c r="T12" s="112" t="e">
        <f ca="1"/>
        <v>#REF!</v>
      </c>
      <c r="U12" s="112" t="e">
        <f ca="1"/>
        <v>#REF!</v>
      </c>
      <c r="V12" s="110" t="e">
        <f ca="1"/>
        <v>#REF!</v>
      </c>
      <c r="W12" s="112" t="e">
        <f ca="1"/>
        <v>#REF!</v>
      </c>
      <c r="X12" s="112" t="e">
        <f ca="1"/>
        <v>#REF!</v>
      </c>
      <c r="Y12" s="112" t="e">
        <f ca="1"/>
        <v>#REF!</v>
      </c>
      <c r="Z12" s="112" t="e">
        <f ca="1"/>
        <v>#REF!</v>
      </c>
      <c r="AA12" s="112" t="e">
        <f ca="1"/>
        <v>#REF!</v>
      </c>
      <c r="AB12" s="112" t="str">
        <f ca="1"/>
        <v>0棟</v>
      </c>
      <c r="AC12" s="112" t="str">
        <f ca="1"/>
        <v>0棟</v>
      </c>
      <c r="AD12" s="112" t="str">
        <f ca="1"/>
        <v>0棟</v>
      </c>
      <c r="AE12" s="110" t="str">
        <f ca="1"/>
        <v>2棟</v>
      </c>
      <c r="AF12" s="112" t="str">
        <f ca="1"/>
        <v>2棟</v>
      </c>
      <c r="AG12" s="112" t="str">
        <f ca="1"/>
        <v>2棟</v>
      </c>
      <c r="AH12" s="112" t="str">
        <f ca="1"/>
        <v>0棟</v>
      </c>
      <c r="AI12" s="112" t="str">
        <f ca="1"/>
        <v>0棟</v>
      </c>
      <c r="AJ12" s="112" t="str">
        <f ca="1"/>
        <v>0棟</v>
      </c>
      <c r="AK12" s="112" t="str">
        <f ca="1"/>
        <v>3棟</v>
      </c>
      <c r="AL12" s="112" t="str">
        <f ca="1"/>
        <v>3棟</v>
      </c>
      <c r="AM12" s="112" t="str">
        <f ca="1"/>
        <v>3棟</v>
      </c>
      <c r="AN12" s="110" t="str">
        <f ca="1"/>
        <v>1棟未満</v>
      </c>
      <c r="AO12" s="112" t="str">
        <f ca="1"/>
        <v>1棟未満</v>
      </c>
      <c r="AP12" s="112" t="str">
        <f ca="1"/>
        <v>1棟未満</v>
      </c>
      <c r="AQ12" s="112" t="str">
        <f ca="1"/>
        <v>4棟</v>
      </c>
      <c r="AR12" s="112" t="str">
        <f ca="1"/>
        <v>4棟</v>
      </c>
      <c r="AS12" s="112" t="str">
        <f ca="1"/>
        <v>4棟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str">
        <f ca="1"/>
        <v>0棟</v>
      </c>
      <c r="BM12" s="112" t="str">
        <f ca="1"/>
        <v>0棟</v>
      </c>
      <c r="BN12" s="112" t="str">
        <f ca="1"/>
        <v>0棟</v>
      </c>
      <c r="BO12" s="110" t="str">
        <f ca="1"/>
        <v>0棟</v>
      </c>
      <c r="BP12" s="112" t="str">
        <f ca="1"/>
        <v>0棟</v>
      </c>
      <c r="BQ12" s="112" t="str">
        <f ca="1"/>
        <v>0棟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e">
        <f ca="1"/>
        <v>#REF!</v>
      </c>
      <c r="CT12" s="112" t="e">
        <f ca="1"/>
        <v>#REF!</v>
      </c>
      <c r="CU12" s="112" t="e">
        <f ca="1"/>
        <v>#REF!</v>
      </c>
      <c r="CV12" s="112" t="e">
        <f ca="1"/>
        <v>#REF!</v>
      </c>
      <c r="CW12" s="112" t="e">
        <f ca="1"/>
        <v>#REF!</v>
      </c>
      <c r="CX12" s="112" t="e">
        <f ca="1"/>
        <v>#REF!</v>
      </c>
      <c r="CY12" s="110" t="e">
        <f ca="1"/>
        <v>#REF!</v>
      </c>
      <c r="CZ12" s="112" t="e">
        <f ca="1"/>
        <v>#REF!</v>
      </c>
      <c r="DA12" s="112" t="e">
        <f ca="1"/>
        <v>#REF!</v>
      </c>
      <c r="DB12" s="112" t="e">
        <f ca="1"/>
        <v>#REF!</v>
      </c>
      <c r="DC12" s="112" t="e">
        <f ca="1"/>
        <v>#REF!</v>
      </c>
      <c r="DD12" s="112" t="e">
        <f ca="1"/>
        <v>#REF!</v>
      </c>
      <c r="DE12" s="112" t="e">
        <f ca="1"/>
        <v>#REF!</v>
      </c>
      <c r="DF12" s="112" t="e">
        <f ca="1"/>
        <v>#REF!</v>
      </c>
      <c r="DG12" s="112" t="e">
        <f ca="1"/>
        <v>#REF!</v>
      </c>
      <c r="DH12" s="110" t="e">
        <f ca="1"/>
        <v>#REF!</v>
      </c>
      <c r="DI12" s="112" t="e">
        <f ca="1"/>
        <v>#REF!</v>
      </c>
      <c r="DJ12" s="112" t="e">
        <f ca="1"/>
        <v>#REF!</v>
      </c>
      <c r="DK12" s="112" t="e">
        <f ca="1"/>
        <v>#REF!</v>
      </c>
      <c r="DL12" s="112" t="e">
        <f ca="1"/>
        <v>#REF!</v>
      </c>
      <c r="DM12" s="112" t="e">
        <f ca="1"/>
        <v>#REF!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e">
        <f ca="1"/>
        <v>#REF!</v>
      </c>
      <c r="DU12" s="112" t="e">
        <f ca="1"/>
        <v>#REF!</v>
      </c>
      <c r="DV12" s="112" t="e">
        <f ca="1"/>
        <v>#REF!</v>
      </c>
      <c r="DW12" s="112" t="e">
        <f ca="1"/>
        <v>#REF!</v>
      </c>
      <c r="DX12" s="112" t="e">
        <f ca="1"/>
        <v>#REF!</v>
      </c>
      <c r="DY12" s="112" t="e">
        <f ca="1"/>
        <v>#REF!</v>
      </c>
      <c r="DZ12" s="110" t="e">
        <f ca="1"/>
        <v>#REF!</v>
      </c>
      <c r="EA12" s="112" t="e">
        <f ca="1"/>
        <v>#REF!</v>
      </c>
      <c r="EB12" s="112" t="e">
        <f ca="1"/>
        <v>#REF!</v>
      </c>
      <c r="EC12" s="112" t="e">
        <f ca="1"/>
        <v>#REF!</v>
      </c>
      <c r="ED12" s="112" t="e">
        <f ca="1"/>
        <v>#REF!</v>
      </c>
      <c r="EE12" s="112" t="e">
        <f ca="1"/>
        <v>#REF!</v>
      </c>
      <c r="EF12" s="112" t="e">
        <f ca="1"/>
        <v>#REF!</v>
      </c>
      <c r="EG12" s="112" t="e">
        <f ca="1"/>
        <v>#REF!</v>
      </c>
      <c r="EH12" s="112" t="e">
        <f ca="1"/>
        <v>#REF!</v>
      </c>
      <c r="EI12" s="110" t="e">
        <f ca="1"/>
        <v>#REF!</v>
      </c>
      <c r="EJ12" s="112" t="e">
        <f ca="1"/>
        <v>#REF!</v>
      </c>
      <c r="EK12" s="112" t="e">
        <f ca="1"/>
        <v>#REF!</v>
      </c>
      <c r="EL12" s="112" t="e">
        <f ca="1"/>
        <v>#REF!</v>
      </c>
      <c r="EM12" s="112" t="e">
        <f ca="1"/>
        <v>#REF!</v>
      </c>
      <c r="EN12" s="112" t="e">
        <f ca="1"/>
        <v>#REF!</v>
      </c>
      <c r="EO12" s="112" t="e">
        <f ca="1"/>
        <v>#REF!</v>
      </c>
      <c r="EP12" s="112" t="e">
        <f ca="1"/>
        <v>#REF!</v>
      </c>
      <c r="EQ12" s="112" t="e">
        <f ca="1"/>
        <v>#REF!</v>
      </c>
      <c r="ER12" s="112" t="e">
        <f ca="1"/>
        <v>#REF!</v>
      </c>
      <c r="ES12" s="112" t="e">
        <f ca="1"/>
        <v>#REF!</v>
      </c>
      <c r="ET12" s="112" t="e">
        <f ca="1"/>
        <v>#REF!</v>
      </c>
      <c r="EU12" s="112" t="e">
        <f ca="1"/>
        <v>#REF!</v>
      </c>
      <c r="EV12" s="112" t="e">
        <f ca="1"/>
        <v>#REF!</v>
      </c>
      <c r="EW12" s="112" t="e">
        <f ca="1"/>
        <v>#REF!</v>
      </c>
      <c r="EX12" s="112" t="e">
        <f ca="1"/>
        <v>#REF!</v>
      </c>
      <c r="EY12" s="112" t="e">
        <f ca="1"/>
        <v>#REF!</v>
      </c>
      <c r="EZ12" s="112" t="e">
        <f ca="1"/>
        <v>#REF!</v>
      </c>
      <c r="FA12" s="112" t="e">
        <f ca="1"/>
        <v>#REF!</v>
      </c>
      <c r="FB12" s="112" t="e">
        <f ca="1"/>
        <v>#REF!</v>
      </c>
      <c r="FC12" s="112" t="e">
        <f ca="1"/>
        <v>#REF!</v>
      </c>
      <c r="FD12" s="112" t="e">
        <f ca="1"/>
        <v>#REF!</v>
      </c>
      <c r="FE12" s="112" t="e">
        <f ca="1"/>
        <v>#REF!</v>
      </c>
      <c r="FF12" s="112" t="e">
        <f ca="1"/>
        <v>#REF!</v>
      </c>
      <c r="FG12" s="112" t="e">
        <f ca="1"/>
        <v>#REF!</v>
      </c>
      <c r="FH12" s="112" t="e">
        <f ca="1"/>
        <v>#REF!</v>
      </c>
      <c r="FI12" s="112" t="e">
        <f ca="1"/>
        <v>#REF!</v>
      </c>
    </row>
    <row r="13" spans="1:165" x14ac:dyDescent="0.2">
      <c r="A13" s="183"/>
      <c r="B13" s="170"/>
      <c r="C13" s="34" t="s">
        <v>69</v>
      </c>
      <c r="D13" s="110" t="e">
        <f ca="1"/>
        <v>#REF!</v>
      </c>
      <c r="E13" s="112" t="e">
        <f ca="1"/>
        <v>#REF!</v>
      </c>
      <c r="F13" s="112" t="e">
        <f ca="1"/>
        <v>#REF!</v>
      </c>
      <c r="G13" s="112" t="e">
        <f ca="1"/>
        <v>#REF!</v>
      </c>
      <c r="H13" s="112" t="e">
        <f ca="1"/>
        <v>#REF!</v>
      </c>
      <c r="I13" s="112" t="e">
        <f ca="1"/>
        <v>#REF!</v>
      </c>
      <c r="J13" s="112" t="e">
        <f ca="1"/>
        <v>#REF!</v>
      </c>
      <c r="K13" s="112" t="e">
        <f ca="1"/>
        <v>#REF!</v>
      </c>
      <c r="L13" s="112" t="e">
        <f ca="1"/>
        <v>#REF!</v>
      </c>
      <c r="M13" s="110" t="e">
        <f ca="1"/>
        <v>#REF!</v>
      </c>
      <c r="N13" s="112" t="e">
        <f ca="1"/>
        <v>#REF!</v>
      </c>
      <c r="O13" s="112" t="e">
        <f ca="1"/>
        <v>#REF!</v>
      </c>
      <c r="P13" s="112" t="e">
        <f ca="1"/>
        <v>#REF!</v>
      </c>
      <c r="Q13" s="112" t="e">
        <f ca="1"/>
        <v>#REF!</v>
      </c>
      <c r="R13" s="112" t="e">
        <f ca="1"/>
        <v>#REF!</v>
      </c>
      <c r="S13" s="112" t="e">
        <f ca="1"/>
        <v>#REF!</v>
      </c>
      <c r="T13" s="112" t="e">
        <f ca="1"/>
        <v>#REF!</v>
      </c>
      <c r="U13" s="112" t="e">
        <f ca="1"/>
        <v>#REF!</v>
      </c>
      <c r="V13" s="110" t="e">
        <f ca="1"/>
        <v>#REF!</v>
      </c>
      <c r="W13" s="112" t="e">
        <f ca="1"/>
        <v>#REF!</v>
      </c>
      <c r="X13" s="112" t="e">
        <f ca="1"/>
        <v>#REF!</v>
      </c>
      <c r="Y13" s="112" t="e">
        <f ca="1"/>
        <v>#REF!</v>
      </c>
      <c r="Z13" s="112" t="e">
        <f ca="1"/>
        <v>#REF!</v>
      </c>
      <c r="AA13" s="112" t="e">
        <f ca="1"/>
        <v>#REF!</v>
      </c>
      <c r="AB13" s="112" t="str">
        <f ca="1"/>
        <v>0棟</v>
      </c>
      <c r="AC13" s="112" t="str">
        <f ca="1"/>
        <v>0棟</v>
      </c>
      <c r="AD13" s="112" t="str">
        <f ca="1"/>
        <v>0棟</v>
      </c>
      <c r="AE13" s="110" t="str">
        <f ca="1"/>
        <v>5棟</v>
      </c>
      <c r="AF13" s="112" t="str">
        <f ca="1"/>
        <v>5棟</v>
      </c>
      <c r="AG13" s="112" t="str">
        <f ca="1"/>
        <v>5棟</v>
      </c>
      <c r="AH13" s="112" t="str">
        <f ca="1"/>
        <v>0棟</v>
      </c>
      <c r="AI13" s="112" t="str">
        <f ca="1"/>
        <v>0棟</v>
      </c>
      <c r="AJ13" s="112" t="str">
        <f ca="1"/>
        <v>0棟</v>
      </c>
      <c r="AK13" s="112" t="str">
        <f ca="1"/>
        <v>6棟</v>
      </c>
      <c r="AL13" s="112" t="str">
        <f ca="1"/>
        <v>6棟</v>
      </c>
      <c r="AM13" s="112" t="str">
        <f ca="1"/>
        <v>6棟</v>
      </c>
      <c r="AN13" s="110" t="str">
        <f ca="1"/>
        <v>1棟未満</v>
      </c>
      <c r="AO13" s="112" t="str">
        <f ca="1"/>
        <v>1棟未満</v>
      </c>
      <c r="AP13" s="112" t="str">
        <f ca="1"/>
        <v>1棟未満</v>
      </c>
      <c r="AQ13" s="112" t="str">
        <f ca="1"/>
        <v>10棟</v>
      </c>
      <c r="AR13" s="112" t="str">
        <f ca="1"/>
        <v>10棟</v>
      </c>
      <c r="AS13" s="112" t="str">
        <f ca="1"/>
        <v>10棟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str">
        <f ca="1"/>
        <v>0棟</v>
      </c>
      <c r="BM13" s="112" t="str">
        <f ca="1"/>
        <v>0棟</v>
      </c>
      <c r="BN13" s="112" t="str">
        <f ca="1"/>
        <v>0棟</v>
      </c>
      <c r="BO13" s="110" t="str">
        <f ca="1"/>
        <v>0棟</v>
      </c>
      <c r="BP13" s="112" t="str">
        <f ca="1"/>
        <v>0棟</v>
      </c>
      <c r="BQ13" s="112" t="str">
        <f ca="1"/>
        <v>0棟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e">
        <f ca="1"/>
        <v>#REF!</v>
      </c>
      <c r="CT13" s="112" t="e">
        <f ca="1"/>
        <v>#REF!</v>
      </c>
      <c r="CU13" s="112" t="e">
        <f ca="1"/>
        <v>#REF!</v>
      </c>
      <c r="CV13" s="112" t="e">
        <f ca="1"/>
        <v>#REF!</v>
      </c>
      <c r="CW13" s="112" t="e">
        <f ca="1"/>
        <v>#REF!</v>
      </c>
      <c r="CX13" s="112" t="e">
        <f ca="1"/>
        <v>#REF!</v>
      </c>
      <c r="CY13" s="110" t="e">
        <f ca="1"/>
        <v>#REF!</v>
      </c>
      <c r="CZ13" s="112" t="e">
        <f ca="1"/>
        <v>#REF!</v>
      </c>
      <c r="DA13" s="112" t="e">
        <f ca="1"/>
        <v>#REF!</v>
      </c>
      <c r="DB13" s="112" t="e">
        <f ca="1"/>
        <v>#REF!</v>
      </c>
      <c r="DC13" s="112" t="e">
        <f ca="1"/>
        <v>#REF!</v>
      </c>
      <c r="DD13" s="112" t="e">
        <f ca="1"/>
        <v>#REF!</v>
      </c>
      <c r="DE13" s="112" t="e">
        <f ca="1"/>
        <v>#REF!</v>
      </c>
      <c r="DF13" s="112" t="e">
        <f ca="1"/>
        <v>#REF!</v>
      </c>
      <c r="DG13" s="112" t="e">
        <f ca="1"/>
        <v>#REF!</v>
      </c>
      <c r="DH13" s="110" t="e">
        <f ca="1"/>
        <v>#REF!</v>
      </c>
      <c r="DI13" s="112" t="e">
        <f ca="1"/>
        <v>#REF!</v>
      </c>
      <c r="DJ13" s="112" t="e">
        <f ca="1"/>
        <v>#REF!</v>
      </c>
      <c r="DK13" s="112" t="e">
        <f ca="1"/>
        <v>#REF!</v>
      </c>
      <c r="DL13" s="112" t="e">
        <f ca="1"/>
        <v>#REF!</v>
      </c>
      <c r="DM13" s="112" t="e">
        <f ca="1"/>
        <v>#REF!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e">
        <f ca="1"/>
        <v>#REF!</v>
      </c>
      <c r="DU13" s="112" t="e">
        <f ca="1"/>
        <v>#REF!</v>
      </c>
      <c r="DV13" s="112" t="e">
        <f ca="1"/>
        <v>#REF!</v>
      </c>
      <c r="DW13" s="112" t="e">
        <f ca="1"/>
        <v>#REF!</v>
      </c>
      <c r="DX13" s="112" t="e">
        <f ca="1"/>
        <v>#REF!</v>
      </c>
      <c r="DY13" s="112" t="e">
        <f ca="1"/>
        <v>#REF!</v>
      </c>
      <c r="DZ13" s="110" t="e">
        <f ca="1"/>
        <v>#REF!</v>
      </c>
      <c r="EA13" s="112" t="e">
        <f ca="1"/>
        <v>#REF!</v>
      </c>
      <c r="EB13" s="112" t="e">
        <f ca="1"/>
        <v>#REF!</v>
      </c>
      <c r="EC13" s="112" t="e">
        <f ca="1"/>
        <v>#REF!</v>
      </c>
      <c r="ED13" s="112" t="e">
        <f ca="1"/>
        <v>#REF!</v>
      </c>
      <c r="EE13" s="112" t="e">
        <f ca="1"/>
        <v>#REF!</v>
      </c>
      <c r="EF13" s="112" t="e">
        <f ca="1"/>
        <v>#REF!</v>
      </c>
      <c r="EG13" s="112" t="e">
        <f ca="1"/>
        <v>#REF!</v>
      </c>
      <c r="EH13" s="112" t="e">
        <f ca="1"/>
        <v>#REF!</v>
      </c>
      <c r="EI13" s="110" t="e">
        <f ca="1"/>
        <v>#REF!</v>
      </c>
      <c r="EJ13" s="112" t="e">
        <f ca="1"/>
        <v>#REF!</v>
      </c>
      <c r="EK13" s="112" t="e">
        <f ca="1"/>
        <v>#REF!</v>
      </c>
      <c r="EL13" s="112" t="e">
        <f ca="1"/>
        <v>#REF!</v>
      </c>
      <c r="EM13" s="112" t="e">
        <f ca="1"/>
        <v>#REF!</v>
      </c>
      <c r="EN13" s="112" t="e">
        <f ca="1"/>
        <v>#REF!</v>
      </c>
      <c r="EO13" s="112" t="e">
        <f ca="1"/>
        <v>#REF!</v>
      </c>
      <c r="EP13" s="112" t="e">
        <f ca="1"/>
        <v>#REF!</v>
      </c>
      <c r="EQ13" s="112" t="e">
        <f ca="1"/>
        <v>#REF!</v>
      </c>
      <c r="ER13" s="112" t="e">
        <f ca="1"/>
        <v>#REF!</v>
      </c>
      <c r="ES13" s="112" t="e">
        <f ca="1"/>
        <v>#REF!</v>
      </c>
      <c r="ET13" s="112" t="e">
        <f ca="1"/>
        <v>#REF!</v>
      </c>
      <c r="EU13" s="112" t="e">
        <f ca="1"/>
        <v>#REF!</v>
      </c>
      <c r="EV13" s="112" t="e">
        <f ca="1"/>
        <v>#REF!</v>
      </c>
      <c r="EW13" s="112" t="e">
        <f ca="1"/>
        <v>#REF!</v>
      </c>
      <c r="EX13" s="112" t="e">
        <f ca="1"/>
        <v>#REF!</v>
      </c>
      <c r="EY13" s="112" t="e">
        <f ca="1"/>
        <v>#REF!</v>
      </c>
      <c r="EZ13" s="112" t="e">
        <f ca="1"/>
        <v>#REF!</v>
      </c>
      <c r="FA13" s="112" t="e">
        <f ca="1"/>
        <v>#REF!</v>
      </c>
      <c r="FB13" s="112" t="e">
        <f ca="1"/>
        <v>#REF!</v>
      </c>
      <c r="FC13" s="112" t="e">
        <f ca="1"/>
        <v>#REF!</v>
      </c>
      <c r="FD13" s="112" t="e">
        <f ca="1"/>
        <v>#REF!</v>
      </c>
      <c r="FE13" s="112" t="e">
        <f ca="1"/>
        <v>#REF!</v>
      </c>
      <c r="FF13" s="112" t="e">
        <f ca="1"/>
        <v>#REF!</v>
      </c>
      <c r="FG13" s="112" t="e">
        <f ca="1"/>
        <v>#REF!</v>
      </c>
      <c r="FH13" s="112" t="e">
        <f ca="1"/>
        <v>#REF!</v>
      </c>
      <c r="FI13" s="112" t="e">
        <f ca="1"/>
        <v>#REF!</v>
      </c>
    </row>
    <row r="14" spans="1:165" x14ac:dyDescent="0.2">
      <c r="A14" s="183"/>
      <c r="B14" s="168" t="s">
        <v>32</v>
      </c>
      <c r="C14" s="34" t="s">
        <v>70</v>
      </c>
      <c r="D14" s="110" t="e">
        <f ca="1"/>
        <v>#REF!</v>
      </c>
      <c r="E14" s="112" t="e">
        <f ca="1"/>
        <v>#REF!</v>
      </c>
      <c r="F14" s="112" t="e">
        <f ca="1"/>
        <v>#REF!</v>
      </c>
      <c r="G14" s="112" t="e">
        <f ca="1"/>
        <v>#REF!</v>
      </c>
      <c r="H14" s="112" t="e">
        <f ca="1"/>
        <v>#REF!</v>
      </c>
      <c r="I14" s="112" t="e">
        <f ca="1"/>
        <v>#REF!</v>
      </c>
      <c r="J14" s="112" t="e">
        <f ca="1"/>
        <v>#REF!</v>
      </c>
      <c r="K14" s="112" t="e">
        <f ca="1"/>
        <v>#REF!</v>
      </c>
      <c r="L14" s="112" t="e">
        <f ca="1"/>
        <v>#REF!</v>
      </c>
      <c r="M14" s="110" t="e">
        <f ca="1"/>
        <v>#REF!</v>
      </c>
      <c r="N14" s="112" t="e">
        <f ca="1"/>
        <v>#REF!</v>
      </c>
      <c r="O14" s="112" t="e">
        <f ca="1"/>
        <v>#REF!</v>
      </c>
      <c r="P14" s="112" t="e">
        <f ca="1"/>
        <v>#REF!</v>
      </c>
      <c r="Q14" s="112" t="e">
        <f ca="1"/>
        <v>#REF!</v>
      </c>
      <c r="R14" s="112" t="e">
        <f ca="1"/>
        <v>#REF!</v>
      </c>
      <c r="S14" s="112" t="e">
        <f ca="1"/>
        <v>#REF!</v>
      </c>
      <c r="T14" s="112" t="e">
        <f ca="1"/>
        <v>#REF!</v>
      </c>
      <c r="U14" s="112" t="e">
        <f ca="1"/>
        <v>#REF!</v>
      </c>
      <c r="V14" s="110" t="e">
        <f ca="1"/>
        <v>#REF!</v>
      </c>
      <c r="W14" s="112" t="e">
        <f ca="1"/>
        <v>#REF!</v>
      </c>
      <c r="X14" s="112" t="e">
        <f ca="1"/>
        <v>#REF!</v>
      </c>
      <c r="Y14" s="112" t="e">
        <f ca="1"/>
        <v>#REF!</v>
      </c>
      <c r="Z14" s="112" t="e">
        <f ca="1"/>
        <v>#REF!</v>
      </c>
      <c r="AA14" s="112" t="e">
        <f ca="1"/>
        <v>#REF!</v>
      </c>
      <c r="AB14" s="112" t="str">
        <f ca="1"/>
        <v>0棟</v>
      </c>
      <c r="AC14" s="112" t="str">
        <f ca="1"/>
        <v>0棟</v>
      </c>
      <c r="AD14" s="112" t="str">
        <f ca="1"/>
        <v>0棟</v>
      </c>
      <c r="AE14" s="110" t="str">
        <f ca="1"/>
        <v>2棟</v>
      </c>
      <c r="AF14" s="112" t="str">
        <f ca="1"/>
        <v>2棟</v>
      </c>
      <c r="AG14" s="112" t="str">
        <f ca="1"/>
        <v>2棟</v>
      </c>
      <c r="AH14" s="112" t="str">
        <f ca="1"/>
        <v>0棟</v>
      </c>
      <c r="AI14" s="112" t="str">
        <f ca="1"/>
        <v>0棟</v>
      </c>
      <c r="AJ14" s="112" t="str">
        <f ca="1"/>
        <v>0棟</v>
      </c>
      <c r="AK14" s="112" t="str">
        <f ca="1"/>
        <v>3棟</v>
      </c>
      <c r="AL14" s="112" t="str">
        <f ca="1"/>
        <v>3棟</v>
      </c>
      <c r="AM14" s="112" t="str">
        <f ca="1"/>
        <v>3棟</v>
      </c>
      <c r="AN14" s="110" t="str">
        <f ca="1"/>
        <v>1棟未満</v>
      </c>
      <c r="AO14" s="112" t="str">
        <f ca="1"/>
        <v>1棟未満</v>
      </c>
      <c r="AP14" s="112" t="str">
        <f ca="1"/>
        <v>1棟未満</v>
      </c>
      <c r="AQ14" s="112" t="str">
        <f ca="1"/>
        <v>4棟</v>
      </c>
      <c r="AR14" s="112" t="str">
        <f ca="1"/>
        <v>4棟</v>
      </c>
      <c r="AS14" s="112" t="str">
        <f ca="1"/>
        <v>4棟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str">
        <f ca="1"/>
        <v>0棟</v>
      </c>
      <c r="BM14" s="112" t="str">
        <f ca="1"/>
        <v>0棟</v>
      </c>
      <c r="BN14" s="112" t="str">
        <f ca="1"/>
        <v>0棟</v>
      </c>
      <c r="BO14" s="110" t="str">
        <f ca="1"/>
        <v>0棟</v>
      </c>
      <c r="BP14" s="112" t="str">
        <f ca="1"/>
        <v>0棟</v>
      </c>
      <c r="BQ14" s="112" t="str">
        <f ca="1"/>
        <v>0棟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e">
        <f ca="1"/>
        <v>#REF!</v>
      </c>
      <c r="CT14" s="112" t="e">
        <f ca="1"/>
        <v>#REF!</v>
      </c>
      <c r="CU14" s="112" t="e">
        <f ca="1"/>
        <v>#REF!</v>
      </c>
      <c r="CV14" s="112" t="e">
        <f ca="1"/>
        <v>#REF!</v>
      </c>
      <c r="CW14" s="112" t="e">
        <f ca="1"/>
        <v>#REF!</v>
      </c>
      <c r="CX14" s="112" t="e">
        <f ca="1"/>
        <v>#REF!</v>
      </c>
      <c r="CY14" s="110" t="e">
        <f ca="1"/>
        <v>#REF!</v>
      </c>
      <c r="CZ14" s="112" t="e">
        <f ca="1"/>
        <v>#REF!</v>
      </c>
      <c r="DA14" s="112" t="e">
        <f ca="1"/>
        <v>#REF!</v>
      </c>
      <c r="DB14" s="112" t="e">
        <f ca="1"/>
        <v>#REF!</v>
      </c>
      <c r="DC14" s="112" t="e">
        <f ca="1"/>
        <v>#REF!</v>
      </c>
      <c r="DD14" s="112" t="e">
        <f ca="1"/>
        <v>#REF!</v>
      </c>
      <c r="DE14" s="112" t="e">
        <f ca="1"/>
        <v>#REF!</v>
      </c>
      <c r="DF14" s="112" t="e">
        <f ca="1"/>
        <v>#REF!</v>
      </c>
      <c r="DG14" s="112" t="e">
        <f ca="1"/>
        <v>#REF!</v>
      </c>
      <c r="DH14" s="110" t="e">
        <f ca="1"/>
        <v>#REF!</v>
      </c>
      <c r="DI14" s="112" t="e">
        <f ca="1"/>
        <v>#REF!</v>
      </c>
      <c r="DJ14" s="112" t="e">
        <f ca="1"/>
        <v>#REF!</v>
      </c>
      <c r="DK14" s="112" t="e">
        <f ca="1"/>
        <v>#REF!</v>
      </c>
      <c r="DL14" s="112" t="e">
        <f ca="1"/>
        <v>#REF!</v>
      </c>
      <c r="DM14" s="112" t="e">
        <f ca="1"/>
        <v>#REF!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e">
        <f ca="1"/>
        <v>#REF!</v>
      </c>
      <c r="DU14" s="112" t="e">
        <f ca="1"/>
        <v>#REF!</v>
      </c>
      <c r="DV14" s="112" t="e">
        <f ca="1"/>
        <v>#REF!</v>
      </c>
      <c r="DW14" s="112" t="e">
        <f ca="1"/>
        <v>#REF!</v>
      </c>
      <c r="DX14" s="112" t="e">
        <f ca="1"/>
        <v>#REF!</v>
      </c>
      <c r="DY14" s="112" t="e">
        <f ca="1"/>
        <v>#REF!</v>
      </c>
      <c r="DZ14" s="110" t="e">
        <f ca="1"/>
        <v>#REF!</v>
      </c>
      <c r="EA14" s="112" t="e">
        <f ca="1"/>
        <v>#REF!</v>
      </c>
      <c r="EB14" s="112" t="e">
        <f ca="1"/>
        <v>#REF!</v>
      </c>
      <c r="EC14" s="112" t="e">
        <f ca="1"/>
        <v>#REF!</v>
      </c>
      <c r="ED14" s="112" t="e">
        <f ca="1"/>
        <v>#REF!</v>
      </c>
      <c r="EE14" s="112" t="e">
        <f ca="1"/>
        <v>#REF!</v>
      </c>
      <c r="EF14" s="112" t="e">
        <f ca="1"/>
        <v>#REF!</v>
      </c>
      <c r="EG14" s="112" t="e">
        <f ca="1"/>
        <v>#REF!</v>
      </c>
      <c r="EH14" s="112" t="e">
        <f ca="1"/>
        <v>#REF!</v>
      </c>
      <c r="EI14" s="110" t="e">
        <f ca="1"/>
        <v>#REF!</v>
      </c>
      <c r="EJ14" s="112" t="e">
        <f ca="1"/>
        <v>#REF!</v>
      </c>
      <c r="EK14" s="112" t="e">
        <f ca="1"/>
        <v>#REF!</v>
      </c>
      <c r="EL14" s="112" t="e">
        <f ca="1"/>
        <v>#REF!</v>
      </c>
      <c r="EM14" s="112" t="e">
        <f ca="1"/>
        <v>#REF!</v>
      </c>
      <c r="EN14" s="112" t="e">
        <f ca="1"/>
        <v>#REF!</v>
      </c>
      <c r="EO14" s="112" t="e">
        <f ca="1"/>
        <v>#REF!</v>
      </c>
      <c r="EP14" s="112" t="e">
        <f ca="1"/>
        <v>#REF!</v>
      </c>
      <c r="EQ14" s="112" t="e">
        <f ca="1"/>
        <v>#REF!</v>
      </c>
      <c r="ER14" s="112" t="e">
        <f ca="1"/>
        <v>#REF!</v>
      </c>
      <c r="ES14" s="112" t="e">
        <f ca="1"/>
        <v>#REF!</v>
      </c>
      <c r="ET14" s="112" t="e">
        <f ca="1"/>
        <v>#REF!</v>
      </c>
      <c r="EU14" s="112" t="e">
        <f ca="1"/>
        <v>#REF!</v>
      </c>
      <c r="EV14" s="112" t="e">
        <f ca="1"/>
        <v>#REF!</v>
      </c>
      <c r="EW14" s="112" t="e">
        <f ca="1"/>
        <v>#REF!</v>
      </c>
      <c r="EX14" s="112" t="e">
        <f ca="1"/>
        <v>#REF!</v>
      </c>
      <c r="EY14" s="112" t="e">
        <f ca="1"/>
        <v>#REF!</v>
      </c>
      <c r="EZ14" s="112" t="e">
        <f ca="1"/>
        <v>#REF!</v>
      </c>
      <c r="FA14" s="112" t="e">
        <f ca="1"/>
        <v>#REF!</v>
      </c>
      <c r="FB14" s="112" t="e">
        <f ca="1"/>
        <v>#REF!</v>
      </c>
      <c r="FC14" s="112" t="e">
        <f ca="1"/>
        <v>#REF!</v>
      </c>
      <c r="FD14" s="112" t="e">
        <f ca="1"/>
        <v>#REF!</v>
      </c>
      <c r="FE14" s="112" t="e">
        <f ca="1"/>
        <v>#REF!</v>
      </c>
      <c r="FF14" s="112" t="e">
        <f ca="1"/>
        <v>#REF!</v>
      </c>
      <c r="FG14" s="112" t="e">
        <f ca="1"/>
        <v>#REF!</v>
      </c>
      <c r="FH14" s="112" t="e">
        <f ca="1"/>
        <v>#REF!</v>
      </c>
      <c r="FI14" s="112" t="e">
        <f ca="1"/>
        <v>#REF!</v>
      </c>
    </row>
    <row r="15" spans="1:165" ht="13.5" customHeight="1" x14ac:dyDescent="0.2">
      <c r="A15" s="184"/>
      <c r="B15" s="170"/>
      <c r="C15" s="34" t="s">
        <v>72</v>
      </c>
      <c r="D15" s="110" t="e">
        <f ca="1"/>
        <v>#REF!</v>
      </c>
      <c r="E15" s="112" t="e">
        <f ca="1"/>
        <v>#REF!</v>
      </c>
      <c r="F15" s="112" t="e">
        <f ca="1"/>
        <v>#REF!</v>
      </c>
      <c r="G15" s="112" t="e">
        <f ca="1"/>
        <v>#REF!</v>
      </c>
      <c r="H15" s="112" t="e">
        <f ca="1"/>
        <v>#REF!</v>
      </c>
      <c r="I15" s="112" t="e">
        <f ca="1"/>
        <v>#REF!</v>
      </c>
      <c r="J15" s="112" t="e">
        <f ca="1"/>
        <v>#REF!</v>
      </c>
      <c r="K15" s="112" t="e">
        <f ca="1"/>
        <v>#REF!</v>
      </c>
      <c r="L15" s="112" t="e">
        <f ca="1"/>
        <v>#REF!</v>
      </c>
      <c r="M15" s="110" t="e">
        <f ca="1"/>
        <v>#REF!</v>
      </c>
      <c r="N15" s="112" t="e">
        <f ca="1"/>
        <v>#REF!</v>
      </c>
      <c r="O15" s="112" t="e">
        <f ca="1"/>
        <v>#REF!</v>
      </c>
      <c r="P15" s="112" t="e">
        <f ca="1"/>
        <v>#REF!</v>
      </c>
      <c r="Q15" s="112" t="e">
        <f ca="1"/>
        <v>#REF!</v>
      </c>
      <c r="R15" s="112" t="e">
        <f ca="1"/>
        <v>#REF!</v>
      </c>
      <c r="S15" s="112" t="e">
        <f ca="1"/>
        <v>#REF!</v>
      </c>
      <c r="T15" s="112" t="e">
        <f ca="1"/>
        <v>#REF!</v>
      </c>
      <c r="U15" s="112" t="e">
        <f ca="1"/>
        <v>#REF!</v>
      </c>
      <c r="V15" s="110" t="e">
        <f ca="1"/>
        <v>#REF!</v>
      </c>
      <c r="W15" s="112" t="e">
        <f ca="1"/>
        <v>#REF!</v>
      </c>
      <c r="X15" s="112" t="e">
        <f ca="1"/>
        <v>#REF!</v>
      </c>
      <c r="Y15" s="112" t="e">
        <f ca="1"/>
        <v>#REF!</v>
      </c>
      <c r="Z15" s="112" t="e">
        <f ca="1"/>
        <v>#REF!</v>
      </c>
      <c r="AA15" s="112" t="e">
        <f ca="1"/>
        <v>#REF!</v>
      </c>
      <c r="AB15" s="112" t="str">
        <f ca="1"/>
        <v>0棟</v>
      </c>
      <c r="AC15" s="112" t="str">
        <f ca="1"/>
        <v>0棟</v>
      </c>
      <c r="AD15" s="112" t="str">
        <f ca="1"/>
        <v>0棟</v>
      </c>
      <c r="AE15" s="110" t="str">
        <f ca="1"/>
        <v>5棟</v>
      </c>
      <c r="AF15" s="112" t="str">
        <f ca="1"/>
        <v>5棟</v>
      </c>
      <c r="AG15" s="112" t="str">
        <f ca="1"/>
        <v>5棟</v>
      </c>
      <c r="AH15" s="112" t="str">
        <f ca="1"/>
        <v>0棟</v>
      </c>
      <c r="AI15" s="112" t="str">
        <f ca="1"/>
        <v>0棟</v>
      </c>
      <c r="AJ15" s="112" t="str">
        <f ca="1"/>
        <v>0棟</v>
      </c>
      <c r="AK15" s="112" t="str">
        <f ca="1"/>
        <v>6棟</v>
      </c>
      <c r="AL15" s="112" t="str">
        <f ca="1"/>
        <v>6棟</v>
      </c>
      <c r="AM15" s="112" t="str">
        <f ca="1"/>
        <v>6棟</v>
      </c>
      <c r="AN15" s="110" t="str">
        <f ca="1"/>
        <v>1棟未満</v>
      </c>
      <c r="AO15" s="112" t="str">
        <f ca="1"/>
        <v>1棟未満</v>
      </c>
      <c r="AP15" s="112" t="str">
        <f ca="1"/>
        <v>1棟未満</v>
      </c>
      <c r="AQ15" s="112" t="str">
        <f ca="1"/>
        <v>10棟</v>
      </c>
      <c r="AR15" s="112" t="str">
        <f ca="1"/>
        <v>10棟</v>
      </c>
      <c r="AS15" s="112" t="str">
        <f ca="1"/>
        <v>10棟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str">
        <f ca="1"/>
        <v>0棟</v>
      </c>
      <c r="BM15" s="112" t="str">
        <f ca="1"/>
        <v>0棟</v>
      </c>
      <c r="BN15" s="112" t="str">
        <f ca="1"/>
        <v>0棟</v>
      </c>
      <c r="BO15" s="110" t="str">
        <f ca="1"/>
        <v>0棟</v>
      </c>
      <c r="BP15" s="112" t="str">
        <f ca="1"/>
        <v>0棟</v>
      </c>
      <c r="BQ15" s="112" t="str">
        <f ca="1"/>
        <v>0棟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e">
        <f ca="1"/>
        <v>#REF!</v>
      </c>
      <c r="CT15" s="112" t="e">
        <f ca="1"/>
        <v>#REF!</v>
      </c>
      <c r="CU15" s="112" t="e">
        <f ca="1"/>
        <v>#REF!</v>
      </c>
      <c r="CV15" s="112" t="e">
        <f ca="1"/>
        <v>#REF!</v>
      </c>
      <c r="CW15" s="112" t="e">
        <f ca="1"/>
        <v>#REF!</v>
      </c>
      <c r="CX15" s="112" t="e">
        <f ca="1"/>
        <v>#REF!</v>
      </c>
      <c r="CY15" s="110" t="e">
        <f ca="1"/>
        <v>#REF!</v>
      </c>
      <c r="CZ15" s="112" t="e">
        <f ca="1"/>
        <v>#REF!</v>
      </c>
      <c r="DA15" s="112" t="e">
        <f ca="1"/>
        <v>#REF!</v>
      </c>
      <c r="DB15" s="112" t="e">
        <f ca="1"/>
        <v>#REF!</v>
      </c>
      <c r="DC15" s="112" t="e">
        <f ca="1"/>
        <v>#REF!</v>
      </c>
      <c r="DD15" s="112" t="e">
        <f ca="1"/>
        <v>#REF!</v>
      </c>
      <c r="DE15" s="112" t="e">
        <f ca="1"/>
        <v>#REF!</v>
      </c>
      <c r="DF15" s="112" t="e">
        <f ca="1"/>
        <v>#REF!</v>
      </c>
      <c r="DG15" s="112" t="e">
        <f ca="1"/>
        <v>#REF!</v>
      </c>
      <c r="DH15" s="110" t="e">
        <f ca="1"/>
        <v>#REF!</v>
      </c>
      <c r="DI15" s="112" t="e">
        <f ca="1"/>
        <v>#REF!</v>
      </c>
      <c r="DJ15" s="112" t="e">
        <f ca="1"/>
        <v>#REF!</v>
      </c>
      <c r="DK15" s="112" t="e">
        <f ca="1"/>
        <v>#REF!</v>
      </c>
      <c r="DL15" s="112" t="e">
        <f ca="1"/>
        <v>#REF!</v>
      </c>
      <c r="DM15" s="112" t="e">
        <f ca="1"/>
        <v>#REF!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e">
        <f ca="1"/>
        <v>#REF!</v>
      </c>
      <c r="DU15" s="112" t="e">
        <f ca="1"/>
        <v>#REF!</v>
      </c>
      <c r="DV15" s="112" t="e">
        <f ca="1"/>
        <v>#REF!</v>
      </c>
      <c r="DW15" s="112" t="e">
        <f ca="1"/>
        <v>#REF!</v>
      </c>
      <c r="DX15" s="112" t="e">
        <f ca="1"/>
        <v>#REF!</v>
      </c>
      <c r="DY15" s="112" t="e">
        <f ca="1"/>
        <v>#REF!</v>
      </c>
      <c r="DZ15" s="110" t="e">
        <f ca="1"/>
        <v>#REF!</v>
      </c>
      <c r="EA15" s="112" t="e">
        <f ca="1"/>
        <v>#REF!</v>
      </c>
      <c r="EB15" s="112" t="e">
        <f ca="1"/>
        <v>#REF!</v>
      </c>
      <c r="EC15" s="112" t="e">
        <f ca="1"/>
        <v>#REF!</v>
      </c>
      <c r="ED15" s="112" t="e">
        <f ca="1"/>
        <v>#REF!</v>
      </c>
      <c r="EE15" s="112" t="e">
        <f ca="1"/>
        <v>#REF!</v>
      </c>
      <c r="EF15" s="112" t="e">
        <f ca="1"/>
        <v>#REF!</v>
      </c>
      <c r="EG15" s="112" t="e">
        <f ca="1"/>
        <v>#REF!</v>
      </c>
      <c r="EH15" s="112" t="e">
        <f ca="1"/>
        <v>#REF!</v>
      </c>
      <c r="EI15" s="110" t="e">
        <f ca="1"/>
        <v>#REF!</v>
      </c>
      <c r="EJ15" s="112" t="e">
        <f ca="1"/>
        <v>#REF!</v>
      </c>
      <c r="EK15" s="112" t="e">
        <f ca="1"/>
        <v>#REF!</v>
      </c>
      <c r="EL15" s="112" t="e">
        <f ca="1"/>
        <v>#REF!</v>
      </c>
      <c r="EM15" s="112" t="e">
        <f ca="1"/>
        <v>#REF!</v>
      </c>
      <c r="EN15" s="112" t="e">
        <f ca="1"/>
        <v>#REF!</v>
      </c>
      <c r="EO15" s="112" t="e">
        <f ca="1"/>
        <v>#REF!</v>
      </c>
      <c r="EP15" s="112" t="e">
        <f ca="1"/>
        <v>#REF!</v>
      </c>
      <c r="EQ15" s="112" t="e">
        <f ca="1"/>
        <v>#REF!</v>
      </c>
      <c r="ER15" s="112" t="e">
        <f ca="1"/>
        <v>#REF!</v>
      </c>
      <c r="ES15" s="112" t="e">
        <f ca="1"/>
        <v>#REF!</v>
      </c>
      <c r="ET15" s="112" t="e">
        <f ca="1"/>
        <v>#REF!</v>
      </c>
      <c r="EU15" s="112" t="e">
        <f ca="1"/>
        <v>#REF!</v>
      </c>
      <c r="EV15" s="112" t="e">
        <f ca="1"/>
        <v>#REF!</v>
      </c>
      <c r="EW15" s="112" t="e">
        <f ca="1"/>
        <v>#REF!</v>
      </c>
      <c r="EX15" s="112" t="e">
        <f ca="1"/>
        <v>#REF!</v>
      </c>
      <c r="EY15" s="112" t="e">
        <f ca="1"/>
        <v>#REF!</v>
      </c>
      <c r="EZ15" s="112" t="e">
        <f ca="1"/>
        <v>#REF!</v>
      </c>
      <c r="FA15" s="112" t="e">
        <f ca="1"/>
        <v>#REF!</v>
      </c>
      <c r="FB15" s="112" t="e">
        <f ca="1"/>
        <v>#REF!</v>
      </c>
      <c r="FC15" s="112" t="e">
        <f ca="1"/>
        <v>#REF!</v>
      </c>
      <c r="FD15" s="112" t="e">
        <f ca="1"/>
        <v>#REF!</v>
      </c>
      <c r="FE15" s="112" t="e">
        <f ca="1"/>
        <v>#REF!</v>
      </c>
      <c r="FF15" s="112" t="e">
        <f ca="1"/>
        <v>#REF!</v>
      </c>
      <c r="FG15" s="112" t="e">
        <f ca="1"/>
        <v>#REF!</v>
      </c>
      <c r="FH15" s="112" t="e">
        <f ca="1"/>
        <v>#REF!</v>
      </c>
      <c r="FI15" s="112" t="e">
        <f ca="1"/>
        <v>#REF!</v>
      </c>
    </row>
    <row r="16" spans="1:165" x14ac:dyDescent="0.2">
      <c r="A16" s="176" t="s">
        <v>410</v>
      </c>
      <c r="B16" s="177"/>
      <c r="C16" s="34" t="s">
        <v>619</v>
      </c>
      <c r="D16" s="110" t="e">
        <f ca="1"/>
        <v>#REF!</v>
      </c>
      <c r="E16" s="111" t="e">
        <f ca="1"/>
        <v>#REF!</v>
      </c>
      <c r="F16" s="111" t="e">
        <f ca="1"/>
        <v>#REF!</v>
      </c>
      <c r="G16" s="111" t="e">
        <f ca="1"/>
        <v>#REF!</v>
      </c>
      <c r="H16" s="111" t="e">
        <f ca="1"/>
        <v>#REF!</v>
      </c>
      <c r="I16" s="111" t="e">
        <f ca="1"/>
        <v>#REF!</v>
      </c>
      <c r="J16" s="111" t="e">
        <f ca="1"/>
        <v>#REF!</v>
      </c>
      <c r="K16" s="111" t="e">
        <f ca="1"/>
        <v>#REF!</v>
      </c>
      <c r="L16" s="111" t="e">
        <f ca="1"/>
        <v>#REF!</v>
      </c>
      <c r="M16" s="110" t="e">
        <f ca="1"/>
        <v>#REF!</v>
      </c>
      <c r="N16" s="111" t="e">
        <f ca="1"/>
        <v>#REF!</v>
      </c>
      <c r="O16" s="111" t="e">
        <f ca="1"/>
        <v>#REF!</v>
      </c>
      <c r="P16" s="111" t="e">
        <f ca="1"/>
        <v>#REF!</v>
      </c>
      <c r="Q16" s="111" t="e">
        <f ca="1"/>
        <v>#REF!</v>
      </c>
      <c r="R16" s="111" t="e">
        <f ca="1"/>
        <v>#REF!</v>
      </c>
      <c r="S16" s="111" t="e">
        <f ca="1"/>
        <v>#REF!</v>
      </c>
      <c r="T16" s="111" t="e">
        <f ca="1"/>
        <v>#REF!</v>
      </c>
      <c r="U16" s="111" t="e">
        <f ca="1"/>
        <v>#REF!</v>
      </c>
      <c r="V16" s="110" t="e">
        <f ca="1"/>
        <v>#REF!</v>
      </c>
      <c r="W16" s="111" t="e">
        <f ca="1"/>
        <v>#REF!</v>
      </c>
      <c r="X16" s="111" t="e">
        <f ca="1"/>
        <v>#REF!</v>
      </c>
      <c r="Y16" s="111" t="e">
        <f ca="1"/>
        <v>#REF!</v>
      </c>
      <c r="Z16" s="111" t="e">
        <f ca="1"/>
        <v>#REF!</v>
      </c>
      <c r="AA16" s="111" t="e">
        <f ca="1"/>
        <v>#REF!</v>
      </c>
      <c r="AB16" s="111" t="str">
        <f ca="1"/>
        <v>0件</v>
      </c>
      <c r="AC16" s="111" t="str">
        <f ca="1"/>
        <v>0件</v>
      </c>
      <c r="AD16" s="111" t="str">
        <f ca="1"/>
        <v>0件</v>
      </c>
      <c r="AE16" s="110" t="str">
        <f ca="1"/>
        <v>0件</v>
      </c>
      <c r="AF16" s="111" t="str">
        <f ca="1"/>
        <v>0件</v>
      </c>
      <c r="AG16" s="111" t="str">
        <f ca="1"/>
        <v>0件</v>
      </c>
      <c r="AH16" s="111" t="str">
        <f ca="1"/>
        <v>0件</v>
      </c>
      <c r="AI16" s="111" t="str">
        <f ca="1"/>
        <v>0件</v>
      </c>
      <c r="AJ16" s="111" t="str">
        <f ca="1"/>
        <v>0件</v>
      </c>
      <c r="AK16" s="111" t="str">
        <f ca="1"/>
        <v>1件未満</v>
      </c>
      <c r="AL16" s="111" t="str">
        <f ca="1"/>
        <v>1件未満</v>
      </c>
      <c r="AM16" s="111" t="str">
        <f ca="1"/>
        <v>1件未満</v>
      </c>
      <c r="AN16" s="110" t="str">
        <f ca="1"/>
        <v>0件</v>
      </c>
      <c r="AO16" s="111" t="str">
        <f ca="1"/>
        <v>0件</v>
      </c>
      <c r="AP16" s="111" t="str">
        <f ca="1"/>
        <v>0件</v>
      </c>
      <c r="AQ16" s="111" t="str">
        <f ca="1"/>
        <v>1件未満</v>
      </c>
      <c r="AR16" s="111" t="str">
        <f ca="1"/>
        <v>1件未満</v>
      </c>
      <c r="AS16" s="111" t="str">
        <f ca="1"/>
        <v>1件未満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str">
        <f ca="1"/>
        <v>0件</v>
      </c>
      <c r="BM16" s="111" t="str">
        <f ca="1"/>
        <v>0件</v>
      </c>
      <c r="BN16" s="111" t="str">
        <f ca="1"/>
        <v>0件</v>
      </c>
      <c r="BO16" s="110" t="str">
        <f ca="1"/>
        <v>0件</v>
      </c>
      <c r="BP16" s="111" t="str">
        <f ca="1"/>
        <v>0件</v>
      </c>
      <c r="BQ16" s="111" t="str">
        <f ca="1"/>
        <v>0件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e">
        <f ca="1"/>
        <v>#REF!</v>
      </c>
      <c r="CT16" s="111" t="e">
        <f ca="1"/>
        <v>#REF!</v>
      </c>
      <c r="CU16" s="111" t="e">
        <f ca="1"/>
        <v>#REF!</v>
      </c>
      <c r="CV16" s="111" t="e">
        <f ca="1"/>
        <v>#REF!</v>
      </c>
      <c r="CW16" s="111" t="e">
        <f ca="1"/>
        <v>#REF!</v>
      </c>
      <c r="CX16" s="111" t="e">
        <f ca="1"/>
        <v>#REF!</v>
      </c>
      <c r="CY16" s="110" t="e">
        <f ca="1"/>
        <v>#REF!</v>
      </c>
      <c r="CZ16" s="111" t="e">
        <f ca="1"/>
        <v>#REF!</v>
      </c>
      <c r="DA16" s="111" t="e">
        <f ca="1"/>
        <v>#REF!</v>
      </c>
      <c r="DB16" s="111" t="e">
        <f ca="1"/>
        <v>#REF!</v>
      </c>
      <c r="DC16" s="111" t="e">
        <f ca="1"/>
        <v>#REF!</v>
      </c>
      <c r="DD16" s="111" t="e">
        <f ca="1"/>
        <v>#REF!</v>
      </c>
      <c r="DE16" s="111" t="e">
        <f ca="1"/>
        <v>#REF!</v>
      </c>
      <c r="DF16" s="111" t="e">
        <f ca="1"/>
        <v>#REF!</v>
      </c>
      <c r="DG16" s="111" t="e">
        <f ca="1"/>
        <v>#REF!</v>
      </c>
      <c r="DH16" s="110" t="e">
        <f ca="1"/>
        <v>#REF!</v>
      </c>
      <c r="DI16" s="111" t="e">
        <f ca="1"/>
        <v>#REF!</v>
      </c>
      <c r="DJ16" s="111" t="e">
        <f ca="1"/>
        <v>#REF!</v>
      </c>
      <c r="DK16" s="111" t="e">
        <f ca="1"/>
        <v>#REF!</v>
      </c>
      <c r="DL16" s="111" t="e">
        <f ca="1"/>
        <v>#REF!</v>
      </c>
      <c r="DM16" s="111" t="e">
        <f ca="1"/>
        <v>#REF!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e">
        <f ca="1"/>
        <v>#REF!</v>
      </c>
      <c r="DU16" s="111" t="e">
        <f ca="1"/>
        <v>#REF!</v>
      </c>
      <c r="DV16" s="111" t="e">
        <f ca="1"/>
        <v>#REF!</v>
      </c>
      <c r="DW16" s="111" t="e">
        <f ca="1"/>
        <v>#REF!</v>
      </c>
      <c r="DX16" s="111" t="e">
        <f ca="1"/>
        <v>#REF!</v>
      </c>
      <c r="DY16" s="111" t="e">
        <f ca="1"/>
        <v>#REF!</v>
      </c>
      <c r="DZ16" s="110" t="e">
        <f ca="1"/>
        <v>#REF!</v>
      </c>
      <c r="EA16" s="111" t="e">
        <f ca="1"/>
        <v>#REF!</v>
      </c>
      <c r="EB16" s="111" t="e">
        <f ca="1"/>
        <v>#REF!</v>
      </c>
      <c r="EC16" s="111" t="e">
        <f ca="1"/>
        <v>#REF!</v>
      </c>
      <c r="ED16" s="111" t="e">
        <f ca="1"/>
        <v>#REF!</v>
      </c>
      <c r="EE16" s="111" t="e">
        <f ca="1"/>
        <v>#REF!</v>
      </c>
      <c r="EF16" s="111" t="e">
        <f ca="1"/>
        <v>#REF!</v>
      </c>
      <c r="EG16" s="111" t="e">
        <f ca="1"/>
        <v>#REF!</v>
      </c>
      <c r="EH16" s="111" t="e">
        <f ca="1"/>
        <v>#REF!</v>
      </c>
      <c r="EI16" s="110" t="e">
        <f ca="1"/>
        <v>#REF!</v>
      </c>
      <c r="EJ16" s="111" t="e">
        <f ca="1"/>
        <v>#REF!</v>
      </c>
      <c r="EK16" s="111" t="e">
        <f ca="1"/>
        <v>#REF!</v>
      </c>
      <c r="EL16" s="111" t="e">
        <f ca="1"/>
        <v>#REF!</v>
      </c>
      <c r="EM16" s="111" t="e">
        <f ca="1"/>
        <v>#REF!</v>
      </c>
      <c r="EN16" s="111" t="e">
        <f ca="1"/>
        <v>#REF!</v>
      </c>
      <c r="EO16" s="111" t="e">
        <f ca="1"/>
        <v>#REF!</v>
      </c>
      <c r="EP16" s="111" t="e">
        <f ca="1"/>
        <v>#REF!</v>
      </c>
      <c r="EQ16" s="111" t="e">
        <f ca="1"/>
        <v>#REF!</v>
      </c>
      <c r="ER16" s="111" t="e">
        <f ca="1"/>
        <v>#REF!</v>
      </c>
      <c r="ES16" s="111" t="e">
        <f ca="1"/>
        <v>#REF!</v>
      </c>
      <c r="ET16" s="111" t="e">
        <f ca="1"/>
        <v>#REF!</v>
      </c>
      <c r="EU16" s="111" t="e">
        <f ca="1"/>
        <v>#REF!</v>
      </c>
      <c r="EV16" s="111" t="e">
        <f ca="1"/>
        <v>#REF!</v>
      </c>
      <c r="EW16" s="111" t="e">
        <f ca="1"/>
        <v>#REF!</v>
      </c>
      <c r="EX16" s="111" t="e">
        <f ca="1"/>
        <v>#REF!</v>
      </c>
      <c r="EY16" s="111" t="e">
        <f ca="1"/>
        <v>#REF!</v>
      </c>
      <c r="EZ16" s="111" t="e">
        <f ca="1"/>
        <v>#REF!</v>
      </c>
      <c r="FA16" s="111" t="e">
        <f ca="1"/>
        <v>#REF!</v>
      </c>
      <c r="FB16" s="111" t="e">
        <f ca="1"/>
        <v>#REF!</v>
      </c>
      <c r="FC16" s="111" t="e">
        <f ca="1"/>
        <v>#REF!</v>
      </c>
      <c r="FD16" s="111" t="e">
        <f ca="1"/>
        <v>#REF!</v>
      </c>
      <c r="FE16" s="111" t="e">
        <f ca="1"/>
        <v>#REF!</v>
      </c>
      <c r="FF16" s="111" t="e">
        <f ca="1"/>
        <v>#REF!</v>
      </c>
      <c r="FG16" s="111" t="e">
        <f ca="1"/>
        <v>#REF!</v>
      </c>
      <c r="FH16" s="111" t="e">
        <f ca="1"/>
        <v>#REF!</v>
      </c>
      <c r="FI16" s="111" t="e">
        <f ca="1"/>
        <v>#REF!</v>
      </c>
    </row>
    <row r="17" spans="1:165" x14ac:dyDescent="0.2">
      <c r="A17" s="178"/>
      <c r="B17" s="179"/>
      <c r="C17" s="34" t="s">
        <v>620</v>
      </c>
      <c r="D17" s="111" t="e">
        <f ca="1"/>
        <v>#REF!</v>
      </c>
      <c r="E17" s="111" t="e">
        <f ca="1"/>
        <v>#REF!</v>
      </c>
      <c r="F17" s="111" t="e">
        <f ca="1"/>
        <v>#REF!</v>
      </c>
      <c r="G17" s="111" t="e">
        <f ca="1"/>
        <v>#REF!</v>
      </c>
      <c r="H17" s="111" t="e">
        <f ca="1"/>
        <v>#REF!</v>
      </c>
      <c r="I17" s="111" t="e">
        <f ca="1"/>
        <v>#REF!</v>
      </c>
      <c r="J17" s="111" t="e">
        <f ca="1"/>
        <v>#REF!</v>
      </c>
      <c r="K17" s="111" t="e">
        <f ca="1"/>
        <v>#REF!</v>
      </c>
      <c r="L17" s="111" t="e">
        <f ca="1"/>
        <v>#REF!</v>
      </c>
      <c r="M17" s="111" t="e">
        <f ca="1"/>
        <v>#REF!</v>
      </c>
      <c r="N17" s="111" t="e">
        <f ca="1"/>
        <v>#REF!</v>
      </c>
      <c r="O17" s="111" t="e">
        <f ca="1"/>
        <v>#REF!</v>
      </c>
      <c r="P17" s="111" t="e">
        <f ca="1"/>
        <v>#REF!</v>
      </c>
      <c r="Q17" s="111" t="e">
        <f ca="1"/>
        <v>#REF!</v>
      </c>
      <c r="R17" s="111" t="e">
        <f ca="1"/>
        <v>#REF!</v>
      </c>
      <c r="S17" s="111" t="e">
        <f ca="1"/>
        <v>#REF!</v>
      </c>
      <c r="T17" s="111" t="e">
        <f ca="1"/>
        <v>#REF!</v>
      </c>
      <c r="U17" s="111" t="e">
        <f ca="1"/>
        <v>#REF!</v>
      </c>
      <c r="V17" s="111" t="e">
        <f ca="1"/>
        <v>#REF!</v>
      </c>
      <c r="W17" s="111" t="e">
        <f ca="1"/>
        <v>#REF!</v>
      </c>
      <c r="X17" s="111" t="e">
        <f ca="1"/>
        <v>#REF!</v>
      </c>
      <c r="Y17" s="111" t="e">
        <f ca="1"/>
        <v>#REF!</v>
      </c>
      <c r="Z17" s="111" t="e">
        <f ca="1"/>
        <v>#REF!</v>
      </c>
      <c r="AA17" s="111" t="e">
        <f ca="1"/>
        <v>#REF!</v>
      </c>
      <c r="AB17" s="111" t="str">
        <f ca="1"/>
        <v>0件</v>
      </c>
      <c r="AC17" s="111" t="str">
        <f ca="1"/>
        <v>0件</v>
      </c>
      <c r="AD17" s="111" t="str">
        <f ca="1"/>
        <v>0件</v>
      </c>
      <c r="AE17" s="111" t="str">
        <f ca="1"/>
        <v>0件</v>
      </c>
      <c r="AF17" s="111" t="str">
        <f ca="1"/>
        <v>0件</v>
      </c>
      <c r="AG17" s="111" t="str">
        <f ca="1"/>
        <v>0件</v>
      </c>
      <c r="AH17" s="111" t="str">
        <f ca="1"/>
        <v>0件</v>
      </c>
      <c r="AI17" s="111" t="str">
        <f ca="1"/>
        <v>0件</v>
      </c>
      <c r="AJ17" s="111" t="str">
        <f ca="1"/>
        <v>0件</v>
      </c>
      <c r="AK17" s="111" t="str">
        <f ca="1"/>
        <v>1件未満</v>
      </c>
      <c r="AL17" s="111" t="str">
        <f ca="1"/>
        <v>1件未満</v>
      </c>
      <c r="AM17" s="111" t="str">
        <f ca="1"/>
        <v>1件未満</v>
      </c>
      <c r="AN17" s="111" t="str">
        <f ca="1"/>
        <v>0件</v>
      </c>
      <c r="AO17" s="111" t="str">
        <f ca="1"/>
        <v>0件</v>
      </c>
      <c r="AP17" s="111" t="str">
        <f ca="1"/>
        <v>0件</v>
      </c>
      <c r="AQ17" s="111" t="str">
        <f ca="1"/>
        <v>1件未満</v>
      </c>
      <c r="AR17" s="111" t="str">
        <f ca="1"/>
        <v>1件未満</v>
      </c>
      <c r="AS17" s="111" t="str">
        <f ca="1"/>
        <v>1件未満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str">
        <f ca="1"/>
        <v>0件</v>
      </c>
      <c r="BM17" s="111" t="str">
        <f ca="1"/>
        <v>0件</v>
      </c>
      <c r="BN17" s="111" t="str">
        <f ca="1"/>
        <v>0件</v>
      </c>
      <c r="BO17" s="111" t="str">
        <f ca="1"/>
        <v>0件</v>
      </c>
      <c r="BP17" s="111" t="str">
        <f ca="1"/>
        <v>0件</v>
      </c>
      <c r="BQ17" s="111" t="str">
        <f ca="1"/>
        <v>0件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e">
        <f ca="1"/>
        <v>#REF!</v>
      </c>
      <c r="CT17" s="111" t="e">
        <f ca="1"/>
        <v>#REF!</v>
      </c>
      <c r="CU17" s="111" t="e">
        <f ca="1"/>
        <v>#REF!</v>
      </c>
      <c r="CV17" s="111" t="e">
        <f ca="1"/>
        <v>#REF!</v>
      </c>
      <c r="CW17" s="111" t="e">
        <f ca="1"/>
        <v>#REF!</v>
      </c>
      <c r="CX17" s="111" t="e">
        <f ca="1"/>
        <v>#REF!</v>
      </c>
      <c r="CY17" s="111" t="e">
        <f ca="1"/>
        <v>#REF!</v>
      </c>
      <c r="CZ17" s="111" t="e">
        <f ca="1"/>
        <v>#REF!</v>
      </c>
      <c r="DA17" s="111" t="e">
        <f ca="1"/>
        <v>#REF!</v>
      </c>
      <c r="DB17" s="111" t="e">
        <f ca="1"/>
        <v>#REF!</v>
      </c>
      <c r="DC17" s="111" t="e">
        <f ca="1"/>
        <v>#REF!</v>
      </c>
      <c r="DD17" s="111" t="e">
        <f ca="1"/>
        <v>#REF!</v>
      </c>
      <c r="DE17" s="111" t="e">
        <f ca="1"/>
        <v>#REF!</v>
      </c>
      <c r="DF17" s="111" t="e">
        <f ca="1"/>
        <v>#REF!</v>
      </c>
      <c r="DG17" s="111" t="e">
        <f ca="1"/>
        <v>#REF!</v>
      </c>
      <c r="DH17" s="111" t="e">
        <f ca="1"/>
        <v>#REF!</v>
      </c>
      <c r="DI17" s="111" t="e">
        <f ca="1"/>
        <v>#REF!</v>
      </c>
      <c r="DJ17" s="111" t="e">
        <f ca="1"/>
        <v>#REF!</v>
      </c>
      <c r="DK17" s="111" t="e">
        <f ca="1"/>
        <v>#REF!</v>
      </c>
      <c r="DL17" s="111" t="e">
        <f ca="1"/>
        <v>#REF!</v>
      </c>
      <c r="DM17" s="111" t="e">
        <f ca="1"/>
        <v>#REF!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e">
        <f ca="1"/>
        <v>#REF!</v>
      </c>
      <c r="DU17" s="111" t="e">
        <f ca="1"/>
        <v>#REF!</v>
      </c>
      <c r="DV17" s="111" t="e">
        <f ca="1"/>
        <v>#REF!</v>
      </c>
      <c r="DW17" s="111" t="e">
        <f ca="1"/>
        <v>#REF!</v>
      </c>
      <c r="DX17" s="111" t="e">
        <f ca="1"/>
        <v>#REF!</v>
      </c>
      <c r="DY17" s="111" t="e">
        <f ca="1"/>
        <v>#REF!</v>
      </c>
      <c r="DZ17" s="111" t="e">
        <f ca="1"/>
        <v>#REF!</v>
      </c>
      <c r="EA17" s="111" t="e">
        <f ca="1"/>
        <v>#REF!</v>
      </c>
      <c r="EB17" s="111" t="e">
        <f ca="1"/>
        <v>#REF!</v>
      </c>
      <c r="EC17" s="111" t="e">
        <f ca="1"/>
        <v>#REF!</v>
      </c>
      <c r="ED17" s="111" t="e">
        <f ca="1"/>
        <v>#REF!</v>
      </c>
      <c r="EE17" s="111" t="e">
        <f ca="1"/>
        <v>#REF!</v>
      </c>
      <c r="EF17" s="111" t="e">
        <f ca="1"/>
        <v>#REF!</v>
      </c>
      <c r="EG17" s="111" t="e">
        <f ca="1"/>
        <v>#REF!</v>
      </c>
      <c r="EH17" s="111" t="e">
        <f ca="1"/>
        <v>#REF!</v>
      </c>
      <c r="EI17" s="111" t="e">
        <f ca="1"/>
        <v>#REF!</v>
      </c>
      <c r="EJ17" s="111" t="e">
        <f ca="1"/>
        <v>#REF!</v>
      </c>
      <c r="EK17" s="111" t="e">
        <f ca="1"/>
        <v>#REF!</v>
      </c>
      <c r="EL17" s="111" t="e">
        <f ca="1"/>
        <v>#REF!</v>
      </c>
      <c r="EM17" s="111" t="e">
        <f ca="1"/>
        <v>#REF!</v>
      </c>
      <c r="EN17" s="111" t="e">
        <f ca="1"/>
        <v>#REF!</v>
      </c>
      <c r="EO17" s="111" t="e">
        <f ca="1"/>
        <v>#REF!</v>
      </c>
      <c r="EP17" s="111" t="e">
        <f ca="1"/>
        <v>#REF!</v>
      </c>
      <c r="EQ17" s="111" t="e">
        <f ca="1"/>
        <v>#REF!</v>
      </c>
      <c r="ER17" s="111" t="e">
        <f ca="1"/>
        <v>#REF!</v>
      </c>
      <c r="ES17" s="111" t="e">
        <f ca="1"/>
        <v>#REF!</v>
      </c>
      <c r="ET17" s="111" t="e">
        <f ca="1"/>
        <v>#REF!</v>
      </c>
      <c r="EU17" s="111" t="e">
        <f ca="1"/>
        <v>#REF!</v>
      </c>
      <c r="EV17" s="111" t="e">
        <f ca="1"/>
        <v>#REF!</v>
      </c>
      <c r="EW17" s="111" t="e">
        <f ca="1"/>
        <v>#REF!</v>
      </c>
      <c r="EX17" s="111" t="e">
        <f ca="1"/>
        <v>#REF!</v>
      </c>
      <c r="EY17" s="111" t="e">
        <f ca="1"/>
        <v>#REF!</v>
      </c>
      <c r="EZ17" s="111" t="e">
        <f ca="1"/>
        <v>#REF!</v>
      </c>
      <c r="FA17" s="111" t="e">
        <f ca="1"/>
        <v>#REF!</v>
      </c>
      <c r="FB17" s="111" t="e">
        <f ca="1"/>
        <v>#REF!</v>
      </c>
      <c r="FC17" s="111" t="e">
        <f ca="1"/>
        <v>#REF!</v>
      </c>
      <c r="FD17" s="111" t="e">
        <f ca="1"/>
        <v>#REF!</v>
      </c>
      <c r="FE17" s="111" t="e">
        <f ca="1"/>
        <v>#REF!</v>
      </c>
      <c r="FF17" s="111" t="e">
        <f ca="1"/>
        <v>#REF!</v>
      </c>
      <c r="FG17" s="111" t="e">
        <f ca="1"/>
        <v>#REF!</v>
      </c>
      <c r="FH17" s="111" t="e">
        <f ca="1"/>
        <v>#REF!</v>
      </c>
      <c r="FI17" s="111" t="e">
        <f ca="1"/>
        <v>#REF!</v>
      </c>
    </row>
    <row r="18" spans="1:165" ht="13.5" customHeight="1" x14ac:dyDescent="0.2">
      <c r="A18" s="180"/>
      <c r="B18" s="181"/>
      <c r="C18" s="34" t="s">
        <v>75</v>
      </c>
      <c r="D18" s="111" t="e">
        <f ca="1"/>
        <v>#REF!</v>
      </c>
      <c r="E18" s="111" t="e">
        <f ca="1"/>
        <v>#REF!</v>
      </c>
      <c r="F18" s="111" t="e">
        <f ca="1"/>
        <v>#REF!</v>
      </c>
      <c r="G18" s="111" t="e">
        <f ca="1"/>
        <v>#REF!</v>
      </c>
      <c r="H18" s="111" t="e">
        <f ca="1"/>
        <v>#REF!</v>
      </c>
      <c r="I18" s="111" t="e">
        <f ca="1"/>
        <v>#REF!</v>
      </c>
      <c r="J18" s="111" t="e">
        <f ca="1"/>
        <v>#REF!</v>
      </c>
      <c r="K18" s="111" t="e">
        <f ca="1"/>
        <v>#REF!</v>
      </c>
      <c r="L18" s="111" t="e">
        <f ca="1"/>
        <v>#REF!</v>
      </c>
      <c r="M18" s="111" t="e">
        <f ca="1"/>
        <v>#REF!</v>
      </c>
      <c r="N18" s="111" t="e">
        <f ca="1"/>
        <v>#REF!</v>
      </c>
      <c r="O18" s="111" t="e">
        <f ca="1"/>
        <v>#REF!</v>
      </c>
      <c r="P18" s="111" t="e">
        <f ca="1"/>
        <v>#REF!</v>
      </c>
      <c r="Q18" s="111" t="e">
        <f ca="1"/>
        <v>#REF!</v>
      </c>
      <c r="R18" s="111" t="e">
        <f ca="1"/>
        <v>#REF!</v>
      </c>
      <c r="S18" s="111" t="e">
        <f ca="1"/>
        <v>#REF!</v>
      </c>
      <c r="T18" s="111" t="e">
        <f ca="1"/>
        <v>#REF!</v>
      </c>
      <c r="U18" s="111" t="e">
        <f ca="1"/>
        <v>#REF!</v>
      </c>
      <c r="V18" s="111" t="e">
        <f ca="1"/>
        <v>#REF!</v>
      </c>
      <c r="W18" s="111" t="e">
        <f ca="1"/>
        <v>#REF!</v>
      </c>
      <c r="X18" s="111" t="e">
        <f ca="1"/>
        <v>#REF!</v>
      </c>
      <c r="Y18" s="111" t="e">
        <f ca="1"/>
        <v>#REF!</v>
      </c>
      <c r="Z18" s="111" t="e">
        <f ca="1"/>
        <v>#REF!</v>
      </c>
      <c r="AA18" s="111" t="e">
        <f ca="1"/>
        <v>#REF!</v>
      </c>
      <c r="AB18" s="111" t="str">
        <f ca="1"/>
        <v>0棟</v>
      </c>
      <c r="AC18" s="111" t="str">
        <f ca="1"/>
        <v>0棟</v>
      </c>
      <c r="AD18" s="111" t="str">
        <f ca="1"/>
        <v>0棟</v>
      </c>
      <c r="AE18" s="111" t="str">
        <f ca="1"/>
        <v>0棟</v>
      </c>
      <c r="AF18" s="111" t="str">
        <f ca="1"/>
        <v>0棟</v>
      </c>
      <c r="AG18" s="111" t="str">
        <f ca="1"/>
        <v>0棟</v>
      </c>
      <c r="AH18" s="111" t="str">
        <f ca="1"/>
        <v>0棟</v>
      </c>
      <c r="AI18" s="111" t="str">
        <f ca="1"/>
        <v>0棟</v>
      </c>
      <c r="AJ18" s="111" t="str">
        <f ca="1"/>
        <v>0棟</v>
      </c>
      <c r="AK18" s="111" t="str">
        <f ca="1"/>
        <v>1棟未満</v>
      </c>
      <c r="AL18" s="111" t="str">
        <f ca="1"/>
        <v>1棟未満</v>
      </c>
      <c r="AM18" s="111" t="str">
        <f ca="1"/>
        <v>1棟未満</v>
      </c>
      <c r="AN18" s="111" t="str">
        <f ca="1"/>
        <v>0棟</v>
      </c>
      <c r="AO18" s="111" t="str">
        <f ca="1"/>
        <v>0棟</v>
      </c>
      <c r="AP18" s="111" t="str">
        <f ca="1"/>
        <v>0棟</v>
      </c>
      <c r="AQ18" s="111" t="str">
        <f ca="1"/>
        <v>1棟未満</v>
      </c>
      <c r="AR18" s="111" t="str">
        <f ca="1"/>
        <v>1棟未満</v>
      </c>
      <c r="AS18" s="111" t="str">
        <f ca="1"/>
        <v>1棟未満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str">
        <f ca="1"/>
        <v>0棟</v>
      </c>
      <c r="BM18" s="111" t="str">
        <f ca="1"/>
        <v>0棟</v>
      </c>
      <c r="BN18" s="111" t="str">
        <f ca="1"/>
        <v>0棟</v>
      </c>
      <c r="BO18" s="111" t="str">
        <f ca="1"/>
        <v>0棟</v>
      </c>
      <c r="BP18" s="111" t="str">
        <f ca="1"/>
        <v>0棟</v>
      </c>
      <c r="BQ18" s="111" t="str">
        <f ca="1"/>
        <v>0棟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e">
        <f ca="1"/>
        <v>#REF!</v>
      </c>
      <c r="CT18" s="111" t="e">
        <f ca="1"/>
        <v>#REF!</v>
      </c>
      <c r="CU18" s="111" t="e">
        <f ca="1"/>
        <v>#REF!</v>
      </c>
      <c r="CV18" s="111" t="e">
        <f ca="1"/>
        <v>#REF!</v>
      </c>
      <c r="CW18" s="111" t="e">
        <f ca="1"/>
        <v>#REF!</v>
      </c>
      <c r="CX18" s="111" t="e">
        <f ca="1"/>
        <v>#REF!</v>
      </c>
      <c r="CY18" s="111" t="e">
        <f ca="1"/>
        <v>#REF!</v>
      </c>
      <c r="CZ18" s="111" t="e">
        <f ca="1"/>
        <v>#REF!</v>
      </c>
      <c r="DA18" s="111" t="e">
        <f ca="1"/>
        <v>#REF!</v>
      </c>
      <c r="DB18" s="111" t="e">
        <f ca="1"/>
        <v>#REF!</v>
      </c>
      <c r="DC18" s="111" t="e">
        <f ca="1"/>
        <v>#REF!</v>
      </c>
      <c r="DD18" s="111" t="e">
        <f ca="1"/>
        <v>#REF!</v>
      </c>
      <c r="DE18" s="111" t="e">
        <f ca="1"/>
        <v>#REF!</v>
      </c>
      <c r="DF18" s="111" t="e">
        <f ca="1"/>
        <v>#REF!</v>
      </c>
      <c r="DG18" s="111" t="e">
        <f ca="1"/>
        <v>#REF!</v>
      </c>
      <c r="DH18" s="111" t="e">
        <f ca="1"/>
        <v>#REF!</v>
      </c>
      <c r="DI18" s="111" t="e">
        <f ca="1"/>
        <v>#REF!</v>
      </c>
      <c r="DJ18" s="111" t="e">
        <f ca="1"/>
        <v>#REF!</v>
      </c>
      <c r="DK18" s="111" t="e">
        <f ca="1"/>
        <v>#REF!</v>
      </c>
      <c r="DL18" s="111" t="e">
        <f ca="1"/>
        <v>#REF!</v>
      </c>
      <c r="DM18" s="111" t="e">
        <f ca="1"/>
        <v>#REF!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e">
        <f ca="1"/>
        <v>#REF!</v>
      </c>
      <c r="DU18" s="111" t="e">
        <f ca="1"/>
        <v>#REF!</v>
      </c>
      <c r="DV18" s="111" t="e">
        <f ca="1"/>
        <v>#REF!</v>
      </c>
      <c r="DW18" s="111" t="e">
        <f ca="1"/>
        <v>#REF!</v>
      </c>
      <c r="DX18" s="111" t="e">
        <f ca="1"/>
        <v>#REF!</v>
      </c>
      <c r="DY18" s="111" t="e">
        <f ca="1"/>
        <v>#REF!</v>
      </c>
      <c r="DZ18" s="111" t="e">
        <f ca="1"/>
        <v>#REF!</v>
      </c>
      <c r="EA18" s="111" t="e">
        <f ca="1"/>
        <v>#REF!</v>
      </c>
      <c r="EB18" s="111" t="e">
        <f ca="1"/>
        <v>#REF!</v>
      </c>
      <c r="EC18" s="111" t="e">
        <f ca="1"/>
        <v>#REF!</v>
      </c>
      <c r="ED18" s="111" t="e">
        <f ca="1"/>
        <v>#REF!</v>
      </c>
      <c r="EE18" s="111" t="e">
        <f ca="1"/>
        <v>#REF!</v>
      </c>
      <c r="EF18" s="111" t="e">
        <f ca="1"/>
        <v>#REF!</v>
      </c>
      <c r="EG18" s="111" t="e">
        <f ca="1"/>
        <v>#REF!</v>
      </c>
      <c r="EH18" s="111" t="e">
        <f ca="1"/>
        <v>#REF!</v>
      </c>
      <c r="EI18" s="111" t="e">
        <f ca="1"/>
        <v>#REF!</v>
      </c>
      <c r="EJ18" s="111" t="e">
        <f ca="1"/>
        <v>#REF!</v>
      </c>
      <c r="EK18" s="111" t="e">
        <f ca="1"/>
        <v>#REF!</v>
      </c>
      <c r="EL18" s="111" t="e">
        <f ca="1"/>
        <v>#REF!</v>
      </c>
      <c r="EM18" s="111" t="e">
        <f ca="1"/>
        <v>#REF!</v>
      </c>
      <c r="EN18" s="111" t="e">
        <f ca="1"/>
        <v>#REF!</v>
      </c>
      <c r="EO18" s="111" t="e">
        <f ca="1"/>
        <v>#REF!</v>
      </c>
      <c r="EP18" s="111" t="e">
        <f ca="1"/>
        <v>#REF!</v>
      </c>
      <c r="EQ18" s="111" t="e">
        <f ca="1"/>
        <v>#REF!</v>
      </c>
      <c r="ER18" s="111" t="e">
        <f ca="1"/>
        <v>#REF!</v>
      </c>
      <c r="ES18" s="111" t="e">
        <f ca="1"/>
        <v>#REF!</v>
      </c>
      <c r="ET18" s="111" t="e">
        <f ca="1"/>
        <v>#REF!</v>
      </c>
      <c r="EU18" s="111" t="e">
        <f ca="1"/>
        <v>#REF!</v>
      </c>
      <c r="EV18" s="111" t="e">
        <f ca="1"/>
        <v>#REF!</v>
      </c>
      <c r="EW18" s="111" t="e">
        <f ca="1"/>
        <v>#REF!</v>
      </c>
      <c r="EX18" s="111" t="e">
        <f ca="1"/>
        <v>#REF!</v>
      </c>
      <c r="EY18" s="111" t="e">
        <f ca="1"/>
        <v>#REF!</v>
      </c>
      <c r="EZ18" s="111" t="e">
        <f ca="1"/>
        <v>#REF!</v>
      </c>
      <c r="FA18" s="111" t="e">
        <f ca="1"/>
        <v>#REF!</v>
      </c>
      <c r="FB18" s="111" t="e">
        <f ca="1"/>
        <v>#REF!</v>
      </c>
      <c r="FC18" s="111" t="e">
        <f ca="1"/>
        <v>#REF!</v>
      </c>
      <c r="FD18" s="111" t="e">
        <f ca="1"/>
        <v>#REF!</v>
      </c>
      <c r="FE18" s="111" t="e">
        <f ca="1"/>
        <v>#REF!</v>
      </c>
      <c r="FF18" s="111" t="e">
        <f ca="1"/>
        <v>#REF!</v>
      </c>
      <c r="FG18" s="111" t="e">
        <f ca="1"/>
        <v>#REF!</v>
      </c>
      <c r="FH18" s="111" t="e">
        <f ca="1"/>
        <v>#REF!</v>
      </c>
      <c r="FI18" s="111" t="e">
        <f ca="1"/>
        <v>#REF!</v>
      </c>
    </row>
    <row r="19" spans="1:165" ht="13.5" customHeight="1" x14ac:dyDescent="0.2">
      <c r="A19" s="182" t="s">
        <v>411</v>
      </c>
      <c r="B19" s="168" t="s">
        <v>348</v>
      </c>
      <c r="C19" s="34" t="s">
        <v>621</v>
      </c>
      <c r="D19" s="111" t="e">
        <f ca="1"/>
        <v>#REF!</v>
      </c>
      <c r="E19" s="111" t="e">
        <f ca="1"/>
        <v>#REF!</v>
      </c>
      <c r="F19" s="111" t="e">
        <f ca="1"/>
        <v>#REF!</v>
      </c>
      <c r="G19" s="111" t="e">
        <f ca="1"/>
        <v>#REF!</v>
      </c>
      <c r="H19" s="111" t="e">
        <f ca="1"/>
        <v>#REF!</v>
      </c>
      <c r="I19" s="111" t="e">
        <f ca="1"/>
        <v>#REF!</v>
      </c>
      <c r="J19" s="111" t="e">
        <f ca="1"/>
        <v>#REF!</v>
      </c>
      <c r="K19" s="111" t="e">
        <f ca="1"/>
        <v>#REF!</v>
      </c>
      <c r="L19" s="111" t="e">
        <f ca="1"/>
        <v>#REF!</v>
      </c>
      <c r="M19" s="111" t="e">
        <f ca="1"/>
        <v>#REF!</v>
      </c>
      <c r="N19" s="111" t="e">
        <f ca="1"/>
        <v>#REF!</v>
      </c>
      <c r="O19" s="111" t="e">
        <f ca="1"/>
        <v>#REF!</v>
      </c>
      <c r="P19" s="111" t="e">
        <f ca="1"/>
        <v>#REF!</v>
      </c>
      <c r="Q19" s="111" t="e">
        <f ca="1"/>
        <v>#REF!</v>
      </c>
      <c r="R19" s="111" t="e">
        <f ca="1"/>
        <v>#REF!</v>
      </c>
      <c r="S19" s="111" t="e">
        <f ca="1"/>
        <v>#REF!</v>
      </c>
      <c r="T19" s="111" t="e">
        <f ca="1"/>
        <v>#REF!</v>
      </c>
      <c r="U19" s="111" t="e">
        <f ca="1"/>
        <v>#REF!</v>
      </c>
      <c r="V19" s="111" t="e">
        <f ca="1"/>
        <v>#REF!</v>
      </c>
      <c r="W19" s="111" t="e">
        <f ca="1"/>
        <v>#REF!</v>
      </c>
      <c r="X19" s="111" t="e">
        <f ca="1"/>
        <v>#REF!</v>
      </c>
      <c r="Y19" s="111" t="e">
        <f ca="1"/>
        <v>#REF!</v>
      </c>
      <c r="Z19" s="111" t="e">
        <f ca="1"/>
        <v>#REF!</v>
      </c>
      <c r="AA19" s="111" t="e">
        <f ca="1"/>
        <v>#REF!</v>
      </c>
      <c r="AB19" s="111" t="str">
        <f ca="1"/>
        <v>0人</v>
      </c>
      <c r="AC19" s="111" t="str">
        <f ca="1"/>
        <v>0人</v>
      </c>
      <c r="AD19" s="111" t="str">
        <f ca="1"/>
        <v>0人</v>
      </c>
      <c r="AE19" s="111" t="str">
        <f ca="1"/>
        <v>0人</v>
      </c>
      <c r="AF19" s="111" t="str">
        <f ca="1"/>
        <v>0人</v>
      </c>
      <c r="AG19" s="111" t="str">
        <f ca="1"/>
        <v>0人</v>
      </c>
      <c r="AH19" s="111" t="str">
        <f ca="1"/>
        <v>0人</v>
      </c>
      <c r="AI19" s="111" t="str">
        <f ca="1"/>
        <v>0人</v>
      </c>
      <c r="AJ19" s="111" t="str">
        <f ca="1"/>
        <v>0人</v>
      </c>
      <c r="AK19" s="111" t="str">
        <f ca="1"/>
        <v>1人未満</v>
      </c>
      <c r="AL19" s="111" t="str">
        <f ca="1"/>
        <v>1人未満</v>
      </c>
      <c r="AM19" s="111" t="str">
        <f ca="1"/>
        <v>1人未満</v>
      </c>
      <c r="AN19" s="111" t="str">
        <f ca="1"/>
        <v>0人</v>
      </c>
      <c r="AO19" s="111" t="str">
        <f ca="1"/>
        <v>0人</v>
      </c>
      <c r="AP19" s="111" t="str">
        <f ca="1"/>
        <v>0人</v>
      </c>
      <c r="AQ19" s="111" t="str">
        <f ca="1"/>
        <v>1人未満</v>
      </c>
      <c r="AR19" s="111" t="str">
        <f ca="1"/>
        <v>1人未満</v>
      </c>
      <c r="AS19" s="111" t="str">
        <f ca="1"/>
        <v>1人未満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str">
        <f ca="1"/>
        <v>0人</v>
      </c>
      <c r="BM19" s="111" t="str">
        <f ca="1"/>
        <v>0人</v>
      </c>
      <c r="BN19" s="111" t="str">
        <f ca="1"/>
        <v>0人</v>
      </c>
      <c r="BO19" s="111" t="str">
        <f ca="1"/>
        <v>0人</v>
      </c>
      <c r="BP19" s="111" t="str">
        <f ca="1"/>
        <v>0人</v>
      </c>
      <c r="BQ19" s="111" t="str">
        <f ca="1"/>
        <v>0人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e">
        <f ca="1"/>
        <v>#REF!</v>
      </c>
      <c r="CT19" s="111" t="e">
        <f ca="1"/>
        <v>#REF!</v>
      </c>
      <c r="CU19" s="111" t="e">
        <f ca="1"/>
        <v>#REF!</v>
      </c>
      <c r="CV19" s="111" t="e">
        <f ca="1"/>
        <v>#REF!</v>
      </c>
      <c r="CW19" s="111" t="e">
        <f ca="1"/>
        <v>#REF!</v>
      </c>
      <c r="CX19" s="111" t="e">
        <f ca="1"/>
        <v>#REF!</v>
      </c>
      <c r="CY19" s="111" t="e">
        <f ca="1"/>
        <v>#REF!</v>
      </c>
      <c r="CZ19" s="111" t="e">
        <f ca="1"/>
        <v>#REF!</v>
      </c>
      <c r="DA19" s="111" t="e">
        <f ca="1"/>
        <v>#REF!</v>
      </c>
      <c r="DB19" s="111" t="e">
        <f ca="1"/>
        <v>#REF!</v>
      </c>
      <c r="DC19" s="111" t="e">
        <f ca="1"/>
        <v>#REF!</v>
      </c>
      <c r="DD19" s="111" t="e">
        <f ca="1"/>
        <v>#REF!</v>
      </c>
      <c r="DE19" s="111" t="e">
        <f ca="1"/>
        <v>#REF!</v>
      </c>
      <c r="DF19" s="111" t="e">
        <f ca="1"/>
        <v>#REF!</v>
      </c>
      <c r="DG19" s="111" t="e">
        <f ca="1"/>
        <v>#REF!</v>
      </c>
      <c r="DH19" s="111" t="e">
        <f ca="1"/>
        <v>#REF!</v>
      </c>
      <c r="DI19" s="111" t="e">
        <f ca="1"/>
        <v>#REF!</v>
      </c>
      <c r="DJ19" s="111" t="e">
        <f ca="1"/>
        <v>#REF!</v>
      </c>
      <c r="DK19" s="111" t="e">
        <f ca="1"/>
        <v>#REF!</v>
      </c>
      <c r="DL19" s="111" t="e">
        <f ca="1"/>
        <v>#REF!</v>
      </c>
      <c r="DM19" s="111" t="e">
        <f ca="1"/>
        <v>#REF!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e">
        <f ca="1"/>
        <v>#REF!</v>
      </c>
      <c r="DU19" s="111" t="e">
        <f ca="1"/>
        <v>#REF!</v>
      </c>
      <c r="DV19" s="111" t="e">
        <f ca="1"/>
        <v>#REF!</v>
      </c>
      <c r="DW19" s="111" t="e">
        <f ca="1"/>
        <v>#REF!</v>
      </c>
      <c r="DX19" s="111" t="e">
        <f ca="1"/>
        <v>#REF!</v>
      </c>
      <c r="DY19" s="111" t="e">
        <f ca="1"/>
        <v>#REF!</v>
      </c>
      <c r="DZ19" s="111" t="e">
        <f ca="1"/>
        <v>#REF!</v>
      </c>
      <c r="EA19" s="111" t="e">
        <f ca="1"/>
        <v>#REF!</v>
      </c>
      <c r="EB19" s="111" t="e">
        <f ca="1"/>
        <v>#REF!</v>
      </c>
      <c r="EC19" s="111" t="e">
        <f ca="1"/>
        <v>#REF!</v>
      </c>
      <c r="ED19" s="111" t="e">
        <f ca="1"/>
        <v>#REF!</v>
      </c>
      <c r="EE19" s="111" t="e">
        <f ca="1"/>
        <v>#REF!</v>
      </c>
      <c r="EF19" s="111" t="e">
        <f ca="1"/>
        <v>#REF!</v>
      </c>
      <c r="EG19" s="111" t="e">
        <f ca="1"/>
        <v>#REF!</v>
      </c>
      <c r="EH19" s="111" t="e">
        <f ca="1"/>
        <v>#REF!</v>
      </c>
      <c r="EI19" s="111" t="e">
        <f ca="1"/>
        <v>#REF!</v>
      </c>
      <c r="EJ19" s="111" t="e">
        <f ca="1"/>
        <v>#REF!</v>
      </c>
      <c r="EK19" s="111" t="e">
        <f ca="1"/>
        <v>#REF!</v>
      </c>
      <c r="EL19" s="111" t="e">
        <f ca="1"/>
        <v>#REF!</v>
      </c>
      <c r="EM19" s="111" t="e">
        <f ca="1"/>
        <v>#REF!</v>
      </c>
      <c r="EN19" s="111" t="e">
        <f ca="1"/>
        <v>#REF!</v>
      </c>
      <c r="EO19" s="111" t="e">
        <f ca="1"/>
        <v>#REF!</v>
      </c>
      <c r="EP19" s="111" t="e">
        <f ca="1"/>
        <v>#REF!</v>
      </c>
      <c r="EQ19" s="111" t="e">
        <f ca="1"/>
        <v>#REF!</v>
      </c>
      <c r="ER19" s="111" t="e">
        <f ca="1"/>
        <v>#REF!</v>
      </c>
      <c r="ES19" s="111" t="e">
        <f ca="1"/>
        <v>#REF!</v>
      </c>
      <c r="ET19" s="111" t="e">
        <f ca="1"/>
        <v>#REF!</v>
      </c>
      <c r="EU19" s="111" t="e">
        <f ca="1"/>
        <v>#REF!</v>
      </c>
      <c r="EV19" s="111" t="e">
        <f ca="1"/>
        <v>#REF!</v>
      </c>
      <c r="EW19" s="111" t="e">
        <f ca="1"/>
        <v>#REF!</v>
      </c>
      <c r="EX19" s="111" t="e">
        <f ca="1"/>
        <v>#REF!</v>
      </c>
      <c r="EY19" s="111" t="e">
        <f ca="1"/>
        <v>#REF!</v>
      </c>
      <c r="EZ19" s="111" t="e">
        <f ca="1"/>
        <v>#REF!</v>
      </c>
      <c r="FA19" s="111" t="e">
        <f ca="1"/>
        <v>#REF!</v>
      </c>
      <c r="FB19" s="111" t="e">
        <f ca="1"/>
        <v>#REF!</v>
      </c>
      <c r="FC19" s="111" t="e">
        <f ca="1"/>
        <v>#REF!</v>
      </c>
      <c r="FD19" s="111" t="e">
        <f ca="1"/>
        <v>#REF!</v>
      </c>
      <c r="FE19" s="111" t="e">
        <f ca="1"/>
        <v>#REF!</v>
      </c>
      <c r="FF19" s="111" t="e">
        <f ca="1"/>
        <v>#REF!</v>
      </c>
      <c r="FG19" s="111" t="e">
        <f ca="1"/>
        <v>#REF!</v>
      </c>
      <c r="FH19" s="111" t="e">
        <f ca="1"/>
        <v>#REF!</v>
      </c>
      <c r="FI19" s="111" t="e">
        <f ca="1"/>
        <v>#REF!</v>
      </c>
    </row>
    <row r="20" spans="1:165" x14ac:dyDescent="0.2">
      <c r="A20" s="183"/>
      <c r="B20" s="169"/>
      <c r="C20" s="34" t="s">
        <v>78</v>
      </c>
      <c r="D20" s="111" t="e">
        <f ca="1"/>
        <v>#REF!</v>
      </c>
      <c r="E20" s="111" t="e">
        <f ca="1"/>
        <v>#REF!</v>
      </c>
      <c r="F20" s="111" t="e">
        <f ca="1"/>
        <v>#REF!</v>
      </c>
      <c r="G20" s="111" t="e">
        <f ca="1"/>
        <v>#REF!</v>
      </c>
      <c r="H20" s="111" t="e">
        <f ca="1"/>
        <v>#REF!</v>
      </c>
      <c r="I20" s="111" t="e">
        <f ca="1"/>
        <v>#REF!</v>
      </c>
      <c r="J20" s="111" t="e">
        <f ca="1"/>
        <v>#REF!</v>
      </c>
      <c r="K20" s="111" t="e">
        <f ca="1"/>
        <v>#REF!</v>
      </c>
      <c r="L20" s="111" t="e">
        <f ca="1"/>
        <v>#REF!</v>
      </c>
      <c r="M20" s="111" t="e">
        <f ca="1"/>
        <v>#REF!</v>
      </c>
      <c r="N20" s="111" t="e">
        <f ca="1"/>
        <v>#REF!</v>
      </c>
      <c r="O20" s="111" t="e">
        <f ca="1"/>
        <v>#REF!</v>
      </c>
      <c r="P20" s="111" t="e">
        <f ca="1"/>
        <v>#REF!</v>
      </c>
      <c r="Q20" s="111" t="e">
        <f ca="1"/>
        <v>#REF!</v>
      </c>
      <c r="R20" s="111" t="e">
        <f ca="1"/>
        <v>#REF!</v>
      </c>
      <c r="S20" s="111" t="e">
        <f ca="1"/>
        <v>#REF!</v>
      </c>
      <c r="T20" s="111" t="e">
        <f ca="1"/>
        <v>#REF!</v>
      </c>
      <c r="U20" s="111" t="e">
        <f ca="1"/>
        <v>#REF!</v>
      </c>
      <c r="V20" s="111" t="e">
        <f ca="1"/>
        <v>#REF!</v>
      </c>
      <c r="W20" s="111" t="e">
        <f ca="1"/>
        <v>#REF!</v>
      </c>
      <c r="X20" s="111" t="e">
        <f ca="1"/>
        <v>#REF!</v>
      </c>
      <c r="Y20" s="111" t="e">
        <f ca="1"/>
        <v>#REF!</v>
      </c>
      <c r="Z20" s="111" t="e">
        <f ca="1"/>
        <v>#REF!</v>
      </c>
      <c r="AA20" s="111" t="e">
        <f ca="1"/>
        <v>#REF!</v>
      </c>
      <c r="AB20" s="111" t="str">
        <f ca="1"/>
        <v>0人</v>
      </c>
      <c r="AC20" s="111" t="str">
        <f ca="1"/>
        <v>0人</v>
      </c>
      <c r="AD20" s="111" t="str">
        <f ca="1"/>
        <v>0人</v>
      </c>
      <c r="AE20" s="111" t="str">
        <f ca="1"/>
        <v>0人</v>
      </c>
      <c r="AF20" s="111" t="str">
        <f ca="1"/>
        <v>0人</v>
      </c>
      <c r="AG20" s="111" t="str">
        <f ca="1"/>
        <v>0人</v>
      </c>
      <c r="AH20" s="111" t="str">
        <f ca="1"/>
        <v>0人</v>
      </c>
      <c r="AI20" s="111" t="str">
        <f ca="1"/>
        <v>0人</v>
      </c>
      <c r="AJ20" s="111" t="str">
        <f ca="1"/>
        <v>0人</v>
      </c>
      <c r="AK20" s="111" t="str">
        <f ca="1"/>
        <v>1人未満</v>
      </c>
      <c r="AL20" s="111" t="str">
        <f ca="1"/>
        <v>1人未満</v>
      </c>
      <c r="AM20" s="111" t="str">
        <f ca="1"/>
        <v>1人未満</v>
      </c>
      <c r="AN20" s="111" t="str">
        <f ca="1"/>
        <v>0人</v>
      </c>
      <c r="AO20" s="111" t="str">
        <f ca="1"/>
        <v>0人</v>
      </c>
      <c r="AP20" s="111" t="str">
        <f ca="1"/>
        <v>0人</v>
      </c>
      <c r="AQ20" s="111" t="str">
        <f ca="1"/>
        <v>1人未満</v>
      </c>
      <c r="AR20" s="111" t="str">
        <f ca="1"/>
        <v>1人未満</v>
      </c>
      <c r="AS20" s="111" t="str">
        <f ca="1"/>
        <v>1人未満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str">
        <f ca="1"/>
        <v>0人</v>
      </c>
      <c r="BM20" s="111" t="str">
        <f ca="1"/>
        <v>0人</v>
      </c>
      <c r="BN20" s="111" t="str">
        <f ca="1"/>
        <v>0人</v>
      </c>
      <c r="BO20" s="111" t="str">
        <f ca="1"/>
        <v>0人</v>
      </c>
      <c r="BP20" s="111" t="str">
        <f ca="1"/>
        <v>0人</v>
      </c>
      <c r="BQ20" s="111" t="str">
        <f ca="1"/>
        <v>0人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e">
        <f ca="1"/>
        <v>#REF!</v>
      </c>
      <c r="CT20" s="111" t="e">
        <f ca="1"/>
        <v>#REF!</v>
      </c>
      <c r="CU20" s="111" t="e">
        <f ca="1"/>
        <v>#REF!</v>
      </c>
      <c r="CV20" s="111" t="e">
        <f ca="1"/>
        <v>#REF!</v>
      </c>
      <c r="CW20" s="111" t="e">
        <f ca="1"/>
        <v>#REF!</v>
      </c>
      <c r="CX20" s="111" t="e">
        <f ca="1"/>
        <v>#REF!</v>
      </c>
      <c r="CY20" s="111" t="e">
        <f ca="1"/>
        <v>#REF!</v>
      </c>
      <c r="CZ20" s="111" t="e">
        <f ca="1"/>
        <v>#REF!</v>
      </c>
      <c r="DA20" s="111" t="e">
        <f ca="1"/>
        <v>#REF!</v>
      </c>
      <c r="DB20" s="111" t="e">
        <f ca="1"/>
        <v>#REF!</v>
      </c>
      <c r="DC20" s="111" t="e">
        <f ca="1"/>
        <v>#REF!</v>
      </c>
      <c r="DD20" s="111" t="e">
        <f ca="1"/>
        <v>#REF!</v>
      </c>
      <c r="DE20" s="111" t="e">
        <f ca="1"/>
        <v>#REF!</v>
      </c>
      <c r="DF20" s="111" t="e">
        <f ca="1"/>
        <v>#REF!</v>
      </c>
      <c r="DG20" s="111" t="e">
        <f ca="1"/>
        <v>#REF!</v>
      </c>
      <c r="DH20" s="111" t="e">
        <f ca="1"/>
        <v>#REF!</v>
      </c>
      <c r="DI20" s="111" t="e">
        <f ca="1"/>
        <v>#REF!</v>
      </c>
      <c r="DJ20" s="111" t="e">
        <f ca="1"/>
        <v>#REF!</v>
      </c>
      <c r="DK20" s="111" t="e">
        <f ca="1"/>
        <v>#REF!</v>
      </c>
      <c r="DL20" s="111" t="e">
        <f ca="1"/>
        <v>#REF!</v>
      </c>
      <c r="DM20" s="111" t="e">
        <f ca="1"/>
        <v>#REF!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e">
        <f ca="1"/>
        <v>#REF!</v>
      </c>
      <c r="DU20" s="111" t="e">
        <f ca="1"/>
        <v>#REF!</v>
      </c>
      <c r="DV20" s="111" t="e">
        <f ca="1"/>
        <v>#REF!</v>
      </c>
      <c r="DW20" s="111" t="e">
        <f ca="1"/>
        <v>#REF!</v>
      </c>
      <c r="DX20" s="111" t="e">
        <f ca="1"/>
        <v>#REF!</v>
      </c>
      <c r="DY20" s="111" t="e">
        <f ca="1"/>
        <v>#REF!</v>
      </c>
      <c r="DZ20" s="111" t="e">
        <f ca="1"/>
        <v>#REF!</v>
      </c>
      <c r="EA20" s="111" t="e">
        <f ca="1"/>
        <v>#REF!</v>
      </c>
      <c r="EB20" s="111" t="e">
        <f ca="1"/>
        <v>#REF!</v>
      </c>
      <c r="EC20" s="111" t="e">
        <f ca="1"/>
        <v>#REF!</v>
      </c>
      <c r="ED20" s="111" t="e">
        <f ca="1"/>
        <v>#REF!</v>
      </c>
      <c r="EE20" s="111" t="e">
        <f ca="1"/>
        <v>#REF!</v>
      </c>
      <c r="EF20" s="111" t="e">
        <f ca="1"/>
        <v>#REF!</v>
      </c>
      <c r="EG20" s="111" t="e">
        <f ca="1"/>
        <v>#REF!</v>
      </c>
      <c r="EH20" s="111" t="e">
        <f ca="1"/>
        <v>#REF!</v>
      </c>
      <c r="EI20" s="111" t="e">
        <f ca="1"/>
        <v>#REF!</v>
      </c>
      <c r="EJ20" s="111" t="e">
        <f ca="1"/>
        <v>#REF!</v>
      </c>
      <c r="EK20" s="111" t="e">
        <f ca="1"/>
        <v>#REF!</v>
      </c>
      <c r="EL20" s="111" t="e">
        <f ca="1"/>
        <v>#REF!</v>
      </c>
      <c r="EM20" s="111" t="e">
        <f ca="1"/>
        <v>#REF!</v>
      </c>
      <c r="EN20" s="111" t="e">
        <f ca="1"/>
        <v>#REF!</v>
      </c>
      <c r="EO20" s="111" t="e">
        <f ca="1"/>
        <v>#REF!</v>
      </c>
      <c r="EP20" s="111" t="e">
        <f ca="1"/>
        <v>#REF!</v>
      </c>
      <c r="EQ20" s="111" t="e">
        <f ca="1"/>
        <v>#REF!</v>
      </c>
      <c r="ER20" s="111" t="e">
        <f ca="1"/>
        <v>#REF!</v>
      </c>
      <c r="ES20" s="111" t="e">
        <f ca="1"/>
        <v>#REF!</v>
      </c>
      <c r="ET20" s="111" t="e">
        <f ca="1"/>
        <v>#REF!</v>
      </c>
      <c r="EU20" s="111" t="e">
        <f ca="1"/>
        <v>#REF!</v>
      </c>
      <c r="EV20" s="111" t="e">
        <f ca="1"/>
        <v>#REF!</v>
      </c>
      <c r="EW20" s="111" t="e">
        <f ca="1"/>
        <v>#REF!</v>
      </c>
      <c r="EX20" s="111" t="e">
        <f ca="1"/>
        <v>#REF!</v>
      </c>
      <c r="EY20" s="111" t="e">
        <f ca="1"/>
        <v>#REF!</v>
      </c>
      <c r="EZ20" s="111" t="e">
        <f ca="1"/>
        <v>#REF!</v>
      </c>
      <c r="FA20" s="111" t="e">
        <f ca="1"/>
        <v>#REF!</v>
      </c>
      <c r="FB20" s="111" t="e">
        <f ca="1"/>
        <v>#REF!</v>
      </c>
      <c r="FC20" s="111" t="e">
        <f ca="1"/>
        <v>#REF!</v>
      </c>
      <c r="FD20" s="111" t="e">
        <f ca="1"/>
        <v>#REF!</v>
      </c>
      <c r="FE20" s="111" t="e">
        <f ca="1"/>
        <v>#REF!</v>
      </c>
      <c r="FF20" s="111" t="e">
        <f ca="1"/>
        <v>#REF!</v>
      </c>
      <c r="FG20" s="111" t="e">
        <f ca="1"/>
        <v>#REF!</v>
      </c>
      <c r="FH20" s="111" t="e">
        <f ca="1"/>
        <v>#REF!</v>
      </c>
      <c r="FI20" s="111" t="e">
        <f ca="1"/>
        <v>#REF!</v>
      </c>
    </row>
    <row r="21" spans="1:165" ht="13.5" customHeight="1" x14ac:dyDescent="0.2">
      <c r="A21" s="183"/>
      <c r="B21" s="170"/>
      <c r="C21" s="34" t="s">
        <v>79</v>
      </c>
      <c r="D21" s="111" t="e">
        <f ca="1"/>
        <v>#REF!</v>
      </c>
      <c r="E21" s="111" t="e">
        <f ca="1"/>
        <v>#REF!</v>
      </c>
      <c r="F21" s="111" t="e">
        <f ca="1"/>
        <v>#REF!</v>
      </c>
      <c r="G21" s="111" t="e">
        <f ca="1"/>
        <v>#REF!</v>
      </c>
      <c r="H21" s="111" t="e">
        <f ca="1"/>
        <v>#REF!</v>
      </c>
      <c r="I21" s="111" t="e">
        <f ca="1"/>
        <v>#REF!</v>
      </c>
      <c r="J21" s="111" t="e">
        <f ca="1"/>
        <v>#REF!</v>
      </c>
      <c r="K21" s="111" t="e">
        <f ca="1"/>
        <v>#REF!</v>
      </c>
      <c r="L21" s="111" t="e">
        <f ca="1"/>
        <v>#REF!</v>
      </c>
      <c r="M21" s="111" t="e">
        <f ca="1"/>
        <v>#REF!</v>
      </c>
      <c r="N21" s="111" t="e">
        <f ca="1"/>
        <v>#REF!</v>
      </c>
      <c r="O21" s="111" t="e">
        <f ca="1"/>
        <v>#REF!</v>
      </c>
      <c r="P21" s="111" t="e">
        <f ca="1"/>
        <v>#REF!</v>
      </c>
      <c r="Q21" s="111" t="e">
        <f ca="1"/>
        <v>#REF!</v>
      </c>
      <c r="R21" s="111" t="e">
        <f ca="1"/>
        <v>#REF!</v>
      </c>
      <c r="S21" s="111" t="e">
        <f ca="1"/>
        <v>#REF!</v>
      </c>
      <c r="T21" s="111" t="e">
        <f ca="1"/>
        <v>#REF!</v>
      </c>
      <c r="U21" s="111" t="e">
        <f ca="1"/>
        <v>#REF!</v>
      </c>
      <c r="V21" s="111" t="e">
        <f ca="1"/>
        <v>#REF!</v>
      </c>
      <c r="W21" s="111" t="e">
        <f ca="1"/>
        <v>#REF!</v>
      </c>
      <c r="X21" s="111" t="e">
        <f ca="1"/>
        <v>#REF!</v>
      </c>
      <c r="Y21" s="111" t="e">
        <f ca="1"/>
        <v>#REF!</v>
      </c>
      <c r="Z21" s="111" t="e">
        <f ca="1"/>
        <v>#REF!</v>
      </c>
      <c r="AA21" s="111" t="e">
        <f ca="1"/>
        <v>#REF!</v>
      </c>
      <c r="AB21" s="111" t="str">
        <f ca="1"/>
        <v>0人</v>
      </c>
      <c r="AC21" s="111" t="str">
        <f ca="1"/>
        <v>0人</v>
      </c>
      <c r="AD21" s="111" t="str">
        <f ca="1"/>
        <v>0人</v>
      </c>
      <c r="AE21" s="111" t="str">
        <f ca="1"/>
        <v>0人</v>
      </c>
      <c r="AF21" s="111" t="str">
        <f ca="1"/>
        <v>0人</v>
      </c>
      <c r="AG21" s="111" t="str">
        <f ca="1"/>
        <v>0人</v>
      </c>
      <c r="AH21" s="111" t="str">
        <f ca="1"/>
        <v>0人</v>
      </c>
      <c r="AI21" s="111" t="str">
        <f ca="1"/>
        <v>0人</v>
      </c>
      <c r="AJ21" s="111" t="str">
        <f ca="1"/>
        <v>0人</v>
      </c>
      <c r="AK21" s="111" t="str">
        <f ca="1"/>
        <v>1人未満</v>
      </c>
      <c r="AL21" s="111" t="str">
        <f ca="1"/>
        <v>1人未満</v>
      </c>
      <c r="AM21" s="111" t="str">
        <f ca="1"/>
        <v>1人未満</v>
      </c>
      <c r="AN21" s="111" t="str">
        <f ca="1"/>
        <v>0人</v>
      </c>
      <c r="AO21" s="111" t="str">
        <f ca="1"/>
        <v>0人</v>
      </c>
      <c r="AP21" s="111" t="str">
        <f ca="1"/>
        <v>0人</v>
      </c>
      <c r="AQ21" s="111" t="str">
        <f ca="1"/>
        <v>1人未満</v>
      </c>
      <c r="AR21" s="111" t="str">
        <f ca="1"/>
        <v>1人未満</v>
      </c>
      <c r="AS21" s="111" t="str">
        <f ca="1"/>
        <v>1人未満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str">
        <f ca="1"/>
        <v>0人</v>
      </c>
      <c r="BM21" s="111" t="str">
        <f ca="1"/>
        <v>0人</v>
      </c>
      <c r="BN21" s="111" t="str">
        <f ca="1"/>
        <v>0人</v>
      </c>
      <c r="BO21" s="111" t="str">
        <f ca="1"/>
        <v>0人</v>
      </c>
      <c r="BP21" s="111" t="str">
        <f ca="1"/>
        <v>0人</v>
      </c>
      <c r="BQ21" s="111" t="str">
        <f ca="1"/>
        <v>0人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e">
        <f ca="1"/>
        <v>#REF!</v>
      </c>
      <c r="CT21" s="111" t="e">
        <f ca="1"/>
        <v>#REF!</v>
      </c>
      <c r="CU21" s="111" t="e">
        <f ca="1"/>
        <v>#REF!</v>
      </c>
      <c r="CV21" s="111" t="e">
        <f ca="1"/>
        <v>#REF!</v>
      </c>
      <c r="CW21" s="111" t="e">
        <f ca="1"/>
        <v>#REF!</v>
      </c>
      <c r="CX21" s="111" t="e">
        <f ca="1"/>
        <v>#REF!</v>
      </c>
      <c r="CY21" s="111" t="e">
        <f ca="1"/>
        <v>#REF!</v>
      </c>
      <c r="CZ21" s="111" t="e">
        <f ca="1"/>
        <v>#REF!</v>
      </c>
      <c r="DA21" s="111" t="e">
        <f ca="1"/>
        <v>#REF!</v>
      </c>
      <c r="DB21" s="111" t="e">
        <f ca="1"/>
        <v>#REF!</v>
      </c>
      <c r="DC21" s="111" t="e">
        <f ca="1"/>
        <v>#REF!</v>
      </c>
      <c r="DD21" s="111" t="e">
        <f ca="1"/>
        <v>#REF!</v>
      </c>
      <c r="DE21" s="111" t="e">
        <f ca="1"/>
        <v>#REF!</v>
      </c>
      <c r="DF21" s="111" t="e">
        <f ca="1"/>
        <v>#REF!</v>
      </c>
      <c r="DG21" s="111" t="e">
        <f ca="1"/>
        <v>#REF!</v>
      </c>
      <c r="DH21" s="111" t="e">
        <f ca="1"/>
        <v>#REF!</v>
      </c>
      <c r="DI21" s="111" t="e">
        <f ca="1"/>
        <v>#REF!</v>
      </c>
      <c r="DJ21" s="111" t="e">
        <f ca="1"/>
        <v>#REF!</v>
      </c>
      <c r="DK21" s="111" t="e">
        <f ca="1"/>
        <v>#REF!</v>
      </c>
      <c r="DL21" s="111" t="e">
        <f ca="1"/>
        <v>#REF!</v>
      </c>
      <c r="DM21" s="111" t="e">
        <f ca="1"/>
        <v>#REF!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e">
        <f ca="1"/>
        <v>#REF!</v>
      </c>
      <c r="DU21" s="111" t="e">
        <f ca="1"/>
        <v>#REF!</v>
      </c>
      <c r="DV21" s="111" t="e">
        <f ca="1"/>
        <v>#REF!</v>
      </c>
      <c r="DW21" s="111" t="e">
        <f ca="1"/>
        <v>#REF!</v>
      </c>
      <c r="DX21" s="111" t="e">
        <f ca="1"/>
        <v>#REF!</v>
      </c>
      <c r="DY21" s="111" t="e">
        <f ca="1"/>
        <v>#REF!</v>
      </c>
      <c r="DZ21" s="111" t="e">
        <f ca="1"/>
        <v>#REF!</v>
      </c>
      <c r="EA21" s="111" t="e">
        <f ca="1"/>
        <v>#REF!</v>
      </c>
      <c r="EB21" s="111" t="e">
        <f ca="1"/>
        <v>#REF!</v>
      </c>
      <c r="EC21" s="111" t="e">
        <f ca="1"/>
        <v>#REF!</v>
      </c>
      <c r="ED21" s="111" t="e">
        <f ca="1"/>
        <v>#REF!</v>
      </c>
      <c r="EE21" s="111" t="e">
        <f ca="1"/>
        <v>#REF!</v>
      </c>
      <c r="EF21" s="111" t="e">
        <f ca="1"/>
        <v>#REF!</v>
      </c>
      <c r="EG21" s="111" t="e">
        <f ca="1"/>
        <v>#REF!</v>
      </c>
      <c r="EH21" s="111" t="e">
        <f ca="1"/>
        <v>#REF!</v>
      </c>
      <c r="EI21" s="111" t="e">
        <f ca="1"/>
        <v>#REF!</v>
      </c>
      <c r="EJ21" s="111" t="e">
        <f ca="1"/>
        <v>#REF!</v>
      </c>
      <c r="EK21" s="111" t="e">
        <f ca="1"/>
        <v>#REF!</v>
      </c>
      <c r="EL21" s="111" t="e">
        <f ca="1"/>
        <v>#REF!</v>
      </c>
      <c r="EM21" s="111" t="e">
        <f ca="1"/>
        <v>#REF!</v>
      </c>
      <c r="EN21" s="111" t="e">
        <f ca="1"/>
        <v>#REF!</v>
      </c>
      <c r="EO21" s="111" t="e">
        <f ca="1"/>
        <v>#REF!</v>
      </c>
      <c r="EP21" s="111" t="e">
        <f ca="1"/>
        <v>#REF!</v>
      </c>
      <c r="EQ21" s="111" t="e">
        <f ca="1"/>
        <v>#REF!</v>
      </c>
      <c r="ER21" s="111" t="e">
        <f ca="1"/>
        <v>#REF!</v>
      </c>
      <c r="ES21" s="111" t="e">
        <f ca="1"/>
        <v>#REF!</v>
      </c>
      <c r="ET21" s="111" t="e">
        <f ca="1"/>
        <v>#REF!</v>
      </c>
      <c r="EU21" s="111" t="e">
        <f ca="1"/>
        <v>#REF!</v>
      </c>
      <c r="EV21" s="111" t="e">
        <f ca="1"/>
        <v>#REF!</v>
      </c>
      <c r="EW21" s="111" t="e">
        <f ca="1"/>
        <v>#REF!</v>
      </c>
      <c r="EX21" s="111" t="e">
        <f ca="1"/>
        <v>#REF!</v>
      </c>
      <c r="EY21" s="111" t="e">
        <f ca="1"/>
        <v>#REF!</v>
      </c>
      <c r="EZ21" s="111" t="e">
        <f ca="1"/>
        <v>#REF!</v>
      </c>
      <c r="FA21" s="111" t="e">
        <f ca="1"/>
        <v>#REF!</v>
      </c>
      <c r="FB21" s="111" t="e">
        <f ca="1"/>
        <v>#REF!</v>
      </c>
      <c r="FC21" s="111" t="e">
        <f ca="1"/>
        <v>#REF!</v>
      </c>
      <c r="FD21" s="111" t="e">
        <f ca="1"/>
        <v>#REF!</v>
      </c>
      <c r="FE21" s="111" t="e">
        <f ca="1"/>
        <v>#REF!</v>
      </c>
      <c r="FF21" s="111" t="e">
        <f ca="1"/>
        <v>#REF!</v>
      </c>
      <c r="FG21" s="111" t="e">
        <f ca="1"/>
        <v>#REF!</v>
      </c>
      <c r="FH21" s="111" t="e">
        <f ca="1"/>
        <v>#REF!</v>
      </c>
      <c r="FI21" s="111" t="e">
        <f ca="1"/>
        <v>#REF!</v>
      </c>
    </row>
    <row r="22" spans="1:165" ht="13.5" customHeight="1" x14ac:dyDescent="0.2">
      <c r="A22" s="183"/>
      <c r="B22" s="168" t="s">
        <v>349</v>
      </c>
      <c r="C22" s="34" t="s">
        <v>80</v>
      </c>
      <c r="D22" s="111" t="e">
        <f ca="1"/>
        <v>#REF!</v>
      </c>
      <c r="E22" s="111" t="e">
        <f ca="1"/>
        <v>#REF!</v>
      </c>
      <c r="F22" s="111" t="e">
        <f ca="1"/>
        <v>#REF!</v>
      </c>
      <c r="G22" s="111" t="e">
        <f ca="1"/>
        <v>#REF!</v>
      </c>
      <c r="H22" s="111" t="e">
        <f ca="1"/>
        <v>#REF!</v>
      </c>
      <c r="I22" s="111" t="e">
        <f ca="1"/>
        <v>#REF!</v>
      </c>
      <c r="J22" s="111" t="e">
        <f ca="1"/>
        <v>#REF!</v>
      </c>
      <c r="K22" s="111" t="e">
        <f ca="1"/>
        <v>#REF!</v>
      </c>
      <c r="L22" s="111" t="e">
        <f ca="1"/>
        <v>#REF!</v>
      </c>
      <c r="M22" s="111" t="e">
        <f ca="1"/>
        <v>#REF!</v>
      </c>
      <c r="N22" s="111" t="e">
        <f ca="1"/>
        <v>#REF!</v>
      </c>
      <c r="O22" s="111" t="e">
        <f ca="1"/>
        <v>#REF!</v>
      </c>
      <c r="P22" s="111" t="e">
        <f ca="1"/>
        <v>#REF!</v>
      </c>
      <c r="Q22" s="111" t="e">
        <f ca="1"/>
        <v>#REF!</v>
      </c>
      <c r="R22" s="111" t="e">
        <f ca="1"/>
        <v>#REF!</v>
      </c>
      <c r="S22" s="111" t="e">
        <f ca="1"/>
        <v>#REF!</v>
      </c>
      <c r="T22" s="111" t="e">
        <f ca="1"/>
        <v>#REF!</v>
      </c>
      <c r="U22" s="111" t="e">
        <f ca="1"/>
        <v>#REF!</v>
      </c>
      <c r="V22" s="111" t="e">
        <f ca="1"/>
        <v>#REF!</v>
      </c>
      <c r="W22" s="111" t="e">
        <f ca="1"/>
        <v>#REF!</v>
      </c>
      <c r="X22" s="111" t="e">
        <f ca="1"/>
        <v>#REF!</v>
      </c>
      <c r="Y22" s="111" t="e">
        <f ca="1"/>
        <v>#REF!</v>
      </c>
      <c r="Z22" s="111" t="e">
        <f ca="1"/>
        <v>#REF!</v>
      </c>
      <c r="AA22" s="111" t="e">
        <f ca="1"/>
        <v>#REF!</v>
      </c>
      <c r="AB22" s="111" t="str">
        <f ca="1"/>
        <v>0人</v>
      </c>
      <c r="AC22" s="111" t="str">
        <f ca="1"/>
        <v>0人</v>
      </c>
      <c r="AD22" s="111" t="str">
        <f ca="1"/>
        <v>0人</v>
      </c>
      <c r="AE22" s="111" t="str">
        <f ca="1"/>
        <v>1人未満</v>
      </c>
      <c r="AF22" s="111" t="str">
        <f ca="1"/>
        <v>1人未満</v>
      </c>
      <c r="AG22" s="111" t="str">
        <f ca="1"/>
        <v>1人未満</v>
      </c>
      <c r="AH22" s="111" t="str">
        <f ca="1"/>
        <v>0人</v>
      </c>
      <c r="AI22" s="111" t="str">
        <f ca="1"/>
        <v>0人</v>
      </c>
      <c r="AJ22" s="111" t="str">
        <f ca="1"/>
        <v>0人</v>
      </c>
      <c r="AK22" s="111" t="str">
        <f ca="1"/>
        <v>1人未満</v>
      </c>
      <c r="AL22" s="111" t="str">
        <f ca="1"/>
        <v>1人未満</v>
      </c>
      <c r="AM22" s="111" t="str">
        <f ca="1"/>
        <v>1人未満</v>
      </c>
      <c r="AN22" s="111" t="str">
        <f ca="1"/>
        <v>1人未満</v>
      </c>
      <c r="AO22" s="111" t="str">
        <f ca="1"/>
        <v>1人未満</v>
      </c>
      <c r="AP22" s="111" t="str">
        <f ca="1"/>
        <v>1人未満</v>
      </c>
      <c r="AQ22" s="111" t="str">
        <f ca="1"/>
        <v>1人未満</v>
      </c>
      <c r="AR22" s="111" t="str">
        <f ca="1"/>
        <v>1人未満</v>
      </c>
      <c r="AS22" s="111" t="str">
        <f ca="1"/>
        <v>1人未満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str">
        <f ca="1"/>
        <v>0人</v>
      </c>
      <c r="BM22" s="111" t="str">
        <f ca="1"/>
        <v>0人</v>
      </c>
      <c r="BN22" s="111" t="str">
        <f ca="1"/>
        <v>0人</v>
      </c>
      <c r="BO22" s="111" t="str">
        <f ca="1"/>
        <v>0人</v>
      </c>
      <c r="BP22" s="111" t="str">
        <f ca="1"/>
        <v>0人</v>
      </c>
      <c r="BQ22" s="111" t="str">
        <f ca="1"/>
        <v>0人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e">
        <f ca="1"/>
        <v>#REF!</v>
      </c>
      <c r="CT22" s="111" t="e">
        <f ca="1"/>
        <v>#REF!</v>
      </c>
      <c r="CU22" s="111" t="e">
        <f ca="1"/>
        <v>#REF!</v>
      </c>
      <c r="CV22" s="111" t="e">
        <f ca="1"/>
        <v>#REF!</v>
      </c>
      <c r="CW22" s="111" t="e">
        <f ca="1"/>
        <v>#REF!</v>
      </c>
      <c r="CX22" s="111" t="e">
        <f ca="1"/>
        <v>#REF!</v>
      </c>
      <c r="CY22" s="111" t="e">
        <f ca="1"/>
        <v>#REF!</v>
      </c>
      <c r="CZ22" s="111" t="e">
        <f ca="1"/>
        <v>#REF!</v>
      </c>
      <c r="DA22" s="111" t="e">
        <f ca="1"/>
        <v>#REF!</v>
      </c>
      <c r="DB22" s="111" t="e">
        <f ca="1"/>
        <v>#REF!</v>
      </c>
      <c r="DC22" s="111" t="e">
        <f ca="1"/>
        <v>#REF!</v>
      </c>
      <c r="DD22" s="111" t="e">
        <f ca="1"/>
        <v>#REF!</v>
      </c>
      <c r="DE22" s="111" t="e">
        <f ca="1"/>
        <v>#REF!</v>
      </c>
      <c r="DF22" s="111" t="e">
        <f ca="1"/>
        <v>#REF!</v>
      </c>
      <c r="DG22" s="111" t="e">
        <f ca="1"/>
        <v>#REF!</v>
      </c>
      <c r="DH22" s="111" t="e">
        <f ca="1"/>
        <v>#REF!</v>
      </c>
      <c r="DI22" s="111" t="e">
        <f ca="1"/>
        <v>#REF!</v>
      </c>
      <c r="DJ22" s="111" t="e">
        <f ca="1"/>
        <v>#REF!</v>
      </c>
      <c r="DK22" s="111" t="e">
        <f ca="1"/>
        <v>#REF!</v>
      </c>
      <c r="DL22" s="111" t="e">
        <f ca="1"/>
        <v>#REF!</v>
      </c>
      <c r="DM22" s="111" t="e">
        <f ca="1"/>
        <v>#REF!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e">
        <f ca="1"/>
        <v>#REF!</v>
      </c>
      <c r="DU22" s="111" t="e">
        <f ca="1"/>
        <v>#REF!</v>
      </c>
      <c r="DV22" s="111" t="e">
        <f ca="1"/>
        <v>#REF!</v>
      </c>
      <c r="DW22" s="111" t="e">
        <f ca="1"/>
        <v>#REF!</v>
      </c>
      <c r="DX22" s="111" t="e">
        <f ca="1"/>
        <v>#REF!</v>
      </c>
      <c r="DY22" s="111" t="e">
        <f ca="1"/>
        <v>#REF!</v>
      </c>
      <c r="DZ22" s="111" t="e">
        <f ca="1"/>
        <v>#REF!</v>
      </c>
      <c r="EA22" s="111" t="e">
        <f ca="1"/>
        <v>#REF!</v>
      </c>
      <c r="EB22" s="111" t="e">
        <f ca="1"/>
        <v>#REF!</v>
      </c>
      <c r="EC22" s="111" t="e">
        <f ca="1"/>
        <v>#REF!</v>
      </c>
      <c r="ED22" s="111" t="e">
        <f ca="1"/>
        <v>#REF!</v>
      </c>
      <c r="EE22" s="111" t="e">
        <f ca="1"/>
        <v>#REF!</v>
      </c>
      <c r="EF22" s="111" t="e">
        <f ca="1"/>
        <v>#REF!</v>
      </c>
      <c r="EG22" s="111" t="e">
        <f ca="1"/>
        <v>#REF!</v>
      </c>
      <c r="EH22" s="111" t="e">
        <f ca="1"/>
        <v>#REF!</v>
      </c>
      <c r="EI22" s="111" t="e">
        <f ca="1"/>
        <v>#REF!</v>
      </c>
      <c r="EJ22" s="111" t="e">
        <f ca="1"/>
        <v>#REF!</v>
      </c>
      <c r="EK22" s="111" t="e">
        <f ca="1"/>
        <v>#REF!</v>
      </c>
      <c r="EL22" s="111" t="e">
        <f ca="1"/>
        <v>#REF!</v>
      </c>
      <c r="EM22" s="111" t="e">
        <f ca="1"/>
        <v>#REF!</v>
      </c>
      <c r="EN22" s="111" t="e">
        <f ca="1"/>
        <v>#REF!</v>
      </c>
      <c r="EO22" s="111" t="e">
        <f ca="1"/>
        <v>#REF!</v>
      </c>
      <c r="EP22" s="111" t="e">
        <f ca="1"/>
        <v>#REF!</v>
      </c>
      <c r="EQ22" s="111" t="e">
        <f ca="1"/>
        <v>#REF!</v>
      </c>
      <c r="ER22" s="111" t="e">
        <f ca="1"/>
        <v>#REF!</v>
      </c>
      <c r="ES22" s="111" t="e">
        <f ca="1"/>
        <v>#REF!</v>
      </c>
      <c r="ET22" s="111" t="e">
        <f ca="1"/>
        <v>#REF!</v>
      </c>
      <c r="EU22" s="111" t="e">
        <f ca="1"/>
        <v>#REF!</v>
      </c>
      <c r="EV22" s="111" t="e">
        <f ca="1"/>
        <v>#REF!</v>
      </c>
      <c r="EW22" s="111" t="e">
        <f ca="1"/>
        <v>#REF!</v>
      </c>
      <c r="EX22" s="111" t="e">
        <f ca="1"/>
        <v>#REF!</v>
      </c>
      <c r="EY22" s="111" t="e">
        <f ca="1"/>
        <v>#REF!</v>
      </c>
      <c r="EZ22" s="111" t="e">
        <f ca="1"/>
        <v>#REF!</v>
      </c>
      <c r="FA22" s="111" t="e">
        <f ca="1"/>
        <v>#REF!</v>
      </c>
      <c r="FB22" s="111" t="e">
        <f ca="1"/>
        <v>#REF!</v>
      </c>
      <c r="FC22" s="111" t="e">
        <f ca="1"/>
        <v>#REF!</v>
      </c>
      <c r="FD22" s="111" t="e">
        <f ca="1"/>
        <v>#REF!</v>
      </c>
      <c r="FE22" s="111" t="e">
        <f ca="1"/>
        <v>#REF!</v>
      </c>
      <c r="FF22" s="111" t="e">
        <f ca="1"/>
        <v>#REF!</v>
      </c>
      <c r="FG22" s="111" t="e">
        <f ca="1"/>
        <v>#REF!</v>
      </c>
      <c r="FH22" s="111" t="e">
        <f ca="1"/>
        <v>#REF!</v>
      </c>
      <c r="FI22" s="111" t="e">
        <f ca="1"/>
        <v>#REF!</v>
      </c>
    </row>
    <row r="23" spans="1:165" x14ac:dyDescent="0.2">
      <c r="A23" s="183"/>
      <c r="B23" s="169"/>
      <c r="C23" s="34" t="s">
        <v>350</v>
      </c>
      <c r="D23" s="111" t="e">
        <f ca="1"/>
        <v>#REF!</v>
      </c>
      <c r="E23" s="111" t="e">
        <f ca="1"/>
        <v>#REF!</v>
      </c>
      <c r="F23" s="111" t="e">
        <f ca="1"/>
        <v>#REF!</v>
      </c>
      <c r="G23" s="111" t="e">
        <f ca="1"/>
        <v>#REF!</v>
      </c>
      <c r="H23" s="111" t="e">
        <f ca="1"/>
        <v>#REF!</v>
      </c>
      <c r="I23" s="111" t="e">
        <f ca="1"/>
        <v>#REF!</v>
      </c>
      <c r="J23" s="111" t="e">
        <f ca="1"/>
        <v>#REF!</v>
      </c>
      <c r="K23" s="111" t="e">
        <f ca="1"/>
        <v>#REF!</v>
      </c>
      <c r="L23" s="111" t="e">
        <f ca="1"/>
        <v>#REF!</v>
      </c>
      <c r="M23" s="111" t="e">
        <f ca="1"/>
        <v>#REF!</v>
      </c>
      <c r="N23" s="111" t="e">
        <f ca="1"/>
        <v>#REF!</v>
      </c>
      <c r="O23" s="111" t="e">
        <f ca="1"/>
        <v>#REF!</v>
      </c>
      <c r="P23" s="111" t="e">
        <f ca="1"/>
        <v>#REF!</v>
      </c>
      <c r="Q23" s="111" t="e">
        <f ca="1"/>
        <v>#REF!</v>
      </c>
      <c r="R23" s="111" t="e">
        <f ca="1"/>
        <v>#REF!</v>
      </c>
      <c r="S23" s="111" t="e">
        <f ca="1"/>
        <v>#REF!</v>
      </c>
      <c r="T23" s="111" t="e">
        <f ca="1"/>
        <v>#REF!</v>
      </c>
      <c r="U23" s="111" t="e">
        <f ca="1"/>
        <v>#REF!</v>
      </c>
      <c r="V23" s="111" t="e">
        <f ca="1"/>
        <v>#REF!</v>
      </c>
      <c r="W23" s="111" t="e">
        <f ca="1"/>
        <v>#REF!</v>
      </c>
      <c r="X23" s="111" t="e">
        <f ca="1"/>
        <v>#REF!</v>
      </c>
      <c r="Y23" s="111" t="e">
        <f ca="1"/>
        <v>#REF!</v>
      </c>
      <c r="Z23" s="111" t="e">
        <f ca="1"/>
        <v>#REF!</v>
      </c>
      <c r="AA23" s="111" t="e">
        <f ca="1"/>
        <v>#REF!</v>
      </c>
      <c r="AB23" s="111" t="str">
        <f ca="1"/>
        <v>0人</v>
      </c>
      <c r="AC23" s="111" t="str">
        <f ca="1"/>
        <v>0人</v>
      </c>
      <c r="AD23" s="111" t="str">
        <f ca="1"/>
        <v>0人</v>
      </c>
      <c r="AE23" s="111" t="str">
        <f ca="1"/>
        <v>1人未満</v>
      </c>
      <c r="AF23" s="111" t="str">
        <f ca="1"/>
        <v>1人未満</v>
      </c>
      <c r="AG23" s="111" t="str">
        <f ca="1"/>
        <v>1人未満</v>
      </c>
      <c r="AH23" s="111" t="str">
        <f ca="1"/>
        <v>0人</v>
      </c>
      <c r="AI23" s="111" t="str">
        <f ca="1"/>
        <v>0人</v>
      </c>
      <c r="AJ23" s="111" t="str">
        <f ca="1"/>
        <v>0人</v>
      </c>
      <c r="AK23" s="111" t="str">
        <f ca="1"/>
        <v>1人未満</v>
      </c>
      <c r="AL23" s="111" t="str">
        <f ca="1"/>
        <v>1人未満</v>
      </c>
      <c r="AM23" s="111" t="str">
        <f ca="1"/>
        <v>1人未満</v>
      </c>
      <c r="AN23" s="111" t="str">
        <f ca="1"/>
        <v>1人未満</v>
      </c>
      <c r="AO23" s="111" t="str">
        <f ca="1"/>
        <v>1人未満</v>
      </c>
      <c r="AP23" s="111" t="str">
        <f ca="1"/>
        <v>1人未満</v>
      </c>
      <c r="AQ23" s="111" t="str">
        <f ca="1"/>
        <v>1人</v>
      </c>
      <c r="AR23" s="111" t="str">
        <f ca="1"/>
        <v>1人未満</v>
      </c>
      <c r="AS23" s="111" t="str">
        <f ca="1"/>
        <v>1人未満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str">
        <f ca="1"/>
        <v>0人</v>
      </c>
      <c r="BM23" s="111" t="str">
        <f ca="1"/>
        <v>0人</v>
      </c>
      <c r="BN23" s="111" t="str">
        <f ca="1"/>
        <v>0人</v>
      </c>
      <c r="BO23" s="111" t="str">
        <f ca="1"/>
        <v>0人</v>
      </c>
      <c r="BP23" s="111" t="str">
        <f ca="1"/>
        <v>0人</v>
      </c>
      <c r="BQ23" s="111" t="str">
        <f ca="1"/>
        <v>0人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e">
        <f ca="1"/>
        <v>#REF!</v>
      </c>
      <c r="CT23" s="111" t="e">
        <f ca="1"/>
        <v>#REF!</v>
      </c>
      <c r="CU23" s="111" t="e">
        <f ca="1"/>
        <v>#REF!</v>
      </c>
      <c r="CV23" s="111" t="e">
        <f ca="1"/>
        <v>#REF!</v>
      </c>
      <c r="CW23" s="111" t="e">
        <f ca="1"/>
        <v>#REF!</v>
      </c>
      <c r="CX23" s="111" t="e">
        <f ca="1"/>
        <v>#REF!</v>
      </c>
      <c r="CY23" s="111" t="e">
        <f ca="1"/>
        <v>#REF!</v>
      </c>
      <c r="CZ23" s="111" t="e">
        <f ca="1"/>
        <v>#REF!</v>
      </c>
      <c r="DA23" s="111" t="e">
        <f ca="1"/>
        <v>#REF!</v>
      </c>
      <c r="DB23" s="111" t="e">
        <f ca="1"/>
        <v>#REF!</v>
      </c>
      <c r="DC23" s="111" t="e">
        <f ca="1"/>
        <v>#REF!</v>
      </c>
      <c r="DD23" s="111" t="e">
        <f ca="1"/>
        <v>#REF!</v>
      </c>
      <c r="DE23" s="111" t="e">
        <f ca="1"/>
        <v>#REF!</v>
      </c>
      <c r="DF23" s="111" t="e">
        <f ca="1"/>
        <v>#REF!</v>
      </c>
      <c r="DG23" s="111" t="e">
        <f ca="1"/>
        <v>#REF!</v>
      </c>
      <c r="DH23" s="111" t="e">
        <f ca="1"/>
        <v>#REF!</v>
      </c>
      <c r="DI23" s="111" t="e">
        <f ca="1"/>
        <v>#REF!</v>
      </c>
      <c r="DJ23" s="111" t="e">
        <f ca="1"/>
        <v>#REF!</v>
      </c>
      <c r="DK23" s="111" t="e">
        <f ca="1"/>
        <v>#REF!</v>
      </c>
      <c r="DL23" s="111" t="e">
        <f ca="1"/>
        <v>#REF!</v>
      </c>
      <c r="DM23" s="111" t="e">
        <f ca="1"/>
        <v>#REF!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e">
        <f ca="1"/>
        <v>#REF!</v>
      </c>
      <c r="DU23" s="111" t="e">
        <f ca="1"/>
        <v>#REF!</v>
      </c>
      <c r="DV23" s="111" t="e">
        <f ca="1"/>
        <v>#REF!</v>
      </c>
      <c r="DW23" s="111" t="e">
        <f ca="1"/>
        <v>#REF!</v>
      </c>
      <c r="DX23" s="111" t="e">
        <f ca="1"/>
        <v>#REF!</v>
      </c>
      <c r="DY23" s="111" t="e">
        <f ca="1"/>
        <v>#REF!</v>
      </c>
      <c r="DZ23" s="111" t="e">
        <f ca="1"/>
        <v>#REF!</v>
      </c>
      <c r="EA23" s="111" t="e">
        <f ca="1"/>
        <v>#REF!</v>
      </c>
      <c r="EB23" s="111" t="e">
        <f ca="1"/>
        <v>#REF!</v>
      </c>
      <c r="EC23" s="111" t="e">
        <f ca="1"/>
        <v>#REF!</v>
      </c>
      <c r="ED23" s="111" t="e">
        <f ca="1"/>
        <v>#REF!</v>
      </c>
      <c r="EE23" s="111" t="e">
        <f ca="1"/>
        <v>#REF!</v>
      </c>
      <c r="EF23" s="111" t="e">
        <f ca="1"/>
        <v>#REF!</v>
      </c>
      <c r="EG23" s="111" t="e">
        <f ca="1"/>
        <v>#REF!</v>
      </c>
      <c r="EH23" s="111" t="e">
        <f ca="1"/>
        <v>#REF!</v>
      </c>
      <c r="EI23" s="111" t="e">
        <f ca="1"/>
        <v>#REF!</v>
      </c>
      <c r="EJ23" s="111" t="e">
        <f ca="1"/>
        <v>#REF!</v>
      </c>
      <c r="EK23" s="111" t="e">
        <f ca="1"/>
        <v>#REF!</v>
      </c>
      <c r="EL23" s="111" t="e">
        <f ca="1"/>
        <v>#REF!</v>
      </c>
      <c r="EM23" s="111" t="e">
        <f ca="1"/>
        <v>#REF!</v>
      </c>
      <c r="EN23" s="111" t="e">
        <f ca="1"/>
        <v>#REF!</v>
      </c>
      <c r="EO23" s="111" t="e">
        <f ca="1"/>
        <v>#REF!</v>
      </c>
      <c r="EP23" s="111" t="e">
        <f ca="1"/>
        <v>#REF!</v>
      </c>
      <c r="EQ23" s="111" t="e">
        <f ca="1"/>
        <v>#REF!</v>
      </c>
      <c r="ER23" s="111" t="e">
        <f ca="1"/>
        <v>#REF!</v>
      </c>
      <c r="ES23" s="111" t="e">
        <f ca="1"/>
        <v>#REF!</v>
      </c>
      <c r="ET23" s="111" t="e">
        <f ca="1"/>
        <v>#REF!</v>
      </c>
      <c r="EU23" s="111" t="e">
        <f ca="1"/>
        <v>#REF!</v>
      </c>
      <c r="EV23" s="111" t="e">
        <f ca="1"/>
        <v>#REF!</v>
      </c>
      <c r="EW23" s="111" t="e">
        <f ca="1"/>
        <v>#REF!</v>
      </c>
      <c r="EX23" s="111" t="e">
        <f ca="1"/>
        <v>#REF!</v>
      </c>
      <c r="EY23" s="111" t="e">
        <f ca="1"/>
        <v>#REF!</v>
      </c>
      <c r="EZ23" s="111" t="e">
        <f ca="1"/>
        <v>#REF!</v>
      </c>
      <c r="FA23" s="111" t="e">
        <f ca="1"/>
        <v>#REF!</v>
      </c>
      <c r="FB23" s="111" t="e">
        <f ca="1"/>
        <v>#REF!</v>
      </c>
      <c r="FC23" s="111" t="e">
        <f ca="1"/>
        <v>#REF!</v>
      </c>
      <c r="FD23" s="111" t="e">
        <f ca="1"/>
        <v>#REF!</v>
      </c>
      <c r="FE23" s="111" t="e">
        <f ca="1"/>
        <v>#REF!</v>
      </c>
      <c r="FF23" s="111" t="e">
        <f ca="1"/>
        <v>#REF!</v>
      </c>
      <c r="FG23" s="111" t="e">
        <f ca="1"/>
        <v>#REF!</v>
      </c>
      <c r="FH23" s="111" t="e">
        <f ca="1"/>
        <v>#REF!</v>
      </c>
      <c r="FI23" s="111" t="e">
        <f ca="1"/>
        <v>#REF!</v>
      </c>
    </row>
    <row r="24" spans="1:165" ht="13.5" customHeight="1" x14ac:dyDescent="0.2">
      <c r="A24" s="183"/>
      <c r="B24" s="170"/>
      <c r="C24" s="34" t="s">
        <v>351</v>
      </c>
      <c r="D24" s="111" t="e">
        <f ca="1"/>
        <v>#REF!</v>
      </c>
      <c r="E24" s="111" t="e">
        <f ca="1"/>
        <v>#REF!</v>
      </c>
      <c r="F24" s="111" t="e">
        <f ca="1"/>
        <v>#REF!</v>
      </c>
      <c r="G24" s="111" t="e">
        <f ca="1"/>
        <v>#REF!</v>
      </c>
      <c r="H24" s="111" t="e">
        <f ca="1"/>
        <v>#REF!</v>
      </c>
      <c r="I24" s="111" t="e">
        <f ca="1"/>
        <v>#REF!</v>
      </c>
      <c r="J24" s="111" t="e">
        <f ca="1"/>
        <v>#REF!</v>
      </c>
      <c r="K24" s="111" t="e">
        <f ca="1"/>
        <v>#REF!</v>
      </c>
      <c r="L24" s="111" t="e">
        <f ca="1"/>
        <v>#REF!</v>
      </c>
      <c r="M24" s="111" t="e">
        <f ca="1"/>
        <v>#REF!</v>
      </c>
      <c r="N24" s="111" t="e">
        <f ca="1"/>
        <v>#REF!</v>
      </c>
      <c r="O24" s="111" t="e">
        <f ca="1"/>
        <v>#REF!</v>
      </c>
      <c r="P24" s="111" t="e">
        <f ca="1"/>
        <v>#REF!</v>
      </c>
      <c r="Q24" s="111" t="e">
        <f ca="1"/>
        <v>#REF!</v>
      </c>
      <c r="R24" s="111" t="e">
        <f ca="1"/>
        <v>#REF!</v>
      </c>
      <c r="S24" s="111" t="e">
        <f ca="1"/>
        <v>#REF!</v>
      </c>
      <c r="T24" s="111" t="e">
        <f ca="1"/>
        <v>#REF!</v>
      </c>
      <c r="U24" s="111" t="e">
        <f ca="1"/>
        <v>#REF!</v>
      </c>
      <c r="V24" s="111" t="e">
        <f ca="1"/>
        <v>#REF!</v>
      </c>
      <c r="W24" s="111" t="e">
        <f ca="1"/>
        <v>#REF!</v>
      </c>
      <c r="X24" s="111" t="e">
        <f ca="1"/>
        <v>#REF!</v>
      </c>
      <c r="Y24" s="111" t="e">
        <f ca="1"/>
        <v>#REF!</v>
      </c>
      <c r="Z24" s="111" t="e">
        <f ca="1"/>
        <v>#REF!</v>
      </c>
      <c r="AA24" s="111" t="e">
        <f ca="1"/>
        <v>#REF!</v>
      </c>
      <c r="AB24" s="111" t="str">
        <f ca="1"/>
        <v>0人</v>
      </c>
      <c r="AC24" s="111" t="str">
        <f ca="1"/>
        <v>0人</v>
      </c>
      <c r="AD24" s="111" t="str">
        <f ca="1"/>
        <v>0人</v>
      </c>
      <c r="AE24" s="111" t="str">
        <f ca="1"/>
        <v>2人</v>
      </c>
      <c r="AF24" s="111" t="str">
        <f ca="1"/>
        <v>1人未満</v>
      </c>
      <c r="AG24" s="111" t="str">
        <f ca="1"/>
        <v>1人</v>
      </c>
      <c r="AH24" s="111" t="str">
        <f ca="1"/>
        <v>0人</v>
      </c>
      <c r="AI24" s="111" t="str">
        <f ca="1"/>
        <v>0人</v>
      </c>
      <c r="AJ24" s="111" t="str">
        <f ca="1"/>
        <v>0人</v>
      </c>
      <c r="AK24" s="111" t="str">
        <f ca="1"/>
        <v>2人</v>
      </c>
      <c r="AL24" s="111" t="str">
        <f ca="1"/>
        <v>1人未満</v>
      </c>
      <c r="AM24" s="111" t="str">
        <f ca="1"/>
        <v>1人</v>
      </c>
      <c r="AN24" s="111" t="str">
        <f ca="1"/>
        <v>1人未満</v>
      </c>
      <c r="AO24" s="111" t="str">
        <f ca="1"/>
        <v>1人未満</v>
      </c>
      <c r="AP24" s="111" t="str">
        <f ca="1"/>
        <v>1人未満</v>
      </c>
      <c r="AQ24" s="111" t="str">
        <f ca="1"/>
        <v>4人</v>
      </c>
      <c r="AR24" s="111" t="str">
        <f ca="1"/>
        <v>1人</v>
      </c>
      <c r="AS24" s="111" t="str">
        <f ca="1"/>
        <v>2人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str">
        <f ca="1"/>
        <v>0人</v>
      </c>
      <c r="BM24" s="111" t="str">
        <f ca="1"/>
        <v>0人</v>
      </c>
      <c r="BN24" s="111" t="str">
        <f ca="1"/>
        <v>0人</v>
      </c>
      <c r="BO24" s="111" t="str">
        <f ca="1"/>
        <v>0人</v>
      </c>
      <c r="BP24" s="111" t="str">
        <f ca="1"/>
        <v>0人</v>
      </c>
      <c r="BQ24" s="111" t="str">
        <f ca="1"/>
        <v>0人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e">
        <f ca="1"/>
        <v>#REF!</v>
      </c>
      <c r="CT24" s="111" t="e">
        <f ca="1"/>
        <v>#REF!</v>
      </c>
      <c r="CU24" s="111" t="e">
        <f ca="1"/>
        <v>#REF!</v>
      </c>
      <c r="CV24" s="111" t="e">
        <f ca="1"/>
        <v>#REF!</v>
      </c>
      <c r="CW24" s="111" t="e">
        <f ca="1"/>
        <v>#REF!</v>
      </c>
      <c r="CX24" s="111" t="e">
        <f ca="1"/>
        <v>#REF!</v>
      </c>
      <c r="CY24" s="111" t="e">
        <f ca="1"/>
        <v>#REF!</v>
      </c>
      <c r="CZ24" s="111" t="e">
        <f ca="1"/>
        <v>#REF!</v>
      </c>
      <c r="DA24" s="111" t="e">
        <f ca="1"/>
        <v>#REF!</v>
      </c>
      <c r="DB24" s="111" t="e">
        <f ca="1"/>
        <v>#REF!</v>
      </c>
      <c r="DC24" s="111" t="e">
        <f ca="1"/>
        <v>#REF!</v>
      </c>
      <c r="DD24" s="111" t="e">
        <f ca="1"/>
        <v>#REF!</v>
      </c>
      <c r="DE24" s="111" t="e">
        <f ca="1"/>
        <v>#REF!</v>
      </c>
      <c r="DF24" s="111" t="e">
        <f ca="1"/>
        <v>#REF!</v>
      </c>
      <c r="DG24" s="111" t="e">
        <f ca="1"/>
        <v>#REF!</v>
      </c>
      <c r="DH24" s="111" t="e">
        <f ca="1"/>
        <v>#REF!</v>
      </c>
      <c r="DI24" s="111" t="e">
        <f ca="1"/>
        <v>#REF!</v>
      </c>
      <c r="DJ24" s="111" t="e">
        <f ca="1"/>
        <v>#REF!</v>
      </c>
      <c r="DK24" s="111" t="e">
        <f ca="1"/>
        <v>#REF!</v>
      </c>
      <c r="DL24" s="111" t="e">
        <f ca="1"/>
        <v>#REF!</v>
      </c>
      <c r="DM24" s="111" t="e">
        <f ca="1"/>
        <v>#REF!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e">
        <f ca="1"/>
        <v>#REF!</v>
      </c>
      <c r="DU24" s="111" t="e">
        <f ca="1"/>
        <v>#REF!</v>
      </c>
      <c r="DV24" s="111" t="e">
        <f ca="1"/>
        <v>#REF!</v>
      </c>
      <c r="DW24" s="111" t="e">
        <f ca="1"/>
        <v>#REF!</v>
      </c>
      <c r="DX24" s="111" t="e">
        <f ca="1"/>
        <v>#REF!</v>
      </c>
      <c r="DY24" s="111" t="e">
        <f ca="1"/>
        <v>#REF!</v>
      </c>
      <c r="DZ24" s="111" t="e">
        <f ca="1"/>
        <v>#REF!</v>
      </c>
      <c r="EA24" s="111" t="e">
        <f ca="1"/>
        <v>#REF!</v>
      </c>
      <c r="EB24" s="111" t="e">
        <f ca="1"/>
        <v>#REF!</v>
      </c>
      <c r="EC24" s="111" t="e">
        <f ca="1"/>
        <v>#REF!</v>
      </c>
      <c r="ED24" s="111" t="e">
        <f ca="1"/>
        <v>#REF!</v>
      </c>
      <c r="EE24" s="111" t="e">
        <f ca="1"/>
        <v>#REF!</v>
      </c>
      <c r="EF24" s="111" t="e">
        <f ca="1"/>
        <v>#REF!</v>
      </c>
      <c r="EG24" s="111" t="e">
        <f ca="1"/>
        <v>#REF!</v>
      </c>
      <c r="EH24" s="111" t="e">
        <f ca="1"/>
        <v>#REF!</v>
      </c>
      <c r="EI24" s="111" t="e">
        <f ca="1"/>
        <v>#REF!</v>
      </c>
      <c r="EJ24" s="111" t="e">
        <f ca="1"/>
        <v>#REF!</v>
      </c>
      <c r="EK24" s="111" t="e">
        <f ca="1"/>
        <v>#REF!</v>
      </c>
      <c r="EL24" s="111" t="e">
        <f ca="1"/>
        <v>#REF!</v>
      </c>
      <c r="EM24" s="111" t="e">
        <f ca="1"/>
        <v>#REF!</v>
      </c>
      <c r="EN24" s="111" t="e">
        <f ca="1"/>
        <v>#REF!</v>
      </c>
      <c r="EO24" s="111" t="e">
        <f ca="1"/>
        <v>#REF!</v>
      </c>
      <c r="EP24" s="111" t="e">
        <f ca="1"/>
        <v>#REF!</v>
      </c>
      <c r="EQ24" s="111" t="e">
        <f ca="1"/>
        <v>#REF!</v>
      </c>
      <c r="ER24" s="111" t="e">
        <f ca="1"/>
        <v>#REF!</v>
      </c>
      <c r="ES24" s="111" t="e">
        <f ca="1"/>
        <v>#REF!</v>
      </c>
      <c r="ET24" s="111" t="e">
        <f ca="1"/>
        <v>#REF!</v>
      </c>
      <c r="EU24" s="111" t="e">
        <f ca="1"/>
        <v>#REF!</v>
      </c>
      <c r="EV24" s="111" t="e">
        <f ca="1"/>
        <v>#REF!</v>
      </c>
      <c r="EW24" s="111" t="e">
        <f ca="1"/>
        <v>#REF!</v>
      </c>
      <c r="EX24" s="111" t="e">
        <f ca="1"/>
        <v>#REF!</v>
      </c>
      <c r="EY24" s="111" t="e">
        <f ca="1"/>
        <v>#REF!</v>
      </c>
      <c r="EZ24" s="111" t="e">
        <f ca="1"/>
        <v>#REF!</v>
      </c>
      <c r="FA24" s="111" t="e">
        <f ca="1"/>
        <v>#REF!</v>
      </c>
      <c r="FB24" s="111" t="e">
        <f ca="1"/>
        <v>#REF!</v>
      </c>
      <c r="FC24" s="111" t="e">
        <f ca="1"/>
        <v>#REF!</v>
      </c>
      <c r="FD24" s="111" t="e">
        <f ca="1"/>
        <v>#REF!</v>
      </c>
      <c r="FE24" s="111" t="e">
        <f ca="1"/>
        <v>#REF!</v>
      </c>
      <c r="FF24" s="111" t="e">
        <f ca="1"/>
        <v>#REF!</v>
      </c>
      <c r="FG24" s="111" t="e">
        <f ca="1"/>
        <v>#REF!</v>
      </c>
      <c r="FH24" s="111" t="e">
        <f ca="1"/>
        <v>#REF!</v>
      </c>
      <c r="FI24" s="111" t="e">
        <f ca="1"/>
        <v>#REF!</v>
      </c>
    </row>
    <row r="25" spans="1:165" ht="13.5" customHeight="1" x14ac:dyDescent="0.2">
      <c r="A25" s="183"/>
      <c r="B25" s="168" t="s">
        <v>352</v>
      </c>
      <c r="C25" s="34" t="s">
        <v>353</v>
      </c>
      <c r="D25" s="111" t="e">
        <f ca="1"/>
        <v>#REF!</v>
      </c>
      <c r="E25" s="111" t="e">
        <f ca="1"/>
        <v>#REF!</v>
      </c>
      <c r="F25" s="111" t="e">
        <f ca="1"/>
        <v>#REF!</v>
      </c>
      <c r="G25" s="111" t="e">
        <f ca="1"/>
        <v>#REF!</v>
      </c>
      <c r="H25" s="111" t="e">
        <f ca="1"/>
        <v>#REF!</v>
      </c>
      <c r="I25" s="111" t="e">
        <f ca="1"/>
        <v>#REF!</v>
      </c>
      <c r="J25" s="111" t="e">
        <f ca="1"/>
        <v>#REF!</v>
      </c>
      <c r="K25" s="111" t="e">
        <f ca="1"/>
        <v>#REF!</v>
      </c>
      <c r="L25" s="111" t="e">
        <f ca="1"/>
        <v>#REF!</v>
      </c>
      <c r="M25" s="111" t="e">
        <f ca="1"/>
        <v>#REF!</v>
      </c>
      <c r="N25" s="111" t="e">
        <f ca="1"/>
        <v>#REF!</v>
      </c>
      <c r="O25" s="111" t="e">
        <f ca="1"/>
        <v>#REF!</v>
      </c>
      <c r="P25" s="111" t="e">
        <f ca="1"/>
        <v>#REF!</v>
      </c>
      <c r="Q25" s="111" t="e">
        <f ca="1"/>
        <v>#REF!</v>
      </c>
      <c r="R25" s="111" t="e">
        <f ca="1"/>
        <v>#REF!</v>
      </c>
      <c r="S25" s="111" t="e">
        <f ca="1"/>
        <v>#REF!</v>
      </c>
      <c r="T25" s="111" t="e">
        <f ca="1"/>
        <v>#REF!</v>
      </c>
      <c r="U25" s="111" t="e">
        <f ca="1"/>
        <v>#REF!</v>
      </c>
      <c r="V25" s="111" t="e">
        <f ca="1"/>
        <v>#REF!</v>
      </c>
      <c r="W25" s="111" t="e">
        <f ca="1"/>
        <v>#REF!</v>
      </c>
      <c r="X25" s="111" t="e">
        <f ca="1"/>
        <v>#REF!</v>
      </c>
      <c r="Y25" s="111" t="e">
        <f ca="1"/>
        <v>#REF!</v>
      </c>
      <c r="Z25" s="111" t="e">
        <f ca="1"/>
        <v>#REF!</v>
      </c>
      <c r="AA25" s="111" t="e">
        <f ca="1"/>
        <v>#REF!</v>
      </c>
      <c r="AB25" s="111" t="str">
        <f ca="1"/>
        <v>0人</v>
      </c>
      <c r="AC25" s="111" t="str">
        <f ca="1"/>
        <v>0人</v>
      </c>
      <c r="AD25" s="111" t="str">
        <f ca="1"/>
        <v>0人</v>
      </c>
      <c r="AE25" s="111" t="str">
        <f ca="1"/>
        <v>0人</v>
      </c>
      <c r="AF25" s="111" t="str">
        <f ca="1"/>
        <v>0人</v>
      </c>
      <c r="AG25" s="111" t="str">
        <f ca="1"/>
        <v>0人</v>
      </c>
      <c r="AH25" s="111" t="str">
        <f ca="1"/>
        <v>0人</v>
      </c>
      <c r="AI25" s="111" t="str">
        <f ca="1"/>
        <v>0人</v>
      </c>
      <c r="AJ25" s="111" t="str">
        <f ca="1"/>
        <v>0人</v>
      </c>
      <c r="AK25" s="111" t="str">
        <f ca="1"/>
        <v>1人未満</v>
      </c>
      <c r="AL25" s="111" t="str">
        <f ca="1"/>
        <v>1人未満</v>
      </c>
      <c r="AM25" s="111" t="str">
        <f ca="1"/>
        <v>1人未満</v>
      </c>
      <c r="AN25" s="111" t="str">
        <f ca="1"/>
        <v>0人</v>
      </c>
      <c r="AO25" s="111" t="str">
        <f ca="1"/>
        <v>0人</v>
      </c>
      <c r="AP25" s="111" t="str">
        <f ca="1"/>
        <v>0人</v>
      </c>
      <c r="AQ25" s="111" t="str">
        <f ca="1"/>
        <v>1人未満</v>
      </c>
      <c r="AR25" s="111" t="str">
        <f ca="1"/>
        <v>1人未満</v>
      </c>
      <c r="AS25" s="111" t="str">
        <f ca="1"/>
        <v>1人未満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str">
        <f ca="1"/>
        <v>0人</v>
      </c>
      <c r="BM25" s="111" t="str">
        <f ca="1"/>
        <v>0人</v>
      </c>
      <c r="BN25" s="111" t="str">
        <f ca="1"/>
        <v>0人</v>
      </c>
      <c r="BO25" s="111" t="str">
        <f ca="1"/>
        <v>0人</v>
      </c>
      <c r="BP25" s="111" t="str">
        <f ca="1"/>
        <v>0人</v>
      </c>
      <c r="BQ25" s="111" t="str">
        <f ca="1"/>
        <v>0人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e">
        <f ca="1"/>
        <v>#REF!</v>
      </c>
      <c r="CT25" s="111" t="e">
        <f ca="1"/>
        <v>#REF!</v>
      </c>
      <c r="CU25" s="111" t="e">
        <f ca="1"/>
        <v>#REF!</v>
      </c>
      <c r="CV25" s="111" t="e">
        <f ca="1"/>
        <v>#REF!</v>
      </c>
      <c r="CW25" s="111" t="e">
        <f ca="1"/>
        <v>#REF!</v>
      </c>
      <c r="CX25" s="111" t="e">
        <f ca="1"/>
        <v>#REF!</v>
      </c>
      <c r="CY25" s="111" t="e">
        <f ca="1"/>
        <v>#REF!</v>
      </c>
      <c r="CZ25" s="111" t="e">
        <f ca="1"/>
        <v>#REF!</v>
      </c>
      <c r="DA25" s="111" t="e">
        <f ca="1"/>
        <v>#REF!</v>
      </c>
      <c r="DB25" s="111" t="e">
        <f ca="1"/>
        <v>#REF!</v>
      </c>
      <c r="DC25" s="111" t="e">
        <f ca="1"/>
        <v>#REF!</v>
      </c>
      <c r="DD25" s="111" t="e">
        <f ca="1"/>
        <v>#REF!</v>
      </c>
      <c r="DE25" s="111" t="e">
        <f ca="1"/>
        <v>#REF!</v>
      </c>
      <c r="DF25" s="111" t="e">
        <f ca="1"/>
        <v>#REF!</v>
      </c>
      <c r="DG25" s="111" t="e">
        <f ca="1"/>
        <v>#REF!</v>
      </c>
      <c r="DH25" s="111" t="e">
        <f ca="1"/>
        <v>#REF!</v>
      </c>
      <c r="DI25" s="111" t="e">
        <f ca="1"/>
        <v>#REF!</v>
      </c>
      <c r="DJ25" s="111" t="e">
        <f ca="1"/>
        <v>#REF!</v>
      </c>
      <c r="DK25" s="111" t="e">
        <f ca="1"/>
        <v>#REF!</v>
      </c>
      <c r="DL25" s="111" t="e">
        <f ca="1"/>
        <v>#REF!</v>
      </c>
      <c r="DM25" s="111" t="e">
        <f ca="1"/>
        <v>#REF!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e">
        <f ca="1"/>
        <v>#REF!</v>
      </c>
      <c r="DU25" s="111" t="e">
        <f ca="1"/>
        <v>#REF!</v>
      </c>
      <c r="DV25" s="111" t="e">
        <f ca="1"/>
        <v>#REF!</v>
      </c>
      <c r="DW25" s="111" t="e">
        <f ca="1"/>
        <v>#REF!</v>
      </c>
      <c r="DX25" s="111" t="e">
        <f ca="1"/>
        <v>#REF!</v>
      </c>
      <c r="DY25" s="111" t="e">
        <f ca="1"/>
        <v>#REF!</v>
      </c>
      <c r="DZ25" s="111" t="e">
        <f ca="1"/>
        <v>#REF!</v>
      </c>
      <c r="EA25" s="111" t="e">
        <f ca="1"/>
        <v>#REF!</v>
      </c>
      <c r="EB25" s="111" t="e">
        <f ca="1"/>
        <v>#REF!</v>
      </c>
      <c r="EC25" s="111" t="e">
        <f ca="1"/>
        <v>#REF!</v>
      </c>
      <c r="ED25" s="111" t="e">
        <f ca="1"/>
        <v>#REF!</v>
      </c>
      <c r="EE25" s="111" t="e">
        <f ca="1"/>
        <v>#REF!</v>
      </c>
      <c r="EF25" s="111" t="e">
        <f ca="1"/>
        <v>#REF!</v>
      </c>
      <c r="EG25" s="111" t="e">
        <f ca="1"/>
        <v>#REF!</v>
      </c>
      <c r="EH25" s="111" t="e">
        <f ca="1"/>
        <v>#REF!</v>
      </c>
      <c r="EI25" s="111" t="e">
        <f ca="1"/>
        <v>#REF!</v>
      </c>
      <c r="EJ25" s="111" t="e">
        <f ca="1"/>
        <v>#REF!</v>
      </c>
      <c r="EK25" s="111" t="e">
        <f ca="1"/>
        <v>#REF!</v>
      </c>
      <c r="EL25" s="111" t="e">
        <f ca="1"/>
        <v>#REF!</v>
      </c>
      <c r="EM25" s="111" t="e">
        <f ca="1"/>
        <v>#REF!</v>
      </c>
      <c r="EN25" s="111" t="e">
        <f ca="1"/>
        <v>#REF!</v>
      </c>
      <c r="EO25" s="111" t="e">
        <f ca="1"/>
        <v>#REF!</v>
      </c>
      <c r="EP25" s="111" t="e">
        <f ca="1"/>
        <v>#REF!</v>
      </c>
      <c r="EQ25" s="111" t="e">
        <f ca="1"/>
        <v>#REF!</v>
      </c>
      <c r="ER25" s="111" t="e">
        <f ca="1"/>
        <v>#REF!</v>
      </c>
      <c r="ES25" s="111" t="e">
        <f ca="1"/>
        <v>#REF!</v>
      </c>
      <c r="ET25" s="111" t="e">
        <f ca="1"/>
        <v>#REF!</v>
      </c>
      <c r="EU25" s="111" t="e">
        <f ca="1"/>
        <v>#REF!</v>
      </c>
      <c r="EV25" s="111" t="e">
        <f ca="1"/>
        <v>#REF!</v>
      </c>
      <c r="EW25" s="111" t="e">
        <f ca="1"/>
        <v>#REF!</v>
      </c>
      <c r="EX25" s="111" t="e">
        <f ca="1"/>
        <v>#REF!</v>
      </c>
      <c r="EY25" s="111" t="e">
        <f ca="1"/>
        <v>#REF!</v>
      </c>
      <c r="EZ25" s="111" t="e">
        <f ca="1"/>
        <v>#REF!</v>
      </c>
      <c r="FA25" s="111" t="e">
        <f ca="1"/>
        <v>#REF!</v>
      </c>
      <c r="FB25" s="111" t="e">
        <f ca="1"/>
        <v>#REF!</v>
      </c>
      <c r="FC25" s="111" t="e">
        <f ca="1"/>
        <v>#REF!</v>
      </c>
      <c r="FD25" s="111" t="e">
        <f ca="1"/>
        <v>#REF!</v>
      </c>
      <c r="FE25" s="111" t="e">
        <f ca="1"/>
        <v>#REF!</v>
      </c>
      <c r="FF25" s="111" t="e">
        <f ca="1"/>
        <v>#REF!</v>
      </c>
      <c r="FG25" s="111" t="e">
        <f ca="1"/>
        <v>#REF!</v>
      </c>
      <c r="FH25" s="111" t="e">
        <f ca="1"/>
        <v>#REF!</v>
      </c>
      <c r="FI25" s="111" t="e">
        <f ca="1"/>
        <v>#REF!</v>
      </c>
    </row>
    <row r="26" spans="1:165" x14ac:dyDescent="0.2">
      <c r="A26" s="183"/>
      <c r="B26" s="169"/>
      <c r="C26" s="34" t="s">
        <v>354</v>
      </c>
      <c r="D26" s="111" t="e">
        <f ca="1"/>
        <v>#REF!</v>
      </c>
      <c r="E26" s="111" t="e">
        <f ca="1"/>
        <v>#REF!</v>
      </c>
      <c r="F26" s="111" t="e">
        <f ca="1"/>
        <v>#REF!</v>
      </c>
      <c r="G26" s="111" t="e">
        <f ca="1"/>
        <v>#REF!</v>
      </c>
      <c r="H26" s="111" t="e">
        <f ca="1"/>
        <v>#REF!</v>
      </c>
      <c r="I26" s="111" t="e">
        <f ca="1"/>
        <v>#REF!</v>
      </c>
      <c r="J26" s="111" t="e">
        <f ca="1"/>
        <v>#REF!</v>
      </c>
      <c r="K26" s="111" t="e">
        <f ca="1"/>
        <v>#REF!</v>
      </c>
      <c r="L26" s="111" t="e">
        <f ca="1"/>
        <v>#REF!</v>
      </c>
      <c r="M26" s="111" t="e">
        <f ca="1"/>
        <v>#REF!</v>
      </c>
      <c r="N26" s="111" t="e">
        <f ca="1"/>
        <v>#REF!</v>
      </c>
      <c r="O26" s="111" t="e">
        <f ca="1"/>
        <v>#REF!</v>
      </c>
      <c r="P26" s="111" t="e">
        <f ca="1"/>
        <v>#REF!</v>
      </c>
      <c r="Q26" s="111" t="e">
        <f ca="1"/>
        <v>#REF!</v>
      </c>
      <c r="R26" s="111" t="e">
        <f ca="1"/>
        <v>#REF!</v>
      </c>
      <c r="S26" s="111" t="e">
        <f ca="1"/>
        <v>#REF!</v>
      </c>
      <c r="T26" s="111" t="e">
        <f ca="1"/>
        <v>#REF!</v>
      </c>
      <c r="U26" s="111" t="e">
        <f ca="1"/>
        <v>#REF!</v>
      </c>
      <c r="V26" s="111" t="e">
        <f ca="1"/>
        <v>#REF!</v>
      </c>
      <c r="W26" s="111" t="e">
        <f ca="1"/>
        <v>#REF!</v>
      </c>
      <c r="X26" s="111" t="e">
        <f ca="1"/>
        <v>#REF!</v>
      </c>
      <c r="Y26" s="111" t="e">
        <f ca="1"/>
        <v>#REF!</v>
      </c>
      <c r="Z26" s="111" t="e">
        <f ca="1"/>
        <v>#REF!</v>
      </c>
      <c r="AA26" s="111" t="e">
        <f ca="1"/>
        <v>#REF!</v>
      </c>
      <c r="AB26" s="111" t="str">
        <f ca="1"/>
        <v>0人</v>
      </c>
      <c r="AC26" s="111" t="str">
        <f ca="1"/>
        <v>0人</v>
      </c>
      <c r="AD26" s="111" t="str">
        <f ca="1"/>
        <v>0人</v>
      </c>
      <c r="AE26" s="111" t="str">
        <f ca="1"/>
        <v>0人</v>
      </c>
      <c r="AF26" s="111" t="str">
        <f ca="1"/>
        <v>0人</v>
      </c>
      <c r="AG26" s="111" t="str">
        <f ca="1"/>
        <v>0人</v>
      </c>
      <c r="AH26" s="111" t="str">
        <f ca="1"/>
        <v>0人</v>
      </c>
      <c r="AI26" s="111" t="str">
        <f ca="1"/>
        <v>0人</v>
      </c>
      <c r="AJ26" s="111" t="str">
        <f ca="1"/>
        <v>0人</v>
      </c>
      <c r="AK26" s="111" t="str">
        <f ca="1"/>
        <v>1人未満</v>
      </c>
      <c r="AL26" s="111" t="str">
        <f ca="1"/>
        <v>1人未満</v>
      </c>
      <c r="AM26" s="111" t="str">
        <f ca="1"/>
        <v>1人未満</v>
      </c>
      <c r="AN26" s="111" t="str">
        <f ca="1"/>
        <v>0人</v>
      </c>
      <c r="AO26" s="111" t="str">
        <f ca="1"/>
        <v>0人</v>
      </c>
      <c r="AP26" s="111" t="str">
        <f ca="1"/>
        <v>0人</v>
      </c>
      <c r="AQ26" s="111" t="str">
        <f ca="1"/>
        <v>1人未満</v>
      </c>
      <c r="AR26" s="111" t="str">
        <f ca="1"/>
        <v>1人未満</v>
      </c>
      <c r="AS26" s="111" t="str">
        <f ca="1"/>
        <v>1人未満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str">
        <f ca="1"/>
        <v>0人</v>
      </c>
      <c r="BM26" s="111" t="str">
        <f ca="1"/>
        <v>0人</v>
      </c>
      <c r="BN26" s="111" t="str">
        <f ca="1"/>
        <v>0人</v>
      </c>
      <c r="BO26" s="111" t="str">
        <f ca="1"/>
        <v>0人</v>
      </c>
      <c r="BP26" s="111" t="str">
        <f ca="1"/>
        <v>0人</v>
      </c>
      <c r="BQ26" s="111" t="str">
        <f ca="1"/>
        <v>0人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e">
        <f ca="1"/>
        <v>#REF!</v>
      </c>
      <c r="CT26" s="111" t="e">
        <f ca="1"/>
        <v>#REF!</v>
      </c>
      <c r="CU26" s="111" t="e">
        <f ca="1"/>
        <v>#REF!</v>
      </c>
      <c r="CV26" s="111" t="e">
        <f ca="1"/>
        <v>#REF!</v>
      </c>
      <c r="CW26" s="111" t="e">
        <f ca="1"/>
        <v>#REF!</v>
      </c>
      <c r="CX26" s="111" t="e">
        <f ca="1"/>
        <v>#REF!</v>
      </c>
      <c r="CY26" s="111" t="e">
        <f ca="1"/>
        <v>#REF!</v>
      </c>
      <c r="CZ26" s="111" t="e">
        <f ca="1"/>
        <v>#REF!</v>
      </c>
      <c r="DA26" s="111" t="e">
        <f ca="1"/>
        <v>#REF!</v>
      </c>
      <c r="DB26" s="111" t="e">
        <f ca="1"/>
        <v>#REF!</v>
      </c>
      <c r="DC26" s="111" t="e">
        <f ca="1"/>
        <v>#REF!</v>
      </c>
      <c r="DD26" s="111" t="e">
        <f ca="1"/>
        <v>#REF!</v>
      </c>
      <c r="DE26" s="111" t="e">
        <f ca="1"/>
        <v>#REF!</v>
      </c>
      <c r="DF26" s="111" t="e">
        <f ca="1"/>
        <v>#REF!</v>
      </c>
      <c r="DG26" s="111" t="e">
        <f ca="1"/>
        <v>#REF!</v>
      </c>
      <c r="DH26" s="111" t="e">
        <f ca="1"/>
        <v>#REF!</v>
      </c>
      <c r="DI26" s="111" t="e">
        <f ca="1"/>
        <v>#REF!</v>
      </c>
      <c r="DJ26" s="111" t="e">
        <f ca="1"/>
        <v>#REF!</v>
      </c>
      <c r="DK26" s="111" t="e">
        <f ca="1"/>
        <v>#REF!</v>
      </c>
      <c r="DL26" s="111" t="e">
        <f ca="1"/>
        <v>#REF!</v>
      </c>
      <c r="DM26" s="111" t="e">
        <f ca="1"/>
        <v>#REF!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e">
        <f ca="1"/>
        <v>#REF!</v>
      </c>
      <c r="DU26" s="111" t="e">
        <f ca="1"/>
        <v>#REF!</v>
      </c>
      <c r="DV26" s="111" t="e">
        <f ca="1"/>
        <v>#REF!</v>
      </c>
      <c r="DW26" s="111" t="e">
        <f ca="1"/>
        <v>#REF!</v>
      </c>
      <c r="DX26" s="111" t="e">
        <f ca="1"/>
        <v>#REF!</v>
      </c>
      <c r="DY26" s="111" t="e">
        <f ca="1"/>
        <v>#REF!</v>
      </c>
      <c r="DZ26" s="111" t="e">
        <f ca="1"/>
        <v>#REF!</v>
      </c>
      <c r="EA26" s="111" t="e">
        <f ca="1"/>
        <v>#REF!</v>
      </c>
      <c r="EB26" s="111" t="e">
        <f ca="1"/>
        <v>#REF!</v>
      </c>
      <c r="EC26" s="111" t="e">
        <f ca="1"/>
        <v>#REF!</v>
      </c>
      <c r="ED26" s="111" t="e">
        <f ca="1"/>
        <v>#REF!</v>
      </c>
      <c r="EE26" s="111" t="e">
        <f ca="1"/>
        <v>#REF!</v>
      </c>
      <c r="EF26" s="111" t="e">
        <f ca="1"/>
        <v>#REF!</v>
      </c>
      <c r="EG26" s="111" t="e">
        <f ca="1"/>
        <v>#REF!</v>
      </c>
      <c r="EH26" s="111" t="e">
        <f ca="1"/>
        <v>#REF!</v>
      </c>
      <c r="EI26" s="111" t="e">
        <f ca="1"/>
        <v>#REF!</v>
      </c>
      <c r="EJ26" s="111" t="e">
        <f ca="1"/>
        <v>#REF!</v>
      </c>
      <c r="EK26" s="111" t="e">
        <f ca="1"/>
        <v>#REF!</v>
      </c>
      <c r="EL26" s="111" t="e">
        <f ca="1"/>
        <v>#REF!</v>
      </c>
      <c r="EM26" s="111" t="e">
        <f ca="1"/>
        <v>#REF!</v>
      </c>
      <c r="EN26" s="111" t="e">
        <f ca="1"/>
        <v>#REF!</v>
      </c>
      <c r="EO26" s="111" t="e">
        <f ca="1"/>
        <v>#REF!</v>
      </c>
      <c r="EP26" s="111" t="e">
        <f ca="1"/>
        <v>#REF!</v>
      </c>
      <c r="EQ26" s="111" t="e">
        <f ca="1"/>
        <v>#REF!</v>
      </c>
      <c r="ER26" s="111" t="e">
        <f ca="1"/>
        <v>#REF!</v>
      </c>
      <c r="ES26" s="111" t="e">
        <f ca="1"/>
        <v>#REF!</v>
      </c>
      <c r="ET26" s="111" t="e">
        <f ca="1"/>
        <v>#REF!</v>
      </c>
      <c r="EU26" s="111" t="e">
        <f ca="1"/>
        <v>#REF!</v>
      </c>
      <c r="EV26" s="111" t="e">
        <f ca="1"/>
        <v>#REF!</v>
      </c>
      <c r="EW26" s="111" t="e">
        <f ca="1"/>
        <v>#REF!</v>
      </c>
      <c r="EX26" s="111" t="e">
        <f ca="1"/>
        <v>#REF!</v>
      </c>
      <c r="EY26" s="111" t="e">
        <f ca="1"/>
        <v>#REF!</v>
      </c>
      <c r="EZ26" s="111" t="e">
        <f ca="1"/>
        <v>#REF!</v>
      </c>
      <c r="FA26" s="111" t="e">
        <f ca="1"/>
        <v>#REF!</v>
      </c>
      <c r="FB26" s="111" t="e">
        <f ca="1"/>
        <v>#REF!</v>
      </c>
      <c r="FC26" s="111" t="e">
        <f ca="1"/>
        <v>#REF!</v>
      </c>
      <c r="FD26" s="111" t="e">
        <f ca="1"/>
        <v>#REF!</v>
      </c>
      <c r="FE26" s="111" t="e">
        <f ca="1"/>
        <v>#REF!</v>
      </c>
      <c r="FF26" s="111" t="e">
        <f ca="1"/>
        <v>#REF!</v>
      </c>
      <c r="FG26" s="111" t="e">
        <f ca="1"/>
        <v>#REF!</v>
      </c>
      <c r="FH26" s="111" t="e">
        <f ca="1"/>
        <v>#REF!</v>
      </c>
      <c r="FI26" s="111" t="e">
        <f ca="1"/>
        <v>#REF!</v>
      </c>
    </row>
    <row r="27" spans="1:165" x14ac:dyDescent="0.2">
      <c r="A27" s="183"/>
      <c r="B27" s="170"/>
      <c r="C27" s="34" t="s">
        <v>355</v>
      </c>
      <c r="D27" s="111" t="e">
        <f ca="1"/>
        <v>#REF!</v>
      </c>
      <c r="E27" s="111" t="e">
        <f ca="1"/>
        <v>#REF!</v>
      </c>
      <c r="F27" s="111" t="e">
        <f ca="1"/>
        <v>#REF!</v>
      </c>
      <c r="G27" s="111" t="e">
        <f ca="1"/>
        <v>#REF!</v>
      </c>
      <c r="H27" s="111" t="e">
        <f ca="1"/>
        <v>#REF!</v>
      </c>
      <c r="I27" s="111" t="e">
        <f ca="1"/>
        <v>#REF!</v>
      </c>
      <c r="J27" s="111" t="e">
        <f ca="1"/>
        <v>#REF!</v>
      </c>
      <c r="K27" s="111" t="e">
        <f ca="1"/>
        <v>#REF!</v>
      </c>
      <c r="L27" s="111" t="e">
        <f ca="1"/>
        <v>#REF!</v>
      </c>
      <c r="M27" s="111" t="e">
        <f ca="1"/>
        <v>#REF!</v>
      </c>
      <c r="N27" s="111" t="e">
        <f ca="1"/>
        <v>#REF!</v>
      </c>
      <c r="O27" s="111" t="e">
        <f ca="1"/>
        <v>#REF!</v>
      </c>
      <c r="P27" s="111" t="e">
        <f ca="1"/>
        <v>#REF!</v>
      </c>
      <c r="Q27" s="111" t="e">
        <f ca="1"/>
        <v>#REF!</v>
      </c>
      <c r="R27" s="111" t="e">
        <f ca="1"/>
        <v>#REF!</v>
      </c>
      <c r="S27" s="111" t="e">
        <f ca="1"/>
        <v>#REF!</v>
      </c>
      <c r="T27" s="111" t="e">
        <f ca="1"/>
        <v>#REF!</v>
      </c>
      <c r="U27" s="111" t="e">
        <f ca="1"/>
        <v>#REF!</v>
      </c>
      <c r="V27" s="111" t="e">
        <f ca="1"/>
        <v>#REF!</v>
      </c>
      <c r="W27" s="111" t="e">
        <f ca="1"/>
        <v>#REF!</v>
      </c>
      <c r="X27" s="111" t="e">
        <f ca="1"/>
        <v>#REF!</v>
      </c>
      <c r="Y27" s="111" t="e">
        <f ca="1"/>
        <v>#REF!</v>
      </c>
      <c r="Z27" s="111" t="e">
        <f ca="1"/>
        <v>#REF!</v>
      </c>
      <c r="AA27" s="111" t="e">
        <f ca="1"/>
        <v>#REF!</v>
      </c>
      <c r="AB27" s="111" t="str">
        <f ca="1"/>
        <v>0人</v>
      </c>
      <c r="AC27" s="111" t="str">
        <f ca="1"/>
        <v>0人</v>
      </c>
      <c r="AD27" s="111" t="str">
        <f ca="1"/>
        <v>0人</v>
      </c>
      <c r="AE27" s="111" t="str">
        <f ca="1"/>
        <v>0人</v>
      </c>
      <c r="AF27" s="111" t="str">
        <f ca="1"/>
        <v>0人</v>
      </c>
      <c r="AG27" s="111" t="str">
        <f ca="1"/>
        <v>0人</v>
      </c>
      <c r="AH27" s="111" t="str">
        <f ca="1"/>
        <v>0人</v>
      </c>
      <c r="AI27" s="111" t="str">
        <f ca="1"/>
        <v>0人</v>
      </c>
      <c r="AJ27" s="111" t="str">
        <f ca="1"/>
        <v>0人</v>
      </c>
      <c r="AK27" s="111" t="str">
        <f ca="1"/>
        <v>1人未満</v>
      </c>
      <c r="AL27" s="111" t="str">
        <f ca="1"/>
        <v>1人未満</v>
      </c>
      <c r="AM27" s="111" t="str">
        <f ca="1"/>
        <v>1人未満</v>
      </c>
      <c r="AN27" s="111" t="str">
        <f ca="1"/>
        <v>0人</v>
      </c>
      <c r="AO27" s="111" t="str">
        <f ca="1"/>
        <v>0人</v>
      </c>
      <c r="AP27" s="111" t="str">
        <f ca="1"/>
        <v>0人</v>
      </c>
      <c r="AQ27" s="111" t="str">
        <f ca="1"/>
        <v>1人未満</v>
      </c>
      <c r="AR27" s="111" t="str">
        <f ca="1"/>
        <v>1人未満</v>
      </c>
      <c r="AS27" s="111" t="str">
        <f ca="1"/>
        <v>1人未満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str">
        <f ca="1"/>
        <v>0人</v>
      </c>
      <c r="BM27" s="111" t="str">
        <f ca="1"/>
        <v>0人</v>
      </c>
      <c r="BN27" s="111" t="str">
        <f ca="1"/>
        <v>0人</v>
      </c>
      <c r="BO27" s="111" t="str">
        <f ca="1"/>
        <v>0人</v>
      </c>
      <c r="BP27" s="111" t="str">
        <f ca="1"/>
        <v>0人</v>
      </c>
      <c r="BQ27" s="111" t="str">
        <f ca="1"/>
        <v>0人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e">
        <f ca="1"/>
        <v>#REF!</v>
      </c>
      <c r="CT27" s="111" t="e">
        <f ca="1"/>
        <v>#REF!</v>
      </c>
      <c r="CU27" s="111" t="e">
        <f ca="1"/>
        <v>#REF!</v>
      </c>
      <c r="CV27" s="111" t="e">
        <f ca="1"/>
        <v>#REF!</v>
      </c>
      <c r="CW27" s="111" t="e">
        <f ca="1"/>
        <v>#REF!</v>
      </c>
      <c r="CX27" s="111" t="e">
        <f ca="1"/>
        <v>#REF!</v>
      </c>
      <c r="CY27" s="111" t="e">
        <f ca="1"/>
        <v>#REF!</v>
      </c>
      <c r="CZ27" s="111" t="e">
        <f ca="1"/>
        <v>#REF!</v>
      </c>
      <c r="DA27" s="111" t="e">
        <f ca="1"/>
        <v>#REF!</v>
      </c>
      <c r="DB27" s="111" t="e">
        <f ca="1"/>
        <v>#REF!</v>
      </c>
      <c r="DC27" s="111" t="e">
        <f ca="1"/>
        <v>#REF!</v>
      </c>
      <c r="DD27" s="111" t="e">
        <f ca="1"/>
        <v>#REF!</v>
      </c>
      <c r="DE27" s="111" t="e">
        <f ca="1"/>
        <v>#REF!</v>
      </c>
      <c r="DF27" s="111" t="e">
        <f ca="1"/>
        <v>#REF!</v>
      </c>
      <c r="DG27" s="111" t="e">
        <f ca="1"/>
        <v>#REF!</v>
      </c>
      <c r="DH27" s="111" t="e">
        <f ca="1"/>
        <v>#REF!</v>
      </c>
      <c r="DI27" s="111" t="e">
        <f ca="1"/>
        <v>#REF!</v>
      </c>
      <c r="DJ27" s="111" t="e">
        <f ca="1"/>
        <v>#REF!</v>
      </c>
      <c r="DK27" s="111" t="e">
        <f ca="1"/>
        <v>#REF!</v>
      </c>
      <c r="DL27" s="111" t="e">
        <f ca="1"/>
        <v>#REF!</v>
      </c>
      <c r="DM27" s="111" t="e">
        <f ca="1"/>
        <v>#REF!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e">
        <f ca="1"/>
        <v>#REF!</v>
      </c>
      <c r="DU27" s="111" t="e">
        <f ca="1"/>
        <v>#REF!</v>
      </c>
      <c r="DV27" s="111" t="e">
        <f ca="1"/>
        <v>#REF!</v>
      </c>
      <c r="DW27" s="111" t="e">
        <f ca="1"/>
        <v>#REF!</v>
      </c>
      <c r="DX27" s="111" t="e">
        <f ca="1"/>
        <v>#REF!</v>
      </c>
      <c r="DY27" s="111" t="e">
        <f ca="1"/>
        <v>#REF!</v>
      </c>
      <c r="DZ27" s="111" t="e">
        <f ca="1"/>
        <v>#REF!</v>
      </c>
      <c r="EA27" s="111" t="e">
        <f ca="1"/>
        <v>#REF!</v>
      </c>
      <c r="EB27" s="111" t="e">
        <f ca="1"/>
        <v>#REF!</v>
      </c>
      <c r="EC27" s="111" t="e">
        <f ca="1"/>
        <v>#REF!</v>
      </c>
      <c r="ED27" s="111" t="e">
        <f ca="1"/>
        <v>#REF!</v>
      </c>
      <c r="EE27" s="111" t="e">
        <f ca="1"/>
        <v>#REF!</v>
      </c>
      <c r="EF27" s="111" t="e">
        <f ca="1"/>
        <v>#REF!</v>
      </c>
      <c r="EG27" s="111" t="e">
        <f ca="1"/>
        <v>#REF!</v>
      </c>
      <c r="EH27" s="111" t="e">
        <f ca="1"/>
        <v>#REF!</v>
      </c>
      <c r="EI27" s="111" t="e">
        <f ca="1"/>
        <v>#REF!</v>
      </c>
      <c r="EJ27" s="111" t="e">
        <f ca="1"/>
        <v>#REF!</v>
      </c>
      <c r="EK27" s="111" t="e">
        <f ca="1"/>
        <v>#REF!</v>
      </c>
      <c r="EL27" s="111" t="e">
        <f ca="1"/>
        <v>#REF!</v>
      </c>
      <c r="EM27" s="111" t="e">
        <f ca="1"/>
        <v>#REF!</v>
      </c>
      <c r="EN27" s="111" t="e">
        <f ca="1"/>
        <v>#REF!</v>
      </c>
      <c r="EO27" s="111" t="e">
        <f ca="1"/>
        <v>#REF!</v>
      </c>
      <c r="EP27" s="111" t="e">
        <f ca="1"/>
        <v>#REF!</v>
      </c>
      <c r="EQ27" s="111" t="e">
        <f ca="1"/>
        <v>#REF!</v>
      </c>
      <c r="ER27" s="111" t="e">
        <f ca="1"/>
        <v>#REF!</v>
      </c>
      <c r="ES27" s="111" t="e">
        <f ca="1"/>
        <v>#REF!</v>
      </c>
      <c r="ET27" s="111" t="e">
        <f ca="1"/>
        <v>#REF!</v>
      </c>
      <c r="EU27" s="111" t="e">
        <f ca="1"/>
        <v>#REF!</v>
      </c>
      <c r="EV27" s="111" t="e">
        <f ca="1"/>
        <v>#REF!</v>
      </c>
      <c r="EW27" s="111" t="e">
        <f ca="1"/>
        <v>#REF!</v>
      </c>
      <c r="EX27" s="111" t="e">
        <f ca="1"/>
        <v>#REF!</v>
      </c>
      <c r="EY27" s="111" t="e">
        <f ca="1"/>
        <v>#REF!</v>
      </c>
      <c r="EZ27" s="111" t="e">
        <f ca="1"/>
        <v>#REF!</v>
      </c>
      <c r="FA27" s="111" t="e">
        <f ca="1"/>
        <v>#REF!</v>
      </c>
      <c r="FB27" s="111" t="e">
        <f ca="1"/>
        <v>#REF!</v>
      </c>
      <c r="FC27" s="111" t="e">
        <f ca="1"/>
        <v>#REF!</v>
      </c>
      <c r="FD27" s="111" t="e">
        <f ca="1"/>
        <v>#REF!</v>
      </c>
      <c r="FE27" s="111" t="e">
        <f ca="1"/>
        <v>#REF!</v>
      </c>
      <c r="FF27" s="111" t="e">
        <f ca="1"/>
        <v>#REF!</v>
      </c>
      <c r="FG27" s="111" t="e">
        <f ca="1"/>
        <v>#REF!</v>
      </c>
      <c r="FH27" s="111" t="e">
        <f ca="1"/>
        <v>#REF!</v>
      </c>
      <c r="FI27" s="111" t="e">
        <f ca="1"/>
        <v>#REF!</v>
      </c>
    </row>
    <row r="28" spans="1:165" x14ac:dyDescent="0.2">
      <c r="A28" s="183"/>
      <c r="B28" s="168" t="s">
        <v>32</v>
      </c>
      <c r="C28" s="34" t="s">
        <v>356</v>
      </c>
      <c r="D28" s="111" t="e">
        <f ca="1"/>
        <v>#REF!</v>
      </c>
      <c r="E28" s="111" t="e">
        <f ca="1"/>
        <v>#REF!</v>
      </c>
      <c r="F28" s="111" t="e">
        <f ca="1"/>
        <v>#REF!</v>
      </c>
      <c r="G28" s="111" t="e">
        <f ca="1"/>
        <v>#REF!</v>
      </c>
      <c r="H28" s="111" t="e">
        <f ca="1"/>
        <v>#REF!</v>
      </c>
      <c r="I28" s="111" t="e">
        <f ca="1"/>
        <v>#REF!</v>
      </c>
      <c r="J28" s="111" t="e">
        <f ca="1"/>
        <v>#REF!</v>
      </c>
      <c r="K28" s="111" t="e">
        <f ca="1"/>
        <v>#REF!</v>
      </c>
      <c r="L28" s="111" t="e">
        <f ca="1"/>
        <v>#REF!</v>
      </c>
      <c r="M28" s="111" t="e">
        <f ca="1"/>
        <v>#REF!</v>
      </c>
      <c r="N28" s="111" t="e">
        <f ca="1"/>
        <v>#REF!</v>
      </c>
      <c r="O28" s="111" t="e">
        <f ca="1"/>
        <v>#REF!</v>
      </c>
      <c r="P28" s="111" t="e">
        <f ca="1"/>
        <v>#REF!</v>
      </c>
      <c r="Q28" s="111" t="e">
        <f ca="1"/>
        <v>#REF!</v>
      </c>
      <c r="R28" s="111" t="e">
        <f ca="1"/>
        <v>#REF!</v>
      </c>
      <c r="S28" s="111" t="e">
        <f ca="1"/>
        <v>#REF!</v>
      </c>
      <c r="T28" s="111" t="e">
        <f ca="1"/>
        <v>#REF!</v>
      </c>
      <c r="U28" s="111" t="e">
        <f ca="1"/>
        <v>#REF!</v>
      </c>
      <c r="V28" s="111" t="e">
        <f ca="1"/>
        <v>#REF!</v>
      </c>
      <c r="W28" s="111" t="e">
        <f ca="1"/>
        <v>#REF!</v>
      </c>
      <c r="X28" s="111" t="e">
        <f ca="1"/>
        <v>#REF!</v>
      </c>
      <c r="Y28" s="111" t="e">
        <f ca="1"/>
        <v>#REF!</v>
      </c>
      <c r="Z28" s="111" t="e">
        <f ca="1"/>
        <v>#REF!</v>
      </c>
      <c r="AA28" s="111" t="e">
        <f ca="1"/>
        <v>#REF!</v>
      </c>
      <c r="AB28" s="111" t="str">
        <f ca="1"/>
        <v>0人</v>
      </c>
      <c r="AC28" s="111" t="str">
        <f ca="1"/>
        <v>0人</v>
      </c>
      <c r="AD28" s="111" t="str">
        <f ca="1"/>
        <v>0人</v>
      </c>
      <c r="AE28" s="111" t="str">
        <f ca="1"/>
        <v>1人未満</v>
      </c>
      <c r="AF28" s="111" t="str">
        <f ca="1"/>
        <v>1人未満</v>
      </c>
      <c r="AG28" s="111" t="str">
        <f ca="1"/>
        <v>1人未満</v>
      </c>
      <c r="AH28" s="111" t="str">
        <f ca="1"/>
        <v>0人</v>
      </c>
      <c r="AI28" s="111" t="str">
        <f ca="1"/>
        <v>0人</v>
      </c>
      <c r="AJ28" s="111" t="str">
        <f ca="1"/>
        <v>0人</v>
      </c>
      <c r="AK28" s="111" t="str">
        <f ca="1"/>
        <v>1人未満</v>
      </c>
      <c r="AL28" s="111" t="str">
        <f ca="1"/>
        <v>1人未満</v>
      </c>
      <c r="AM28" s="111" t="str">
        <f ca="1"/>
        <v>1人未満</v>
      </c>
      <c r="AN28" s="111" t="str">
        <f ca="1"/>
        <v>1人未満</v>
      </c>
      <c r="AO28" s="111" t="str">
        <f ca="1"/>
        <v>1人未満</v>
      </c>
      <c r="AP28" s="111" t="str">
        <f ca="1"/>
        <v>1人未満</v>
      </c>
      <c r="AQ28" s="111" t="str">
        <f ca="1"/>
        <v>1人未満</v>
      </c>
      <c r="AR28" s="111" t="str">
        <f ca="1"/>
        <v>1人未満</v>
      </c>
      <c r="AS28" s="111" t="str">
        <f ca="1"/>
        <v>1人未満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str">
        <f ca="1"/>
        <v>0人</v>
      </c>
      <c r="BM28" s="111" t="str">
        <f ca="1"/>
        <v>0人</v>
      </c>
      <c r="BN28" s="111" t="str">
        <f ca="1"/>
        <v>0人</v>
      </c>
      <c r="BO28" s="111" t="str">
        <f ca="1"/>
        <v>0人</v>
      </c>
      <c r="BP28" s="111" t="str">
        <f ca="1"/>
        <v>0人</v>
      </c>
      <c r="BQ28" s="111" t="str">
        <f ca="1"/>
        <v>0人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e">
        <f ca="1"/>
        <v>#REF!</v>
      </c>
      <c r="CT28" s="111" t="e">
        <f ca="1"/>
        <v>#REF!</v>
      </c>
      <c r="CU28" s="111" t="e">
        <f ca="1"/>
        <v>#REF!</v>
      </c>
      <c r="CV28" s="111" t="e">
        <f ca="1"/>
        <v>#REF!</v>
      </c>
      <c r="CW28" s="111" t="e">
        <f ca="1"/>
        <v>#REF!</v>
      </c>
      <c r="CX28" s="111" t="e">
        <f ca="1"/>
        <v>#REF!</v>
      </c>
      <c r="CY28" s="111" t="e">
        <f ca="1"/>
        <v>#REF!</v>
      </c>
      <c r="CZ28" s="111" t="e">
        <f ca="1"/>
        <v>#REF!</v>
      </c>
      <c r="DA28" s="111" t="e">
        <f ca="1"/>
        <v>#REF!</v>
      </c>
      <c r="DB28" s="111" t="e">
        <f ca="1"/>
        <v>#REF!</v>
      </c>
      <c r="DC28" s="111" t="e">
        <f ca="1"/>
        <v>#REF!</v>
      </c>
      <c r="DD28" s="111" t="e">
        <f ca="1"/>
        <v>#REF!</v>
      </c>
      <c r="DE28" s="111" t="e">
        <f ca="1"/>
        <v>#REF!</v>
      </c>
      <c r="DF28" s="111" t="e">
        <f ca="1"/>
        <v>#REF!</v>
      </c>
      <c r="DG28" s="111" t="e">
        <f ca="1"/>
        <v>#REF!</v>
      </c>
      <c r="DH28" s="111" t="e">
        <f ca="1"/>
        <v>#REF!</v>
      </c>
      <c r="DI28" s="111" t="e">
        <f ca="1"/>
        <v>#REF!</v>
      </c>
      <c r="DJ28" s="111" t="e">
        <f ca="1"/>
        <v>#REF!</v>
      </c>
      <c r="DK28" s="111" t="e">
        <f ca="1"/>
        <v>#REF!</v>
      </c>
      <c r="DL28" s="111" t="e">
        <f ca="1"/>
        <v>#REF!</v>
      </c>
      <c r="DM28" s="111" t="e">
        <f ca="1"/>
        <v>#REF!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e">
        <f ca="1"/>
        <v>#REF!</v>
      </c>
      <c r="DU28" s="111" t="e">
        <f ca="1"/>
        <v>#REF!</v>
      </c>
      <c r="DV28" s="111" t="e">
        <f ca="1"/>
        <v>#REF!</v>
      </c>
      <c r="DW28" s="111" t="e">
        <f ca="1"/>
        <v>#REF!</v>
      </c>
      <c r="DX28" s="111" t="e">
        <f ca="1"/>
        <v>#REF!</v>
      </c>
      <c r="DY28" s="111" t="e">
        <f ca="1"/>
        <v>#REF!</v>
      </c>
      <c r="DZ28" s="111" t="e">
        <f ca="1"/>
        <v>#REF!</v>
      </c>
      <c r="EA28" s="111" t="e">
        <f ca="1"/>
        <v>#REF!</v>
      </c>
      <c r="EB28" s="111" t="e">
        <f ca="1"/>
        <v>#REF!</v>
      </c>
      <c r="EC28" s="111" t="e">
        <f ca="1"/>
        <v>#REF!</v>
      </c>
      <c r="ED28" s="111" t="e">
        <f ca="1"/>
        <v>#REF!</v>
      </c>
      <c r="EE28" s="111" t="e">
        <f ca="1"/>
        <v>#REF!</v>
      </c>
      <c r="EF28" s="111" t="e">
        <f ca="1"/>
        <v>#REF!</v>
      </c>
      <c r="EG28" s="111" t="e">
        <f ca="1"/>
        <v>#REF!</v>
      </c>
      <c r="EH28" s="111" t="e">
        <f ca="1"/>
        <v>#REF!</v>
      </c>
      <c r="EI28" s="111" t="e">
        <f ca="1"/>
        <v>#REF!</v>
      </c>
      <c r="EJ28" s="111" t="e">
        <f ca="1"/>
        <v>#REF!</v>
      </c>
      <c r="EK28" s="111" t="e">
        <f ca="1"/>
        <v>#REF!</v>
      </c>
      <c r="EL28" s="111" t="e">
        <f ca="1"/>
        <v>#REF!</v>
      </c>
      <c r="EM28" s="111" t="e">
        <f ca="1"/>
        <v>#REF!</v>
      </c>
      <c r="EN28" s="111" t="e">
        <f ca="1"/>
        <v>#REF!</v>
      </c>
      <c r="EO28" s="111" t="e">
        <f ca="1"/>
        <v>#REF!</v>
      </c>
      <c r="EP28" s="111" t="e">
        <f ca="1"/>
        <v>#REF!</v>
      </c>
      <c r="EQ28" s="111" t="e">
        <f ca="1"/>
        <v>#REF!</v>
      </c>
      <c r="ER28" s="111" t="e">
        <f ca="1"/>
        <v>#REF!</v>
      </c>
      <c r="ES28" s="111" t="e">
        <f ca="1"/>
        <v>#REF!</v>
      </c>
      <c r="ET28" s="111" t="e">
        <f ca="1"/>
        <v>#REF!</v>
      </c>
      <c r="EU28" s="111" t="e">
        <f ca="1"/>
        <v>#REF!</v>
      </c>
      <c r="EV28" s="111" t="e">
        <f ca="1"/>
        <v>#REF!</v>
      </c>
      <c r="EW28" s="111" t="e">
        <f ca="1"/>
        <v>#REF!</v>
      </c>
      <c r="EX28" s="111" t="e">
        <f ca="1"/>
        <v>#REF!</v>
      </c>
      <c r="EY28" s="111" t="e">
        <f ca="1"/>
        <v>#REF!</v>
      </c>
      <c r="EZ28" s="111" t="e">
        <f ca="1"/>
        <v>#REF!</v>
      </c>
      <c r="FA28" s="111" t="e">
        <f ca="1"/>
        <v>#REF!</v>
      </c>
      <c r="FB28" s="111" t="e">
        <f ca="1"/>
        <v>#REF!</v>
      </c>
      <c r="FC28" s="111" t="e">
        <f ca="1"/>
        <v>#REF!</v>
      </c>
      <c r="FD28" s="111" t="e">
        <f ca="1"/>
        <v>#REF!</v>
      </c>
      <c r="FE28" s="111" t="e">
        <f ca="1"/>
        <v>#REF!</v>
      </c>
      <c r="FF28" s="111" t="e">
        <f ca="1"/>
        <v>#REF!</v>
      </c>
      <c r="FG28" s="111" t="e">
        <f ca="1"/>
        <v>#REF!</v>
      </c>
      <c r="FH28" s="111" t="e">
        <f ca="1"/>
        <v>#REF!</v>
      </c>
      <c r="FI28" s="111" t="e">
        <f ca="1"/>
        <v>#REF!</v>
      </c>
    </row>
    <row r="29" spans="1:165" x14ac:dyDescent="0.2">
      <c r="A29" s="183"/>
      <c r="B29" s="169"/>
      <c r="C29" s="34" t="s">
        <v>357</v>
      </c>
      <c r="D29" s="111" t="e">
        <f ca="1"/>
        <v>#REF!</v>
      </c>
      <c r="E29" s="111" t="e">
        <f ca="1"/>
        <v>#REF!</v>
      </c>
      <c r="F29" s="111" t="e">
        <f ca="1"/>
        <v>#REF!</v>
      </c>
      <c r="G29" s="111" t="e">
        <f ca="1"/>
        <v>#REF!</v>
      </c>
      <c r="H29" s="111" t="e">
        <f ca="1"/>
        <v>#REF!</v>
      </c>
      <c r="I29" s="111" t="e">
        <f ca="1"/>
        <v>#REF!</v>
      </c>
      <c r="J29" s="111" t="e">
        <f ca="1"/>
        <v>#REF!</v>
      </c>
      <c r="K29" s="111" t="e">
        <f ca="1"/>
        <v>#REF!</v>
      </c>
      <c r="L29" s="111" t="e">
        <f ca="1"/>
        <v>#REF!</v>
      </c>
      <c r="M29" s="111" t="e">
        <f ca="1"/>
        <v>#REF!</v>
      </c>
      <c r="N29" s="111" t="e">
        <f ca="1"/>
        <v>#REF!</v>
      </c>
      <c r="O29" s="111" t="e">
        <f ca="1"/>
        <v>#REF!</v>
      </c>
      <c r="P29" s="111" t="e">
        <f ca="1"/>
        <v>#REF!</v>
      </c>
      <c r="Q29" s="111" t="e">
        <f ca="1"/>
        <v>#REF!</v>
      </c>
      <c r="R29" s="111" t="e">
        <f ca="1"/>
        <v>#REF!</v>
      </c>
      <c r="S29" s="111" t="e">
        <f ca="1"/>
        <v>#REF!</v>
      </c>
      <c r="T29" s="111" t="e">
        <f ca="1"/>
        <v>#REF!</v>
      </c>
      <c r="U29" s="111" t="e">
        <f ca="1"/>
        <v>#REF!</v>
      </c>
      <c r="V29" s="111" t="e">
        <f ca="1"/>
        <v>#REF!</v>
      </c>
      <c r="W29" s="111" t="e">
        <f ca="1"/>
        <v>#REF!</v>
      </c>
      <c r="X29" s="111" t="e">
        <f ca="1"/>
        <v>#REF!</v>
      </c>
      <c r="Y29" s="111" t="e">
        <f ca="1"/>
        <v>#REF!</v>
      </c>
      <c r="Z29" s="111" t="e">
        <f ca="1"/>
        <v>#REF!</v>
      </c>
      <c r="AA29" s="111" t="e">
        <f ca="1"/>
        <v>#REF!</v>
      </c>
      <c r="AB29" s="111" t="str">
        <f ca="1"/>
        <v>0人</v>
      </c>
      <c r="AC29" s="111" t="str">
        <f ca="1"/>
        <v>0人</v>
      </c>
      <c r="AD29" s="111" t="str">
        <f ca="1"/>
        <v>0人</v>
      </c>
      <c r="AE29" s="111" t="str">
        <f ca="1"/>
        <v>1人未満</v>
      </c>
      <c r="AF29" s="111" t="str">
        <f ca="1"/>
        <v>1人未満</v>
      </c>
      <c r="AG29" s="111" t="str">
        <f ca="1"/>
        <v>1人未満</v>
      </c>
      <c r="AH29" s="111" t="str">
        <f ca="1"/>
        <v>0人</v>
      </c>
      <c r="AI29" s="111" t="str">
        <f ca="1"/>
        <v>0人</v>
      </c>
      <c r="AJ29" s="111" t="str">
        <f ca="1"/>
        <v>0人</v>
      </c>
      <c r="AK29" s="111" t="str">
        <f ca="1"/>
        <v>1人未満</v>
      </c>
      <c r="AL29" s="111" t="str">
        <f ca="1"/>
        <v>1人未満</v>
      </c>
      <c r="AM29" s="111" t="str">
        <f ca="1"/>
        <v>1人未満</v>
      </c>
      <c r="AN29" s="111" t="str">
        <f ca="1"/>
        <v>1人未満</v>
      </c>
      <c r="AO29" s="111" t="str">
        <f ca="1"/>
        <v>1人未満</v>
      </c>
      <c r="AP29" s="111" t="str">
        <f ca="1"/>
        <v>1人未満</v>
      </c>
      <c r="AQ29" s="111" t="str">
        <f ca="1"/>
        <v>1人</v>
      </c>
      <c r="AR29" s="111" t="str">
        <f ca="1"/>
        <v>1人未満</v>
      </c>
      <c r="AS29" s="111" t="str">
        <f ca="1"/>
        <v>1人未満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str">
        <f ca="1"/>
        <v>0人</v>
      </c>
      <c r="BM29" s="111" t="str">
        <f ca="1"/>
        <v>0人</v>
      </c>
      <c r="BN29" s="111" t="str">
        <f ca="1"/>
        <v>0人</v>
      </c>
      <c r="BO29" s="111" t="str">
        <f ca="1"/>
        <v>0人</v>
      </c>
      <c r="BP29" s="111" t="str">
        <f ca="1"/>
        <v>0人</v>
      </c>
      <c r="BQ29" s="111" t="str">
        <f ca="1"/>
        <v>0人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e">
        <f ca="1"/>
        <v>#REF!</v>
      </c>
      <c r="CT29" s="111" t="e">
        <f ca="1"/>
        <v>#REF!</v>
      </c>
      <c r="CU29" s="111" t="e">
        <f ca="1"/>
        <v>#REF!</v>
      </c>
      <c r="CV29" s="111" t="e">
        <f ca="1"/>
        <v>#REF!</v>
      </c>
      <c r="CW29" s="111" t="e">
        <f ca="1"/>
        <v>#REF!</v>
      </c>
      <c r="CX29" s="111" t="e">
        <f ca="1"/>
        <v>#REF!</v>
      </c>
      <c r="CY29" s="111" t="e">
        <f ca="1"/>
        <v>#REF!</v>
      </c>
      <c r="CZ29" s="111" t="e">
        <f ca="1"/>
        <v>#REF!</v>
      </c>
      <c r="DA29" s="111" t="e">
        <f ca="1"/>
        <v>#REF!</v>
      </c>
      <c r="DB29" s="111" t="e">
        <f ca="1"/>
        <v>#REF!</v>
      </c>
      <c r="DC29" s="111" t="e">
        <f ca="1"/>
        <v>#REF!</v>
      </c>
      <c r="DD29" s="111" t="e">
        <f ca="1"/>
        <v>#REF!</v>
      </c>
      <c r="DE29" s="111" t="e">
        <f ca="1"/>
        <v>#REF!</v>
      </c>
      <c r="DF29" s="111" t="e">
        <f ca="1"/>
        <v>#REF!</v>
      </c>
      <c r="DG29" s="111" t="e">
        <f ca="1"/>
        <v>#REF!</v>
      </c>
      <c r="DH29" s="111" t="e">
        <f ca="1"/>
        <v>#REF!</v>
      </c>
      <c r="DI29" s="111" t="e">
        <f ca="1"/>
        <v>#REF!</v>
      </c>
      <c r="DJ29" s="111" t="e">
        <f ca="1"/>
        <v>#REF!</v>
      </c>
      <c r="DK29" s="111" t="e">
        <f ca="1"/>
        <v>#REF!</v>
      </c>
      <c r="DL29" s="111" t="e">
        <f ca="1"/>
        <v>#REF!</v>
      </c>
      <c r="DM29" s="111" t="e">
        <f ca="1"/>
        <v>#REF!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e">
        <f ca="1"/>
        <v>#REF!</v>
      </c>
      <c r="DU29" s="111" t="e">
        <f ca="1"/>
        <v>#REF!</v>
      </c>
      <c r="DV29" s="111" t="e">
        <f ca="1"/>
        <v>#REF!</v>
      </c>
      <c r="DW29" s="111" t="e">
        <f ca="1"/>
        <v>#REF!</v>
      </c>
      <c r="DX29" s="111" t="e">
        <f ca="1"/>
        <v>#REF!</v>
      </c>
      <c r="DY29" s="111" t="e">
        <f ca="1"/>
        <v>#REF!</v>
      </c>
      <c r="DZ29" s="111" t="e">
        <f ca="1"/>
        <v>#REF!</v>
      </c>
      <c r="EA29" s="111" t="e">
        <f ca="1"/>
        <v>#REF!</v>
      </c>
      <c r="EB29" s="111" t="e">
        <f ca="1"/>
        <v>#REF!</v>
      </c>
      <c r="EC29" s="111" t="e">
        <f ca="1"/>
        <v>#REF!</v>
      </c>
      <c r="ED29" s="111" t="e">
        <f ca="1"/>
        <v>#REF!</v>
      </c>
      <c r="EE29" s="111" t="e">
        <f ca="1"/>
        <v>#REF!</v>
      </c>
      <c r="EF29" s="111" t="e">
        <f ca="1"/>
        <v>#REF!</v>
      </c>
      <c r="EG29" s="111" t="e">
        <f ca="1"/>
        <v>#REF!</v>
      </c>
      <c r="EH29" s="111" t="e">
        <f ca="1"/>
        <v>#REF!</v>
      </c>
      <c r="EI29" s="111" t="e">
        <f ca="1"/>
        <v>#REF!</v>
      </c>
      <c r="EJ29" s="111" t="e">
        <f ca="1"/>
        <v>#REF!</v>
      </c>
      <c r="EK29" s="111" t="e">
        <f ca="1"/>
        <v>#REF!</v>
      </c>
      <c r="EL29" s="111" t="e">
        <f ca="1"/>
        <v>#REF!</v>
      </c>
      <c r="EM29" s="111" t="e">
        <f ca="1"/>
        <v>#REF!</v>
      </c>
      <c r="EN29" s="111" t="e">
        <f ca="1"/>
        <v>#REF!</v>
      </c>
      <c r="EO29" s="111" t="e">
        <f ca="1"/>
        <v>#REF!</v>
      </c>
      <c r="EP29" s="111" t="e">
        <f ca="1"/>
        <v>#REF!</v>
      </c>
      <c r="EQ29" s="111" t="e">
        <f ca="1"/>
        <v>#REF!</v>
      </c>
      <c r="ER29" s="111" t="e">
        <f ca="1"/>
        <v>#REF!</v>
      </c>
      <c r="ES29" s="111" t="e">
        <f ca="1"/>
        <v>#REF!</v>
      </c>
      <c r="ET29" s="111" t="e">
        <f ca="1"/>
        <v>#REF!</v>
      </c>
      <c r="EU29" s="111" t="e">
        <f ca="1"/>
        <v>#REF!</v>
      </c>
      <c r="EV29" s="111" t="e">
        <f ca="1"/>
        <v>#REF!</v>
      </c>
      <c r="EW29" s="111" t="e">
        <f ca="1"/>
        <v>#REF!</v>
      </c>
      <c r="EX29" s="111" t="e">
        <f ca="1"/>
        <v>#REF!</v>
      </c>
      <c r="EY29" s="111" t="e">
        <f ca="1"/>
        <v>#REF!</v>
      </c>
      <c r="EZ29" s="111" t="e">
        <f ca="1"/>
        <v>#REF!</v>
      </c>
      <c r="FA29" s="111" t="e">
        <f ca="1"/>
        <v>#REF!</v>
      </c>
      <c r="FB29" s="111" t="e">
        <f ca="1"/>
        <v>#REF!</v>
      </c>
      <c r="FC29" s="111" t="e">
        <f ca="1"/>
        <v>#REF!</v>
      </c>
      <c r="FD29" s="111" t="e">
        <f ca="1"/>
        <v>#REF!</v>
      </c>
      <c r="FE29" s="111" t="e">
        <f ca="1"/>
        <v>#REF!</v>
      </c>
      <c r="FF29" s="111" t="e">
        <f ca="1"/>
        <v>#REF!</v>
      </c>
      <c r="FG29" s="111" t="e">
        <f ca="1"/>
        <v>#REF!</v>
      </c>
      <c r="FH29" s="111" t="e">
        <f ca="1"/>
        <v>#REF!</v>
      </c>
      <c r="FI29" s="111" t="e">
        <f ca="1"/>
        <v>#REF!</v>
      </c>
    </row>
    <row r="30" spans="1:165" x14ac:dyDescent="0.2">
      <c r="A30" s="183"/>
      <c r="B30" s="170"/>
      <c r="C30" s="34" t="s">
        <v>358</v>
      </c>
      <c r="D30" s="111" t="e">
        <f ca="1"/>
        <v>#REF!</v>
      </c>
      <c r="E30" s="111" t="e">
        <f ca="1"/>
        <v>#REF!</v>
      </c>
      <c r="F30" s="111" t="e">
        <f ca="1"/>
        <v>#REF!</v>
      </c>
      <c r="G30" s="111" t="e">
        <f ca="1"/>
        <v>#REF!</v>
      </c>
      <c r="H30" s="111" t="e">
        <f ca="1"/>
        <v>#REF!</v>
      </c>
      <c r="I30" s="111" t="e">
        <f ca="1"/>
        <v>#REF!</v>
      </c>
      <c r="J30" s="111" t="e">
        <f ca="1"/>
        <v>#REF!</v>
      </c>
      <c r="K30" s="111" t="e">
        <f ca="1"/>
        <v>#REF!</v>
      </c>
      <c r="L30" s="111" t="e">
        <f ca="1"/>
        <v>#REF!</v>
      </c>
      <c r="M30" s="111" t="e">
        <f ca="1"/>
        <v>#REF!</v>
      </c>
      <c r="N30" s="111" t="e">
        <f ca="1"/>
        <v>#REF!</v>
      </c>
      <c r="O30" s="111" t="e">
        <f ca="1"/>
        <v>#REF!</v>
      </c>
      <c r="P30" s="111" t="e">
        <f ca="1"/>
        <v>#REF!</v>
      </c>
      <c r="Q30" s="111" t="e">
        <f ca="1"/>
        <v>#REF!</v>
      </c>
      <c r="R30" s="111" t="e">
        <f ca="1"/>
        <v>#REF!</v>
      </c>
      <c r="S30" s="111" t="e">
        <f ca="1"/>
        <v>#REF!</v>
      </c>
      <c r="T30" s="111" t="e">
        <f ca="1"/>
        <v>#REF!</v>
      </c>
      <c r="U30" s="111" t="e">
        <f ca="1"/>
        <v>#REF!</v>
      </c>
      <c r="V30" s="111" t="e">
        <f ca="1"/>
        <v>#REF!</v>
      </c>
      <c r="W30" s="111" t="e">
        <f ca="1"/>
        <v>#REF!</v>
      </c>
      <c r="X30" s="111" t="e">
        <f ca="1"/>
        <v>#REF!</v>
      </c>
      <c r="Y30" s="111" t="e">
        <f ca="1"/>
        <v>#REF!</v>
      </c>
      <c r="Z30" s="111" t="e">
        <f ca="1"/>
        <v>#REF!</v>
      </c>
      <c r="AA30" s="111" t="e">
        <f ca="1"/>
        <v>#REF!</v>
      </c>
      <c r="AB30" s="111" t="str">
        <f ca="1"/>
        <v>0人</v>
      </c>
      <c r="AC30" s="111" t="str">
        <f ca="1"/>
        <v>0人</v>
      </c>
      <c r="AD30" s="111" t="str">
        <f ca="1"/>
        <v>0人</v>
      </c>
      <c r="AE30" s="111" t="str">
        <f ca="1"/>
        <v>2人</v>
      </c>
      <c r="AF30" s="111" t="str">
        <f ca="1"/>
        <v>1人未満</v>
      </c>
      <c r="AG30" s="111" t="str">
        <f ca="1"/>
        <v>1人</v>
      </c>
      <c r="AH30" s="111" t="str">
        <f ca="1"/>
        <v>0人</v>
      </c>
      <c r="AI30" s="111" t="str">
        <f ca="1"/>
        <v>0人</v>
      </c>
      <c r="AJ30" s="111" t="str">
        <f ca="1"/>
        <v>0人</v>
      </c>
      <c r="AK30" s="111" t="str">
        <f ca="1"/>
        <v>2人</v>
      </c>
      <c r="AL30" s="111" t="str">
        <f ca="1"/>
        <v>1人未満</v>
      </c>
      <c r="AM30" s="111" t="str">
        <f ca="1"/>
        <v>1人</v>
      </c>
      <c r="AN30" s="111" t="str">
        <f ca="1"/>
        <v>1人未満</v>
      </c>
      <c r="AO30" s="111" t="str">
        <f ca="1"/>
        <v>1人未満</v>
      </c>
      <c r="AP30" s="111" t="str">
        <f ca="1"/>
        <v>1人未満</v>
      </c>
      <c r="AQ30" s="111" t="str">
        <f ca="1"/>
        <v>4人</v>
      </c>
      <c r="AR30" s="111" t="str">
        <f ca="1"/>
        <v>1人</v>
      </c>
      <c r="AS30" s="111" t="str">
        <f ca="1"/>
        <v>2人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str">
        <f ca="1"/>
        <v>0人</v>
      </c>
      <c r="BM30" s="111" t="str">
        <f ca="1"/>
        <v>0人</v>
      </c>
      <c r="BN30" s="111" t="str">
        <f ca="1"/>
        <v>0人</v>
      </c>
      <c r="BO30" s="111" t="str">
        <f ca="1"/>
        <v>0人</v>
      </c>
      <c r="BP30" s="111" t="str">
        <f ca="1"/>
        <v>0人</v>
      </c>
      <c r="BQ30" s="111" t="str">
        <f ca="1"/>
        <v>0人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e">
        <f ca="1"/>
        <v>#REF!</v>
      </c>
      <c r="CT30" s="111" t="e">
        <f ca="1"/>
        <v>#REF!</v>
      </c>
      <c r="CU30" s="111" t="e">
        <f ca="1"/>
        <v>#REF!</v>
      </c>
      <c r="CV30" s="111" t="e">
        <f ca="1"/>
        <v>#REF!</v>
      </c>
      <c r="CW30" s="111" t="e">
        <f ca="1"/>
        <v>#REF!</v>
      </c>
      <c r="CX30" s="111" t="e">
        <f ca="1"/>
        <v>#REF!</v>
      </c>
      <c r="CY30" s="111" t="e">
        <f ca="1"/>
        <v>#REF!</v>
      </c>
      <c r="CZ30" s="111" t="e">
        <f ca="1"/>
        <v>#REF!</v>
      </c>
      <c r="DA30" s="111" t="e">
        <f ca="1"/>
        <v>#REF!</v>
      </c>
      <c r="DB30" s="111" t="e">
        <f ca="1"/>
        <v>#REF!</v>
      </c>
      <c r="DC30" s="111" t="e">
        <f ca="1"/>
        <v>#REF!</v>
      </c>
      <c r="DD30" s="111" t="e">
        <f ca="1"/>
        <v>#REF!</v>
      </c>
      <c r="DE30" s="111" t="e">
        <f ca="1"/>
        <v>#REF!</v>
      </c>
      <c r="DF30" s="111" t="e">
        <f ca="1"/>
        <v>#REF!</v>
      </c>
      <c r="DG30" s="111" t="e">
        <f ca="1"/>
        <v>#REF!</v>
      </c>
      <c r="DH30" s="111" t="e">
        <f ca="1"/>
        <v>#REF!</v>
      </c>
      <c r="DI30" s="111" t="e">
        <f ca="1"/>
        <v>#REF!</v>
      </c>
      <c r="DJ30" s="111" t="e">
        <f ca="1"/>
        <v>#REF!</v>
      </c>
      <c r="DK30" s="111" t="e">
        <f ca="1"/>
        <v>#REF!</v>
      </c>
      <c r="DL30" s="111" t="e">
        <f ca="1"/>
        <v>#REF!</v>
      </c>
      <c r="DM30" s="111" t="e">
        <f ca="1"/>
        <v>#REF!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e">
        <f ca="1"/>
        <v>#REF!</v>
      </c>
      <c r="DU30" s="111" t="e">
        <f ca="1"/>
        <v>#REF!</v>
      </c>
      <c r="DV30" s="111" t="e">
        <f ca="1"/>
        <v>#REF!</v>
      </c>
      <c r="DW30" s="111" t="e">
        <f ca="1"/>
        <v>#REF!</v>
      </c>
      <c r="DX30" s="111" t="e">
        <f ca="1"/>
        <v>#REF!</v>
      </c>
      <c r="DY30" s="111" t="e">
        <f ca="1"/>
        <v>#REF!</v>
      </c>
      <c r="DZ30" s="111" t="e">
        <f ca="1"/>
        <v>#REF!</v>
      </c>
      <c r="EA30" s="111" t="e">
        <f ca="1"/>
        <v>#REF!</v>
      </c>
      <c r="EB30" s="111" t="e">
        <f ca="1"/>
        <v>#REF!</v>
      </c>
      <c r="EC30" s="111" t="e">
        <f ca="1"/>
        <v>#REF!</v>
      </c>
      <c r="ED30" s="111" t="e">
        <f ca="1"/>
        <v>#REF!</v>
      </c>
      <c r="EE30" s="111" t="e">
        <f ca="1"/>
        <v>#REF!</v>
      </c>
      <c r="EF30" s="111" t="e">
        <f ca="1"/>
        <v>#REF!</v>
      </c>
      <c r="EG30" s="111" t="e">
        <f ca="1"/>
        <v>#REF!</v>
      </c>
      <c r="EH30" s="111" t="e">
        <f ca="1"/>
        <v>#REF!</v>
      </c>
      <c r="EI30" s="111" t="e">
        <f ca="1"/>
        <v>#REF!</v>
      </c>
      <c r="EJ30" s="111" t="e">
        <f ca="1"/>
        <v>#REF!</v>
      </c>
      <c r="EK30" s="111" t="e">
        <f ca="1"/>
        <v>#REF!</v>
      </c>
      <c r="EL30" s="111" t="e">
        <f ca="1"/>
        <v>#REF!</v>
      </c>
      <c r="EM30" s="111" t="e">
        <f ca="1"/>
        <v>#REF!</v>
      </c>
      <c r="EN30" s="111" t="e">
        <f ca="1"/>
        <v>#REF!</v>
      </c>
      <c r="EO30" s="111" t="e">
        <f ca="1"/>
        <v>#REF!</v>
      </c>
      <c r="EP30" s="111" t="e">
        <f ca="1"/>
        <v>#REF!</v>
      </c>
      <c r="EQ30" s="111" t="e">
        <f ca="1"/>
        <v>#REF!</v>
      </c>
      <c r="ER30" s="111" t="e">
        <f ca="1"/>
        <v>#REF!</v>
      </c>
      <c r="ES30" s="111" t="e">
        <f ca="1"/>
        <v>#REF!</v>
      </c>
      <c r="ET30" s="111" t="e">
        <f ca="1"/>
        <v>#REF!</v>
      </c>
      <c r="EU30" s="111" t="e">
        <f ca="1"/>
        <v>#REF!</v>
      </c>
      <c r="EV30" s="111" t="e">
        <f ca="1"/>
        <v>#REF!</v>
      </c>
      <c r="EW30" s="111" t="e">
        <f ca="1"/>
        <v>#REF!</v>
      </c>
      <c r="EX30" s="111" t="e">
        <f ca="1"/>
        <v>#REF!</v>
      </c>
      <c r="EY30" s="111" t="e">
        <f ca="1"/>
        <v>#REF!</v>
      </c>
      <c r="EZ30" s="111" t="e">
        <f ca="1"/>
        <v>#REF!</v>
      </c>
      <c r="FA30" s="111" t="e">
        <f ca="1"/>
        <v>#REF!</v>
      </c>
      <c r="FB30" s="111" t="e">
        <f ca="1"/>
        <v>#REF!</v>
      </c>
      <c r="FC30" s="111" t="e">
        <f ca="1"/>
        <v>#REF!</v>
      </c>
      <c r="FD30" s="111" t="e">
        <f ca="1"/>
        <v>#REF!</v>
      </c>
      <c r="FE30" s="111" t="e">
        <f ca="1"/>
        <v>#REF!</v>
      </c>
      <c r="FF30" s="111" t="e">
        <f ca="1"/>
        <v>#REF!</v>
      </c>
      <c r="FG30" s="111" t="e">
        <f ca="1"/>
        <v>#REF!</v>
      </c>
      <c r="FH30" s="111" t="e">
        <f ca="1"/>
        <v>#REF!</v>
      </c>
      <c r="FI30" s="111" t="e">
        <f ca="1"/>
        <v>#REF!</v>
      </c>
    </row>
    <row r="31" spans="1:165" x14ac:dyDescent="0.2">
      <c r="A31" s="183"/>
      <c r="B31" s="168" t="s">
        <v>44</v>
      </c>
      <c r="C31" s="34" t="s">
        <v>89</v>
      </c>
      <c r="D31" s="111" t="e">
        <f ca="1"/>
        <v>#REF!</v>
      </c>
      <c r="E31" s="111" t="e">
        <f ca="1"/>
        <v>#REF!</v>
      </c>
      <c r="F31" s="111" t="e">
        <f ca="1"/>
        <v>#REF!</v>
      </c>
      <c r="G31" s="111" t="e">
        <f ca="1"/>
        <v>#REF!</v>
      </c>
      <c r="H31" s="111" t="e">
        <f ca="1"/>
        <v>#REF!</v>
      </c>
      <c r="I31" s="111" t="e">
        <f ca="1"/>
        <v>#REF!</v>
      </c>
      <c r="J31" s="111" t="e">
        <f ca="1"/>
        <v>#REF!</v>
      </c>
      <c r="K31" s="111" t="e">
        <f ca="1"/>
        <v>#REF!</v>
      </c>
      <c r="L31" s="111" t="e">
        <f ca="1"/>
        <v>#REF!</v>
      </c>
      <c r="M31" s="111" t="e">
        <f ca="1"/>
        <v>#REF!</v>
      </c>
      <c r="N31" s="111" t="e">
        <f ca="1"/>
        <v>#REF!</v>
      </c>
      <c r="O31" s="111" t="e">
        <f ca="1"/>
        <v>#REF!</v>
      </c>
      <c r="P31" s="111" t="e">
        <f ca="1"/>
        <v>#REF!</v>
      </c>
      <c r="Q31" s="111" t="e">
        <f ca="1"/>
        <v>#REF!</v>
      </c>
      <c r="R31" s="111" t="e">
        <f ca="1"/>
        <v>#REF!</v>
      </c>
      <c r="S31" s="111" t="e">
        <f ca="1"/>
        <v>#REF!</v>
      </c>
      <c r="T31" s="111" t="e">
        <f ca="1"/>
        <v>#REF!</v>
      </c>
      <c r="U31" s="111" t="e">
        <f ca="1"/>
        <v>#REF!</v>
      </c>
      <c r="V31" s="111" t="e">
        <f ca="1"/>
        <v>#REF!</v>
      </c>
      <c r="W31" s="111" t="e">
        <f ca="1"/>
        <v>#REF!</v>
      </c>
      <c r="X31" s="111" t="e">
        <f ca="1"/>
        <v>#REF!</v>
      </c>
      <c r="Y31" s="111" t="e">
        <f ca="1"/>
        <v>#REF!</v>
      </c>
      <c r="Z31" s="111" t="e">
        <f ca="1"/>
        <v>#REF!</v>
      </c>
      <c r="AA31" s="111" t="e">
        <f ca="1"/>
        <v>#REF!</v>
      </c>
      <c r="AB31" s="111" t="str">
        <f ca="1"/>
        <v>0人</v>
      </c>
      <c r="AC31" s="111" t="str">
        <f ca="1"/>
        <v>0人</v>
      </c>
      <c r="AD31" s="111" t="str">
        <f ca="1"/>
        <v>0人</v>
      </c>
      <c r="AE31" s="111" t="str">
        <f ca="1"/>
        <v>9人</v>
      </c>
      <c r="AF31" s="111" t="str">
        <f ca="1"/>
        <v>9人</v>
      </c>
      <c r="AG31" s="111" t="str">
        <f ca="1"/>
        <v>9人</v>
      </c>
      <c r="AH31" s="111" t="str">
        <f ca="1"/>
        <v>0人</v>
      </c>
      <c r="AI31" s="111" t="str">
        <f ca="1"/>
        <v>0人</v>
      </c>
      <c r="AJ31" s="111" t="str">
        <f ca="1"/>
        <v>0人</v>
      </c>
      <c r="AK31" s="111" t="str">
        <f ca="1"/>
        <v>11人</v>
      </c>
      <c r="AL31" s="111" t="str">
        <f ca="1"/>
        <v>11人</v>
      </c>
      <c r="AM31" s="111" t="str">
        <f ca="1"/>
        <v>11人</v>
      </c>
      <c r="AN31" s="111" t="str">
        <f ca="1"/>
        <v>1人</v>
      </c>
      <c r="AO31" s="111" t="str">
        <f ca="1"/>
        <v>1人</v>
      </c>
      <c r="AP31" s="111" t="str">
        <f ca="1"/>
        <v>1人</v>
      </c>
      <c r="AQ31" s="111" t="str">
        <f ca="1"/>
        <v>19人</v>
      </c>
      <c r="AR31" s="111" t="str">
        <f ca="1"/>
        <v>19人</v>
      </c>
      <c r="AS31" s="111" t="str">
        <f ca="1"/>
        <v>19人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str">
        <f ca="1"/>
        <v>0人</v>
      </c>
      <c r="BM31" s="111" t="str">
        <f ca="1"/>
        <v>0人</v>
      </c>
      <c r="BN31" s="111" t="str">
        <f ca="1"/>
        <v>0人</v>
      </c>
      <c r="BO31" s="111" t="str">
        <f ca="1"/>
        <v>0人</v>
      </c>
      <c r="BP31" s="111" t="str">
        <f ca="1"/>
        <v>0人</v>
      </c>
      <c r="BQ31" s="111" t="str">
        <f ca="1"/>
        <v>0人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e">
        <f ca="1"/>
        <v>#REF!</v>
      </c>
      <c r="CT31" s="111" t="e">
        <f ca="1"/>
        <v>#REF!</v>
      </c>
      <c r="CU31" s="111" t="e">
        <f ca="1"/>
        <v>#REF!</v>
      </c>
      <c r="CV31" s="111" t="e">
        <f ca="1"/>
        <v>#REF!</v>
      </c>
      <c r="CW31" s="111" t="e">
        <f ca="1"/>
        <v>#REF!</v>
      </c>
      <c r="CX31" s="111" t="e">
        <f ca="1"/>
        <v>#REF!</v>
      </c>
      <c r="CY31" s="111" t="e">
        <f ca="1"/>
        <v>#REF!</v>
      </c>
      <c r="CZ31" s="111" t="e">
        <f ca="1"/>
        <v>#REF!</v>
      </c>
      <c r="DA31" s="111" t="e">
        <f ca="1"/>
        <v>#REF!</v>
      </c>
      <c r="DB31" s="111" t="e">
        <f ca="1"/>
        <v>#REF!</v>
      </c>
      <c r="DC31" s="111" t="e">
        <f ca="1"/>
        <v>#REF!</v>
      </c>
      <c r="DD31" s="111" t="e">
        <f ca="1"/>
        <v>#REF!</v>
      </c>
      <c r="DE31" s="111" t="e">
        <f ca="1"/>
        <v>#REF!</v>
      </c>
      <c r="DF31" s="111" t="e">
        <f ca="1"/>
        <v>#REF!</v>
      </c>
      <c r="DG31" s="111" t="e">
        <f ca="1"/>
        <v>#REF!</v>
      </c>
      <c r="DH31" s="111" t="e">
        <f ca="1"/>
        <v>#REF!</v>
      </c>
      <c r="DI31" s="111" t="e">
        <f ca="1"/>
        <v>#REF!</v>
      </c>
      <c r="DJ31" s="111" t="e">
        <f ca="1"/>
        <v>#REF!</v>
      </c>
      <c r="DK31" s="111" t="e">
        <f ca="1"/>
        <v>#REF!</v>
      </c>
      <c r="DL31" s="111" t="e">
        <f ca="1"/>
        <v>#REF!</v>
      </c>
      <c r="DM31" s="111" t="e">
        <f ca="1"/>
        <v>#REF!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e">
        <f ca="1"/>
        <v>#REF!</v>
      </c>
      <c r="DU31" s="111" t="e">
        <f ca="1"/>
        <v>#REF!</v>
      </c>
      <c r="DV31" s="111" t="e">
        <f ca="1"/>
        <v>#REF!</v>
      </c>
      <c r="DW31" s="111" t="e">
        <f ca="1"/>
        <v>#REF!</v>
      </c>
      <c r="DX31" s="111" t="e">
        <f ca="1"/>
        <v>#REF!</v>
      </c>
      <c r="DY31" s="111" t="e">
        <f ca="1"/>
        <v>#REF!</v>
      </c>
      <c r="DZ31" s="111" t="e">
        <f ca="1"/>
        <v>#REF!</v>
      </c>
      <c r="EA31" s="111" t="e">
        <f ca="1"/>
        <v>#REF!</v>
      </c>
      <c r="EB31" s="111" t="e">
        <f ca="1"/>
        <v>#REF!</v>
      </c>
      <c r="EC31" s="111" t="e">
        <f ca="1"/>
        <v>#REF!</v>
      </c>
      <c r="ED31" s="111" t="e">
        <f ca="1"/>
        <v>#REF!</v>
      </c>
      <c r="EE31" s="111" t="e">
        <f ca="1"/>
        <v>#REF!</v>
      </c>
      <c r="EF31" s="111" t="e">
        <f ca="1"/>
        <v>#REF!</v>
      </c>
      <c r="EG31" s="111" t="e">
        <f ca="1"/>
        <v>#REF!</v>
      </c>
      <c r="EH31" s="111" t="e">
        <f ca="1"/>
        <v>#REF!</v>
      </c>
      <c r="EI31" s="111" t="e">
        <f ca="1"/>
        <v>#REF!</v>
      </c>
      <c r="EJ31" s="111" t="e">
        <f ca="1"/>
        <v>#REF!</v>
      </c>
      <c r="EK31" s="111" t="e">
        <f ca="1"/>
        <v>#REF!</v>
      </c>
      <c r="EL31" s="111" t="e">
        <f ca="1"/>
        <v>#REF!</v>
      </c>
      <c r="EM31" s="111" t="e">
        <f ca="1"/>
        <v>#REF!</v>
      </c>
      <c r="EN31" s="111" t="e">
        <f ca="1"/>
        <v>#REF!</v>
      </c>
      <c r="EO31" s="111" t="e">
        <f ca="1"/>
        <v>#REF!</v>
      </c>
      <c r="EP31" s="111" t="e">
        <f ca="1"/>
        <v>#REF!</v>
      </c>
      <c r="EQ31" s="111" t="e">
        <f ca="1"/>
        <v>#REF!</v>
      </c>
      <c r="ER31" s="111" t="e">
        <f ca="1"/>
        <v>#REF!</v>
      </c>
      <c r="ES31" s="111" t="e">
        <f ca="1"/>
        <v>#REF!</v>
      </c>
      <c r="ET31" s="111" t="e">
        <f ca="1"/>
        <v>#REF!</v>
      </c>
      <c r="EU31" s="111" t="e">
        <f ca="1"/>
        <v>#REF!</v>
      </c>
      <c r="EV31" s="111" t="e">
        <f ca="1"/>
        <v>#REF!</v>
      </c>
      <c r="EW31" s="111" t="e">
        <f ca="1"/>
        <v>#REF!</v>
      </c>
      <c r="EX31" s="111" t="e">
        <f ca="1"/>
        <v>#REF!</v>
      </c>
      <c r="EY31" s="111" t="e">
        <f ca="1"/>
        <v>#REF!</v>
      </c>
      <c r="EZ31" s="111" t="e">
        <f ca="1"/>
        <v>#REF!</v>
      </c>
      <c r="FA31" s="111" t="e">
        <f ca="1"/>
        <v>#REF!</v>
      </c>
      <c r="FB31" s="111" t="e">
        <f ca="1"/>
        <v>#REF!</v>
      </c>
      <c r="FC31" s="111" t="e">
        <f ca="1"/>
        <v>#REF!</v>
      </c>
      <c r="FD31" s="111" t="e">
        <f ca="1"/>
        <v>#REF!</v>
      </c>
      <c r="FE31" s="111" t="e">
        <f ca="1"/>
        <v>#REF!</v>
      </c>
      <c r="FF31" s="111" t="e">
        <f ca="1"/>
        <v>#REF!</v>
      </c>
      <c r="FG31" s="111" t="e">
        <f ca="1"/>
        <v>#REF!</v>
      </c>
      <c r="FH31" s="111" t="e">
        <f ca="1"/>
        <v>#REF!</v>
      </c>
      <c r="FI31" s="111" t="e">
        <f ca="1"/>
        <v>#REF!</v>
      </c>
    </row>
    <row r="32" spans="1:165" x14ac:dyDescent="0.2">
      <c r="A32" s="183"/>
      <c r="B32" s="169"/>
      <c r="C32" s="34" t="s">
        <v>90</v>
      </c>
      <c r="D32" s="111" t="e">
        <f ca="1"/>
        <v>#REF!</v>
      </c>
      <c r="E32" s="111" t="e">
        <f ca="1"/>
        <v>#REF!</v>
      </c>
      <c r="F32" s="111" t="e">
        <f ca="1"/>
        <v>#REF!</v>
      </c>
      <c r="G32" s="111" t="e">
        <f ca="1"/>
        <v>#REF!</v>
      </c>
      <c r="H32" s="111" t="e">
        <f ca="1"/>
        <v>#REF!</v>
      </c>
      <c r="I32" s="111" t="e">
        <f ca="1"/>
        <v>#REF!</v>
      </c>
      <c r="J32" s="111" t="e">
        <f ca="1"/>
        <v>#REF!</v>
      </c>
      <c r="K32" s="111" t="e">
        <f ca="1"/>
        <v>#REF!</v>
      </c>
      <c r="L32" s="111" t="e">
        <f ca="1"/>
        <v>#REF!</v>
      </c>
      <c r="M32" s="111" t="e">
        <f ca="1"/>
        <v>#REF!</v>
      </c>
      <c r="N32" s="111" t="e">
        <f ca="1"/>
        <v>#REF!</v>
      </c>
      <c r="O32" s="111" t="e">
        <f ca="1"/>
        <v>#REF!</v>
      </c>
      <c r="P32" s="111" t="e">
        <f ca="1"/>
        <v>#REF!</v>
      </c>
      <c r="Q32" s="111" t="e">
        <f ca="1"/>
        <v>#REF!</v>
      </c>
      <c r="R32" s="111" t="e">
        <f ca="1"/>
        <v>#REF!</v>
      </c>
      <c r="S32" s="111" t="e">
        <f ca="1"/>
        <v>#REF!</v>
      </c>
      <c r="T32" s="111" t="e">
        <f ca="1"/>
        <v>#REF!</v>
      </c>
      <c r="U32" s="111" t="e">
        <f ca="1"/>
        <v>#REF!</v>
      </c>
      <c r="V32" s="111" t="e">
        <f ca="1"/>
        <v>#REF!</v>
      </c>
      <c r="W32" s="111" t="e">
        <f ca="1"/>
        <v>#REF!</v>
      </c>
      <c r="X32" s="111" t="e">
        <f ca="1"/>
        <v>#REF!</v>
      </c>
      <c r="Y32" s="111" t="e">
        <f ca="1"/>
        <v>#REF!</v>
      </c>
      <c r="Z32" s="111" t="e">
        <f ca="1"/>
        <v>#REF!</v>
      </c>
      <c r="AA32" s="111" t="e">
        <f ca="1"/>
        <v>#REF!</v>
      </c>
      <c r="AB32" s="111" t="str">
        <f ca="1"/>
        <v>0人</v>
      </c>
      <c r="AC32" s="111" t="str">
        <f ca="1"/>
        <v>0人</v>
      </c>
      <c r="AD32" s="111" t="str">
        <f ca="1"/>
        <v>0人</v>
      </c>
      <c r="AE32" s="111" t="str">
        <f ca="1"/>
        <v>5人</v>
      </c>
      <c r="AF32" s="111" t="str">
        <f ca="1"/>
        <v>5人</v>
      </c>
      <c r="AG32" s="111" t="str">
        <f ca="1"/>
        <v>5人</v>
      </c>
      <c r="AH32" s="111" t="str">
        <f ca="1"/>
        <v>0人</v>
      </c>
      <c r="AI32" s="111" t="str">
        <f ca="1"/>
        <v>0人</v>
      </c>
      <c r="AJ32" s="111" t="str">
        <f ca="1"/>
        <v>0人</v>
      </c>
      <c r="AK32" s="111" t="str">
        <f ca="1"/>
        <v>6人</v>
      </c>
      <c r="AL32" s="111" t="str">
        <f ca="1"/>
        <v>6人</v>
      </c>
      <c r="AM32" s="111" t="str">
        <f ca="1"/>
        <v>6人</v>
      </c>
      <c r="AN32" s="111" t="str">
        <f ca="1"/>
        <v>1人未満</v>
      </c>
      <c r="AO32" s="111" t="str">
        <f ca="1"/>
        <v>1人未満</v>
      </c>
      <c r="AP32" s="111" t="str">
        <f ca="1"/>
        <v>1人未満</v>
      </c>
      <c r="AQ32" s="111" t="str">
        <f ca="1"/>
        <v>10人</v>
      </c>
      <c r="AR32" s="111" t="str">
        <f ca="1"/>
        <v>10人</v>
      </c>
      <c r="AS32" s="111" t="str">
        <f ca="1"/>
        <v>10人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str">
        <f ca="1"/>
        <v>0人</v>
      </c>
      <c r="BM32" s="111" t="str">
        <f ca="1"/>
        <v>0人</v>
      </c>
      <c r="BN32" s="111" t="str">
        <f ca="1"/>
        <v>0人</v>
      </c>
      <c r="BO32" s="111" t="str">
        <f ca="1"/>
        <v>0人</v>
      </c>
      <c r="BP32" s="111" t="str">
        <f ca="1"/>
        <v>0人</v>
      </c>
      <c r="BQ32" s="111" t="str">
        <f ca="1"/>
        <v>0人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e">
        <f ca="1"/>
        <v>#REF!</v>
      </c>
      <c r="CT32" s="111" t="e">
        <f ca="1"/>
        <v>#REF!</v>
      </c>
      <c r="CU32" s="111" t="e">
        <f ca="1"/>
        <v>#REF!</v>
      </c>
      <c r="CV32" s="111" t="e">
        <f ca="1"/>
        <v>#REF!</v>
      </c>
      <c r="CW32" s="111" t="e">
        <f ca="1"/>
        <v>#REF!</v>
      </c>
      <c r="CX32" s="111" t="e">
        <f ca="1"/>
        <v>#REF!</v>
      </c>
      <c r="CY32" s="111" t="e">
        <f ca="1"/>
        <v>#REF!</v>
      </c>
      <c r="CZ32" s="111" t="e">
        <f ca="1"/>
        <v>#REF!</v>
      </c>
      <c r="DA32" s="111" t="e">
        <f ca="1"/>
        <v>#REF!</v>
      </c>
      <c r="DB32" s="111" t="e">
        <f ca="1"/>
        <v>#REF!</v>
      </c>
      <c r="DC32" s="111" t="e">
        <f ca="1"/>
        <v>#REF!</v>
      </c>
      <c r="DD32" s="111" t="e">
        <f ca="1"/>
        <v>#REF!</v>
      </c>
      <c r="DE32" s="111" t="e">
        <f ca="1"/>
        <v>#REF!</v>
      </c>
      <c r="DF32" s="111" t="e">
        <f ca="1"/>
        <v>#REF!</v>
      </c>
      <c r="DG32" s="111" t="e">
        <f ca="1"/>
        <v>#REF!</v>
      </c>
      <c r="DH32" s="111" t="e">
        <f ca="1"/>
        <v>#REF!</v>
      </c>
      <c r="DI32" s="111" t="e">
        <f ca="1"/>
        <v>#REF!</v>
      </c>
      <c r="DJ32" s="111" t="e">
        <f ca="1"/>
        <v>#REF!</v>
      </c>
      <c r="DK32" s="111" t="e">
        <f ca="1"/>
        <v>#REF!</v>
      </c>
      <c r="DL32" s="111" t="e">
        <f ca="1"/>
        <v>#REF!</v>
      </c>
      <c r="DM32" s="111" t="e">
        <f ca="1"/>
        <v>#REF!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e">
        <f ca="1"/>
        <v>#REF!</v>
      </c>
      <c r="DU32" s="111" t="e">
        <f ca="1"/>
        <v>#REF!</v>
      </c>
      <c r="DV32" s="111" t="e">
        <f ca="1"/>
        <v>#REF!</v>
      </c>
      <c r="DW32" s="111" t="e">
        <f ca="1"/>
        <v>#REF!</v>
      </c>
      <c r="DX32" s="111" t="e">
        <f ca="1"/>
        <v>#REF!</v>
      </c>
      <c r="DY32" s="111" t="e">
        <f ca="1"/>
        <v>#REF!</v>
      </c>
      <c r="DZ32" s="111" t="e">
        <f ca="1"/>
        <v>#REF!</v>
      </c>
      <c r="EA32" s="111" t="e">
        <f ca="1"/>
        <v>#REF!</v>
      </c>
      <c r="EB32" s="111" t="e">
        <f ca="1"/>
        <v>#REF!</v>
      </c>
      <c r="EC32" s="111" t="e">
        <f ca="1"/>
        <v>#REF!</v>
      </c>
      <c r="ED32" s="111" t="e">
        <f ca="1"/>
        <v>#REF!</v>
      </c>
      <c r="EE32" s="111" t="e">
        <f ca="1"/>
        <v>#REF!</v>
      </c>
      <c r="EF32" s="111" t="e">
        <f ca="1"/>
        <v>#REF!</v>
      </c>
      <c r="EG32" s="111" t="e">
        <f ca="1"/>
        <v>#REF!</v>
      </c>
      <c r="EH32" s="111" t="e">
        <f ca="1"/>
        <v>#REF!</v>
      </c>
      <c r="EI32" s="111" t="e">
        <f ca="1"/>
        <v>#REF!</v>
      </c>
      <c r="EJ32" s="111" t="e">
        <f ca="1"/>
        <v>#REF!</v>
      </c>
      <c r="EK32" s="111" t="e">
        <f ca="1"/>
        <v>#REF!</v>
      </c>
      <c r="EL32" s="111" t="e">
        <f ca="1"/>
        <v>#REF!</v>
      </c>
      <c r="EM32" s="111" t="e">
        <f ca="1"/>
        <v>#REF!</v>
      </c>
      <c r="EN32" s="111" t="e">
        <f ca="1"/>
        <v>#REF!</v>
      </c>
      <c r="EO32" s="111" t="e">
        <f ca="1"/>
        <v>#REF!</v>
      </c>
      <c r="EP32" s="111" t="e">
        <f ca="1"/>
        <v>#REF!</v>
      </c>
      <c r="EQ32" s="111" t="e">
        <f ca="1"/>
        <v>#REF!</v>
      </c>
      <c r="ER32" s="111" t="e">
        <f ca="1"/>
        <v>#REF!</v>
      </c>
      <c r="ES32" s="111" t="e">
        <f ca="1"/>
        <v>#REF!</v>
      </c>
      <c r="ET32" s="111" t="e">
        <f ca="1"/>
        <v>#REF!</v>
      </c>
      <c r="EU32" s="111" t="e">
        <f ca="1"/>
        <v>#REF!</v>
      </c>
      <c r="EV32" s="111" t="e">
        <f ca="1"/>
        <v>#REF!</v>
      </c>
      <c r="EW32" s="111" t="e">
        <f ca="1"/>
        <v>#REF!</v>
      </c>
      <c r="EX32" s="111" t="e">
        <f ca="1"/>
        <v>#REF!</v>
      </c>
      <c r="EY32" s="111" t="e">
        <f ca="1"/>
        <v>#REF!</v>
      </c>
      <c r="EZ32" s="111" t="e">
        <f ca="1"/>
        <v>#REF!</v>
      </c>
      <c r="FA32" s="111" t="e">
        <f ca="1"/>
        <v>#REF!</v>
      </c>
      <c r="FB32" s="111" t="e">
        <f ca="1"/>
        <v>#REF!</v>
      </c>
      <c r="FC32" s="111" t="e">
        <f ca="1"/>
        <v>#REF!</v>
      </c>
      <c r="FD32" s="111" t="e">
        <f ca="1"/>
        <v>#REF!</v>
      </c>
      <c r="FE32" s="111" t="e">
        <f ca="1"/>
        <v>#REF!</v>
      </c>
      <c r="FF32" s="111" t="e">
        <f ca="1"/>
        <v>#REF!</v>
      </c>
      <c r="FG32" s="111" t="e">
        <f ca="1"/>
        <v>#REF!</v>
      </c>
      <c r="FH32" s="111" t="e">
        <f ca="1"/>
        <v>#REF!</v>
      </c>
      <c r="FI32" s="111" t="e">
        <f ca="1"/>
        <v>#REF!</v>
      </c>
    </row>
    <row r="33" spans="1:165" x14ac:dyDescent="0.2">
      <c r="A33" s="184"/>
      <c r="B33" s="170"/>
      <c r="C33" s="34" t="s">
        <v>341</v>
      </c>
      <c r="D33" s="111" t="e">
        <f ca="1"/>
        <v>#REF!</v>
      </c>
      <c r="E33" s="111" t="e">
        <f ca="1"/>
        <v>#REF!</v>
      </c>
      <c r="F33" s="111" t="e">
        <f ca="1"/>
        <v>#REF!</v>
      </c>
      <c r="G33" s="111" t="e">
        <f ca="1"/>
        <v>#REF!</v>
      </c>
      <c r="H33" s="111" t="e">
        <f ca="1"/>
        <v>#REF!</v>
      </c>
      <c r="I33" s="111" t="e">
        <f ca="1"/>
        <v>#REF!</v>
      </c>
      <c r="J33" s="111" t="e">
        <f ca="1"/>
        <v>#REF!</v>
      </c>
      <c r="K33" s="111" t="e">
        <f ca="1"/>
        <v>#REF!</v>
      </c>
      <c r="L33" s="111" t="e">
        <f ca="1"/>
        <v>#REF!</v>
      </c>
      <c r="M33" s="111" t="e">
        <f ca="1"/>
        <v>#REF!</v>
      </c>
      <c r="N33" s="111" t="e">
        <f ca="1"/>
        <v>#REF!</v>
      </c>
      <c r="O33" s="111" t="e">
        <f ca="1"/>
        <v>#REF!</v>
      </c>
      <c r="P33" s="111" t="e">
        <f ca="1"/>
        <v>#REF!</v>
      </c>
      <c r="Q33" s="111" t="e">
        <f ca="1"/>
        <v>#REF!</v>
      </c>
      <c r="R33" s="111" t="e">
        <f ca="1"/>
        <v>#REF!</v>
      </c>
      <c r="S33" s="111" t="e">
        <f ca="1"/>
        <v>#REF!</v>
      </c>
      <c r="T33" s="111" t="e">
        <f ca="1"/>
        <v>#REF!</v>
      </c>
      <c r="U33" s="111" t="e">
        <f ca="1"/>
        <v>#REF!</v>
      </c>
      <c r="V33" s="111" t="e">
        <f ca="1"/>
        <v>#REF!</v>
      </c>
      <c r="W33" s="111" t="e">
        <f ca="1"/>
        <v>#REF!</v>
      </c>
      <c r="X33" s="111" t="e">
        <f ca="1"/>
        <v>#REF!</v>
      </c>
      <c r="Y33" s="111" t="e">
        <f ca="1"/>
        <v>#REF!</v>
      </c>
      <c r="Z33" s="111" t="e">
        <f ca="1"/>
        <v>#REF!</v>
      </c>
      <c r="AA33" s="111" t="e">
        <f ca="1"/>
        <v>#REF!</v>
      </c>
      <c r="AB33" s="111" t="str">
        <f ca="1"/>
        <v>0人</v>
      </c>
      <c r="AC33" s="111" t="str">
        <f ca="1"/>
        <v>0人</v>
      </c>
      <c r="AD33" s="111" t="str">
        <f ca="1"/>
        <v>0人</v>
      </c>
      <c r="AE33" s="111" t="str">
        <f ca="1"/>
        <v>13人</v>
      </c>
      <c r="AF33" s="111" t="str">
        <f ca="1"/>
        <v>13人</v>
      </c>
      <c r="AG33" s="111" t="str">
        <f ca="1"/>
        <v>13人</v>
      </c>
      <c r="AH33" s="111" t="str">
        <f ca="1"/>
        <v>0人</v>
      </c>
      <c r="AI33" s="111" t="str">
        <f ca="1"/>
        <v>0人</v>
      </c>
      <c r="AJ33" s="111" t="str">
        <f ca="1"/>
        <v>0人</v>
      </c>
      <c r="AK33" s="111" t="str">
        <f ca="1"/>
        <v>17人</v>
      </c>
      <c r="AL33" s="111" t="str">
        <f ca="1"/>
        <v>17人</v>
      </c>
      <c r="AM33" s="111" t="str">
        <f ca="1"/>
        <v>17人</v>
      </c>
      <c r="AN33" s="111" t="str">
        <f ca="1"/>
        <v>2人</v>
      </c>
      <c r="AO33" s="111" t="str">
        <f ca="1"/>
        <v>2人</v>
      </c>
      <c r="AP33" s="111" t="str">
        <f ca="1"/>
        <v>2人</v>
      </c>
      <c r="AQ33" s="111" t="str">
        <f ca="1"/>
        <v>30人</v>
      </c>
      <c r="AR33" s="111" t="str">
        <f ca="1"/>
        <v>30人</v>
      </c>
      <c r="AS33" s="111" t="str">
        <f ca="1"/>
        <v>30人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str">
        <f ca="1"/>
        <v>0人</v>
      </c>
      <c r="BM33" s="111" t="str">
        <f ca="1"/>
        <v>0人</v>
      </c>
      <c r="BN33" s="111" t="str">
        <f ca="1"/>
        <v>0人</v>
      </c>
      <c r="BO33" s="111" t="str">
        <f ca="1"/>
        <v>0人</v>
      </c>
      <c r="BP33" s="111" t="str">
        <f ca="1"/>
        <v>0人</v>
      </c>
      <c r="BQ33" s="111" t="str">
        <f ca="1"/>
        <v>0人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e">
        <f ca="1"/>
        <v>#REF!</v>
      </c>
      <c r="CT33" s="111" t="e">
        <f ca="1"/>
        <v>#REF!</v>
      </c>
      <c r="CU33" s="111" t="e">
        <f ca="1"/>
        <v>#REF!</v>
      </c>
      <c r="CV33" s="111" t="e">
        <f ca="1"/>
        <v>#REF!</v>
      </c>
      <c r="CW33" s="111" t="e">
        <f ca="1"/>
        <v>#REF!</v>
      </c>
      <c r="CX33" s="111" t="e">
        <f ca="1"/>
        <v>#REF!</v>
      </c>
      <c r="CY33" s="111" t="e">
        <f ca="1"/>
        <v>#REF!</v>
      </c>
      <c r="CZ33" s="111" t="e">
        <f ca="1"/>
        <v>#REF!</v>
      </c>
      <c r="DA33" s="111" t="e">
        <f ca="1"/>
        <v>#REF!</v>
      </c>
      <c r="DB33" s="111" t="e">
        <f ca="1"/>
        <v>#REF!</v>
      </c>
      <c r="DC33" s="111" t="e">
        <f ca="1"/>
        <v>#REF!</v>
      </c>
      <c r="DD33" s="111" t="e">
        <f ca="1"/>
        <v>#REF!</v>
      </c>
      <c r="DE33" s="111" t="e">
        <f ca="1"/>
        <v>#REF!</v>
      </c>
      <c r="DF33" s="111" t="e">
        <f ca="1"/>
        <v>#REF!</v>
      </c>
      <c r="DG33" s="111" t="e">
        <f ca="1"/>
        <v>#REF!</v>
      </c>
      <c r="DH33" s="111" t="e">
        <f ca="1"/>
        <v>#REF!</v>
      </c>
      <c r="DI33" s="111" t="e">
        <f ca="1"/>
        <v>#REF!</v>
      </c>
      <c r="DJ33" s="111" t="e">
        <f ca="1"/>
        <v>#REF!</v>
      </c>
      <c r="DK33" s="111" t="e">
        <f ca="1"/>
        <v>#REF!</v>
      </c>
      <c r="DL33" s="111" t="e">
        <f ca="1"/>
        <v>#REF!</v>
      </c>
      <c r="DM33" s="111" t="e">
        <f ca="1"/>
        <v>#REF!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e">
        <f ca="1"/>
        <v>#REF!</v>
      </c>
      <c r="DU33" s="111" t="e">
        <f ca="1"/>
        <v>#REF!</v>
      </c>
      <c r="DV33" s="111" t="e">
        <f ca="1"/>
        <v>#REF!</v>
      </c>
      <c r="DW33" s="111" t="e">
        <f ca="1"/>
        <v>#REF!</v>
      </c>
      <c r="DX33" s="111" t="e">
        <f ca="1"/>
        <v>#REF!</v>
      </c>
      <c r="DY33" s="111" t="e">
        <f ca="1"/>
        <v>#REF!</v>
      </c>
      <c r="DZ33" s="111" t="e">
        <f ca="1"/>
        <v>#REF!</v>
      </c>
      <c r="EA33" s="111" t="e">
        <f ca="1"/>
        <v>#REF!</v>
      </c>
      <c r="EB33" s="111" t="e">
        <f ca="1"/>
        <v>#REF!</v>
      </c>
      <c r="EC33" s="111" t="e">
        <f ca="1"/>
        <v>#REF!</v>
      </c>
      <c r="ED33" s="111" t="e">
        <f ca="1"/>
        <v>#REF!</v>
      </c>
      <c r="EE33" s="111" t="e">
        <f ca="1"/>
        <v>#REF!</v>
      </c>
      <c r="EF33" s="111" t="e">
        <f ca="1"/>
        <v>#REF!</v>
      </c>
      <c r="EG33" s="111" t="e">
        <f ca="1"/>
        <v>#REF!</v>
      </c>
      <c r="EH33" s="111" t="e">
        <f ca="1"/>
        <v>#REF!</v>
      </c>
      <c r="EI33" s="111" t="e">
        <f ca="1"/>
        <v>#REF!</v>
      </c>
      <c r="EJ33" s="111" t="e">
        <f ca="1"/>
        <v>#REF!</v>
      </c>
      <c r="EK33" s="111" t="e">
        <f ca="1"/>
        <v>#REF!</v>
      </c>
      <c r="EL33" s="111" t="e">
        <f ca="1"/>
        <v>#REF!</v>
      </c>
      <c r="EM33" s="111" t="e">
        <f ca="1"/>
        <v>#REF!</v>
      </c>
      <c r="EN33" s="111" t="e">
        <f ca="1"/>
        <v>#REF!</v>
      </c>
      <c r="EO33" s="111" t="e">
        <f ca="1"/>
        <v>#REF!</v>
      </c>
      <c r="EP33" s="111" t="e">
        <f ca="1"/>
        <v>#REF!</v>
      </c>
      <c r="EQ33" s="111" t="e">
        <f ca="1"/>
        <v>#REF!</v>
      </c>
      <c r="ER33" s="111" t="e">
        <f ca="1"/>
        <v>#REF!</v>
      </c>
      <c r="ES33" s="111" t="e">
        <f ca="1"/>
        <v>#REF!</v>
      </c>
      <c r="ET33" s="111" t="e">
        <f ca="1"/>
        <v>#REF!</v>
      </c>
      <c r="EU33" s="111" t="e">
        <f ca="1"/>
        <v>#REF!</v>
      </c>
      <c r="EV33" s="111" t="e">
        <f ca="1"/>
        <v>#REF!</v>
      </c>
      <c r="EW33" s="111" t="e">
        <f ca="1"/>
        <v>#REF!</v>
      </c>
      <c r="EX33" s="111" t="e">
        <f ca="1"/>
        <v>#REF!</v>
      </c>
      <c r="EY33" s="111" t="e">
        <f ca="1"/>
        <v>#REF!</v>
      </c>
      <c r="EZ33" s="111" t="e">
        <f ca="1"/>
        <v>#REF!</v>
      </c>
      <c r="FA33" s="111" t="e">
        <f ca="1"/>
        <v>#REF!</v>
      </c>
      <c r="FB33" s="111" t="e">
        <f ca="1"/>
        <v>#REF!</v>
      </c>
      <c r="FC33" s="111" t="e">
        <f ca="1"/>
        <v>#REF!</v>
      </c>
      <c r="FD33" s="111" t="e">
        <f ca="1"/>
        <v>#REF!</v>
      </c>
      <c r="FE33" s="111" t="e">
        <f ca="1"/>
        <v>#REF!</v>
      </c>
      <c r="FF33" s="111" t="e">
        <f ca="1"/>
        <v>#REF!</v>
      </c>
      <c r="FG33" s="111" t="e">
        <f ca="1"/>
        <v>#REF!</v>
      </c>
      <c r="FH33" s="111" t="e">
        <f ca="1"/>
        <v>#REF!</v>
      </c>
      <c r="FI33" s="111" t="e">
        <f ca="1"/>
        <v>#REF!</v>
      </c>
    </row>
    <row r="34" spans="1:165" ht="13.5" customHeight="1" x14ac:dyDescent="0.2">
      <c r="A34" s="182" t="s">
        <v>622</v>
      </c>
      <c r="B34" s="168" t="s">
        <v>45</v>
      </c>
      <c r="C34" s="34" t="s">
        <v>91</v>
      </c>
      <c r="D34" s="111" t="e">
        <f ca="1"/>
        <v>#REF!</v>
      </c>
      <c r="E34" s="111" t="e">
        <f ca="1"/>
        <v>#REF!</v>
      </c>
      <c r="F34" s="111" t="e">
        <f ca="1"/>
        <v>#REF!</v>
      </c>
      <c r="G34" s="111" t="e">
        <f ca="1"/>
        <v>#REF!</v>
      </c>
      <c r="H34" s="111" t="e">
        <f ca="1"/>
        <v>#REF!</v>
      </c>
      <c r="I34" s="111" t="e">
        <f ca="1"/>
        <v>#REF!</v>
      </c>
      <c r="J34" s="111" t="e">
        <f ca="1"/>
        <v>#REF!</v>
      </c>
      <c r="K34" s="111" t="e">
        <f ca="1"/>
        <v>#REF!</v>
      </c>
      <c r="L34" s="111" t="e">
        <f ca="1"/>
        <v>#REF!</v>
      </c>
      <c r="M34" s="111" t="e">
        <f ca="1"/>
        <v>#REF!</v>
      </c>
      <c r="N34" s="111" t="e">
        <f ca="1"/>
        <v>#REF!</v>
      </c>
      <c r="O34" s="111" t="e">
        <f ca="1"/>
        <v>#REF!</v>
      </c>
      <c r="P34" s="111" t="e">
        <f ca="1"/>
        <v>#REF!</v>
      </c>
      <c r="Q34" s="111" t="e">
        <f ca="1"/>
        <v>#REF!</v>
      </c>
      <c r="R34" s="111" t="e">
        <f ca="1"/>
        <v>#REF!</v>
      </c>
      <c r="S34" s="111" t="e">
        <f ca="1"/>
        <v>#REF!</v>
      </c>
      <c r="T34" s="111" t="e">
        <f ca="1"/>
        <v>#REF!</v>
      </c>
      <c r="U34" s="111" t="e">
        <f ca="1"/>
        <v>#REF!</v>
      </c>
      <c r="V34" s="111" t="e">
        <f ca="1"/>
        <v>#REF!</v>
      </c>
      <c r="W34" s="111" t="e">
        <f ca="1"/>
        <v>#REF!</v>
      </c>
      <c r="X34" s="111" t="e">
        <f ca="1"/>
        <v>#REF!</v>
      </c>
      <c r="Y34" s="111" t="e">
        <f ca="1"/>
        <v>#REF!</v>
      </c>
      <c r="Z34" s="111" t="e">
        <f ca="1"/>
        <v>#REF!</v>
      </c>
      <c r="AA34" s="111" t="e">
        <f ca="1"/>
        <v>#REF!</v>
      </c>
      <c r="AB34" s="111" t="str">
        <f ca="1"/>
        <v>0箇所</v>
      </c>
      <c r="AC34" s="111" t="str">
        <f ca="1"/>
        <v>0箇所</v>
      </c>
      <c r="AD34" s="111" t="str">
        <f ca="1"/>
        <v>0箇所</v>
      </c>
      <c r="AE34" s="111" t="str">
        <f ca="1"/>
        <v>1箇所未満</v>
      </c>
      <c r="AF34" s="111" t="str">
        <f ca="1"/>
        <v>1箇所未満</v>
      </c>
      <c r="AG34" s="111" t="str">
        <f ca="1"/>
        <v>1箇所未満</v>
      </c>
      <c r="AH34" s="111" t="str">
        <f ca="1"/>
        <v>0箇所</v>
      </c>
      <c r="AI34" s="111" t="str">
        <f ca="1"/>
        <v>0箇所</v>
      </c>
      <c r="AJ34" s="111" t="str">
        <f ca="1"/>
        <v>0箇所</v>
      </c>
      <c r="AK34" s="111" t="str">
        <f ca="1"/>
        <v>1箇所未満</v>
      </c>
      <c r="AL34" s="111" t="str">
        <f ca="1"/>
        <v>1箇所未満</v>
      </c>
      <c r="AM34" s="111" t="str">
        <f ca="1"/>
        <v>1箇所未満</v>
      </c>
      <c r="AN34" s="111" t="str">
        <f ca="1"/>
        <v>0箇所</v>
      </c>
      <c r="AO34" s="111" t="str">
        <f ca="1"/>
        <v>0箇所</v>
      </c>
      <c r="AP34" s="111" t="str">
        <f ca="1"/>
        <v>0箇所</v>
      </c>
      <c r="AQ34" s="111" t="str">
        <f ca="1"/>
        <v>1箇所未満</v>
      </c>
      <c r="AR34" s="111" t="str">
        <f ca="1"/>
        <v>1箇所未満</v>
      </c>
      <c r="AS34" s="111" t="str">
        <f ca="1"/>
        <v>1箇所未満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str">
        <f ca="1"/>
        <v>0箇所</v>
      </c>
      <c r="BM34" s="111" t="str">
        <f ca="1"/>
        <v>0箇所</v>
      </c>
      <c r="BN34" s="111" t="str">
        <f ca="1"/>
        <v>0箇所</v>
      </c>
      <c r="BO34" s="111" t="str">
        <f ca="1"/>
        <v>0箇所</v>
      </c>
      <c r="BP34" s="111" t="str">
        <f ca="1"/>
        <v>0箇所</v>
      </c>
      <c r="BQ34" s="111" t="str">
        <f ca="1"/>
        <v>0箇所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e">
        <f ca="1"/>
        <v>#REF!</v>
      </c>
      <c r="CT34" s="111" t="e">
        <f ca="1"/>
        <v>#REF!</v>
      </c>
      <c r="CU34" s="111" t="e">
        <f ca="1"/>
        <v>#REF!</v>
      </c>
      <c r="CV34" s="111" t="e">
        <f ca="1"/>
        <v>#REF!</v>
      </c>
      <c r="CW34" s="111" t="e">
        <f ca="1"/>
        <v>#REF!</v>
      </c>
      <c r="CX34" s="111" t="e">
        <f ca="1"/>
        <v>#REF!</v>
      </c>
      <c r="CY34" s="111" t="e">
        <f ca="1"/>
        <v>#REF!</v>
      </c>
      <c r="CZ34" s="111" t="e">
        <f ca="1"/>
        <v>#REF!</v>
      </c>
      <c r="DA34" s="111" t="e">
        <f ca="1"/>
        <v>#REF!</v>
      </c>
      <c r="DB34" s="111" t="e">
        <f ca="1"/>
        <v>#REF!</v>
      </c>
      <c r="DC34" s="111" t="e">
        <f ca="1"/>
        <v>#REF!</v>
      </c>
      <c r="DD34" s="111" t="e">
        <f ca="1"/>
        <v>#REF!</v>
      </c>
      <c r="DE34" s="111" t="e">
        <f ca="1"/>
        <v>#REF!</v>
      </c>
      <c r="DF34" s="111" t="e">
        <f ca="1"/>
        <v>#REF!</v>
      </c>
      <c r="DG34" s="111" t="e">
        <f ca="1"/>
        <v>#REF!</v>
      </c>
      <c r="DH34" s="111" t="e">
        <f ca="1"/>
        <v>#REF!</v>
      </c>
      <c r="DI34" s="111" t="e">
        <f ca="1"/>
        <v>#REF!</v>
      </c>
      <c r="DJ34" s="111" t="e">
        <f ca="1"/>
        <v>#REF!</v>
      </c>
      <c r="DK34" s="111" t="e">
        <f ca="1"/>
        <v>#REF!</v>
      </c>
      <c r="DL34" s="111" t="e">
        <f ca="1"/>
        <v>#REF!</v>
      </c>
      <c r="DM34" s="111" t="e">
        <f ca="1"/>
        <v>#REF!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e">
        <f ca="1"/>
        <v>#REF!</v>
      </c>
      <c r="DU34" s="111" t="e">
        <f ca="1"/>
        <v>#REF!</v>
      </c>
      <c r="DV34" s="111" t="e">
        <f ca="1"/>
        <v>#REF!</v>
      </c>
      <c r="DW34" s="111" t="e">
        <f ca="1"/>
        <v>#REF!</v>
      </c>
      <c r="DX34" s="111" t="e">
        <f ca="1"/>
        <v>#REF!</v>
      </c>
      <c r="DY34" s="111" t="e">
        <f ca="1"/>
        <v>#REF!</v>
      </c>
      <c r="DZ34" s="111" t="e">
        <f ca="1"/>
        <v>#REF!</v>
      </c>
      <c r="EA34" s="111" t="e">
        <f ca="1"/>
        <v>#REF!</v>
      </c>
      <c r="EB34" s="111" t="e">
        <f ca="1"/>
        <v>#REF!</v>
      </c>
      <c r="EC34" s="111" t="e">
        <f ca="1"/>
        <v>#REF!</v>
      </c>
      <c r="ED34" s="111" t="e">
        <f ca="1"/>
        <v>#REF!</v>
      </c>
      <c r="EE34" s="111" t="e">
        <f ca="1"/>
        <v>#REF!</v>
      </c>
      <c r="EF34" s="111" t="e">
        <f ca="1"/>
        <v>#REF!</v>
      </c>
      <c r="EG34" s="111" t="e">
        <f ca="1"/>
        <v>#REF!</v>
      </c>
      <c r="EH34" s="111" t="e">
        <f ca="1"/>
        <v>#REF!</v>
      </c>
      <c r="EI34" s="111" t="e">
        <f ca="1"/>
        <v>#REF!</v>
      </c>
      <c r="EJ34" s="111" t="e">
        <f ca="1"/>
        <v>#REF!</v>
      </c>
      <c r="EK34" s="111" t="e">
        <f ca="1"/>
        <v>#REF!</v>
      </c>
      <c r="EL34" s="111" t="e">
        <f ca="1"/>
        <v>#REF!</v>
      </c>
      <c r="EM34" s="111" t="e">
        <f ca="1"/>
        <v>#REF!</v>
      </c>
      <c r="EN34" s="111" t="e">
        <f ca="1"/>
        <v>#REF!</v>
      </c>
      <c r="EO34" s="111" t="e">
        <f ca="1"/>
        <v>#REF!</v>
      </c>
      <c r="EP34" s="111" t="e">
        <f ca="1"/>
        <v>#REF!</v>
      </c>
      <c r="EQ34" s="111" t="e">
        <f ca="1"/>
        <v>#REF!</v>
      </c>
      <c r="ER34" s="111" t="e">
        <f ca="1"/>
        <v>#REF!</v>
      </c>
      <c r="ES34" s="111" t="e">
        <f ca="1"/>
        <v>#REF!</v>
      </c>
      <c r="ET34" s="111" t="e">
        <f ca="1"/>
        <v>#REF!</v>
      </c>
      <c r="EU34" s="111" t="e">
        <f ca="1"/>
        <v>#REF!</v>
      </c>
      <c r="EV34" s="111" t="e">
        <f ca="1"/>
        <v>#REF!</v>
      </c>
      <c r="EW34" s="111" t="e">
        <f ca="1"/>
        <v>#REF!</v>
      </c>
      <c r="EX34" s="111" t="e">
        <f ca="1"/>
        <v>#REF!</v>
      </c>
      <c r="EY34" s="111" t="e">
        <f ca="1"/>
        <v>#REF!</v>
      </c>
      <c r="EZ34" s="111" t="e">
        <f ca="1"/>
        <v>#REF!</v>
      </c>
      <c r="FA34" s="111" t="e">
        <f ca="1"/>
        <v>#REF!</v>
      </c>
      <c r="FB34" s="111" t="e">
        <f ca="1"/>
        <v>#REF!</v>
      </c>
      <c r="FC34" s="111" t="e">
        <f ca="1"/>
        <v>#REF!</v>
      </c>
      <c r="FD34" s="111" t="e">
        <f ca="1"/>
        <v>#REF!</v>
      </c>
      <c r="FE34" s="111" t="e">
        <f ca="1"/>
        <v>#REF!</v>
      </c>
      <c r="FF34" s="111" t="e">
        <f ca="1"/>
        <v>#REF!</v>
      </c>
      <c r="FG34" s="111" t="e">
        <f ca="1"/>
        <v>#REF!</v>
      </c>
      <c r="FH34" s="111" t="e">
        <f ca="1"/>
        <v>#REF!</v>
      </c>
      <c r="FI34" s="111" t="e">
        <f ca="1"/>
        <v>#REF!</v>
      </c>
    </row>
    <row r="35" spans="1:165" x14ac:dyDescent="0.2">
      <c r="A35" s="183"/>
      <c r="B35" s="169"/>
      <c r="C35" s="34" t="s">
        <v>92</v>
      </c>
      <c r="D35" s="111" t="e">
        <f ca="1"/>
        <v>#REF!</v>
      </c>
      <c r="E35" s="111" t="e">
        <f ca="1"/>
        <v>#REF!</v>
      </c>
      <c r="F35" s="111" t="e">
        <f ca="1"/>
        <v>#REF!</v>
      </c>
      <c r="G35" s="111" t="e">
        <f ca="1"/>
        <v>#REF!</v>
      </c>
      <c r="H35" s="111" t="e">
        <f ca="1"/>
        <v>#REF!</v>
      </c>
      <c r="I35" s="111" t="e">
        <f ca="1"/>
        <v>#REF!</v>
      </c>
      <c r="J35" s="111" t="e">
        <f ca="1"/>
        <v>#REF!</v>
      </c>
      <c r="K35" s="111" t="e">
        <f ca="1"/>
        <v>#REF!</v>
      </c>
      <c r="L35" s="111" t="e">
        <f ca="1"/>
        <v>#REF!</v>
      </c>
      <c r="M35" s="111" t="e">
        <f ca="1"/>
        <v>#REF!</v>
      </c>
      <c r="N35" s="111" t="e">
        <f ca="1"/>
        <v>#REF!</v>
      </c>
      <c r="O35" s="111" t="e">
        <f ca="1"/>
        <v>#REF!</v>
      </c>
      <c r="P35" s="111" t="e">
        <f ca="1"/>
        <v>#REF!</v>
      </c>
      <c r="Q35" s="111" t="e">
        <f ca="1"/>
        <v>#REF!</v>
      </c>
      <c r="R35" s="111" t="e">
        <f ca="1"/>
        <v>#REF!</v>
      </c>
      <c r="S35" s="111" t="e">
        <f ca="1"/>
        <v>#REF!</v>
      </c>
      <c r="T35" s="111" t="e">
        <f ca="1"/>
        <v>#REF!</v>
      </c>
      <c r="U35" s="111" t="e">
        <f ca="1"/>
        <v>#REF!</v>
      </c>
      <c r="V35" s="111" t="e">
        <f ca="1"/>
        <v>#REF!</v>
      </c>
      <c r="W35" s="111" t="e">
        <f ca="1"/>
        <v>#REF!</v>
      </c>
      <c r="X35" s="111" t="e">
        <f ca="1"/>
        <v>#REF!</v>
      </c>
      <c r="Y35" s="111" t="e">
        <f ca="1"/>
        <v>#REF!</v>
      </c>
      <c r="Z35" s="111" t="e">
        <f ca="1"/>
        <v>#REF!</v>
      </c>
      <c r="AA35" s="111" t="e">
        <f ca="1"/>
        <v>#REF!</v>
      </c>
      <c r="AB35" s="111" t="str">
        <f ca="1"/>
        <v>0世帯</v>
      </c>
      <c r="AC35" s="111" t="str">
        <f ca="1"/>
        <v>0世帯</v>
      </c>
      <c r="AD35" s="111" t="str">
        <f ca="1"/>
        <v>0世帯</v>
      </c>
      <c r="AE35" s="111" t="str">
        <f ca="1"/>
        <v>1世帯未満</v>
      </c>
      <c r="AF35" s="111" t="str">
        <f ca="1"/>
        <v>1世帯未満</v>
      </c>
      <c r="AG35" s="111" t="str">
        <f ca="1"/>
        <v>1世帯未満</v>
      </c>
      <c r="AH35" s="111" t="str">
        <f ca="1"/>
        <v>0世帯</v>
      </c>
      <c r="AI35" s="111" t="str">
        <f ca="1"/>
        <v>0世帯</v>
      </c>
      <c r="AJ35" s="111" t="str">
        <f ca="1"/>
        <v>0世帯</v>
      </c>
      <c r="AK35" s="111" t="str">
        <f ca="1"/>
        <v>1世帯未満</v>
      </c>
      <c r="AL35" s="111" t="str">
        <f ca="1"/>
        <v>1世帯未満</v>
      </c>
      <c r="AM35" s="111" t="str">
        <f ca="1"/>
        <v>1世帯未満</v>
      </c>
      <c r="AN35" s="111" t="str">
        <f ca="1"/>
        <v>0世帯</v>
      </c>
      <c r="AO35" s="111" t="str">
        <f ca="1"/>
        <v>0世帯</v>
      </c>
      <c r="AP35" s="111" t="str">
        <f ca="1"/>
        <v>0世帯</v>
      </c>
      <c r="AQ35" s="111" t="str">
        <f ca="1"/>
        <v>9世帯</v>
      </c>
      <c r="AR35" s="111" t="str">
        <f ca="1"/>
        <v>9世帯</v>
      </c>
      <c r="AS35" s="111" t="str">
        <f ca="1"/>
        <v>9世帯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str">
        <f ca="1"/>
        <v>0世帯</v>
      </c>
      <c r="BM35" s="111" t="str">
        <f ca="1"/>
        <v>0世帯</v>
      </c>
      <c r="BN35" s="111" t="str">
        <f ca="1"/>
        <v>0世帯</v>
      </c>
      <c r="BO35" s="111" t="str">
        <f ca="1"/>
        <v>0世帯</v>
      </c>
      <c r="BP35" s="111" t="str">
        <f ca="1"/>
        <v>0世帯</v>
      </c>
      <c r="BQ35" s="111" t="str">
        <f ca="1"/>
        <v>0世帯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e">
        <f ca="1"/>
        <v>#REF!</v>
      </c>
      <c r="CT35" s="111" t="e">
        <f ca="1"/>
        <v>#REF!</v>
      </c>
      <c r="CU35" s="111" t="e">
        <f ca="1"/>
        <v>#REF!</v>
      </c>
      <c r="CV35" s="111" t="e">
        <f ca="1"/>
        <v>#REF!</v>
      </c>
      <c r="CW35" s="111" t="e">
        <f ca="1"/>
        <v>#REF!</v>
      </c>
      <c r="CX35" s="111" t="e">
        <f ca="1"/>
        <v>#REF!</v>
      </c>
      <c r="CY35" s="111" t="e">
        <f ca="1"/>
        <v>#REF!</v>
      </c>
      <c r="CZ35" s="111" t="e">
        <f ca="1"/>
        <v>#REF!</v>
      </c>
      <c r="DA35" s="111" t="e">
        <f ca="1"/>
        <v>#REF!</v>
      </c>
      <c r="DB35" s="111" t="e">
        <f ca="1"/>
        <v>#REF!</v>
      </c>
      <c r="DC35" s="111" t="e">
        <f ca="1"/>
        <v>#REF!</v>
      </c>
      <c r="DD35" s="111" t="e">
        <f ca="1"/>
        <v>#REF!</v>
      </c>
      <c r="DE35" s="111" t="e">
        <f ca="1"/>
        <v>#REF!</v>
      </c>
      <c r="DF35" s="111" t="e">
        <f ca="1"/>
        <v>#REF!</v>
      </c>
      <c r="DG35" s="111" t="e">
        <f ca="1"/>
        <v>#REF!</v>
      </c>
      <c r="DH35" s="111" t="e">
        <f ca="1"/>
        <v>#REF!</v>
      </c>
      <c r="DI35" s="111" t="e">
        <f ca="1"/>
        <v>#REF!</v>
      </c>
      <c r="DJ35" s="111" t="e">
        <f ca="1"/>
        <v>#REF!</v>
      </c>
      <c r="DK35" s="111" t="e">
        <f ca="1"/>
        <v>#REF!</v>
      </c>
      <c r="DL35" s="111" t="e">
        <f ca="1"/>
        <v>#REF!</v>
      </c>
      <c r="DM35" s="111" t="e">
        <f ca="1"/>
        <v>#REF!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e">
        <f ca="1"/>
        <v>#REF!</v>
      </c>
      <c r="DU35" s="111" t="e">
        <f ca="1"/>
        <v>#REF!</v>
      </c>
      <c r="DV35" s="111" t="e">
        <f ca="1"/>
        <v>#REF!</v>
      </c>
      <c r="DW35" s="111" t="e">
        <f ca="1"/>
        <v>#REF!</v>
      </c>
      <c r="DX35" s="111" t="e">
        <f ca="1"/>
        <v>#REF!</v>
      </c>
      <c r="DY35" s="111" t="e">
        <f ca="1"/>
        <v>#REF!</v>
      </c>
      <c r="DZ35" s="111" t="e">
        <f ca="1"/>
        <v>#REF!</v>
      </c>
      <c r="EA35" s="111" t="e">
        <f ca="1"/>
        <v>#REF!</v>
      </c>
      <c r="EB35" s="111" t="e">
        <f ca="1"/>
        <v>#REF!</v>
      </c>
      <c r="EC35" s="111" t="e">
        <f ca="1"/>
        <v>#REF!</v>
      </c>
      <c r="ED35" s="111" t="e">
        <f ca="1"/>
        <v>#REF!</v>
      </c>
      <c r="EE35" s="111" t="e">
        <f ca="1"/>
        <v>#REF!</v>
      </c>
      <c r="EF35" s="111" t="e">
        <f ca="1"/>
        <v>#REF!</v>
      </c>
      <c r="EG35" s="111" t="e">
        <f ca="1"/>
        <v>#REF!</v>
      </c>
      <c r="EH35" s="111" t="e">
        <f ca="1"/>
        <v>#REF!</v>
      </c>
      <c r="EI35" s="111" t="e">
        <f ca="1"/>
        <v>#REF!</v>
      </c>
      <c r="EJ35" s="111" t="e">
        <f ca="1"/>
        <v>#REF!</v>
      </c>
      <c r="EK35" s="111" t="e">
        <f ca="1"/>
        <v>#REF!</v>
      </c>
      <c r="EL35" s="111" t="e">
        <f ca="1"/>
        <v>#REF!</v>
      </c>
      <c r="EM35" s="111" t="e">
        <f ca="1"/>
        <v>#REF!</v>
      </c>
      <c r="EN35" s="111" t="e">
        <f ca="1"/>
        <v>#REF!</v>
      </c>
      <c r="EO35" s="111" t="e">
        <f ca="1"/>
        <v>#REF!</v>
      </c>
      <c r="EP35" s="111" t="e">
        <f ca="1"/>
        <v>#REF!</v>
      </c>
      <c r="EQ35" s="111" t="e">
        <f ca="1"/>
        <v>#REF!</v>
      </c>
      <c r="ER35" s="111" t="e">
        <f ca="1"/>
        <v>#REF!</v>
      </c>
      <c r="ES35" s="111" t="e">
        <f ca="1"/>
        <v>#REF!</v>
      </c>
      <c r="ET35" s="111" t="e">
        <f ca="1"/>
        <v>#REF!</v>
      </c>
      <c r="EU35" s="111" t="e">
        <f ca="1"/>
        <v>#REF!</v>
      </c>
      <c r="EV35" s="111" t="e">
        <f ca="1"/>
        <v>#REF!</v>
      </c>
      <c r="EW35" s="111" t="e">
        <f ca="1"/>
        <v>#REF!</v>
      </c>
      <c r="EX35" s="111" t="e">
        <f ca="1"/>
        <v>#REF!</v>
      </c>
      <c r="EY35" s="111" t="e">
        <f ca="1"/>
        <v>#REF!</v>
      </c>
      <c r="EZ35" s="111" t="e">
        <f ca="1"/>
        <v>#REF!</v>
      </c>
      <c r="FA35" s="111" t="e">
        <f ca="1"/>
        <v>#REF!</v>
      </c>
      <c r="FB35" s="111" t="e">
        <f ca="1"/>
        <v>#REF!</v>
      </c>
      <c r="FC35" s="111" t="e">
        <f ca="1"/>
        <v>#REF!</v>
      </c>
      <c r="FD35" s="111" t="e">
        <f ca="1"/>
        <v>#REF!</v>
      </c>
      <c r="FE35" s="111" t="e">
        <f ca="1"/>
        <v>#REF!</v>
      </c>
      <c r="FF35" s="111" t="e">
        <f ca="1"/>
        <v>#REF!</v>
      </c>
      <c r="FG35" s="111" t="e">
        <f ca="1"/>
        <v>#REF!</v>
      </c>
      <c r="FH35" s="111" t="e">
        <f ca="1"/>
        <v>#REF!</v>
      </c>
      <c r="FI35" s="111" t="e">
        <f ca="1"/>
        <v>#REF!</v>
      </c>
    </row>
    <row r="36" spans="1:165" x14ac:dyDescent="0.2">
      <c r="A36" s="183"/>
      <c r="B36" s="169"/>
      <c r="C36" s="34" t="s">
        <v>93</v>
      </c>
      <c r="D36" s="111" t="e">
        <f ca="1"/>
        <v>#REF!</v>
      </c>
      <c r="E36" s="111" t="e">
        <f ca="1"/>
        <v>#REF!</v>
      </c>
      <c r="F36" s="111" t="e">
        <f ca="1"/>
        <v>#REF!</v>
      </c>
      <c r="G36" s="111" t="e">
        <f ca="1"/>
        <v>#REF!</v>
      </c>
      <c r="H36" s="111" t="e">
        <f ca="1"/>
        <v>#REF!</v>
      </c>
      <c r="I36" s="111" t="e">
        <f ca="1"/>
        <v>#REF!</v>
      </c>
      <c r="J36" s="111" t="e">
        <f ca="1"/>
        <v>#REF!</v>
      </c>
      <c r="K36" s="111" t="e">
        <f ca="1"/>
        <v>#REF!</v>
      </c>
      <c r="L36" s="111" t="e">
        <f ca="1"/>
        <v>#REF!</v>
      </c>
      <c r="M36" s="111" t="e">
        <f ca="1"/>
        <v>#REF!</v>
      </c>
      <c r="N36" s="111" t="e">
        <f ca="1"/>
        <v>#REF!</v>
      </c>
      <c r="O36" s="111" t="e">
        <f ca="1"/>
        <v>#REF!</v>
      </c>
      <c r="P36" s="111" t="e">
        <f ca="1"/>
        <v>#REF!</v>
      </c>
      <c r="Q36" s="111" t="e">
        <f ca="1"/>
        <v>#REF!</v>
      </c>
      <c r="R36" s="111" t="e">
        <f ca="1"/>
        <v>#REF!</v>
      </c>
      <c r="S36" s="111" t="e">
        <f ca="1"/>
        <v>#REF!</v>
      </c>
      <c r="T36" s="111" t="e">
        <f ca="1"/>
        <v>#REF!</v>
      </c>
      <c r="U36" s="111" t="e">
        <f ca="1"/>
        <v>#REF!</v>
      </c>
      <c r="V36" s="111" t="e">
        <f ca="1"/>
        <v>#REF!</v>
      </c>
      <c r="W36" s="111" t="e">
        <f ca="1"/>
        <v>#REF!</v>
      </c>
      <c r="X36" s="111" t="e">
        <f ca="1"/>
        <v>#REF!</v>
      </c>
      <c r="Y36" s="111" t="e">
        <f ca="1"/>
        <v>#REF!</v>
      </c>
      <c r="Z36" s="111" t="e">
        <f ca="1"/>
        <v>#REF!</v>
      </c>
      <c r="AA36" s="111" t="e">
        <f ca="1"/>
        <v>#REF!</v>
      </c>
      <c r="AB36" s="111" t="str">
        <f ca="1"/>
        <v>0人</v>
      </c>
      <c r="AC36" s="111" t="str">
        <f ca="1"/>
        <v>0人</v>
      </c>
      <c r="AD36" s="111" t="str">
        <f ca="1"/>
        <v>0人</v>
      </c>
      <c r="AE36" s="111" t="str">
        <f ca="1"/>
        <v>1人未満</v>
      </c>
      <c r="AF36" s="111" t="str">
        <f ca="1"/>
        <v>1人未満</v>
      </c>
      <c r="AG36" s="111" t="str">
        <f ca="1"/>
        <v>1人未満</v>
      </c>
      <c r="AH36" s="111" t="str">
        <f ca="1"/>
        <v>0人</v>
      </c>
      <c r="AI36" s="111" t="str">
        <f ca="1"/>
        <v>0人</v>
      </c>
      <c r="AJ36" s="111" t="str">
        <f ca="1"/>
        <v>0人</v>
      </c>
      <c r="AK36" s="111" t="str">
        <f ca="1"/>
        <v>2人</v>
      </c>
      <c r="AL36" s="111" t="str">
        <f ca="1"/>
        <v>2人</v>
      </c>
      <c r="AM36" s="111" t="str">
        <f ca="1"/>
        <v>2人</v>
      </c>
      <c r="AN36" s="111" t="str">
        <f ca="1"/>
        <v>0人</v>
      </c>
      <c r="AO36" s="111" t="str">
        <f ca="1"/>
        <v>0人</v>
      </c>
      <c r="AP36" s="111" t="str">
        <f ca="1"/>
        <v>0人</v>
      </c>
      <c r="AQ36" s="111" t="str">
        <f ca="1"/>
        <v>17人</v>
      </c>
      <c r="AR36" s="111" t="str">
        <f ca="1"/>
        <v>17人</v>
      </c>
      <c r="AS36" s="111" t="str">
        <f ca="1"/>
        <v>17人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str">
        <f ca="1"/>
        <v>0人</v>
      </c>
      <c r="BM36" s="111" t="str">
        <f ca="1"/>
        <v>0人</v>
      </c>
      <c r="BN36" s="111" t="str">
        <f ca="1"/>
        <v>0人</v>
      </c>
      <c r="BO36" s="111" t="str">
        <f ca="1"/>
        <v>0人</v>
      </c>
      <c r="BP36" s="111" t="str">
        <f ca="1"/>
        <v>0人</v>
      </c>
      <c r="BQ36" s="111" t="str">
        <f ca="1"/>
        <v>0人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e">
        <f ca="1"/>
        <v>#REF!</v>
      </c>
      <c r="CT36" s="111" t="e">
        <f ca="1"/>
        <v>#REF!</v>
      </c>
      <c r="CU36" s="111" t="e">
        <f ca="1"/>
        <v>#REF!</v>
      </c>
      <c r="CV36" s="111" t="e">
        <f ca="1"/>
        <v>#REF!</v>
      </c>
      <c r="CW36" s="111" t="e">
        <f ca="1"/>
        <v>#REF!</v>
      </c>
      <c r="CX36" s="111" t="e">
        <f ca="1"/>
        <v>#REF!</v>
      </c>
      <c r="CY36" s="111" t="e">
        <f ca="1"/>
        <v>#REF!</v>
      </c>
      <c r="CZ36" s="111" t="e">
        <f ca="1"/>
        <v>#REF!</v>
      </c>
      <c r="DA36" s="111" t="e">
        <f ca="1"/>
        <v>#REF!</v>
      </c>
      <c r="DB36" s="111" t="e">
        <f ca="1"/>
        <v>#REF!</v>
      </c>
      <c r="DC36" s="111" t="e">
        <f ca="1"/>
        <v>#REF!</v>
      </c>
      <c r="DD36" s="111" t="e">
        <f ca="1"/>
        <v>#REF!</v>
      </c>
      <c r="DE36" s="111" t="e">
        <f ca="1"/>
        <v>#REF!</v>
      </c>
      <c r="DF36" s="111" t="e">
        <f ca="1"/>
        <v>#REF!</v>
      </c>
      <c r="DG36" s="111" t="e">
        <f ca="1"/>
        <v>#REF!</v>
      </c>
      <c r="DH36" s="111" t="e">
        <f ca="1"/>
        <v>#REF!</v>
      </c>
      <c r="DI36" s="111" t="e">
        <f ca="1"/>
        <v>#REF!</v>
      </c>
      <c r="DJ36" s="111" t="e">
        <f ca="1"/>
        <v>#REF!</v>
      </c>
      <c r="DK36" s="111" t="e">
        <f ca="1"/>
        <v>#REF!</v>
      </c>
      <c r="DL36" s="111" t="e">
        <f ca="1"/>
        <v>#REF!</v>
      </c>
      <c r="DM36" s="111" t="e">
        <f ca="1"/>
        <v>#REF!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e">
        <f ca="1"/>
        <v>#REF!</v>
      </c>
      <c r="DU36" s="111" t="e">
        <f ca="1"/>
        <v>#REF!</v>
      </c>
      <c r="DV36" s="111" t="e">
        <f ca="1"/>
        <v>#REF!</v>
      </c>
      <c r="DW36" s="111" t="e">
        <f ca="1"/>
        <v>#REF!</v>
      </c>
      <c r="DX36" s="111" t="e">
        <f ca="1"/>
        <v>#REF!</v>
      </c>
      <c r="DY36" s="111" t="e">
        <f ca="1"/>
        <v>#REF!</v>
      </c>
      <c r="DZ36" s="111" t="e">
        <f ca="1"/>
        <v>#REF!</v>
      </c>
      <c r="EA36" s="111" t="e">
        <f ca="1"/>
        <v>#REF!</v>
      </c>
      <c r="EB36" s="111" t="e">
        <f ca="1"/>
        <v>#REF!</v>
      </c>
      <c r="EC36" s="111" t="e">
        <f ca="1"/>
        <v>#REF!</v>
      </c>
      <c r="ED36" s="111" t="e">
        <f ca="1"/>
        <v>#REF!</v>
      </c>
      <c r="EE36" s="111" t="e">
        <f ca="1"/>
        <v>#REF!</v>
      </c>
      <c r="EF36" s="111" t="e">
        <f ca="1"/>
        <v>#REF!</v>
      </c>
      <c r="EG36" s="111" t="e">
        <f ca="1"/>
        <v>#REF!</v>
      </c>
      <c r="EH36" s="111" t="e">
        <f ca="1"/>
        <v>#REF!</v>
      </c>
      <c r="EI36" s="111" t="e">
        <f ca="1"/>
        <v>#REF!</v>
      </c>
      <c r="EJ36" s="111" t="e">
        <f ca="1"/>
        <v>#REF!</v>
      </c>
      <c r="EK36" s="111" t="e">
        <f ca="1"/>
        <v>#REF!</v>
      </c>
      <c r="EL36" s="111" t="e">
        <f ca="1"/>
        <v>#REF!</v>
      </c>
      <c r="EM36" s="111" t="e">
        <f ca="1"/>
        <v>#REF!</v>
      </c>
      <c r="EN36" s="111" t="e">
        <f ca="1"/>
        <v>#REF!</v>
      </c>
      <c r="EO36" s="111" t="e">
        <f ca="1"/>
        <v>#REF!</v>
      </c>
      <c r="EP36" s="111" t="e">
        <f ca="1"/>
        <v>#REF!</v>
      </c>
      <c r="EQ36" s="111" t="e">
        <f ca="1"/>
        <v>#REF!</v>
      </c>
      <c r="ER36" s="111" t="e">
        <f ca="1"/>
        <v>#REF!</v>
      </c>
      <c r="ES36" s="111" t="e">
        <f ca="1"/>
        <v>#REF!</v>
      </c>
      <c r="ET36" s="111" t="e">
        <f ca="1"/>
        <v>#REF!</v>
      </c>
      <c r="EU36" s="111" t="e">
        <f ca="1"/>
        <v>#REF!</v>
      </c>
      <c r="EV36" s="111" t="e">
        <f ca="1"/>
        <v>#REF!</v>
      </c>
      <c r="EW36" s="111" t="e">
        <f ca="1"/>
        <v>#REF!</v>
      </c>
      <c r="EX36" s="111" t="e">
        <f ca="1"/>
        <v>#REF!</v>
      </c>
      <c r="EY36" s="111" t="e">
        <f ca="1"/>
        <v>#REF!</v>
      </c>
      <c r="EZ36" s="111" t="e">
        <f ca="1"/>
        <v>#REF!</v>
      </c>
      <c r="FA36" s="111" t="e">
        <f ca="1"/>
        <v>#REF!</v>
      </c>
      <c r="FB36" s="111" t="e">
        <f ca="1"/>
        <v>#REF!</v>
      </c>
      <c r="FC36" s="111" t="e">
        <f ca="1"/>
        <v>#REF!</v>
      </c>
      <c r="FD36" s="111" t="e">
        <f ca="1"/>
        <v>#REF!</v>
      </c>
      <c r="FE36" s="111" t="e">
        <f ca="1"/>
        <v>#REF!</v>
      </c>
      <c r="FF36" s="111" t="e">
        <f ca="1"/>
        <v>#REF!</v>
      </c>
      <c r="FG36" s="111" t="e">
        <f ca="1"/>
        <v>#REF!</v>
      </c>
      <c r="FH36" s="111" t="e">
        <f ca="1"/>
        <v>#REF!</v>
      </c>
      <c r="FI36" s="111" t="e">
        <f ca="1"/>
        <v>#REF!</v>
      </c>
    </row>
    <row r="37" spans="1:165" x14ac:dyDescent="0.2">
      <c r="A37" s="183"/>
      <c r="B37" s="169"/>
      <c r="C37" s="34" t="s">
        <v>94</v>
      </c>
      <c r="D37" s="111" t="e">
        <f ca="1"/>
        <v>#REF!</v>
      </c>
      <c r="E37" s="111" t="e">
        <f ca="1"/>
        <v>#REF!</v>
      </c>
      <c r="F37" s="111" t="e">
        <f ca="1"/>
        <v>#REF!</v>
      </c>
      <c r="G37" s="111" t="e">
        <f ca="1"/>
        <v>#REF!</v>
      </c>
      <c r="H37" s="111" t="e">
        <f ca="1"/>
        <v>#REF!</v>
      </c>
      <c r="I37" s="111" t="e">
        <f ca="1"/>
        <v>#REF!</v>
      </c>
      <c r="J37" s="111" t="e">
        <f ca="1"/>
        <v>#REF!</v>
      </c>
      <c r="K37" s="111" t="e">
        <f ca="1"/>
        <v>#REF!</v>
      </c>
      <c r="L37" s="111" t="e">
        <f ca="1"/>
        <v>#REF!</v>
      </c>
      <c r="M37" s="111" t="e">
        <f ca="1"/>
        <v>#REF!</v>
      </c>
      <c r="N37" s="111" t="e">
        <f ca="1"/>
        <v>#REF!</v>
      </c>
      <c r="O37" s="111" t="e">
        <f ca="1"/>
        <v>#REF!</v>
      </c>
      <c r="P37" s="111" t="e">
        <f ca="1"/>
        <v>#REF!</v>
      </c>
      <c r="Q37" s="111" t="e">
        <f ca="1"/>
        <v>#REF!</v>
      </c>
      <c r="R37" s="111" t="e">
        <f ca="1"/>
        <v>#REF!</v>
      </c>
      <c r="S37" s="111" t="e">
        <f ca="1"/>
        <v>#REF!</v>
      </c>
      <c r="T37" s="111" t="e">
        <f ca="1"/>
        <v>#REF!</v>
      </c>
      <c r="U37" s="111" t="e">
        <f ca="1"/>
        <v>#REF!</v>
      </c>
      <c r="V37" s="111" t="e">
        <f ca="1"/>
        <v>#REF!</v>
      </c>
      <c r="W37" s="111" t="e">
        <f ca="1"/>
        <v>#REF!</v>
      </c>
      <c r="X37" s="111" t="e">
        <f ca="1"/>
        <v>#REF!</v>
      </c>
      <c r="Y37" s="111" t="e">
        <f ca="1"/>
        <v>#REF!</v>
      </c>
      <c r="Z37" s="111" t="e">
        <f ca="1"/>
        <v>#REF!</v>
      </c>
      <c r="AA37" s="111" t="e">
        <f ca="1"/>
        <v>#REF!</v>
      </c>
      <c r="AB37" s="111" t="str">
        <f ca="1"/>
        <v>0世帯</v>
      </c>
      <c r="AC37" s="111" t="str">
        <f ca="1"/>
        <v>0世帯</v>
      </c>
      <c r="AD37" s="111" t="str">
        <f ca="1"/>
        <v>0世帯</v>
      </c>
      <c r="AE37" s="111" t="str">
        <f ca="1"/>
        <v>1世帯未満</v>
      </c>
      <c r="AF37" s="111" t="str">
        <f ca="1"/>
        <v>1世帯未満</v>
      </c>
      <c r="AG37" s="111" t="str">
        <f ca="1"/>
        <v>1世帯未満</v>
      </c>
      <c r="AH37" s="111" t="str">
        <f ca="1"/>
        <v>0世帯</v>
      </c>
      <c r="AI37" s="111" t="str">
        <f ca="1"/>
        <v>0世帯</v>
      </c>
      <c r="AJ37" s="111" t="str">
        <f ca="1"/>
        <v>0世帯</v>
      </c>
      <c r="AK37" s="111" t="str">
        <f ca="1"/>
        <v>2世帯</v>
      </c>
      <c r="AL37" s="111" t="str">
        <f ca="1"/>
        <v>2世帯</v>
      </c>
      <c r="AM37" s="111" t="str">
        <f ca="1"/>
        <v>2世帯</v>
      </c>
      <c r="AN37" s="111" t="str">
        <f ca="1"/>
        <v>0世帯</v>
      </c>
      <c r="AO37" s="111" t="str">
        <f ca="1"/>
        <v>0世帯</v>
      </c>
      <c r="AP37" s="111" t="str">
        <f ca="1"/>
        <v>0世帯</v>
      </c>
      <c r="AQ37" s="111" t="str">
        <f ca="1"/>
        <v>11世帯</v>
      </c>
      <c r="AR37" s="111" t="str">
        <f ca="1"/>
        <v>11世帯</v>
      </c>
      <c r="AS37" s="111" t="str">
        <f ca="1"/>
        <v>11世帯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str">
        <f ca="1"/>
        <v>0世帯</v>
      </c>
      <c r="BM37" s="111" t="str">
        <f ca="1"/>
        <v>0世帯</v>
      </c>
      <c r="BN37" s="111" t="str">
        <f ca="1"/>
        <v>0世帯</v>
      </c>
      <c r="BO37" s="111" t="str">
        <f ca="1"/>
        <v>0世帯</v>
      </c>
      <c r="BP37" s="111" t="str">
        <f ca="1"/>
        <v>0世帯</v>
      </c>
      <c r="BQ37" s="111" t="str">
        <f ca="1"/>
        <v>0世帯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e">
        <f ca="1"/>
        <v>#REF!</v>
      </c>
      <c r="CT37" s="111" t="e">
        <f ca="1"/>
        <v>#REF!</v>
      </c>
      <c r="CU37" s="111" t="e">
        <f ca="1"/>
        <v>#REF!</v>
      </c>
      <c r="CV37" s="111" t="e">
        <f ca="1"/>
        <v>#REF!</v>
      </c>
      <c r="CW37" s="111" t="e">
        <f ca="1"/>
        <v>#REF!</v>
      </c>
      <c r="CX37" s="111" t="e">
        <f ca="1"/>
        <v>#REF!</v>
      </c>
      <c r="CY37" s="111" t="e">
        <f ca="1"/>
        <v>#REF!</v>
      </c>
      <c r="CZ37" s="111" t="e">
        <f ca="1"/>
        <v>#REF!</v>
      </c>
      <c r="DA37" s="111" t="e">
        <f ca="1"/>
        <v>#REF!</v>
      </c>
      <c r="DB37" s="111" t="e">
        <f ca="1"/>
        <v>#REF!</v>
      </c>
      <c r="DC37" s="111" t="e">
        <f ca="1"/>
        <v>#REF!</v>
      </c>
      <c r="DD37" s="111" t="e">
        <f ca="1"/>
        <v>#REF!</v>
      </c>
      <c r="DE37" s="111" t="e">
        <f ca="1"/>
        <v>#REF!</v>
      </c>
      <c r="DF37" s="111" t="e">
        <f ca="1"/>
        <v>#REF!</v>
      </c>
      <c r="DG37" s="111" t="e">
        <f ca="1"/>
        <v>#REF!</v>
      </c>
      <c r="DH37" s="111" t="e">
        <f ca="1"/>
        <v>#REF!</v>
      </c>
      <c r="DI37" s="111" t="e">
        <f ca="1"/>
        <v>#REF!</v>
      </c>
      <c r="DJ37" s="111" t="e">
        <f ca="1"/>
        <v>#REF!</v>
      </c>
      <c r="DK37" s="111" t="e">
        <f ca="1"/>
        <v>#REF!</v>
      </c>
      <c r="DL37" s="111" t="e">
        <f ca="1"/>
        <v>#REF!</v>
      </c>
      <c r="DM37" s="111" t="e">
        <f ca="1"/>
        <v>#REF!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e">
        <f ca="1"/>
        <v>#REF!</v>
      </c>
      <c r="DU37" s="111" t="e">
        <f ca="1"/>
        <v>#REF!</v>
      </c>
      <c r="DV37" s="111" t="e">
        <f ca="1"/>
        <v>#REF!</v>
      </c>
      <c r="DW37" s="111" t="e">
        <f ca="1"/>
        <v>#REF!</v>
      </c>
      <c r="DX37" s="111" t="e">
        <f ca="1"/>
        <v>#REF!</v>
      </c>
      <c r="DY37" s="111" t="e">
        <f ca="1"/>
        <v>#REF!</v>
      </c>
      <c r="DZ37" s="111" t="e">
        <f ca="1"/>
        <v>#REF!</v>
      </c>
      <c r="EA37" s="111" t="e">
        <f ca="1"/>
        <v>#REF!</v>
      </c>
      <c r="EB37" s="111" t="e">
        <f ca="1"/>
        <v>#REF!</v>
      </c>
      <c r="EC37" s="111" t="e">
        <f ca="1"/>
        <v>#REF!</v>
      </c>
      <c r="ED37" s="111" t="e">
        <f ca="1"/>
        <v>#REF!</v>
      </c>
      <c r="EE37" s="111" t="e">
        <f ca="1"/>
        <v>#REF!</v>
      </c>
      <c r="EF37" s="111" t="e">
        <f ca="1"/>
        <v>#REF!</v>
      </c>
      <c r="EG37" s="111" t="e">
        <f ca="1"/>
        <v>#REF!</v>
      </c>
      <c r="EH37" s="111" t="e">
        <f ca="1"/>
        <v>#REF!</v>
      </c>
      <c r="EI37" s="111" t="e">
        <f ca="1"/>
        <v>#REF!</v>
      </c>
      <c r="EJ37" s="111" t="e">
        <f ca="1"/>
        <v>#REF!</v>
      </c>
      <c r="EK37" s="111" t="e">
        <f ca="1"/>
        <v>#REF!</v>
      </c>
      <c r="EL37" s="111" t="e">
        <f ca="1"/>
        <v>#REF!</v>
      </c>
      <c r="EM37" s="111" t="e">
        <f ca="1"/>
        <v>#REF!</v>
      </c>
      <c r="EN37" s="111" t="e">
        <f ca="1"/>
        <v>#REF!</v>
      </c>
      <c r="EO37" s="111" t="e">
        <f ca="1"/>
        <v>#REF!</v>
      </c>
      <c r="EP37" s="111" t="e">
        <f ca="1"/>
        <v>#REF!</v>
      </c>
      <c r="EQ37" s="111" t="e">
        <f ca="1"/>
        <v>#REF!</v>
      </c>
      <c r="ER37" s="111" t="e">
        <f ca="1"/>
        <v>#REF!</v>
      </c>
      <c r="ES37" s="111" t="e">
        <f ca="1"/>
        <v>#REF!</v>
      </c>
      <c r="ET37" s="111" t="e">
        <f ca="1"/>
        <v>#REF!</v>
      </c>
      <c r="EU37" s="111" t="e">
        <f ca="1"/>
        <v>#REF!</v>
      </c>
      <c r="EV37" s="111" t="e">
        <f ca="1"/>
        <v>#REF!</v>
      </c>
      <c r="EW37" s="111" t="e">
        <f ca="1"/>
        <v>#REF!</v>
      </c>
      <c r="EX37" s="111" t="e">
        <f ca="1"/>
        <v>#REF!</v>
      </c>
      <c r="EY37" s="111" t="e">
        <f ca="1"/>
        <v>#REF!</v>
      </c>
      <c r="EZ37" s="111" t="e">
        <f ca="1"/>
        <v>#REF!</v>
      </c>
      <c r="FA37" s="111" t="e">
        <f ca="1"/>
        <v>#REF!</v>
      </c>
      <c r="FB37" s="111" t="e">
        <f ca="1"/>
        <v>#REF!</v>
      </c>
      <c r="FC37" s="111" t="e">
        <f ca="1"/>
        <v>#REF!</v>
      </c>
      <c r="FD37" s="111" t="e">
        <f ca="1"/>
        <v>#REF!</v>
      </c>
      <c r="FE37" s="111" t="e">
        <f ca="1"/>
        <v>#REF!</v>
      </c>
      <c r="FF37" s="111" t="e">
        <f ca="1"/>
        <v>#REF!</v>
      </c>
      <c r="FG37" s="111" t="e">
        <f ca="1"/>
        <v>#REF!</v>
      </c>
      <c r="FH37" s="111" t="e">
        <f ca="1"/>
        <v>#REF!</v>
      </c>
      <c r="FI37" s="111" t="e">
        <f ca="1"/>
        <v>#REF!</v>
      </c>
    </row>
    <row r="38" spans="1:165" x14ac:dyDescent="0.2">
      <c r="A38" s="183"/>
      <c r="B38" s="169"/>
      <c r="C38" s="98" t="s">
        <v>95</v>
      </c>
      <c r="D38" s="111" t="e">
        <f ca="1"/>
        <v>#REF!</v>
      </c>
      <c r="E38" s="111" t="e">
        <f ca="1"/>
        <v>#REF!</v>
      </c>
      <c r="F38" s="111" t="e">
        <f ca="1"/>
        <v>#REF!</v>
      </c>
      <c r="G38" s="111" t="e">
        <f ca="1"/>
        <v>#REF!</v>
      </c>
      <c r="H38" s="111" t="e">
        <f ca="1"/>
        <v>#REF!</v>
      </c>
      <c r="I38" s="111" t="e">
        <f ca="1"/>
        <v>#REF!</v>
      </c>
      <c r="J38" s="111" t="e">
        <f ca="1"/>
        <v>#REF!</v>
      </c>
      <c r="K38" s="111" t="e">
        <f ca="1"/>
        <v>#REF!</v>
      </c>
      <c r="L38" s="111" t="e">
        <f ca="1"/>
        <v>#REF!</v>
      </c>
      <c r="M38" s="111" t="e">
        <f ca="1"/>
        <v>#REF!</v>
      </c>
      <c r="N38" s="111" t="e">
        <f ca="1"/>
        <v>#REF!</v>
      </c>
      <c r="O38" s="111" t="e">
        <f ca="1"/>
        <v>#REF!</v>
      </c>
      <c r="P38" s="111" t="e">
        <f ca="1"/>
        <v>#REF!</v>
      </c>
      <c r="Q38" s="111" t="e">
        <f ca="1"/>
        <v>#REF!</v>
      </c>
      <c r="R38" s="111" t="e">
        <f ca="1"/>
        <v>#REF!</v>
      </c>
      <c r="S38" s="111" t="e">
        <f ca="1"/>
        <v>#REF!</v>
      </c>
      <c r="T38" s="111" t="e">
        <f ca="1"/>
        <v>#REF!</v>
      </c>
      <c r="U38" s="111" t="e">
        <f ca="1"/>
        <v>#REF!</v>
      </c>
      <c r="V38" s="111" t="e">
        <f ca="1"/>
        <v>#REF!</v>
      </c>
      <c r="W38" s="111" t="e">
        <f ca="1"/>
        <v>#REF!</v>
      </c>
      <c r="X38" s="111" t="e">
        <f ca="1"/>
        <v>#REF!</v>
      </c>
      <c r="Y38" s="111" t="e">
        <f ca="1"/>
        <v>#REF!</v>
      </c>
      <c r="Z38" s="111" t="e">
        <f ca="1"/>
        <v>#REF!</v>
      </c>
      <c r="AA38" s="111" t="e">
        <f ca="1"/>
        <v>#REF!</v>
      </c>
      <c r="AB38" s="111" t="str">
        <f ca="1"/>
        <v>0人</v>
      </c>
      <c r="AC38" s="111" t="str">
        <f ca="1"/>
        <v>0人</v>
      </c>
      <c r="AD38" s="111" t="str">
        <f ca="1"/>
        <v>0人</v>
      </c>
      <c r="AE38" s="111" t="str">
        <f ca="1"/>
        <v>1人未満</v>
      </c>
      <c r="AF38" s="111" t="str">
        <f ca="1"/>
        <v>1人未満</v>
      </c>
      <c r="AG38" s="111" t="str">
        <f ca="1"/>
        <v>1人未満</v>
      </c>
      <c r="AH38" s="111" t="str">
        <f ca="1"/>
        <v>0人</v>
      </c>
      <c r="AI38" s="111" t="str">
        <f ca="1"/>
        <v>0人</v>
      </c>
      <c r="AJ38" s="111" t="str">
        <f ca="1"/>
        <v>0人</v>
      </c>
      <c r="AK38" s="111" t="str">
        <f ca="1"/>
        <v>3人</v>
      </c>
      <c r="AL38" s="111" t="str">
        <f ca="1"/>
        <v>3人</v>
      </c>
      <c r="AM38" s="111" t="str">
        <f ca="1"/>
        <v>3人</v>
      </c>
      <c r="AN38" s="111" t="str">
        <f ca="1"/>
        <v>0人</v>
      </c>
      <c r="AO38" s="111" t="str">
        <f ca="1"/>
        <v>0人</v>
      </c>
      <c r="AP38" s="111" t="str">
        <f ca="1"/>
        <v>0人</v>
      </c>
      <c r="AQ38" s="111" t="str">
        <f ca="1"/>
        <v>20人</v>
      </c>
      <c r="AR38" s="111" t="str">
        <f ca="1"/>
        <v>20人</v>
      </c>
      <c r="AS38" s="111" t="str">
        <f ca="1"/>
        <v>20人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str">
        <f ca="1"/>
        <v>0人</v>
      </c>
      <c r="BM38" s="111" t="str">
        <f ca="1"/>
        <v>0人</v>
      </c>
      <c r="BN38" s="111" t="str">
        <f ca="1"/>
        <v>0人</v>
      </c>
      <c r="BO38" s="111" t="str">
        <f ca="1"/>
        <v>0人</v>
      </c>
      <c r="BP38" s="111" t="str">
        <f ca="1"/>
        <v>0人</v>
      </c>
      <c r="BQ38" s="111" t="str">
        <f ca="1"/>
        <v>0人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e">
        <f ca="1"/>
        <v>#REF!</v>
      </c>
      <c r="CT38" s="111" t="e">
        <f ca="1"/>
        <v>#REF!</v>
      </c>
      <c r="CU38" s="111" t="e">
        <f ca="1"/>
        <v>#REF!</v>
      </c>
      <c r="CV38" s="111" t="e">
        <f ca="1"/>
        <v>#REF!</v>
      </c>
      <c r="CW38" s="111" t="e">
        <f ca="1"/>
        <v>#REF!</v>
      </c>
      <c r="CX38" s="111" t="e">
        <f ca="1"/>
        <v>#REF!</v>
      </c>
      <c r="CY38" s="111" t="e">
        <f ca="1"/>
        <v>#REF!</v>
      </c>
      <c r="CZ38" s="111" t="e">
        <f ca="1"/>
        <v>#REF!</v>
      </c>
      <c r="DA38" s="111" t="e">
        <f ca="1"/>
        <v>#REF!</v>
      </c>
      <c r="DB38" s="111" t="e">
        <f ca="1"/>
        <v>#REF!</v>
      </c>
      <c r="DC38" s="111" t="e">
        <f ca="1"/>
        <v>#REF!</v>
      </c>
      <c r="DD38" s="111" t="e">
        <f ca="1"/>
        <v>#REF!</v>
      </c>
      <c r="DE38" s="111" t="e">
        <f ca="1"/>
        <v>#REF!</v>
      </c>
      <c r="DF38" s="111" t="e">
        <f ca="1"/>
        <v>#REF!</v>
      </c>
      <c r="DG38" s="111" t="e">
        <f ca="1"/>
        <v>#REF!</v>
      </c>
      <c r="DH38" s="111" t="e">
        <f ca="1"/>
        <v>#REF!</v>
      </c>
      <c r="DI38" s="111" t="e">
        <f ca="1"/>
        <v>#REF!</v>
      </c>
      <c r="DJ38" s="111" t="e">
        <f ca="1"/>
        <v>#REF!</v>
      </c>
      <c r="DK38" s="111" t="e">
        <f ca="1"/>
        <v>#REF!</v>
      </c>
      <c r="DL38" s="111" t="e">
        <f ca="1"/>
        <v>#REF!</v>
      </c>
      <c r="DM38" s="111" t="e">
        <f ca="1"/>
        <v>#REF!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e">
        <f ca="1"/>
        <v>#REF!</v>
      </c>
      <c r="DU38" s="111" t="e">
        <f ca="1"/>
        <v>#REF!</v>
      </c>
      <c r="DV38" s="111" t="e">
        <f ca="1"/>
        <v>#REF!</v>
      </c>
      <c r="DW38" s="111" t="e">
        <f ca="1"/>
        <v>#REF!</v>
      </c>
      <c r="DX38" s="111" t="e">
        <f ca="1"/>
        <v>#REF!</v>
      </c>
      <c r="DY38" s="111" t="e">
        <f ca="1"/>
        <v>#REF!</v>
      </c>
      <c r="DZ38" s="111" t="e">
        <f ca="1"/>
        <v>#REF!</v>
      </c>
      <c r="EA38" s="111" t="e">
        <f ca="1"/>
        <v>#REF!</v>
      </c>
      <c r="EB38" s="111" t="e">
        <f ca="1"/>
        <v>#REF!</v>
      </c>
      <c r="EC38" s="111" t="e">
        <f ca="1"/>
        <v>#REF!</v>
      </c>
      <c r="ED38" s="111" t="e">
        <f ca="1"/>
        <v>#REF!</v>
      </c>
      <c r="EE38" s="111" t="e">
        <f ca="1"/>
        <v>#REF!</v>
      </c>
      <c r="EF38" s="111" t="e">
        <f ca="1"/>
        <v>#REF!</v>
      </c>
      <c r="EG38" s="111" t="e">
        <f ca="1"/>
        <v>#REF!</v>
      </c>
      <c r="EH38" s="111" t="e">
        <f ca="1"/>
        <v>#REF!</v>
      </c>
      <c r="EI38" s="111" t="e">
        <f ca="1"/>
        <v>#REF!</v>
      </c>
      <c r="EJ38" s="111" t="e">
        <f ca="1"/>
        <v>#REF!</v>
      </c>
      <c r="EK38" s="111" t="e">
        <f ca="1"/>
        <v>#REF!</v>
      </c>
      <c r="EL38" s="111" t="e">
        <f ca="1"/>
        <v>#REF!</v>
      </c>
      <c r="EM38" s="111" t="e">
        <f ca="1"/>
        <v>#REF!</v>
      </c>
      <c r="EN38" s="111" t="e">
        <f ca="1"/>
        <v>#REF!</v>
      </c>
      <c r="EO38" s="111" t="e">
        <f ca="1"/>
        <v>#REF!</v>
      </c>
      <c r="EP38" s="111" t="e">
        <f ca="1"/>
        <v>#REF!</v>
      </c>
      <c r="EQ38" s="111" t="e">
        <f ca="1"/>
        <v>#REF!</v>
      </c>
      <c r="ER38" s="111" t="e">
        <f ca="1"/>
        <v>#REF!</v>
      </c>
      <c r="ES38" s="111" t="e">
        <f ca="1"/>
        <v>#REF!</v>
      </c>
      <c r="ET38" s="111" t="e">
        <f ca="1"/>
        <v>#REF!</v>
      </c>
      <c r="EU38" s="111" t="e">
        <f ca="1"/>
        <v>#REF!</v>
      </c>
      <c r="EV38" s="111" t="e">
        <f ca="1"/>
        <v>#REF!</v>
      </c>
      <c r="EW38" s="111" t="e">
        <f ca="1"/>
        <v>#REF!</v>
      </c>
      <c r="EX38" s="111" t="e">
        <f ca="1"/>
        <v>#REF!</v>
      </c>
      <c r="EY38" s="111" t="e">
        <f ca="1"/>
        <v>#REF!</v>
      </c>
      <c r="EZ38" s="111" t="e">
        <f ca="1"/>
        <v>#REF!</v>
      </c>
      <c r="FA38" s="111" t="e">
        <f ca="1"/>
        <v>#REF!</v>
      </c>
      <c r="FB38" s="111" t="e">
        <f ca="1"/>
        <v>#REF!</v>
      </c>
      <c r="FC38" s="111" t="e">
        <f ca="1"/>
        <v>#REF!</v>
      </c>
      <c r="FD38" s="111" t="e">
        <f ca="1"/>
        <v>#REF!</v>
      </c>
      <c r="FE38" s="111" t="e">
        <f ca="1"/>
        <v>#REF!</v>
      </c>
      <c r="FF38" s="111" t="e">
        <f ca="1"/>
        <v>#REF!</v>
      </c>
      <c r="FG38" s="111" t="e">
        <f ca="1"/>
        <v>#REF!</v>
      </c>
      <c r="FH38" s="111" t="e">
        <f ca="1"/>
        <v>#REF!</v>
      </c>
      <c r="FI38" s="111" t="e">
        <f ca="1"/>
        <v>#REF!</v>
      </c>
    </row>
    <row r="39" spans="1:165" x14ac:dyDescent="0.2">
      <c r="A39" s="183"/>
      <c r="B39" s="169"/>
      <c r="C39" s="98" t="s">
        <v>96</v>
      </c>
      <c r="D39" s="111" t="e">
        <f ca="1"/>
        <v>#REF!</v>
      </c>
      <c r="E39" s="111" t="e">
        <f ca="1"/>
        <v>#REF!</v>
      </c>
      <c r="F39" s="111" t="e">
        <f ca="1"/>
        <v>#REF!</v>
      </c>
      <c r="G39" s="111" t="e">
        <f ca="1"/>
        <v>#REF!</v>
      </c>
      <c r="H39" s="111" t="e">
        <f ca="1"/>
        <v>#REF!</v>
      </c>
      <c r="I39" s="111" t="e">
        <f ca="1"/>
        <v>#REF!</v>
      </c>
      <c r="J39" s="111" t="e">
        <f ca="1"/>
        <v>#REF!</v>
      </c>
      <c r="K39" s="111" t="e">
        <f ca="1"/>
        <v>#REF!</v>
      </c>
      <c r="L39" s="111" t="e">
        <f ca="1"/>
        <v>#REF!</v>
      </c>
      <c r="M39" s="111" t="e">
        <f ca="1"/>
        <v>#REF!</v>
      </c>
      <c r="N39" s="111" t="e">
        <f ca="1"/>
        <v>#REF!</v>
      </c>
      <c r="O39" s="111" t="e">
        <f ca="1"/>
        <v>#REF!</v>
      </c>
      <c r="P39" s="111" t="e">
        <f ca="1"/>
        <v>#REF!</v>
      </c>
      <c r="Q39" s="111" t="e">
        <f ca="1"/>
        <v>#REF!</v>
      </c>
      <c r="R39" s="111" t="e">
        <f ca="1"/>
        <v>#REF!</v>
      </c>
      <c r="S39" s="111" t="e">
        <f ca="1"/>
        <v>#REF!</v>
      </c>
      <c r="T39" s="111" t="e">
        <f ca="1"/>
        <v>#REF!</v>
      </c>
      <c r="U39" s="111" t="e">
        <f ca="1"/>
        <v>#REF!</v>
      </c>
      <c r="V39" s="111" t="e">
        <f ca="1"/>
        <v>#REF!</v>
      </c>
      <c r="W39" s="111" t="e">
        <f ca="1"/>
        <v>#REF!</v>
      </c>
      <c r="X39" s="111" t="e">
        <f ca="1"/>
        <v>#REF!</v>
      </c>
      <c r="Y39" s="111" t="e">
        <f ca="1"/>
        <v>#REF!</v>
      </c>
      <c r="Z39" s="111" t="e">
        <f ca="1"/>
        <v>#REF!</v>
      </c>
      <c r="AA39" s="111" t="e">
        <f ca="1"/>
        <v>#REF!</v>
      </c>
      <c r="AB39" s="111" t="str">
        <f ca="1"/>
        <v>0世帯</v>
      </c>
      <c r="AC39" s="111" t="str">
        <f ca="1"/>
        <v>0世帯</v>
      </c>
      <c r="AD39" s="111" t="str">
        <f ca="1"/>
        <v>0世帯</v>
      </c>
      <c r="AE39" s="111" t="str">
        <f ca="1"/>
        <v>1世帯未満</v>
      </c>
      <c r="AF39" s="111" t="str">
        <f ca="1"/>
        <v>1世帯未満</v>
      </c>
      <c r="AG39" s="111" t="str">
        <f ca="1"/>
        <v>1世帯未満</v>
      </c>
      <c r="AH39" s="111" t="str">
        <f ca="1"/>
        <v>0世帯</v>
      </c>
      <c r="AI39" s="111" t="str">
        <f ca="1"/>
        <v>0世帯</v>
      </c>
      <c r="AJ39" s="111" t="str">
        <f ca="1"/>
        <v>0世帯</v>
      </c>
      <c r="AK39" s="111" t="str">
        <f ca="1"/>
        <v>2世帯</v>
      </c>
      <c r="AL39" s="111" t="str">
        <f ca="1"/>
        <v>2世帯</v>
      </c>
      <c r="AM39" s="111" t="str">
        <f ca="1"/>
        <v>2世帯</v>
      </c>
      <c r="AN39" s="111" t="str">
        <f ca="1"/>
        <v>0世帯</v>
      </c>
      <c r="AO39" s="111" t="str">
        <f ca="1"/>
        <v>0世帯</v>
      </c>
      <c r="AP39" s="111" t="str">
        <f ca="1"/>
        <v>0世帯</v>
      </c>
      <c r="AQ39" s="111" t="str">
        <f ca="1"/>
        <v>10世帯</v>
      </c>
      <c r="AR39" s="111" t="str">
        <f ca="1"/>
        <v>10世帯</v>
      </c>
      <c r="AS39" s="111" t="str">
        <f ca="1"/>
        <v>10世帯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str">
        <f ca="1"/>
        <v>0世帯</v>
      </c>
      <c r="BM39" s="111" t="str">
        <f ca="1"/>
        <v>0世帯</v>
      </c>
      <c r="BN39" s="111" t="str">
        <f ca="1"/>
        <v>0世帯</v>
      </c>
      <c r="BO39" s="111" t="str">
        <f ca="1"/>
        <v>0世帯</v>
      </c>
      <c r="BP39" s="111" t="str">
        <f ca="1"/>
        <v>0世帯</v>
      </c>
      <c r="BQ39" s="111" t="str">
        <f ca="1"/>
        <v>0世帯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e">
        <f ca="1"/>
        <v>#REF!</v>
      </c>
      <c r="CT39" s="111" t="e">
        <f ca="1"/>
        <v>#REF!</v>
      </c>
      <c r="CU39" s="111" t="e">
        <f ca="1"/>
        <v>#REF!</v>
      </c>
      <c r="CV39" s="111" t="e">
        <f ca="1"/>
        <v>#REF!</v>
      </c>
      <c r="CW39" s="111" t="e">
        <f ca="1"/>
        <v>#REF!</v>
      </c>
      <c r="CX39" s="111" t="e">
        <f ca="1"/>
        <v>#REF!</v>
      </c>
      <c r="CY39" s="111" t="e">
        <f ca="1"/>
        <v>#REF!</v>
      </c>
      <c r="CZ39" s="111" t="e">
        <f ca="1"/>
        <v>#REF!</v>
      </c>
      <c r="DA39" s="111" t="e">
        <f ca="1"/>
        <v>#REF!</v>
      </c>
      <c r="DB39" s="111" t="e">
        <f ca="1"/>
        <v>#REF!</v>
      </c>
      <c r="DC39" s="111" t="e">
        <f ca="1"/>
        <v>#REF!</v>
      </c>
      <c r="DD39" s="111" t="e">
        <f ca="1"/>
        <v>#REF!</v>
      </c>
      <c r="DE39" s="111" t="e">
        <f ca="1"/>
        <v>#REF!</v>
      </c>
      <c r="DF39" s="111" t="e">
        <f ca="1"/>
        <v>#REF!</v>
      </c>
      <c r="DG39" s="111" t="e">
        <f ca="1"/>
        <v>#REF!</v>
      </c>
      <c r="DH39" s="111" t="e">
        <f ca="1"/>
        <v>#REF!</v>
      </c>
      <c r="DI39" s="111" t="e">
        <f ca="1"/>
        <v>#REF!</v>
      </c>
      <c r="DJ39" s="111" t="e">
        <f ca="1"/>
        <v>#REF!</v>
      </c>
      <c r="DK39" s="111" t="e">
        <f ca="1"/>
        <v>#REF!</v>
      </c>
      <c r="DL39" s="111" t="e">
        <f ca="1"/>
        <v>#REF!</v>
      </c>
      <c r="DM39" s="111" t="e">
        <f ca="1"/>
        <v>#REF!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e">
        <f ca="1"/>
        <v>#REF!</v>
      </c>
      <c r="DU39" s="111" t="e">
        <f ca="1"/>
        <v>#REF!</v>
      </c>
      <c r="DV39" s="111" t="e">
        <f ca="1"/>
        <v>#REF!</v>
      </c>
      <c r="DW39" s="111" t="e">
        <f ca="1"/>
        <v>#REF!</v>
      </c>
      <c r="DX39" s="111" t="e">
        <f ca="1"/>
        <v>#REF!</v>
      </c>
      <c r="DY39" s="111" t="e">
        <f ca="1"/>
        <v>#REF!</v>
      </c>
      <c r="DZ39" s="111" t="e">
        <f ca="1"/>
        <v>#REF!</v>
      </c>
      <c r="EA39" s="111" t="e">
        <f ca="1"/>
        <v>#REF!</v>
      </c>
      <c r="EB39" s="111" t="e">
        <f ca="1"/>
        <v>#REF!</v>
      </c>
      <c r="EC39" s="111" t="e">
        <f ca="1"/>
        <v>#REF!</v>
      </c>
      <c r="ED39" s="111" t="e">
        <f ca="1"/>
        <v>#REF!</v>
      </c>
      <c r="EE39" s="111" t="e">
        <f ca="1"/>
        <v>#REF!</v>
      </c>
      <c r="EF39" s="111" t="e">
        <f ca="1"/>
        <v>#REF!</v>
      </c>
      <c r="EG39" s="111" t="e">
        <f ca="1"/>
        <v>#REF!</v>
      </c>
      <c r="EH39" s="111" t="e">
        <f ca="1"/>
        <v>#REF!</v>
      </c>
      <c r="EI39" s="111" t="e">
        <f ca="1"/>
        <v>#REF!</v>
      </c>
      <c r="EJ39" s="111" t="e">
        <f ca="1"/>
        <v>#REF!</v>
      </c>
      <c r="EK39" s="111" t="e">
        <f ca="1"/>
        <v>#REF!</v>
      </c>
      <c r="EL39" s="111" t="e">
        <f ca="1"/>
        <v>#REF!</v>
      </c>
      <c r="EM39" s="111" t="e">
        <f ca="1"/>
        <v>#REF!</v>
      </c>
      <c r="EN39" s="111" t="e">
        <f ca="1"/>
        <v>#REF!</v>
      </c>
      <c r="EO39" s="111" t="e">
        <f ca="1"/>
        <v>#REF!</v>
      </c>
      <c r="EP39" s="111" t="e">
        <f ca="1"/>
        <v>#REF!</v>
      </c>
      <c r="EQ39" s="111" t="e">
        <f ca="1"/>
        <v>#REF!</v>
      </c>
      <c r="ER39" s="111" t="e">
        <f ca="1"/>
        <v>#REF!</v>
      </c>
      <c r="ES39" s="111" t="e">
        <f ca="1"/>
        <v>#REF!</v>
      </c>
      <c r="ET39" s="111" t="e">
        <f ca="1"/>
        <v>#REF!</v>
      </c>
      <c r="EU39" s="111" t="e">
        <f ca="1"/>
        <v>#REF!</v>
      </c>
      <c r="EV39" s="111" t="e">
        <f ca="1"/>
        <v>#REF!</v>
      </c>
      <c r="EW39" s="111" t="e">
        <f ca="1"/>
        <v>#REF!</v>
      </c>
      <c r="EX39" s="111" t="e">
        <f ca="1"/>
        <v>#REF!</v>
      </c>
      <c r="EY39" s="111" t="e">
        <f ca="1"/>
        <v>#REF!</v>
      </c>
      <c r="EZ39" s="111" t="e">
        <f ca="1"/>
        <v>#REF!</v>
      </c>
      <c r="FA39" s="111" t="e">
        <f ca="1"/>
        <v>#REF!</v>
      </c>
      <c r="FB39" s="111" t="e">
        <f ca="1"/>
        <v>#REF!</v>
      </c>
      <c r="FC39" s="111" t="e">
        <f ca="1"/>
        <v>#REF!</v>
      </c>
      <c r="FD39" s="111" t="e">
        <f ca="1"/>
        <v>#REF!</v>
      </c>
      <c r="FE39" s="111" t="e">
        <f ca="1"/>
        <v>#REF!</v>
      </c>
      <c r="FF39" s="111" t="e">
        <f ca="1"/>
        <v>#REF!</v>
      </c>
      <c r="FG39" s="111" t="e">
        <f ca="1"/>
        <v>#REF!</v>
      </c>
      <c r="FH39" s="111" t="e">
        <f ca="1"/>
        <v>#REF!</v>
      </c>
      <c r="FI39" s="111" t="e">
        <f ca="1"/>
        <v>#REF!</v>
      </c>
    </row>
    <row r="40" spans="1:165" x14ac:dyDescent="0.2">
      <c r="A40" s="183"/>
      <c r="B40" s="169"/>
      <c r="C40" s="98" t="s">
        <v>97</v>
      </c>
      <c r="D40" s="111" t="e">
        <f ca="1"/>
        <v>#REF!</v>
      </c>
      <c r="E40" s="111" t="e">
        <f ca="1"/>
        <v>#REF!</v>
      </c>
      <c r="F40" s="111" t="e">
        <f ca="1"/>
        <v>#REF!</v>
      </c>
      <c r="G40" s="111" t="e">
        <f ca="1"/>
        <v>#REF!</v>
      </c>
      <c r="H40" s="111" t="e">
        <f ca="1"/>
        <v>#REF!</v>
      </c>
      <c r="I40" s="111" t="e">
        <f ca="1"/>
        <v>#REF!</v>
      </c>
      <c r="J40" s="111" t="e">
        <f ca="1"/>
        <v>#REF!</v>
      </c>
      <c r="K40" s="111" t="e">
        <f ca="1"/>
        <v>#REF!</v>
      </c>
      <c r="L40" s="111" t="e">
        <f ca="1"/>
        <v>#REF!</v>
      </c>
      <c r="M40" s="111" t="e">
        <f ca="1"/>
        <v>#REF!</v>
      </c>
      <c r="N40" s="111" t="e">
        <f ca="1"/>
        <v>#REF!</v>
      </c>
      <c r="O40" s="111" t="e">
        <f ca="1"/>
        <v>#REF!</v>
      </c>
      <c r="P40" s="111" t="e">
        <f ca="1"/>
        <v>#REF!</v>
      </c>
      <c r="Q40" s="111" t="e">
        <f ca="1"/>
        <v>#REF!</v>
      </c>
      <c r="R40" s="111" t="e">
        <f ca="1"/>
        <v>#REF!</v>
      </c>
      <c r="S40" s="111" t="e">
        <f ca="1"/>
        <v>#REF!</v>
      </c>
      <c r="T40" s="111" t="e">
        <f ca="1"/>
        <v>#REF!</v>
      </c>
      <c r="U40" s="111" t="e">
        <f ca="1"/>
        <v>#REF!</v>
      </c>
      <c r="V40" s="111" t="e">
        <f ca="1"/>
        <v>#REF!</v>
      </c>
      <c r="W40" s="111" t="e">
        <f ca="1"/>
        <v>#REF!</v>
      </c>
      <c r="X40" s="111" t="e">
        <f ca="1"/>
        <v>#REF!</v>
      </c>
      <c r="Y40" s="111" t="e">
        <f ca="1"/>
        <v>#REF!</v>
      </c>
      <c r="Z40" s="111" t="e">
        <f ca="1"/>
        <v>#REF!</v>
      </c>
      <c r="AA40" s="111" t="e">
        <f ca="1"/>
        <v>#REF!</v>
      </c>
      <c r="AB40" s="111" t="str">
        <f ca="1"/>
        <v>0人</v>
      </c>
      <c r="AC40" s="111" t="str">
        <f ca="1"/>
        <v>0人</v>
      </c>
      <c r="AD40" s="111" t="str">
        <f ca="1"/>
        <v>0人</v>
      </c>
      <c r="AE40" s="111" t="str">
        <f ca="1"/>
        <v>1人未満</v>
      </c>
      <c r="AF40" s="111" t="str">
        <f ca="1"/>
        <v>1人未満</v>
      </c>
      <c r="AG40" s="111" t="str">
        <f ca="1"/>
        <v>1人未満</v>
      </c>
      <c r="AH40" s="111" t="str">
        <f ca="1"/>
        <v>0人</v>
      </c>
      <c r="AI40" s="111" t="str">
        <f ca="1"/>
        <v>0人</v>
      </c>
      <c r="AJ40" s="111" t="str">
        <f ca="1"/>
        <v>0人</v>
      </c>
      <c r="AK40" s="111" t="str">
        <f ca="1"/>
        <v>3人</v>
      </c>
      <c r="AL40" s="111" t="str">
        <f ca="1"/>
        <v>3人</v>
      </c>
      <c r="AM40" s="111" t="str">
        <f ca="1"/>
        <v>3人</v>
      </c>
      <c r="AN40" s="111" t="str">
        <f ca="1"/>
        <v>0人</v>
      </c>
      <c r="AO40" s="111" t="str">
        <f ca="1"/>
        <v>0人</v>
      </c>
      <c r="AP40" s="111" t="str">
        <f ca="1"/>
        <v>0人</v>
      </c>
      <c r="AQ40" s="111" t="str">
        <f ca="1"/>
        <v>19人</v>
      </c>
      <c r="AR40" s="111" t="str">
        <f ca="1"/>
        <v>19人</v>
      </c>
      <c r="AS40" s="111" t="str">
        <f ca="1"/>
        <v>19人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str">
        <f ca="1"/>
        <v>0人</v>
      </c>
      <c r="BM40" s="111" t="str">
        <f ca="1"/>
        <v>0人</v>
      </c>
      <c r="BN40" s="111" t="str">
        <f ca="1"/>
        <v>0人</v>
      </c>
      <c r="BO40" s="111" t="str">
        <f ca="1"/>
        <v>0人</v>
      </c>
      <c r="BP40" s="111" t="str">
        <f ca="1"/>
        <v>0人</v>
      </c>
      <c r="BQ40" s="111" t="str">
        <f ca="1"/>
        <v>0人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e">
        <f ca="1"/>
        <v>#REF!</v>
      </c>
      <c r="CT40" s="111" t="e">
        <f ca="1"/>
        <v>#REF!</v>
      </c>
      <c r="CU40" s="111" t="e">
        <f ca="1"/>
        <v>#REF!</v>
      </c>
      <c r="CV40" s="111" t="e">
        <f ca="1"/>
        <v>#REF!</v>
      </c>
      <c r="CW40" s="111" t="e">
        <f ca="1"/>
        <v>#REF!</v>
      </c>
      <c r="CX40" s="111" t="e">
        <f ca="1"/>
        <v>#REF!</v>
      </c>
      <c r="CY40" s="111" t="e">
        <f ca="1"/>
        <v>#REF!</v>
      </c>
      <c r="CZ40" s="111" t="e">
        <f ca="1"/>
        <v>#REF!</v>
      </c>
      <c r="DA40" s="111" t="e">
        <f ca="1"/>
        <v>#REF!</v>
      </c>
      <c r="DB40" s="111" t="e">
        <f ca="1"/>
        <v>#REF!</v>
      </c>
      <c r="DC40" s="111" t="e">
        <f ca="1"/>
        <v>#REF!</v>
      </c>
      <c r="DD40" s="111" t="e">
        <f ca="1"/>
        <v>#REF!</v>
      </c>
      <c r="DE40" s="111" t="e">
        <f ca="1"/>
        <v>#REF!</v>
      </c>
      <c r="DF40" s="111" t="e">
        <f ca="1"/>
        <v>#REF!</v>
      </c>
      <c r="DG40" s="111" t="e">
        <f ca="1"/>
        <v>#REF!</v>
      </c>
      <c r="DH40" s="111" t="e">
        <f ca="1"/>
        <v>#REF!</v>
      </c>
      <c r="DI40" s="111" t="e">
        <f ca="1"/>
        <v>#REF!</v>
      </c>
      <c r="DJ40" s="111" t="e">
        <f ca="1"/>
        <v>#REF!</v>
      </c>
      <c r="DK40" s="111" t="e">
        <f ca="1"/>
        <v>#REF!</v>
      </c>
      <c r="DL40" s="111" t="e">
        <f ca="1"/>
        <v>#REF!</v>
      </c>
      <c r="DM40" s="111" t="e">
        <f ca="1"/>
        <v>#REF!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e">
        <f ca="1"/>
        <v>#REF!</v>
      </c>
      <c r="DU40" s="111" t="e">
        <f ca="1"/>
        <v>#REF!</v>
      </c>
      <c r="DV40" s="111" t="e">
        <f ca="1"/>
        <v>#REF!</v>
      </c>
      <c r="DW40" s="111" t="e">
        <f ca="1"/>
        <v>#REF!</v>
      </c>
      <c r="DX40" s="111" t="e">
        <f ca="1"/>
        <v>#REF!</v>
      </c>
      <c r="DY40" s="111" t="e">
        <f ca="1"/>
        <v>#REF!</v>
      </c>
      <c r="DZ40" s="111" t="e">
        <f ca="1"/>
        <v>#REF!</v>
      </c>
      <c r="EA40" s="111" t="e">
        <f ca="1"/>
        <v>#REF!</v>
      </c>
      <c r="EB40" s="111" t="e">
        <f ca="1"/>
        <v>#REF!</v>
      </c>
      <c r="EC40" s="111" t="e">
        <f ca="1"/>
        <v>#REF!</v>
      </c>
      <c r="ED40" s="111" t="e">
        <f ca="1"/>
        <v>#REF!</v>
      </c>
      <c r="EE40" s="111" t="e">
        <f ca="1"/>
        <v>#REF!</v>
      </c>
      <c r="EF40" s="111" t="e">
        <f ca="1"/>
        <v>#REF!</v>
      </c>
      <c r="EG40" s="111" t="e">
        <f ca="1"/>
        <v>#REF!</v>
      </c>
      <c r="EH40" s="111" t="e">
        <f ca="1"/>
        <v>#REF!</v>
      </c>
      <c r="EI40" s="111" t="e">
        <f ca="1"/>
        <v>#REF!</v>
      </c>
      <c r="EJ40" s="111" t="e">
        <f ca="1"/>
        <v>#REF!</v>
      </c>
      <c r="EK40" s="111" t="e">
        <f ca="1"/>
        <v>#REF!</v>
      </c>
      <c r="EL40" s="111" t="e">
        <f ca="1"/>
        <v>#REF!</v>
      </c>
      <c r="EM40" s="111" t="e">
        <f ca="1"/>
        <v>#REF!</v>
      </c>
      <c r="EN40" s="111" t="e">
        <f ca="1"/>
        <v>#REF!</v>
      </c>
      <c r="EO40" s="111" t="e">
        <f ca="1"/>
        <v>#REF!</v>
      </c>
      <c r="EP40" s="111" t="e">
        <f ca="1"/>
        <v>#REF!</v>
      </c>
      <c r="EQ40" s="111" t="e">
        <f ca="1"/>
        <v>#REF!</v>
      </c>
      <c r="ER40" s="111" t="e">
        <f ca="1"/>
        <v>#REF!</v>
      </c>
      <c r="ES40" s="111" t="e">
        <f ca="1"/>
        <v>#REF!</v>
      </c>
      <c r="ET40" s="111" t="e">
        <f ca="1"/>
        <v>#REF!</v>
      </c>
      <c r="EU40" s="111" t="e">
        <f ca="1"/>
        <v>#REF!</v>
      </c>
      <c r="EV40" s="111" t="e">
        <f ca="1"/>
        <v>#REF!</v>
      </c>
      <c r="EW40" s="111" t="e">
        <f ca="1"/>
        <v>#REF!</v>
      </c>
      <c r="EX40" s="111" t="e">
        <f ca="1"/>
        <v>#REF!</v>
      </c>
      <c r="EY40" s="111" t="e">
        <f ca="1"/>
        <v>#REF!</v>
      </c>
      <c r="EZ40" s="111" t="e">
        <f ca="1"/>
        <v>#REF!</v>
      </c>
      <c r="FA40" s="111" t="e">
        <f ca="1"/>
        <v>#REF!</v>
      </c>
      <c r="FB40" s="111" t="e">
        <f ca="1"/>
        <v>#REF!</v>
      </c>
      <c r="FC40" s="111" t="e">
        <f ca="1"/>
        <v>#REF!</v>
      </c>
      <c r="FD40" s="111" t="e">
        <f ca="1"/>
        <v>#REF!</v>
      </c>
      <c r="FE40" s="111" t="e">
        <f ca="1"/>
        <v>#REF!</v>
      </c>
      <c r="FF40" s="111" t="e">
        <f ca="1"/>
        <v>#REF!</v>
      </c>
      <c r="FG40" s="111" t="e">
        <f ca="1"/>
        <v>#REF!</v>
      </c>
      <c r="FH40" s="111" t="e">
        <f ca="1"/>
        <v>#REF!</v>
      </c>
      <c r="FI40" s="111" t="e">
        <f ca="1"/>
        <v>#REF!</v>
      </c>
    </row>
    <row r="41" spans="1:165" x14ac:dyDescent="0.2">
      <c r="A41" s="183"/>
      <c r="B41" s="169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83"/>
      <c r="B42" s="170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83"/>
      <c r="B43" s="168" t="s">
        <v>46</v>
      </c>
      <c r="C43" s="99" t="s">
        <v>623</v>
      </c>
      <c r="D43" s="114" t="e">
        <f ca="1"/>
        <v>#REF!</v>
      </c>
      <c r="E43" s="114" t="e">
        <f ca="1"/>
        <v>#REF!</v>
      </c>
      <c r="F43" s="114" t="e">
        <f ca="1"/>
        <v>#REF!</v>
      </c>
      <c r="G43" s="114" t="e">
        <f ca="1"/>
        <v>#REF!</v>
      </c>
      <c r="H43" s="114" t="e">
        <f ca="1"/>
        <v>#REF!</v>
      </c>
      <c r="I43" s="114" t="e">
        <f ca="1"/>
        <v>#REF!</v>
      </c>
      <c r="J43" s="114" t="e">
        <f ca="1"/>
        <v>#REF!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 t="e">
        <f ca="1"/>
        <v>#REF!</v>
      </c>
      <c r="AB43" s="114" t="str">
        <f ca="1"/>
        <v>0km</v>
      </c>
      <c r="AC43" s="114" t="str">
        <f ca="1"/>
        <v>0km</v>
      </c>
      <c r="AD43" s="114" t="str">
        <f ca="1"/>
        <v>0km</v>
      </c>
      <c r="AE43" s="114" t="str">
        <f ca="1"/>
        <v>0.4km</v>
      </c>
      <c r="AF43" s="114" t="str">
        <f ca="1"/>
        <v>0.4km</v>
      </c>
      <c r="AG43" s="114" t="str">
        <f ca="1"/>
        <v>0.4km</v>
      </c>
      <c r="AH43" s="114" t="str">
        <f ca="1"/>
        <v>0km</v>
      </c>
      <c r="AI43" s="114" t="str">
        <f ca="1"/>
        <v>0km</v>
      </c>
      <c r="AJ43" s="114" t="str">
        <f ca="1"/>
        <v>0km</v>
      </c>
      <c r="AK43" s="114" t="str">
        <f ca="1"/>
        <v>0.4km</v>
      </c>
      <c r="AL43" s="114" t="str">
        <f ca="1"/>
        <v>0.4km</v>
      </c>
      <c r="AM43" s="114" t="str">
        <f ca="1"/>
        <v>0.4km</v>
      </c>
      <c r="AN43" s="114" t="str">
        <f ca="1"/>
        <v>0.3km</v>
      </c>
      <c r="AO43" s="114" t="str">
        <f ca="1"/>
        <v>0.3km</v>
      </c>
      <c r="AP43" s="114" t="str">
        <f ca="1"/>
        <v>0.3km</v>
      </c>
      <c r="AQ43" s="114" t="str">
        <f ca="1"/>
        <v>0.7km</v>
      </c>
      <c r="AR43" s="114" t="str">
        <f ca="1"/>
        <v>0.7km</v>
      </c>
      <c r="AS43" s="114" t="str">
        <f ca="1"/>
        <v>0.7km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str">
        <f ca="1"/>
        <v>0km</v>
      </c>
      <c r="BM43" s="114" t="str">
        <f ca="1"/>
        <v>0km</v>
      </c>
      <c r="BN43" s="114" t="str">
        <f ca="1"/>
        <v>0km</v>
      </c>
      <c r="BO43" s="114" t="str">
        <f ca="1"/>
        <v>0km</v>
      </c>
      <c r="BP43" s="114" t="str">
        <f ca="1"/>
        <v>0km</v>
      </c>
      <c r="BQ43" s="114" t="str">
        <f ca="1"/>
        <v>0km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e">
        <f ca="1"/>
        <v>#REF!</v>
      </c>
      <c r="CT43" s="114" t="e">
        <f ca="1"/>
        <v>#REF!</v>
      </c>
      <c r="CU43" s="114" t="e">
        <f ca="1"/>
        <v>#REF!</v>
      </c>
      <c r="CV43" s="114" t="e">
        <f ca="1"/>
        <v>#REF!</v>
      </c>
      <c r="CW43" s="114" t="e">
        <f ca="1"/>
        <v>#REF!</v>
      </c>
      <c r="CX43" s="114" t="e">
        <f ca="1"/>
        <v>#REF!</v>
      </c>
      <c r="CY43" s="114" t="e">
        <f ca="1"/>
        <v>#REF!</v>
      </c>
      <c r="CZ43" s="114" t="e">
        <f ca="1"/>
        <v>#REF!</v>
      </c>
      <c r="DA43" s="114" t="e">
        <f ca="1"/>
        <v>#REF!</v>
      </c>
      <c r="DB43" s="114" t="e">
        <f ca="1"/>
        <v>#REF!</v>
      </c>
      <c r="DC43" s="114" t="e">
        <f ca="1"/>
        <v>#REF!</v>
      </c>
      <c r="DD43" s="114" t="e">
        <f ca="1"/>
        <v>#REF!</v>
      </c>
      <c r="DE43" s="114" t="e">
        <f ca="1"/>
        <v>#REF!</v>
      </c>
      <c r="DF43" s="114" t="e">
        <f ca="1"/>
        <v>#REF!</v>
      </c>
      <c r="DG43" s="114" t="e">
        <f ca="1"/>
        <v>#REF!</v>
      </c>
      <c r="DH43" s="114" t="e">
        <f ca="1"/>
        <v>#REF!</v>
      </c>
      <c r="DI43" s="114" t="e">
        <f ca="1"/>
        <v>#REF!</v>
      </c>
      <c r="DJ43" s="114" t="e">
        <f ca="1"/>
        <v>#REF!</v>
      </c>
      <c r="DK43" s="114" t="e">
        <f ca="1"/>
        <v>#REF!</v>
      </c>
      <c r="DL43" s="114" t="e">
        <f ca="1"/>
        <v>#REF!</v>
      </c>
      <c r="DM43" s="114" t="e">
        <f ca="1"/>
        <v>#REF!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e">
        <f ca="1"/>
        <v>#REF!</v>
      </c>
      <c r="DU43" s="114" t="e">
        <f ca="1"/>
        <v>#REF!</v>
      </c>
      <c r="DV43" s="114" t="e">
        <f ca="1"/>
        <v>#REF!</v>
      </c>
      <c r="DW43" s="114" t="e">
        <f ca="1"/>
        <v>#REF!</v>
      </c>
      <c r="DX43" s="114" t="e">
        <f ca="1"/>
        <v>#REF!</v>
      </c>
      <c r="DY43" s="114" t="e">
        <f ca="1"/>
        <v>#REF!</v>
      </c>
      <c r="DZ43" s="114" t="e">
        <f ca="1"/>
        <v>#REF!</v>
      </c>
      <c r="EA43" s="114" t="e">
        <f ca="1"/>
        <v>#REF!</v>
      </c>
      <c r="EB43" s="114" t="e">
        <f ca="1"/>
        <v>#REF!</v>
      </c>
      <c r="EC43" s="114" t="e">
        <f ca="1"/>
        <v>#REF!</v>
      </c>
      <c r="ED43" s="114" t="e">
        <f ca="1"/>
        <v>#REF!</v>
      </c>
      <c r="EE43" s="114" t="e">
        <f ca="1"/>
        <v>#REF!</v>
      </c>
      <c r="EF43" s="114" t="e">
        <f ca="1"/>
        <v>#REF!</v>
      </c>
      <c r="EG43" s="114" t="e">
        <f ca="1"/>
        <v>#REF!</v>
      </c>
      <c r="EH43" s="114" t="e">
        <f ca="1"/>
        <v>#REF!</v>
      </c>
      <c r="EI43" s="114" t="e">
        <f ca="1"/>
        <v>#REF!</v>
      </c>
      <c r="EJ43" s="114" t="e">
        <f ca="1"/>
        <v>#REF!</v>
      </c>
      <c r="EK43" s="114" t="e">
        <f ca="1"/>
        <v>#REF!</v>
      </c>
      <c r="EL43" s="114" t="e">
        <f ca="1"/>
        <v>#REF!</v>
      </c>
      <c r="EM43" s="114" t="e">
        <f ca="1"/>
        <v>#REF!</v>
      </c>
      <c r="EN43" s="114" t="e">
        <f ca="1"/>
        <v>#REF!</v>
      </c>
      <c r="EO43" s="114" t="e">
        <f ca="1"/>
        <v>#REF!</v>
      </c>
      <c r="EP43" s="114" t="e">
        <f ca="1"/>
        <v>#REF!</v>
      </c>
      <c r="EQ43" s="114" t="e">
        <f ca="1"/>
        <v>#REF!</v>
      </c>
      <c r="ER43" s="114" t="e">
        <f ca="1"/>
        <v>#REF!</v>
      </c>
      <c r="ES43" s="114" t="e">
        <f ca="1"/>
        <v>#REF!</v>
      </c>
      <c r="ET43" s="114" t="e">
        <f ca="1"/>
        <v>#REF!</v>
      </c>
      <c r="EU43" s="114" t="e">
        <f ca="1"/>
        <v>#REF!</v>
      </c>
      <c r="EV43" s="114" t="e">
        <f ca="1"/>
        <v>#REF!</v>
      </c>
      <c r="EW43" s="114" t="e">
        <f ca="1"/>
        <v>#REF!</v>
      </c>
      <c r="EX43" s="114" t="e">
        <f ca="1"/>
        <v>#REF!</v>
      </c>
      <c r="EY43" s="114" t="e">
        <f ca="1"/>
        <v>#REF!</v>
      </c>
      <c r="EZ43" s="114" t="e">
        <f ca="1"/>
        <v>#REF!</v>
      </c>
      <c r="FA43" s="114" t="e">
        <f ca="1"/>
        <v>#REF!</v>
      </c>
      <c r="FB43" s="114" t="e">
        <f ca="1"/>
        <v>#REF!</v>
      </c>
      <c r="FC43" s="114" t="e">
        <f ca="1"/>
        <v>#REF!</v>
      </c>
      <c r="FD43" s="114" t="e">
        <f ca="1"/>
        <v>#REF!</v>
      </c>
      <c r="FE43" s="114" t="e">
        <f ca="1"/>
        <v>#REF!</v>
      </c>
      <c r="FF43" s="114" t="e">
        <f ca="1"/>
        <v>#REF!</v>
      </c>
      <c r="FG43" s="114" t="e">
        <f ca="1"/>
        <v>#REF!</v>
      </c>
      <c r="FH43" s="114" t="e">
        <f ca="1"/>
        <v>#REF!</v>
      </c>
      <c r="FI43" s="114" t="e">
        <f ca="1"/>
        <v>#REF!</v>
      </c>
    </row>
    <row r="44" spans="1:165" x14ac:dyDescent="0.2">
      <c r="A44" s="183"/>
      <c r="B44" s="169"/>
      <c r="C44" s="98" t="s">
        <v>101</v>
      </c>
      <c r="D44" s="111" t="e">
        <f ca="1"/>
        <v>#REF!</v>
      </c>
      <c r="E44" s="111" t="e">
        <f ca="1"/>
        <v>#REF!</v>
      </c>
      <c r="F44" s="111" t="e">
        <f ca="1"/>
        <v>#REF!</v>
      </c>
      <c r="G44" s="111" t="e">
        <f ca="1"/>
        <v>#REF!</v>
      </c>
      <c r="H44" s="111" t="e">
        <f ca="1"/>
        <v>#REF!</v>
      </c>
      <c r="I44" s="111" t="e">
        <f ca="1"/>
        <v>#REF!</v>
      </c>
      <c r="J44" s="111" t="e">
        <f ca="1"/>
        <v>#REF!</v>
      </c>
      <c r="K44" s="111" t="e">
        <f ca="1"/>
        <v>#REF!</v>
      </c>
      <c r="L44" s="111" t="e">
        <f ca="1"/>
        <v>#REF!</v>
      </c>
      <c r="M44" s="111" t="e">
        <f ca="1"/>
        <v>#REF!</v>
      </c>
      <c r="N44" s="111" t="e">
        <f ca="1"/>
        <v>#REF!</v>
      </c>
      <c r="O44" s="111" t="e">
        <f ca="1"/>
        <v>#REF!</v>
      </c>
      <c r="P44" s="111" t="e">
        <f ca="1"/>
        <v>#REF!</v>
      </c>
      <c r="Q44" s="111" t="e">
        <f ca="1"/>
        <v>#REF!</v>
      </c>
      <c r="R44" s="111" t="e">
        <f ca="1"/>
        <v>#REF!</v>
      </c>
      <c r="S44" s="111" t="e">
        <f ca="1"/>
        <v>#REF!</v>
      </c>
      <c r="T44" s="111" t="e">
        <f ca="1"/>
        <v>#REF!</v>
      </c>
      <c r="U44" s="111" t="e">
        <f ca="1"/>
        <v>#REF!</v>
      </c>
      <c r="V44" s="111" t="e">
        <f ca="1"/>
        <v>#REF!</v>
      </c>
      <c r="W44" s="111" t="e">
        <f ca="1"/>
        <v>#REF!</v>
      </c>
      <c r="X44" s="111" t="e">
        <f ca="1"/>
        <v>#REF!</v>
      </c>
      <c r="Y44" s="111" t="e">
        <f ca="1"/>
        <v>#REF!</v>
      </c>
      <c r="Z44" s="111" t="e">
        <f ca="1"/>
        <v>#REF!</v>
      </c>
      <c r="AA44" s="111" t="e">
        <f ca="1"/>
        <v>#REF!</v>
      </c>
      <c r="AB44" s="111" t="str">
        <f ca="1"/>
        <v>0世帯</v>
      </c>
      <c r="AC44" s="111" t="str">
        <f ca="1"/>
        <v>0世帯</v>
      </c>
      <c r="AD44" s="111" t="str">
        <f ca="1"/>
        <v>0世帯</v>
      </c>
      <c r="AE44" s="111" t="str">
        <f ca="1"/>
        <v>16世帯</v>
      </c>
      <c r="AF44" s="111" t="str">
        <f ca="1"/>
        <v>16世帯</v>
      </c>
      <c r="AG44" s="111" t="str">
        <f ca="1"/>
        <v>16世帯</v>
      </c>
      <c r="AH44" s="111" t="str">
        <f ca="1"/>
        <v>0世帯</v>
      </c>
      <c r="AI44" s="111" t="str">
        <f ca="1"/>
        <v>0世帯</v>
      </c>
      <c r="AJ44" s="111" t="str">
        <f ca="1"/>
        <v>0世帯</v>
      </c>
      <c r="AK44" s="111" t="str">
        <f ca="1"/>
        <v>18世帯</v>
      </c>
      <c r="AL44" s="111" t="str">
        <f ca="1"/>
        <v>18世帯</v>
      </c>
      <c r="AM44" s="111" t="str">
        <f ca="1"/>
        <v>18世帯</v>
      </c>
      <c r="AN44" s="111" t="str">
        <f ca="1"/>
        <v>13世帯</v>
      </c>
      <c r="AO44" s="111" t="str">
        <f ca="1"/>
        <v>13世帯</v>
      </c>
      <c r="AP44" s="111" t="str">
        <f ca="1"/>
        <v>13世帯</v>
      </c>
      <c r="AQ44" s="111" t="str">
        <f ca="1"/>
        <v>31世帯</v>
      </c>
      <c r="AR44" s="111" t="str">
        <f ca="1"/>
        <v>31世帯</v>
      </c>
      <c r="AS44" s="111" t="str">
        <f ca="1"/>
        <v>31世帯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str">
        <f ca="1"/>
        <v>0世帯</v>
      </c>
      <c r="BM44" s="111" t="str">
        <f ca="1"/>
        <v>0世帯</v>
      </c>
      <c r="BN44" s="111" t="str">
        <f ca="1"/>
        <v>0世帯</v>
      </c>
      <c r="BO44" s="111" t="str">
        <f ca="1"/>
        <v>0世帯</v>
      </c>
      <c r="BP44" s="111" t="str">
        <f ca="1"/>
        <v>0世帯</v>
      </c>
      <c r="BQ44" s="111" t="str">
        <f ca="1"/>
        <v>0世帯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e">
        <f ca="1"/>
        <v>#REF!</v>
      </c>
      <c r="CT44" s="111" t="e">
        <f ca="1"/>
        <v>#REF!</v>
      </c>
      <c r="CU44" s="111" t="e">
        <f ca="1"/>
        <v>#REF!</v>
      </c>
      <c r="CV44" s="111" t="e">
        <f ca="1"/>
        <v>#REF!</v>
      </c>
      <c r="CW44" s="111" t="e">
        <f ca="1"/>
        <v>#REF!</v>
      </c>
      <c r="CX44" s="111" t="e">
        <f ca="1"/>
        <v>#REF!</v>
      </c>
      <c r="CY44" s="111" t="e">
        <f ca="1"/>
        <v>#REF!</v>
      </c>
      <c r="CZ44" s="111" t="e">
        <f ca="1"/>
        <v>#REF!</v>
      </c>
      <c r="DA44" s="111" t="e">
        <f ca="1"/>
        <v>#REF!</v>
      </c>
      <c r="DB44" s="111" t="e">
        <f ca="1"/>
        <v>#REF!</v>
      </c>
      <c r="DC44" s="111" t="e">
        <f ca="1"/>
        <v>#REF!</v>
      </c>
      <c r="DD44" s="111" t="e">
        <f ca="1"/>
        <v>#REF!</v>
      </c>
      <c r="DE44" s="111" t="e">
        <f ca="1"/>
        <v>#REF!</v>
      </c>
      <c r="DF44" s="111" t="e">
        <f ca="1"/>
        <v>#REF!</v>
      </c>
      <c r="DG44" s="111" t="e">
        <f ca="1"/>
        <v>#REF!</v>
      </c>
      <c r="DH44" s="111" t="e">
        <f ca="1"/>
        <v>#REF!</v>
      </c>
      <c r="DI44" s="111" t="e">
        <f ca="1"/>
        <v>#REF!</v>
      </c>
      <c r="DJ44" s="111" t="e">
        <f ca="1"/>
        <v>#REF!</v>
      </c>
      <c r="DK44" s="111" t="e">
        <f ca="1"/>
        <v>#REF!</v>
      </c>
      <c r="DL44" s="111" t="e">
        <f ca="1"/>
        <v>#REF!</v>
      </c>
      <c r="DM44" s="111" t="e">
        <f ca="1"/>
        <v>#REF!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e">
        <f ca="1"/>
        <v>#REF!</v>
      </c>
      <c r="DU44" s="111" t="e">
        <f ca="1"/>
        <v>#REF!</v>
      </c>
      <c r="DV44" s="111" t="e">
        <f ca="1"/>
        <v>#REF!</v>
      </c>
      <c r="DW44" s="111" t="e">
        <f ca="1"/>
        <v>#REF!</v>
      </c>
      <c r="DX44" s="111" t="e">
        <f ca="1"/>
        <v>#REF!</v>
      </c>
      <c r="DY44" s="111" t="e">
        <f ca="1"/>
        <v>#REF!</v>
      </c>
      <c r="DZ44" s="111" t="e">
        <f ca="1"/>
        <v>#REF!</v>
      </c>
      <c r="EA44" s="111" t="e">
        <f ca="1"/>
        <v>#REF!</v>
      </c>
      <c r="EB44" s="111" t="e">
        <f ca="1"/>
        <v>#REF!</v>
      </c>
      <c r="EC44" s="111" t="e">
        <f ca="1"/>
        <v>#REF!</v>
      </c>
      <c r="ED44" s="111" t="e">
        <f ca="1"/>
        <v>#REF!</v>
      </c>
      <c r="EE44" s="111" t="e">
        <f ca="1"/>
        <v>#REF!</v>
      </c>
      <c r="EF44" s="111" t="e">
        <f ca="1"/>
        <v>#REF!</v>
      </c>
      <c r="EG44" s="111" t="e">
        <f ca="1"/>
        <v>#REF!</v>
      </c>
      <c r="EH44" s="111" t="e">
        <f ca="1"/>
        <v>#REF!</v>
      </c>
      <c r="EI44" s="111" t="e">
        <f ca="1"/>
        <v>#REF!</v>
      </c>
      <c r="EJ44" s="111" t="e">
        <f ca="1"/>
        <v>#REF!</v>
      </c>
      <c r="EK44" s="111" t="e">
        <f ca="1"/>
        <v>#REF!</v>
      </c>
      <c r="EL44" s="111" t="e">
        <f ca="1"/>
        <v>#REF!</v>
      </c>
      <c r="EM44" s="111" t="e">
        <f ca="1"/>
        <v>#REF!</v>
      </c>
      <c r="EN44" s="111" t="e">
        <f ca="1"/>
        <v>#REF!</v>
      </c>
      <c r="EO44" s="111" t="e">
        <f ca="1"/>
        <v>#REF!</v>
      </c>
      <c r="EP44" s="111" t="e">
        <f ca="1"/>
        <v>#REF!</v>
      </c>
      <c r="EQ44" s="111" t="e">
        <f ca="1"/>
        <v>#REF!</v>
      </c>
      <c r="ER44" s="111" t="e">
        <f ca="1"/>
        <v>#REF!</v>
      </c>
      <c r="ES44" s="111" t="e">
        <f ca="1"/>
        <v>#REF!</v>
      </c>
      <c r="ET44" s="111" t="e">
        <f ca="1"/>
        <v>#REF!</v>
      </c>
      <c r="EU44" s="111" t="e">
        <f ca="1"/>
        <v>#REF!</v>
      </c>
      <c r="EV44" s="111" t="e">
        <f ca="1"/>
        <v>#REF!</v>
      </c>
      <c r="EW44" s="111" t="e">
        <f ca="1"/>
        <v>#REF!</v>
      </c>
      <c r="EX44" s="111" t="e">
        <f ca="1"/>
        <v>#REF!</v>
      </c>
      <c r="EY44" s="111" t="e">
        <f ca="1"/>
        <v>#REF!</v>
      </c>
      <c r="EZ44" s="111" t="e">
        <f ca="1"/>
        <v>#REF!</v>
      </c>
      <c r="FA44" s="111" t="e">
        <f ca="1"/>
        <v>#REF!</v>
      </c>
      <c r="FB44" s="111" t="e">
        <f ca="1"/>
        <v>#REF!</v>
      </c>
      <c r="FC44" s="111" t="e">
        <f ca="1"/>
        <v>#REF!</v>
      </c>
      <c r="FD44" s="111" t="e">
        <f ca="1"/>
        <v>#REF!</v>
      </c>
      <c r="FE44" s="111" t="e">
        <f ca="1"/>
        <v>#REF!</v>
      </c>
      <c r="FF44" s="111" t="e">
        <f ca="1"/>
        <v>#REF!</v>
      </c>
      <c r="FG44" s="111" t="e">
        <f ca="1"/>
        <v>#REF!</v>
      </c>
      <c r="FH44" s="111" t="e">
        <f ca="1"/>
        <v>#REF!</v>
      </c>
      <c r="FI44" s="111" t="e">
        <f ca="1"/>
        <v>#REF!</v>
      </c>
    </row>
    <row r="45" spans="1:165" x14ac:dyDescent="0.2">
      <c r="A45" s="183"/>
      <c r="B45" s="169"/>
      <c r="C45" s="98" t="s">
        <v>102</v>
      </c>
      <c r="D45" s="111" t="e">
        <f ca="1"/>
        <v>#REF!</v>
      </c>
      <c r="E45" s="111" t="e">
        <f ca="1"/>
        <v>#REF!</v>
      </c>
      <c r="F45" s="111" t="e">
        <f ca="1"/>
        <v>#REF!</v>
      </c>
      <c r="G45" s="111" t="e">
        <f ca="1"/>
        <v>#REF!</v>
      </c>
      <c r="H45" s="111" t="e">
        <f ca="1"/>
        <v>#REF!</v>
      </c>
      <c r="I45" s="111" t="e">
        <f ca="1"/>
        <v>#REF!</v>
      </c>
      <c r="J45" s="111" t="e">
        <f ca="1"/>
        <v>#REF!</v>
      </c>
      <c r="K45" s="111" t="e">
        <f ca="1"/>
        <v>#REF!</v>
      </c>
      <c r="L45" s="111" t="e">
        <f ca="1"/>
        <v>#REF!</v>
      </c>
      <c r="M45" s="111" t="e">
        <f ca="1"/>
        <v>#REF!</v>
      </c>
      <c r="N45" s="111" t="e">
        <f ca="1"/>
        <v>#REF!</v>
      </c>
      <c r="O45" s="111" t="e">
        <f ca="1"/>
        <v>#REF!</v>
      </c>
      <c r="P45" s="111" t="e">
        <f ca="1"/>
        <v>#REF!</v>
      </c>
      <c r="Q45" s="111" t="e">
        <f ca="1"/>
        <v>#REF!</v>
      </c>
      <c r="R45" s="111" t="e">
        <f ca="1"/>
        <v>#REF!</v>
      </c>
      <c r="S45" s="111" t="e">
        <f ca="1"/>
        <v>#REF!</v>
      </c>
      <c r="T45" s="111" t="e">
        <f ca="1"/>
        <v>#REF!</v>
      </c>
      <c r="U45" s="111" t="e">
        <f ca="1"/>
        <v>#REF!</v>
      </c>
      <c r="V45" s="111" t="e">
        <f ca="1"/>
        <v>#REF!</v>
      </c>
      <c r="W45" s="111" t="e">
        <f ca="1"/>
        <v>#REF!</v>
      </c>
      <c r="X45" s="111" t="e">
        <f ca="1"/>
        <v>#REF!</v>
      </c>
      <c r="Y45" s="111" t="e">
        <f ca="1"/>
        <v>#REF!</v>
      </c>
      <c r="Z45" s="111" t="e">
        <f ca="1"/>
        <v>#REF!</v>
      </c>
      <c r="AA45" s="111" t="e">
        <f ca="1"/>
        <v>#REF!</v>
      </c>
      <c r="AB45" s="111" t="str">
        <f ca="1"/>
        <v>0人</v>
      </c>
      <c r="AC45" s="111" t="str">
        <f ca="1"/>
        <v>0人</v>
      </c>
      <c r="AD45" s="111" t="str">
        <f ca="1"/>
        <v>0人</v>
      </c>
      <c r="AE45" s="111" t="str">
        <f ca="1"/>
        <v>31人</v>
      </c>
      <c r="AF45" s="111" t="str">
        <f ca="1"/>
        <v>31人</v>
      </c>
      <c r="AG45" s="111" t="str">
        <f ca="1"/>
        <v>31人</v>
      </c>
      <c r="AH45" s="111" t="str">
        <f ca="1"/>
        <v>0人</v>
      </c>
      <c r="AI45" s="111" t="str">
        <f ca="1"/>
        <v>0人</v>
      </c>
      <c r="AJ45" s="111" t="str">
        <f ca="1"/>
        <v>0人</v>
      </c>
      <c r="AK45" s="111" t="str">
        <f ca="1"/>
        <v>35人</v>
      </c>
      <c r="AL45" s="111" t="str">
        <f ca="1"/>
        <v>35人</v>
      </c>
      <c r="AM45" s="111" t="str">
        <f ca="1"/>
        <v>35人</v>
      </c>
      <c r="AN45" s="111" t="str">
        <f ca="1"/>
        <v>24人</v>
      </c>
      <c r="AO45" s="111" t="str">
        <f ca="1"/>
        <v>24人</v>
      </c>
      <c r="AP45" s="111" t="str">
        <f ca="1"/>
        <v>24人</v>
      </c>
      <c r="AQ45" s="111" t="str">
        <f ca="1"/>
        <v>61人</v>
      </c>
      <c r="AR45" s="111" t="str">
        <f ca="1"/>
        <v>61人</v>
      </c>
      <c r="AS45" s="111" t="str">
        <f ca="1"/>
        <v>61人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str">
        <f ca="1"/>
        <v>0人</v>
      </c>
      <c r="BM45" s="111" t="str">
        <f ca="1"/>
        <v>0人</v>
      </c>
      <c r="BN45" s="111" t="str">
        <f ca="1"/>
        <v>0人</v>
      </c>
      <c r="BO45" s="111" t="str">
        <f ca="1"/>
        <v>0人</v>
      </c>
      <c r="BP45" s="111" t="str">
        <f ca="1"/>
        <v>0人</v>
      </c>
      <c r="BQ45" s="111" t="str">
        <f ca="1"/>
        <v>0人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e">
        <f ca="1"/>
        <v>#REF!</v>
      </c>
      <c r="CT45" s="111" t="e">
        <f ca="1"/>
        <v>#REF!</v>
      </c>
      <c r="CU45" s="111" t="e">
        <f ca="1"/>
        <v>#REF!</v>
      </c>
      <c r="CV45" s="111" t="e">
        <f ca="1"/>
        <v>#REF!</v>
      </c>
      <c r="CW45" s="111" t="e">
        <f ca="1"/>
        <v>#REF!</v>
      </c>
      <c r="CX45" s="111" t="e">
        <f ca="1"/>
        <v>#REF!</v>
      </c>
      <c r="CY45" s="111" t="e">
        <f ca="1"/>
        <v>#REF!</v>
      </c>
      <c r="CZ45" s="111" t="e">
        <f ca="1"/>
        <v>#REF!</v>
      </c>
      <c r="DA45" s="111" t="e">
        <f ca="1"/>
        <v>#REF!</v>
      </c>
      <c r="DB45" s="111" t="e">
        <f ca="1"/>
        <v>#REF!</v>
      </c>
      <c r="DC45" s="111" t="e">
        <f ca="1"/>
        <v>#REF!</v>
      </c>
      <c r="DD45" s="111" t="e">
        <f ca="1"/>
        <v>#REF!</v>
      </c>
      <c r="DE45" s="111" t="e">
        <f ca="1"/>
        <v>#REF!</v>
      </c>
      <c r="DF45" s="111" t="e">
        <f ca="1"/>
        <v>#REF!</v>
      </c>
      <c r="DG45" s="111" t="e">
        <f ca="1"/>
        <v>#REF!</v>
      </c>
      <c r="DH45" s="111" t="e">
        <f ca="1"/>
        <v>#REF!</v>
      </c>
      <c r="DI45" s="111" t="e">
        <f ca="1"/>
        <v>#REF!</v>
      </c>
      <c r="DJ45" s="111" t="e">
        <f ca="1"/>
        <v>#REF!</v>
      </c>
      <c r="DK45" s="111" t="e">
        <f ca="1"/>
        <v>#REF!</v>
      </c>
      <c r="DL45" s="111" t="e">
        <f ca="1"/>
        <v>#REF!</v>
      </c>
      <c r="DM45" s="111" t="e">
        <f ca="1"/>
        <v>#REF!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e">
        <f ca="1"/>
        <v>#REF!</v>
      </c>
      <c r="DU45" s="111" t="e">
        <f ca="1"/>
        <v>#REF!</v>
      </c>
      <c r="DV45" s="111" t="e">
        <f ca="1"/>
        <v>#REF!</v>
      </c>
      <c r="DW45" s="111" t="e">
        <f ca="1"/>
        <v>#REF!</v>
      </c>
      <c r="DX45" s="111" t="e">
        <f ca="1"/>
        <v>#REF!</v>
      </c>
      <c r="DY45" s="111" t="e">
        <f ca="1"/>
        <v>#REF!</v>
      </c>
      <c r="DZ45" s="111" t="e">
        <f ca="1"/>
        <v>#REF!</v>
      </c>
      <c r="EA45" s="111" t="e">
        <f ca="1"/>
        <v>#REF!</v>
      </c>
      <c r="EB45" s="111" t="e">
        <f ca="1"/>
        <v>#REF!</v>
      </c>
      <c r="EC45" s="111" t="e">
        <f ca="1"/>
        <v>#REF!</v>
      </c>
      <c r="ED45" s="111" t="e">
        <f ca="1"/>
        <v>#REF!</v>
      </c>
      <c r="EE45" s="111" t="e">
        <f ca="1"/>
        <v>#REF!</v>
      </c>
      <c r="EF45" s="111" t="e">
        <f ca="1"/>
        <v>#REF!</v>
      </c>
      <c r="EG45" s="111" t="e">
        <f ca="1"/>
        <v>#REF!</v>
      </c>
      <c r="EH45" s="111" t="e">
        <f ca="1"/>
        <v>#REF!</v>
      </c>
      <c r="EI45" s="111" t="e">
        <f ca="1"/>
        <v>#REF!</v>
      </c>
      <c r="EJ45" s="111" t="e">
        <f ca="1"/>
        <v>#REF!</v>
      </c>
      <c r="EK45" s="111" t="e">
        <f ca="1"/>
        <v>#REF!</v>
      </c>
      <c r="EL45" s="111" t="e">
        <f ca="1"/>
        <v>#REF!</v>
      </c>
      <c r="EM45" s="111" t="e">
        <f ca="1"/>
        <v>#REF!</v>
      </c>
      <c r="EN45" s="111" t="e">
        <f ca="1"/>
        <v>#REF!</v>
      </c>
      <c r="EO45" s="111" t="e">
        <f ca="1"/>
        <v>#REF!</v>
      </c>
      <c r="EP45" s="111" t="e">
        <f ca="1"/>
        <v>#REF!</v>
      </c>
      <c r="EQ45" s="111" t="e">
        <f ca="1"/>
        <v>#REF!</v>
      </c>
      <c r="ER45" s="111" t="e">
        <f ca="1"/>
        <v>#REF!</v>
      </c>
      <c r="ES45" s="111" t="e">
        <f ca="1"/>
        <v>#REF!</v>
      </c>
      <c r="ET45" s="111" t="e">
        <f ca="1"/>
        <v>#REF!</v>
      </c>
      <c r="EU45" s="111" t="e">
        <f ca="1"/>
        <v>#REF!</v>
      </c>
      <c r="EV45" s="111" t="e">
        <f ca="1"/>
        <v>#REF!</v>
      </c>
      <c r="EW45" s="111" t="e">
        <f ca="1"/>
        <v>#REF!</v>
      </c>
      <c r="EX45" s="111" t="e">
        <f ca="1"/>
        <v>#REF!</v>
      </c>
      <c r="EY45" s="111" t="e">
        <f ca="1"/>
        <v>#REF!</v>
      </c>
      <c r="EZ45" s="111" t="e">
        <f ca="1"/>
        <v>#REF!</v>
      </c>
      <c r="FA45" s="111" t="e">
        <f ca="1"/>
        <v>#REF!</v>
      </c>
      <c r="FB45" s="111" t="e">
        <f ca="1"/>
        <v>#REF!</v>
      </c>
      <c r="FC45" s="111" t="e">
        <f ca="1"/>
        <v>#REF!</v>
      </c>
      <c r="FD45" s="111" t="e">
        <f ca="1"/>
        <v>#REF!</v>
      </c>
      <c r="FE45" s="111" t="e">
        <f ca="1"/>
        <v>#REF!</v>
      </c>
      <c r="FF45" s="111" t="e">
        <f ca="1"/>
        <v>#REF!</v>
      </c>
      <c r="FG45" s="111" t="e">
        <f ca="1"/>
        <v>#REF!</v>
      </c>
      <c r="FH45" s="111" t="e">
        <f ca="1"/>
        <v>#REF!</v>
      </c>
      <c r="FI45" s="111" t="e">
        <f ca="1"/>
        <v>#REF!</v>
      </c>
    </row>
    <row r="46" spans="1:165" x14ac:dyDescent="0.2">
      <c r="A46" s="183"/>
      <c r="B46" s="169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84"/>
      <c r="B47" s="170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82" t="s">
        <v>624</v>
      </c>
      <c r="B48" s="100" t="s">
        <v>47</v>
      </c>
      <c r="C48" s="34" t="s">
        <v>91</v>
      </c>
      <c r="D48" s="111" t="e">
        <f ca="1"/>
        <v>#REF!</v>
      </c>
      <c r="E48" s="111" t="e">
        <f ca="1"/>
        <v>#REF!</v>
      </c>
      <c r="F48" s="111" t="e">
        <f ca="1"/>
        <v>#REF!</v>
      </c>
      <c r="G48" s="111" t="e">
        <f ca="1"/>
        <v>#REF!</v>
      </c>
      <c r="H48" s="111" t="e">
        <f ca="1"/>
        <v>#REF!</v>
      </c>
      <c r="I48" s="111" t="e">
        <f ca="1"/>
        <v>#REF!</v>
      </c>
      <c r="J48" s="111" t="e">
        <f ca="1"/>
        <v>#REF!</v>
      </c>
      <c r="K48" s="111" t="e">
        <f ca="1"/>
        <v>#REF!</v>
      </c>
      <c r="L48" s="111" t="e">
        <f ca="1"/>
        <v>#REF!</v>
      </c>
      <c r="M48" s="111" t="e">
        <f ca="1"/>
        <v>#REF!</v>
      </c>
      <c r="N48" s="111" t="e">
        <f ca="1"/>
        <v>#REF!</v>
      </c>
      <c r="O48" s="111" t="e">
        <f ca="1"/>
        <v>#REF!</v>
      </c>
      <c r="P48" s="111" t="e">
        <f ca="1"/>
        <v>#REF!</v>
      </c>
      <c r="Q48" s="111" t="e">
        <f ca="1"/>
        <v>#REF!</v>
      </c>
      <c r="R48" s="111" t="e">
        <f ca="1"/>
        <v>#REF!</v>
      </c>
      <c r="S48" s="111" t="e">
        <f ca="1"/>
        <v>#REF!</v>
      </c>
      <c r="T48" s="111" t="e">
        <f ca="1"/>
        <v>#REF!</v>
      </c>
      <c r="U48" s="111" t="e">
        <f ca="1"/>
        <v>#REF!</v>
      </c>
      <c r="V48" s="111" t="e">
        <f ca="1"/>
        <v>#REF!</v>
      </c>
      <c r="W48" s="111" t="e">
        <f ca="1"/>
        <v>#REF!</v>
      </c>
      <c r="X48" s="111" t="e">
        <f ca="1"/>
        <v>#REF!</v>
      </c>
      <c r="Y48" s="111" t="e">
        <f ca="1"/>
        <v>#REF!</v>
      </c>
      <c r="Z48" s="111" t="e">
        <f ca="1"/>
        <v>#REF!</v>
      </c>
      <c r="AA48" s="111" t="e">
        <f ca="1"/>
        <v>#REF!</v>
      </c>
      <c r="AB48" s="111" t="str">
        <f ca="1"/>
        <v>0箇所</v>
      </c>
      <c r="AC48" s="111" t="str">
        <f ca="1"/>
        <v>0箇所</v>
      </c>
      <c r="AD48" s="111" t="str">
        <f ca="1"/>
        <v>0箇所</v>
      </c>
      <c r="AE48" s="111" t="str">
        <f ca="1"/>
        <v>3箇所</v>
      </c>
      <c r="AF48" s="111" t="str">
        <f ca="1"/>
        <v>3箇所</v>
      </c>
      <c r="AG48" s="111" t="str">
        <f ca="1"/>
        <v>3箇所</v>
      </c>
      <c r="AH48" s="111" t="str">
        <f ca="1"/>
        <v>0箇所</v>
      </c>
      <c r="AI48" s="111" t="str">
        <f ca="1"/>
        <v>0箇所</v>
      </c>
      <c r="AJ48" s="111" t="str">
        <f ca="1"/>
        <v>0箇所</v>
      </c>
      <c r="AK48" s="111" t="str">
        <f ca="1"/>
        <v>4箇所</v>
      </c>
      <c r="AL48" s="111" t="str">
        <f ca="1"/>
        <v>4箇所</v>
      </c>
      <c r="AM48" s="111" t="str">
        <f ca="1"/>
        <v>4箇所</v>
      </c>
      <c r="AN48" s="111" t="str">
        <f ca="1"/>
        <v>1箇所未満</v>
      </c>
      <c r="AO48" s="111" t="str">
        <f ca="1"/>
        <v>1箇所未満</v>
      </c>
      <c r="AP48" s="111" t="str">
        <f ca="1"/>
        <v>1箇所未満</v>
      </c>
      <c r="AQ48" s="111" t="str">
        <f ca="1"/>
        <v>5箇所</v>
      </c>
      <c r="AR48" s="111" t="str">
        <f ca="1"/>
        <v>5箇所</v>
      </c>
      <c r="AS48" s="111" t="str">
        <f ca="1"/>
        <v>5箇所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str">
        <f ca="1"/>
        <v>1箇所未満</v>
      </c>
      <c r="BM48" s="111" t="str">
        <f ca="1"/>
        <v>1箇所未満</v>
      </c>
      <c r="BN48" s="111" t="str">
        <f ca="1"/>
        <v>1箇所未満</v>
      </c>
      <c r="BO48" s="111" t="str">
        <f ca="1"/>
        <v>0箇所</v>
      </c>
      <c r="BP48" s="111" t="str">
        <f ca="1"/>
        <v>0箇所</v>
      </c>
      <c r="BQ48" s="111" t="str">
        <f ca="1"/>
        <v>0箇所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e">
        <f ca="1"/>
        <v>#REF!</v>
      </c>
      <c r="CT48" s="111" t="e">
        <f ca="1"/>
        <v>#REF!</v>
      </c>
      <c r="CU48" s="111" t="e">
        <f ca="1"/>
        <v>#REF!</v>
      </c>
      <c r="CV48" s="111" t="e">
        <f ca="1"/>
        <v>#REF!</v>
      </c>
      <c r="CW48" s="111" t="e">
        <f ca="1"/>
        <v>#REF!</v>
      </c>
      <c r="CX48" s="111" t="e">
        <f ca="1"/>
        <v>#REF!</v>
      </c>
      <c r="CY48" s="111" t="e">
        <f ca="1"/>
        <v>#REF!</v>
      </c>
      <c r="CZ48" s="111" t="e">
        <f ca="1"/>
        <v>#REF!</v>
      </c>
      <c r="DA48" s="111" t="e">
        <f ca="1"/>
        <v>#REF!</v>
      </c>
      <c r="DB48" s="111" t="e">
        <f ca="1"/>
        <v>#REF!</v>
      </c>
      <c r="DC48" s="111" t="e">
        <f ca="1"/>
        <v>#REF!</v>
      </c>
      <c r="DD48" s="111" t="e">
        <f ca="1"/>
        <v>#REF!</v>
      </c>
      <c r="DE48" s="111" t="e">
        <f ca="1"/>
        <v>#REF!</v>
      </c>
      <c r="DF48" s="111" t="e">
        <f ca="1"/>
        <v>#REF!</v>
      </c>
      <c r="DG48" s="111" t="e">
        <f ca="1"/>
        <v>#REF!</v>
      </c>
      <c r="DH48" s="111" t="e">
        <f ca="1"/>
        <v>#REF!</v>
      </c>
      <c r="DI48" s="111" t="e">
        <f ca="1"/>
        <v>#REF!</v>
      </c>
      <c r="DJ48" s="111" t="e">
        <f ca="1"/>
        <v>#REF!</v>
      </c>
      <c r="DK48" s="111" t="e">
        <f ca="1"/>
        <v>#REF!</v>
      </c>
      <c r="DL48" s="111" t="e">
        <f ca="1"/>
        <v>#REF!</v>
      </c>
      <c r="DM48" s="111" t="e">
        <f ca="1"/>
        <v>#REF!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e">
        <f ca="1"/>
        <v>#REF!</v>
      </c>
      <c r="DU48" s="111" t="e">
        <f ca="1"/>
        <v>#REF!</v>
      </c>
      <c r="DV48" s="111" t="e">
        <f ca="1"/>
        <v>#REF!</v>
      </c>
      <c r="DW48" s="111" t="e">
        <f ca="1"/>
        <v>#REF!</v>
      </c>
      <c r="DX48" s="111" t="e">
        <f ca="1"/>
        <v>#REF!</v>
      </c>
      <c r="DY48" s="111" t="e">
        <f ca="1"/>
        <v>#REF!</v>
      </c>
      <c r="DZ48" s="111" t="e">
        <f ca="1"/>
        <v>#REF!</v>
      </c>
      <c r="EA48" s="111" t="e">
        <f ca="1"/>
        <v>#REF!</v>
      </c>
      <c r="EB48" s="111" t="e">
        <f ca="1"/>
        <v>#REF!</v>
      </c>
      <c r="EC48" s="111" t="e">
        <f ca="1"/>
        <v>#REF!</v>
      </c>
      <c r="ED48" s="111" t="e">
        <f ca="1"/>
        <v>#REF!</v>
      </c>
      <c r="EE48" s="111" t="e">
        <f ca="1"/>
        <v>#REF!</v>
      </c>
      <c r="EF48" s="111" t="e">
        <f ca="1"/>
        <v>#REF!</v>
      </c>
      <c r="EG48" s="111" t="e">
        <f ca="1"/>
        <v>#REF!</v>
      </c>
      <c r="EH48" s="111" t="e">
        <f ca="1"/>
        <v>#REF!</v>
      </c>
      <c r="EI48" s="111" t="e">
        <f ca="1"/>
        <v>#REF!</v>
      </c>
      <c r="EJ48" s="111" t="e">
        <f ca="1"/>
        <v>#REF!</v>
      </c>
      <c r="EK48" s="111" t="e">
        <f ca="1"/>
        <v>#REF!</v>
      </c>
      <c r="EL48" s="111" t="e">
        <f ca="1"/>
        <v>#REF!</v>
      </c>
      <c r="EM48" s="111" t="e">
        <f ca="1"/>
        <v>#REF!</v>
      </c>
      <c r="EN48" s="111" t="e">
        <f ca="1"/>
        <v>#REF!</v>
      </c>
      <c r="EO48" s="111" t="e">
        <f ca="1"/>
        <v>#REF!</v>
      </c>
      <c r="EP48" s="111" t="e">
        <f ca="1"/>
        <v>#REF!</v>
      </c>
      <c r="EQ48" s="111" t="e">
        <f ca="1"/>
        <v>#REF!</v>
      </c>
      <c r="ER48" s="111" t="e">
        <f ca="1"/>
        <v>#REF!</v>
      </c>
      <c r="ES48" s="111" t="e">
        <f ca="1"/>
        <v>#REF!</v>
      </c>
      <c r="ET48" s="111" t="e">
        <f ca="1"/>
        <v>#REF!</v>
      </c>
      <c r="EU48" s="111" t="e">
        <f ca="1"/>
        <v>#REF!</v>
      </c>
      <c r="EV48" s="111" t="e">
        <f ca="1"/>
        <v>#REF!</v>
      </c>
      <c r="EW48" s="111" t="e">
        <f ca="1"/>
        <v>#REF!</v>
      </c>
      <c r="EX48" s="111" t="e">
        <f ca="1"/>
        <v>#REF!</v>
      </c>
      <c r="EY48" s="111" t="e">
        <f ca="1"/>
        <v>#REF!</v>
      </c>
      <c r="EZ48" s="111" t="e">
        <f ca="1"/>
        <v>#REF!</v>
      </c>
      <c r="FA48" s="111" t="e">
        <f ca="1"/>
        <v>#REF!</v>
      </c>
      <c r="FB48" s="111" t="e">
        <f ca="1"/>
        <v>#REF!</v>
      </c>
      <c r="FC48" s="111" t="e">
        <f ca="1"/>
        <v>#REF!</v>
      </c>
      <c r="FD48" s="111" t="e">
        <f ca="1"/>
        <v>#REF!</v>
      </c>
      <c r="FE48" s="111" t="e">
        <f ca="1"/>
        <v>#REF!</v>
      </c>
      <c r="FF48" s="111" t="e">
        <f ca="1"/>
        <v>#REF!</v>
      </c>
      <c r="FG48" s="111" t="e">
        <f ca="1"/>
        <v>#REF!</v>
      </c>
      <c r="FH48" s="111" t="e">
        <f ca="1"/>
        <v>#REF!</v>
      </c>
      <c r="FI48" s="111" t="e">
        <f ca="1"/>
        <v>#REF!</v>
      </c>
    </row>
    <row r="49" spans="1:165" x14ac:dyDescent="0.2">
      <c r="A49" s="183"/>
      <c r="B49" s="101" t="s">
        <v>48</v>
      </c>
      <c r="C49" s="34" t="s">
        <v>91</v>
      </c>
      <c r="D49" s="111" t="e">
        <f ca="1"/>
        <v>#REF!</v>
      </c>
      <c r="E49" s="111" t="e">
        <f ca="1"/>
        <v>#REF!</v>
      </c>
      <c r="F49" s="111" t="e">
        <f ca="1"/>
        <v>#REF!</v>
      </c>
      <c r="G49" s="111" t="e">
        <f ca="1"/>
        <v>#REF!</v>
      </c>
      <c r="H49" s="111" t="e">
        <f ca="1"/>
        <v>#REF!</v>
      </c>
      <c r="I49" s="111" t="e">
        <f ca="1"/>
        <v>#REF!</v>
      </c>
      <c r="J49" s="111" t="e">
        <f ca="1"/>
        <v>#REF!</v>
      </c>
      <c r="K49" s="111" t="e">
        <f ca="1"/>
        <v>#REF!</v>
      </c>
      <c r="L49" s="111" t="e">
        <f ca="1"/>
        <v>#REF!</v>
      </c>
      <c r="M49" s="111" t="e">
        <f ca="1"/>
        <v>#REF!</v>
      </c>
      <c r="N49" s="111" t="e">
        <f ca="1"/>
        <v>#REF!</v>
      </c>
      <c r="O49" s="111" t="e">
        <f ca="1"/>
        <v>#REF!</v>
      </c>
      <c r="P49" s="111" t="e">
        <f ca="1"/>
        <v>#REF!</v>
      </c>
      <c r="Q49" s="111" t="e">
        <f ca="1"/>
        <v>#REF!</v>
      </c>
      <c r="R49" s="111" t="e">
        <f ca="1"/>
        <v>#REF!</v>
      </c>
      <c r="S49" s="111" t="e">
        <f ca="1"/>
        <v>#REF!</v>
      </c>
      <c r="T49" s="111" t="e">
        <f ca="1"/>
        <v>#REF!</v>
      </c>
      <c r="U49" s="111" t="e">
        <f ca="1"/>
        <v>#REF!</v>
      </c>
      <c r="V49" s="111" t="e">
        <f ca="1"/>
        <v>#REF!</v>
      </c>
      <c r="W49" s="111" t="e">
        <f ca="1"/>
        <v>#REF!</v>
      </c>
      <c r="X49" s="111" t="e">
        <f ca="1"/>
        <v>#REF!</v>
      </c>
      <c r="Y49" s="111" t="e">
        <f ca="1"/>
        <v>#REF!</v>
      </c>
      <c r="Z49" s="111" t="e">
        <f ca="1"/>
        <v>#REF!</v>
      </c>
      <c r="AA49" s="111" t="e">
        <f ca="1"/>
        <v>#REF!</v>
      </c>
      <c r="AB49" s="111" t="str">
        <f ca="1"/>
        <v>0箇所</v>
      </c>
      <c r="AC49" s="111" t="str">
        <f ca="1"/>
        <v>0箇所</v>
      </c>
      <c r="AD49" s="111" t="str">
        <f ca="1"/>
        <v>0箇所</v>
      </c>
      <c r="AE49" s="111" t="str">
        <f ca="1"/>
        <v>8箇所</v>
      </c>
      <c r="AF49" s="111" t="str">
        <f ca="1"/>
        <v>8箇所</v>
      </c>
      <c r="AG49" s="111" t="str">
        <f ca="1"/>
        <v>8箇所</v>
      </c>
      <c r="AH49" s="111" t="str">
        <f ca="1"/>
        <v>0箇所</v>
      </c>
      <c r="AI49" s="111" t="str">
        <f ca="1"/>
        <v>0箇所</v>
      </c>
      <c r="AJ49" s="111" t="str">
        <f ca="1"/>
        <v>0箇所</v>
      </c>
      <c r="AK49" s="111" t="str">
        <f ca="1"/>
        <v>9箇所</v>
      </c>
      <c r="AL49" s="111" t="str">
        <f ca="1"/>
        <v>9箇所</v>
      </c>
      <c r="AM49" s="111" t="str">
        <f ca="1"/>
        <v>9箇所</v>
      </c>
      <c r="AN49" s="111" t="str">
        <f ca="1"/>
        <v>3箇所</v>
      </c>
      <c r="AO49" s="111" t="str">
        <f ca="1"/>
        <v>3箇所</v>
      </c>
      <c r="AP49" s="111" t="str">
        <f ca="1"/>
        <v>3箇所</v>
      </c>
      <c r="AQ49" s="111" t="str">
        <f ca="1"/>
        <v>10箇所</v>
      </c>
      <c r="AR49" s="111" t="str">
        <f ca="1"/>
        <v>10箇所</v>
      </c>
      <c r="AS49" s="111" t="str">
        <f ca="1"/>
        <v>10箇所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str">
        <f ca="1"/>
        <v>1箇所未満</v>
      </c>
      <c r="BM49" s="111" t="str">
        <f ca="1"/>
        <v>1箇所未満</v>
      </c>
      <c r="BN49" s="111" t="str">
        <f ca="1"/>
        <v>1箇所未満</v>
      </c>
      <c r="BO49" s="111" t="str">
        <f ca="1"/>
        <v>0箇所</v>
      </c>
      <c r="BP49" s="111" t="str">
        <f ca="1"/>
        <v>0箇所</v>
      </c>
      <c r="BQ49" s="111" t="str">
        <f ca="1"/>
        <v>0箇所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e">
        <f ca="1"/>
        <v>#REF!</v>
      </c>
      <c r="CT49" s="111" t="e">
        <f ca="1"/>
        <v>#REF!</v>
      </c>
      <c r="CU49" s="111" t="e">
        <f ca="1"/>
        <v>#REF!</v>
      </c>
      <c r="CV49" s="111" t="e">
        <f ca="1"/>
        <v>#REF!</v>
      </c>
      <c r="CW49" s="111" t="e">
        <f ca="1"/>
        <v>#REF!</v>
      </c>
      <c r="CX49" s="111" t="e">
        <f ca="1"/>
        <v>#REF!</v>
      </c>
      <c r="CY49" s="111" t="e">
        <f ca="1"/>
        <v>#REF!</v>
      </c>
      <c r="CZ49" s="111" t="e">
        <f ca="1"/>
        <v>#REF!</v>
      </c>
      <c r="DA49" s="111" t="e">
        <f ca="1"/>
        <v>#REF!</v>
      </c>
      <c r="DB49" s="111" t="e">
        <f ca="1"/>
        <v>#REF!</v>
      </c>
      <c r="DC49" s="111" t="e">
        <f ca="1"/>
        <v>#REF!</v>
      </c>
      <c r="DD49" s="111" t="e">
        <f ca="1"/>
        <v>#REF!</v>
      </c>
      <c r="DE49" s="111" t="e">
        <f ca="1"/>
        <v>#REF!</v>
      </c>
      <c r="DF49" s="111" t="e">
        <f ca="1"/>
        <v>#REF!</v>
      </c>
      <c r="DG49" s="111" t="e">
        <f ca="1"/>
        <v>#REF!</v>
      </c>
      <c r="DH49" s="111" t="e">
        <f ca="1"/>
        <v>#REF!</v>
      </c>
      <c r="DI49" s="111" t="e">
        <f ca="1"/>
        <v>#REF!</v>
      </c>
      <c r="DJ49" s="111" t="e">
        <f ca="1"/>
        <v>#REF!</v>
      </c>
      <c r="DK49" s="111" t="e">
        <f ca="1"/>
        <v>#REF!</v>
      </c>
      <c r="DL49" s="111" t="e">
        <f ca="1"/>
        <v>#REF!</v>
      </c>
      <c r="DM49" s="111" t="e">
        <f ca="1"/>
        <v>#REF!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e">
        <f ca="1"/>
        <v>#REF!</v>
      </c>
      <c r="DU49" s="111" t="e">
        <f ca="1"/>
        <v>#REF!</v>
      </c>
      <c r="DV49" s="111" t="e">
        <f ca="1"/>
        <v>#REF!</v>
      </c>
      <c r="DW49" s="111" t="e">
        <f ca="1"/>
        <v>#REF!</v>
      </c>
      <c r="DX49" s="111" t="e">
        <f ca="1"/>
        <v>#REF!</v>
      </c>
      <c r="DY49" s="111" t="e">
        <f ca="1"/>
        <v>#REF!</v>
      </c>
      <c r="DZ49" s="111" t="e">
        <f ca="1"/>
        <v>#REF!</v>
      </c>
      <c r="EA49" s="111" t="e">
        <f ca="1"/>
        <v>#REF!</v>
      </c>
      <c r="EB49" s="111" t="e">
        <f ca="1"/>
        <v>#REF!</v>
      </c>
      <c r="EC49" s="111" t="e">
        <f ca="1"/>
        <v>#REF!</v>
      </c>
      <c r="ED49" s="111" t="e">
        <f ca="1"/>
        <v>#REF!</v>
      </c>
      <c r="EE49" s="111" t="e">
        <f ca="1"/>
        <v>#REF!</v>
      </c>
      <c r="EF49" s="111" t="e">
        <f ca="1"/>
        <v>#REF!</v>
      </c>
      <c r="EG49" s="111" t="e">
        <f ca="1"/>
        <v>#REF!</v>
      </c>
      <c r="EH49" s="111" t="e">
        <f ca="1"/>
        <v>#REF!</v>
      </c>
      <c r="EI49" s="111" t="e">
        <f ca="1"/>
        <v>#REF!</v>
      </c>
      <c r="EJ49" s="111" t="e">
        <f ca="1"/>
        <v>#REF!</v>
      </c>
      <c r="EK49" s="111" t="e">
        <f ca="1"/>
        <v>#REF!</v>
      </c>
      <c r="EL49" s="111" t="e">
        <f ca="1"/>
        <v>#REF!</v>
      </c>
      <c r="EM49" s="111" t="e">
        <f ca="1"/>
        <v>#REF!</v>
      </c>
      <c r="EN49" s="111" t="e">
        <f ca="1"/>
        <v>#REF!</v>
      </c>
      <c r="EO49" s="111" t="e">
        <f ca="1"/>
        <v>#REF!</v>
      </c>
      <c r="EP49" s="111" t="e">
        <f ca="1"/>
        <v>#REF!</v>
      </c>
      <c r="EQ49" s="111" t="e">
        <f ca="1"/>
        <v>#REF!</v>
      </c>
      <c r="ER49" s="111" t="e">
        <f ca="1"/>
        <v>#REF!</v>
      </c>
      <c r="ES49" s="111" t="e">
        <f ca="1"/>
        <v>#REF!</v>
      </c>
      <c r="ET49" s="111" t="e">
        <f ca="1"/>
        <v>#REF!</v>
      </c>
      <c r="EU49" s="111" t="e">
        <f ca="1"/>
        <v>#REF!</v>
      </c>
      <c r="EV49" s="111" t="e">
        <f ca="1"/>
        <v>#REF!</v>
      </c>
      <c r="EW49" s="111" t="e">
        <f ca="1"/>
        <v>#REF!</v>
      </c>
      <c r="EX49" s="111" t="e">
        <f ca="1"/>
        <v>#REF!</v>
      </c>
      <c r="EY49" s="111" t="e">
        <f ca="1"/>
        <v>#REF!</v>
      </c>
      <c r="EZ49" s="111" t="e">
        <f ca="1"/>
        <v>#REF!</v>
      </c>
      <c r="FA49" s="111" t="e">
        <f ca="1"/>
        <v>#REF!</v>
      </c>
      <c r="FB49" s="111" t="e">
        <f ca="1"/>
        <v>#REF!</v>
      </c>
      <c r="FC49" s="111" t="e">
        <f ca="1"/>
        <v>#REF!</v>
      </c>
      <c r="FD49" s="111" t="e">
        <f ca="1"/>
        <v>#REF!</v>
      </c>
      <c r="FE49" s="111" t="e">
        <f ca="1"/>
        <v>#REF!</v>
      </c>
      <c r="FF49" s="111" t="e">
        <f ca="1"/>
        <v>#REF!</v>
      </c>
      <c r="FG49" s="111" t="e">
        <f ca="1"/>
        <v>#REF!</v>
      </c>
      <c r="FH49" s="111" t="e">
        <f ca="1"/>
        <v>#REF!</v>
      </c>
      <c r="FI49" s="111" t="e">
        <f ca="1"/>
        <v>#REF!</v>
      </c>
    </row>
    <row r="50" spans="1:165" ht="13.5" customHeight="1" x14ac:dyDescent="0.2">
      <c r="A50" s="183"/>
      <c r="B50" s="168" t="s">
        <v>49</v>
      </c>
      <c r="C50" s="34" t="s">
        <v>625</v>
      </c>
      <c r="D50" s="111" t="e">
        <f ca="1"/>
        <v>#REF!</v>
      </c>
      <c r="E50" s="115" t="e">
        <f ca="1"/>
        <v>#REF!</v>
      </c>
      <c r="F50" s="115" t="e">
        <f ca="1"/>
        <v>#REF!</v>
      </c>
      <c r="G50" s="115" t="e">
        <f ca="1"/>
        <v>#REF!</v>
      </c>
      <c r="H50" s="115" t="e">
        <f ca="1"/>
        <v>#REF!</v>
      </c>
      <c r="I50" s="115" t="e">
        <f ca="1"/>
        <v>#REF!</v>
      </c>
      <c r="J50" s="115" t="e">
        <f ca="1"/>
        <v>#REF!</v>
      </c>
      <c r="K50" s="115" t="e">
        <f ca="1"/>
        <v>#REF!</v>
      </c>
      <c r="L50" s="115" t="e">
        <f ca="1"/>
        <v>#REF!</v>
      </c>
      <c r="M50" s="111" t="e">
        <f ca="1"/>
        <v>#REF!</v>
      </c>
      <c r="N50" s="115" t="e">
        <f ca="1"/>
        <v>#REF!</v>
      </c>
      <c r="O50" s="115" t="e">
        <f ca="1"/>
        <v>#REF!</v>
      </c>
      <c r="P50" s="115" t="e">
        <f ca="1"/>
        <v>#REF!</v>
      </c>
      <c r="Q50" s="115" t="e">
        <f ca="1"/>
        <v>#REF!</v>
      </c>
      <c r="R50" s="115" t="e">
        <f ca="1"/>
        <v>#REF!</v>
      </c>
      <c r="S50" s="115" t="e">
        <f ca="1"/>
        <v>#REF!</v>
      </c>
      <c r="T50" s="115" t="e">
        <f ca="1"/>
        <v>#REF!</v>
      </c>
      <c r="U50" s="115" t="e">
        <f ca="1"/>
        <v>#REF!</v>
      </c>
      <c r="V50" s="111" t="e">
        <f ca="1"/>
        <v>#REF!</v>
      </c>
      <c r="W50" s="115" t="e">
        <f ca="1"/>
        <v>#REF!</v>
      </c>
      <c r="X50" s="115" t="e">
        <f ca="1"/>
        <v>#REF!</v>
      </c>
      <c r="Y50" s="115" t="e">
        <f ca="1"/>
        <v>#REF!</v>
      </c>
      <c r="Z50" s="115" t="e">
        <f ca="1"/>
        <v>#REF!</v>
      </c>
      <c r="AA50" s="115" t="e">
        <f ca="1"/>
        <v>#REF!</v>
      </c>
      <c r="AB50" s="115" t="str">
        <f ca="1"/>
        <v>0箇所</v>
      </c>
      <c r="AC50" s="115" t="str">
        <f ca="1"/>
        <v>0箇所</v>
      </c>
      <c r="AD50" s="115" t="str">
        <f ca="1"/>
        <v>0箇所</v>
      </c>
      <c r="AE50" s="111" t="str">
        <f ca="1"/>
        <v>0箇所</v>
      </c>
      <c r="AF50" s="115" t="str">
        <f ca="1"/>
        <v>0箇所</v>
      </c>
      <c r="AG50" s="115" t="str">
        <f ca="1"/>
        <v>0箇所</v>
      </c>
      <c r="AH50" s="115" t="str">
        <f ca="1"/>
        <v>0箇所</v>
      </c>
      <c r="AI50" s="115" t="str">
        <f ca="1"/>
        <v>0箇所</v>
      </c>
      <c r="AJ50" s="115" t="str">
        <f ca="1"/>
        <v>0箇所</v>
      </c>
      <c r="AK50" s="115" t="str">
        <f ca="1"/>
        <v>0箇所</v>
      </c>
      <c r="AL50" s="115" t="str">
        <f ca="1"/>
        <v>0箇所</v>
      </c>
      <c r="AM50" s="115" t="str">
        <f ca="1"/>
        <v>0箇所</v>
      </c>
      <c r="AN50" s="111" t="str">
        <f ca="1"/>
        <v>0箇所</v>
      </c>
      <c r="AO50" s="115" t="str">
        <f ca="1"/>
        <v>0箇所</v>
      </c>
      <c r="AP50" s="115" t="str">
        <f ca="1"/>
        <v>0箇所</v>
      </c>
      <c r="AQ50" s="115" t="str">
        <f ca="1"/>
        <v>0箇所</v>
      </c>
      <c r="AR50" s="115" t="str">
        <f ca="1"/>
        <v>0箇所</v>
      </c>
      <c r="AS50" s="115" t="str">
        <f ca="1"/>
        <v>0箇所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str">
        <f ca="1"/>
        <v>0箇所</v>
      </c>
      <c r="BM50" s="115" t="str">
        <f ca="1"/>
        <v>0箇所</v>
      </c>
      <c r="BN50" s="115" t="str">
        <f ca="1"/>
        <v>0箇所</v>
      </c>
      <c r="BO50" s="111" t="str">
        <f ca="1"/>
        <v>0箇所</v>
      </c>
      <c r="BP50" s="115" t="str">
        <f ca="1"/>
        <v>0箇所</v>
      </c>
      <c r="BQ50" s="115" t="str">
        <f ca="1"/>
        <v>0箇所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e">
        <f ca="1"/>
        <v>#REF!</v>
      </c>
      <c r="CT50" s="115" t="e">
        <f ca="1"/>
        <v>#REF!</v>
      </c>
      <c r="CU50" s="115" t="e">
        <f ca="1"/>
        <v>#REF!</v>
      </c>
      <c r="CV50" s="115" t="e">
        <f ca="1"/>
        <v>#REF!</v>
      </c>
      <c r="CW50" s="115" t="e">
        <f ca="1"/>
        <v>#REF!</v>
      </c>
      <c r="CX50" s="115" t="e">
        <f ca="1"/>
        <v>#REF!</v>
      </c>
      <c r="CY50" s="111" t="e">
        <f ca="1"/>
        <v>#REF!</v>
      </c>
      <c r="CZ50" s="115" t="e">
        <f ca="1"/>
        <v>#REF!</v>
      </c>
      <c r="DA50" s="115" t="e">
        <f ca="1"/>
        <v>#REF!</v>
      </c>
      <c r="DB50" s="115" t="e">
        <f ca="1"/>
        <v>#REF!</v>
      </c>
      <c r="DC50" s="115" t="e">
        <f ca="1"/>
        <v>#REF!</v>
      </c>
      <c r="DD50" s="115" t="e">
        <f ca="1"/>
        <v>#REF!</v>
      </c>
      <c r="DE50" s="115" t="e">
        <f ca="1"/>
        <v>#REF!</v>
      </c>
      <c r="DF50" s="115" t="e">
        <f ca="1"/>
        <v>#REF!</v>
      </c>
      <c r="DG50" s="115" t="e">
        <f ca="1"/>
        <v>#REF!</v>
      </c>
      <c r="DH50" s="111" t="e">
        <f ca="1"/>
        <v>#REF!</v>
      </c>
      <c r="DI50" s="115" t="e">
        <f ca="1"/>
        <v>#REF!</v>
      </c>
      <c r="DJ50" s="115" t="e">
        <f ca="1"/>
        <v>#REF!</v>
      </c>
      <c r="DK50" s="115" t="e">
        <f ca="1"/>
        <v>#REF!</v>
      </c>
      <c r="DL50" s="115" t="e">
        <f ca="1"/>
        <v>#REF!</v>
      </c>
      <c r="DM50" s="115" t="e">
        <f ca="1"/>
        <v>#REF!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e">
        <f ca="1"/>
        <v>#REF!</v>
      </c>
      <c r="DU50" s="115" t="e">
        <f ca="1"/>
        <v>#REF!</v>
      </c>
      <c r="DV50" s="115" t="e">
        <f ca="1"/>
        <v>#REF!</v>
      </c>
      <c r="DW50" s="115" t="e">
        <f ca="1"/>
        <v>#REF!</v>
      </c>
      <c r="DX50" s="115" t="e">
        <f ca="1"/>
        <v>#REF!</v>
      </c>
      <c r="DY50" s="115" t="e">
        <f ca="1"/>
        <v>#REF!</v>
      </c>
      <c r="DZ50" s="111" t="e">
        <f ca="1"/>
        <v>#REF!</v>
      </c>
      <c r="EA50" s="115" t="e">
        <f ca="1"/>
        <v>#REF!</v>
      </c>
      <c r="EB50" s="115" t="e">
        <f ca="1"/>
        <v>#REF!</v>
      </c>
      <c r="EC50" s="115" t="e">
        <f ca="1"/>
        <v>#REF!</v>
      </c>
      <c r="ED50" s="115" t="e">
        <f ca="1"/>
        <v>#REF!</v>
      </c>
      <c r="EE50" s="115" t="e">
        <f ca="1"/>
        <v>#REF!</v>
      </c>
      <c r="EF50" s="115" t="e">
        <f ca="1"/>
        <v>#REF!</v>
      </c>
      <c r="EG50" s="115" t="e">
        <f ca="1"/>
        <v>#REF!</v>
      </c>
      <c r="EH50" s="115" t="e">
        <f ca="1"/>
        <v>#REF!</v>
      </c>
      <c r="EI50" s="111" t="e">
        <f ca="1"/>
        <v>#REF!</v>
      </c>
      <c r="EJ50" s="115" t="e">
        <f ca="1"/>
        <v>#REF!</v>
      </c>
      <c r="EK50" s="115" t="e">
        <f ca="1"/>
        <v>#REF!</v>
      </c>
      <c r="EL50" s="115" t="e">
        <f ca="1"/>
        <v>#REF!</v>
      </c>
      <c r="EM50" s="115" t="e">
        <f ca="1"/>
        <v>#REF!</v>
      </c>
      <c r="EN50" s="115" t="e">
        <f ca="1"/>
        <v>#REF!</v>
      </c>
      <c r="EO50" s="115" t="e">
        <f ca="1"/>
        <v>#REF!</v>
      </c>
      <c r="EP50" s="115" t="e">
        <f ca="1"/>
        <v>#REF!</v>
      </c>
      <c r="EQ50" s="115" t="e">
        <f ca="1"/>
        <v>#REF!</v>
      </c>
      <c r="ER50" s="115" t="e">
        <f ca="1"/>
        <v>#REF!</v>
      </c>
      <c r="ES50" s="115" t="e">
        <f ca="1"/>
        <v>#REF!</v>
      </c>
      <c r="ET50" s="115" t="e">
        <f ca="1"/>
        <v>#REF!</v>
      </c>
      <c r="EU50" s="115" t="e">
        <f ca="1"/>
        <v>#REF!</v>
      </c>
      <c r="EV50" s="115" t="e">
        <f ca="1"/>
        <v>#REF!</v>
      </c>
      <c r="EW50" s="115" t="e">
        <f ca="1"/>
        <v>#REF!</v>
      </c>
      <c r="EX50" s="115" t="e">
        <f ca="1"/>
        <v>#REF!</v>
      </c>
      <c r="EY50" s="115" t="e">
        <f ca="1"/>
        <v>#REF!</v>
      </c>
      <c r="EZ50" s="115" t="e">
        <f ca="1"/>
        <v>#REF!</v>
      </c>
      <c r="FA50" s="115" t="e">
        <f ca="1"/>
        <v>#REF!</v>
      </c>
      <c r="FB50" s="115" t="e">
        <f ca="1"/>
        <v>#REF!</v>
      </c>
      <c r="FC50" s="115" t="e">
        <f ca="1"/>
        <v>#REF!</v>
      </c>
      <c r="FD50" s="115" t="e">
        <f ca="1"/>
        <v>#REF!</v>
      </c>
      <c r="FE50" s="115" t="e">
        <f ca="1"/>
        <v>#REF!</v>
      </c>
      <c r="FF50" s="115" t="e">
        <f ca="1"/>
        <v>#REF!</v>
      </c>
      <c r="FG50" s="115" t="e">
        <f ca="1"/>
        <v>#REF!</v>
      </c>
      <c r="FH50" s="115" t="e">
        <f ca="1"/>
        <v>#REF!</v>
      </c>
      <c r="FI50" s="115" t="e">
        <f ca="1"/>
        <v>#REF!</v>
      </c>
    </row>
    <row r="51" spans="1:165" x14ac:dyDescent="0.2">
      <c r="A51" s="183"/>
      <c r="B51" s="170"/>
      <c r="C51" s="34" t="s">
        <v>626</v>
      </c>
      <c r="D51" s="111" t="e">
        <f ca="1"/>
        <v>#REF!</v>
      </c>
      <c r="E51" s="111" t="e">
        <f ca="1"/>
        <v>#REF!</v>
      </c>
      <c r="F51" s="111" t="e">
        <f ca="1"/>
        <v>#REF!</v>
      </c>
      <c r="G51" s="111" t="e">
        <f ca="1"/>
        <v>#REF!</v>
      </c>
      <c r="H51" s="111" t="e">
        <f ca="1"/>
        <v>#REF!</v>
      </c>
      <c r="I51" s="111" t="e">
        <f ca="1"/>
        <v>#REF!</v>
      </c>
      <c r="J51" s="111" t="e">
        <f ca="1"/>
        <v>#REF!</v>
      </c>
      <c r="K51" s="111" t="e">
        <f ca="1"/>
        <v>#REF!</v>
      </c>
      <c r="L51" s="111" t="e">
        <f ca="1"/>
        <v>#REF!</v>
      </c>
      <c r="M51" s="111" t="e">
        <f ca="1"/>
        <v>#REF!</v>
      </c>
      <c r="N51" s="111" t="e">
        <f ca="1"/>
        <v>#REF!</v>
      </c>
      <c r="O51" s="111" t="e">
        <f ca="1"/>
        <v>#REF!</v>
      </c>
      <c r="P51" s="111" t="e">
        <f ca="1"/>
        <v>#REF!</v>
      </c>
      <c r="Q51" s="111" t="e">
        <f ca="1"/>
        <v>#REF!</v>
      </c>
      <c r="R51" s="111" t="e">
        <f ca="1"/>
        <v>#REF!</v>
      </c>
      <c r="S51" s="111" t="e">
        <f ca="1"/>
        <v>#REF!</v>
      </c>
      <c r="T51" s="111" t="e">
        <f ca="1"/>
        <v>#REF!</v>
      </c>
      <c r="U51" s="111" t="e">
        <f ca="1"/>
        <v>#REF!</v>
      </c>
      <c r="V51" s="111" t="e">
        <f ca="1"/>
        <v>#REF!</v>
      </c>
      <c r="W51" s="111" t="e">
        <f ca="1"/>
        <v>#REF!</v>
      </c>
      <c r="X51" s="111" t="e">
        <f ca="1"/>
        <v>#REF!</v>
      </c>
      <c r="Y51" s="111" t="e">
        <f ca="1"/>
        <v>#REF!</v>
      </c>
      <c r="Z51" s="111" t="e">
        <f ca="1"/>
        <v>#REF!</v>
      </c>
      <c r="AA51" s="111" t="e">
        <f ca="1"/>
        <v>#REF!</v>
      </c>
      <c r="AB51" s="111" t="str">
        <f ca="1"/>
        <v>0箇所</v>
      </c>
      <c r="AC51" s="111" t="str">
        <f ca="1"/>
        <v>0箇所</v>
      </c>
      <c r="AD51" s="111" t="str">
        <f ca="1"/>
        <v>0箇所</v>
      </c>
      <c r="AE51" s="111" t="str">
        <f ca="1"/>
        <v>0箇所</v>
      </c>
      <c r="AF51" s="111" t="str">
        <f ca="1"/>
        <v>0箇所</v>
      </c>
      <c r="AG51" s="111" t="str">
        <f ca="1"/>
        <v>0箇所</v>
      </c>
      <c r="AH51" s="111" t="str">
        <f ca="1"/>
        <v>0箇所</v>
      </c>
      <c r="AI51" s="111" t="str">
        <f ca="1"/>
        <v>0箇所</v>
      </c>
      <c r="AJ51" s="111" t="str">
        <f ca="1"/>
        <v>0箇所</v>
      </c>
      <c r="AK51" s="111" t="str">
        <f ca="1"/>
        <v>0箇所</v>
      </c>
      <c r="AL51" s="111" t="str">
        <f ca="1"/>
        <v>0箇所</v>
      </c>
      <c r="AM51" s="111" t="str">
        <f ca="1"/>
        <v>0箇所</v>
      </c>
      <c r="AN51" s="111" t="str">
        <f ca="1"/>
        <v>0箇所</v>
      </c>
      <c r="AO51" s="111" t="str">
        <f ca="1"/>
        <v>0箇所</v>
      </c>
      <c r="AP51" s="111" t="str">
        <f ca="1"/>
        <v>0箇所</v>
      </c>
      <c r="AQ51" s="111" t="str">
        <f ca="1"/>
        <v>0箇所</v>
      </c>
      <c r="AR51" s="111" t="str">
        <f ca="1"/>
        <v>0箇所</v>
      </c>
      <c r="AS51" s="111" t="str">
        <f ca="1"/>
        <v>0箇所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str">
        <f ca="1"/>
        <v>0箇所</v>
      </c>
      <c r="BM51" s="111" t="str">
        <f ca="1"/>
        <v>0箇所</v>
      </c>
      <c r="BN51" s="111" t="str">
        <f ca="1"/>
        <v>0箇所</v>
      </c>
      <c r="BO51" s="111" t="str">
        <f ca="1"/>
        <v>0箇所</v>
      </c>
      <c r="BP51" s="111" t="str">
        <f ca="1"/>
        <v>0箇所</v>
      </c>
      <c r="BQ51" s="111" t="str">
        <f ca="1"/>
        <v>0箇所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e">
        <f ca="1"/>
        <v>#REF!</v>
      </c>
      <c r="CT51" s="111" t="e">
        <f ca="1"/>
        <v>#REF!</v>
      </c>
      <c r="CU51" s="111" t="e">
        <f ca="1"/>
        <v>#REF!</v>
      </c>
      <c r="CV51" s="111" t="e">
        <f ca="1"/>
        <v>#REF!</v>
      </c>
      <c r="CW51" s="111" t="e">
        <f ca="1"/>
        <v>#REF!</v>
      </c>
      <c r="CX51" s="111" t="e">
        <f ca="1"/>
        <v>#REF!</v>
      </c>
      <c r="CY51" s="111" t="e">
        <f ca="1"/>
        <v>#REF!</v>
      </c>
      <c r="CZ51" s="111" t="e">
        <f ca="1"/>
        <v>#REF!</v>
      </c>
      <c r="DA51" s="111" t="e">
        <f ca="1"/>
        <v>#REF!</v>
      </c>
      <c r="DB51" s="111" t="e">
        <f ca="1"/>
        <v>#REF!</v>
      </c>
      <c r="DC51" s="111" t="e">
        <f ca="1"/>
        <v>#REF!</v>
      </c>
      <c r="DD51" s="111" t="e">
        <f ca="1"/>
        <v>#REF!</v>
      </c>
      <c r="DE51" s="111" t="e">
        <f ca="1"/>
        <v>#REF!</v>
      </c>
      <c r="DF51" s="111" t="e">
        <f ca="1"/>
        <v>#REF!</v>
      </c>
      <c r="DG51" s="111" t="e">
        <f ca="1"/>
        <v>#REF!</v>
      </c>
      <c r="DH51" s="111" t="e">
        <f ca="1"/>
        <v>#REF!</v>
      </c>
      <c r="DI51" s="111" t="e">
        <f ca="1"/>
        <v>#REF!</v>
      </c>
      <c r="DJ51" s="111" t="e">
        <f ca="1"/>
        <v>#REF!</v>
      </c>
      <c r="DK51" s="111" t="e">
        <f ca="1"/>
        <v>#REF!</v>
      </c>
      <c r="DL51" s="111" t="e">
        <f ca="1"/>
        <v>#REF!</v>
      </c>
      <c r="DM51" s="111" t="e">
        <f ca="1"/>
        <v>#REF!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e">
        <f ca="1"/>
        <v>#REF!</v>
      </c>
      <c r="DU51" s="111" t="e">
        <f ca="1"/>
        <v>#REF!</v>
      </c>
      <c r="DV51" s="111" t="e">
        <f ca="1"/>
        <v>#REF!</v>
      </c>
      <c r="DW51" s="111" t="e">
        <f ca="1"/>
        <v>#REF!</v>
      </c>
      <c r="DX51" s="111" t="e">
        <f ca="1"/>
        <v>#REF!</v>
      </c>
      <c r="DY51" s="111" t="e">
        <f ca="1"/>
        <v>#REF!</v>
      </c>
      <c r="DZ51" s="111" t="e">
        <f ca="1"/>
        <v>#REF!</v>
      </c>
      <c r="EA51" s="111" t="e">
        <f ca="1"/>
        <v>#REF!</v>
      </c>
      <c r="EB51" s="111" t="e">
        <f ca="1"/>
        <v>#REF!</v>
      </c>
      <c r="EC51" s="111" t="e">
        <f ca="1"/>
        <v>#REF!</v>
      </c>
      <c r="ED51" s="111" t="e">
        <f ca="1"/>
        <v>#REF!</v>
      </c>
      <c r="EE51" s="111" t="e">
        <f ca="1"/>
        <v>#REF!</v>
      </c>
      <c r="EF51" s="111" t="e">
        <f ca="1"/>
        <v>#REF!</v>
      </c>
      <c r="EG51" s="111" t="e">
        <f ca="1"/>
        <v>#REF!</v>
      </c>
      <c r="EH51" s="111" t="e">
        <f ca="1"/>
        <v>#REF!</v>
      </c>
      <c r="EI51" s="111" t="e">
        <f ca="1"/>
        <v>#REF!</v>
      </c>
      <c r="EJ51" s="111" t="e">
        <f ca="1"/>
        <v>#REF!</v>
      </c>
      <c r="EK51" s="111" t="e">
        <f ca="1"/>
        <v>#REF!</v>
      </c>
      <c r="EL51" s="111" t="e">
        <f ca="1"/>
        <v>#REF!</v>
      </c>
      <c r="EM51" s="111" t="e">
        <f ca="1"/>
        <v>#REF!</v>
      </c>
      <c r="EN51" s="111" t="e">
        <f ca="1"/>
        <v>#REF!</v>
      </c>
      <c r="EO51" s="111" t="e">
        <f ca="1"/>
        <v>#REF!</v>
      </c>
      <c r="EP51" s="111" t="e">
        <f ca="1"/>
        <v>#REF!</v>
      </c>
      <c r="EQ51" s="111" t="e">
        <f ca="1"/>
        <v>#REF!</v>
      </c>
      <c r="ER51" s="111" t="e">
        <f ca="1"/>
        <v>#REF!</v>
      </c>
      <c r="ES51" s="111" t="e">
        <f ca="1"/>
        <v>#REF!</v>
      </c>
      <c r="ET51" s="111" t="e">
        <f ca="1"/>
        <v>#REF!</v>
      </c>
      <c r="EU51" s="111" t="e">
        <f ca="1"/>
        <v>#REF!</v>
      </c>
      <c r="EV51" s="111" t="e">
        <f ca="1"/>
        <v>#REF!</v>
      </c>
      <c r="EW51" s="111" t="e">
        <f ca="1"/>
        <v>#REF!</v>
      </c>
      <c r="EX51" s="111" t="e">
        <f ca="1"/>
        <v>#REF!</v>
      </c>
      <c r="EY51" s="111" t="e">
        <f ca="1"/>
        <v>#REF!</v>
      </c>
      <c r="EZ51" s="111" t="e">
        <f ca="1"/>
        <v>#REF!</v>
      </c>
      <c r="FA51" s="111" t="e">
        <f ca="1"/>
        <v>#REF!</v>
      </c>
      <c r="FB51" s="111" t="e">
        <f ca="1"/>
        <v>#REF!</v>
      </c>
      <c r="FC51" s="111" t="e">
        <f ca="1"/>
        <v>#REF!</v>
      </c>
      <c r="FD51" s="111" t="e">
        <f ca="1"/>
        <v>#REF!</v>
      </c>
      <c r="FE51" s="111" t="e">
        <f ca="1"/>
        <v>#REF!</v>
      </c>
      <c r="FF51" s="111" t="e">
        <f ca="1"/>
        <v>#REF!</v>
      </c>
      <c r="FG51" s="111" t="e">
        <f ca="1"/>
        <v>#REF!</v>
      </c>
      <c r="FH51" s="111" t="e">
        <f ca="1"/>
        <v>#REF!</v>
      </c>
      <c r="FI51" s="111" t="e">
        <f ca="1"/>
        <v>#REF!</v>
      </c>
    </row>
    <row r="52" spans="1:165" ht="13.5" customHeight="1" x14ac:dyDescent="0.2">
      <c r="A52" s="183"/>
      <c r="B52" s="168" t="s">
        <v>50</v>
      </c>
      <c r="C52" s="34" t="s">
        <v>625</v>
      </c>
      <c r="D52" s="111" t="e">
        <f ca="1"/>
        <v>#REF!</v>
      </c>
      <c r="E52" s="111" t="e">
        <f ca="1"/>
        <v>#REF!</v>
      </c>
      <c r="F52" s="111" t="e">
        <f ca="1"/>
        <v>#REF!</v>
      </c>
      <c r="G52" s="111" t="e">
        <f ca="1"/>
        <v>#REF!</v>
      </c>
      <c r="H52" s="111" t="e">
        <f ca="1"/>
        <v>#REF!</v>
      </c>
      <c r="I52" s="111" t="e">
        <f ca="1"/>
        <v>#REF!</v>
      </c>
      <c r="J52" s="111" t="e">
        <f ca="1"/>
        <v>#REF!</v>
      </c>
      <c r="K52" s="111" t="e">
        <f ca="1"/>
        <v>#REF!</v>
      </c>
      <c r="L52" s="111" t="e">
        <f ca="1"/>
        <v>#REF!</v>
      </c>
      <c r="M52" s="111" t="e">
        <f ca="1"/>
        <v>#REF!</v>
      </c>
      <c r="N52" s="111" t="e">
        <f ca="1"/>
        <v>#REF!</v>
      </c>
      <c r="O52" s="111" t="e">
        <f ca="1"/>
        <v>#REF!</v>
      </c>
      <c r="P52" s="111" t="e">
        <f ca="1"/>
        <v>#REF!</v>
      </c>
      <c r="Q52" s="111" t="e">
        <f ca="1"/>
        <v>#REF!</v>
      </c>
      <c r="R52" s="111" t="e">
        <f ca="1"/>
        <v>#REF!</v>
      </c>
      <c r="S52" s="111" t="e">
        <f ca="1"/>
        <v>#REF!</v>
      </c>
      <c r="T52" s="111" t="e">
        <f ca="1"/>
        <v>#REF!</v>
      </c>
      <c r="U52" s="111" t="e">
        <f ca="1"/>
        <v>#REF!</v>
      </c>
      <c r="V52" s="111" t="e">
        <f ca="1"/>
        <v>#REF!</v>
      </c>
      <c r="W52" s="111" t="e">
        <f ca="1"/>
        <v>#REF!</v>
      </c>
      <c r="X52" s="111" t="e">
        <f ca="1"/>
        <v>#REF!</v>
      </c>
      <c r="Y52" s="111" t="e">
        <f ca="1"/>
        <v>#REF!</v>
      </c>
      <c r="Z52" s="111" t="e">
        <f ca="1"/>
        <v>#REF!</v>
      </c>
      <c r="AA52" s="111" t="e">
        <f ca="1"/>
        <v>#REF!</v>
      </c>
      <c r="AB52" s="111" t="str">
        <f ca="1"/>
        <v>0箇所</v>
      </c>
      <c r="AC52" s="111" t="str">
        <f ca="1"/>
        <v>0箇所</v>
      </c>
      <c r="AD52" s="111" t="str">
        <f ca="1"/>
        <v>0箇所</v>
      </c>
      <c r="AE52" s="111" t="str">
        <f ca="1"/>
        <v>0箇所</v>
      </c>
      <c r="AF52" s="111" t="str">
        <f ca="1"/>
        <v>0箇所</v>
      </c>
      <c r="AG52" s="111" t="str">
        <f ca="1"/>
        <v>0箇所</v>
      </c>
      <c r="AH52" s="111" t="str">
        <f ca="1"/>
        <v>0箇所</v>
      </c>
      <c r="AI52" s="111" t="str">
        <f ca="1"/>
        <v>0箇所</v>
      </c>
      <c r="AJ52" s="111" t="str">
        <f ca="1"/>
        <v>0箇所</v>
      </c>
      <c r="AK52" s="111" t="str">
        <f ca="1"/>
        <v>0箇所</v>
      </c>
      <c r="AL52" s="111" t="str">
        <f ca="1"/>
        <v>0箇所</v>
      </c>
      <c r="AM52" s="111" t="str">
        <f ca="1"/>
        <v>0箇所</v>
      </c>
      <c r="AN52" s="111" t="str">
        <f ca="1"/>
        <v>0箇所</v>
      </c>
      <c r="AO52" s="111" t="str">
        <f ca="1"/>
        <v>0箇所</v>
      </c>
      <c r="AP52" s="111" t="str">
        <f ca="1"/>
        <v>0箇所</v>
      </c>
      <c r="AQ52" s="111" t="str">
        <f ca="1"/>
        <v>0箇所</v>
      </c>
      <c r="AR52" s="111" t="str">
        <f ca="1"/>
        <v>0箇所</v>
      </c>
      <c r="AS52" s="111" t="str">
        <f ca="1"/>
        <v>0箇所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str">
        <f ca="1"/>
        <v>0箇所</v>
      </c>
      <c r="BM52" s="111" t="str">
        <f ca="1"/>
        <v>0箇所</v>
      </c>
      <c r="BN52" s="111" t="str">
        <f ca="1"/>
        <v>0箇所</v>
      </c>
      <c r="BO52" s="111" t="str">
        <f ca="1"/>
        <v>0箇所</v>
      </c>
      <c r="BP52" s="111" t="str">
        <f ca="1"/>
        <v>0箇所</v>
      </c>
      <c r="BQ52" s="111" t="str">
        <f ca="1"/>
        <v>0箇所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e">
        <f ca="1"/>
        <v>#REF!</v>
      </c>
      <c r="CT52" s="111" t="e">
        <f ca="1"/>
        <v>#REF!</v>
      </c>
      <c r="CU52" s="111" t="e">
        <f ca="1"/>
        <v>#REF!</v>
      </c>
      <c r="CV52" s="111" t="e">
        <f ca="1"/>
        <v>#REF!</v>
      </c>
      <c r="CW52" s="111" t="e">
        <f ca="1"/>
        <v>#REF!</v>
      </c>
      <c r="CX52" s="111" t="e">
        <f ca="1"/>
        <v>#REF!</v>
      </c>
      <c r="CY52" s="111" t="e">
        <f ca="1"/>
        <v>#REF!</v>
      </c>
      <c r="CZ52" s="111" t="e">
        <f ca="1"/>
        <v>#REF!</v>
      </c>
      <c r="DA52" s="111" t="e">
        <f ca="1"/>
        <v>#REF!</v>
      </c>
      <c r="DB52" s="111" t="e">
        <f ca="1"/>
        <v>#REF!</v>
      </c>
      <c r="DC52" s="111" t="e">
        <f ca="1"/>
        <v>#REF!</v>
      </c>
      <c r="DD52" s="111" t="e">
        <f ca="1"/>
        <v>#REF!</v>
      </c>
      <c r="DE52" s="111" t="e">
        <f ca="1"/>
        <v>#REF!</v>
      </c>
      <c r="DF52" s="111" t="e">
        <f ca="1"/>
        <v>#REF!</v>
      </c>
      <c r="DG52" s="111" t="e">
        <f ca="1"/>
        <v>#REF!</v>
      </c>
      <c r="DH52" s="111" t="e">
        <f ca="1"/>
        <v>#REF!</v>
      </c>
      <c r="DI52" s="111" t="e">
        <f ca="1"/>
        <v>#REF!</v>
      </c>
      <c r="DJ52" s="111" t="e">
        <f ca="1"/>
        <v>#REF!</v>
      </c>
      <c r="DK52" s="111" t="e">
        <f ca="1"/>
        <v>#REF!</v>
      </c>
      <c r="DL52" s="111" t="e">
        <f ca="1"/>
        <v>#REF!</v>
      </c>
      <c r="DM52" s="111" t="e">
        <f ca="1"/>
        <v>#REF!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e">
        <f ca="1"/>
        <v>#REF!</v>
      </c>
      <c r="DU52" s="111" t="e">
        <f ca="1"/>
        <v>#REF!</v>
      </c>
      <c r="DV52" s="111" t="e">
        <f ca="1"/>
        <v>#REF!</v>
      </c>
      <c r="DW52" s="111" t="e">
        <f ca="1"/>
        <v>#REF!</v>
      </c>
      <c r="DX52" s="111" t="e">
        <f ca="1"/>
        <v>#REF!</v>
      </c>
      <c r="DY52" s="111" t="e">
        <f ca="1"/>
        <v>#REF!</v>
      </c>
      <c r="DZ52" s="111" t="e">
        <f ca="1"/>
        <v>#REF!</v>
      </c>
      <c r="EA52" s="111" t="e">
        <f ca="1"/>
        <v>#REF!</v>
      </c>
      <c r="EB52" s="111" t="e">
        <f ca="1"/>
        <v>#REF!</v>
      </c>
      <c r="EC52" s="111" t="e">
        <f ca="1"/>
        <v>#REF!</v>
      </c>
      <c r="ED52" s="111" t="e">
        <f ca="1"/>
        <v>#REF!</v>
      </c>
      <c r="EE52" s="111" t="e">
        <f ca="1"/>
        <v>#REF!</v>
      </c>
      <c r="EF52" s="111" t="e">
        <f ca="1"/>
        <v>#REF!</v>
      </c>
      <c r="EG52" s="111" t="e">
        <f ca="1"/>
        <v>#REF!</v>
      </c>
      <c r="EH52" s="111" t="e">
        <f ca="1"/>
        <v>#REF!</v>
      </c>
      <c r="EI52" s="111" t="e">
        <f ca="1"/>
        <v>#REF!</v>
      </c>
      <c r="EJ52" s="111" t="e">
        <f ca="1"/>
        <v>#REF!</v>
      </c>
      <c r="EK52" s="111" t="e">
        <f ca="1"/>
        <v>#REF!</v>
      </c>
      <c r="EL52" s="111" t="e">
        <f ca="1"/>
        <v>#REF!</v>
      </c>
      <c r="EM52" s="111" t="e">
        <f ca="1"/>
        <v>#REF!</v>
      </c>
      <c r="EN52" s="111" t="e">
        <f ca="1"/>
        <v>#REF!</v>
      </c>
      <c r="EO52" s="111" t="e">
        <f ca="1"/>
        <v>#REF!</v>
      </c>
      <c r="EP52" s="111" t="e">
        <f ca="1"/>
        <v>#REF!</v>
      </c>
      <c r="EQ52" s="111" t="e">
        <f ca="1"/>
        <v>#REF!</v>
      </c>
      <c r="ER52" s="111" t="e">
        <f ca="1"/>
        <v>#REF!</v>
      </c>
      <c r="ES52" s="111" t="e">
        <f ca="1"/>
        <v>#REF!</v>
      </c>
      <c r="ET52" s="111" t="e">
        <f ca="1"/>
        <v>#REF!</v>
      </c>
      <c r="EU52" s="111" t="e">
        <f ca="1"/>
        <v>#REF!</v>
      </c>
      <c r="EV52" s="111" t="e">
        <f ca="1"/>
        <v>#REF!</v>
      </c>
      <c r="EW52" s="111" t="e">
        <f ca="1"/>
        <v>#REF!</v>
      </c>
      <c r="EX52" s="111" t="e">
        <f ca="1"/>
        <v>#REF!</v>
      </c>
      <c r="EY52" s="111" t="e">
        <f ca="1"/>
        <v>#REF!</v>
      </c>
      <c r="EZ52" s="111" t="e">
        <f ca="1"/>
        <v>#REF!</v>
      </c>
      <c r="FA52" s="111" t="e">
        <f ca="1"/>
        <v>#REF!</v>
      </c>
      <c r="FB52" s="111" t="e">
        <f ca="1"/>
        <v>#REF!</v>
      </c>
      <c r="FC52" s="111" t="e">
        <f ca="1"/>
        <v>#REF!</v>
      </c>
      <c r="FD52" s="111" t="e">
        <f ca="1"/>
        <v>#REF!</v>
      </c>
      <c r="FE52" s="111" t="e">
        <f ca="1"/>
        <v>#REF!</v>
      </c>
      <c r="FF52" s="111" t="e">
        <f ca="1"/>
        <v>#REF!</v>
      </c>
      <c r="FG52" s="111" t="e">
        <f ca="1"/>
        <v>#REF!</v>
      </c>
      <c r="FH52" s="111" t="e">
        <f ca="1"/>
        <v>#REF!</v>
      </c>
      <c r="FI52" s="111" t="e">
        <f ca="1"/>
        <v>#REF!</v>
      </c>
    </row>
    <row r="53" spans="1:165" x14ac:dyDescent="0.2">
      <c r="A53" s="184"/>
      <c r="B53" s="170"/>
      <c r="C53" s="34" t="s">
        <v>626</v>
      </c>
      <c r="D53" s="111" t="e">
        <f ca="1"/>
        <v>#REF!</v>
      </c>
      <c r="E53" s="115" t="e">
        <f ca="1"/>
        <v>#REF!</v>
      </c>
      <c r="F53" s="115" t="e">
        <f ca="1"/>
        <v>#REF!</v>
      </c>
      <c r="G53" s="115" t="e">
        <f ca="1"/>
        <v>#REF!</v>
      </c>
      <c r="H53" s="115" t="e">
        <f ca="1"/>
        <v>#REF!</v>
      </c>
      <c r="I53" s="115" t="e">
        <f ca="1"/>
        <v>#REF!</v>
      </c>
      <c r="J53" s="115" t="e">
        <f ca="1"/>
        <v>#REF!</v>
      </c>
      <c r="K53" s="115" t="e">
        <f ca="1"/>
        <v>#REF!</v>
      </c>
      <c r="L53" s="115" t="e">
        <f ca="1"/>
        <v>#REF!</v>
      </c>
      <c r="M53" s="111" t="e">
        <f ca="1"/>
        <v>#REF!</v>
      </c>
      <c r="N53" s="115" t="e">
        <f ca="1"/>
        <v>#REF!</v>
      </c>
      <c r="O53" s="115" t="e">
        <f ca="1"/>
        <v>#REF!</v>
      </c>
      <c r="P53" s="115" t="e">
        <f ca="1"/>
        <v>#REF!</v>
      </c>
      <c r="Q53" s="115" t="e">
        <f ca="1"/>
        <v>#REF!</v>
      </c>
      <c r="R53" s="115" t="e">
        <f ca="1"/>
        <v>#REF!</v>
      </c>
      <c r="S53" s="115" t="e">
        <f ca="1"/>
        <v>#REF!</v>
      </c>
      <c r="T53" s="115" t="e">
        <f ca="1"/>
        <v>#REF!</v>
      </c>
      <c r="U53" s="115" t="e">
        <f ca="1"/>
        <v>#REF!</v>
      </c>
      <c r="V53" s="111" t="e">
        <f ca="1"/>
        <v>#REF!</v>
      </c>
      <c r="W53" s="115" t="e">
        <f ca="1"/>
        <v>#REF!</v>
      </c>
      <c r="X53" s="115" t="e">
        <f ca="1"/>
        <v>#REF!</v>
      </c>
      <c r="Y53" s="115" t="e">
        <f ca="1"/>
        <v>#REF!</v>
      </c>
      <c r="Z53" s="115" t="e">
        <f ca="1"/>
        <v>#REF!</v>
      </c>
      <c r="AA53" s="115" t="e">
        <f ca="1"/>
        <v>#REF!</v>
      </c>
      <c r="AB53" s="115" t="str">
        <f ca="1"/>
        <v>0箇所</v>
      </c>
      <c r="AC53" s="115" t="str">
        <f ca="1"/>
        <v>0箇所</v>
      </c>
      <c r="AD53" s="115" t="str">
        <f ca="1"/>
        <v>0箇所</v>
      </c>
      <c r="AE53" s="111" t="str">
        <f ca="1"/>
        <v>0箇所</v>
      </c>
      <c r="AF53" s="115" t="str">
        <f ca="1"/>
        <v>0箇所</v>
      </c>
      <c r="AG53" s="115" t="str">
        <f ca="1"/>
        <v>0箇所</v>
      </c>
      <c r="AH53" s="115" t="str">
        <f ca="1"/>
        <v>0箇所</v>
      </c>
      <c r="AI53" s="115" t="str">
        <f ca="1"/>
        <v>0箇所</v>
      </c>
      <c r="AJ53" s="115" t="str">
        <f ca="1"/>
        <v>0箇所</v>
      </c>
      <c r="AK53" s="115" t="str">
        <f ca="1"/>
        <v>0箇所</v>
      </c>
      <c r="AL53" s="115" t="str">
        <f ca="1"/>
        <v>0箇所</v>
      </c>
      <c r="AM53" s="115" t="str">
        <f ca="1"/>
        <v>0箇所</v>
      </c>
      <c r="AN53" s="111" t="str">
        <f ca="1"/>
        <v>0箇所</v>
      </c>
      <c r="AO53" s="115" t="str">
        <f ca="1"/>
        <v>0箇所</v>
      </c>
      <c r="AP53" s="115" t="str">
        <f ca="1"/>
        <v>0箇所</v>
      </c>
      <c r="AQ53" s="115" t="str">
        <f ca="1"/>
        <v>0箇所</v>
      </c>
      <c r="AR53" s="115" t="str">
        <f ca="1"/>
        <v>0箇所</v>
      </c>
      <c r="AS53" s="115" t="str">
        <f ca="1"/>
        <v>0箇所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str">
        <f ca="1"/>
        <v>0箇所</v>
      </c>
      <c r="BM53" s="115" t="str">
        <f ca="1"/>
        <v>0箇所</v>
      </c>
      <c r="BN53" s="115" t="str">
        <f ca="1"/>
        <v>0箇所</v>
      </c>
      <c r="BO53" s="111" t="str">
        <f ca="1"/>
        <v>0箇所</v>
      </c>
      <c r="BP53" s="115" t="str">
        <f ca="1"/>
        <v>0箇所</v>
      </c>
      <c r="BQ53" s="115" t="str">
        <f ca="1"/>
        <v>0箇所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e">
        <f ca="1"/>
        <v>#REF!</v>
      </c>
      <c r="CT53" s="115" t="e">
        <f ca="1"/>
        <v>#REF!</v>
      </c>
      <c r="CU53" s="115" t="e">
        <f ca="1"/>
        <v>#REF!</v>
      </c>
      <c r="CV53" s="115" t="e">
        <f ca="1"/>
        <v>#REF!</v>
      </c>
      <c r="CW53" s="115" t="e">
        <f ca="1"/>
        <v>#REF!</v>
      </c>
      <c r="CX53" s="115" t="e">
        <f ca="1"/>
        <v>#REF!</v>
      </c>
      <c r="CY53" s="111" t="e">
        <f ca="1"/>
        <v>#REF!</v>
      </c>
      <c r="CZ53" s="115" t="e">
        <f ca="1"/>
        <v>#REF!</v>
      </c>
      <c r="DA53" s="115" t="e">
        <f ca="1"/>
        <v>#REF!</v>
      </c>
      <c r="DB53" s="115" t="e">
        <f ca="1"/>
        <v>#REF!</v>
      </c>
      <c r="DC53" s="115" t="e">
        <f ca="1"/>
        <v>#REF!</v>
      </c>
      <c r="DD53" s="115" t="e">
        <f ca="1"/>
        <v>#REF!</v>
      </c>
      <c r="DE53" s="115" t="e">
        <f ca="1"/>
        <v>#REF!</v>
      </c>
      <c r="DF53" s="115" t="e">
        <f ca="1"/>
        <v>#REF!</v>
      </c>
      <c r="DG53" s="115" t="e">
        <f ca="1"/>
        <v>#REF!</v>
      </c>
      <c r="DH53" s="111" t="e">
        <f ca="1"/>
        <v>#REF!</v>
      </c>
      <c r="DI53" s="115" t="e">
        <f ca="1"/>
        <v>#REF!</v>
      </c>
      <c r="DJ53" s="115" t="e">
        <f ca="1"/>
        <v>#REF!</v>
      </c>
      <c r="DK53" s="115" t="e">
        <f ca="1"/>
        <v>#REF!</v>
      </c>
      <c r="DL53" s="115" t="e">
        <f ca="1"/>
        <v>#REF!</v>
      </c>
      <c r="DM53" s="115" t="e">
        <f ca="1"/>
        <v>#REF!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e">
        <f ca="1"/>
        <v>#REF!</v>
      </c>
      <c r="DU53" s="115" t="e">
        <f ca="1"/>
        <v>#REF!</v>
      </c>
      <c r="DV53" s="115" t="e">
        <f ca="1"/>
        <v>#REF!</v>
      </c>
      <c r="DW53" s="115" t="e">
        <f ca="1"/>
        <v>#REF!</v>
      </c>
      <c r="DX53" s="115" t="e">
        <f ca="1"/>
        <v>#REF!</v>
      </c>
      <c r="DY53" s="115" t="e">
        <f ca="1"/>
        <v>#REF!</v>
      </c>
      <c r="DZ53" s="111" t="e">
        <f ca="1"/>
        <v>#REF!</v>
      </c>
      <c r="EA53" s="115" t="e">
        <f ca="1"/>
        <v>#REF!</v>
      </c>
      <c r="EB53" s="115" t="e">
        <f ca="1"/>
        <v>#REF!</v>
      </c>
      <c r="EC53" s="115" t="e">
        <f ca="1"/>
        <v>#REF!</v>
      </c>
      <c r="ED53" s="115" t="e">
        <f ca="1"/>
        <v>#REF!</v>
      </c>
      <c r="EE53" s="115" t="e">
        <f ca="1"/>
        <v>#REF!</v>
      </c>
      <c r="EF53" s="115" t="e">
        <f ca="1"/>
        <v>#REF!</v>
      </c>
      <c r="EG53" s="115" t="e">
        <f ca="1"/>
        <v>#REF!</v>
      </c>
      <c r="EH53" s="115" t="e">
        <f ca="1"/>
        <v>#REF!</v>
      </c>
      <c r="EI53" s="111" t="e">
        <f ca="1"/>
        <v>#REF!</v>
      </c>
      <c r="EJ53" s="115" t="e">
        <f ca="1"/>
        <v>#REF!</v>
      </c>
      <c r="EK53" s="115" t="e">
        <f ca="1"/>
        <v>#REF!</v>
      </c>
      <c r="EL53" s="115" t="e">
        <f ca="1"/>
        <v>#REF!</v>
      </c>
      <c r="EM53" s="115" t="e">
        <f ca="1"/>
        <v>#REF!</v>
      </c>
      <c r="EN53" s="115" t="e">
        <f ca="1"/>
        <v>#REF!</v>
      </c>
      <c r="EO53" s="115" t="e">
        <f ca="1"/>
        <v>#REF!</v>
      </c>
      <c r="EP53" s="115" t="e">
        <f ca="1"/>
        <v>#REF!</v>
      </c>
      <c r="EQ53" s="115" t="e">
        <f ca="1"/>
        <v>#REF!</v>
      </c>
      <c r="ER53" s="115" t="e">
        <f ca="1"/>
        <v>#REF!</v>
      </c>
      <c r="ES53" s="115" t="e">
        <f ca="1"/>
        <v>#REF!</v>
      </c>
      <c r="ET53" s="115" t="e">
        <f ca="1"/>
        <v>#REF!</v>
      </c>
      <c r="EU53" s="115" t="e">
        <f ca="1"/>
        <v>#REF!</v>
      </c>
      <c r="EV53" s="115" t="e">
        <f ca="1"/>
        <v>#REF!</v>
      </c>
      <c r="EW53" s="115" t="e">
        <f ca="1"/>
        <v>#REF!</v>
      </c>
      <c r="EX53" s="115" t="e">
        <f ca="1"/>
        <v>#REF!</v>
      </c>
      <c r="EY53" s="115" t="e">
        <f ca="1"/>
        <v>#REF!</v>
      </c>
      <c r="EZ53" s="115" t="e">
        <f ca="1"/>
        <v>#REF!</v>
      </c>
      <c r="FA53" s="115" t="e">
        <f ca="1"/>
        <v>#REF!</v>
      </c>
      <c r="FB53" s="115" t="e">
        <f ca="1"/>
        <v>#REF!</v>
      </c>
      <c r="FC53" s="115" t="e">
        <f ca="1"/>
        <v>#REF!</v>
      </c>
      <c r="FD53" s="115" t="e">
        <f ca="1"/>
        <v>#REF!</v>
      </c>
      <c r="FE53" s="115" t="e">
        <f ca="1"/>
        <v>#REF!</v>
      </c>
      <c r="FF53" s="115" t="e">
        <f ca="1"/>
        <v>#REF!</v>
      </c>
      <c r="FG53" s="115" t="e">
        <f ca="1"/>
        <v>#REF!</v>
      </c>
      <c r="FH53" s="115" t="e">
        <f ca="1"/>
        <v>#REF!</v>
      </c>
      <c r="FI53" s="115" t="e">
        <f ca="1"/>
        <v>#REF!</v>
      </c>
    </row>
    <row r="54" spans="1:165" ht="52.5" customHeight="1" x14ac:dyDescent="0.2">
      <c r="A54" s="185" t="s">
        <v>629</v>
      </c>
      <c r="B54" s="186"/>
      <c r="C54" s="187"/>
      <c r="D54" s="171" t="e">
        <f ca="1">IF(D5="※2","※2　急傾斜地なし",IF(D4="－","※1　被害計算対象外の地震",""))</f>
        <v>#REF!</v>
      </c>
      <c r="E54" s="172"/>
      <c r="F54" s="173"/>
      <c r="G54" s="171" t="e">
        <f ca="1">IF(G5="※2","※2　急傾斜地なし",IF(G4="－","※1　被害計算対象外の地震",""))</f>
        <v>#REF!</v>
      </c>
      <c r="H54" s="172"/>
      <c r="I54" s="173"/>
      <c r="J54" s="171" t="e">
        <f ca="1">IF(J5="※2","※2　急傾斜地なし",IF(J4="－","※1　被害計算対象外の地震",""))</f>
        <v>#REF!</v>
      </c>
      <c r="K54" s="172"/>
      <c r="L54" s="173"/>
      <c r="M54" s="171" t="e">
        <f ca="1">IF(M5="※2","※2　急傾斜地なし",IF(M4="－","※1　被害計算対象外の地震",""))</f>
        <v>#REF!</v>
      </c>
      <c r="N54" s="172"/>
      <c r="O54" s="173"/>
      <c r="P54" s="171" t="e">
        <f ca="1">IF(P5="※2","※2　急傾斜地なし",IF(P4="－","※1　被害計算対象外の地震",""))</f>
        <v>#REF!</v>
      </c>
      <c r="Q54" s="172"/>
      <c r="R54" s="173"/>
      <c r="S54" s="171" t="e">
        <f ca="1">IF(S5="※2","※2　急傾斜地なし",IF(S4="－","※1　被害計算対象外の地震",""))</f>
        <v>#REF!</v>
      </c>
      <c r="T54" s="172"/>
      <c r="U54" s="173"/>
      <c r="V54" s="171" t="e">
        <f ca="1">IF(V5="※2","※2　急傾斜地なし",IF(V4="－","※1　被害計算対象外の地震",""))</f>
        <v>#REF!</v>
      </c>
      <c r="W54" s="172"/>
      <c r="X54" s="173"/>
      <c r="Y54" s="171" t="e">
        <f ca="1">IF(Y5="※2","※2　急傾斜地なし",IF(Y4="－","※1　被害計算対象外の地震",""))</f>
        <v>#REF!</v>
      </c>
      <c r="Z54" s="172"/>
      <c r="AA54" s="173"/>
      <c r="AB54" s="171" t="str">
        <f ca="1">IF(AB5="※2","※2　急傾斜地なし",IF(AB4="－","※1　被害計算対象外の地震",""))</f>
        <v/>
      </c>
      <c r="AC54" s="172"/>
      <c r="AD54" s="173"/>
      <c r="AE54" s="171" t="str">
        <f ca="1">IF(AE5="※2","※2　急傾斜地なし",IF(AE4="－","※1　被害計算対象外の地震",""))</f>
        <v/>
      </c>
      <c r="AF54" s="172"/>
      <c r="AG54" s="173"/>
      <c r="AH54" s="171" t="str">
        <f ca="1">IF(AH5="※2","※2　急傾斜地なし",IF(AH4="－","※1　被害計算対象外の地震",""))</f>
        <v/>
      </c>
      <c r="AI54" s="172"/>
      <c r="AJ54" s="173"/>
      <c r="AK54" s="171" t="str">
        <f ca="1">IF(AK5="※2","※2　急傾斜地なし",IF(AK4="－","※1　被害計算対象外の地震",""))</f>
        <v/>
      </c>
      <c r="AL54" s="172"/>
      <c r="AM54" s="173"/>
      <c r="AN54" s="171" t="str">
        <f ca="1">IF(AN5="※2","※2　急傾斜地なし",IF(AN4="－","※1　被害計算対象外の地震",""))</f>
        <v/>
      </c>
      <c r="AO54" s="172"/>
      <c r="AP54" s="173"/>
      <c r="AQ54" s="171" t="str">
        <f ca="1">IF(AQ5="※2","※2　急傾斜地なし",IF(AQ4="－","※1　被害計算対象外の地震",""))</f>
        <v/>
      </c>
      <c r="AR54" s="172"/>
      <c r="AS54" s="173"/>
      <c r="AT54" s="171" t="e">
        <f ca="1">IF(AT5="※2","※2　急傾斜地なし",IF(AT4="－","※1　被害計算対象外の地震",""))</f>
        <v>#REF!</v>
      </c>
      <c r="AU54" s="172"/>
      <c r="AV54" s="173"/>
      <c r="AW54" s="171" t="e">
        <f ca="1">IF(AW5="※2","※2　急傾斜地なし",IF(AW4="－","※1　被害計算対象外の地震",""))</f>
        <v>#REF!</v>
      </c>
      <c r="AX54" s="172"/>
      <c r="AY54" s="173"/>
      <c r="AZ54" s="171" t="e">
        <f ca="1">IF(AZ5="※2","※2　急傾斜地なし",IF(AZ4="－","※1　被害計算対象外の地震",""))</f>
        <v>#REF!</v>
      </c>
      <c r="BA54" s="172"/>
      <c r="BB54" s="173"/>
      <c r="BC54" s="171" t="e">
        <f ca="1">IF(BC5="※2","※2　急傾斜地なし",IF(BC4="－","※1　被害計算対象外の地震",""))</f>
        <v>#REF!</v>
      </c>
      <c r="BD54" s="172"/>
      <c r="BE54" s="173"/>
      <c r="BF54" s="171" t="e">
        <f ca="1">IF(BF5="※2","※2　急傾斜地なし",IF(BF4="－","※1　被害計算対象外の地震",""))</f>
        <v>#REF!</v>
      </c>
      <c r="BG54" s="172"/>
      <c r="BH54" s="173"/>
      <c r="BI54" s="171" t="e">
        <f ca="1">IF(BI5="※2","※2　急傾斜地なし",IF(BI4="－","※1　被害計算対象外の地震",""))</f>
        <v>#REF!</v>
      </c>
      <c r="BJ54" s="172"/>
      <c r="BK54" s="173"/>
      <c r="BL54" s="171" t="str">
        <f ca="1">IF(BL5="※2","※2　急傾斜地なし",IF(BL4="－","※1　被害計算対象外の地震",""))</f>
        <v/>
      </c>
      <c r="BM54" s="172"/>
      <c r="BN54" s="173"/>
      <c r="BO54" s="171" t="str">
        <f ca="1">IF(BO5="※2","※2　急傾斜地なし",IF(BO4="－","※1　被害計算対象外の地震",""))</f>
        <v/>
      </c>
      <c r="BP54" s="172"/>
      <c r="BQ54" s="173"/>
      <c r="BR54" s="171" t="e">
        <f ca="1">IF(BR5="※2","※2　急傾斜地なし",IF(BR4="－","※1　被害計算対象外の地震",""))</f>
        <v>#REF!</v>
      </c>
      <c r="BS54" s="172"/>
      <c r="BT54" s="173"/>
      <c r="BU54" s="171" t="e">
        <f ca="1">IF(BU5="※2","※2　急傾斜地なし",IF(BU4="－","※1　被害計算対象外の地震",""))</f>
        <v>#REF!</v>
      </c>
      <c r="BV54" s="172"/>
      <c r="BW54" s="173"/>
      <c r="BX54" s="171" t="e">
        <f ca="1">IF(BX5="※2","※2　急傾斜地なし",IF(BX4="－","※1　被害計算対象外の地震",""))</f>
        <v>#REF!</v>
      </c>
      <c r="BY54" s="172"/>
      <c r="BZ54" s="173"/>
      <c r="CA54" s="171" t="e">
        <f ca="1">IF(CA5="※2","※2　急傾斜地なし",IF(CA4="－","※1　被害計算対象外の地震",""))</f>
        <v>#REF!</v>
      </c>
      <c r="CB54" s="172"/>
      <c r="CC54" s="173"/>
      <c r="CD54" s="171" t="e">
        <f ca="1">IF(CD5="※2","※2　急傾斜地なし",IF(CD4="－","※1　被害計算対象外の地震",""))</f>
        <v>#REF!</v>
      </c>
      <c r="CE54" s="172"/>
      <c r="CF54" s="173"/>
      <c r="CG54" s="171" t="e">
        <f ca="1">IF(CG5="※2","※2　急傾斜地なし",IF(CG4="－","※1　被害計算対象外の地震",""))</f>
        <v>#REF!</v>
      </c>
      <c r="CH54" s="172"/>
      <c r="CI54" s="173"/>
      <c r="CJ54" s="171" t="e">
        <f ca="1">IF(CJ5="※2","※2　急傾斜地なし",IF(CJ4="－","※1　被害計算対象外の地震",""))</f>
        <v>#REF!</v>
      </c>
      <c r="CK54" s="172"/>
      <c r="CL54" s="173"/>
      <c r="CM54" s="171" t="e">
        <f ca="1">IF(CM5="※2","※2　急傾斜地なし",IF(CM4="－","※1　被害計算対象外の地震",""))</f>
        <v>#REF!</v>
      </c>
      <c r="CN54" s="172"/>
      <c r="CO54" s="173"/>
      <c r="CP54" s="171" t="e">
        <f ca="1">IF(CP5="※2","※2　急傾斜地なし",IF(CP4="－","※1　被害計算対象外の地震",""))</f>
        <v>#REF!</v>
      </c>
      <c r="CQ54" s="172"/>
      <c r="CR54" s="173"/>
      <c r="CS54" s="171" t="e">
        <f ca="1">IF(CS5="※2","※2　急傾斜地なし",IF(CS4="－","※1　被害計算対象外の地震",""))</f>
        <v>#REF!</v>
      </c>
      <c r="CT54" s="172"/>
      <c r="CU54" s="173"/>
      <c r="CV54" s="171" t="e">
        <f ca="1">IF(CV5="※2","※2　急傾斜地なし",IF(CV4="－","※1　被害計算対象外の地震",""))</f>
        <v>#REF!</v>
      </c>
      <c r="CW54" s="172"/>
      <c r="CX54" s="173"/>
      <c r="CY54" s="171" t="e">
        <f ca="1">IF(CY5="※2","※2　急傾斜地なし",IF(CY4="－","※1　被害計算対象外の地震",""))</f>
        <v>#REF!</v>
      </c>
      <c r="CZ54" s="172"/>
      <c r="DA54" s="173"/>
      <c r="DB54" s="171" t="e">
        <f ca="1">IF(DB5="※2","※2　急傾斜地なし",IF(DB4="－","※1　被害計算対象外の地震",""))</f>
        <v>#REF!</v>
      </c>
      <c r="DC54" s="172"/>
      <c r="DD54" s="173"/>
      <c r="DE54" s="171" t="e">
        <f ca="1">IF(DE5="※2","※2　急傾斜地なし",IF(DE4="－","※1　被害計算対象外の地震",""))</f>
        <v>#REF!</v>
      </c>
      <c r="DF54" s="172"/>
      <c r="DG54" s="173"/>
      <c r="DH54" s="171" t="e">
        <f ca="1">IF(DH5="※2","※2　急傾斜地なし",IF(DH4="－","※1　被害計算対象外の地震",""))</f>
        <v>#REF!</v>
      </c>
      <c r="DI54" s="172"/>
      <c r="DJ54" s="173"/>
      <c r="DK54" s="171" t="e">
        <f ca="1">IF(DK5="※2","※2　急傾斜地なし",IF(DK4="－","※1　被害計算対象外の地震",""))</f>
        <v>#REF!</v>
      </c>
      <c r="DL54" s="172"/>
      <c r="DM54" s="173"/>
      <c r="DN54" s="171" t="e">
        <f ca="1">IF(DN5="※2","※2　急傾斜地なし",IF(DN4="－","※1　被害計算対象外の地震",""))</f>
        <v>#REF!</v>
      </c>
      <c r="DO54" s="172"/>
      <c r="DP54" s="173"/>
      <c r="DQ54" s="171" t="e">
        <f ca="1">IF(DQ5="※2","※2　急傾斜地なし",IF(DQ4="－","※1　被害計算対象外の地震",""))</f>
        <v>#REF!</v>
      </c>
      <c r="DR54" s="172"/>
      <c r="DS54" s="173"/>
      <c r="DT54" s="171" t="e">
        <f ca="1">IF(DT5="※2","※2　急傾斜地なし",IF(DT4="－","※1　被害計算対象外の地震",""))</f>
        <v>#REF!</v>
      </c>
      <c r="DU54" s="172"/>
      <c r="DV54" s="173"/>
      <c r="DW54" s="171" t="e">
        <f ca="1">IF(DW5="※2","※2　急傾斜地なし",IF(DW4="－","※1　被害計算対象外の地震",""))</f>
        <v>#REF!</v>
      </c>
      <c r="DX54" s="172"/>
      <c r="DY54" s="173"/>
      <c r="DZ54" s="171" t="e">
        <f ca="1">IF(DZ5="※2","※2　急傾斜地なし",IF(DZ4="－","※1　被害計算対象外の地震",""))</f>
        <v>#REF!</v>
      </c>
      <c r="EA54" s="172"/>
      <c r="EB54" s="173"/>
      <c r="EC54" s="171" t="e">
        <f ca="1">IF(EC5="※2","※2　急傾斜地なし",IF(EC4="－","※1　被害計算対象外の地震",""))</f>
        <v>#REF!</v>
      </c>
      <c r="ED54" s="172"/>
      <c r="EE54" s="173"/>
      <c r="EF54" s="171" t="e">
        <f ca="1">IF(EF5="※2","※2　急傾斜地なし",IF(EF4="－","※1　被害計算対象外の地震",""))</f>
        <v>#REF!</v>
      </c>
      <c r="EG54" s="172"/>
      <c r="EH54" s="173"/>
      <c r="EI54" s="171" t="e">
        <f ca="1">IF(EI5="※2","※2　急傾斜地なし",IF(EI4="－","※1　被害計算対象外の地震",""))</f>
        <v>#REF!</v>
      </c>
      <c r="EJ54" s="172"/>
      <c r="EK54" s="173"/>
      <c r="EL54" s="171" t="e">
        <f ca="1">IF(EL5="※2","※2　急傾斜地なし",IF(EL4="－","※1　被害計算対象外の地震",""))</f>
        <v>#REF!</v>
      </c>
      <c r="EM54" s="172"/>
      <c r="EN54" s="173"/>
      <c r="EO54" s="171" t="e">
        <f ca="1">IF(EO5="※2","※2　急傾斜地なし",IF(EO4="－","※1　被害計算対象外の地震",""))</f>
        <v>#REF!</v>
      </c>
      <c r="EP54" s="172"/>
      <c r="EQ54" s="173"/>
      <c r="ER54" s="171" t="e">
        <f ca="1">IF(ER5="※2","※2　急傾斜地なし",IF(ER4="－","※1　被害計算対象外の地震",""))</f>
        <v>#REF!</v>
      </c>
      <c r="ES54" s="172"/>
      <c r="ET54" s="173"/>
      <c r="EU54" s="171" t="e">
        <f ca="1">IF(EU5="※2","※2　急傾斜地なし",IF(EU4="－","※1　被害計算対象外の地震",""))</f>
        <v>#REF!</v>
      </c>
      <c r="EV54" s="172"/>
      <c r="EW54" s="173"/>
      <c r="EX54" s="171" t="e">
        <f ca="1">IF(EX5="※2","※2　急傾斜地なし",IF(EX4="－","※1　被害計算対象外の地震",""))</f>
        <v>#REF!</v>
      </c>
      <c r="EY54" s="172"/>
      <c r="EZ54" s="173"/>
      <c r="FA54" s="171" t="e">
        <f ca="1">IF(FA5="※2","※2　急傾斜地なし",IF(FA4="－","※1　被害計算対象外の地震",""))</f>
        <v>#REF!</v>
      </c>
      <c r="FB54" s="172"/>
      <c r="FC54" s="173"/>
      <c r="FD54" s="171" t="e">
        <f ca="1">IF(FD5="※2","※2　急傾斜地なし",IF(FD4="－","※1　被害計算対象外の地震",""))</f>
        <v>#REF!</v>
      </c>
      <c r="FE54" s="172"/>
      <c r="FF54" s="173"/>
      <c r="FG54" s="171" t="e">
        <f ca="1">IF(FG5="※2","※2　急傾斜地なし",IF(FG4="－","※1　被害計算対象外の地震",""))</f>
        <v>#REF!</v>
      </c>
      <c r="FH54" s="172"/>
      <c r="FI54" s="173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707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635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706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705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364</v>
      </c>
      <c r="B64" s="129"/>
      <c r="C64" s="34" t="s">
        <v>695</v>
      </c>
      <c r="D64" s="130" t="s">
        <v>696</v>
      </c>
      <c r="E64" s="131"/>
      <c r="F64" s="34" t="s">
        <v>701</v>
      </c>
      <c r="J64" s="103"/>
      <c r="L64" s="139"/>
    </row>
    <row r="65" spans="1:165" ht="22" x14ac:dyDescent="0.2">
      <c r="A65" s="126" t="s">
        <v>342</v>
      </c>
      <c r="B65" s="126" t="s">
        <v>687</v>
      </c>
      <c r="C65" s="34" t="e">
        <f ca="1">IF(市町村抽出表!D168=0,"－",市町村抽出表!D169)</f>
        <v>#REF!</v>
      </c>
      <c r="D65" s="141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8"/>
      <c r="I65" s="140"/>
    </row>
    <row r="66" spans="1:165" ht="22" x14ac:dyDescent="0.2">
      <c r="A66" s="135" t="s">
        <v>612</v>
      </c>
      <c r="B66" s="127" t="s">
        <v>70</v>
      </c>
      <c r="C66" s="34" t="e">
        <f ca="1">IF(市町村抽出表!W168=0,"－",市町村抽出表!W169)</f>
        <v>#REF!</v>
      </c>
      <c r="D66" s="142" t="e">
        <f ca="1">IF(市町村抽出表!W168=0,"－",市町村抽出表!W168)</f>
        <v>#REF!</v>
      </c>
      <c r="E66" s="131" t="s">
        <v>697</v>
      </c>
      <c r="F66" s="34" t="e">
        <f ca="1">IF(D66&lt;0.5,"※0.5棟未満","")</f>
        <v>#REF!</v>
      </c>
      <c r="H66" s="138"/>
      <c r="I66" s="140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42" t="e">
        <f ca="1">IF(市町村抽出表!X168=0,"－",市町村抽出表!X168)</f>
        <v>#REF!</v>
      </c>
      <c r="E67" s="131" t="s">
        <v>697</v>
      </c>
      <c r="F67" s="34" t="e">
        <f ca="1">IF(D67&lt;0.5,"※0.5棟未満","")</f>
        <v>#REF!</v>
      </c>
      <c r="H67" s="138"/>
      <c r="I67" s="140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613</v>
      </c>
      <c r="B68" s="127" t="s">
        <v>75</v>
      </c>
      <c r="C68" s="34" t="e">
        <f ca="1">IF(市町村抽出表!AB168=0,"－",市町村抽出表!AB169)</f>
        <v>#REF!</v>
      </c>
      <c r="D68" s="142" t="e">
        <f ca="1">IF(市町村抽出表!AB168=0,"－",市町村抽出表!AB168)</f>
        <v>#REF!</v>
      </c>
      <c r="E68" s="131" t="s">
        <v>697</v>
      </c>
      <c r="F68" s="34" t="e">
        <f ca="1">IF(D68&lt;0.5,"※0.5棟未満","")</f>
        <v>#REF!</v>
      </c>
      <c r="H68" s="138"/>
      <c r="I68" s="140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347</v>
      </c>
      <c r="B69" s="127" t="s">
        <v>356</v>
      </c>
      <c r="C69" s="34" t="e">
        <f ca="1">IF(市町村抽出表!AM168=0,"－",市町村抽出表!AM169)</f>
        <v>#REF!</v>
      </c>
      <c r="D69" s="142" t="e">
        <f ca="1">IF(市町村抽出表!AM168=0,"－",市町村抽出表!AM168)</f>
        <v>#REF!</v>
      </c>
      <c r="E69" s="131" t="s">
        <v>698</v>
      </c>
      <c r="F69" s="34" t="e">
        <f ca="1">IF(D69&lt;0.5,"※0.5人未満","")</f>
        <v>#REF!</v>
      </c>
      <c r="H69" s="138"/>
      <c r="I69" s="140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357</v>
      </c>
      <c r="C70" s="34" t="e">
        <f ca="1">IF(市町村抽出表!AN168=0,"－",市町村抽出表!AN169)</f>
        <v>#REF!</v>
      </c>
      <c r="D70" s="142" t="e">
        <f ca="1">IF(市町村抽出表!AN168=0,"－",市町村抽出表!AN168)</f>
        <v>#REF!</v>
      </c>
      <c r="E70" s="131" t="s">
        <v>698</v>
      </c>
      <c r="F70" s="34" t="e">
        <f ca="1">IF(D70&lt;0.5,"※0.5人未満","")</f>
        <v>#REF!</v>
      </c>
      <c r="H70" s="138"/>
      <c r="I70" s="140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358</v>
      </c>
      <c r="C71" s="34" t="e">
        <f ca="1">IF(市町村抽出表!AO168=0,"－",市町村抽出表!AO169)</f>
        <v>#REF!</v>
      </c>
      <c r="D71" s="142" t="e">
        <f ca="1">IF(市町村抽出表!AO168=0,"－",市町村抽出表!AO168)</f>
        <v>#REF!</v>
      </c>
      <c r="E71" s="131" t="s">
        <v>698</v>
      </c>
      <c r="F71" s="34" t="e">
        <f ca="1">IF(D71&lt;0.5,"※0.5人未満","")</f>
        <v>#REF!</v>
      </c>
      <c r="H71" s="138"/>
      <c r="I71" s="140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42" t="e">
        <f ca="1">IF(市町村抽出表!AR168=0,"－",市町村抽出表!AR168)</f>
        <v>#REF!</v>
      </c>
      <c r="E72" s="131" t="s">
        <v>698</v>
      </c>
      <c r="F72" s="34" t="e">
        <f ca="1">IF(D72&lt;0.5,"※0.5人未満","")</f>
        <v>#REF!</v>
      </c>
      <c r="H72" s="138"/>
      <c r="I72" s="140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688</v>
      </c>
      <c r="C73" s="34" t="e">
        <f ca="1">IF(市町村抽出表!AS168=0,"－",市町村抽出表!AS169)</f>
        <v>#REF!</v>
      </c>
      <c r="D73" s="142" t="e">
        <f ca="1">IF(市町村抽出表!AS168=0,"－",市町村抽出表!AS168)</f>
        <v>#REF!</v>
      </c>
      <c r="E73" s="131" t="s">
        <v>700</v>
      </c>
      <c r="F73" s="34" t="e">
        <f ca="1">IF(D73&lt;0.5,"※0.5箇所未満","")</f>
        <v>#REF!</v>
      </c>
      <c r="H73" s="138"/>
      <c r="I73" s="140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689</v>
      </c>
      <c r="C74" s="34" t="e">
        <f ca="1">IF(市町村抽出表!AW168=0,"－",市町村抽出表!AW169)</f>
        <v>#REF!</v>
      </c>
      <c r="D74" s="142" t="e">
        <f ca="1">IF(市町村抽出表!AW168=0,"－",市町村抽出表!AW168)</f>
        <v>#REF!</v>
      </c>
      <c r="E74" s="131" t="s">
        <v>698</v>
      </c>
      <c r="F74" s="34" t="e">
        <f ca="1">IF(D74&lt;0.5,"※0.5人未満","")</f>
        <v>#REF!</v>
      </c>
      <c r="H74" s="138"/>
      <c r="I74" s="140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690</v>
      </c>
      <c r="C75" s="34" t="e">
        <f ca="1">IF(市町村抽出表!BB168=0,"－",市町村抽出表!BB169)</f>
        <v>#REF!</v>
      </c>
      <c r="D75" s="141" t="e">
        <f ca="1">IF(市町村抽出表!BB168=0,"－",市町村抽出表!BB168)</f>
        <v>#REF!</v>
      </c>
      <c r="E75" s="131" t="s">
        <v>699</v>
      </c>
      <c r="F75" s="34" t="e">
        <f ca="1">IF(D75&lt;0.5,"※0.5km未満","")</f>
        <v>#REF!</v>
      </c>
      <c r="H75" s="138"/>
      <c r="I75" s="140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691</v>
      </c>
      <c r="C76" s="34" t="e">
        <f ca="1">IF(市町村抽出表!BD168=0,"－",市町村抽出表!BD169)</f>
        <v>#REF!</v>
      </c>
      <c r="D76" s="142" t="e">
        <f ca="1">IF(市町村抽出表!BD168=0,"－",市町村抽出表!BD168)</f>
        <v>#REF!</v>
      </c>
      <c r="E76" s="131" t="s">
        <v>698</v>
      </c>
      <c r="F76" s="34" t="e">
        <f ca="1">IF(D76&lt;0.5,"※0.5人未満","")</f>
        <v>#REF!</v>
      </c>
      <c r="H76" s="138"/>
      <c r="I76" s="140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692</v>
      </c>
      <c r="C77" s="34" t="e">
        <f ca="1">IF(市町村抽出表!BG168=0,"－",市町村抽出表!BG169)</f>
        <v>#REF!</v>
      </c>
      <c r="D77" s="142" t="e">
        <f ca="1">IF(市町村抽出表!BG168=0,"－",市町村抽出表!BG168)</f>
        <v>#REF!</v>
      </c>
      <c r="E77" s="131" t="s">
        <v>700</v>
      </c>
      <c r="F77" s="34" t="e">
        <f ca="1">IF(D77&lt;0.5,"※0.5箇所未満","")</f>
        <v>#REF!</v>
      </c>
      <c r="H77" s="138"/>
      <c r="I77" s="140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693</v>
      </c>
      <c r="C78" s="34" t="e">
        <f ca="1">IF(市町村抽出表!BI168=0,"－",市町村抽出表!BI169)</f>
        <v>#REF!</v>
      </c>
      <c r="D78" s="142" t="e">
        <f ca="1">IF(市町村抽出表!BI168=0,"－",市町村抽出表!BI168)</f>
        <v>#REF!</v>
      </c>
      <c r="E78" s="131" t="s">
        <v>700</v>
      </c>
      <c r="F78" s="34" t="e">
        <f ca="1">IF(D78&lt;0.5,"※0.5箇所未満","")</f>
        <v>#REF!</v>
      </c>
      <c r="H78" s="138"/>
      <c r="I78" s="140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694</v>
      </c>
      <c r="C79" s="34" t="e">
        <f ca="1">IF(市町村抽出表!BJ168=0,"－",市町村抽出表!BJ169)</f>
        <v>#REF!</v>
      </c>
      <c r="D79" s="142" t="e">
        <f ca="1">IF(市町村抽出表!BJ168=0,"－",市町村抽出表!BJ168)</f>
        <v>#REF!</v>
      </c>
      <c r="E79" s="131" t="s">
        <v>700</v>
      </c>
      <c r="F79" s="34" t="e">
        <f ca="1">IF(D79&lt;0.5,"※0.5箇所未満","")</f>
        <v>#REF!</v>
      </c>
      <c r="H79" s="138"/>
      <c r="I79" s="140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702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703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704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4.4142103160000001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6.1511986670000001</v>
      </c>
      <c r="E5" s="36">
        <v>19</v>
      </c>
      <c r="F5" s="36">
        <v>1</v>
      </c>
      <c r="G5" s="36">
        <v>1</v>
      </c>
      <c r="H5" s="36">
        <v>17</v>
      </c>
      <c r="I5" s="36">
        <v>6.9150617856663352</v>
      </c>
      <c r="J5" s="36">
        <v>74.199450123137652</v>
      </c>
      <c r="K5" s="36">
        <v>3.3424242856700168</v>
      </c>
      <c r="L5" s="36">
        <v>3.5726374999963184</v>
      </c>
      <c r="M5" s="36">
        <v>43.605109408778759</v>
      </c>
      <c r="N5" s="36">
        <v>37.509402500025224</v>
      </c>
      <c r="O5" s="36">
        <v>0.68231230600000004</v>
      </c>
      <c r="P5" s="36">
        <v>1.198805127</v>
      </c>
      <c r="Q5" s="36">
        <v>0.615511374</v>
      </c>
      <c r="R5" s="36">
        <v>6.6800932000000007E-2</v>
      </c>
      <c r="S5" s="36">
        <v>1.111673476</v>
      </c>
      <c r="T5" s="36">
        <v>8.7131651000000004E-2</v>
      </c>
      <c r="U5" s="36">
        <v>9.7899999999999987E-2</v>
      </c>
      <c r="V5" s="36">
        <v>0.2326</v>
      </c>
      <c r="W5" s="36">
        <v>7.6952740916663354</v>
      </c>
      <c r="X5" s="36">
        <v>75.630855250137657</v>
      </c>
      <c r="Y5" s="36">
        <v>83.326129341803991</v>
      </c>
      <c r="Z5" s="36">
        <v>6.903088053941997E-2</v>
      </c>
      <c r="AA5" s="36">
        <v>3.0207411379807012E-2</v>
      </c>
      <c r="AB5" s="36">
        <v>3.0207412099999997E-2</v>
      </c>
      <c r="AC5" s="36">
        <v>7.0411391644974411E-2</v>
      </c>
      <c r="AD5" s="36">
        <v>0.97916987480270035</v>
      </c>
      <c r="AE5" s="36">
        <v>8.8125288732243039</v>
      </c>
      <c r="AF5" s="36">
        <v>9.7916987480270024</v>
      </c>
      <c r="AG5" s="36">
        <v>1.8987347882495682E-2</v>
      </c>
      <c r="AH5" s="36">
        <v>3.2300315938038629E-2</v>
      </c>
      <c r="AI5" s="36">
        <v>0.10344830915290751</v>
      </c>
      <c r="AJ5" s="36">
        <v>3.0198015612622354E-3</v>
      </c>
      <c r="AK5" s="36">
        <v>3.6492564809147963E-3</v>
      </c>
      <c r="AL5" s="36">
        <v>9.1270874326452988E-3</v>
      </c>
      <c r="AM5" s="36">
        <v>9.2418541088732334E-2</v>
      </c>
      <c r="AN5" s="36">
        <v>1.0151194472216538</v>
      </c>
      <c r="AO5" s="36">
        <v>8.9251042698098573</v>
      </c>
      <c r="AP5" s="36">
        <v>1314.327435639</v>
      </c>
      <c r="AQ5" s="36">
        <v>707.714773036</v>
      </c>
      <c r="AR5" s="36">
        <v>2022.042208675</v>
      </c>
      <c r="AS5" s="36">
        <v>60.073161259000003</v>
      </c>
      <c r="AT5" s="36">
        <v>2216.9579032219999</v>
      </c>
      <c r="AU5" s="36">
        <v>5258.4152837350002</v>
      </c>
      <c r="AV5" s="36">
        <v>1477.728893232</v>
      </c>
      <c r="AW5" s="36">
        <v>3505.0337158399998</v>
      </c>
      <c r="AX5" s="36">
        <v>1394.5658617209999</v>
      </c>
      <c r="AY5" s="36">
        <v>3307.7788399999999</v>
      </c>
      <c r="AZ5" s="36">
        <v>1.5023207614285716</v>
      </c>
      <c r="BA5" s="36">
        <v>3.0046415228571433</v>
      </c>
      <c r="BB5" s="36">
        <v>8.2859782039999992</v>
      </c>
      <c r="BC5" s="36">
        <v>574.80043315800003</v>
      </c>
      <c r="BD5" s="36">
        <v>1363.3724746989999</v>
      </c>
      <c r="BE5" s="36">
        <v>0.70180504142857147</v>
      </c>
      <c r="BF5" s="36">
        <v>1.4036100842857144</v>
      </c>
      <c r="BG5" s="36">
        <v>15.656439064000001</v>
      </c>
      <c r="BH5" s="36">
        <v>130.75133676499999</v>
      </c>
      <c r="BI5" s="36">
        <v>0.51000000000000023</v>
      </c>
      <c r="BJ5" s="36">
        <v>0.51000000000000023</v>
      </c>
      <c r="BK5" s="36">
        <v>0.54000000000000026</v>
      </c>
      <c r="BL5" s="36">
        <v>0.54000000000000026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6.1321928469999998</v>
      </c>
      <c r="E6" s="36">
        <v>8</v>
      </c>
      <c r="F6" s="36">
        <v>0</v>
      </c>
      <c r="G6" s="36">
        <v>3</v>
      </c>
      <c r="H6" s="36">
        <v>5</v>
      </c>
      <c r="I6" s="36">
        <v>16.798002044338951</v>
      </c>
      <c r="J6" s="36">
        <v>123.35623706633268</v>
      </c>
      <c r="K6" s="36">
        <v>11.8418472076845</v>
      </c>
      <c r="L6" s="36">
        <v>4.9561548366544486</v>
      </c>
      <c r="M6" s="36">
        <v>108.77999949840361</v>
      </c>
      <c r="N6" s="36">
        <v>31.37423961226801</v>
      </c>
      <c r="O6" s="36">
        <v>0.40409099000000004</v>
      </c>
      <c r="P6" s="36">
        <v>0.56383085099999997</v>
      </c>
      <c r="Q6" s="36">
        <v>0.35576206300000002</v>
      </c>
      <c r="R6" s="36">
        <v>4.8328927000000001E-2</v>
      </c>
      <c r="S6" s="36">
        <v>0.50079311999999998</v>
      </c>
      <c r="T6" s="36">
        <v>6.3037731E-2</v>
      </c>
      <c r="U6" s="36">
        <v>9.0000000000000011E-3</v>
      </c>
      <c r="V6" s="36">
        <v>2.1600000000000001E-2</v>
      </c>
      <c r="W6" s="36">
        <v>17.211093034338951</v>
      </c>
      <c r="X6" s="36">
        <v>123.94166791733269</v>
      </c>
      <c r="Y6" s="36">
        <v>141.15276095167164</v>
      </c>
      <c r="Z6" s="36">
        <v>0.13381867844130102</v>
      </c>
      <c r="AA6" s="36">
        <v>6.2680046357048713E-2</v>
      </c>
      <c r="AB6" s="36">
        <v>6.2680046000000003E-2</v>
      </c>
      <c r="AC6" s="36">
        <v>8.246819303270031E-2</v>
      </c>
      <c r="AD6" s="36">
        <v>0.72515943228978563</v>
      </c>
      <c r="AE6" s="36">
        <v>6.52651506276655</v>
      </c>
      <c r="AF6" s="36">
        <v>7.2516744950563279</v>
      </c>
      <c r="AG6" s="36">
        <v>1.7065591619079611E-3</v>
      </c>
      <c r="AH6" s="36">
        <v>2.9031121374986008E-3</v>
      </c>
      <c r="AI6" s="36">
        <v>9.2978050890157888E-3</v>
      </c>
      <c r="AJ6" s="36">
        <v>6.3973934954137512E-3</v>
      </c>
      <c r="AK6" s="36">
        <v>7.7308820296321462E-3</v>
      </c>
      <c r="AL6" s="36">
        <v>1.9335565089749689E-2</v>
      </c>
      <c r="AM6" s="36">
        <v>9.0572145690022018E-2</v>
      </c>
      <c r="AN6" s="36">
        <v>0.73579342645691637</v>
      </c>
      <c r="AO6" s="36">
        <v>6.555148432945316</v>
      </c>
      <c r="AP6" s="36">
        <v>947.66035911500001</v>
      </c>
      <c r="AQ6" s="36">
        <v>510.27865490800002</v>
      </c>
      <c r="AR6" s="36">
        <v>1457.939014023</v>
      </c>
      <c r="AS6" s="36">
        <v>57.279809692999997</v>
      </c>
      <c r="AT6" s="36">
        <v>1098.8999553680001</v>
      </c>
      <c r="AU6" s="36">
        <v>2482.740904881</v>
      </c>
      <c r="AV6" s="36">
        <v>645.19531388899998</v>
      </c>
      <c r="AW6" s="36">
        <v>1457.6875625529999</v>
      </c>
      <c r="AX6" s="36">
        <v>620.64863420899997</v>
      </c>
      <c r="AY6" s="36">
        <v>1402.229333237</v>
      </c>
      <c r="AZ6" s="36">
        <v>1.0447897942857143</v>
      </c>
      <c r="BA6" s="36">
        <v>2.0895795885714286</v>
      </c>
      <c r="BB6" s="36">
        <v>3.5267993510000002</v>
      </c>
      <c r="BC6" s="36">
        <v>161.491421194</v>
      </c>
      <c r="BD6" s="36">
        <v>364.85701471599998</v>
      </c>
      <c r="BE6" s="36">
        <v>0.29871253571428569</v>
      </c>
      <c r="BF6" s="36">
        <v>0.59742507285714286</v>
      </c>
      <c r="BG6" s="36">
        <v>8.8908104970000004</v>
      </c>
      <c r="BH6" s="36">
        <v>67.620604009999994</v>
      </c>
      <c r="BI6" s="36">
        <v>0.72000000000000042</v>
      </c>
      <c r="BJ6" s="36">
        <v>0.74000000000000044</v>
      </c>
      <c r="BK6" s="36">
        <v>1.3800000000000008</v>
      </c>
      <c r="BL6" s="36">
        <v>1.4700000000000009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5.4538337349999999</v>
      </c>
      <c r="E7" s="36">
        <v>38</v>
      </c>
      <c r="F7" s="36">
        <v>3</v>
      </c>
      <c r="G7" s="36">
        <v>14</v>
      </c>
      <c r="H7" s="36">
        <v>21</v>
      </c>
      <c r="I7" s="36">
        <v>4.4388381720866493E-3</v>
      </c>
      <c r="J7" s="36">
        <v>1.454528222958239</v>
      </c>
      <c r="K7" s="36">
        <v>4.4388381720866493E-3</v>
      </c>
      <c r="L7" s="36">
        <v>0</v>
      </c>
      <c r="M7" s="36">
        <v>0.62951806113027753</v>
      </c>
      <c r="N7" s="36">
        <v>0.82944900000004795</v>
      </c>
      <c r="O7" s="36">
        <v>5.6064940000000001E-3</v>
      </c>
      <c r="P7" s="36">
        <v>9.1958000000000005E-3</v>
      </c>
      <c r="Q7" s="36">
        <v>5.1929260000000005E-3</v>
      </c>
      <c r="R7" s="36">
        <v>4.1356800000000001E-4</v>
      </c>
      <c r="S7" s="36">
        <v>8.6563630000000003E-3</v>
      </c>
      <c r="T7" s="36">
        <v>5.3943700000000003E-4</v>
      </c>
      <c r="U7" s="36">
        <v>0.22394999999999998</v>
      </c>
      <c r="V7" s="36">
        <v>0.53129999999999999</v>
      </c>
      <c r="W7" s="36">
        <v>0.23399533217208662</v>
      </c>
      <c r="X7" s="36">
        <v>1.9950240229582392</v>
      </c>
      <c r="Y7" s="36">
        <v>2.2290193551303257</v>
      </c>
      <c r="Z7" s="36">
        <v>3.2918971481848708E-4</v>
      </c>
      <c r="AA7" s="36">
        <v>7.0446598971156198E-5</v>
      </c>
      <c r="AB7" s="36">
        <v>7.0446599999999997E-5</v>
      </c>
      <c r="AC7" s="36">
        <v>5.3382734888910215E-5</v>
      </c>
      <c r="AD7" s="36">
        <v>1.6889552396547377E-2</v>
      </c>
      <c r="AE7" s="36">
        <v>0.15200597156892642</v>
      </c>
      <c r="AF7" s="36">
        <v>0.16889552396547375</v>
      </c>
      <c r="AG7" s="36">
        <v>3.9291831888768516E-2</v>
      </c>
      <c r="AH7" s="36">
        <v>6.6841277236065977E-2</v>
      </c>
      <c r="AI7" s="36">
        <v>0.21407273925604911</v>
      </c>
      <c r="AJ7" s="36">
        <v>7.1900811873958215E-6</v>
      </c>
      <c r="AK7" s="36">
        <v>8.6887995262269581E-6</v>
      </c>
      <c r="AL7" s="36">
        <v>2.1731394703372751E-5</v>
      </c>
      <c r="AM7" s="36">
        <v>3.9352404704844822E-2</v>
      </c>
      <c r="AN7" s="36">
        <v>8.3739518432139587E-2</v>
      </c>
      <c r="AO7" s="36">
        <v>0.36610044221967891</v>
      </c>
      <c r="AP7" s="36">
        <v>8.4798109979999996</v>
      </c>
      <c r="AQ7" s="36">
        <v>4.566052075</v>
      </c>
      <c r="AR7" s="36">
        <v>13.045863073</v>
      </c>
      <c r="AS7" s="36">
        <v>0.60977275399999997</v>
      </c>
      <c r="AT7" s="36">
        <v>15.287801899</v>
      </c>
      <c r="AU7" s="36">
        <v>32.576582272000003</v>
      </c>
      <c r="AV7" s="36">
        <v>15.463160672000001</v>
      </c>
      <c r="AW7" s="36">
        <v>32.950252048000003</v>
      </c>
      <c r="AX7" s="36">
        <v>14.246678193999999</v>
      </c>
      <c r="AY7" s="36">
        <v>30.358065035999999</v>
      </c>
      <c r="AZ7" s="36">
        <v>9.1271214285714285E-3</v>
      </c>
      <c r="BA7" s="36">
        <v>1.8254244285714288E-2</v>
      </c>
      <c r="BB7" s="36">
        <v>1.9871290930000001</v>
      </c>
      <c r="BC7" s="36">
        <v>77.558400301000006</v>
      </c>
      <c r="BD7" s="36">
        <v>165.26820696799999</v>
      </c>
      <c r="BE7" s="36">
        <v>0.16830568142857144</v>
      </c>
      <c r="BF7" s="36">
        <v>0.33661136428571431</v>
      </c>
      <c r="BG7" s="36">
        <v>3.5308484010000001</v>
      </c>
      <c r="BH7" s="36">
        <v>17.416214740000001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5.7131394789999996</v>
      </c>
      <c r="E8" s="36">
        <v>56</v>
      </c>
      <c r="F8" s="36">
        <v>8</v>
      </c>
      <c r="G8" s="36">
        <v>27</v>
      </c>
      <c r="H8" s="36">
        <v>21</v>
      </c>
      <c r="I8" s="36">
        <v>0.72451120497970156</v>
      </c>
      <c r="J8" s="36">
        <v>20.094764712830997</v>
      </c>
      <c r="K8" s="36">
        <v>0.42429970498691971</v>
      </c>
      <c r="L8" s="36">
        <v>0.30021149999278191</v>
      </c>
      <c r="M8" s="36">
        <v>13.684201417810446</v>
      </c>
      <c r="N8" s="36">
        <v>7.135074500000254</v>
      </c>
      <c r="O8" s="36">
        <v>3.7249069000000003E-2</v>
      </c>
      <c r="P8" s="36">
        <v>5.9908643999999997E-2</v>
      </c>
      <c r="Q8" s="36">
        <v>3.4429108E-2</v>
      </c>
      <c r="R8" s="36">
        <v>2.8199610000000002E-3</v>
      </c>
      <c r="S8" s="36">
        <v>5.6230432999999996E-2</v>
      </c>
      <c r="T8" s="36">
        <v>3.6782109999999998E-3</v>
      </c>
      <c r="U8" s="36">
        <v>1.4475999999999991</v>
      </c>
      <c r="V8" s="36">
        <v>3.4334000000000007</v>
      </c>
      <c r="W8" s="36">
        <v>2.2093602739797005</v>
      </c>
      <c r="X8" s="36">
        <v>23.588073356830996</v>
      </c>
      <c r="Y8" s="36">
        <v>25.797433630810698</v>
      </c>
      <c r="Z8" s="36">
        <v>1.3794649003431865E-2</v>
      </c>
      <c r="AA8" s="36">
        <v>5.2504034297733305E-3</v>
      </c>
      <c r="AB8" s="36">
        <v>5.2504029999999998E-3</v>
      </c>
      <c r="AC8" s="36">
        <v>4.9902627094121554E-3</v>
      </c>
      <c r="AD8" s="36">
        <v>0.2585677575266051</v>
      </c>
      <c r="AE8" s="36">
        <v>2.3271098177394451</v>
      </c>
      <c r="AF8" s="36">
        <v>2.5856775752660512</v>
      </c>
      <c r="AG8" s="36">
        <v>0.2600550891582305</v>
      </c>
      <c r="AH8" s="36">
        <v>0.44239256546457634</v>
      </c>
      <c r="AI8" s="36">
        <v>1.4168518650689823</v>
      </c>
      <c r="AJ8" s="36">
        <v>5.3587857808292836E-4</v>
      </c>
      <c r="AK8" s="36">
        <v>6.4757843670099893E-4</v>
      </c>
      <c r="AL8" s="36">
        <v>1.6196463696583284E-3</v>
      </c>
      <c r="AM8" s="36">
        <v>0.26558123044572557</v>
      </c>
      <c r="AN8" s="36">
        <v>0.70160790142788243</v>
      </c>
      <c r="AO8" s="36">
        <v>3.7455813291780857</v>
      </c>
      <c r="AP8" s="36">
        <v>220.42808419400001</v>
      </c>
      <c r="AQ8" s="36">
        <v>118.692045335</v>
      </c>
      <c r="AR8" s="36">
        <v>339.120129529</v>
      </c>
      <c r="AS8" s="36">
        <v>6.9695478460000002</v>
      </c>
      <c r="AT8" s="36">
        <v>1045.232534388</v>
      </c>
      <c r="AU8" s="36">
        <v>2189.2065043110001</v>
      </c>
      <c r="AV8" s="36">
        <v>592.00034754199999</v>
      </c>
      <c r="AW8" s="36">
        <v>1239.9260152700001</v>
      </c>
      <c r="AX8" s="36">
        <v>561.46662585000001</v>
      </c>
      <c r="AY8" s="36">
        <v>1175.974100333</v>
      </c>
      <c r="AZ8" s="36">
        <v>0.13918580999999999</v>
      </c>
      <c r="BA8" s="36">
        <v>0.27837162142857141</v>
      </c>
      <c r="BB8" s="36">
        <v>2.6455391850000001</v>
      </c>
      <c r="BC8" s="36">
        <v>133.97753999700001</v>
      </c>
      <c r="BD8" s="36">
        <v>280.61172260199999</v>
      </c>
      <c r="BE8" s="36">
        <v>0.22407164142857144</v>
      </c>
      <c r="BF8" s="36">
        <v>0.44814328285714289</v>
      </c>
      <c r="BG8" s="36">
        <v>1.3562722650000001</v>
      </c>
      <c r="BH8" s="36">
        <v>14.834364393</v>
      </c>
      <c r="BI8" s="36">
        <v>0.09</v>
      </c>
      <c r="BJ8" s="36">
        <v>0.09</v>
      </c>
      <c r="BK8" s="36">
        <v>0.12</v>
      </c>
      <c r="BL8" s="36">
        <v>0.12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5.4555713240000001</v>
      </c>
      <c r="E9" s="36">
        <v>40</v>
      </c>
      <c r="F9" s="36">
        <v>0</v>
      </c>
      <c r="G9" s="36">
        <v>13</v>
      </c>
      <c r="H9" s="36">
        <v>27</v>
      </c>
      <c r="I9" s="36">
        <v>5.366705568123117E-4</v>
      </c>
      <c r="J9" s="36">
        <v>0.18617737983283764</v>
      </c>
      <c r="K9" s="36">
        <v>5.366705568123117E-4</v>
      </c>
      <c r="L9" s="36">
        <v>0</v>
      </c>
      <c r="M9" s="36">
        <v>4.6874050389624652E-2</v>
      </c>
      <c r="N9" s="36">
        <v>0.13984000000002528</v>
      </c>
      <c r="O9" s="36">
        <v>2.3121898000000002E-2</v>
      </c>
      <c r="P9" s="36">
        <v>4.1323296000000002E-2</v>
      </c>
      <c r="Q9" s="36">
        <v>2.1482331E-2</v>
      </c>
      <c r="R9" s="36">
        <v>1.6395670000000002E-3</v>
      </c>
      <c r="S9" s="36">
        <v>3.9184730000000001E-2</v>
      </c>
      <c r="T9" s="36">
        <v>2.1385660000000002E-3</v>
      </c>
      <c r="U9" s="36">
        <v>9.9000000000000019E-2</v>
      </c>
      <c r="V9" s="36">
        <v>0.23760000000000001</v>
      </c>
      <c r="W9" s="36">
        <v>0.12265856855681233</v>
      </c>
      <c r="X9" s="36">
        <v>0.46510067583283765</v>
      </c>
      <c r="Y9" s="36">
        <v>0.58775924438964999</v>
      </c>
      <c r="Z9" s="36">
        <v>4.0878573788357049E-5</v>
      </c>
      <c r="AA9" s="36">
        <v>8.7480147907084088E-6</v>
      </c>
      <c r="AB9" s="36">
        <v>8.7480100000000006E-6</v>
      </c>
      <c r="AC9" s="36">
        <v>1.3345659006565189E-5</v>
      </c>
      <c r="AD9" s="36">
        <v>2.6686979082001178E-3</v>
      </c>
      <c r="AE9" s="36">
        <v>2.4018281173801063E-2</v>
      </c>
      <c r="AF9" s="36">
        <v>2.6686979082001176E-2</v>
      </c>
      <c r="AG9" s="36">
        <v>1.696207281600309E-2</v>
      </c>
      <c r="AH9" s="36">
        <v>2.885502042262595E-2</v>
      </c>
      <c r="AI9" s="36">
        <v>9.2414051894085816E-2</v>
      </c>
      <c r="AJ9" s="36">
        <v>8.9285930233893994E-7</v>
      </c>
      <c r="AK9" s="36">
        <v>1.0789691077131996E-6</v>
      </c>
      <c r="AL9" s="36">
        <v>2.6985895441235191E-6</v>
      </c>
      <c r="AM9" s="36">
        <v>1.6976311334311996E-2</v>
      </c>
      <c r="AN9" s="36">
        <v>3.1524797299933779E-2</v>
      </c>
      <c r="AO9" s="36">
        <v>0.11643503165743099</v>
      </c>
      <c r="AP9" s="36">
        <v>1.9279204489999999</v>
      </c>
      <c r="AQ9" s="36">
        <v>1.038111011</v>
      </c>
      <c r="AR9" s="36">
        <v>2.96603146</v>
      </c>
      <c r="AS9" s="36">
        <v>0.20130863700000001</v>
      </c>
      <c r="AT9" s="36">
        <v>9.6111337849999998</v>
      </c>
      <c r="AU9" s="36">
        <v>19.789290159</v>
      </c>
      <c r="AV9" s="36">
        <v>9.7701707500000001</v>
      </c>
      <c r="AW9" s="36">
        <v>20.116746702</v>
      </c>
      <c r="AX9" s="36">
        <v>9.0184672349999992</v>
      </c>
      <c r="AY9" s="36">
        <v>18.568991849</v>
      </c>
      <c r="AZ9" s="36">
        <v>8.0079499999999998E-3</v>
      </c>
      <c r="BA9" s="36">
        <v>1.60159E-2</v>
      </c>
      <c r="BB9" s="36">
        <v>0.854544046</v>
      </c>
      <c r="BC9" s="36">
        <v>40.326899584000003</v>
      </c>
      <c r="BD9" s="36">
        <v>83.032942309999996</v>
      </c>
      <c r="BE9" s="36">
        <v>7.2378094285714289E-2</v>
      </c>
      <c r="BF9" s="36">
        <v>0.14475619000000001</v>
      </c>
      <c r="BG9" s="36">
        <v>2.7230285040000002</v>
      </c>
      <c r="BH9" s="36">
        <v>8.085415137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6.4255720470000002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92.818354054733376</v>
      </c>
      <c r="J10" s="36">
        <v>606.06724747885801</v>
      </c>
      <c r="K10" s="36">
        <v>66.751616054715527</v>
      </c>
      <c r="L10" s="36">
        <v>26.066738000017853</v>
      </c>
      <c r="M10" s="36">
        <v>549.0798210335995</v>
      </c>
      <c r="N10" s="36">
        <v>149.80578049999184</v>
      </c>
      <c r="O10" s="36">
        <v>2.2067714399999998</v>
      </c>
      <c r="P10" s="36">
        <v>3.5302174879999999</v>
      </c>
      <c r="Q10" s="36">
        <v>1.999350376</v>
      </c>
      <c r="R10" s="36">
        <v>0.20742106400000002</v>
      </c>
      <c r="S10" s="36">
        <v>3.2596682729999999</v>
      </c>
      <c r="T10" s="36">
        <v>0.27054921500000001</v>
      </c>
      <c r="U10" s="36" t="s">
        <v>340</v>
      </c>
      <c r="V10" s="36" t="s">
        <v>340</v>
      </c>
      <c r="W10" s="36">
        <v>95.025125494733373</v>
      </c>
      <c r="X10" s="36">
        <v>609.59746496685796</v>
      </c>
      <c r="Y10" s="36">
        <v>704.62259046159136</v>
      </c>
      <c r="Z10" s="36">
        <v>0.74624587190352321</v>
      </c>
      <c r="AA10" s="36">
        <v>0.35969051025749799</v>
      </c>
      <c r="AB10" s="36">
        <v>0.35969051000000002</v>
      </c>
      <c r="AC10" s="36">
        <v>1.210813841185157</v>
      </c>
      <c r="AD10" s="36">
        <v>10.478409036207781</v>
      </c>
      <c r="AE10" s="36">
        <v>94.779561852933966</v>
      </c>
      <c r="AF10" s="36">
        <v>105.25797088914179</v>
      </c>
      <c r="AG10" s="36" t="s">
        <v>340</v>
      </c>
      <c r="AH10" s="36" t="s">
        <v>340</v>
      </c>
      <c r="AI10" s="36" t="s">
        <v>340</v>
      </c>
      <c r="AJ10" s="36">
        <v>3.6711554303377414E-2</v>
      </c>
      <c r="AK10" s="36">
        <v>4.4363798009788021E-2</v>
      </c>
      <c r="AL10" s="36">
        <v>0.1109574691165712</v>
      </c>
      <c r="AM10" s="36">
        <v>1.2475253954885344</v>
      </c>
      <c r="AN10" s="36">
        <v>10.522772834217569</v>
      </c>
      <c r="AO10" s="36">
        <v>94.890519322050537</v>
      </c>
      <c r="AP10" s="36">
        <v>4573.0572712630001</v>
      </c>
      <c r="AQ10" s="36">
        <v>2462.4154537569998</v>
      </c>
      <c r="AR10" s="36">
        <v>7035.4727250199994</v>
      </c>
      <c r="AS10" s="36">
        <v>210.55537736900001</v>
      </c>
      <c r="AT10" s="36">
        <v>14640.779984496001</v>
      </c>
      <c r="AU10" s="36">
        <v>32272.112690616999</v>
      </c>
      <c r="AV10" s="36">
        <v>9156.9566739300008</v>
      </c>
      <c r="AW10" s="36">
        <v>20184.330206253999</v>
      </c>
      <c r="AX10" s="36">
        <v>8937.3266048530004</v>
      </c>
      <c r="AY10" s="36">
        <v>19700.208025126001</v>
      </c>
      <c r="AZ10" s="36">
        <v>4.3622424900000007</v>
      </c>
      <c r="BA10" s="36">
        <v>8.7244849800000015</v>
      </c>
      <c r="BB10" s="36">
        <v>16.199226406000001</v>
      </c>
      <c r="BC10" s="36">
        <v>1041.2750934420001</v>
      </c>
      <c r="BD10" s="36">
        <v>2295.242957896</v>
      </c>
      <c r="BE10" s="36">
        <v>1.3720406328571428</v>
      </c>
      <c r="BF10" s="36">
        <v>2.7440812657142857</v>
      </c>
      <c r="BG10" s="36">
        <v>5.5667504299999999</v>
      </c>
      <c r="BH10" s="36">
        <v>56.754816974000001</v>
      </c>
      <c r="BI10" s="36">
        <v>0.78</v>
      </c>
      <c r="BJ10" s="36">
        <v>1.0800000000000003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6.1302542219999996</v>
      </c>
      <c r="E11" s="36">
        <v>8</v>
      </c>
      <c r="F11" s="36">
        <v>0</v>
      </c>
      <c r="G11" s="36">
        <v>5</v>
      </c>
      <c r="H11" s="36">
        <v>3</v>
      </c>
      <c r="I11" s="36">
        <v>8.8874203161186411</v>
      </c>
      <c r="J11" s="36">
        <v>82.465494747848922</v>
      </c>
      <c r="K11" s="36">
        <v>4.5313388161087218</v>
      </c>
      <c r="L11" s="36">
        <v>4.3560815000099193</v>
      </c>
      <c r="M11" s="36">
        <v>57.141441563946422</v>
      </c>
      <c r="N11" s="36">
        <v>34.211473500021135</v>
      </c>
      <c r="O11" s="36">
        <v>0.34103693499999999</v>
      </c>
      <c r="P11" s="36">
        <v>0.53390280099999998</v>
      </c>
      <c r="Q11" s="36">
        <v>0.27848415399999998</v>
      </c>
      <c r="R11" s="36">
        <v>6.2552781000000002E-2</v>
      </c>
      <c r="S11" s="36">
        <v>0.45231221700000002</v>
      </c>
      <c r="T11" s="36">
        <v>8.1590583999999994E-2</v>
      </c>
      <c r="U11" s="36">
        <v>8.5199999999999998E-2</v>
      </c>
      <c r="V11" s="36">
        <v>0.20160000000000003</v>
      </c>
      <c r="W11" s="36">
        <v>9.3136572511186415</v>
      </c>
      <c r="X11" s="36">
        <v>83.200997548848918</v>
      </c>
      <c r="Y11" s="36">
        <v>92.514654799967559</v>
      </c>
      <c r="Z11" s="36">
        <v>8.5667960274413382E-2</v>
      </c>
      <c r="AA11" s="36">
        <v>3.9985531616314039E-2</v>
      </c>
      <c r="AB11" s="36">
        <v>3.9985531999999997E-2</v>
      </c>
      <c r="AC11" s="36">
        <v>6.8044990452231446E-2</v>
      </c>
      <c r="AD11" s="36">
        <v>1.033375650107607</v>
      </c>
      <c r="AE11" s="36">
        <v>9.3003808509684625</v>
      </c>
      <c r="AF11" s="36">
        <v>10.333756501076074</v>
      </c>
      <c r="AG11" s="36">
        <v>2.0758526822030329E-2</v>
      </c>
      <c r="AH11" s="36">
        <v>3.531335597310907E-2</v>
      </c>
      <c r="AI11" s="36">
        <v>0.11309818061657906</v>
      </c>
      <c r="AJ11" s="36">
        <v>4.0810943712195069E-3</v>
      </c>
      <c r="AK11" s="36">
        <v>4.9317677715820614E-3</v>
      </c>
      <c r="AL11" s="36">
        <v>1.2334752540453929E-2</v>
      </c>
      <c r="AM11" s="36">
        <v>9.2884611645481285E-2</v>
      </c>
      <c r="AN11" s="36">
        <v>1.0736207738522983</v>
      </c>
      <c r="AO11" s="36">
        <v>9.425813784125495</v>
      </c>
      <c r="AP11" s="36">
        <v>471.96373006300001</v>
      </c>
      <c r="AQ11" s="36">
        <v>254.134316187</v>
      </c>
      <c r="AR11" s="36">
        <v>726.09804625000004</v>
      </c>
      <c r="AS11" s="36">
        <v>15.515693017</v>
      </c>
      <c r="AT11" s="36">
        <v>1276.887321815</v>
      </c>
      <c r="AU11" s="36">
        <v>2805.1052590449999</v>
      </c>
      <c r="AV11" s="36">
        <v>760.90084694699999</v>
      </c>
      <c r="AW11" s="36">
        <v>1671.5703342950001</v>
      </c>
      <c r="AX11" s="36">
        <v>722.30393844299999</v>
      </c>
      <c r="AY11" s="36">
        <v>1586.779461069</v>
      </c>
      <c r="AZ11" s="36">
        <v>1.5223985714285715</v>
      </c>
      <c r="BA11" s="36">
        <v>3.0447971442857149</v>
      </c>
      <c r="BB11" s="36">
        <v>4.0522666980000004</v>
      </c>
      <c r="BC11" s="36">
        <v>195.68352776</v>
      </c>
      <c r="BD11" s="36">
        <v>429.88357974199999</v>
      </c>
      <c r="BE11" s="36">
        <v>0.34321852285714288</v>
      </c>
      <c r="BF11" s="36">
        <v>0.68643704571428577</v>
      </c>
      <c r="BG11" s="36">
        <v>3.2189930100000002</v>
      </c>
      <c r="BH11" s="36">
        <v>27.462268311999999</v>
      </c>
      <c r="BI11" s="36">
        <v>0.24</v>
      </c>
      <c r="BJ11" s="36">
        <v>0.26</v>
      </c>
      <c r="BK11" s="36">
        <v>0.06</v>
      </c>
      <c r="BL11" s="36">
        <v>0.06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5.343599481</v>
      </c>
      <c r="E12" s="36">
        <v>115</v>
      </c>
      <c r="F12" s="36">
        <v>4</v>
      </c>
      <c r="G12" s="36">
        <v>29</v>
      </c>
      <c r="H12" s="36">
        <v>82</v>
      </c>
      <c r="I12" s="36">
        <v>1.3630201018678524E-3</v>
      </c>
      <c r="J12" s="36">
        <v>0.58171650463732449</v>
      </c>
      <c r="K12" s="36">
        <v>1.3630201018678524E-3</v>
      </c>
      <c r="L12" s="36">
        <v>0</v>
      </c>
      <c r="M12" s="36">
        <v>0.19389952473919952</v>
      </c>
      <c r="N12" s="36">
        <v>0.38917999999999281</v>
      </c>
      <c r="O12" s="36">
        <v>1.595412E-3</v>
      </c>
      <c r="P12" s="36">
        <v>2.5601180000000001E-3</v>
      </c>
      <c r="Q12" s="36">
        <v>1.4474620000000001E-3</v>
      </c>
      <c r="R12" s="36">
        <v>1.4794999999999999E-4</v>
      </c>
      <c r="S12" s="36">
        <v>2.3671389999999999E-3</v>
      </c>
      <c r="T12" s="36">
        <v>1.9297900000000002E-4</v>
      </c>
      <c r="U12" s="36">
        <v>1.7749999999999997</v>
      </c>
      <c r="V12" s="36">
        <v>4.1996000000000002</v>
      </c>
      <c r="W12" s="36">
        <v>1.7779584321018675</v>
      </c>
      <c r="X12" s="36">
        <v>4.783876622637325</v>
      </c>
      <c r="Y12" s="36">
        <v>6.561835054739193</v>
      </c>
      <c r="Z12" s="36">
        <v>1.1853115962299318E-4</v>
      </c>
      <c r="AA12" s="36">
        <v>2.536566815932054E-5</v>
      </c>
      <c r="AB12" s="36">
        <v>2.53657E-5</v>
      </c>
      <c r="AC12" s="36">
        <v>1.9251981151372326E-5</v>
      </c>
      <c r="AD12" s="36">
        <v>1.0229379842978059E-2</v>
      </c>
      <c r="AE12" s="36">
        <v>9.2064418586802532E-2</v>
      </c>
      <c r="AF12" s="36">
        <v>0.10229379842978059</v>
      </c>
      <c r="AG12" s="36">
        <v>0.3085902602606837</v>
      </c>
      <c r="AH12" s="36">
        <v>0.52495814389173767</v>
      </c>
      <c r="AI12" s="36">
        <v>1.6812848662478628</v>
      </c>
      <c r="AJ12" s="36">
        <v>2.5889317919548604E-6</v>
      </c>
      <c r="AK12" s="36">
        <v>3.128575149722132E-6</v>
      </c>
      <c r="AL12" s="36">
        <v>7.8248210506588289E-6</v>
      </c>
      <c r="AM12" s="36">
        <v>0.30861210117362703</v>
      </c>
      <c r="AN12" s="36">
        <v>0.5351906523098654</v>
      </c>
      <c r="AO12" s="36">
        <v>1.7733571096557159</v>
      </c>
      <c r="AP12" s="36">
        <v>20.924007518</v>
      </c>
      <c r="AQ12" s="36">
        <v>11.266773279000001</v>
      </c>
      <c r="AR12" s="36">
        <v>32.190780797000002</v>
      </c>
      <c r="AS12" s="36">
        <v>0.87692721600000001</v>
      </c>
      <c r="AT12" s="36">
        <v>41.178057152999997</v>
      </c>
      <c r="AU12" s="36">
        <v>84.090796753000006</v>
      </c>
      <c r="AV12" s="36">
        <v>40.358292161000001</v>
      </c>
      <c r="AW12" s="36">
        <v>82.416733038000004</v>
      </c>
      <c r="AX12" s="36">
        <v>37.304279385000001</v>
      </c>
      <c r="AY12" s="36">
        <v>76.180052986000007</v>
      </c>
      <c r="AZ12" s="36">
        <v>1.3602232857142859E-2</v>
      </c>
      <c r="BA12" s="36">
        <v>2.7204465714285718E-2</v>
      </c>
      <c r="BB12" s="36">
        <v>0.98725469799999999</v>
      </c>
      <c r="BC12" s="36">
        <v>37.214314451</v>
      </c>
      <c r="BD12" s="36">
        <v>75.996333221</v>
      </c>
      <c r="BE12" s="36">
        <v>8.3618410000000004E-2</v>
      </c>
      <c r="BF12" s="36">
        <v>0.16723682000000001</v>
      </c>
      <c r="BG12" s="36">
        <v>1.042811304</v>
      </c>
      <c r="BH12" s="36">
        <v>4.6668321910000001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6.4288650929999998</v>
      </c>
      <c r="E13" s="36">
        <v>1</v>
      </c>
      <c r="F13" s="36">
        <v>1</v>
      </c>
      <c r="G13" s="36">
        <v>0</v>
      </c>
      <c r="H13" s="36">
        <v>0</v>
      </c>
      <c r="I13" s="36">
        <v>483.95302122055409</v>
      </c>
      <c r="J13" s="36">
        <v>1569.8044670120912</v>
      </c>
      <c r="K13" s="36">
        <v>379.0700447203493</v>
      </c>
      <c r="L13" s="36">
        <v>104.88297650020479</v>
      </c>
      <c r="M13" s="36">
        <v>1633.1555722327389</v>
      </c>
      <c r="N13" s="36">
        <v>420.6019159999064</v>
      </c>
      <c r="O13" s="36">
        <v>3.1521540430000003</v>
      </c>
      <c r="P13" s="36">
        <v>5.1513509150000001</v>
      </c>
      <c r="Q13" s="36">
        <v>2.7472811130000001</v>
      </c>
      <c r="R13" s="36">
        <v>0.40487293000000002</v>
      </c>
      <c r="S13" s="36">
        <v>4.6232557889999999</v>
      </c>
      <c r="T13" s="36">
        <v>0.52809512599999997</v>
      </c>
      <c r="U13" s="36">
        <v>4.7199999999999999E-2</v>
      </c>
      <c r="V13" s="36">
        <v>0.11209999999999999</v>
      </c>
      <c r="W13" s="36">
        <v>487.15237526355406</v>
      </c>
      <c r="X13" s="36">
        <v>1575.0679179270912</v>
      </c>
      <c r="Y13" s="36">
        <v>2062.2202931906454</v>
      </c>
      <c r="Z13" s="36">
        <v>2.5992796473987867</v>
      </c>
      <c r="AA13" s="36">
        <v>1.252852790046215</v>
      </c>
      <c r="AB13" s="36">
        <v>2.1100140742360152</v>
      </c>
      <c r="AC13" s="36">
        <v>5.3368778593161545</v>
      </c>
      <c r="AD13" s="36">
        <v>17.839747116467791</v>
      </c>
      <c r="AE13" s="36">
        <v>171.29593942459627</v>
      </c>
      <c r="AF13" s="36">
        <v>189.13568654106408</v>
      </c>
      <c r="AG13" s="36">
        <v>8.8052842460015213E-3</v>
      </c>
      <c r="AH13" s="36">
        <v>1.4979104234577302E-2</v>
      </c>
      <c r="AI13" s="36">
        <v>4.797361761614622E-2</v>
      </c>
      <c r="AJ13" s="36">
        <v>0.15600119378253391</v>
      </c>
      <c r="AK13" s="36">
        <v>0.16347057059939116</v>
      </c>
      <c r="AL13" s="36">
        <v>0.40960302543688454</v>
      </c>
      <c r="AM13" s="36">
        <v>5.50168433734469</v>
      </c>
      <c r="AN13" s="36">
        <v>18.018196791301758</v>
      </c>
      <c r="AO13" s="36">
        <v>171.75351606764931</v>
      </c>
      <c r="AP13" s="36">
        <v>3608.0629619030001</v>
      </c>
      <c r="AQ13" s="36">
        <v>1942.803133332</v>
      </c>
      <c r="AR13" s="36">
        <v>5550.8660952350001</v>
      </c>
      <c r="AS13" s="36">
        <v>313.85517635500003</v>
      </c>
      <c r="AT13" s="36">
        <v>9275.9977694839999</v>
      </c>
      <c r="AU13" s="36">
        <v>20633.685956060999</v>
      </c>
      <c r="AV13" s="36">
        <v>7413.7438324029999</v>
      </c>
      <c r="AW13" s="36">
        <v>16491.256875863</v>
      </c>
      <c r="AX13" s="36">
        <v>7345.2073233290002</v>
      </c>
      <c r="AY13" s="36">
        <v>16338.803108634</v>
      </c>
      <c r="AZ13" s="36">
        <v>4.9948952442857149</v>
      </c>
      <c r="BA13" s="36">
        <v>9.9897904900000007</v>
      </c>
      <c r="BB13" s="36">
        <v>17.652712432000001</v>
      </c>
      <c r="BC13" s="36">
        <v>1006.631986145</v>
      </c>
      <c r="BD13" s="36">
        <v>2239.1691752860002</v>
      </c>
      <c r="BE13" s="36">
        <v>1.4951478614285716</v>
      </c>
      <c r="BF13" s="36">
        <v>2.9902957242857147</v>
      </c>
      <c r="BG13" s="36">
        <v>23.359487469000001</v>
      </c>
      <c r="BH13" s="36">
        <v>110.235740788</v>
      </c>
      <c r="BI13" s="36">
        <v>3.0000000000000013</v>
      </c>
      <c r="BJ13" s="36">
        <v>4.0199999999999987</v>
      </c>
      <c r="BK13" s="36">
        <v>5.7900000000000063</v>
      </c>
      <c r="BL13" s="36">
        <v>7.2599999999999882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5.3159626900000001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8.0499702418336955E-3</v>
      </c>
      <c r="J14" s="36">
        <v>3.9815594606312019</v>
      </c>
      <c r="K14" s="36">
        <v>8.0499702418336955E-3</v>
      </c>
      <c r="L14" s="36">
        <v>0</v>
      </c>
      <c r="M14" s="36">
        <v>0.91048843087115872</v>
      </c>
      <c r="N14" s="36">
        <v>3.0791210000018769</v>
      </c>
      <c r="O14" s="36">
        <v>4.4762036999999998E-2</v>
      </c>
      <c r="P14" s="36">
        <v>7.1631843000000001E-2</v>
      </c>
      <c r="Q14" s="36">
        <v>3.6228022999999998E-2</v>
      </c>
      <c r="R14" s="36">
        <v>8.5340139999999995E-3</v>
      </c>
      <c r="S14" s="36">
        <v>6.0500519000000003E-2</v>
      </c>
      <c r="T14" s="36">
        <v>1.1131324E-2</v>
      </c>
      <c r="U14" s="36" t="s">
        <v>340</v>
      </c>
      <c r="V14" s="36" t="s">
        <v>340</v>
      </c>
      <c r="W14" s="36">
        <v>5.2812007241833693E-2</v>
      </c>
      <c r="X14" s="36">
        <v>4.0531913036312019</v>
      </c>
      <c r="Y14" s="36">
        <v>4.106003310873036</v>
      </c>
      <c r="Z14" s="36">
        <v>6.146673524940917E-4</v>
      </c>
      <c r="AA14" s="36">
        <v>1.3153881343373557E-4</v>
      </c>
      <c r="AB14" s="36">
        <v>1.3153899999999999E-4</v>
      </c>
      <c r="AC14" s="36">
        <v>6.4796745267614976E-5</v>
      </c>
      <c r="AD14" s="36">
        <v>2.1123904853491988E-2</v>
      </c>
      <c r="AE14" s="36">
        <v>0.19011514368142785</v>
      </c>
      <c r="AF14" s="36">
        <v>0.21123904853491993</v>
      </c>
      <c r="AG14" s="36" t="s">
        <v>340</v>
      </c>
      <c r="AH14" s="36" t="s">
        <v>340</v>
      </c>
      <c r="AI14" s="36" t="s">
        <v>340</v>
      </c>
      <c r="AJ14" s="36">
        <v>1.3425432729313585E-5</v>
      </c>
      <c r="AK14" s="36">
        <v>1.6223863193970577E-5</v>
      </c>
      <c r="AL14" s="36">
        <v>4.0577202134481267E-5</v>
      </c>
      <c r="AM14" s="36">
        <v>7.8222177996928555E-5</v>
      </c>
      <c r="AN14" s="36">
        <v>2.1140128716685958E-2</v>
      </c>
      <c r="AO14" s="36">
        <v>0.19015572088356233</v>
      </c>
      <c r="AP14" s="36">
        <v>18.460275897999999</v>
      </c>
      <c r="AQ14" s="36">
        <v>9.9401485600000008</v>
      </c>
      <c r="AR14" s="36">
        <v>28.400424458</v>
      </c>
      <c r="AS14" s="36">
        <v>1.7600937969999999</v>
      </c>
      <c r="AT14" s="36">
        <v>32.782705163000003</v>
      </c>
      <c r="AU14" s="36">
        <v>91.147724276000005</v>
      </c>
      <c r="AV14" s="36">
        <v>37.627642883</v>
      </c>
      <c r="AW14" s="36">
        <v>104.618395631</v>
      </c>
      <c r="AX14" s="36">
        <v>34.628897664</v>
      </c>
      <c r="AY14" s="36">
        <v>96.280804177999997</v>
      </c>
      <c r="AZ14" s="36">
        <v>7.8730148571428585E-2</v>
      </c>
      <c r="BA14" s="36">
        <v>0.1574602985714286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35.169721336999999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5.9405180250000003</v>
      </c>
      <c r="E15" s="36">
        <v>2</v>
      </c>
      <c r="F15" s="36">
        <v>0</v>
      </c>
      <c r="G15" s="36">
        <v>1</v>
      </c>
      <c r="H15" s="36">
        <v>1</v>
      </c>
      <c r="I15" s="36">
        <v>6.677478902416242</v>
      </c>
      <c r="J15" s="36">
        <v>55.806911097052847</v>
      </c>
      <c r="K15" s="36">
        <v>2.8889674024153353</v>
      </c>
      <c r="L15" s="36">
        <v>3.7885115000009062</v>
      </c>
      <c r="M15" s="36">
        <v>37.058576499468835</v>
      </c>
      <c r="N15" s="36">
        <v>25.425813500000249</v>
      </c>
      <c r="O15" s="36">
        <v>0.14697550300000001</v>
      </c>
      <c r="P15" s="36">
        <v>0.24233430900000003</v>
      </c>
      <c r="Q15" s="36">
        <v>0.11392899200000001</v>
      </c>
      <c r="R15" s="36">
        <v>3.3046511000000001E-2</v>
      </c>
      <c r="S15" s="36">
        <v>0.19923016400000002</v>
      </c>
      <c r="T15" s="36">
        <v>4.3104144999999996E-2</v>
      </c>
      <c r="U15" s="36">
        <v>0</v>
      </c>
      <c r="V15" s="36">
        <v>0</v>
      </c>
      <c r="W15" s="36">
        <v>6.8244544054162422</v>
      </c>
      <c r="X15" s="36">
        <v>56.049245406052847</v>
      </c>
      <c r="Y15" s="36">
        <v>62.873699811469088</v>
      </c>
      <c r="Z15" s="36">
        <v>6.6340588924955285E-2</v>
      </c>
      <c r="AA15" s="36">
        <v>3.190033337922156E-2</v>
      </c>
      <c r="AB15" s="36">
        <v>3.1900333000000003E-2</v>
      </c>
      <c r="AC15" s="36">
        <v>4.6009307527563756E-2</v>
      </c>
      <c r="AD15" s="36">
        <v>0.87880300948360135</v>
      </c>
      <c r="AE15" s="36">
        <v>7.9092270853524171</v>
      </c>
      <c r="AF15" s="36">
        <v>8.788030094836019</v>
      </c>
      <c r="AG15" s="36">
        <v>0</v>
      </c>
      <c r="AH15" s="36">
        <v>0</v>
      </c>
      <c r="AI15" s="36">
        <v>0</v>
      </c>
      <c r="AJ15" s="36">
        <v>3.2558844284641089E-3</v>
      </c>
      <c r="AK15" s="36">
        <v>3.9345489811698818E-3</v>
      </c>
      <c r="AL15" s="36">
        <v>9.8406271926825013E-3</v>
      </c>
      <c r="AM15" s="36">
        <v>4.9265191956027868E-2</v>
      </c>
      <c r="AN15" s="36">
        <v>0.8827375584647712</v>
      </c>
      <c r="AO15" s="36">
        <v>7.9190677125450994</v>
      </c>
      <c r="AP15" s="36">
        <v>378.18661949699998</v>
      </c>
      <c r="AQ15" s="36">
        <v>203.63894895999999</v>
      </c>
      <c r="AR15" s="36">
        <v>581.82556845699992</v>
      </c>
      <c r="AS15" s="36">
        <v>27.42103801</v>
      </c>
      <c r="AT15" s="36">
        <v>1576.341278933</v>
      </c>
      <c r="AU15" s="36">
        <v>3561.408351048</v>
      </c>
      <c r="AV15" s="36">
        <v>964.76537611499998</v>
      </c>
      <c r="AW15" s="36">
        <v>2179.682479433</v>
      </c>
      <c r="AX15" s="36">
        <v>939.00271650299999</v>
      </c>
      <c r="AY15" s="36">
        <v>2121.4772212759999</v>
      </c>
      <c r="AZ15" s="36">
        <v>0.78052337857142862</v>
      </c>
      <c r="BA15" s="36">
        <v>1.5610467585714285</v>
      </c>
      <c r="BB15" s="36">
        <v>3.087287264</v>
      </c>
      <c r="BC15" s="36">
        <v>91.724571847000007</v>
      </c>
      <c r="BD15" s="36">
        <v>207.23219047800001</v>
      </c>
      <c r="BE15" s="36">
        <v>0.26148678000000003</v>
      </c>
      <c r="BF15" s="36">
        <v>0.52297356142857143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5.2379930830000001</v>
      </c>
      <c r="E16" s="36">
        <v>45</v>
      </c>
      <c r="F16" s="36">
        <v>7</v>
      </c>
      <c r="G16" s="36">
        <v>14</v>
      </c>
      <c r="H16" s="36">
        <v>24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1.3347340000000002E-3</v>
      </c>
      <c r="P16" s="36">
        <v>1.8663530000000001E-3</v>
      </c>
      <c r="Q16" s="36">
        <v>1.2578770000000001E-3</v>
      </c>
      <c r="R16" s="36">
        <v>7.6857E-5</v>
      </c>
      <c r="S16" s="36">
        <v>1.766105E-3</v>
      </c>
      <c r="T16" s="36">
        <v>1.0024799999999999E-4</v>
      </c>
      <c r="U16" s="36">
        <v>1.8703499999999997</v>
      </c>
      <c r="V16" s="36">
        <v>4.4217000000000004</v>
      </c>
      <c r="W16" s="36">
        <v>1.8716847339999998</v>
      </c>
      <c r="X16" s="36">
        <v>4.423566353</v>
      </c>
      <c r="Y16" s="36">
        <v>6.2952510869999996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0.30434894529958256</v>
      </c>
      <c r="AH16" s="36">
        <v>0.51774303338319827</v>
      </c>
      <c r="AI16" s="36">
        <v>1.6581770123218649</v>
      </c>
      <c r="AJ16" s="36">
        <v>0</v>
      </c>
      <c r="AK16" s="36">
        <v>0</v>
      </c>
      <c r="AL16" s="36">
        <v>0</v>
      </c>
      <c r="AM16" s="36">
        <v>0.30434894529958256</v>
      </c>
      <c r="AN16" s="36">
        <v>0.51774303338319827</v>
      </c>
      <c r="AO16" s="36">
        <v>1.6581770123218649</v>
      </c>
      <c r="AP16" s="36">
        <v>6.5663923720000001</v>
      </c>
      <c r="AQ16" s="36">
        <v>3.5357497379999998</v>
      </c>
      <c r="AR16" s="36">
        <v>10.102142109999999</v>
      </c>
      <c r="AS16" s="36">
        <v>7.4080186000000006E-2</v>
      </c>
      <c r="AT16" s="36">
        <v>1.749002744</v>
      </c>
      <c r="AU16" s="36">
        <v>3.5500271090000002</v>
      </c>
      <c r="AV16" s="36">
        <v>3.9179556419999999</v>
      </c>
      <c r="AW16" s="36">
        <v>7.9524453509999997</v>
      </c>
      <c r="AX16" s="36">
        <v>3.548186131</v>
      </c>
      <c r="AY16" s="36">
        <v>7.2019080559999997</v>
      </c>
      <c r="AZ16" s="36">
        <v>4.3532628571428577E-3</v>
      </c>
      <c r="BA16" s="36">
        <v>8.7065257142857153E-3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0.53171232300000004</v>
      </c>
      <c r="BH16" s="36">
        <v>1.6988852999999999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5.0398701380000004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5.4330200000000002E-3</v>
      </c>
      <c r="P17" s="36">
        <v>8.1949249999999987E-3</v>
      </c>
      <c r="Q17" s="36">
        <v>4.7031199999999999E-3</v>
      </c>
      <c r="R17" s="36">
        <v>7.2989999999999991E-4</v>
      </c>
      <c r="S17" s="36">
        <v>7.2428819999999991E-3</v>
      </c>
      <c r="T17" s="36">
        <v>9.5204300000000007E-4</v>
      </c>
      <c r="U17" s="36">
        <v>0</v>
      </c>
      <c r="V17" s="36">
        <v>0</v>
      </c>
      <c r="W17" s="36">
        <v>5.4330200000000002E-3</v>
      </c>
      <c r="X17" s="36">
        <v>8.1949249999999987E-3</v>
      </c>
      <c r="Y17" s="36">
        <v>1.3627944999999999E-2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7.0167739999999999E-3</v>
      </c>
      <c r="AQ17" s="36">
        <v>3.778263E-3</v>
      </c>
      <c r="AR17" s="36">
        <v>1.0795037E-2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1.009535106</v>
      </c>
      <c r="BH17" s="36">
        <v>5.4635816149999998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5.2239326049999999</v>
      </c>
      <c r="E18" s="36">
        <v>1</v>
      </c>
      <c r="F18" s="36">
        <v>0</v>
      </c>
      <c r="G18" s="36">
        <v>0</v>
      </c>
      <c r="H18" s="36">
        <v>1</v>
      </c>
      <c r="I18" s="36">
        <v>2.3943900497796254E-3</v>
      </c>
      <c r="J18" s="36">
        <v>0.83142186025136611</v>
      </c>
      <c r="K18" s="36">
        <v>2.3943900497796254E-3</v>
      </c>
      <c r="L18" s="36">
        <v>0</v>
      </c>
      <c r="M18" s="36">
        <v>0.2784412503011407</v>
      </c>
      <c r="N18" s="36">
        <v>0.55537500000000506</v>
      </c>
      <c r="O18" s="36">
        <v>4.2182445000000006E-2</v>
      </c>
      <c r="P18" s="36">
        <v>7.1705608000000004E-2</v>
      </c>
      <c r="Q18" s="36">
        <v>3.8874623000000004E-2</v>
      </c>
      <c r="R18" s="36">
        <v>3.3078220000000002E-3</v>
      </c>
      <c r="S18" s="36">
        <v>6.7391058000000004E-2</v>
      </c>
      <c r="T18" s="36">
        <v>4.3145500000000003E-3</v>
      </c>
      <c r="U18" s="36">
        <v>0</v>
      </c>
      <c r="V18" s="36">
        <v>0</v>
      </c>
      <c r="W18" s="36">
        <v>4.4576835049779634E-2</v>
      </c>
      <c r="X18" s="36">
        <v>0.90312746825136614</v>
      </c>
      <c r="Y18" s="36">
        <v>0.94770430330114575</v>
      </c>
      <c r="Z18" s="36">
        <v>2.0309648407409366E-4</v>
      </c>
      <c r="AA18" s="36">
        <v>4.3462647591856027E-5</v>
      </c>
      <c r="AB18" s="36">
        <v>4.34626E-5</v>
      </c>
      <c r="AC18" s="36">
        <v>4.1691752180960486E-5</v>
      </c>
      <c r="AD18" s="36">
        <v>1.8533060430533467E-2</v>
      </c>
      <c r="AE18" s="36">
        <v>0.16679754387480111</v>
      </c>
      <c r="AF18" s="36">
        <v>0.18533060430533455</v>
      </c>
      <c r="AG18" s="36">
        <v>0</v>
      </c>
      <c r="AH18" s="36">
        <v>0</v>
      </c>
      <c r="AI18" s="36">
        <v>0</v>
      </c>
      <c r="AJ18" s="36">
        <v>4.4359787784692201E-6</v>
      </c>
      <c r="AK18" s="36">
        <v>5.3606251868591494E-6</v>
      </c>
      <c r="AL18" s="36">
        <v>1.3407359836171065E-5</v>
      </c>
      <c r="AM18" s="36">
        <v>4.6127730959429704E-5</v>
      </c>
      <c r="AN18" s="36">
        <v>1.8538421055720327E-2</v>
      </c>
      <c r="AO18" s="36">
        <v>0.16681095123463729</v>
      </c>
      <c r="AP18" s="36">
        <v>3.135746905</v>
      </c>
      <c r="AQ18" s="36">
        <v>1.6884791029999999</v>
      </c>
      <c r="AR18" s="36">
        <v>4.8242260080000001</v>
      </c>
      <c r="AS18" s="36">
        <v>0.38549252000000001</v>
      </c>
      <c r="AT18" s="36">
        <v>2.0498847589999998</v>
      </c>
      <c r="AU18" s="36">
        <v>5.3688137740000004</v>
      </c>
      <c r="AV18" s="36">
        <v>4.3172170970000003</v>
      </c>
      <c r="AW18" s="36">
        <v>11.307140323</v>
      </c>
      <c r="AX18" s="36">
        <v>3.9108527579999999</v>
      </c>
      <c r="AY18" s="36">
        <v>10.242839291999999</v>
      </c>
      <c r="AZ18" s="36">
        <v>1.0514062857142858E-2</v>
      </c>
      <c r="BA18" s="36">
        <v>2.1028125714285716E-2</v>
      </c>
      <c r="BB18" s="36">
        <v>1.0338627419999999</v>
      </c>
      <c r="BC18" s="36">
        <v>60.265611634999999</v>
      </c>
      <c r="BD18" s="36">
        <v>157.84050512300001</v>
      </c>
      <c r="BE18" s="36">
        <v>8.7566014285714283E-2</v>
      </c>
      <c r="BF18" s="36">
        <v>0.17513202857142857</v>
      </c>
      <c r="BG18" s="36">
        <v>4.6542732640000004</v>
      </c>
      <c r="BH18" s="36">
        <v>45.169021635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5.0768934159999999</v>
      </c>
      <c r="E19" s="36">
        <v>6</v>
      </c>
      <c r="F19" s="36">
        <v>0</v>
      </c>
      <c r="G19" s="36">
        <v>0</v>
      </c>
      <c r="H19" s="36">
        <v>6</v>
      </c>
      <c r="I19" s="36">
        <v>1.877897902971807E-5</v>
      </c>
      <c r="J19" s="36">
        <v>6.3604193043911286E-3</v>
      </c>
      <c r="K19" s="36">
        <v>1.877897902971807E-5</v>
      </c>
      <c r="L19" s="36">
        <v>0</v>
      </c>
      <c r="M19" s="36">
        <v>4.179198283420853E-3</v>
      </c>
      <c r="N19" s="36">
        <v>2.1999999999999936E-3</v>
      </c>
      <c r="O19" s="36">
        <v>8.7376767000000008E-2</v>
      </c>
      <c r="P19" s="36">
        <v>0.147658599</v>
      </c>
      <c r="Q19" s="36">
        <v>8.1061345000000007E-2</v>
      </c>
      <c r="R19" s="36">
        <v>6.3154219999999994E-3</v>
      </c>
      <c r="S19" s="36">
        <v>0.139421092</v>
      </c>
      <c r="T19" s="36">
        <v>8.2375069999999998E-3</v>
      </c>
      <c r="U19" s="36">
        <v>0</v>
      </c>
      <c r="V19" s="36">
        <v>0</v>
      </c>
      <c r="W19" s="36">
        <v>8.7395545979029723E-2</v>
      </c>
      <c r="X19" s="36">
        <v>0.15401901830439113</v>
      </c>
      <c r="Y19" s="36">
        <v>0.24141456428342084</v>
      </c>
      <c r="Z19" s="36">
        <v>2.0093698492000357E-6</v>
      </c>
      <c r="AA19" s="36">
        <v>4.3000514772880763E-7</v>
      </c>
      <c r="AB19" s="36">
        <v>4.3000499999999999E-7</v>
      </c>
      <c r="AC19" s="36">
        <v>2.3797971943452661E-7</v>
      </c>
      <c r="AD19" s="36">
        <v>3.5668553471820266E-5</v>
      </c>
      <c r="AE19" s="36">
        <v>3.2101698124638236E-4</v>
      </c>
      <c r="AF19" s="36">
        <v>3.5668553471820258E-4</v>
      </c>
      <c r="AG19" s="36">
        <v>0</v>
      </c>
      <c r="AH19" s="36">
        <v>0</v>
      </c>
      <c r="AI19" s="36">
        <v>0</v>
      </c>
      <c r="AJ19" s="36">
        <v>4.3888148767806134E-8</v>
      </c>
      <c r="AK19" s="36">
        <v>5.3036303246362815E-8</v>
      </c>
      <c r="AL19" s="36">
        <v>1.3264811047550628E-7</v>
      </c>
      <c r="AM19" s="36">
        <v>2.8186786820233274E-7</v>
      </c>
      <c r="AN19" s="36">
        <v>3.5721589775066626E-5</v>
      </c>
      <c r="AO19" s="36">
        <v>3.2114962935685787E-4</v>
      </c>
      <c r="AP19" s="36">
        <v>0.29155719299999999</v>
      </c>
      <c r="AQ19" s="36">
        <v>0.15699233500000001</v>
      </c>
      <c r="AR19" s="36">
        <v>0.44854952800000003</v>
      </c>
      <c r="AS19" s="36">
        <v>1.6063653000000001E-2</v>
      </c>
      <c r="AT19" s="36">
        <v>5.2107689999999998E-2</v>
      </c>
      <c r="AU19" s="36">
        <v>0.122734723</v>
      </c>
      <c r="AV19" s="36">
        <v>0.24004624399999999</v>
      </c>
      <c r="AW19" s="36">
        <v>0.56540616200000005</v>
      </c>
      <c r="AX19" s="36">
        <v>0.21338518200000001</v>
      </c>
      <c r="AY19" s="36">
        <v>0.50260855900000001</v>
      </c>
      <c r="AZ19" s="36">
        <v>3.3637857142857142E-4</v>
      </c>
      <c r="BA19" s="36">
        <v>6.7275857142857153E-4</v>
      </c>
      <c r="BB19" s="36">
        <v>0.75928245100000002</v>
      </c>
      <c r="BC19" s="36">
        <v>44.991647702000002</v>
      </c>
      <c r="BD19" s="36">
        <v>105.97355907399999</v>
      </c>
      <c r="BE19" s="36">
        <v>6.4309637142857146E-2</v>
      </c>
      <c r="BF19" s="36">
        <v>0.12861927428571429</v>
      </c>
      <c r="BG19" s="36">
        <v>0.990183433</v>
      </c>
      <c r="BH19" s="36">
        <v>16.080316324999998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6.2138005410000003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23.996292960139769</v>
      </c>
      <c r="J20" s="36">
        <v>143.56231079387402</v>
      </c>
      <c r="K20" s="36">
        <v>19.367950460131048</v>
      </c>
      <c r="L20" s="36">
        <v>4.6283425000087188</v>
      </c>
      <c r="M20" s="36">
        <v>142.78105975400823</v>
      </c>
      <c r="N20" s="36">
        <v>24.777544000005573</v>
      </c>
      <c r="O20" s="36">
        <v>0.54342853700000004</v>
      </c>
      <c r="P20" s="36">
        <v>0.84431746099999994</v>
      </c>
      <c r="Q20" s="36">
        <v>0.51486889300000005</v>
      </c>
      <c r="R20" s="36">
        <v>2.8559643999999999E-2</v>
      </c>
      <c r="S20" s="36">
        <v>0.80706575199999997</v>
      </c>
      <c r="T20" s="36">
        <v>3.7251709000000001E-2</v>
      </c>
      <c r="U20" s="36" t="s">
        <v>340</v>
      </c>
      <c r="V20" s="36" t="s">
        <v>340</v>
      </c>
      <c r="W20" s="36">
        <v>24.539721497139769</v>
      </c>
      <c r="X20" s="36">
        <v>144.40662825487402</v>
      </c>
      <c r="Y20" s="36">
        <v>168.94634975201379</v>
      </c>
      <c r="Z20" s="36">
        <v>0.16696541904333745</v>
      </c>
      <c r="AA20" s="36">
        <v>8.0474758423398823E-2</v>
      </c>
      <c r="AB20" s="36">
        <v>8.0474757999999993E-2</v>
      </c>
      <c r="AC20" s="36">
        <v>0.16288263919148546</v>
      </c>
      <c r="AD20" s="36">
        <v>1.0691435255474491</v>
      </c>
      <c r="AE20" s="36">
        <v>9.6674891572198458</v>
      </c>
      <c r="AF20" s="36">
        <v>10.736632682767297</v>
      </c>
      <c r="AG20" s="36" t="s">
        <v>340</v>
      </c>
      <c r="AH20" s="36" t="s">
        <v>340</v>
      </c>
      <c r="AI20" s="36" t="s">
        <v>340</v>
      </c>
      <c r="AJ20" s="36">
        <v>8.2135984919981947E-3</v>
      </c>
      <c r="AK20" s="36">
        <v>9.9256605596810786E-3</v>
      </c>
      <c r="AL20" s="36">
        <v>2.4824884802906087E-2</v>
      </c>
      <c r="AM20" s="36">
        <v>0.17109623768348364</v>
      </c>
      <c r="AN20" s="36">
        <v>1.0790691861071302</v>
      </c>
      <c r="AO20" s="36">
        <v>9.6923140420227512</v>
      </c>
      <c r="AP20" s="36">
        <v>340.00946216699998</v>
      </c>
      <c r="AQ20" s="36">
        <v>183.082018089</v>
      </c>
      <c r="AR20" s="36">
        <v>523.09148025599995</v>
      </c>
      <c r="AS20" s="36">
        <v>24.974722658000001</v>
      </c>
      <c r="AT20" s="36">
        <v>1028.587723225</v>
      </c>
      <c r="AU20" s="36">
        <v>2371.7941086020001</v>
      </c>
      <c r="AV20" s="36">
        <v>633.32554460599999</v>
      </c>
      <c r="AW20" s="36">
        <v>1460.3691660009999</v>
      </c>
      <c r="AX20" s="36">
        <v>617.27308262999998</v>
      </c>
      <c r="AY20" s="36">
        <v>1423.354204726</v>
      </c>
      <c r="AZ20" s="36">
        <v>0.5025918542857144</v>
      </c>
      <c r="BA20" s="36">
        <v>1.0051837100000001</v>
      </c>
      <c r="BB20" s="36">
        <v>1.522574023</v>
      </c>
      <c r="BC20" s="36">
        <v>88.857001952999994</v>
      </c>
      <c r="BD20" s="36">
        <v>204.893086883</v>
      </c>
      <c r="BE20" s="36">
        <v>0.12895883857142859</v>
      </c>
      <c r="BF20" s="36">
        <v>0.25791767714285718</v>
      </c>
      <c r="BG20" s="36">
        <v>3.3088436799999998</v>
      </c>
      <c r="BH20" s="36">
        <v>22.201173529999998</v>
      </c>
      <c r="BI20" s="36">
        <v>0.39000000000000012</v>
      </c>
      <c r="BJ20" s="36">
        <v>0.50000000000000022</v>
      </c>
      <c r="BK20" s="36">
        <v>0.69000000000000017</v>
      </c>
      <c r="BL20" s="36">
        <v>0.86000000000000032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6.0602671490000004</v>
      </c>
      <c r="E21" s="36">
        <v>3</v>
      </c>
      <c r="F21" s="36">
        <v>1</v>
      </c>
      <c r="G21" s="36">
        <v>2</v>
      </c>
      <c r="H21" s="36">
        <v>0</v>
      </c>
      <c r="I21" s="36">
        <v>1.2398929838115162</v>
      </c>
      <c r="J21" s="36">
        <v>15.206079799746282</v>
      </c>
      <c r="K21" s="36">
        <v>0.46497298380357682</v>
      </c>
      <c r="L21" s="36">
        <v>0.77492000000793948</v>
      </c>
      <c r="M21" s="36">
        <v>9.9196327835455982</v>
      </c>
      <c r="N21" s="36">
        <v>6.5263400000122003</v>
      </c>
      <c r="O21" s="36">
        <v>0.240899427</v>
      </c>
      <c r="P21" s="36">
        <v>0.374388261</v>
      </c>
      <c r="Q21" s="36">
        <v>0.21011200499999999</v>
      </c>
      <c r="R21" s="36">
        <v>3.0787421999999998E-2</v>
      </c>
      <c r="S21" s="36">
        <v>0.33423075200000002</v>
      </c>
      <c r="T21" s="36">
        <v>4.0157509000000001E-2</v>
      </c>
      <c r="U21" s="36">
        <v>6.3399999999999998E-2</v>
      </c>
      <c r="V21" s="36">
        <v>0.15049999999999999</v>
      </c>
      <c r="W21" s="36">
        <v>1.5441924108115161</v>
      </c>
      <c r="X21" s="36">
        <v>15.730968060746282</v>
      </c>
      <c r="Y21" s="36">
        <v>17.275160471557797</v>
      </c>
      <c r="Z21" s="36">
        <v>1.7253777892578263E-2</v>
      </c>
      <c r="AA21" s="36">
        <v>8.3163209442227229E-3</v>
      </c>
      <c r="AB21" s="36">
        <v>8.3163209999999998E-3</v>
      </c>
      <c r="AC21" s="36">
        <v>5.460137193434288E-3</v>
      </c>
      <c r="AD21" s="36">
        <v>0.19736665292017008</v>
      </c>
      <c r="AE21" s="36">
        <v>1.7762998762815305</v>
      </c>
      <c r="AF21" s="36">
        <v>1.9736665292017006</v>
      </c>
      <c r="AG21" s="36">
        <v>1.2077142948717947E-2</v>
      </c>
      <c r="AH21" s="36">
        <v>2.0545024786324785E-2</v>
      </c>
      <c r="AI21" s="36">
        <v>6.5799606410256395E-2</v>
      </c>
      <c r="AJ21" s="36">
        <v>8.4879927947116096E-4</v>
      </c>
      <c r="AK21" s="36">
        <v>1.0257251019176411E-3</v>
      </c>
      <c r="AL21" s="36">
        <v>2.5654219526697894E-3</v>
      </c>
      <c r="AM21" s="36">
        <v>1.8386079421623399E-2</v>
      </c>
      <c r="AN21" s="36">
        <v>0.21893740280841251</v>
      </c>
      <c r="AO21" s="36">
        <v>1.8446649046444568</v>
      </c>
      <c r="AP21" s="36">
        <v>130.53577862700001</v>
      </c>
      <c r="AQ21" s="36">
        <v>70.288496183000007</v>
      </c>
      <c r="AR21" s="36">
        <v>200.82427481000002</v>
      </c>
      <c r="AS21" s="36">
        <v>16.957785628</v>
      </c>
      <c r="AT21" s="36">
        <v>501.18506326200003</v>
      </c>
      <c r="AU21" s="36">
        <v>1183.080644976</v>
      </c>
      <c r="AV21" s="36">
        <v>269.52548959199999</v>
      </c>
      <c r="AW21" s="36">
        <v>636.23282782800004</v>
      </c>
      <c r="AX21" s="36">
        <v>259.39685214299999</v>
      </c>
      <c r="AY21" s="36">
        <v>612.32350609299999</v>
      </c>
      <c r="AZ21" s="36">
        <v>0.59864635857142856</v>
      </c>
      <c r="BA21" s="36">
        <v>1.1972927185714286</v>
      </c>
      <c r="BB21" s="36">
        <v>0.826961736</v>
      </c>
      <c r="BC21" s="36">
        <v>21.258468087000001</v>
      </c>
      <c r="BD21" s="36">
        <v>50.182026520000001</v>
      </c>
      <c r="BE21" s="36">
        <v>7.0041930000000002E-2</v>
      </c>
      <c r="BF21" s="36">
        <v>0.14008386142857143</v>
      </c>
      <c r="BG21" s="36">
        <v>1.2653386609999999</v>
      </c>
      <c r="BH21" s="36">
        <v>20.718944557</v>
      </c>
      <c r="BI21" s="36">
        <v>0.27</v>
      </c>
      <c r="BJ21" s="36">
        <v>0.30000000000000004</v>
      </c>
      <c r="BK21" s="36">
        <v>0.30000000000000004</v>
      </c>
      <c r="BL21" s="36">
        <v>0.32000000000000006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6.6611166810000002</v>
      </c>
      <c r="E22" s="36">
        <v>2</v>
      </c>
      <c r="F22" s="36">
        <v>1</v>
      </c>
      <c r="G22" s="36">
        <v>1</v>
      </c>
      <c r="H22" s="36">
        <v>0</v>
      </c>
      <c r="I22" s="36">
        <v>35.013652479181083</v>
      </c>
      <c r="J22" s="36">
        <v>162.37405758891549</v>
      </c>
      <c r="K22" s="36">
        <v>24.546301979157825</v>
      </c>
      <c r="L22" s="36">
        <v>10.46735050002326</v>
      </c>
      <c r="M22" s="36">
        <v>147.47948256810173</v>
      </c>
      <c r="N22" s="36">
        <v>49.908227499994823</v>
      </c>
      <c r="O22" s="36">
        <v>1.059663222</v>
      </c>
      <c r="P22" s="36">
        <v>1.8424243330000001</v>
      </c>
      <c r="Q22" s="36">
        <v>0.95825243799999993</v>
      </c>
      <c r="R22" s="36">
        <v>0.101410784</v>
      </c>
      <c r="S22" s="36">
        <v>1.7101493970000001</v>
      </c>
      <c r="T22" s="36">
        <v>0.13227493600000001</v>
      </c>
      <c r="U22" s="36">
        <v>0.124</v>
      </c>
      <c r="V22" s="36">
        <v>0.29449999999999998</v>
      </c>
      <c r="W22" s="36">
        <v>36.197315701181083</v>
      </c>
      <c r="X22" s="36">
        <v>164.51098192191549</v>
      </c>
      <c r="Y22" s="36">
        <v>200.70829762309657</v>
      </c>
      <c r="Z22" s="36">
        <v>0.2458304704193392</v>
      </c>
      <c r="AA22" s="36">
        <v>0.11849028674212149</v>
      </c>
      <c r="AB22" s="36">
        <v>0.118490287</v>
      </c>
      <c r="AC22" s="36">
        <v>0.53643887736237383</v>
      </c>
      <c r="AD22" s="36">
        <v>3.4749747876748955</v>
      </c>
      <c r="AE22" s="36">
        <v>31.27477308907406</v>
      </c>
      <c r="AF22" s="36">
        <v>34.749747876748962</v>
      </c>
      <c r="AG22" s="36">
        <v>2.6516226015076236E-2</v>
      </c>
      <c r="AH22" s="36">
        <v>4.5108062646336586E-2</v>
      </c>
      <c r="AI22" s="36">
        <v>0.14446771415110501</v>
      </c>
      <c r="AJ22" s="36">
        <v>1.2093628798491305E-2</v>
      </c>
      <c r="AK22" s="36">
        <v>1.4614450513553475E-2</v>
      </c>
      <c r="AL22" s="36">
        <v>3.6551930047907452E-2</v>
      </c>
      <c r="AM22" s="36">
        <v>0.57504873217594132</v>
      </c>
      <c r="AN22" s="36">
        <v>3.5346973008347855</v>
      </c>
      <c r="AO22" s="36">
        <v>31.455792733273071</v>
      </c>
      <c r="AP22" s="36">
        <v>862.52797788299995</v>
      </c>
      <c r="AQ22" s="36">
        <v>464.43814193700001</v>
      </c>
      <c r="AR22" s="36">
        <v>1326.9661198199999</v>
      </c>
      <c r="AS22" s="36">
        <v>119.189134908</v>
      </c>
      <c r="AT22" s="36">
        <v>2434.9167631340001</v>
      </c>
      <c r="AU22" s="36">
        <v>6217.733877359</v>
      </c>
      <c r="AV22" s="36">
        <v>1728.476302199</v>
      </c>
      <c r="AW22" s="36">
        <v>4413.7877003069998</v>
      </c>
      <c r="AX22" s="36">
        <v>1701.2601275889999</v>
      </c>
      <c r="AY22" s="36">
        <v>4344.2892544280003</v>
      </c>
      <c r="AZ22" s="36">
        <v>5.402294797142857</v>
      </c>
      <c r="BA22" s="36">
        <v>10.804589595714287</v>
      </c>
      <c r="BB22" s="36">
        <v>4.6002532809999996</v>
      </c>
      <c r="BC22" s="36">
        <v>211.57634012400001</v>
      </c>
      <c r="BD22" s="36">
        <v>540.27529710900001</v>
      </c>
      <c r="BE22" s="36">
        <v>0.38963184142857149</v>
      </c>
      <c r="BF22" s="36">
        <v>0.77926368285714298</v>
      </c>
      <c r="BG22" s="36">
        <v>5.8012452110000003</v>
      </c>
      <c r="BH22" s="36">
        <v>49.843434836</v>
      </c>
      <c r="BI22" s="36">
        <v>1.5900000000000005</v>
      </c>
      <c r="BJ22" s="36">
        <v>1.9600000000000002</v>
      </c>
      <c r="BK22" s="36">
        <v>1.62</v>
      </c>
      <c r="BL22" s="36">
        <v>2.1799999999999997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6.5464733449999999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414.9876450781411</v>
      </c>
      <c r="J23" s="36">
        <v>585.86427350053702</v>
      </c>
      <c r="K23" s="36">
        <v>370.30519607816257</v>
      </c>
      <c r="L23" s="36">
        <v>44.682448999978561</v>
      </c>
      <c r="M23" s="36">
        <v>863.94713107866914</v>
      </c>
      <c r="N23" s="36">
        <v>136.90478750000901</v>
      </c>
      <c r="O23" s="36">
        <v>1.3218899980000001</v>
      </c>
      <c r="P23" s="36">
        <v>2.0150333470000001</v>
      </c>
      <c r="Q23" s="36">
        <v>1.1826358800000001</v>
      </c>
      <c r="R23" s="36">
        <v>0.13925411800000001</v>
      </c>
      <c r="S23" s="36">
        <v>1.8333975410000001</v>
      </c>
      <c r="T23" s="36">
        <v>0.18163580599999998</v>
      </c>
      <c r="U23" s="36" t="s">
        <v>340</v>
      </c>
      <c r="V23" s="36" t="s">
        <v>340</v>
      </c>
      <c r="W23" s="36">
        <v>416.30953507614112</v>
      </c>
      <c r="X23" s="36">
        <v>587.87930684753701</v>
      </c>
      <c r="Y23" s="36">
        <v>1004.1888419236782</v>
      </c>
      <c r="Z23" s="36">
        <v>1.5058455943858462</v>
      </c>
      <c r="AA23" s="36">
        <v>0.72581757649397782</v>
      </c>
      <c r="AB23" s="36">
        <v>0.72581757599999996</v>
      </c>
      <c r="AC23" s="36">
        <v>5.9375771304323965</v>
      </c>
      <c r="AD23" s="36">
        <v>4.0224102766581478</v>
      </c>
      <c r="AE23" s="36">
        <v>72.135200544566672</v>
      </c>
      <c r="AF23" s="36">
        <v>76.157610821224836</v>
      </c>
      <c r="AG23" s="36" t="s">
        <v>340</v>
      </c>
      <c r="AH23" s="36" t="s">
        <v>340</v>
      </c>
      <c r="AI23" s="36" t="s">
        <v>340</v>
      </c>
      <c r="AJ23" s="36">
        <v>7.4080965456246275E-2</v>
      </c>
      <c r="AK23" s="36">
        <v>8.9521473150954031E-2</v>
      </c>
      <c r="AL23" s="36">
        <v>0.22390048954387082</v>
      </c>
      <c r="AM23" s="36">
        <v>6.0116580958886425</v>
      </c>
      <c r="AN23" s="36">
        <v>4.1119317498091021</v>
      </c>
      <c r="AO23" s="36">
        <v>72.359101034110537</v>
      </c>
      <c r="AP23" s="36">
        <v>887.86726113099996</v>
      </c>
      <c r="AQ23" s="36">
        <v>478.082371378</v>
      </c>
      <c r="AR23" s="36">
        <v>1365.9496325089999</v>
      </c>
      <c r="AS23" s="36">
        <v>284.97801582400001</v>
      </c>
      <c r="AT23" s="36">
        <v>1273.197031657</v>
      </c>
      <c r="AU23" s="36">
        <v>3206.2885665970002</v>
      </c>
      <c r="AV23" s="36">
        <v>1164.591826119</v>
      </c>
      <c r="AW23" s="36">
        <v>2932.7883775989999</v>
      </c>
      <c r="AX23" s="36">
        <v>1161.321424381</v>
      </c>
      <c r="AY23" s="36">
        <v>2924.5525339400001</v>
      </c>
      <c r="AZ23" s="36">
        <v>4.2255650371428572</v>
      </c>
      <c r="BA23" s="36">
        <v>8.4511300757142873</v>
      </c>
      <c r="BB23" s="36">
        <v>2.4903839099999998</v>
      </c>
      <c r="BC23" s="36">
        <v>135.15322775999999</v>
      </c>
      <c r="BD23" s="36">
        <v>340.35599999999999</v>
      </c>
      <c r="BE23" s="36">
        <v>0.21093031285714287</v>
      </c>
      <c r="BF23" s="36">
        <v>0.42186062714285721</v>
      </c>
      <c r="BG23" s="36">
        <v>3.072722851</v>
      </c>
      <c r="BH23" s="36">
        <v>36.306698679999997</v>
      </c>
      <c r="BI23" s="36">
        <v>0.9</v>
      </c>
      <c r="BJ23" s="36">
        <v>1.27</v>
      </c>
      <c r="BK23" s="36">
        <v>1.9800000000000009</v>
      </c>
      <c r="BL23" s="36">
        <v>3.07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6.5592861999999998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208.59904093268878</v>
      </c>
      <c r="J24" s="36">
        <v>373.25668465712613</v>
      </c>
      <c r="K24" s="36">
        <v>180.362612432699</v>
      </c>
      <c r="L24" s="36">
        <v>28.236428499989781</v>
      </c>
      <c r="M24" s="36">
        <v>491.09467358981959</v>
      </c>
      <c r="N24" s="36">
        <v>90.76105199999536</v>
      </c>
      <c r="O24" s="36">
        <v>2.3311470249999999</v>
      </c>
      <c r="P24" s="36">
        <v>3.5536543029999996</v>
      </c>
      <c r="Q24" s="36">
        <v>2.0773620799999999</v>
      </c>
      <c r="R24" s="36">
        <v>0.25378494499999998</v>
      </c>
      <c r="S24" s="36">
        <v>3.2226304629999998</v>
      </c>
      <c r="T24" s="36">
        <v>0.33102384000000001</v>
      </c>
      <c r="U24" s="36" t="s">
        <v>340</v>
      </c>
      <c r="V24" s="36" t="s">
        <v>340</v>
      </c>
      <c r="W24" s="36">
        <v>210.93018795768879</v>
      </c>
      <c r="X24" s="36">
        <v>376.8103389601261</v>
      </c>
      <c r="Y24" s="36">
        <v>587.74052691781492</v>
      </c>
      <c r="Z24" s="36">
        <v>0.81828378960974957</v>
      </c>
      <c r="AA24" s="36">
        <v>0.39441278659189927</v>
      </c>
      <c r="AB24" s="36">
        <v>0.39441278699999999</v>
      </c>
      <c r="AC24" s="36">
        <v>2.3245716397303737</v>
      </c>
      <c r="AD24" s="36">
        <v>3.1328361925126482</v>
      </c>
      <c r="AE24" s="36">
        <v>42.40625125224436</v>
      </c>
      <c r="AF24" s="36">
        <v>45.539087444757001</v>
      </c>
      <c r="AG24" s="36" t="s">
        <v>340</v>
      </c>
      <c r="AH24" s="36" t="s">
        <v>340</v>
      </c>
      <c r="AI24" s="36" t="s">
        <v>340</v>
      </c>
      <c r="AJ24" s="36">
        <v>4.0255742772637403E-2</v>
      </c>
      <c r="AK24" s="36">
        <v>4.8646402194335192E-2</v>
      </c>
      <c r="AL24" s="36">
        <v>0.12166861069738333</v>
      </c>
      <c r="AM24" s="36">
        <v>2.3648273825030111</v>
      </c>
      <c r="AN24" s="36">
        <v>3.1814825947069836</v>
      </c>
      <c r="AO24" s="36">
        <v>42.527919862941744</v>
      </c>
      <c r="AP24" s="36">
        <v>621.11893602999999</v>
      </c>
      <c r="AQ24" s="36">
        <v>334.448657862</v>
      </c>
      <c r="AR24" s="36">
        <v>955.56759389199999</v>
      </c>
      <c r="AS24" s="36">
        <v>218.248167983</v>
      </c>
      <c r="AT24" s="36">
        <v>1017.19042537</v>
      </c>
      <c r="AU24" s="36">
        <v>2569.898812936</v>
      </c>
      <c r="AV24" s="36">
        <v>910.16011423400005</v>
      </c>
      <c r="AW24" s="36">
        <v>2299.490182776</v>
      </c>
      <c r="AX24" s="36">
        <v>906.72651440300001</v>
      </c>
      <c r="AY24" s="36">
        <v>2290.8153035109999</v>
      </c>
      <c r="AZ24" s="36">
        <v>2.3616981971428572</v>
      </c>
      <c r="BA24" s="36">
        <v>4.7233963957142855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4.0831042870000003</v>
      </c>
      <c r="BH24" s="36">
        <v>25.259617945999999</v>
      </c>
      <c r="BI24" s="36">
        <v>0.66</v>
      </c>
      <c r="BJ24" s="36">
        <v>1.3100000000000003</v>
      </c>
      <c r="BK24" s="36">
        <v>1.1900000000000002</v>
      </c>
      <c r="BL24" s="36">
        <v>1.82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6.6446388040000004</v>
      </c>
      <c r="E25" s="36">
        <v>1</v>
      </c>
      <c r="F25" s="36">
        <v>1</v>
      </c>
      <c r="G25" s="36">
        <v>0</v>
      </c>
      <c r="H25" s="36">
        <v>0</v>
      </c>
      <c r="I25" s="36">
        <v>29.123916919385138</v>
      </c>
      <c r="J25" s="36">
        <v>90.571291608350975</v>
      </c>
      <c r="K25" s="36">
        <v>25.795759419382776</v>
      </c>
      <c r="L25" s="36">
        <v>3.3281575000023613</v>
      </c>
      <c r="M25" s="36">
        <v>106.32882352773343</v>
      </c>
      <c r="N25" s="36">
        <v>13.366385000002676</v>
      </c>
      <c r="O25" s="36">
        <v>0.68265249699999997</v>
      </c>
      <c r="P25" s="36">
        <v>1.1184385330000002</v>
      </c>
      <c r="Q25" s="36">
        <v>0.64189839599999998</v>
      </c>
      <c r="R25" s="36">
        <v>4.0754101000000001E-2</v>
      </c>
      <c r="S25" s="36">
        <v>1.0652810100000001</v>
      </c>
      <c r="T25" s="36">
        <v>5.3157522999999998E-2</v>
      </c>
      <c r="U25" s="36">
        <v>6.4899999999999999E-2</v>
      </c>
      <c r="V25" s="36">
        <v>0.15340000000000001</v>
      </c>
      <c r="W25" s="36">
        <v>29.871469416385139</v>
      </c>
      <c r="X25" s="36">
        <v>91.843130141350983</v>
      </c>
      <c r="Y25" s="36">
        <v>121.71459955773612</v>
      </c>
      <c r="Z25" s="36">
        <v>0.14381739588370374</v>
      </c>
      <c r="AA25" s="36">
        <v>6.9319984815945201E-2</v>
      </c>
      <c r="AB25" s="36">
        <v>6.9319985000000001E-2</v>
      </c>
      <c r="AC25" s="36">
        <v>0.53102701037087885</v>
      </c>
      <c r="AD25" s="36">
        <v>1.4020960405587755</v>
      </c>
      <c r="AE25" s="36">
        <v>16.094273802681375</v>
      </c>
      <c r="AF25" s="36">
        <v>17.496369843240153</v>
      </c>
      <c r="AG25" s="36">
        <v>1.4688670275314604E-2</v>
      </c>
      <c r="AH25" s="36">
        <v>2.4987622997086911E-2</v>
      </c>
      <c r="AI25" s="36">
        <v>8.0027927706886465E-2</v>
      </c>
      <c r="AJ25" s="36">
        <v>7.0751017024777794E-3</v>
      </c>
      <c r="AK25" s="36">
        <v>8.5498441773777557E-3</v>
      </c>
      <c r="AL25" s="36">
        <v>2.1383856067814185E-2</v>
      </c>
      <c r="AM25" s="36">
        <v>0.55279078234867129</v>
      </c>
      <c r="AN25" s="36">
        <v>1.4356335077332401</v>
      </c>
      <c r="AO25" s="36">
        <v>16.195685586456076</v>
      </c>
      <c r="AP25" s="36">
        <v>443.92543351400002</v>
      </c>
      <c r="AQ25" s="36">
        <v>239.03677189199999</v>
      </c>
      <c r="AR25" s="36">
        <v>682.96220540600007</v>
      </c>
      <c r="AS25" s="36">
        <v>108.10658764999999</v>
      </c>
      <c r="AT25" s="36">
        <v>923.73331985000004</v>
      </c>
      <c r="AU25" s="36">
        <v>2334.1461173950001</v>
      </c>
      <c r="AV25" s="36">
        <v>655.228126729</v>
      </c>
      <c r="AW25" s="36">
        <v>1655.67069537</v>
      </c>
      <c r="AX25" s="36">
        <v>644.84964341900002</v>
      </c>
      <c r="AY25" s="36">
        <v>1629.4457059700001</v>
      </c>
      <c r="AZ25" s="36">
        <v>2.988108645714286</v>
      </c>
      <c r="BA25" s="36">
        <v>5.9762172914285721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1.614599227</v>
      </c>
      <c r="BH25" s="36">
        <v>21.669038431000001</v>
      </c>
      <c r="BI25" s="36">
        <v>0.32</v>
      </c>
      <c r="BJ25" s="36">
        <v>0.52</v>
      </c>
      <c r="BK25" s="36">
        <v>0.71000000000000019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6.6592298870000004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413.28531932602482</v>
      </c>
      <c r="J26" s="36">
        <v>509.49105950868329</v>
      </c>
      <c r="K26" s="36">
        <v>367.04753332603946</v>
      </c>
      <c r="L26" s="36">
        <v>46.237785999985377</v>
      </c>
      <c r="M26" s="36">
        <v>791.32240283470628</v>
      </c>
      <c r="N26" s="36">
        <v>131.4539760000018</v>
      </c>
      <c r="O26" s="36">
        <v>0.96298910400000004</v>
      </c>
      <c r="P26" s="36">
        <v>1.386387225</v>
      </c>
      <c r="Q26" s="36">
        <v>0.85805611999999998</v>
      </c>
      <c r="R26" s="36">
        <v>0.10493298400000001</v>
      </c>
      <c r="S26" s="36">
        <v>1.249518116</v>
      </c>
      <c r="T26" s="36">
        <v>0.13686910899999999</v>
      </c>
      <c r="U26" s="36" t="s">
        <v>340</v>
      </c>
      <c r="V26" s="36" t="s">
        <v>340</v>
      </c>
      <c r="W26" s="36">
        <v>414.24830843002479</v>
      </c>
      <c r="X26" s="36">
        <v>510.87744673368331</v>
      </c>
      <c r="Y26" s="36">
        <v>925.12575516370816</v>
      </c>
      <c r="Z26" s="36">
        <v>1.4127651892347233</v>
      </c>
      <c r="AA26" s="36">
        <v>0.73808778288344734</v>
      </c>
      <c r="AB26" s="36">
        <v>0.738087783</v>
      </c>
      <c r="AC26" s="36">
        <v>4.9601119846559962</v>
      </c>
      <c r="AD26" s="36">
        <v>2.0124681803083542</v>
      </c>
      <c r="AE26" s="36">
        <v>34.427396924550195</v>
      </c>
      <c r="AF26" s="36">
        <v>36.439865104858555</v>
      </c>
      <c r="AG26" s="36" t="s">
        <v>340</v>
      </c>
      <c r="AH26" s="36" t="s">
        <v>340</v>
      </c>
      <c r="AI26" s="36" t="s">
        <v>340</v>
      </c>
      <c r="AJ26" s="36">
        <v>7.5333508718497352E-2</v>
      </c>
      <c r="AK26" s="36">
        <v>9.1034865830917383E-2</v>
      </c>
      <c r="AL26" s="36">
        <v>0.22768560779527097</v>
      </c>
      <c r="AM26" s="36">
        <v>5.0354454933744934</v>
      </c>
      <c r="AN26" s="36">
        <v>2.1035030461392714</v>
      </c>
      <c r="AO26" s="36">
        <v>34.655082532345467</v>
      </c>
      <c r="AP26" s="36">
        <v>589.64843389400005</v>
      </c>
      <c r="AQ26" s="36">
        <v>317.50300286599997</v>
      </c>
      <c r="AR26" s="36">
        <v>907.15143676000002</v>
      </c>
      <c r="AS26" s="36">
        <v>157.03111728499999</v>
      </c>
      <c r="AT26" s="36">
        <v>768.01496805099998</v>
      </c>
      <c r="AU26" s="36">
        <v>2017.3576688549999</v>
      </c>
      <c r="AV26" s="36">
        <v>709.19121902100005</v>
      </c>
      <c r="AW26" s="36">
        <v>1862.8443505560001</v>
      </c>
      <c r="AX26" s="36">
        <v>707.45385214099997</v>
      </c>
      <c r="AY26" s="36">
        <v>1858.2807801240001</v>
      </c>
      <c r="AZ26" s="36">
        <v>2.142232272857143</v>
      </c>
      <c r="BA26" s="36">
        <v>4.2844645471428571</v>
      </c>
      <c r="BB26" s="36">
        <v>3.2374291120000001</v>
      </c>
      <c r="BC26" s="36">
        <v>141.78639550099999</v>
      </c>
      <c r="BD26" s="36">
        <v>372.432679312</v>
      </c>
      <c r="BE26" s="36">
        <v>0.27420348142857143</v>
      </c>
      <c r="BF26" s="36">
        <v>0.54840696428571434</v>
      </c>
      <c r="BG26" s="36">
        <v>9.2954369190000001</v>
      </c>
      <c r="BH26" s="36">
        <v>27.357896319999998</v>
      </c>
      <c r="BI26" s="36">
        <v>0.84000000000000008</v>
      </c>
      <c r="BJ26" s="36">
        <v>1.4800000000000004</v>
      </c>
      <c r="BK26" s="36">
        <v>1.6900000000000004</v>
      </c>
      <c r="BL26" s="36">
        <v>2.02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6.5674450279999999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43.387284350805587</v>
      </c>
      <c r="J27" s="36">
        <v>142.20833057931782</v>
      </c>
      <c r="K27" s="36">
        <v>37.423079850800406</v>
      </c>
      <c r="L27" s="36">
        <v>5.9642045000051818</v>
      </c>
      <c r="M27" s="36">
        <v>161.60191793012723</v>
      </c>
      <c r="N27" s="36">
        <v>23.993696999996168</v>
      </c>
      <c r="O27" s="36">
        <v>0.56198140200000002</v>
      </c>
      <c r="P27" s="36">
        <v>0.94141699699999992</v>
      </c>
      <c r="Q27" s="36">
        <v>0.51988210700000004</v>
      </c>
      <c r="R27" s="36">
        <v>4.2099295000000002E-2</v>
      </c>
      <c r="S27" s="36">
        <v>0.88650487199999994</v>
      </c>
      <c r="T27" s="36">
        <v>5.4912124999999999E-2</v>
      </c>
      <c r="U27" s="36" t="s">
        <v>340</v>
      </c>
      <c r="V27" s="36" t="s">
        <v>340</v>
      </c>
      <c r="W27" s="36">
        <v>43.949265752805587</v>
      </c>
      <c r="X27" s="36">
        <v>143.14974757631782</v>
      </c>
      <c r="Y27" s="36">
        <v>187.09901332912341</v>
      </c>
      <c r="Z27" s="36">
        <v>0.22407629661515077</v>
      </c>
      <c r="AA27" s="36">
        <v>0.10800477496850266</v>
      </c>
      <c r="AB27" s="36">
        <v>0.108004775</v>
      </c>
      <c r="AC27" s="36">
        <v>0.76734708505974036</v>
      </c>
      <c r="AD27" s="36">
        <v>2.4023962839589621</v>
      </c>
      <c r="AE27" s="36">
        <v>25.655569063410145</v>
      </c>
      <c r="AF27" s="36">
        <v>28.057965347369109</v>
      </c>
      <c r="AG27" s="36" t="s">
        <v>340</v>
      </c>
      <c r="AH27" s="36" t="s">
        <v>340</v>
      </c>
      <c r="AI27" s="36" t="s">
        <v>340</v>
      </c>
      <c r="AJ27" s="36">
        <v>1.1023446611797353E-2</v>
      </c>
      <c r="AK27" s="36">
        <v>1.3321179983849457E-2</v>
      </c>
      <c r="AL27" s="36">
        <v>3.3317355207688741E-2</v>
      </c>
      <c r="AM27" s="36">
        <v>0.77837053167153769</v>
      </c>
      <c r="AN27" s="36">
        <v>2.4157174639428116</v>
      </c>
      <c r="AO27" s="36">
        <v>25.688886418617834</v>
      </c>
      <c r="AP27" s="36">
        <v>519.48137377</v>
      </c>
      <c r="AQ27" s="36">
        <v>279.72073972200002</v>
      </c>
      <c r="AR27" s="36">
        <v>799.20211349200008</v>
      </c>
      <c r="AS27" s="36">
        <v>104.657002494</v>
      </c>
      <c r="AT27" s="36">
        <v>1203.6899698120001</v>
      </c>
      <c r="AU27" s="36">
        <v>2880.5895213200001</v>
      </c>
      <c r="AV27" s="36">
        <v>856.09556384300004</v>
      </c>
      <c r="AW27" s="36">
        <v>2048.7500704539998</v>
      </c>
      <c r="AX27" s="36">
        <v>842.66339963200005</v>
      </c>
      <c r="AY27" s="36">
        <v>2016.605122464</v>
      </c>
      <c r="AZ27" s="36">
        <v>2.2683016185714289</v>
      </c>
      <c r="BA27" s="36">
        <v>4.5366032371428577</v>
      </c>
      <c r="BB27" s="36">
        <v>2.003909556</v>
      </c>
      <c r="BC27" s="36">
        <v>86.131065519000003</v>
      </c>
      <c r="BD27" s="36">
        <v>206.123047477</v>
      </c>
      <c r="BE27" s="36">
        <v>0.16972695285714287</v>
      </c>
      <c r="BF27" s="36">
        <v>0.33945390571428574</v>
      </c>
      <c r="BG27" s="36">
        <v>3.504336634</v>
      </c>
      <c r="BH27" s="36">
        <v>29.744433838999999</v>
      </c>
      <c r="BI27" s="36">
        <v>0.71000000000000019</v>
      </c>
      <c r="BJ27" s="36">
        <v>1.0100000000000002</v>
      </c>
      <c r="BK27" s="36">
        <v>2.3800000000000008</v>
      </c>
      <c r="BL27" s="36">
        <v>2.819999999999999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5.3807526760000002</v>
      </c>
      <c r="E28" s="36">
        <v>519</v>
      </c>
      <c r="F28" s="36">
        <v>0</v>
      </c>
      <c r="G28" s="36">
        <v>7</v>
      </c>
      <c r="H28" s="36">
        <v>512</v>
      </c>
      <c r="I28" s="36">
        <v>0.63382376521741846</v>
      </c>
      <c r="J28" s="36">
        <v>78.290163651247781</v>
      </c>
      <c r="K28" s="36">
        <v>0.63382376521741846</v>
      </c>
      <c r="L28" s="36">
        <v>0</v>
      </c>
      <c r="M28" s="36">
        <v>45.90340091641864</v>
      </c>
      <c r="N28" s="36">
        <v>33.020586500046548</v>
      </c>
      <c r="O28" s="36">
        <v>1.3642448999999999</v>
      </c>
      <c r="P28" s="36">
        <v>2.4546429910000001</v>
      </c>
      <c r="Q28" s="36">
        <v>1.2875279479999999</v>
      </c>
      <c r="R28" s="36">
        <v>7.6716952000000005E-2</v>
      </c>
      <c r="S28" s="36">
        <v>2.3545774019999999</v>
      </c>
      <c r="T28" s="36">
        <v>0.100065589</v>
      </c>
      <c r="U28" s="36">
        <v>0.10500000000000001</v>
      </c>
      <c r="V28" s="36">
        <v>0.252</v>
      </c>
      <c r="W28" s="36">
        <v>2.1030686652174184</v>
      </c>
      <c r="X28" s="36">
        <v>80.996806642247776</v>
      </c>
      <c r="Y28" s="36">
        <v>83.099875307465197</v>
      </c>
      <c r="Z28" s="36">
        <v>3.45174462533447E-2</v>
      </c>
      <c r="AA28" s="36">
        <v>7.3867334982157858E-3</v>
      </c>
      <c r="AB28" s="36">
        <v>7.3867330000000004E-3</v>
      </c>
      <c r="AC28" s="36">
        <v>1.7549368367690873E-2</v>
      </c>
      <c r="AD28" s="36">
        <v>2.4124316492083926</v>
      </c>
      <c r="AE28" s="36">
        <v>21.711884842875541</v>
      </c>
      <c r="AF28" s="36">
        <v>24.124316492083928</v>
      </c>
      <c r="AG28" s="36">
        <v>1.840713129978715E-2</v>
      </c>
      <c r="AH28" s="36">
        <v>3.1313280831821819E-2</v>
      </c>
      <c r="AI28" s="36">
        <v>0.10028712915056447</v>
      </c>
      <c r="AJ28" s="36">
        <v>7.4493352442580761E-4</v>
      </c>
      <c r="AK28" s="36">
        <v>9.0020931411006436E-4</v>
      </c>
      <c r="AL28" s="36">
        <v>2.251496752978172E-3</v>
      </c>
      <c r="AM28" s="36">
        <v>3.6701433191903825E-2</v>
      </c>
      <c r="AN28" s="36">
        <v>2.4446451393543245</v>
      </c>
      <c r="AO28" s="36">
        <v>21.814423468779086</v>
      </c>
      <c r="AP28" s="36">
        <v>860.58792012000004</v>
      </c>
      <c r="AQ28" s="36">
        <v>463.393495449</v>
      </c>
      <c r="AR28" s="36">
        <v>1323.9814155690001</v>
      </c>
      <c r="AS28" s="36">
        <v>10.037763412</v>
      </c>
      <c r="AT28" s="36">
        <v>1786.264242876</v>
      </c>
      <c r="AU28" s="36">
        <v>3776.0485389619998</v>
      </c>
      <c r="AV28" s="36">
        <v>2373.5693210620002</v>
      </c>
      <c r="AW28" s="36">
        <v>5017.5739690640003</v>
      </c>
      <c r="AX28" s="36">
        <v>2175.341167777</v>
      </c>
      <c r="AY28" s="36">
        <v>4598.5323118300003</v>
      </c>
      <c r="AZ28" s="36">
        <v>4.6998287142857142E-2</v>
      </c>
      <c r="BA28" s="36">
        <v>9.3996574285714285E-2</v>
      </c>
      <c r="BB28" s="36">
        <v>35.839250755000002</v>
      </c>
      <c r="BC28" s="36">
        <v>5810.6044969759996</v>
      </c>
      <c r="BD28" s="36">
        <v>12283.246842566999</v>
      </c>
      <c r="BE28" s="36">
        <v>0.31682505857142856</v>
      </c>
      <c r="BF28" s="36">
        <v>0.63365011857142861</v>
      </c>
      <c r="BG28" s="36">
        <v>26.276030820999999</v>
      </c>
      <c r="BH28" s="36">
        <v>409.84709753999999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5.3947328270000003</v>
      </c>
      <c r="E29" s="36">
        <v>2</v>
      </c>
      <c r="F29" s="36">
        <v>0</v>
      </c>
      <c r="G29" s="36">
        <v>1</v>
      </c>
      <c r="H29" s="36">
        <v>1</v>
      </c>
      <c r="I29" s="36">
        <v>5.0701359515520135E-2</v>
      </c>
      <c r="J29" s="36">
        <v>13.180576623839316</v>
      </c>
      <c r="K29" s="36">
        <v>5.0701359515520135E-2</v>
      </c>
      <c r="L29" s="36">
        <v>0</v>
      </c>
      <c r="M29" s="36">
        <v>3.5219939833218765</v>
      </c>
      <c r="N29" s="36">
        <v>9.7092840000329605</v>
      </c>
      <c r="O29" s="36">
        <v>0.25437079099999998</v>
      </c>
      <c r="P29" s="36">
        <v>0.42876686199999997</v>
      </c>
      <c r="Q29" s="36">
        <v>0.212645853</v>
      </c>
      <c r="R29" s="36">
        <v>4.1724938000000003E-2</v>
      </c>
      <c r="S29" s="36">
        <v>0.37434302999999997</v>
      </c>
      <c r="T29" s="36">
        <v>5.4423832000000005E-2</v>
      </c>
      <c r="U29" s="36">
        <v>6.0000000000000001E-3</v>
      </c>
      <c r="V29" s="36">
        <v>1.44E-2</v>
      </c>
      <c r="W29" s="36">
        <v>0.31107215051552012</v>
      </c>
      <c r="X29" s="36">
        <v>13.623743485839316</v>
      </c>
      <c r="Y29" s="36">
        <v>13.934815636354836</v>
      </c>
      <c r="Z29" s="36">
        <v>2.7405898666179231E-3</v>
      </c>
      <c r="AA29" s="36">
        <v>5.8648623145623547E-4</v>
      </c>
      <c r="AB29" s="36">
        <v>5.86486E-4</v>
      </c>
      <c r="AC29" s="36">
        <v>7.8265540288872601E-4</v>
      </c>
      <c r="AD29" s="36">
        <v>0.11959727561018092</v>
      </c>
      <c r="AE29" s="36">
        <v>1.0763754804916283</v>
      </c>
      <c r="AF29" s="36">
        <v>1.1959727561018094</v>
      </c>
      <c r="AG29" s="36">
        <v>1.1724448562909959E-3</v>
      </c>
      <c r="AH29" s="36">
        <v>1.9945038934605446E-3</v>
      </c>
      <c r="AI29" s="36">
        <v>6.3878030101371499E-3</v>
      </c>
      <c r="AJ29" s="36">
        <v>6.0270167165808814E-5</v>
      </c>
      <c r="AK29" s="36">
        <v>7.2833030151856583E-5</v>
      </c>
      <c r="AL29" s="36">
        <v>1.821613355095956E-4</v>
      </c>
      <c r="AM29" s="36">
        <v>2.0153704263455308E-3</v>
      </c>
      <c r="AN29" s="36">
        <v>0.12166461253379333</v>
      </c>
      <c r="AO29" s="36">
        <v>1.0829454448372751</v>
      </c>
      <c r="AP29" s="36">
        <v>320.346239916</v>
      </c>
      <c r="AQ29" s="36">
        <v>172.49412918499999</v>
      </c>
      <c r="AR29" s="36">
        <v>492.84036910099996</v>
      </c>
      <c r="AS29" s="36">
        <v>8.9549217429999999</v>
      </c>
      <c r="AT29" s="36">
        <v>675.48521606400004</v>
      </c>
      <c r="AU29" s="36">
        <v>1603.778433702</v>
      </c>
      <c r="AV29" s="36">
        <v>519.811083328</v>
      </c>
      <c r="AW29" s="36">
        <v>1234.167358835</v>
      </c>
      <c r="AX29" s="36">
        <v>483.954629114</v>
      </c>
      <c r="AY29" s="36">
        <v>1149.0347658319999</v>
      </c>
      <c r="AZ29" s="36">
        <v>1.1771910000000002E-2</v>
      </c>
      <c r="BA29" s="36">
        <v>2.3543820000000003E-2</v>
      </c>
      <c r="BB29" s="36">
        <v>6.1709259410000001</v>
      </c>
      <c r="BC29" s="36">
        <v>538.02955985599999</v>
      </c>
      <c r="BD29" s="36">
        <v>1277.4227833150001</v>
      </c>
      <c r="BE29" s="36">
        <v>5.4552031428571429E-2</v>
      </c>
      <c r="BF29" s="36">
        <v>0.10910406428571429</v>
      </c>
      <c r="BG29" s="36">
        <v>14.27891589</v>
      </c>
      <c r="BH29" s="36">
        <v>71.303365029000005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4.7909200000000003E-4</v>
      </c>
      <c r="P30" s="36">
        <v>7.8794299999999993E-4</v>
      </c>
      <c r="Q30" s="36">
        <v>4.0556100000000003E-4</v>
      </c>
      <c r="R30" s="36">
        <v>7.3530999999999998E-5</v>
      </c>
      <c r="S30" s="36">
        <v>6.9203299999999999E-4</v>
      </c>
      <c r="T30" s="36">
        <v>9.5909999999999995E-5</v>
      </c>
      <c r="U30" s="36">
        <v>1.8000000000000002E-2</v>
      </c>
      <c r="V30" s="36">
        <v>4.3200000000000002E-2</v>
      </c>
      <c r="W30" s="36">
        <v>1.8479092000000003E-2</v>
      </c>
      <c r="X30" s="36">
        <v>4.3987943000000002E-2</v>
      </c>
      <c r="Y30" s="36">
        <v>6.2467035000000004E-2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3.4372936134745621E-3</v>
      </c>
      <c r="AH30" s="36">
        <v>5.8473500551061517E-3</v>
      </c>
      <c r="AI30" s="36">
        <v>1.8727323825137268E-2</v>
      </c>
      <c r="AJ30" s="36">
        <v>0</v>
      </c>
      <c r="AK30" s="36">
        <v>0</v>
      </c>
      <c r="AL30" s="36">
        <v>0</v>
      </c>
      <c r="AM30" s="36">
        <v>3.4372936134745621E-3</v>
      </c>
      <c r="AN30" s="36">
        <v>5.8473500551061517E-3</v>
      </c>
      <c r="AO30" s="36">
        <v>1.8727323825137268E-2</v>
      </c>
      <c r="AP30" s="36">
        <v>0.102333273</v>
      </c>
      <c r="AQ30" s="36">
        <v>5.5102532000000003E-2</v>
      </c>
      <c r="AR30" s="36">
        <v>0.15743580500000001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3.1815610699999999</v>
      </c>
      <c r="BC30" s="36">
        <v>276.56680195799999</v>
      </c>
      <c r="BD30" s="36">
        <v>642.24989374999996</v>
      </c>
      <c r="BE30" s="36">
        <v>2.8125538571428573E-2</v>
      </c>
      <c r="BF30" s="36">
        <v>5.6251078571428574E-2</v>
      </c>
      <c r="BG30" s="36">
        <v>3.653613709</v>
      </c>
      <c r="BH30" s="36">
        <v>19.854122526000001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5.1062648130000001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6.4258379999999997E-3</v>
      </c>
      <c r="P31" s="36">
        <v>9.3059589999999991E-3</v>
      </c>
      <c r="Q31" s="36">
        <v>4.435863E-3</v>
      </c>
      <c r="R31" s="36">
        <v>1.9899749999999997E-3</v>
      </c>
      <c r="S31" s="36">
        <v>6.7103389999999992E-3</v>
      </c>
      <c r="T31" s="36">
        <v>2.5956199999999999E-3</v>
      </c>
      <c r="U31" s="36">
        <v>3.0000000000000001E-3</v>
      </c>
      <c r="V31" s="36">
        <v>7.1999999999999998E-3</v>
      </c>
      <c r="W31" s="36">
        <v>9.4339912331448533E-3</v>
      </c>
      <c r="X31" s="36">
        <v>0.16878612064006718</v>
      </c>
      <c r="Y31" s="36">
        <v>0.17822011187321202</v>
      </c>
      <c r="Z31" s="36">
        <v>1.8816655048583367E-6</v>
      </c>
      <c r="AA31" s="36">
        <v>4.0267641803968406E-7</v>
      </c>
      <c r="AB31" s="36">
        <v>4.02676E-7</v>
      </c>
      <c r="AC31" s="36">
        <v>2.9360077192431897E-8</v>
      </c>
      <c r="AD31" s="36">
        <v>1.22307255836055E-3</v>
      </c>
      <c r="AE31" s="36">
        <v>1.1007653025244948E-2</v>
      </c>
      <c r="AF31" s="36">
        <v>1.2230725583605497E-2</v>
      </c>
      <c r="AG31" s="36">
        <v>5.9225608542431019E-4</v>
      </c>
      <c r="AH31" s="36">
        <v>1.0075160993425049E-3</v>
      </c>
      <c r="AI31" s="36">
        <v>3.226774534380725E-3</v>
      </c>
      <c r="AJ31" s="36">
        <v>4.0255074128838121E-8</v>
      </c>
      <c r="AK31" s="36">
        <v>4.8645941527339461E-8</v>
      </c>
      <c r="AL31" s="36">
        <v>1.2166745853173829E-7</v>
      </c>
      <c r="AM31" s="36">
        <v>5.9232570057563146E-4</v>
      </c>
      <c r="AN31" s="36">
        <v>2.2306373036445819E-3</v>
      </c>
      <c r="AO31" s="36">
        <v>1.4234549227084205E-2</v>
      </c>
      <c r="AP31" s="36">
        <v>0.94818370900000004</v>
      </c>
      <c r="AQ31" s="36">
        <v>0.51056045800000005</v>
      </c>
      <c r="AR31" s="36">
        <v>1.4587441670000001</v>
      </c>
      <c r="AS31" s="36">
        <v>5.4749691000000003E-2</v>
      </c>
      <c r="AT31" s="36">
        <v>0.109892616</v>
      </c>
      <c r="AU31" s="36">
        <v>0.26707983000000002</v>
      </c>
      <c r="AV31" s="36">
        <v>0.26070130499999999</v>
      </c>
      <c r="AW31" s="36">
        <v>0.63360089600000002</v>
      </c>
      <c r="AX31" s="36">
        <v>0.23567144800000001</v>
      </c>
      <c r="AY31" s="36">
        <v>0.57276905700000003</v>
      </c>
      <c r="AZ31" s="36">
        <v>8.5111428571428568E-5</v>
      </c>
      <c r="BA31" s="36">
        <v>1.7022285714285714E-4</v>
      </c>
      <c r="BB31" s="36">
        <v>3.2231512699999998</v>
      </c>
      <c r="BC31" s="36">
        <v>259.76150719399999</v>
      </c>
      <c r="BD31" s="36">
        <v>631.31683810599998</v>
      </c>
      <c r="BE31" s="36">
        <v>2.849320428571429E-2</v>
      </c>
      <c r="BF31" s="36">
        <v>5.698640857142858E-2</v>
      </c>
      <c r="BG31" s="36">
        <v>2.3647968700000002</v>
      </c>
      <c r="BH31" s="36">
        <v>22.980440221999999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5.1188881329999996</v>
      </c>
      <c r="E32" s="36">
        <v>18</v>
      </c>
      <c r="F32" s="36">
        <v>0</v>
      </c>
      <c r="G32" s="36">
        <v>2</v>
      </c>
      <c r="H32" s="36">
        <v>16</v>
      </c>
      <c r="I32" s="36">
        <v>4.7232421839588513E-4</v>
      </c>
      <c r="J32" s="36">
        <v>5.9316681196247278E-2</v>
      </c>
      <c r="K32" s="36">
        <v>4.7232421839588513E-4</v>
      </c>
      <c r="L32" s="36">
        <v>0</v>
      </c>
      <c r="M32" s="36">
        <v>4.6079005414644388E-2</v>
      </c>
      <c r="N32" s="36">
        <v>1.3709999999998779E-2</v>
      </c>
      <c r="O32" s="36">
        <v>1.2169363000000001E-2</v>
      </c>
      <c r="P32" s="36">
        <v>2.2229483999999997E-2</v>
      </c>
      <c r="Q32" s="36">
        <v>1.1362864E-2</v>
      </c>
      <c r="R32" s="36">
        <v>8.0649900000000002E-4</v>
      </c>
      <c r="S32" s="36">
        <v>2.1177527999999998E-2</v>
      </c>
      <c r="T32" s="36">
        <v>1.0519559999999999E-3</v>
      </c>
      <c r="U32" s="36">
        <v>6.0000000000000001E-3</v>
      </c>
      <c r="V32" s="36">
        <v>1.44E-2</v>
      </c>
      <c r="W32" s="36">
        <v>1.8641687218395885E-2</v>
      </c>
      <c r="X32" s="36">
        <v>9.5946165196247268E-2</v>
      </c>
      <c r="Y32" s="36">
        <v>0.11458785241464316</v>
      </c>
      <c r="Z32" s="36">
        <v>5.0437456762333941E-5</v>
      </c>
      <c r="AA32" s="36">
        <v>1.0793615747139464E-5</v>
      </c>
      <c r="AB32" s="36">
        <v>1.0793599999999999E-5</v>
      </c>
      <c r="AC32" s="36">
        <v>1.1242958602813591E-5</v>
      </c>
      <c r="AD32" s="36">
        <v>1.3669087896341007E-3</v>
      </c>
      <c r="AE32" s="36">
        <v>1.2302179106706907E-2</v>
      </c>
      <c r="AF32" s="36">
        <v>1.3669087896341008E-2</v>
      </c>
      <c r="AG32" s="36">
        <v>1.2384114210577384E-3</v>
      </c>
      <c r="AH32" s="36">
        <v>2.1067228772016699E-3</v>
      </c>
      <c r="AI32" s="36">
        <v>6.7472070526594027E-3</v>
      </c>
      <c r="AJ32" s="36">
        <v>1.0790242480729596E-6</v>
      </c>
      <c r="AK32" s="36">
        <v>1.3039387360296894E-6</v>
      </c>
      <c r="AL32" s="36">
        <v>3.2612568924102006E-6</v>
      </c>
      <c r="AM32" s="36">
        <v>1.2507334039086248E-3</v>
      </c>
      <c r="AN32" s="36">
        <v>3.4749356055718003E-3</v>
      </c>
      <c r="AO32" s="36">
        <v>1.9052647416258721E-2</v>
      </c>
      <c r="AP32" s="36">
        <v>1.36112184</v>
      </c>
      <c r="AQ32" s="36">
        <v>0.73291176000000002</v>
      </c>
      <c r="AR32" s="36">
        <v>2.0940335999999999</v>
      </c>
      <c r="AS32" s="36">
        <v>7.1201613999999996E-2</v>
      </c>
      <c r="AT32" s="36">
        <v>2.4479842020000002</v>
      </c>
      <c r="AU32" s="36">
        <v>6.2340845250000001</v>
      </c>
      <c r="AV32" s="36">
        <v>5.6911485800000001</v>
      </c>
      <c r="AW32" s="36">
        <v>14.493190459999999</v>
      </c>
      <c r="AX32" s="36">
        <v>5.1466430880000003</v>
      </c>
      <c r="AY32" s="36">
        <v>13.106542107999999</v>
      </c>
      <c r="AZ32" s="36">
        <v>1.1410857142857144E-4</v>
      </c>
      <c r="BA32" s="36">
        <v>2.2821857142857146E-4</v>
      </c>
      <c r="BB32" s="36">
        <v>2.202415851</v>
      </c>
      <c r="BC32" s="36">
        <v>176.73904645799999</v>
      </c>
      <c r="BD32" s="36">
        <v>450.08711792399998</v>
      </c>
      <c r="BE32" s="36">
        <v>1.9469728571428573E-2</v>
      </c>
      <c r="BF32" s="36">
        <v>3.8939458571428574E-2</v>
      </c>
      <c r="BG32" s="36">
        <v>2.09021057</v>
      </c>
      <c r="BH32" s="36">
        <v>15.709976557999999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6.1300854009999997</v>
      </c>
      <c r="E33" s="36">
        <v>24</v>
      </c>
      <c r="F33" s="36">
        <v>2</v>
      </c>
      <c r="G33" s="36">
        <v>9</v>
      </c>
      <c r="H33" s="36">
        <v>13</v>
      </c>
      <c r="I33" s="36">
        <v>1.608407145204372</v>
      </c>
      <c r="J33" s="36">
        <v>26.537480808802538</v>
      </c>
      <c r="K33" s="36">
        <v>1.382547145204261</v>
      </c>
      <c r="L33" s="36">
        <v>0.22586000000011089</v>
      </c>
      <c r="M33" s="36">
        <v>22.685974454012193</v>
      </c>
      <c r="N33" s="36">
        <v>5.4599134999947161</v>
      </c>
      <c r="O33" s="36">
        <v>0.36289490800000002</v>
      </c>
      <c r="P33" s="36">
        <v>0.60186499100000002</v>
      </c>
      <c r="Q33" s="36">
        <v>0.32515653900000002</v>
      </c>
      <c r="R33" s="36">
        <v>3.7738369000000001E-2</v>
      </c>
      <c r="S33" s="36">
        <v>0.552641033</v>
      </c>
      <c r="T33" s="36">
        <v>4.9223957999999998E-2</v>
      </c>
      <c r="U33" s="36">
        <v>0.44865000000000005</v>
      </c>
      <c r="V33" s="36">
        <v>1.0648</v>
      </c>
      <c r="W33" s="36">
        <v>2.4199520532043723</v>
      </c>
      <c r="X33" s="36">
        <v>28.204145799802539</v>
      </c>
      <c r="Y33" s="36">
        <v>30.624097853006912</v>
      </c>
      <c r="Z33" s="36">
        <v>1.8900555819451902E-2</v>
      </c>
      <c r="AA33" s="36">
        <v>8.5403498267579113E-3</v>
      </c>
      <c r="AB33" s="36">
        <v>8.5403500000000004E-3</v>
      </c>
      <c r="AC33" s="36">
        <v>1.6864486341670613E-2</v>
      </c>
      <c r="AD33" s="36">
        <v>0.22886079986211788</v>
      </c>
      <c r="AE33" s="36">
        <v>2.0597471987590605</v>
      </c>
      <c r="AF33" s="36">
        <v>2.2886079986211785</v>
      </c>
      <c r="AG33" s="36">
        <v>9.3719488037330337E-2</v>
      </c>
      <c r="AH33" s="36">
        <v>0.15943085321292974</v>
      </c>
      <c r="AI33" s="36">
        <v>0.51060962447924807</v>
      </c>
      <c r="AJ33" s="36">
        <v>8.5376933897392726E-4</v>
      </c>
      <c r="AK33" s="36">
        <v>1.0317311355109657E-3</v>
      </c>
      <c r="AL33" s="36">
        <v>2.5804435314534043E-3</v>
      </c>
      <c r="AM33" s="36">
        <v>0.11143774371797487</v>
      </c>
      <c r="AN33" s="36">
        <v>0.38932338421055862</v>
      </c>
      <c r="AO33" s="36">
        <v>2.5729372667697619</v>
      </c>
      <c r="AP33" s="36">
        <v>603.55929008700002</v>
      </c>
      <c r="AQ33" s="36">
        <v>324.99346389300001</v>
      </c>
      <c r="AR33" s="36">
        <v>928.55275398000003</v>
      </c>
      <c r="AS33" s="36">
        <v>22.773794601999999</v>
      </c>
      <c r="AT33" s="36">
        <v>635.42770634299995</v>
      </c>
      <c r="AU33" s="36">
        <v>1640.1045311989999</v>
      </c>
      <c r="AV33" s="36">
        <v>427.02735184900001</v>
      </c>
      <c r="AW33" s="36">
        <v>1102.2016945790001</v>
      </c>
      <c r="AX33" s="36">
        <v>407.20150683399999</v>
      </c>
      <c r="AY33" s="36">
        <v>1051.0291411650001</v>
      </c>
      <c r="AZ33" s="36">
        <v>4.0318581428571434E-2</v>
      </c>
      <c r="BA33" s="36">
        <v>8.0637164285714297E-2</v>
      </c>
      <c r="BB33" s="36">
        <v>4.2041895589999996</v>
      </c>
      <c r="BC33" s="36">
        <v>304.712158182</v>
      </c>
      <c r="BD33" s="36">
        <v>786.49354813599996</v>
      </c>
      <c r="BE33" s="36">
        <v>3.716574857142857E-2</v>
      </c>
      <c r="BF33" s="36">
        <v>7.4331498571428567E-2</v>
      </c>
      <c r="BG33" s="36">
        <v>12.121287181</v>
      </c>
      <c r="BH33" s="36">
        <v>61.369556035999999</v>
      </c>
      <c r="BI33" s="36">
        <v>0.21</v>
      </c>
      <c r="BJ33" s="36">
        <v>0.31000000000000005</v>
      </c>
      <c r="BK33" s="36">
        <v>0.42000000000000015</v>
      </c>
      <c r="BL33" s="36">
        <v>0.48000000000000009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6.2839500319999999</v>
      </c>
      <c r="E34" s="36">
        <v>38</v>
      </c>
      <c r="F34" s="36">
        <v>2</v>
      </c>
      <c r="G34" s="36">
        <v>8</v>
      </c>
      <c r="H34" s="36">
        <v>28</v>
      </c>
      <c r="I34" s="36">
        <v>1.6420360280644588</v>
      </c>
      <c r="J34" s="36">
        <v>25.116919027307588</v>
      </c>
      <c r="K34" s="36">
        <v>1.3798360280683237</v>
      </c>
      <c r="L34" s="36">
        <v>0.26219999999613519</v>
      </c>
      <c r="M34" s="36">
        <v>16.073663055357393</v>
      </c>
      <c r="N34" s="36">
        <v>10.685292000014654</v>
      </c>
      <c r="O34" s="36">
        <v>0.30991521599999999</v>
      </c>
      <c r="P34" s="36">
        <v>0.52293487299999997</v>
      </c>
      <c r="Q34" s="36">
        <v>0.28395806899999998</v>
      </c>
      <c r="R34" s="36">
        <v>2.5957147E-2</v>
      </c>
      <c r="S34" s="36">
        <v>0.48907772399999999</v>
      </c>
      <c r="T34" s="36">
        <v>3.3857149000000003E-2</v>
      </c>
      <c r="U34" s="36">
        <v>0.12404999999999998</v>
      </c>
      <c r="V34" s="36">
        <v>0.2944</v>
      </c>
      <c r="W34" s="36">
        <v>2.0760012440644586</v>
      </c>
      <c r="X34" s="36">
        <v>25.934253900307588</v>
      </c>
      <c r="Y34" s="36">
        <v>28.010255144372046</v>
      </c>
      <c r="Z34" s="36">
        <v>1.6060657854691296E-2</v>
      </c>
      <c r="AA34" s="36">
        <v>6.5646244428549851E-3</v>
      </c>
      <c r="AB34" s="36">
        <v>6.5646239999999998E-3</v>
      </c>
      <c r="AC34" s="36">
        <v>3.8626737553202452E-3</v>
      </c>
      <c r="AD34" s="36">
        <v>0.21271316775367974</v>
      </c>
      <c r="AE34" s="36">
        <v>1.914418509783117</v>
      </c>
      <c r="AF34" s="36">
        <v>2.1271316775367968</v>
      </c>
      <c r="AG34" s="36">
        <v>2.4987298554516046E-2</v>
      </c>
      <c r="AH34" s="36">
        <v>4.2507128575498578E-2</v>
      </c>
      <c r="AI34" s="36">
        <v>0.13613769557288058</v>
      </c>
      <c r="AJ34" s="36">
        <v>6.7001359225731308E-4</v>
      </c>
      <c r="AK34" s="36">
        <v>8.0967288557656607E-4</v>
      </c>
      <c r="AL34" s="36">
        <v>2.0250577774262157E-3</v>
      </c>
      <c r="AM34" s="36">
        <v>2.9519985902093603E-2</v>
      </c>
      <c r="AN34" s="36">
        <v>0.25602996921475485</v>
      </c>
      <c r="AO34" s="36">
        <v>2.0525812631334235</v>
      </c>
      <c r="AP34" s="36">
        <v>330.10349987199999</v>
      </c>
      <c r="AQ34" s="36">
        <v>177.74803839200001</v>
      </c>
      <c r="AR34" s="36">
        <v>507.851538264</v>
      </c>
      <c r="AS34" s="36">
        <v>16.696707268000001</v>
      </c>
      <c r="AT34" s="36">
        <v>1295.5942203669999</v>
      </c>
      <c r="AU34" s="36">
        <v>3218.813152404</v>
      </c>
      <c r="AV34" s="36">
        <v>751.31483573200001</v>
      </c>
      <c r="AW34" s="36">
        <v>1866.589119368</v>
      </c>
      <c r="AX34" s="36">
        <v>710.05811720199995</v>
      </c>
      <c r="AY34" s="36">
        <v>1764.0896900380001</v>
      </c>
      <c r="AZ34" s="36">
        <v>9.7871207142857145E-2</v>
      </c>
      <c r="BA34" s="36">
        <v>0.19574241428571429</v>
      </c>
      <c r="BB34" s="36">
        <v>2.4903783910000001</v>
      </c>
      <c r="BC34" s="36">
        <v>141.29937964199999</v>
      </c>
      <c r="BD34" s="36">
        <v>351.04841814700001</v>
      </c>
      <c r="BE34" s="36">
        <v>2.2015367142857144E-2</v>
      </c>
      <c r="BF34" s="36">
        <v>4.4030734285714287E-2</v>
      </c>
      <c r="BG34" s="36">
        <v>15.242563868</v>
      </c>
      <c r="BH34" s="36">
        <v>57.641789932999998</v>
      </c>
      <c r="BI34" s="36">
        <v>0.30000000000000004</v>
      </c>
      <c r="BJ34" s="36">
        <v>0.4</v>
      </c>
      <c r="BK34" s="36">
        <v>0.27</v>
      </c>
      <c r="BL34" s="36">
        <v>0.33000000000000007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5.8531687029999997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1.3916532479346868</v>
      </c>
      <c r="J35" s="36">
        <v>20.276803296141043</v>
      </c>
      <c r="K35" s="36">
        <v>0.62209324793912968</v>
      </c>
      <c r="L35" s="36">
        <v>0.76955999999555702</v>
      </c>
      <c r="M35" s="36">
        <v>13.212743044073125</v>
      </c>
      <c r="N35" s="36">
        <v>8.455713500002604</v>
      </c>
      <c r="O35" s="36">
        <v>0.17707599099999999</v>
      </c>
      <c r="P35" s="36">
        <v>0.284360114</v>
      </c>
      <c r="Q35" s="36">
        <v>0.158820926</v>
      </c>
      <c r="R35" s="36">
        <v>1.8255065000000001E-2</v>
      </c>
      <c r="S35" s="36">
        <v>0.26054916</v>
      </c>
      <c r="T35" s="36">
        <v>2.3810953999999999E-2</v>
      </c>
      <c r="U35" s="36" t="s">
        <v>340</v>
      </c>
      <c r="V35" s="36" t="s">
        <v>340</v>
      </c>
      <c r="W35" s="36">
        <v>1.5687292389346867</v>
      </c>
      <c r="X35" s="36">
        <v>20.561163410141042</v>
      </c>
      <c r="Y35" s="36">
        <v>22.129892649075728</v>
      </c>
      <c r="Z35" s="36">
        <v>1.7629570148083494E-2</v>
      </c>
      <c r="AA35" s="36">
        <v>7.4831402095449206E-3</v>
      </c>
      <c r="AB35" s="36">
        <v>7.4831400000000001E-3</v>
      </c>
      <c r="AC35" s="36">
        <v>6.3019609737927553E-3</v>
      </c>
      <c r="AD35" s="36">
        <v>0.10359069291310773</v>
      </c>
      <c r="AE35" s="36">
        <v>0.93231623621796933</v>
      </c>
      <c r="AF35" s="36">
        <v>1.0359069291310774</v>
      </c>
      <c r="AG35" s="36" t="s">
        <v>340</v>
      </c>
      <c r="AH35" s="36" t="s">
        <v>340</v>
      </c>
      <c r="AI35" s="36" t="s">
        <v>340</v>
      </c>
      <c r="AJ35" s="36">
        <v>7.6376126266363168E-4</v>
      </c>
      <c r="AK35" s="36">
        <v>9.2296155224936313E-4</v>
      </c>
      <c r="AL35" s="36">
        <v>2.308401952125394E-3</v>
      </c>
      <c r="AM35" s="36">
        <v>7.0657222364563874E-3</v>
      </c>
      <c r="AN35" s="36">
        <v>0.10451365446535708</v>
      </c>
      <c r="AO35" s="36">
        <v>0.93462463817009467</v>
      </c>
      <c r="AP35" s="36">
        <v>80.448583017000004</v>
      </c>
      <c r="AQ35" s="36">
        <v>43.318467777999999</v>
      </c>
      <c r="AR35" s="36">
        <v>123.767050795</v>
      </c>
      <c r="AS35" s="36">
        <v>7.8967033710000001</v>
      </c>
      <c r="AT35" s="36">
        <v>249.62163662500001</v>
      </c>
      <c r="AU35" s="36">
        <v>712.10794939599998</v>
      </c>
      <c r="AV35" s="36">
        <v>142.85755658299999</v>
      </c>
      <c r="AW35" s="36">
        <v>407.53679468500002</v>
      </c>
      <c r="AX35" s="36">
        <v>135.43374487299999</v>
      </c>
      <c r="AY35" s="36">
        <v>386.35852101799998</v>
      </c>
      <c r="AZ35" s="36">
        <v>1.588173E-2</v>
      </c>
      <c r="BA35" s="36">
        <v>3.1763461428571428E-2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27.893358607</v>
      </c>
      <c r="BI35" s="36">
        <v>0.12</v>
      </c>
      <c r="BJ35" s="36">
        <v>0.12</v>
      </c>
      <c r="BK35" s="36">
        <v>0.12</v>
      </c>
      <c r="BL35" s="36">
        <v>0.12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5.1754669639999999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3.0321020000000001E-2</v>
      </c>
      <c r="P36" s="36">
        <v>4.5286795000000005E-2</v>
      </c>
      <c r="Q36" s="36">
        <v>2.5213743E-2</v>
      </c>
      <c r="R36" s="36">
        <v>5.1072769999999995E-3</v>
      </c>
      <c r="S36" s="36">
        <v>3.8625128000000002E-2</v>
      </c>
      <c r="T36" s="36">
        <v>6.6616669999999996E-3</v>
      </c>
      <c r="U36" s="36">
        <v>0.45599999999999996</v>
      </c>
      <c r="V36" s="36">
        <v>1.0943999999999998</v>
      </c>
      <c r="W36" s="36">
        <v>0.48632101999999994</v>
      </c>
      <c r="X36" s="36">
        <v>1.1396867949999998</v>
      </c>
      <c r="Y36" s="36">
        <v>1.6260078149999997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8.4246696844195793E-2</v>
      </c>
      <c r="AH36" s="36">
        <v>0.14331621991886184</v>
      </c>
      <c r="AI36" s="36">
        <v>0.45899924487527366</v>
      </c>
      <c r="AJ36" s="36">
        <v>0</v>
      </c>
      <c r="AK36" s="36">
        <v>0</v>
      </c>
      <c r="AL36" s="36">
        <v>0</v>
      </c>
      <c r="AM36" s="36">
        <v>8.4246696844195793E-2</v>
      </c>
      <c r="AN36" s="36">
        <v>0.14331621991886184</v>
      </c>
      <c r="AO36" s="36">
        <v>0.45899924487527366</v>
      </c>
      <c r="AP36" s="36">
        <v>1.6754284829999999</v>
      </c>
      <c r="AQ36" s="36">
        <v>0.90215379799999995</v>
      </c>
      <c r="AR36" s="36">
        <v>2.5775822809999998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0.61414837099999997</v>
      </c>
      <c r="BC36" s="36">
        <v>40.197702399999997</v>
      </c>
      <c r="BD36" s="36">
        <v>88.779237625999997</v>
      </c>
      <c r="BE36" s="36">
        <v>6.7230252857142861E-2</v>
      </c>
      <c r="BF36" s="36">
        <v>0.13446050714285715</v>
      </c>
      <c r="BG36" s="36">
        <v>0.88991694600000004</v>
      </c>
      <c r="BH36" s="36">
        <v>7.4012283700000001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4.0706640089999997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4.4939849169999997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4.4841932289999997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1.1369295049999999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4.1861518870000003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4.170502527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4.2290189329999999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4.2112305140000004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4.6268533869999997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4.6305646339999997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5.7458062400000003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4.778871251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1.41149E-4</v>
      </c>
      <c r="P47" s="36">
        <v>2.0868299999999998E-4</v>
      </c>
      <c r="Q47" s="36">
        <v>1.27701E-4</v>
      </c>
      <c r="R47" s="36">
        <v>1.3447999999999999E-5</v>
      </c>
      <c r="S47" s="36">
        <v>1.9114199999999999E-4</v>
      </c>
      <c r="T47" s="36">
        <v>1.7541E-5</v>
      </c>
      <c r="U47" s="36">
        <v>0</v>
      </c>
      <c r="V47" s="36">
        <v>0</v>
      </c>
      <c r="W47" s="36">
        <v>1.41149E-4</v>
      </c>
      <c r="X47" s="36">
        <v>2.0868299999999998E-4</v>
      </c>
      <c r="Y47" s="36">
        <v>3.4983200000000001E-4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1.9825999999999999E-4</v>
      </c>
      <c r="AQ47" s="36">
        <v>1.06755E-4</v>
      </c>
      <c r="AR47" s="36">
        <v>3.0501500000000001E-4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0.18767083600000001</v>
      </c>
      <c r="BC47" s="36">
        <v>9.8845386259999994</v>
      </c>
      <c r="BD47" s="36">
        <v>23.382779544999998</v>
      </c>
      <c r="BE47" s="36">
        <v>2.054415285714286E-2</v>
      </c>
      <c r="BF47" s="36">
        <v>4.1088305714285719E-2</v>
      </c>
      <c r="BG47" s="36">
        <v>1.0120815089999999</v>
      </c>
      <c r="BH47" s="36">
        <v>5.2994445040000002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4.7189898499999998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7.5864242999999998E-2</v>
      </c>
      <c r="BC48" s="36">
        <v>7.5506983659999998</v>
      </c>
      <c r="BD48" s="36">
        <v>16.272977299000001</v>
      </c>
      <c r="BE48" s="36">
        <v>8.3047885714285716E-3</v>
      </c>
      <c r="BF48" s="36">
        <v>1.6609577142857143E-2</v>
      </c>
      <c r="BG48" s="36">
        <v>0</v>
      </c>
      <c r="BH48" s="36">
        <v>0.552472976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4.6557410790000002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4.4663225479999999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4.8740936540000002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4.9217826770000004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2.031017E-3</v>
      </c>
      <c r="P52" s="36">
        <v>3.5054040000000002E-3</v>
      </c>
      <c r="Q52" s="36">
        <v>1.9688179999999998E-3</v>
      </c>
      <c r="R52" s="36">
        <v>6.2199000000000005E-5</v>
      </c>
      <c r="S52" s="36">
        <v>3.4242750000000001E-3</v>
      </c>
      <c r="T52" s="36">
        <v>8.1129000000000002E-5</v>
      </c>
      <c r="U52" s="36">
        <v>5.1000000000000004E-2</v>
      </c>
      <c r="V52" s="36">
        <v>0.12239999999999999</v>
      </c>
      <c r="W52" s="36">
        <v>5.3031017000000007E-2</v>
      </c>
      <c r="X52" s="36">
        <v>0.125905404</v>
      </c>
      <c r="Y52" s="36">
        <v>0.17893642100000001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0.190403564</v>
      </c>
      <c r="AQ52" s="36">
        <v>0.10252499599999999</v>
      </c>
      <c r="AR52" s="36">
        <v>0.29292856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4.9752056930000004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3.6975119999999996E-3</v>
      </c>
      <c r="P53" s="36">
        <v>5.891716E-3</v>
      </c>
      <c r="Q53" s="36">
        <v>3.3580809999999997E-3</v>
      </c>
      <c r="R53" s="36">
        <v>3.3943100000000001E-4</v>
      </c>
      <c r="S53" s="36">
        <v>5.44898E-3</v>
      </c>
      <c r="T53" s="36">
        <v>4.42736E-4</v>
      </c>
      <c r="U53" s="36">
        <v>0</v>
      </c>
      <c r="V53" s="36">
        <v>0</v>
      </c>
      <c r="W53" s="36">
        <v>3.6975119999999996E-3</v>
      </c>
      <c r="X53" s="36">
        <v>5.891716E-3</v>
      </c>
      <c r="Y53" s="36">
        <v>9.589228E-3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4.8632379999999998E-3</v>
      </c>
      <c r="AQ53" s="36">
        <v>2.618666E-3</v>
      </c>
      <c r="AR53" s="36">
        <v>7.4819039999999993E-3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0.91698748399999996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1.7880819999999999E-2</v>
      </c>
      <c r="P54" s="36">
        <v>2.8285704000000002E-2</v>
      </c>
      <c r="Q54" s="36">
        <v>1.6380935999999999E-2</v>
      </c>
      <c r="R54" s="36">
        <v>1.4998839999999999E-3</v>
      </c>
      <c r="S54" s="36">
        <v>2.6329333E-2</v>
      </c>
      <c r="T54" s="36">
        <v>1.9563710000000002E-3</v>
      </c>
      <c r="U54" s="36">
        <v>6.0000000000000001E-3</v>
      </c>
      <c r="V54" s="36">
        <v>1.44E-2</v>
      </c>
      <c r="W54" s="36">
        <v>2.3880819999999997E-2</v>
      </c>
      <c r="X54" s="36">
        <v>4.2685704000000005E-2</v>
      </c>
      <c r="Y54" s="36">
        <v>6.6566524000000002E-2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4.9755393000000002E-2</v>
      </c>
      <c r="AQ54" s="36">
        <v>2.6791365000000001E-2</v>
      </c>
      <c r="AR54" s="36">
        <v>7.6546758000000006E-2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6.5439084989999996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4.5596800740000001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5.8927428571428576E-4</v>
      </c>
      <c r="BF55" s="36">
        <v>1.1785485714285715E-3</v>
      </c>
      <c r="BG55" s="36">
        <v>0</v>
      </c>
      <c r="BH55" s="36">
        <v>2.4346418000000002E-2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4.3865692540000003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4.8668692040000003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2.5948688000000001E-2</v>
      </c>
      <c r="P57" s="36">
        <v>4.7620576000000005E-2</v>
      </c>
      <c r="Q57" s="36">
        <v>2.4353408E-2</v>
      </c>
      <c r="R57" s="36">
        <v>1.5952799999999999E-3</v>
      </c>
      <c r="S57" s="36">
        <v>4.5539775000000005E-2</v>
      </c>
      <c r="T57" s="36">
        <v>2.0808010000000002E-3</v>
      </c>
      <c r="U57" s="36">
        <v>3.0000000000000001E-3</v>
      </c>
      <c r="V57" s="36">
        <v>7.1999999999999998E-3</v>
      </c>
      <c r="W57" s="36">
        <v>2.8948688E-2</v>
      </c>
      <c r="X57" s="36">
        <v>5.4820576000000003E-2</v>
      </c>
      <c r="Y57" s="36">
        <v>8.376926400000001E-2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0.11844137</v>
      </c>
      <c r="AQ57" s="36">
        <v>6.3776122000000005E-2</v>
      </c>
      <c r="AR57" s="36">
        <v>0.18221749200000001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0.29149808857142856</v>
      </c>
      <c r="BF57" s="36">
        <v>0.5829961785714286</v>
      </c>
      <c r="BG57" s="36">
        <v>6.9745352150000004</v>
      </c>
      <c r="BH57" s="36">
        <v>49.288629594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4.4436895979999997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4.6331739860000001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6.3800409169999996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4.8150711040000003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1.7866509999999998E-3</v>
      </c>
      <c r="P63" s="36">
        <v>2.8100210000000002E-3</v>
      </c>
      <c r="Q63" s="36">
        <v>1.4430279999999998E-3</v>
      </c>
      <c r="R63" s="36">
        <v>3.4362299999999999E-4</v>
      </c>
      <c r="S63" s="36">
        <v>2.3618160000000001E-3</v>
      </c>
      <c r="T63" s="36">
        <v>4.4820499999999997E-4</v>
      </c>
      <c r="U63" s="36">
        <v>0</v>
      </c>
      <c r="V63" s="36">
        <v>0</v>
      </c>
      <c r="W63" s="36">
        <v>1.7866509999999998E-3</v>
      </c>
      <c r="X63" s="36">
        <v>2.8100210000000002E-3</v>
      </c>
      <c r="Y63" s="36">
        <v>4.5966719999999996E-3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1.824853E-3</v>
      </c>
      <c r="AQ63" s="36">
        <v>9.8261300000000002E-4</v>
      </c>
      <c r="AR63" s="36">
        <v>2.8074659999999998E-3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9.7899787850000006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4.426466982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4.8251311330000002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3.7910000000000008E-5</v>
      </c>
      <c r="P65" s="36">
        <v>6.6388000000000002E-5</v>
      </c>
      <c r="Q65" s="36">
        <v>3.4049000000000006E-5</v>
      </c>
      <c r="R65" s="36">
        <v>3.861E-6</v>
      </c>
      <c r="S65" s="36">
        <v>6.1352000000000005E-5</v>
      </c>
      <c r="T65" s="36">
        <v>5.0360000000000006E-6</v>
      </c>
      <c r="U65" s="36">
        <v>0</v>
      </c>
      <c r="V65" s="36">
        <v>0</v>
      </c>
      <c r="W65" s="36">
        <v>3.7910000000000008E-5</v>
      </c>
      <c r="X65" s="36">
        <v>6.6388000000000002E-5</v>
      </c>
      <c r="Y65" s="36">
        <v>1.0429800000000001E-4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9.6933000000000002E-5</v>
      </c>
      <c r="AQ65" s="36">
        <v>5.2194999999999997E-5</v>
      </c>
      <c r="AR65" s="36">
        <v>1.49128E-4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8.8073232000000001E-2</v>
      </c>
      <c r="BC65" s="36">
        <v>5.3756258280000004</v>
      </c>
      <c r="BD65" s="36">
        <v>12.108094111</v>
      </c>
      <c r="BE65" s="36">
        <v>3.979511428571429E-3</v>
      </c>
      <c r="BF65" s="36">
        <v>7.9590228571428581E-3</v>
      </c>
      <c r="BG65" s="36">
        <v>0.30937045600000002</v>
      </c>
      <c r="BH65" s="36">
        <v>2.2923993120000001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4.7772580509999996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8.0020000000000006E-6</v>
      </c>
      <c r="P66" s="36">
        <v>1.3563E-5</v>
      </c>
      <c r="Q66" s="36">
        <v>6.8360000000000003E-6</v>
      </c>
      <c r="R66" s="36">
        <v>1.1659999999999999E-6</v>
      </c>
      <c r="S66" s="36">
        <v>1.2043E-5</v>
      </c>
      <c r="T66" s="36">
        <v>1.5200000000000001E-6</v>
      </c>
      <c r="U66" s="36">
        <v>3.0000000000000001E-3</v>
      </c>
      <c r="V66" s="36">
        <v>7.1999999999999998E-3</v>
      </c>
      <c r="W66" s="36">
        <v>3.0080020000000001E-3</v>
      </c>
      <c r="X66" s="36">
        <v>7.2135630000000001E-3</v>
      </c>
      <c r="Y66" s="36">
        <v>1.0221565E-2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1.1156793E-2</v>
      </c>
      <c r="AQ66" s="36">
        <v>6.0075040000000003E-3</v>
      </c>
      <c r="AR66" s="36">
        <v>1.7164297000000002E-2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4.7131156589999996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5.2945580999999999E-2</v>
      </c>
      <c r="BC67" s="36">
        <v>2.8605549610000001</v>
      </c>
      <c r="BD67" s="36">
        <v>6.2368773720000004</v>
      </c>
      <c r="BE67" s="36">
        <v>1.9229630000000001E-2</v>
      </c>
      <c r="BF67" s="36">
        <v>3.8459260000000002E-2</v>
      </c>
      <c r="BG67" s="36">
        <v>1.7056008000000001E-2</v>
      </c>
      <c r="BH67" s="36">
        <v>0.735800856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4.6207002109999999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4.5011342660000002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4.3912512750000001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4.0927761709999997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4.2192376969999996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4.4301476270000002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6.0667005679999999</v>
      </c>
      <c r="E92" s="36">
        <v>49</v>
      </c>
      <c r="F92" s="36">
        <v>10</v>
      </c>
      <c r="G92" s="36">
        <v>25</v>
      </c>
      <c r="H92" s="36">
        <v>14</v>
      </c>
      <c r="I92" s="36">
        <v>4.4987787246377549</v>
      </c>
      <c r="J92" s="36">
        <v>264.42732859005298</v>
      </c>
      <c r="K92" s="36">
        <v>3.9800102246765623</v>
      </c>
      <c r="L92" s="36">
        <v>0.51876849996119256</v>
      </c>
      <c r="M92" s="36">
        <v>169.51115281468003</v>
      </c>
      <c r="N92" s="36">
        <v>99.414954500010694</v>
      </c>
      <c r="O92" s="36">
        <v>1.3733086249999999</v>
      </c>
      <c r="P92" s="36">
        <v>2.4495737140000005</v>
      </c>
      <c r="Q92" s="36">
        <v>1.2973913379999999</v>
      </c>
      <c r="R92" s="36">
        <v>7.5917287E-2</v>
      </c>
      <c r="S92" s="36">
        <v>2.3505511660000002</v>
      </c>
      <c r="T92" s="36">
        <v>9.9022547999999988E-2</v>
      </c>
      <c r="U92" s="36">
        <v>2.9028000000000005</v>
      </c>
      <c r="V92" s="36">
        <v>6.8861000000000017</v>
      </c>
      <c r="W92" s="36">
        <v>8.7748873496377549</v>
      </c>
      <c r="X92" s="36">
        <v>273.76300230405297</v>
      </c>
      <c r="Y92" s="36">
        <v>282.53788965369074</v>
      </c>
      <c r="Z92" s="36">
        <v>0.13607060553603137</v>
      </c>
      <c r="AA92" s="36">
        <v>3.1050947077697181E-2</v>
      </c>
      <c r="AB92" s="36">
        <v>3.1050946999999999E-2</v>
      </c>
      <c r="AC92" s="36">
        <v>9.1226470956224839E-2</v>
      </c>
      <c r="AD92" s="36">
        <v>5.2569850028851972</v>
      </c>
      <c r="AE92" s="36">
        <v>47.312865025966794</v>
      </c>
      <c r="AF92" s="36">
        <v>52.569850028851981</v>
      </c>
      <c r="AG92" s="36">
        <v>0.51435190646756102</v>
      </c>
      <c r="AH92" s="36">
        <v>0.87498945008274709</v>
      </c>
      <c r="AI92" s="36">
        <v>2.8023310766163676</v>
      </c>
      <c r="AJ92" s="36">
        <v>3.131410243966075E-3</v>
      </c>
      <c r="AK92" s="36">
        <v>3.7841291544364686E-3</v>
      </c>
      <c r="AL92" s="36">
        <v>9.4644149649645258E-3</v>
      </c>
      <c r="AM92" s="36">
        <v>0.60870978766775197</v>
      </c>
      <c r="AN92" s="36">
        <v>6.1357585821223806</v>
      </c>
      <c r="AO92" s="36">
        <v>50.124660517548129</v>
      </c>
      <c r="AP92" s="36">
        <v>4736.3847011309999</v>
      </c>
      <c r="AQ92" s="36">
        <v>2550.3609929170002</v>
      </c>
      <c r="AR92" s="36">
        <v>7286.7456940480006</v>
      </c>
      <c r="AS92" s="36">
        <v>95.901262807999998</v>
      </c>
      <c r="AT92" s="36">
        <v>20257.274500867999</v>
      </c>
      <c r="AU92" s="36">
        <v>44249.724893418002</v>
      </c>
      <c r="AV92" s="36">
        <v>12531.223244916</v>
      </c>
      <c r="AW92" s="36">
        <v>27373.039800684001</v>
      </c>
      <c r="AX92" s="36">
        <v>11781.625990047</v>
      </c>
      <c r="AY92" s="36">
        <v>25735.62938264</v>
      </c>
      <c r="AZ92" s="36">
        <v>0.94689419714285716</v>
      </c>
      <c r="BA92" s="36">
        <v>1.893788395714286</v>
      </c>
      <c r="BB92" s="36">
        <v>30.485672772000001</v>
      </c>
      <c r="BC92" s="36">
        <v>3027.7790708570001</v>
      </c>
      <c r="BD92" s="36">
        <v>6613.8409151610003</v>
      </c>
      <c r="BE92" s="36">
        <v>1.2703245814285715</v>
      </c>
      <c r="BF92" s="36">
        <v>2.5406491642857145</v>
      </c>
      <c r="BG92" s="36">
        <v>17.825929347999999</v>
      </c>
      <c r="BH92" s="36">
        <v>306.69673410299998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5.6649702120000001</v>
      </c>
      <c r="E93" s="36">
        <v>6</v>
      </c>
      <c r="F93" s="36">
        <v>2</v>
      </c>
      <c r="G93" s="36">
        <v>2</v>
      </c>
      <c r="H93" s="36">
        <v>2</v>
      </c>
      <c r="I93" s="36">
        <v>6.9698854492010156</v>
      </c>
      <c r="J93" s="36">
        <v>100.4808976330043</v>
      </c>
      <c r="K93" s="36">
        <v>3.3909419491824857</v>
      </c>
      <c r="L93" s="36">
        <v>3.5789435000185295</v>
      </c>
      <c r="M93" s="36">
        <v>75.282426082206968</v>
      </c>
      <c r="N93" s="36">
        <v>32.168356999998352</v>
      </c>
      <c r="O93" s="36">
        <v>0.36736606000000005</v>
      </c>
      <c r="P93" s="36">
        <v>0.62213481999999998</v>
      </c>
      <c r="Q93" s="36">
        <v>0.33482047800000003</v>
      </c>
      <c r="R93" s="36">
        <v>3.2545581999999997E-2</v>
      </c>
      <c r="S93" s="36">
        <v>0.579684058</v>
      </c>
      <c r="T93" s="36">
        <v>4.2450762000000003E-2</v>
      </c>
      <c r="U93" s="36">
        <v>6.6E-3</v>
      </c>
      <c r="V93" s="36">
        <v>1.5599999999999999E-2</v>
      </c>
      <c r="W93" s="36">
        <v>7.3438515092010155</v>
      </c>
      <c r="X93" s="36">
        <v>101.11863245300431</v>
      </c>
      <c r="Y93" s="36">
        <v>108.46248396220533</v>
      </c>
      <c r="Z93" s="36">
        <v>9.9918579062308555E-2</v>
      </c>
      <c r="AA93" s="36">
        <v>4.6557137104878181E-2</v>
      </c>
      <c r="AB93" s="36">
        <v>4.6557136999999998E-2</v>
      </c>
      <c r="AC93" s="36">
        <v>4.2227424527784503E-2</v>
      </c>
      <c r="AD93" s="36">
        <v>1.0481504298807718</v>
      </c>
      <c r="AE93" s="36">
        <v>9.4333538689269485</v>
      </c>
      <c r="AF93" s="36">
        <v>10.481504298807723</v>
      </c>
      <c r="AG93" s="36">
        <v>1.2515400648069877E-3</v>
      </c>
      <c r="AH93" s="36">
        <v>2.1290566619705078E-3</v>
      </c>
      <c r="AI93" s="36">
        <v>6.8187355255001402E-3</v>
      </c>
      <c r="AJ93" s="36">
        <v>4.7518204570192058E-3</v>
      </c>
      <c r="AK93" s="36">
        <v>5.7423016853628637E-3</v>
      </c>
      <c r="AL93" s="36">
        <v>1.4361963819488796E-2</v>
      </c>
      <c r="AM93" s="36">
        <v>4.8230785049610696E-2</v>
      </c>
      <c r="AN93" s="36">
        <v>1.0560217882281051</v>
      </c>
      <c r="AO93" s="36">
        <v>9.4545345682719386</v>
      </c>
      <c r="AP93" s="36">
        <v>708.31288420700002</v>
      </c>
      <c r="AQ93" s="36">
        <v>381.39924534199997</v>
      </c>
      <c r="AR93" s="36">
        <v>1089.7121295490001</v>
      </c>
      <c r="AS93" s="36">
        <v>18.642467781000001</v>
      </c>
      <c r="AT93" s="36">
        <v>2829.2648248700002</v>
      </c>
      <c r="AU93" s="36">
        <v>6620.6292878570002</v>
      </c>
      <c r="AV93" s="36">
        <v>1547.333706897</v>
      </c>
      <c r="AW93" s="36">
        <v>3620.842689564</v>
      </c>
      <c r="AX93" s="36">
        <v>1486.557969189</v>
      </c>
      <c r="AY93" s="36">
        <v>3478.6242498030001</v>
      </c>
      <c r="AZ93" s="36">
        <v>0.19368363</v>
      </c>
      <c r="BA93" s="36">
        <v>0.38736726142857147</v>
      </c>
      <c r="BB93" s="36">
        <v>6.4952879130000003</v>
      </c>
      <c r="BC93" s="36">
        <v>349.96346265699998</v>
      </c>
      <c r="BD93" s="36">
        <v>818.93300697200004</v>
      </c>
      <c r="BE93" s="36">
        <v>0.27065579142857144</v>
      </c>
      <c r="BF93" s="36">
        <v>0.54131158285714287</v>
      </c>
      <c r="BG93" s="36">
        <v>7.0658661949999999</v>
      </c>
      <c r="BH93" s="36">
        <v>79.846228679999996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5.5479674499999998</v>
      </c>
      <c r="E94" s="36">
        <v>3</v>
      </c>
      <c r="F94" s="36">
        <v>0</v>
      </c>
      <c r="G94" s="36">
        <v>1</v>
      </c>
      <c r="H94" s="36">
        <v>2</v>
      </c>
      <c r="I94" s="36">
        <v>0.13799104289389474</v>
      </c>
      <c r="J94" s="36">
        <v>6.3881152829398165</v>
      </c>
      <c r="K94" s="36">
        <v>7.6375042894240991E-2</v>
      </c>
      <c r="L94" s="36">
        <v>6.1615999999653753E-2</v>
      </c>
      <c r="M94" s="36">
        <v>3.538831325832021</v>
      </c>
      <c r="N94" s="36">
        <v>2.9872750000016906</v>
      </c>
      <c r="O94" s="36">
        <v>7.0542700999999999E-2</v>
      </c>
      <c r="P94" s="36">
        <v>0.116033622</v>
      </c>
      <c r="Q94" s="36">
        <v>6.1509788999999995E-2</v>
      </c>
      <c r="R94" s="36">
        <v>9.0329120000000006E-3</v>
      </c>
      <c r="S94" s="36">
        <v>0.10425156300000001</v>
      </c>
      <c r="T94" s="36">
        <v>1.1782059000000001E-2</v>
      </c>
      <c r="U94" s="36">
        <v>3.0000000000000001E-3</v>
      </c>
      <c r="V94" s="36">
        <v>7.1999999999999998E-3</v>
      </c>
      <c r="W94" s="36">
        <v>0.21153374389389473</v>
      </c>
      <c r="X94" s="36">
        <v>6.5113489049398163</v>
      </c>
      <c r="Y94" s="36">
        <v>6.7228826488337114</v>
      </c>
      <c r="Z94" s="36">
        <v>3.180238502564593E-3</v>
      </c>
      <c r="AA94" s="36">
        <v>1.0662284004642809E-3</v>
      </c>
      <c r="AB94" s="36">
        <v>1.066228E-3</v>
      </c>
      <c r="AC94" s="36">
        <v>1.390960724805863E-3</v>
      </c>
      <c r="AD94" s="36">
        <v>0.10933349207664703</v>
      </c>
      <c r="AE94" s="36">
        <v>0.9840014286898231</v>
      </c>
      <c r="AF94" s="36">
        <v>1.0933349207664702</v>
      </c>
      <c r="AG94" s="36">
        <v>5.5044431317858048E-4</v>
      </c>
      <c r="AH94" s="36">
        <v>9.3638802701643588E-4</v>
      </c>
      <c r="AI94" s="36">
        <v>2.9989724649039907E-3</v>
      </c>
      <c r="AJ94" s="36">
        <v>1.0882378829183431E-4</v>
      </c>
      <c r="AK94" s="36">
        <v>1.3150728837516525E-4</v>
      </c>
      <c r="AL94" s="36">
        <v>3.2891043019517936E-4</v>
      </c>
      <c r="AM94" s="36">
        <v>2.0502288262762777E-3</v>
      </c>
      <c r="AN94" s="36">
        <v>0.11040138739203863</v>
      </c>
      <c r="AO94" s="36">
        <v>0.98732931158492232</v>
      </c>
      <c r="AP94" s="36">
        <v>206.10575767700001</v>
      </c>
      <c r="AQ94" s="36">
        <v>110.980023364</v>
      </c>
      <c r="AR94" s="36">
        <v>317.08578104100002</v>
      </c>
      <c r="AS94" s="36">
        <v>6.6765651339999996</v>
      </c>
      <c r="AT94" s="36">
        <v>451.939713332</v>
      </c>
      <c r="AU94" s="36">
        <v>994.97464088100003</v>
      </c>
      <c r="AV94" s="36">
        <v>261.63901142899999</v>
      </c>
      <c r="AW94" s="36">
        <v>576.01528203400005</v>
      </c>
      <c r="AX94" s="36">
        <v>248.73258123799999</v>
      </c>
      <c r="AY94" s="36">
        <v>547.60093745300003</v>
      </c>
      <c r="AZ94" s="36">
        <v>0.67609338714285716</v>
      </c>
      <c r="BA94" s="36">
        <v>1.3521867757142858</v>
      </c>
      <c r="BB94" s="36">
        <v>2.5530794970000001</v>
      </c>
      <c r="BC94" s="36">
        <v>170.39948719500001</v>
      </c>
      <c r="BD94" s="36">
        <v>375.14554171100002</v>
      </c>
      <c r="BE94" s="36">
        <v>0.1063857</v>
      </c>
      <c r="BF94" s="36">
        <v>0.2127714</v>
      </c>
      <c r="BG94" s="36">
        <v>4.9740675339999996</v>
      </c>
      <c r="BH94" s="36">
        <v>55.031327304000001</v>
      </c>
      <c r="BI94" s="36">
        <v>0.33000000000000007</v>
      </c>
      <c r="BJ94" s="36">
        <v>0.33000000000000007</v>
      </c>
      <c r="BK94" s="36">
        <v>0.18</v>
      </c>
      <c r="BL94" s="36">
        <v>0.18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5.3007509649999998</v>
      </c>
      <c r="E95" s="36">
        <v>8</v>
      </c>
      <c r="F95" s="36">
        <v>0</v>
      </c>
      <c r="G95" s="36">
        <v>4</v>
      </c>
      <c r="H95" s="36">
        <v>4</v>
      </c>
      <c r="I95" s="36">
        <v>6.0140016239502974E-3</v>
      </c>
      <c r="J95" s="36">
        <v>1.6460912449983987</v>
      </c>
      <c r="K95" s="36">
        <v>6.0140016239502974E-3</v>
      </c>
      <c r="L95" s="36">
        <v>0</v>
      </c>
      <c r="M95" s="36">
        <v>0.56440224662231464</v>
      </c>
      <c r="N95" s="36">
        <v>1.0877030000000343</v>
      </c>
      <c r="O95" s="36">
        <v>0.17199082099999999</v>
      </c>
      <c r="P95" s="36">
        <v>0.29865858000000001</v>
      </c>
      <c r="Q95" s="36">
        <v>0.160550217</v>
      </c>
      <c r="R95" s="36">
        <v>1.1440604E-2</v>
      </c>
      <c r="S95" s="36">
        <v>0.28373605299999999</v>
      </c>
      <c r="T95" s="36">
        <v>1.4922527E-2</v>
      </c>
      <c r="U95" s="36">
        <v>1.4999999999999999E-2</v>
      </c>
      <c r="V95" s="36">
        <v>3.5999999999999997E-2</v>
      </c>
      <c r="W95" s="36">
        <v>0.1930048226239503</v>
      </c>
      <c r="X95" s="36">
        <v>1.9807498249983988</v>
      </c>
      <c r="Y95" s="36">
        <v>2.1737546476223493</v>
      </c>
      <c r="Z95" s="36">
        <v>4.1724050130571892E-4</v>
      </c>
      <c r="AA95" s="36">
        <v>8.9289467279423819E-5</v>
      </c>
      <c r="AB95" s="36">
        <v>8.92895E-5</v>
      </c>
      <c r="AC95" s="36">
        <v>1.2679085446653266E-4</v>
      </c>
      <c r="AD95" s="36">
        <v>4.0527488967264998E-2</v>
      </c>
      <c r="AE95" s="36">
        <v>0.36474740070538492</v>
      </c>
      <c r="AF95" s="36">
        <v>0.40527488967264985</v>
      </c>
      <c r="AG95" s="36">
        <v>2.8918573453877204E-3</v>
      </c>
      <c r="AH95" s="36">
        <v>4.9194814611193405E-3</v>
      </c>
      <c r="AI95" s="36">
        <v>1.5755636571422753E-2</v>
      </c>
      <c r="AJ95" s="36">
        <v>9.1132681234009864E-6</v>
      </c>
      <c r="AK95" s="36">
        <v>1.1012860312591978E-5</v>
      </c>
      <c r="AL95" s="36">
        <v>2.754405986047306E-5</v>
      </c>
      <c r="AM95" s="36">
        <v>3.0277614679776539E-3</v>
      </c>
      <c r="AN95" s="36">
        <v>4.5457983288696928E-2</v>
      </c>
      <c r="AO95" s="36">
        <v>0.38053058133666817</v>
      </c>
      <c r="AP95" s="36">
        <v>30.080757996999999</v>
      </c>
      <c r="AQ95" s="36">
        <v>16.197331229</v>
      </c>
      <c r="AR95" s="36">
        <v>46.278089225999999</v>
      </c>
      <c r="AS95" s="36">
        <v>1.362238584</v>
      </c>
      <c r="AT95" s="36">
        <v>146.135863664</v>
      </c>
      <c r="AU95" s="36">
        <v>341.53972102199998</v>
      </c>
      <c r="AV95" s="36">
        <v>129.46661174299999</v>
      </c>
      <c r="AW95" s="36">
        <v>302.58137426100001</v>
      </c>
      <c r="AX95" s="36">
        <v>120.001779942</v>
      </c>
      <c r="AY95" s="36">
        <v>280.46075354800001</v>
      </c>
      <c r="AZ95" s="36">
        <v>1.5448971428571431E-2</v>
      </c>
      <c r="BA95" s="36">
        <v>3.0897942857142861E-2</v>
      </c>
      <c r="BB95" s="36">
        <v>1.396640568</v>
      </c>
      <c r="BC95" s="36">
        <v>118.34306133</v>
      </c>
      <c r="BD95" s="36">
        <v>276.58409878399999</v>
      </c>
      <c r="BE95" s="36">
        <v>5.8197397142857148E-2</v>
      </c>
      <c r="BF95" s="36">
        <v>0.11639479571428572</v>
      </c>
      <c r="BG95" s="36">
        <v>1.1237636390000001</v>
      </c>
      <c r="BH95" s="36">
        <v>34.362997469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5.8928868349999997</v>
      </c>
      <c r="E96" s="36">
        <v>3</v>
      </c>
      <c r="F96" s="36">
        <v>2</v>
      </c>
      <c r="G96" s="36">
        <v>1</v>
      </c>
      <c r="H96" s="36">
        <v>0</v>
      </c>
      <c r="I96" s="36">
        <v>1.3430582232752457</v>
      </c>
      <c r="J96" s="36">
        <v>33.415976226460721</v>
      </c>
      <c r="K96" s="36">
        <v>0.5295052232796571</v>
      </c>
      <c r="L96" s="36">
        <v>0.81355299999558861</v>
      </c>
      <c r="M96" s="36">
        <v>17.393457949763118</v>
      </c>
      <c r="N96" s="36">
        <v>17.365576499972846</v>
      </c>
      <c r="O96" s="36">
        <v>0.11202660099999999</v>
      </c>
      <c r="P96" s="36">
        <v>0.18136551400000001</v>
      </c>
      <c r="Q96" s="36">
        <v>9.4099047999999991E-2</v>
      </c>
      <c r="R96" s="36">
        <v>1.7927552999999999E-2</v>
      </c>
      <c r="S96" s="36">
        <v>0.157981749</v>
      </c>
      <c r="T96" s="36">
        <v>2.3383765000000001E-2</v>
      </c>
      <c r="U96" s="36">
        <v>9.7350000000000006E-2</v>
      </c>
      <c r="V96" s="36">
        <v>0.2301</v>
      </c>
      <c r="W96" s="36">
        <v>1.5524348242752457</v>
      </c>
      <c r="X96" s="36">
        <v>33.827441740460721</v>
      </c>
      <c r="Y96" s="36">
        <v>35.379876564735966</v>
      </c>
      <c r="Z96" s="36">
        <v>2.5236644101692025E-2</v>
      </c>
      <c r="AA96" s="36">
        <v>7.8163529472955219E-3</v>
      </c>
      <c r="AB96" s="36">
        <v>7.8163529999999998E-3</v>
      </c>
      <c r="AC96" s="36">
        <v>4.0872455505941508E-3</v>
      </c>
      <c r="AD96" s="36">
        <v>0.20587677366548734</v>
      </c>
      <c r="AE96" s="36">
        <v>1.8528909629893855</v>
      </c>
      <c r="AF96" s="36">
        <v>2.0587677366548718</v>
      </c>
      <c r="AG96" s="36">
        <v>3.1512840446885342E-2</v>
      </c>
      <c r="AH96" s="36">
        <v>5.3608050415391163E-2</v>
      </c>
      <c r="AI96" s="36">
        <v>0.17169064795199598</v>
      </c>
      <c r="AJ96" s="36">
        <v>7.9777040570335009E-4</v>
      </c>
      <c r="AK96" s="36">
        <v>9.640596457916018E-4</v>
      </c>
      <c r="AL96" s="36">
        <v>2.4111916286079348E-3</v>
      </c>
      <c r="AM96" s="36">
        <v>3.6397856403182841E-2</v>
      </c>
      <c r="AN96" s="36">
        <v>0.26044888372667013</v>
      </c>
      <c r="AO96" s="36">
        <v>2.0269928025699895</v>
      </c>
      <c r="AP96" s="36">
        <v>211.54194255100001</v>
      </c>
      <c r="AQ96" s="36">
        <v>113.907199835</v>
      </c>
      <c r="AR96" s="36">
        <v>325.44914238600001</v>
      </c>
      <c r="AS96" s="36">
        <v>14.258237576999999</v>
      </c>
      <c r="AT96" s="36">
        <v>682.900812739</v>
      </c>
      <c r="AU96" s="36">
        <v>1795.2469603960001</v>
      </c>
      <c r="AV96" s="36">
        <v>391.29150558600003</v>
      </c>
      <c r="AW96" s="36">
        <v>1028.648484418</v>
      </c>
      <c r="AX96" s="36">
        <v>372.633247579</v>
      </c>
      <c r="AY96" s="36">
        <v>979.59863655200002</v>
      </c>
      <c r="AZ96" s="36">
        <v>0.16035015571428571</v>
      </c>
      <c r="BA96" s="36">
        <v>0.32070031285714284</v>
      </c>
      <c r="BB96" s="36">
        <v>1.004442608</v>
      </c>
      <c r="BC96" s="36">
        <v>61.458894979</v>
      </c>
      <c r="BD96" s="36">
        <v>161.56650035199999</v>
      </c>
      <c r="BE96" s="36">
        <v>4.1854681428571433E-2</v>
      </c>
      <c r="BF96" s="36">
        <v>8.3709362857142866E-2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5.3379379059999996</v>
      </c>
      <c r="E97" s="36">
        <v>3</v>
      </c>
      <c r="F97" s="36">
        <v>0</v>
      </c>
      <c r="G97" s="36">
        <v>2</v>
      </c>
      <c r="H97" s="36">
        <v>1</v>
      </c>
      <c r="I97" s="36">
        <v>1.2312280017404146E-2</v>
      </c>
      <c r="J97" s="36">
        <v>4.6749597139440491</v>
      </c>
      <c r="K97" s="36">
        <v>1.2312280017404146E-2</v>
      </c>
      <c r="L97" s="36">
        <v>0</v>
      </c>
      <c r="M97" s="36">
        <v>1.1423689939393498</v>
      </c>
      <c r="N97" s="36">
        <v>3.5449030000221038</v>
      </c>
      <c r="O97" s="36">
        <v>4.1187768E-2</v>
      </c>
      <c r="P97" s="36">
        <v>6.9246426999999999E-2</v>
      </c>
      <c r="Q97" s="36">
        <v>3.5123374999999998E-2</v>
      </c>
      <c r="R97" s="36">
        <v>6.0643929999999995E-3</v>
      </c>
      <c r="S97" s="36">
        <v>6.1336348999999998E-2</v>
      </c>
      <c r="T97" s="36">
        <v>7.9100780000000009E-3</v>
      </c>
      <c r="U97" s="36">
        <v>3.0000000000000001E-3</v>
      </c>
      <c r="V97" s="36">
        <v>7.1999999999999998E-3</v>
      </c>
      <c r="W97" s="36">
        <v>5.6500048017404145E-2</v>
      </c>
      <c r="X97" s="36">
        <v>4.7514061409440496</v>
      </c>
      <c r="Y97" s="36">
        <v>4.8079061889614536</v>
      </c>
      <c r="Z97" s="36">
        <v>7.5867852439453652E-4</v>
      </c>
      <c r="AA97" s="36">
        <v>1.6235720422043079E-4</v>
      </c>
      <c r="AB97" s="36">
        <v>1.6235699999999999E-4</v>
      </c>
      <c r="AC97" s="36">
        <v>1.2128931941459252E-4</v>
      </c>
      <c r="AD97" s="36">
        <v>3.2131490015649231E-2</v>
      </c>
      <c r="AE97" s="36">
        <v>0.28918341014084309</v>
      </c>
      <c r="AF97" s="36">
        <v>0.32131490015649239</v>
      </c>
      <c r="AG97" s="36">
        <v>6.7834279479385873E-4</v>
      </c>
      <c r="AH97" s="36">
        <v>1.1539624555113918E-3</v>
      </c>
      <c r="AI97" s="36">
        <v>3.695798675083782E-3</v>
      </c>
      <c r="AJ97" s="36">
        <v>1.657084957034181E-5</v>
      </c>
      <c r="AK97" s="36">
        <v>2.00249185152957E-5</v>
      </c>
      <c r="AL97" s="36">
        <v>5.0083950820273652E-5</v>
      </c>
      <c r="AM97" s="36">
        <v>8.1620296377879313E-4</v>
      </c>
      <c r="AN97" s="36">
        <v>3.3305477389675923E-2</v>
      </c>
      <c r="AO97" s="36">
        <v>0.29292929276674717</v>
      </c>
      <c r="AP97" s="36">
        <v>128.86351515199999</v>
      </c>
      <c r="AQ97" s="36">
        <v>69.388046619999997</v>
      </c>
      <c r="AR97" s="36">
        <v>198.251561772</v>
      </c>
      <c r="AS97" s="36">
        <v>2.0354918089999998</v>
      </c>
      <c r="AT97" s="36">
        <v>339.44542269999999</v>
      </c>
      <c r="AU97" s="36">
        <v>930.32040741699996</v>
      </c>
      <c r="AV97" s="36">
        <v>221.318658766</v>
      </c>
      <c r="AW97" s="36">
        <v>606.56957208200004</v>
      </c>
      <c r="AX97" s="36">
        <v>207.397946015</v>
      </c>
      <c r="AY97" s="36">
        <v>568.41697878800005</v>
      </c>
      <c r="AZ97" s="36">
        <v>2.7877602857142861E-2</v>
      </c>
      <c r="BA97" s="36">
        <v>5.5755205714285723E-2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16.275185497999999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5.6668372109999998</v>
      </c>
      <c r="E98" s="36">
        <v>2</v>
      </c>
      <c r="F98" s="36">
        <v>0</v>
      </c>
      <c r="G98" s="36">
        <v>1</v>
      </c>
      <c r="H98" s="36">
        <v>1</v>
      </c>
      <c r="I98" s="36">
        <v>1.6326875943074345E-2</v>
      </c>
      <c r="J98" s="36">
        <v>3.404589496716985</v>
      </c>
      <c r="K98" s="36">
        <v>1.6326875943074345E-2</v>
      </c>
      <c r="L98" s="36">
        <v>0</v>
      </c>
      <c r="M98" s="36">
        <v>1.3397113726548813</v>
      </c>
      <c r="N98" s="36">
        <v>2.0812050000051778</v>
      </c>
      <c r="O98" s="36">
        <v>2.266982E-2</v>
      </c>
      <c r="P98" s="36">
        <v>3.9075029999999997E-2</v>
      </c>
      <c r="Q98" s="36">
        <v>2.06445E-2</v>
      </c>
      <c r="R98" s="36">
        <v>2.0253199999999997E-3</v>
      </c>
      <c r="S98" s="36">
        <v>3.6433306999999998E-2</v>
      </c>
      <c r="T98" s="36">
        <v>2.6417229999999999E-3</v>
      </c>
      <c r="U98" s="36">
        <v>0</v>
      </c>
      <c r="V98" s="36">
        <v>0</v>
      </c>
      <c r="W98" s="36">
        <v>3.8996695943074346E-2</v>
      </c>
      <c r="X98" s="36">
        <v>3.4436645267169848</v>
      </c>
      <c r="Y98" s="36">
        <v>3.4826612226600591</v>
      </c>
      <c r="Z98" s="36">
        <v>9.1583346531914672E-4</v>
      </c>
      <c r="AA98" s="36">
        <v>1.9598836157829735E-4</v>
      </c>
      <c r="AB98" s="36">
        <v>1.9598799999999999E-4</v>
      </c>
      <c r="AC98" s="36">
        <v>2.7328761232252031E-4</v>
      </c>
      <c r="AD98" s="36">
        <v>4.1152760585029438E-2</v>
      </c>
      <c r="AE98" s="36">
        <v>0.37037484526526493</v>
      </c>
      <c r="AF98" s="36">
        <v>0.41152760585029441</v>
      </c>
      <c r="AG98" s="36">
        <v>0</v>
      </c>
      <c r="AH98" s="36">
        <v>0</v>
      </c>
      <c r="AI98" s="36">
        <v>0</v>
      </c>
      <c r="AJ98" s="36">
        <v>2.00033732182316E-5</v>
      </c>
      <c r="AK98" s="36">
        <v>2.4172925897717832E-5</v>
      </c>
      <c r="AL98" s="36">
        <v>6.0458454845579748E-5</v>
      </c>
      <c r="AM98" s="36">
        <v>2.9329098554075191E-4</v>
      </c>
      <c r="AN98" s="36">
        <v>4.1176933510927154E-2</v>
      </c>
      <c r="AO98" s="36">
        <v>0.37043530372011052</v>
      </c>
      <c r="AP98" s="36">
        <v>30.789526668000001</v>
      </c>
      <c r="AQ98" s="36">
        <v>16.578975897999999</v>
      </c>
      <c r="AR98" s="36">
        <v>47.368502566000004</v>
      </c>
      <c r="AS98" s="36">
        <v>3.5735616989999999</v>
      </c>
      <c r="AT98" s="36">
        <v>128.43234604</v>
      </c>
      <c r="AU98" s="36">
        <v>322.74668472100001</v>
      </c>
      <c r="AV98" s="36">
        <v>99.372749451999994</v>
      </c>
      <c r="AW98" s="36">
        <v>249.720778497</v>
      </c>
      <c r="AX98" s="36">
        <v>92.510231938000004</v>
      </c>
      <c r="AY98" s="36">
        <v>232.47547507600001</v>
      </c>
      <c r="AZ98" s="36">
        <v>2.5458254285714285E-2</v>
      </c>
      <c r="BA98" s="36">
        <v>5.091650857142857E-2</v>
      </c>
      <c r="BB98" s="36">
        <v>0.53989544</v>
      </c>
      <c r="BC98" s="36">
        <v>39.720861736000003</v>
      </c>
      <c r="BD98" s="36">
        <v>99.817350028999996</v>
      </c>
      <c r="BE98" s="36">
        <v>2.2497204285714285E-2</v>
      </c>
      <c r="BF98" s="36">
        <v>4.4994409999999999E-2</v>
      </c>
      <c r="BG98" s="36">
        <v>1.663274887</v>
      </c>
      <c r="BH98" s="36">
        <v>19.319987113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5.319834846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1.1312215090217357E-2</v>
      </c>
      <c r="J99" s="36">
        <v>2.1069623575617689</v>
      </c>
      <c r="K99" s="36">
        <v>1.1312215090217357E-2</v>
      </c>
      <c r="L99" s="36">
        <v>0</v>
      </c>
      <c r="M99" s="36">
        <v>0.83097257265015845</v>
      </c>
      <c r="N99" s="36">
        <v>1.2873020000018278</v>
      </c>
      <c r="O99" s="36">
        <v>1.3132512000000001E-2</v>
      </c>
      <c r="P99" s="36">
        <v>2.2770267E-2</v>
      </c>
      <c r="Q99" s="36">
        <v>1.1794515E-2</v>
      </c>
      <c r="R99" s="36">
        <v>1.3379970000000001E-3</v>
      </c>
      <c r="S99" s="36">
        <v>2.1025054000000001E-2</v>
      </c>
      <c r="T99" s="36">
        <v>1.745213E-3</v>
      </c>
      <c r="U99" s="36" t="s">
        <v>340</v>
      </c>
      <c r="V99" s="36" t="s">
        <v>340</v>
      </c>
      <c r="W99" s="36">
        <v>2.4444727090217357E-2</v>
      </c>
      <c r="X99" s="36">
        <v>2.1297326245617687</v>
      </c>
      <c r="Y99" s="36">
        <v>2.154177351651986</v>
      </c>
      <c r="Z99" s="36">
        <v>5.8680230610795082E-4</v>
      </c>
      <c r="AA99" s="36">
        <v>1.2557569350710144E-4</v>
      </c>
      <c r="AB99" s="36">
        <v>1.2557599999999999E-4</v>
      </c>
      <c r="AC99" s="36">
        <v>1.6821784052359272E-4</v>
      </c>
      <c r="AD99" s="36">
        <v>3.8170659826626679E-2</v>
      </c>
      <c r="AE99" s="36">
        <v>0.34353593843964014</v>
      </c>
      <c r="AF99" s="36">
        <v>0.38170659826626679</v>
      </c>
      <c r="AG99" s="36" t="s">
        <v>340</v>
      </c>
      <c r="AH99" s="36" t="s">
        <v>340</v>
      </c>
      <c r="AI99" s="36" t="s">
        <v>340</v>
      </c>
      <c r="AJ99" s="36">
        <v>1.2816823454767583E-5</v>
      </c>
      <c r="AK99" s="36">
        <v>1.5488393894176246E-5</v>
      </c>
      <c r="AL99" s="36">
        <v>3.8737733563731059E-5</v>
      </c>
      <c r="AM99" s="36">
        <v>1.8103466397836031E-4</v>
      </c>
      <c r="AN99" s="36">
        <v>3.8186148220520855E-2</v>
      </c>
      <c r="AO99" s="36">
        <v>0.34357467617320386</v>
      </c>
      <c r="AP99" s="36">
        <v>36.685578947000003</v>
      </c>
      <c r="AQ99" s="36">
        <v>19.753773279000001</v>
      </c>
      <c r="AR99" s="36">
        <v>56.439352226000004</v>
      </c>
      <c r="AS99" s="36">
        <v>4.0449362439999996</v>
      </c>
      <c r="AT99" s="36">
        <v>134.47384954200001</v>
      </c>
      <c r="AU99" s="36">
        <v>326.89639342300001</v>
      </c>
      <c r="AV99" s="36">
        <v>93.756724101000003</v>
      </c>
      <c r="AW99" s="36">
        <v>227.915948507</v>
      </c>
      <c r="AX99" s="36">
        <v>87.607494282999994</v>
      </c>
      <c r="AY99" s="36">
        <v>212.96760682799999</v>
      </c>
      <c r="AZ99" s="36">
        <v>5.3674118571428578E-2</v>
      </c>
      <c r="BA99" s="36">
        <v>0.10734823714285716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5.6070932510000002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0.3101707297720474</v>
      </c>
      <c r="K100" s="36">
        <v>5.8488542464672755E-4</v>
      </c>
      <c r="L100" s="36">
        <v>0</v>
      </c>
      <c r="M100" s="36">
        <v>9.1980615196678564E-2</v>
      </c>
      <c r="N100" s="36">
        <v>0.21877500000001557</v>
      </c>
      <c r="O100" s="36">
        <v>2.7500439999999997E-3</v>
      </c>
      <c r="P100" s="36">
        <v>4.6624179999999998E-3</v>
      </c>
      <c r="Q100" s="36">
        <v>2.3969209999999998E-3</v>
      </c>
      <c r="R100" s="36">
        <v>3.53123E-4</v>
      </c>
      <c r="S100" s="36">
        <v>4.2018229999999995E-3</v>
      </c>
      <c r="T100" s="36">
        <v>4.60595E-4</v>
      </c>
      <c r="U100" s="36">
        <v>6.0000000000000001E-3</v>
      </c>
      <c r="V100" s="36">
        <v>1.44E-2</v>
      </c>
      <c r="W100" s="36">
        <v>9.3349294246467263E-3</v>
      </c>
      <c r="X100" s="36">
        <v>0.32923314777204743</v>
      </c>
      <c r="Y100" s="36">
        <v>0.33856807719669413</v>
      </c>
      <c r="Z100" s="36">
        <v>5.0345565421438301E-5</v>
      </c>
      <c r="AA100" s="36">
        <v>1.0773951000187795E-5</v>
      </c>
      <c r="AB100" s="36">
        <v>1.0774000000000001E-5</v>
      </c>
      <c r="AC100" s="36">
        <v>1.8685995214561978E-6</v>
      </c>
      <c r="AD100" s="36">
        <v>2.404216041525862E-3</v>
      </c>
      <c r="AE100" s="36">
        <v>2.1637944373732759E-2</v>
      </c>
      <c r="AF100" s="36">
        <v>2.4042160415258619E-2</v>
      </c>
      <c r="AG100" s="36">
        <v>1.2001761761761761E-3</v>
      </c>
      <c r="AH100" s="36">
        <v>2.041679012345679E-3</v>
      </c>
      <c r="AI100" s="36">
        <v>6.5388908908908918E-3</v>
      </c>
      <c r="AJ100" s="36">
        <v>1.0996405037716854E-6</v>
      </c>
      <c r="AK100" s="36">
        <v>1.3288522951507845E-6</v>
      </c>
      <c r="AL100" s="36">
        <v>3.3235677312196481E-6</v>
      </c>
      <c r="AM100" s="36">
        <v>1.203144416201404E-3</v>
      </c>
      <c r="AN100" s="36">
        <v>4.4472239061666922E-3</v>
      </c>
      <c r="AO100" s="36">
        <v>2.8180158832354869E-2</v>
      </c>
      <c r="AP100" s="36">
        <v>1.049461285</v>
      </c>
      <c r="AQ100" s="36">
        <v>0.56509453799999998</v>
      </c>
      <c r="AR100" s="36">
        <v>1.6145558229999999</v>
      </c>
      <c r="AS100" s="36">
        <v>0.14915900900000001</v>
      </c>
      <c r="AT100" s="36">
        <v>2.1889424599999998</v>
      </c>
      <c r="AU100" s="36">
        <v>5.3207125460000002</v>
      </c>
      <c r="AV100" s="36">
        <v>2.5139608569999998</v>
      </c>
      <c r="AW100" s="36">
        <v>6.1107422050000002</v>
      </c>
      <c r="AX100" s="36">
        <v>2.3120600109999998</v>
      </c>
      <c r="AY100" s="36">
        <v>5.6199771959999998</v>
      </c>
      <c r="AZ100" s="36">
        <v>1.5113071428571429E-3</v>
      </c>
      <c r="BA100" s="36">
        <v>3.0226142857142859E-3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2.8162585170000001</v>
      </c>
      <c r="BH100" s="36">
        <v>12.265683837999999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5.254076092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1.3888600000000001E-4</v>
      </c>
      <c r="P101" s="36">
        <v>2.0923299999999999E-4</v>
      </c>
      <c r="Q101" s="36">
        <v>1.29732E-4</v>
      </c>
      <c r="R101" s="36">
        <v>9.1540000000000008E-6</v>
      </c>
      <c r="S101" s="36">
        <v>1.97293E-4</v>
      </c>
      <c r="T101" s="36">
        <v>1.1939999999999999E-5</v>
      </c>
      <c r="U101" s="36">
        <v>1.7999999999999999E-2</v>
      </c>
      <c r="V101" s="36">
        <v>4.3199999999999995E-2</v>
      </c>
      <c r="W101" s="36">
        <v>1.8138886E-2</v>
      </c>
      <c r="X101" s="36">
        <v>4.3409232999999998E-2</v>
      </c>
      <c r="Y101" s="36">
        <v>6.1548118999999998E-2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2.8358491599585825E-3</v>
      </c>
      <c r="AH101" s="36">
        <v>4.8242031686651738E-3</v>
      </c>
      <c r="AI101" s="36">
        <v>1.5450488526670896E-2</v>
      </c>
      <c r="AJ101" s="36">
        <v>0</v>
      </c>
      <c r="AK101" s="36">
        <v>0</v>
      </c>
      <c r="AL101" s="36">
        <v>0</v>
      </c>
      <c r="AM101" s="36">
        <v>2.8358491599585825E-3</v>
      </c>
      <c r="AN101" s="36">
        <v>4.8242031686651738E-3</v>
      </c>
      <c r="AO101" s="36">
        <v>1.5450488526670896E-2</v>
      </c>
      <c r="AP101" s="36">
        <v>3.6504329000000002E-2</v>
      </c>
      <c r="AQ101" s="36">
        <v>1.9656177E-2</v>
      </c>
      <c r="AR101" s="36">
        <v>5.6160505999999999E-2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2.6965415510000001</v>
      </c>
      <c r="BH101" s="36">
        <v>8.4853860060000006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5.2439147479999999</v>
      </c>
      <c r="E102" s="36">
        <v>7</v>
      </c>
      <c r="F102" s="36">
        <v>0</v>
      </c>
      <c r="G102" s="36">
        <v>4</v>
      </c>
      <c r="H102" s="36">
        <v>3</v>
      </c>
      <c r="I102" s="36">
        <v>3.3665289526942726E-3</v>
      </c>
      <c r="J102" s="36">
        <v>0.95904371501011787</v>
      </c>
      <c r="K102" s="36">
        <v>3.3665289526942726E-3</v>
      </c>
      <c r="L102" s="36">
        <v>0</v>
      </c>
      <c r="M102" s="36">
        <v>0.38166524396274587</v>
      </c>
      <c r="N102" s="36">
        <v>0.58074500000006624</v>
      </c>
      <c r="O102" s="36">
        <v>1.5144738E-2</v>
      </c>
      <c r="P102" s="36">
        <v>2.6393901000000001E-2</v>
      </c>
      <c r="Q102" s="36">
        <v>1.4108166E-2</v>
      </c>
      <c r="R102" s="36">
        <v>1.0365719999999999E-3</v>
      </c>
      <c r="S102" s="36">
        <v>2.5041849000000001E-2</v>
      </c>
      <c r="T102" s="36">
        <v>1.3520520000000001E-3</v>
      </c>
      <c r="U102" s="36">
        <v>0.11099999999999999</v>
      </c>
      <c r="V102" s="36">
        <v>0.26639999999999997</v>
      </c>
      <c r="W102" s="36">
        <v>0.12951126695269427</v>
      </c>
      <c r="X102" s="36">
        <v>1.2518376160101179</v>
      </c>
      <c r="Y102" s="36">
        <v>1.3813488829628122</v>
      </c>
      <c r="Z102" s="36">
        <v>2.7426640890352563E-4</v>
      </c>
      <c r="AA102" s="36">
        <v>5.8693011505354492E-5</v>
      </c>
      <c r="AB102" s="36">
        <v>5.8693000000000002E-5</v>
      </c>
      <c r="AC102" s="36">
        <v>6.9667544601056169E-5</v>
      </c>
      <c r="AD102" s="36">
        <v>1.6253833878464047E-2</v>
      </c>
      <c r="AE102" s="36">
        <v>0.14628450490617634</v>
      </c>
      <c r="AF102" s="36">
        <v>0.16253833878464038</v>
      </c>
      <c r="AG102" s="36">
        <v>2.3412709292830312E-2</v>
      </c>
      <c r="AH102" s="36">
        <v>3.9828516957918232E-2</v>
      </c>
      <c r="AI102" s="36">
        <v>0.12755889890576516</v>
      </c>
      <c r="AJ102" s="36">
        <v>5.9904585193866939E-6</v>
      </c>
      <c r="AK102" s="36">
        <v>7.239124536781603E-6</v>
      </c>
      <c r="AL102" s="36">
        <v>1.8105639581258103E-5</v>
      </c>
      <c r="AM102" s="36">
        <v>2.3488367295950757E-2</v>
      </c>
      <c r="AN102" s="36">
        <v>5.6089589960919062E-2</v>
      </c>
      <c r="AO102" s="36">
        <v>0.27386150945152277</v>
      </c>
      <c r="AP102" s="36">
        <v>1.0472160909999999</v>
      </c>
      <c r="AQ102" s="36">
        <v>0.56388558700000002</v>
      </c>
      <c r="AR102" s="36">
        <v>1.6111016779999998</v>
      </c>
      <c r="AS102" s="36">
        <v>0</v>
      </c>
      <c r="AT102" s="36">
        <v>0.64200660600000004</v>
      </c>
      <c r="AU102" s="36">
        <v>1.61963218</v>
      </c>
      <c r="AV102" s="36">
        <v>0.529202014</v>
      </c>
      <c r="AW102" s="36">
        <v>1.335052635</v>
      </c>
      <c r="AX102" s="36">
        <v>0.49167856900000001</v>
      </c>
      <c r="AY102" s="36">
        <v>1.240389779</v>
      </c>
      <c r="AZ102" s="36">
        <v>0</v>
      </c>
      <c r="BA102" s="36">
        <v>0</v>
      </c>
      <c r="BB102" s="36">
        <v>0.801888253</v>
      </c>
      <c r="BC102" s="36">
        <v>45.595709542999998</v>
      </c>
      <c r="BD102" s="36">
        <v>115.02728748299999</v>
      </c>
      <c r="BE102" s="36">
        <v>3.3414329999999999E-2</v>
      </c>
      <c r="BF102" s="36">
        <v>6.6828661428571426E-2</v>
      </c>
      <c r="BG102" s="36">
        <v>0</v>
      </c>
      <c r="BH102" s="36">
        <v>16.141319781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5.2233792469999996</v>
      </c>
      <c r="E103" s="36">
        <v>7</v>
      </c>
      <c r="F103" s="36">
        <v>0</v>
      </c>
      <c r="G103" s="36">
        <v>3</v>
      </c>
      <c r="H103" s="36">
        <v>4</v>
      </c>
      <c r="I103" s="36">
        <v>5.6565045876364156E-4</v>
      </c>
      <c r="J103" s="36">
        <v>0.22457341922666005</v>
      </c>
      <c r="K103" s="36">
        <v>5.6565045876364156E-4</v>
      </c>
      <c r="L103" s="36">
        <v>0</v>
      </c>
      <c r="M103" s="36">
        <v>8.2314069685428121E-2</v>
      </c>
      <c r="N103" s="36">
        <v>0.14282499999999557</v>
      </c>
      <c r="O103" s="36">
        <v>8.3567299999999997E-3</v>
      </c>
      <c r="P103" s="36">
        <v>1.4809308E-2</v>
      </c>
      <c r="Q103" s="36">
        <v>7.9571269999999996E-3</v>
      </c>
      <c r="R103" s="36">
        <v>3.99603E-4</v>
      </c>
      <c r="S103" s="36">
        <v>1.4288087E-2</v>
      </c>
      <c r="T103" s="36">
        <v>5.2122099999999999E-4</v>
      </c>
      <c r="U103" s="36">
        <v>6.6E-3</v>
      </c>
      <c r="V103" s="36">
        <v>1.5599999999999999E-2</v>
      </c>
      <c r="W103" s="36">
        <v>1.552238045876364E-2</v>
      </c>
      <c r="X103" s="36">
        <v>0.25498272722666004</v>
      </c>
      <c r="Y103" s="36">
        <v>0.27050510768542368</v>
      </c>
      <c r="Z103" s="36">
        <v>5.5109173019873016E-5</v>
      </c>
      <c r="AA103" s="36">
        <v>1.1793363026252826E-5</v>
      </c>
      <c r="AB103" s="36">
        <v>1.17934E-5</v>
      </c>
      <c r="AC103" s="36">
        <v>1.188295330287913E-5</v>
      </c>
      <c r="AD103" s="36">
        <v>6.1869391738409241E-3</v>
      </c>
      <c r="AE103" s="36">
        <v>5.5682452564568309E-2</v>
      </c>
      <c r="AF103" s="36">
        <v>6.1869391738409239E-2</v>
      </c>
      <c r="AG103" s="36">
        <v>1.331592366712571E-3</v>
      </c>
      <c r="AH103" s="36">
        <v>2.265237589350121E-3</v>
      </c>
      <c r="AI103" s="36">
        <v>7.2548825496753866E-3</v>
      </c>
      <c r="AJ103" s="36">
        <v>1.2036848261723583E-6</v>
      </c>
      <c r="AK103" s="36">
        <v>1.4545838739215944E-6</v>
      </c>
      <c r="AL103" s="36">
        <v>3.6380326416712265E-6</v>
      </c>
      <c r="AM103" s="36">
        <v>1.3446790048416224E-3</v>
      </c>
      <c r="AN103" s="36">
        <v>8.4536313470649667E-3</v>
      </c>
      <c r="AO103" s="36">
        <v>6.2940973146885362E-2</v>
      </c>
      <c r="AP103" s="36">
        <v>1.4219529310000001</v>
      </c>
      <c r="AQ103" s="36">
        <v>0.76566696300000003</v>
      </c>
      <c r="AR103" s="36">
        <v>2.187619894</v>
      </c>
      <c r="AS103" s="36">
        <v>0.199241378</v>
      </c>
      <c r="AT103" s="36">
        <v>1.1074324689999999</v>
      </c>
      <c r="AU103" s="36">
        <v>2.7792965970000001</v>
      </c>
      <c r="AV103" s="36">
        <v>1.9438703129999999</v>
      </c>
      <c r="AW103" s="36">
        <v>4.8784845079999997</v>
      </c>
      <c r="AX103" s="36">
        <v>1.768076698</v>
      </c>
      <c r="AY103" s="36">
        <v>4.4372995059999996</v>
      </c>
      <c r="AZ103" s="36">
        <v>2.1490728571428573E-3</v>
      </c>
      <c r="BA103" s="36">
        <v>4.2981457142857145E-3</v>
      </c>
      <c r="BB103" s="36">
        <v>0.79085674900000003</v>
      </c>
      <c r="BC103" s="36">
        <v>37.811178194999997</v>
      </c>
      <c r="BD103" s="36">
        <v>94.893803237</v>
      </c>
      <c r="BE103" s="36">
        <v>3.2954652857142865E-2</v>
      </c>
      <c r="BF103" s="36">
        <v>6.5909305714285729E-2</v>
      </c>
      <c r="BG103" s="36">
        <v>1.9406871109999999</v>
      </c>
      <c r="BH103" s="36">
        <v>31.588245604000001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5.4100216940000001</v>
      </c>
      <c r="E104" s="36">
        <v>7</v>
      </c>
      <c r="F104" s="36">
        <v>0</v>
      </c>
      <c r="G104" s="36">
        <v>1</v>
      </c>
      <c r="H104" s="36">
        <v>6</v>
      </c>
      <c r="I104" s="36">
        <v>1.0028245572652602E-3</v>
      </c>
      <c r="J104" s="36">
        <v>0.23516803511249326</v>
      </c>
      <c r="K104" s="36">
        <v>1.0028245572652602E-3</v>
      </c>
      <c r="L104" s="36">
        <v>0</v>
      </c>
      <c r="M104" s="36">
        <v>9.847585966949432E-2</v>
      </c>
      <c r="N104" s="36">
        <v>0.13769500000026419</v>
      </c>
      <c r="O104" s="36">
        <v>7.2727337000000003E-2</v>
      </c>
      <c r="P104" s="36">
        <v>0.12291000499999999</v>
      </c>
      <c r="Q104" s="36">
        <v>6.9026634000000003E-2</v>
      </c>
      <c r="R104" s="36">
        <v>3.7007029999999996E-3</v>
      </c>
      <c r="S104" s="36">
        <v>0.11808300099999999</v>
      </c>
      <c r="T104" s="36">
        <v>4.8270040000000002E-3</v>
      </c>
      <c r="U104" s="36">
        <v>3.0000000000000001E-3</v>
      </c>
      <c r="V104" s="36">
        <v>7.1999999999999998E-3</v>
      </c>
      <c r="W104" s="36">
        <v>7.6730161557265267E-2</v>
      </c>
      <c r="X104" s="36">
        <v>0.36527804011249321</v>
      </c>
      <c r="Y104" s="36">
        <v>0.44200820166975846</v>
      </c>
      <c r="Z104" s="36">
        <v>6.4282968402203241E-5</v>
      </c>
      <c r="AA104" s="36">
        <v>1.3756555238071491E-5</v>
      </c>
      <c r="AB104" s="36">
        <v>1.37566E-5</v>
      </c>
      <c r="AC104" s="36">
        <v>1.5946990797307439E-5</v>
      </c>
      <c r="AD104" s="36">
        <v>2.6299943254465691E-3</v>
      </c>
      <c r="AE104" s="36">
        <v>2.3669948929019118E-2</v>
      </c>
      <c r="AF104" s="36">
        <v>2.6299943254465687E-2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1.4040574117491702E-6</v>
      </c>
      <c r="AK104" s="36">
        <v>1.6967226177344794E-6</v>
      </c>
      <c r="AL104" s="36">
        <v>4.2436413450247078E-6</v>
      </c>
      <c r="AM104" s="36">
        <v>6.4526594392626214E-4</v>
      </c>
      <c r="AN104" s="36">
        <v>3.6998681120429984E-3</v>
      </c>
      <c r="AO104" s="36">
        <v>2.7095246140133745E-2</v>
      </c>
      <c r="AP104" s="36">
        <v>5.8080181639999999</v>
      </c>
      <c r="AQ104" s="36">
        <v>3.1273943960000001</v>
      </c>
      <c r="AR104" s="36">
        <v>8.9354125599999996</v>
      </c>
      <c r="AS104" s="36">
        <v>0.53552070500000004</v>
      </c>
      <c r="AT104" s="36">
        <v>42.346291567999998</v>
      </c>
      <c r="AU104" s="36">
        <v>105.222065288</v>
      </c>
      <c r="AV104" s="36">
        <v>29.557565234999998</v>
      </c>
      <c r="AW104" s="36">
        <v>73.444638097999999</v>
      </c>
      <c r="AX104" s="36">
        <v>27.627517327</v>
      </c>
      <c r="AY104" s="36">
        <v>68.648855054999999</v>
      </c>
      <c r="AZ104" s="36">
        <v>3.5170971428571435E-3</v>
      </c>
      <c r="BA104" s="36">
        <v>7.0341957142857148E-3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16.741902526000001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5.3480531139999998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2.8276861619337557E-3</v>
      </c>
      <c r="J105" s="36">
        <v>0.47795950611452259</v>
      </c>
      <c r="K105" s="36">
        <v>2.8276861619337557E-3</v>
      </c>
      <c r="L105" s="36">
        <v>0</v>
      </c>
      <c r="M105" s="36">
        <v>0.23824719227646568</v>
      </c>
      <c r="N105" s="36">
        <v>0.24253999999999065</v>
      </c>
      <c r="O105" s="36">
        <v>6.1856897999999993E-2</v>
      </c>
      <c r="P105" s="36">
        <v>0.104023639</v>
      </c>
      <c r="Q105" s="36">
        <v>5.8255721999999996E-2</v>
      </c>
      <c r="R105" s="36">
        <v>3.6011760000000002E-3</v>
      </c>
      <c r="S105" s="36">
        <v>9.9326451999999996E-2</v>
      </c>
      <c r="T105" s="36">
        <v>4.6971870000000002E-3</v>
      </c>
      <c r="U105" s="36" t="s">
        <v>340</v>
      </c>
      <c r="V105" s="36" t="s">
        <v>340</v>
      </c>
      <c r="W105" s="36">
        <v>6.4684584161933747E-2</v>
      </c>
      <c r="X105" s="36">
        <v>0.58198314511452254</v>
      </c>
      <c r="Y105" s="36">
        <v>0.64666772927645633</v>
      </c>
      <c r="Z105" s="36">
        <v>2.0313124080584977E-4</v>
      </c>
      <c r="AA105" s="36">
        <v>4.3470085532451851E-5</v>
      </c>
      <c r="AB105" s="36">
        <v>4.3470100000000002E-5</v>
      </c>
      <c r="AC105" s="36">
        <v>5.9226138457588587E-5</v>
      </c>
      <c r="AD105" s="36">
        <v>1.0213695282449843E-2</v>
      </c>
      <c r="AE105" s="36">
        <v>9.1923257542048581E-2</v>
      </c>
      <c r="AF105" s="36">
        <v>0.1021369528244984</v>
      </c>
      <c r="AG105" s="36" t="s">
        <v>340</v>
      </c>
      <c r="AH105" s="36" t="s">
        <v>340</v>
      </c>
      <c r="AI105" s="36" t="s">
        <v>340</v>
      </c>
      <c r="AJ105" s="36">
        <v>4.4367442605352192E-6</v>
      </c>
      <c r="AK105" s="36">
        <v>5.3615502279036669E-6</v>
      </c>
      <c r="AL105" s="36">
        <v>1.3409673439102582E-5</v>
      </c>
      <c r="AM105" s="36">
        <v>6.3662882718123803E-5</v>
      </c>
      <c r="AN105" s="36">
        <v>1.0219056832677747E-2</v>
      </c>
      <c r="AO105" s="36">
        <v>9.1936667215487683E-2</v>
      </c>
      <c r="AP105" s="36">
        <v>45.832765174000002</v>
      </c>
      <c r="AQ105" s="36">
        <v>24.679181246999999</v>
      </c>
      <c r="AR105" s="36">
        <v>70.511946421000005</v>
      </c>
      <c r="AS105" s="36">
        <v>4.147505561</v>
      </c>
      <c r="AT105" s="36">
        <v>72.397525059000003</v>
      </c>
      <c r="AU105" s="36">
        <v>195.25393122200001</v>
      </c>
      <c r="AV105" s="36">
        <v>53.311697776999999</v>
      </c>
      <c r="AW105" s="36">
        <v>143.780033401</v>
      </c>
      <c r="AX105" s="36">
        <v>49.712968494000002</v>
      </c>
      <c r="AY105" s="36">
        <v>134.07436957799999</v>
      </c>
      <c r="AZ105" s="36">
        <v>2.0799742857142856E-2</v>
      </c>
      <c r="BA105" s="36">
        <v>4.1599485714285712E-2</v>
      </c>
      <c r="BB105" s="36">
        <v>0.36607509500000002</v>
      </c>
      <c r="BC105" s="36">
        <v>30.390736449999999</v>
      </c>
      <c r="BD105" s="36">
        <v>81.962895275999998</v>
      </c>
      <c r="BE105" s="36">
        <v>1.5254187142857143E-2</v>
      </c>
      <c r="BF105" s="36">
        <v>3.0508375714285715E-2</v>
      </c>
      <c r="BG105" s="36">
        <v>0.85530578899999998</v>
      </c>
      <c r="BH105" s="36">
        <v>23.473938221000001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4.8155363250000001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0.37383999600000001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4.1897347869999999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5.7953431789999996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0.5044992033462592</v>
      </c>
      <c r="J108" s="36">
        <v>12.440990869702055</v>
      </c>
      <c r="K108" s="36">
        <v>0.32853620334691597</v>
      </c>
      <c r="L108" s="36">
        <v>0.17596299999934317</v>
      </c>
      <c r="M108" s="36">
        <v>8.7921055730500797</v>
      </c>
      <c r="N108" s="36">
        <v>4.1533844999982348</v>
      </c>
      <c r="O108" s="36">
        <v>3.1551888999999993E-2</v>
      </c>
      <c r="P108" s="36">
        <v>4.9944359000000001E-2</v>
      </c>
      <c r="Q108" s="36">
        <v>2.8658039999999996E-2</v>
      </c>
      <c r="R108" s="36">
        <v>2.893849E-3</v>
      </c>
      <c r="S108" s="36">
        <v>4.6169771999999998E-2</v>
      </c>
      <c r="T108" s="36">
        <v>3.7745869999999998E-3</v>
      </c>
      <c r="U108" s="36" t="s">
        <v>340</v>
      </c>
      <c r="V108" s="36" t="s">
        <v>340</v>
      </c>
      <c r="W108" s="36">
        <v>0.53605109234625914</v>
      </c>
      <c r="X108" s="36">
        <v>12.490935228702055</v>
      </c>
      <c r="Y108" s="36">
        <v>13.026986321048314</v>
      </c>
      <c r="Z108" s="36">
        <v>8.1102647922170774E-3</v>
      </c>
      <c r="AA108" s="36">
        <v>3.1823836159973126E-3</v>
      </c>
      <c r="AB108" s="36">
        <v>3.1823839999999999E-3</v>
      </c>
      <c r="AC108" s="36">
        <v>2.7407345052061416E-3</v>
      </c>
      <c r="AD108" s="36">
        <v>8.1030376574038734E-2</v>
      </c>
      <c r="AE108" s="36">
        <v>0.72927338916634832</v>
      </c>
      <c r="AF108" s="36">
        <v>0.81030376574038732</v>
      </c>
      <c r="AG108" s="36" t="s">
        <v>340</v>
      </c>
      <c r="AH108" s="36" t="s">
        <v>340</v>
      </c>
      <c r="AI108" s="36" t="s">
        <v>340</v>
      </c>
      <c r="AJ108" s="36">
        <v>3.2480771719800886E-4</v>
      </c>
      <c r="AK108" s="36">
        <v>3.9251144258874453E-4</v>
      </c>
      <c r="AL108" s="36">
        <v>9.8170306021437797E-4</v>
      </c>
      <c r="AM108" s="36">
        <v>3.0655422224041503E-3</v>
      </c>
      <c r="AN108" s="36">
        <v>8.1422888016627476E-2</v>
      </c>
      <c r="AO108" s="36">
        <v>0.73025509222656271</v>
      </c>
      <c r="AP108" s="36">
        <v>181.29133501199999</v>
      </c>
      <c r="AQ108" s="36">
        <v>97.618411159999994</v>
      </c>
      <c r="AR108" s="36">
        <v>278.90974617199998</v>
      </c>
      <c r="AS108" s="36">
        <v>15.117173894</v>
      </c>
      <c r="AT108" s="36">
        <v>459.107479678</v>
      </c>
      <c r="AU108" s="36">
        <v>1065.60052701</v>
      </c>
      <c r="AV108" s="36">
        <v>256.63614584599998</v>
      </c>
      <c r="AW108" s="36">
        <v>595.659239652</v>
      </c>
      <c r="AX108" s="36">
        <v>244.72045759100001</v>
      </c>
      <c r="AY108" s="36">
        <v>568.00261403299999</v>
      </c>
      <c r="AZ108" s="36">
        <v>0.14627328428571429</v>
      </c>
      <c r="BA108" s="36">
        <v>0.29254657000000001</v>
      </c>
      <c r="BB108" s="36">
        <v>0.44660597899999999</v>
      </c>
      <c r="BC108" s="36">
        <v>23.172563846999999</v>
      </c>
      <c r="BD108" s="36">
        <v>53.784129731</v>
      </c>
      <c r="BE108" s="36">
        <v>1.8609874285714288E-2</v>
      </c>
      <c r="BF108" s="36">
        <v>3.7219748571428575E-2</v>
      </c>
      <c r="BG108" s="36">
        <v>5.1533316549999997</v>
      </c>
      <c r="BH108" s="36">
        <v>29.756240318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5.7400994289999998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1.0541089698934523</v>
      </c>
      <c r="J109" s="36">
        <v>12.9880770564451</v>
      </c>
      <c r="K109" s="36">
        <v>0.42054996989637933</v>
      </c>
      <c r="L109" s="36">
        <v>0.63355899999707288</v>
      </c>
      <c r="M109" s="36">
        <v>8.5108605263469617</v>
      </c>
      <c r="N109" s="36">
        <v>5.5313254999915893</v>
      </c>
      <c r="O109" s="36">
        <v>3.6649837000000005E-2</v>
      </c>
      <c r="P109" s="36">
        <v>6.1815439999999999E-2</v>
      </c>
      <c r="Q109" s="36">
        <v>3.2751688000000001E-2</v>
      </c>
      <c r="R109" s="36">
        <v>3.8981490000000001E-3</v>
      </c>
      <c r="S109" s="36">
        <v>5.6730896999999995E-2</v>
      </c>
      <c r="T109" s="36">
        <v>5.0845430000000004E-3</v>
      </c>
      <c r="U109" s="36" t="s">
        <v>340</v>
      </c>
      <c r="V109" s="36" t="s">
        <v>340</v>
      </c>
      <c r="W109" s="36">
        <v>1.0907588068934522</v>
      </c>
      <c r="X109" s="36">
        <v>13.0498924964451</v>
      </c>
      <c r="Y109" s="36">
        <v>14.140651303338553</v>
      </c>
      <c r="Z109" s="36">
        <v>1.3426617859280489E-2</v>
      </c>
      <c r="AA109" s="36">
        <v>6.148765525603059E-3</v>
      </c>
      <c r="AB109" s="36">
        <v>6.148766E-3</v>
      </c>
      <c r="AC109" s="36">
        <v>6.1676939411236427E-3</v>
      </c>
      <c r="AD109" s="36">
        <v>0.27027892193354397</v>
      </c>
      <c r="AE109" s="36">
        <v>2.4325102974018953</v>
      </c>
      <c r="AF109" s="36">
        <v>2.7027892193354397</v>
      </c>
      <c r="AG109" s="36" t="s">
        <v>340</v>
      </c>
      <c r="AH109" s="36" t="s">
        <v>340</v>
      </c>
      <c r="AI109" s="36" t="s">
        <v>340</v>
      </c>
      <c r="AJ109" s="36">
        <v>6.2756934812858718E-4</v>
      </c>
      <c r="AK109" s="36">
        <v>7.5838145641777491E-4</v>
      </c>
      <c r="AL109" s="36">
        <v>1.8967737390403292E-3</v>
      </c>
      <c r="AM109" s="36">
        <v>6.79526328925223E-3</v>
      </c>
      <c r="AN109" s="36">
        <v>0.27103730338996174</v>
      </c>
      <c r="AO109" s="36">
        <v>2.4344070711409356</v>
      </c>
      <c r="AP109" s="36">
        <v>203.468354869</v>
      </c>
      <c r="AQ109" s="36">
        <v>109.559883391</v>
      </c>
      <c r="AR109" s="36">
        <v>313.02823825999997</v>
      </c>
      <c r="AS109" s="36">
        <v>12.635633951000001</v>
      </c>
      <c r="AT109" s="36">
        <v>770.31780561100004</v>
      </c>
      <c r="AU109" s="36">
        <v>1966.5071280679999</v>
      </c>
      <c r="AV109" s="36">
        <v>453.09187193700001</v>
      </c>
      <c r="AW109" s="36">
        <v>1156.6763605159999</v>
      </c>
      <c r="AX109" s="36">
        <v>439.10152048999998</v>
      </c>
      <c r="AY109" s="36">
        <v>1120.9610678869999</v>
      </c>
      <c r="AZ109" s="36">
        <v>0.10773089714285713</v>
      </c>
      <c r="BA109" s="36">
        <v>0.2154617957142857</v>
      </c>
      <c r="BB109" s="36">
        <v>0.91322434799999996</v>
      </c>
      <c r="BC109" s="36">
        <v>42.997874867999997</v>
      </c>
      <c r="BD109" s="36">
        <v>109.767198428</v>
      </c>
      <c r="BE109" s="36">
        <v>3.805365571428572E-2</v>
      </c>
      <c r="BF109" s="36">
        <v>7.6107312857142867E-2</v>
      </c>
      <c r="BG109" s="36">
        <v>1.8507571199999999</v>
      </c>
      <c r="BH109" s="36">
        <v>34.200043280000003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4.8963716359999996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5.0059099999999999E-4</v>
      </c>
      <c r="P110" s="36">
        <v>8.0246500000000004E-4</v>
      </c>
      <c r="Q110" s="36">
        <v>4.7730200000000003E-4</v>
      </c>
      <c r="R110" s="36">
        <v>2.3289E-5</v>
      </c>
      <c r="S110" s="36">
        <v>7.7208799999999998E-4</v>
      </c>
      <c r="T110" s="36">
        <v>3.0377000000000001E-5</v>
      </c>
      <c r="U110" s="36">
        <v>0</v>
      </c>
      <c r="V110" s="36">
        <v>0</v>
      </c>
      <c r="W110" s="36">
        <v>5.0059099999999999E-4</v>
      </c>
      <c r="X110" s="36">
        <v>8.0246500000000004E-4</v>
      </c>
      <c r="Y110" s="36">
        <v>1.3030559999999999E-3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9.6182099999999997E-4</v>
      </c>
      <c r="AQ110" s="36">
        <v>5.17903E-4</v>
      </c>
      <c r="AR110" s="36">
        <v>1.479724E-3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2.6533408490000001</v>
      </c>
      <c r="BH110" s="36">
        <v>11.145265925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5.3901171300000001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8.5526130000000006E-3</v>
      </c>
      <c r="P111" s="36">
        <v>1.4155955E-2</v>
      </c>
      <c r="Q111" s="36">
        <v>7.6762620000000005E-3</v>
      </c>
      <c r="R111" s="36">
        <v>8.7635100000000004E-4</v>
      </c>
      <c r="S111" s="36">
        <v>1.3012886999999999E-2</v>
      </c>
      <c r="T111" s="36">
        <v>1.1430680000000001E-3</v>
      </c>
      <c r="U111" s="36" t="s">
        <v>340</v>
      </c>
      <c r="V111" s="36" t="s">
        <v>340</v>
      </c>
      <c r="W111" s="36">
        <v>8.5526130000000006E-3</v>
      </c>
      <c r="X111" s="36">
        <v>1.4155955E-2</v>
      </c>
      <c r="Y111" s="36">
        <v>2.2708567999999998E-2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0.144045701</v>
      </c>
      <c r="AQ111" s="36">
        <v>7.7563069999999998E-2</v>
      </c>
      <c r="AR111" s="36">
        <v>0.22160877099999998</v>
      </c>
      <c r="AS111" s="36">
        <v>3.2190086E-2</v>
      </c>
      <c r="AT111" s="36">
        <v>0.13698442299999999</v>
      </c>
      <c r="AU111" s="36">
        <v>0.30186958200000003</v>
      </c>
      <c r="AV111" s="36">
        <v>0.37426553299999998</v>
      </c>
      <c r="AW111" s="36">
        <v>0.82476078100000005</v>
      </c>
      <c r="AX111" s="36">
        <v>0.337444733</v>
      </c>
      <c r="AY111" s="36">
        <v>0.74361958900000003</v>
      </c>
      <c r="AZ111" s="36">
        <v>8.3827142857142859E-5</v>
      </c>
      <c r="BA111" s="36">
        <v>1.676557142857143E-4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3.7451457869999998</v>
      </c>
      <c r="BH111" s="36">
        <v>11.417408953000001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4.3284000000000001E-5</v>
      </c>
      <c r="P112" s="36">
        <v>6.9418000000000005E-5</v>
      </c>
      <c r="Q112" s="36">
        <v>3.9365E-5</v>
      </c>
      <c r="R112" s="36">
        <v>3.9190000000000001E-6</v>
      </c>
      <c r="S112" s="36">
        <v>6.4306000000000004E-5</v>
      </c>
      <c r="T112" s="36">
        <v>5.1120000000000004E-6</v>
      </c>
      <c r="U112" s="36" t="s">
        <v>340</v>
      </c>
      <c r="V112" s="36" t="s">
        <v>340</v>
      </c>
      <c r="W112" s="36">
        <v>4.3284000000000001E-5</v>
      </c>
      <c r="X112" s="36">
        <v>6.9418000000000005E-5</v>
      </c>
      <c r="Y112" s="36">
        <v>1.1270200000000001E-4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5.9252999999999997E-5</v>
      </c>
      <c r="AQ112" s="36">
        <v>3.1905E-5</v>
      </c>
      <c r="AR112" s="36">
        <v>9.1157999999999997E-5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1.1597278559999999</v>
      </c>
      <c r="BH112" s="36">
        <v>5.7528177649999996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5.2786280799999998</v>
      </c>
      <c r="E113" s="36">
        <v>3</v>
      </c>
      <c r="F113" s="36">
        <v>0</v>
      </c>
      <c r="G113" s="36">
        <v>1</v>
      </c>
      <c r="H113" s="36">
        <v>2</v>
      </c>
      <c r="I113" s="36">
        <v>1.6089660684135689E-3</v>
      </c>
      <c r="J113" s="36">
        <v>0.62890616941283062</v>
      </c>
      <c r="K113" s="36">
        <v>1.6089660684135689E-3</v>
      </c>
      <c r="L113" s="36">
        <v>0</v>
      </c>
      <c r="M113" s="36">
        <v>0.24429013548122702</v>
      </c>
      <c r="N113" s="36">
        <v>0.38622500000001714</v>
      </c>
      <c r="O113" s="36">
        <v>2.3050292999999999E-2</v>
      </c>
      <c r="P113" s="36">
        <v>3.2922364999999995E-2</v>
      </c>
      <c r="Q113" s="36">
        <v>2.0298752E-2</v>
      </c>
      <c r="R113" s="36">
        <v>2.7515410000000001E-3</v>
      </c>
      <c r="S113" s="36">
        <v>2.9333398999999996E-2</v>
      </c>
      <c r="T113" s="36">
        <v>3.5889659999999999E-3</v>
      </c>
      <c r="U113" s="36">
        <v>0</v>
      </c>
      <c r="V113" s="36">
        <v>0</v>
      </c>
      <c r="W113" s="36">
        <v>2.4659259068413569E-2</v>
      </c>
      <c r="X113" s="36">
        <v>0.66182853441283063</v>
      </c>
      <c r="Y113" s="36">
        <v>0.68648779348124422</v>
      </c>
      <c r="Z113" s="36">
        <v>1.2936566267060984E-4</v>
      </c>
      <c r="AA113" s="36">
        <v>2.7684251811510504E-5</v>
      </c>
      <c r="AB113" s="36">
        <v>2.7684299999999999E-5</v>
      </c>
      <c r="AC113" s="36">
        <v>1.2817965436740697E-5</v>
      </c>
      <c r="AD113" s="36">
        <v>3.0905158826277698E-3</v>
      </c>
      <c r="AE113" s="36">
        <v>2.781464294364993E-2</v>
      </c>
      <c r="AF113" s="36">
        <v>3.0905158826277701E-2</v>
      </c>
      <c r="AG113" s="36">
        <v>0</v>
      </c>
      <c r="AH113" s="36">
        <v>0</v>
      </c>
      <c r="AI113" s="36">
        <v>0</v>
      </c>
      <c r="AJ113" s="36">
        <v>2.8255780210290235E-6</v>
      </c>
      <c r="AK113" s="36">
        <v>3.4145485051645495E-6</v>
      </c>
      <c r="AL113" s="36">
        <v>8.5400636849270553E-6</v>
      </c>
      <c r="AM113" s="36">
        <v>1.5643543457769722E-5</v>
      </c>
      <c r="AN113" s="36">
        <v>3.0939304311329344E-3</v>
      </c>
      <c r="AO113" s="36">
        <v>2.7823183007334856E-2</v>
      </c>
      <c r="AP113" s="36">
        <v>8.2551586510000003</v>
      </c>
      <c r="AQ113" s="36">
        <v>4.4450854270000004</v>
      </c>
      <c r="AR113" s="36">
        <v>12.700244078000001</v>
      </c>
      <c r="AS113" s="36">
        <v>1.4965284270000001</v>
      </c>
      <c r="AT113" s="36">
        <v>7.8471557750000001</v>
      </c>
      <c r="AU113" s="36">
        <v>15.788959263000001</v>
      </c>
      <c r="AV113" s="36">
        <v>6.471625103</v>
      </c>
      <c r="AW113" s="36">
        <v>13.021307088</v>
      </c>
      <c r="AX113" s="36">
        <v>6.0126383839999997</v>
      </c>
      <c r="AY113" s="36">
        <v>12.097797625</v>
      </c>
      <c r="AZ113" s="36">
        <v>4.6032814285714284E-2</v>
      </c>
      <c r="BA113" s="36">
        <v>9.2065630000000009E-2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4.0455520780000001</v>
      </c>
      <c r="BH113" s="36">
        <v>19.017419612000001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5.9672011349999998</v>
      </c>
      <c r="E114" s="36">
        <v>5</v>
      </c>
      <c r="F114" s="36">
        <v>0</v>
      </c>
      <c r="G114" s="36">
        <v>0</v>
      </c>
      <c r="H114" s="36">
        <v>5</v>
      </c>
      <c r="I114" s="36">
        <v>2.7829077290936097</v>
      </c>
      <c r="J114" s="36">
        <v>24.923770797790812</v>
      </c>
      <c r="K114" s="36">
        <v>2.348516729092744</v>
      </c>
      <c r="L114" s="36">
        <v>0.43439100000086572</v>
      </c>
      <c r="M114" s="36">
        <v>25.027162526885363</v>
      </c>
      <c r="N114" s="36">
        <v>2.6795159999990572</v>
      </c>
      <c r="O114" s="36">
        <v>4.3912591000000001E-2</v>
      </c>
      <c r="P114" s="36">
        <v>6.8625267000000004E-2</v>
      </c>
      <c r="Q114" s="36">
        <v>4.1885212999999998E-2</v>
      </c>
      <c r="R114" s="36">
        <v>2.0273779999999998E-3</v>
      </c>
      <c r="S114" s="36">
        <v>6.5980860000000002E-2</v>
      </c>
      <c r="T114" s="36">
        <v>2.6444069999999997E-3</v>
      </c>
      <c r="U114" s="36">
        <v>0</v>
      </c>
      <c r="V114" s="36">
        <v>0</v>
      </c>
      <c r="W114" s="36">
        <v>2.82682032009361</v>
      </c>
      <c r="X114" s="36">
        <v>24.992396064790814</v>
      </c>
      <c r="Y114" s="36">
        <v>27.819216384884424</v>
      </c>
      <c r="Z114" s="36">
        <v>2.5713948988528162E-2</v>
      </c>
      <c r="AA114" s="36">
        <v>1.2340791456162336E-2</v>
      </c>
      <c r="AB114" s="36">
        <v>1.2340791E-2</v>
      </c>
      <c r="AC114" s="36">
        <v>4.5232162709778277E-2</v>
      </c>
      <c r="AD114" s="36">
        <v>0.36335330654218279</v>
      </c>
      <c r="AE114" s="36">
        <v>3.2701797588796446</v>
      </c>
      <c r="AF114" s="36">
        <v>3.633533065421827</v>
      </c>
      <c r="AG114" s="36">
        <v>0</v>
      </c>
      <c r="AH114" s="36">
        <v>0</v>
      </c>
      <c r="AI114" s="36">
        <v>0</v>
      </c>
      <c r="AJ114" s="36">
        <v>1.2595539038877763E-3</v>
      </c>
      <c r="AK114" s="36">
        <v>1.5220984262415205E-3</v>
      </c>
      <c r="AL114" s="36">
        <v>3.8068920313092487E-3</v>
      </c>
      <c r="AM114" s="36">
        <v>4.6491716613666051E-2</v>
      </c>
      <c r="AN114" s="36">
        <v>0.3648754049684243</v>
      </c>
      <c r="AO114" s="36">
        <v>3.2739866509109539</v>
      </c>
      <c r="AP114" s="36">
        <v>112.43963668400001</v>
      </c>
      <c r="AQ114" s="36">
        <v>60.544419753</v>
      </c>
      <c r="AR114" s="36">
        <v>172.98405643699999</v>
      </c>
      <c r="AS114" s="36">
        <v>20.168981873</v>
      </c>
      <c r="AT114" s="36">
        <v>517.157146754</v>
      </c>
      <c r="AU114" s="36">
        <v>1094.2938594760001</v>
      </c>
      <c r="AV114" s="36">
        <v>354.40958752799997</v>
      </c>
      <c r="AW114" s="36">
        <v>749.92337978</v>
      </c>
      <c r="AX114" s="36">
        <v>347.782456169</v>
      </c>
      <c r="AY114" s="36">
        <v>735.90050646600002</v>
      </c>
      <c r="AZ114" s="36">
        <v>0.21302759571428573</v>
      </c>
      <c r="BA114" s="36">
        <v>0.42605519142857146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7.7485238259999996</v>
      </c>
      <c r="BH114" s="36">
        <v>23.744498872000001</v>
      </c>
      <c r="BI114" s="36">
        <v>0.15</v>
      </c>
      <c r="BJ114" s="36">
        <v>0.15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6.7088371479999998</v>
      </c>
      <c r="E115" s="36">
        <v>102</v>
      </c>
      <c r="F115" s="36">
        <v>64</v>
      </c>
      <c r="G115" s="36">
        <v>38</v>
      </c>
      <c r="H115" s="36">
        <v>0</v>
      </c>
      <c r="I115" s="36">
        <v>598.62802639139034</v>
      </c>
      <c r="J115" s="36">
        <v>1238.877042233732</v>
      </c>
      <c r="K115" s="36">
        <v>539.28757039141828</v>
      </c>
      <c r="L115" s="36">
        <v>59.340455999972079</v>
      </c>
      <c r="M115" s="36">
        <v>1644.1029821251373</v>
      </c>
      <c r="N115" s="36">
        <v>193.4020864999853</v>
      </c>
      <c r="O115" s="36">
        <v>2.7897120590000002</v>
      </c>
      <c r="P115" s="36">
        <v>4.6822953060000003</v>
      </c>
      <c r="Q115" s="36">
        <v>2.63702579</v>
      </c>
      <c r="R115" s="36">
        <v>0.15268626899999999</v>
      </c>
      <c r="S115" s="36">
        <v>4.4831393030000006</v>
      </c>
      <c r="T115" s="36">
        <v>0.19915600299999997</v>
      </c>
      <c r="U115" s="36">
        <v>28.877800000000015</v>
      </c>
      <c r="V115" s="36">
        <v>68.319100000000006</v>
      </c>
      <c r="W115" s="36">
        <v>630.29553845039027</v>
      </c>
      <c r="X115" s="36">
        <v>1311.878437539732</v>
      </c>
      <c r="Y115" s="36">
        <v>1942.1739759901222</v>
      </c>
      <c r="Z115" s="36">
        <v>2.5186667314228965</v>
      </c>
      <c r="AA115" s="36">
        <v>1.213997364545836</v>
      </c>
      <c r="AB115" s="36">
        <v>5.0836366142589435</v>
      </c>
      <c r="AC115" s="36">
        <v>14.318894243427783</v>
      </c>
      <c r="AD115" s="36">
        <v>21.51267817669973</v>
      </c>
      <c r="AE115" s="36">
        <v>273.00555590764424</v>
      </c>
      <c r="AF115" s="36">
        <v>294.51823408434404</v>
      </c>
      <c r="AG115" s="36">
        <v>5.0683306610322525</v>
      </c>
      <c r="AH115" s="36">
        <v>8.6219877911812954</v>
      </c>
      <c r="AI115" s="36">
        <v>27.613663601486056</v>
      </c>
      <c r="AJ115" s="36">
        <v>0.25089946619269354</v>
      </c>
      <c r="AK115" s="36">
        <v>0.19011594608024701</v>
      </c>
      <c r="AL115" s="36">
        <v>0.47888052529293945</v>
      </c>
      <c r="AM115" s="36">
        <v>19.638124370652726</v>
      </c>
      <c r="AN115" s="36">
        <v>30.324781913961274</v>
      </c>
      <c r="AO115" s="36">
        <v>301.09810003442323</v>
      </c>
      <c r="AP115" s="36">
        <v>4688.6469717130003</v>
      </c>
      <c r="AQ115" s="36">
        <v>2524.6560616910001</v>
      </c>
      <c r="AR115" s="36">
        <v>7213.3030334040004</v>
      </c>
      <c r="AS115" s="36">
        <v>214.20453072999999</v>
      </c>
      <c r="AT115" s="36">
        <v>10127.294103112001</v>
      </c>
      <c r="AU115" s="36">
        <v>21682.301327588</v>
      </c>
      <c r="AV115" s="36">
        <v>8265.4729574150006</v>
      </c>
      <c r="AW115" s="36">
        <v>17696.185521325999</v>
      </c>
      <c r="AX115" s="36">
        <v>8197.8332907439999</v>
      </c>
      <c r="AY115" s="36">
        <v>17551.370566854999</v>
      </c>
      <c r="AZ115" s="36">
        <v>32.341196930000002</v>
      </c>
      <c r="BA115" s="36">
        <v>64.682393861428579</v>
      </c>
      <c r="BB115" s="36">
        <v>9.0059456059999992</v>
      </c>
      <c r="BC115" s="36">
        <v>829.08023918499998</v>
      </c>
      <c r="BD115" s="36">
        <v>1775.041525183</v>
      </c>
      <c r="BE115" s="36">
        <v>5.8480166271428571</v>
      </c>
      <c r="BF115" s="36">
        <v>11.696033254285714</v>
      </c>
      <c r="BG115" s="36">
        <v>10.749384829</v>
      </c>
      <c r="BH115" s="36">
        <v>41.599225943999997</v>
      </c>
      <c r="BI115" s="36">
        <v>1.9800000000000006</v>
      </c>
      <c r="BJ115" s="36">
        <v>3.4599999999999995</v>
      </c>
      <c r="BK115" s="36">
        <v>0.48</v>
      </c>
      <c r="BL115" s="36">
        <v>1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6.5831353110000004</v>
      </c>
      <c r="E116" s="36">
        <v>36</v>
      </c>
      <c r="F116" s="36">
        <v>11</v>
      </c>
      <c r="G116" s="36">
        <v>24</v>
      </c>
      <c r="H116" s="36">
        <v>1</v>
      </c>
      <c r="I116" s="36">
        <v>331.63332355972199</v>
      </c>
      <c r="J116" s="36">
        <v>814.17083212845523</v>
      </c>
      <c r="K116" s="36">
        <v>319.96606605971692</v>
      </c>
      <c r="L116" s="36">
        <v>11.667257500005057</v>
      </c>
      <c r="M116" s="36">
        <v>1103.8670861881883</v>
      </c>
      <c r="N116" s="36">
        <v>41.937069499988866</v>
      </c>
      <c r="O116" s="36">
        <v>1.1601789579999999</v>
      </c>
      <c r="P116" s="36">
        <v>1.660129827</v>
      </c>
      <c r="Q116" s="36">
        <v>1.1071670359999999</v>
      </c>
      <c r="R116" s="36">
        <v>5.3011922000000003E-2</v>
      </c>
      <c r="S116" s="36">
        <v>1.590983842</v>
      </c>
      <c r="T116" s="36">
        <v>6.9145984999999993E-2</v>
      </c>
      <c r="U116" s="36">
        <v>3.8746000000000009</v>
      </c>
      <c r="V116" s="36">
        <v>9.1695000000000011</v>
      </c>
      <c r="W116" s="36">
        <v>336.66810251772199</v>
      </c>
      <c r="X116" s="36">
        <v>825.00046195545519</v>
      </c>
      <c r="Y116" s="36">
        <v>1161.6685644731772</v>
      </c>
      <c r="Z116" s="36">
        <v>1.4202222661146586</v>
      </c>
      <c r="AA116" s="36">
        <v>0.68447985678549839</v>
      </c>
      <c r="AB116" s="36">
        <v>0.68447985700000002</v>
      </c>
      <c r="AC116" s="36">
        <v>2.7137852729685572</v>
      </c>
      <c r="AD116" s="36">
        <v>4.6789651469077524</v>
      </c>
      <c r="AE116" s="36">
        <v>63.023448646364272</v>
      </c>
      <c r="AF116" s="36">
        <v>67.702413793272044</v>
      </c>
      <c r="AG116" s="36">
        <v>0.70638828560092271</v>
      </c>
      <c r="AH116" s="36">
        <v>1.2016720260797307</v>
      </c>
      <c r="AI116" s="36">
        <v>3.848598245687787</v>
      </c>
      <c r="AJ116" s="36">
        <v>6.9861098956511297E-2</v>
      </c>
      <c r="AK116" s="36">
        <v>8.4422928249390267E-2</v>
      </c>
      <c r="AL116" s="36">
        <v>0.21114861382912925</v>
      </c>
      <c r="AM116" s="36">
        <v>3.4900346575259911</v>
      </c>
      <c r="AN116" s="36">
        <v>5.9650601012368734</v>
      </c>
      <c r="AO116" s="36">
        <v>67.083195505881179</v>
      </c>
      <c r="AP116" s="36">
        <v>948.85434402800001</v>
      </c>
      <c r="AQ116" s="36">
        <v>510.92156986100002</v>
      </c>
      <c r="AR116" s="36">
        <v>1459.7759138890001</v>
      </c>
      <c r="AS116" s="36">
        <v>107.916565416</v>
      </c>
      <c r="AT116" s="36">
        <v>2008.427071221</v>
      </c>
      <c r="AU116" s="36">
        <v>4486.7950519309998</v>
      </c>
      <c r="AV116" s="36">
        <v>1575.9018029399999</v>
      </c>
      <c r="AW116" s="36">
        <v>3520.5402840249999</v>
      </c>
      <c r="AX116" s="36">
        <v>1559.7441448100001</v>
      </c>
      <c r="AY116" s="36">
        <v>3484.4443253579998</v>
      </c>
      <c r="AZ116" s="36">
        <v>41.952866727142862</v>
      </c>
      <c r="BA116" s="36">
        <v>83.905733454285723</v>
      </c>
      <c r="BB116" s="36">
        <v>2.3278422970000001</v>
      </c>
      <c r="BC116" s="36">
        <v>174.451300954</v>
      </c>
      <c r="BD116" s="36">
        <v>389.72151149600001</v>
      </c>
      <c r="BE116" s="36">
        <v>1.5115859071428572</v>
      </c>
      <c r="BF116" s="36">
        <v>3.0231718142857145</v>
      </c>
      <c r="BG116" s="36">
        <v>5.1870527040000001</v>
      </c>
      <c r="BH116" s="36">
        <v>21.182984634</v>
      </c>
      <c r="BI116" s="36">
        <v>0.75</v>
      </c>
      <c r="BJ116" s="36">
        <v>1.2000000000000002</v>
      </c>
      <c r="BK116" s="36">
        <v>2.4900000000000007</v>
      </c>
      <c r="BL116" s="36">
        <v>3.1699999999999982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6.354924767</v>
      </c>
      <c r="E117" s="36">
        <v>55</v>
      </c>
      <c r="F117" s="36">
        <v>8</v>
      </c>
      <c r="G117" s="36">
        <v>34</v>
      </c>
      <c r="H117" s="36">
        <v>13</v>
      </c>
      <c r="I117" s="36">
        <v>19.191245248661609</v>
      </c>
      <c r="J117" s="36">
        <v>127.90994658374433</v>
      </c>
      <c r="K117" s="36">
        <v>17.038710748657987</v>
      </c>
      <c r="L117" s="36">
        <v>2.1525345000036227</v>
      </c>
      <c r="M117" s="36">
        <v>135.8849313324028</v>
      </c>
      <c r="N117" s="36">
        <v>11.216260500003131</v>
      </c>
      <c r="O117" s="36">
        <v>0.31002713500000001</v>
      </c>
      <c r="P117" s="36">
        <v>0.49757238500000001</v>
      </c>
      <c r="Q117" s="36">
        <v>0.29501361700000001</v>
      </c>
      <c r="R117" s="36">
        <v>1.5013518E-2</v>
      </c>
      <c r="S117" s="36">
        <v>0.47798953500000002</v>
      </c>
      <c r="T117" s="36">
        <v>1.9582849999999999E-2</v>
      </c>
      <c r="U117" s="36">
        <v>1.5957000000000006</v>
      </c>
      <c r="V117" s="36">
        <v>3.7793000000000023</v>
      </c>
      <c r="W117" s="36">
        <v>21.096972383661608</v>
      </c>
      <c r="X117" s="36">
        <v>132.18681896874435</v>
      </c>
      <c r="Y117" s="36">
        <v>153.28379135240596</v>
      </c>
      <c r="Z117" s="36">
        <v>0.14317640493768879</v>
      </c>
      <c r="AA117" s="36">
        <v>6.8643843563321136E-2</v>
      </c>
      <c r="AB117" s="36">
        <v>6.8643843999999996E-2</v>
      </c>
      <c r="AC117" s="36">
        <v>0.20931923571828803</v>
      </c>
      <c r="AD117" s="36">
        <v>1.1528436329814378</v>
      </c>
      <c r="AE117" s="36">
        <v>10.375592696832941</v>
      </c>
      <c r="AF117" s="36">
        <v>11.528436329814378</v>
      </c>
      <c r="AG117" s="36">
        <v>0.31113937856125357</v>
      </c>
      <c r="AH117" s="36">
        <v>0.52929457502374155</v>
      </c>
      <c r="AI117" s="36">
        <v>1.6951731659544154</v>
      </c>
      <c r="AJ117" s="36">
        <v>7.0060845438115991E-3</v>
      </c>
      <c r="AK117" s="36">
        <v>8.4664497537936135E-3</v>
      </c>
      <c r="AL117" s="36">
        <v>2.1175279827851813E-2</v>
      </c>
      <c r="AM117" s="36">
        <v>0.52746469882335312</v>
      </c>
      <c r="AN117" s="36">
        <v>1.6906046577589731</v>
      </c>
      <c r="AO117" s="36">
        <v>12.091941142615207</v>
      </c>
      <c r="AP117" s="36">
        <v>424.27643401300003</v>
      </c>
      <c r="AQ117" s="36">
        <v>228.45654139199999</v>
      </c>
      <c r="AR117" s="36">
        <v>652.73297540500005</v>
      </c>
      <c r="AS117" s="36">
        <v>76.787283029999998</v>
      </c>
      <c r="AT117" s="36">
        <v>1317.0767034789999</v>
      </c>
      <c r="AU117" s="36">
        <v>3048.4948062670001</v>
      </c>
      <c r="AV117" s="36">
        <v>1003.200923317</v>
      </c>
      <c r="AW117" s="36">
        <v>2322.0005306439998</v>
      </c>
      <c r="AX117" s="36">
        <v>991.20546547499998</v>
      </c>
      <c r="AY117" s="36">
        <v>2294.235943483</v>
      </c>
      <c r="AZ117" s="36">
        <v>16.487026174285713</v>
      </c>
      <c r="BA117" s="36">
        <v>32.974052350000001</v>
      </c>
      <c r="BB117" s="36">
        <v>1.948593963</v>
      </c>
      <c r="BC117" s="36">
        <v>89.233004097999995</v>
      </c>
      <c r="BD117" s="36">
        <v>206.53797066000001</v>
      </c>
      <c r="BE117" s="36">
        <v>1.2653207557142858</v>
      </c>
      <c r="BF117" s="36">
        <v>2.5306415114285716</v>
      </c>
      <c r="BG117" s="36">
        <v>6.3111502699999997</v>
      </c>
      <c r="BH117" s="36">
        <v>31.526380356000001</v>
      </c>
      <c r="BI117" s="36">
        <v>0.87000000000000022</v>
      </c>
      <c r="BJ117" s="36">
        <v>1.0700000000000003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5.9271062849999998</v>
      </c>
      <c r="E118" s="36">
        <v>46</v>
      </c>
      <c r="F118" s="36">
        <v>8</v>
      </c>
      <c r="G118" s="36">
        <v>18</v>
      </c>
      <c r="H118" s="36">
        <v>20</v>
      </c>
      <c r="I118" s="36">
        <v>0.36234234901308415</v>
      </c>
      <c r="J118" s="36">
        <v>10.778127443286003</v>
      </c>
      <c r="K118" s="36">
        <v>0.19721684901947467</v>
      </c>
      <c r="L118" s="36">
        <v>0.16512549999360948</v>
      </c>
      <c r="M118" s="36">
        <v>7.5673007922964777</v>
      </c>
      <c r="N118" s="36">
        <v>3.5731690000026077</v>
      </c>
      <c r="O118" s="36">
        <v>6.2934995999999993E-2</v>
      </c>
      <c r="P118" s="36">
        <v>9.5205852999999993E-2</v>
      </c>
      <c r="Q118" s="36">
        <v>5.6991251E-2</v>
      </c>
      <c r="R118" s="36">
        <v>5.9437449999999994E-3</v>
      </c>
      <c r="S118" s="36">
        <v>8.7453140999999998E-2</v>
      </c>
      <c r="T118" s="36">
        <v>7.7527120000000001E-3</v>
      </c>
      <c r="U118" s="36">
        <v>1.5938999999999994</v>
      </c>
      <c r="V118" s="36">
        <v>3.7753000000000005</v>
      </c>
      <c r="W118" s="36">
        <v>2.0191773450130834</v>
      </c>
      <c r="X118" s="36">
        <v>14.648633296286004</v>
      </c>
      <c r="Y118" s="36">
        <v>16.667810641299088</v>
      </c>
      <c r="Z118" s="36">
        <v>7.1293258862102186E-3</v>
      </c>
      <c r="AA118" s="36">
        <v>2.0658359941883187E-3</v>
      </c>
      <c r="AB118" s="36">
        <v>2.0658360000000001E-3</v>
      </c>
      <c r="AC118" s="36">
        <v>3.4277833700584021E-3</v>
      </c>
      <c r="AD118" s="36">
        <v>9.8193392074803862E-2</v>
      </c>
      <c r="AE118" s="36">
        <v>0.8837405286732346</v>
      </c>
      <c r="AF118" s="36">
        <v>0.98193392074803842</v>
      </c>
      <c r="AG118" s="36">
        <v>0.30409404957264935</v>
      </c>
      <c r="AH118" s="36">
        <v>0.51730941766381766</v>
      </c>
      <c r="AI118" s="36">
        <v>1.6567882700854701</v>
      </c>
      <c r="AJ118" s="36">
        <v>2.1084805457024917E-4</v>
      </c>
      <c r="AK118" s="36">
        <v>2.5479774549889696E-4</v>
      </c>
      <c r="AL118" s="36">
        <v>6.3726989675068433E-4</v>
      </c>
      <c r="AM118" s="36">
        <v>0.30773268099727796</v>
      </c>
      <c r="AN118" s="36">
        <v>0.61575760748412034</v>
      </c>
      <c r="AO118" s="36">
        <v>2.5411660686554551</v>
      </c>
      <c r="AP118" s="36">
        <v>132.36171222600001</v>
      </c>
      <c r="AQ118" s="36">
        <v>71.271691199000003</v>
      </c>
      <c r="AR118" s="36">
        <v>203.63340342500001</v>
      </c>
      <c r="AS118" s="36">
        <v>17.590961345</v>
      </c>
      <c r="AT118" s="36">
        <v>518.146331906</v>
      </c>
      <c r="AU118" s="36">
        <v>1226.54151475</v>
      </c>
      <c r="AV118" s="36">
        <v>275.43967174400001</v>
      </c>
      <c r="AW118" s="36">
        <v>652.01309244100003</v>
      </c>
      <c r="AX118" s="36">
        <v>262.32254015699999</v>
      </c>
      <c r="AY118" s="36">
        <v>620.962585171</v>
      </c>
      <c r="AZ118" s="36">
        <v>2.7315174028571434</v>
      </c>
      <c r="BA118" s="36">
        <v>5.4630348057142868</v>
      </c>
      <c r="BB118" s="36">
        <v>1.104681955</v>
      </c>
      <c r="BC118" s="36">
        <v>40.028445126999998</v>
      </c>
      <c r="BD118" s="36">
        <v>94.754216514999996</v>
      </c>
      <c r="BE118" s="36">
        <v>0.71732594428571439</v>
      </c>
      <c r="BF118" s="36">
        <v>1.43465189</v>
      </c>
      <c r="BG118" s="36">
        <v>4.5337287320000002</v>
      </c>
      <c r="BH118" s="36">
        <v>24.126853945000001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5.6481112849999997</v>
      </c>
      <c r="E119" s="36">
        <v>11</v>
      </c>
      <c r="F119" s="36">
        <v>0</v>
      </c>
      <c r="G119" s="36">
        <v>8</v>
      </c>
      <c r="H119" s="36">
        <v>3</v>
      </c>
      <c r="I119" s="36">
        <v>0.52600617020220497</v>
      </c>
      <c r="J119" s="36">
        <v>18.306995401013204</v>
      </c>
      <c r="K119" s="36">
        <v>0.36222817020501608</v>
      </c>
      <c r="L119" s="36">
        <v>0.16377799999718884</v>
      </c>
      <c r="M119" s="36">
        <v>13.287925071212557</v>
      </c>
      <c r="N119" s="36">
        <v>5.5450765000028515</v>
      </c>
      <c r="O119" s="36">
        <v>6.2976408999999997E-2</v>
      </c>
      <c r="P119" s="36">
        <v>0.10987520199999999</v>
      </c>
      <c r="Q119" s="36">
        <v>5.9475014E-2</v>
      </c>
      <c r="R119" s="36">
        <v>3.501395E-3</v>
      </c>
      <c r="S119" s="36">
        <v>0.105308165</v>
      </c>
      <c r="T119" s="36">
        <v>4.5670369999999995E-3</v>
      </c>
      <c r="U119" s="36">
        <v>0.31679999999999997</v>
      </c>
      <c r="V119" s="36">
        <v>0.7487999999999998</v>
      </c>
      <c r="W119" s="36">
        <v>0.90578257920220495</v>
      </c>
      <c r="X119" s="36">
        <v>19.165670603013204</v>
      </c>
      <c r="Y119" s="36">
        <v>20.071453182215411</v>
      </c>
      <c r="Z119" s="36">
        <v>1.1340812335459888E-2</v>
      </c>
      <c r="AA119" s="36">
        <v>3.6808486353274812E-3</v>
      </c>
      <c r="AB119" s="36">
        <v>3.6808489999999999E-3</v>
      </c>
      <c r="AC119" s="36">
        <v>3.6413393080443638E-3</v>
      </c>
      <c r="AD119" s="36">
        <v>0.15234006145259027</v>
      </c>
      <c r="AE119" s="36">
        <v>1.3710605530733126</v>
      </c>
      <c r="AF119" s="36">
        <v>1.5234006145259027</v>
      </c>
      <c r="AG119" s="36">
        <v>5.6545058726220024E-2</v>
      </c>
      <c r="AH119" s="36">
        <v>9.6191594154948989E-2</v>
      </c>
      <c r="AI119" s="36">
        <v>0.30807307857733662</v>
      </c>
      <c r="AJ119" s="36">
        <v>3.7568318625784712E-4</v>
      </c>
      <c r="AK119" s="36">
        <v>4.5399152048946251E-4</v>
      </c>
      <c r="AL119" s="36">
        <v>1.1354697382487571E-3</v>
      </c>
      <c r="AM119" s="36">
        <v>6.0562081220522229E-2</v>
      </c>
      <c r="AN119" s="36">
        <v>0.24898564712802873</v>
      </c>
      <c r="AO119" s="36">
        <v>1.6802691013888982</v>
      </c>
      <c r="AP119" s="36">
        <v>163.43469008299999</v>
      </c>
      <c r="AQ119" s="36">
        <v>88.003294659999995</v>
      </c>
      <c r="AR119" s="36">
        <v>251.43798474299999</v>
      </c>
      <c r="AS119" s="36">
        <v>10.348219859</v>
      </c>
      <c r="AT119" s="36">
        <v>722.22860973100001</v>
      </c>
      <c r="AU119" s="36">
        <v>1592.423012875</v>
      </c>
      <c r="AV119" s="36">
        <v>407.331397616</v>
      </c>
      <c r="AW119" s="36">
        <v>898.11436806899997</v>
      </c>
      <c r="AX119" s="36">
        <v>386.50472788600001</v>
      </c>
      <c r="AY119" s="36">
        <v>852.19418751499995</v>
      </c>
      <c r="AZ119" s="36">
        <v>2.6953828771428574</v>
      </c>
      <c r="BA119" s="36">
        <v>5.3907657557142867</v>
      </c>
      <c r="BB119" s="36">
        <v>1.5511089629999999</v>
      </c>
      <c r="BC119" s="36">
        <v>81.280593382000006</v>
      </c>
      <c r="BD119" s="36">
        <v>179.21345908699999</v>
      </c>
      <c r="BE119" s="36">
        <v>1.0072136114285715</v>
      </c>
      <c r="BF119" s="36">
        <v>2.0144272242857144</v>
      </c>
      <c r="BG119" s="36">
        <v>0.84123580099999995</v>
      </c>
      <c r="BH119" s="36">
        <v>26.113723183000001</v>
      </c>
      <c r="BI119" s="36">
        <v>0</v>
      </c>
      <c r="BJ119" s="36">
        <v>0</v>
      </c>
      <c r="BK119" s="36">
        <v>0.03</v>
      </c>
      <c r="BL119" s="36">
        <v>0.03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5.5875289429999997</v>
      </c>
      <c r="E120" s="36">
        <v>14</v>
      </c>
      <c r="F120" s="36">
        <v>1</v>
      </c>
      <c r="G120" s="36">
        <v>6</v>
      </c>
      <c r="H120" s="36">
        <v>7</v>
      </c>
      <c r="I120" s="36">
        <v>2.894569778531367E-3</v>
      </c>
      <c r="J120" s="36">
        <v>0.74799256622369081</v>
      </c>
      <c r="K120" s="36">
        <v>2.894569778531367E-3</v>
      </c>
      <c r="L120" s="36">
        <v>0</v>
      </c>
      <c r="M120" s="36">
        <v>0.35367713600092326</v>
      </c>
      <c r="N120" s="36">
        <v>0.39721000000129902</v>
      </c>
      <c r="O120" s="36">
        <v>2.8211460000000001E-3</v>
      </c>
      <c r="P120" s="36">
        <v>4.4806199999999994E-3</v>
      </c>
      <c r="Q120" s="36">
        <v>2.5504350000000002E-3</v>
      </c>
      <c r="R120" s="36">
        <v>2.7071099999999998E-4</v>
      </c>
      <c r="S120" s="36">
        <v>4.1275169999999998E-3</v>
      </c>
      <c r="T120" s="36">
        <v>3.5310300000000001E-4</v>
      </c>
      <c r="U120" s="36">
        <v>5.8850000000000006E-2</v>
      </c>
      <c r="V120" s="36">
        <v>0.1391</v>
      </c>
      <c r="W120" s="36">
        <v>6.4565715778531374E-2</v>
      </c>
      <c r="X120" s="36">
        <v>0.89157318622369086</v>
      </c>
      <c r="Y120" s="36">
        <v>0.95613890200222218</v>
      </c>
      <c r="Z120" s="36">
        <v>1.6027141758023444E-4</v>
      </c>
      <c r="AA120" s="36">
        <v>3.429808336217017E-5</v>
      </c>
      <c r="AB120" s="36">
        <v>3.4298100000000003E-5</v>
      </c>
      <c r="AC120" s="36">
        <v>4.4524750602960025E-5</v>
      </c>
      <c r="AD120" s="36">
        <v>8.2054868117907194E-3</v>
      </c>
      <c r="AE120" s="36">
        <v>7.3849381306116457E-2</v>
      </c>
      <c r="AF120" s="36">
        <v>8.2054868117907159E-2</v>
      </c>
      <c r="AG120" s="36">
        <v>1.1020876404204122E-2</v>
      </c>
      <c r="AH120" s="36">
        <v>1.874815756117483E-2</v>
      </c>
      <c r="AI120" s="36">
        <v>6.0044774891870746E-2</v>
      </c>
      <c r="AJ120" s="36">
        <v>3.5006107260455045E-6</v>
      </c>
      <c r="AK120" s="36">
        <v>4.2302866998618078E-6</v>
      </c>
      <c r="AL120" s="36">
        <v>1.0580291294054633E-5</v>
      </c>
      <c r="AM120" s="36">
        <v>1.1068901765533129E-2</v>
      </c>
      <c r="AN120" s="36">
        <v>2.6957874659665412E-2</v>
      </c>
      <c r="AO120" s="36">
        <v>0.13390473648928125</v>
      </c>
      <c r="AP120" s="36">
        <v>5.6999911150000004</v>
      </c>
      <c r="AQ120" s="36">
        <v>3.0692259850000001</v>
      </c>
      <c r="AR120" s="36">
        <v>8.7692171000000005</v>
      </c>
      <c r="AS120" s="36">
        <v>1.185256313</v>
      </c>
      <c r="AT120" s="36">
        <v>137.419306409</v>
      </c>
      <c r="AU120" s="36">
        <v>303.806794131</v>
      </c>
      <c r="AV120" s="36">
        <v>72.367659654999997</v>
      </c>
      <c r="AW120" s="36">
        <v>159.99052282400001</v>
      </c>
      <c r="AX120" s="36">
        <v>69.226097476000007</v>
      </c>
      <c r="AY120" s="36">
        <v>153.04515278100001</v>
      </c>
      <c r="AZ120" s="36">
        <v>0.58015783571428581</v>
      </c>
      <c r="BA120" s="36">
        <v>1.1603156714285716</v>
      </c>
      <c r="BB120" s="36">
        <v>0.26554614500000001</v>
      </c>
      <c r="BC120" s="36">
        <v>9.7312424849999992</v>
      </c>
      <c r="BD120" s="36">
        <v>21.513844449</v>
      </c>
      <c r="BE120" s="36">
        <v>0.17243256142857144</v>
      </c>
      <c r="BF120" s="36">
        <v>0.34486512285714288</v>
      </c>
      <c r="BG120" s="36">
        <v>1.4675061599999999</v>
      </c>
      <c r="BH120" s="36">
        <v>10.817386515999999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5.4715628919999997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1.3648852673630009E-2</v>
      </c>
      <c r="J121" s="36">
        <v>1.5784381703718908</v>
      </c>
      <c r="K121" s="36">
        <v>1.3648852673630009E-2</v>
      </c>
      <c r="L121" s="36">
        <v>0</v>
      </c>
      <c r="M121" s="36">
        <v>0.9327210230446239</v>
      </c>
      <c r="N121" s="36">
        <v>0.65936600000089685</v>
      </c>
      <c r="O121" s="36">
        <v>1.0731133E-2</v>
      </c>
      <c r="P121" s="36">
        <v>1.7979729E-2</v>
      </c>
      <c r="Q121" s="36">
        <v>9.7744830000000005E-3</v>
      </c>
      <c r="R121" s="36">
        <v>9.5665000000000008E-4</v>
      </c>
      <c r="S121" s="36">
        <v>1.6731926000000001E-2</v>
      </c>
      <c r="T121" s="36">
        <v>1.247803E-3</v>
      </c>
      <c r="U121" s="36" t="s">
        <v>340</v>
      </c>
      <c r="V121" s="36" t="s">
        <v>340</v>
      </c>
      <c r="W121" s="36">
        <v>2.4379985673630009E-2</v>
      </c>
      <c r="X121" s="36">
        <v>1.5964178993718909</v>
      </c>
      <c r="Y121" s="36">
        <v>1.6207978850455209</v>
      </c>
      <c r="Z121" s="36">
        <v>5.9611763165217475E-4</v>
      </c>
      <c r="AA121" s="36">
        <v>1.275691731735654E-4</v>
      </c>
      <c r="AB121" s="36">
        <v>1.2756900000000001E-4</v>
      </c>
      <c r="AC121" s="36">
        <v>2.6026121689056624E-4</v>
      </c>
      <c r="AD121" s="36">
        <v>2.3487907413171267E-2</v>
      </c>
      <c r="AE121" s="36">
        <v>0.21139116671854144</v>
      </c>
      <c r="AF121" s="36">
        <v>0.23487907413171266</v>
      </c>
      <c r="AG121" s="36" t="s">
        <v>340</v>
      </c>
      <c r="AH121" s="36" t="s">
        <v>340</v>
      </c>
      <c r="AI121" s="36" t="s">
        <v>340</v>
      </c>
      <c r="AJ121" s="36">
        <v>1.3020237555753735E-5</v>
      </c>
      <c r="AK121" s="36">
        <v>1.5734208134406014E-5</v>
      </c>
      <c r="AL121" s="36">
        <v>3.9352534982732443E-5</v>
      </c>
      <c r="AM121" s="36">
        <v>2.7328145444631999E-4</v>
      </c>
      <c r="AN121" s="36">
        <v>2.3503641621305672E-2</v>
      </c>
      <c r="AO121" s="36">
        <v>0.21143051925352419</v>
      </c>
      <c r="AP121" s="36">
        <v>23.339481471999999</v>
      </c>
      <c r="AQ121" s="36">
        <v>12.5674131</v>
      </c>
      <c r="AR121" s="36">
        <v>35.906894571999999</v>
      </c>
      <c r="AS121" s="36">
        <v>2.6989710649999998</v>
      </c>
      <c r="AT121" s="36">
        <v>156.41400560700001</v>
      </c>
      <c r="AU121" s="36">
        <v>359.83637109199998</v>
      </c>
      <c r="AV121" s="36">
        <v>96.107965070999995</v>
      </c>
      <c r="AW121" s="36">
        <v>221.100030334</v>
      </c>
      <c r="AX121" s="36">
        <v>90.334723366999995</v>
      </c>
      <c r="AY121" s="36">
        <v>207.81846813499999</v>
      </c>
      <c r="AZ121" s="36">
        <v>0.33646156142857142</v>
      </c>
      <c r="BA121" s="36">
        <v>0.67292312285714284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2.6611818949999999</v>
      </c>
      <c r="BH121" s="36">
        <v>16.505272717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5.3250481890000003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1.4660788775629815E-3</v>
      </c>
      <c r="J122" s="36">
        <v>0.67537584011715668</v>
      </c>
      <c r="K122" s="36">
        <v>1.4660788775629815E-3</v>
      </c>
      <c r="L122" s="36">
        <v>0</v>
      </c>
      <c r="M122" s="36">
        <v>0.23102691899469124</v>
      </c>
      <c r="N122" s="36">
        <v>0.44581500000002844</v>
      </c>
      <c r="O122" s="36">
        <v>3.1888349000000003E-2</v>
      </c>
      <c r="P122" s="36">
        <v>5.1566441999999997E-2</v>
      </c>
      <c r="Q122" s="36">
        <v>2.7217519000000003E-2</v>
      </c>
      <c r="R122" s="36">
        <v>4.6708299999999999E-3</v>
      </c>
      <c r="S122" s="36">
        <v>4.5474054999999999E-2</v>
      </c>
      <c r="T122" s="36">
        <v>6.0923870000000003E-3</v>
      </c>
      <c r="U122" s="36" t="s">
        <v>340</v>
      </c>
      <c r="V122" s="36" t="s">
        <v>340</v>
      </c>
      <c r="W122" s="36">
        <v>3.3354427877562987E-2</v>
      </c>
      <c r="X122" s="36">
        <v>0.72694228211715672</v>
      </c>
      <c r="Y122" s="36">
        <v>0.76029670999471977</v>
      </c>
      <c r="Z122" s="36">
        <v>1.3613136982891727E-4</v>
      </c>
      <c r="AA122" s="36">
        <v>2.9132113143388289E-5</v>
      </c>
      <c r="AB122" s="36">
        <v>2.9132099999999998E-5</v>
      </c>
      <c r="AC122" s="36">
        <v>1.5093862049347656E-5</v>
      </c>
      <c r="AD122" s="36">
        <v>5.1218214459933867E-3</v>
      </c>
      <c r="AE122" s="36">
        <v>4.6096393013940473E-2</v>
      </c>
      <c r="AF122" s="36">
        <v>5.1218214459933853E-2</v>
      </c>
      <c r="AG122" s="36" t="s">
        <v>340</v>
      </c>
      <c r="AH122" s="36" t="s">
        <v>340</v>
      </c>
      <c r="AI122" s="36" t="s">
        <v>340</v>
      </c>
      <c r="AJ122" s="36">
        <v>2.9733466790353755E-6</v>
      </c>
      <c r="AK122" s="36">
        <v>3.5931184283981956E-6</v>
      </c>
      <c r="AL122" s="36">
        <v>8.9866815948267963E-6</v>
      </c>
      <c r="AM122" s="36">
        <v>1.8067208728383032E-5</v>
      </c>
      <c r="AN122" s="36">
        <v>5.1254145644217845E-3</v>
      </c>
      <c r="AO122" s="36">
        <v>4.6105379695535298E-2</v>
      </c>
      <c r="AP122" s="36">
        <v>9.1746419929999998</v>
      </c>
      <c r="AQ122" s="36">
        <v>4.9401918419999999</v>
      </c>
      <c r="AR122" s="36">
        <v>14.114833834999999</v>
      </c>
      <c r="AS122" s="36">
        <v>2.0802321429999999</v>
      </c>
      <c r="AT122" s="36">
        <v>15.653667749</v>
      </c>
      <c r="AU122" s="36">
        <v>35.881522523000001</v>
      </c>
      <c r="AV122" s="36">
        <v>17.751999804</v>
      </c>
      <c r="AW122" s="36">
        <v>40.691344100000002</v>
      </c>
      <c r="AX122" s="36">
        <v>16.340858675</v>
      </c>
      <c r="AY122" s="36">
        <v>37.456709697999997</v>
      </c>
      <c r="AZ122" s="36">
        <v>0.38309701857142858</v>
      </c>
      <c r="BA122" s="36">
        <v>0.76619403857142865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5.1949437940000003</v>
      </c>
      <c r="BH122" s="36">
        <v>26.935602053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5.0076065349999999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8.4286840000000005E-3</v>
      </c>
      <c r="P123" s="36">
        <v>1.5218590000000001E-2</v>
      </c>
      <c r="Q123" s="36">
        <v>8.133899E-3</v>
      </c>
      <c r="R123" s="36">
        <v>2.9478499999999999E-4</v>
      </c>
      <c r="S123" s="36">
        <v>1.4834088E-2</v>
      </c>
      <c r="T123" s="36">
        <v>3.84502E-4</v>
      </c>
      <c r="U123" s="36">
        <v>6.0000000000000001E-3</v>
      </c>
      <c r="V123" s="36">
        <v>1.44E-2</v>
      </c>
      <c r="W123" s="36">
        <v>1.4428684000000001E-2</v>
      </c>
      <c r="X123" s="36">
        <v>2.961859E-2</v>
      </c>
      <c r="Y123" s="36">
        <v>4.4047273999999997E-2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1.0966853249001667E-3</v>
      </c>
      <c r="AH123" s="36">
        <v>1.8656256101749963E-3</v>
      </c>
      <c r="AI123" s="36">
        <v>5.9750441839388395E-3</v>
      </c>
      <c r="AJ123" s="36">
        <v>0</v>
      </c>
      <c r="AK123" s="36">
        <v>0</v>
      </c>
      <c r="AL123" s="36">
        <v>0</v>
      </c>
      <c r="AM123" s="36">
        <v>1.0966853249001667E-3</v>
      </c>
      <c r="AN123" s="36">
        <v>1.8656256101749963E-3</v>
      </c>
      <c r="AO123" s="36">
        <v>5.9750441839388395E-3</v>
      </c>
      <c r="AP123" s="36">
        <v>4.7276659999999998E-2</v>
      </c>
      <c r="AQ123" s="36">
        <v>2.5456663000000001E-2</v>
      </c>
      <c r="AR123" s="36">
        <v>7.2733323000000003E-2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0.72864928299999998</v>
      </c>
      <c r="BC123" s="36">
        <v>58.086292776999997</v>
      </c>
      <c r="BD123" s="36">
        <v>130.178376622</v>
      </c>
      <c r="BE123" s="36">
        <v>0.23131723142857144</v>
      </c>
      <c r="BF123" s="36">
        <v>0.46263446428571431</v>
      </c>
      <c r="BG123" s="36">
        <v>3.8800317710000001</v>
      </c>
      <c r="BH123" s="36">
        <v>14.155251241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5.062178963</v>
      </c>
      <c r="E124" s="36">
        <v>3</v>
      </c>
      <c r="F124" s="36">
        <v>0</v>
      </c>
      <c r="G124" s="36">
        <v>0</v>
      </c>
      <c r="H124" s="36">
        <v>3</v>
      </c>
      <c r="I124" s="36">
        <v>8.117033141210083E-6</v>
      </c>
      <c r="J124" s="36">
        <v>7.4731268282975469E-3</v>
      </c>
      <c r="K124" s="36">
        <v>8.117033141210083E-6</v>
      </c>
      <c r="L124" s="36">
        <v>0</v>
      </c>
      <c r="M124" s="36">
        <v>1.4812438614394182E-3</v>
      </c>
      <c r="N124" s="36">
        <v>5.9999999999993392E-3</v>
      </c>
      <c r="O124" s="36">
        <v>9.1171100000000005E-4</v>
      </c>
      <c r="P124" s="36">
        <v>1.4877169999999999E-3</v>
      </c>
      <c r="Q124" s="36">
        <v>7.8239200000000003E-4</v>
      </c>
      <c r="R124" s="36">
        <v>1.29319E-4</v>
      </c>
      <c r="S124" s="36">
        <v>1.3190400000000001E-3</v>
      </c>
      <c r="T124" s="36">
        <v>1.68677E-4</v>
      </c>
      <c r="U124" s="36">
        <v>0</v>
      </c>
      <c r="V124" s="36">
        <v>0</v>
      </c>
      <c r="W124" s="36">
        <v>9.1982803314121018E-4</v>
      </c>
      <c r="X124" s="36">
        <v>8.9608438282975465E-3</v>
      </c>
      <c r="Y124" s="36">
        <v>9.880671861438756E-3</v>
      </c>
      <c r="Z124" s="36">
        <v>1.0117943811812344E-6</v>
      </c>
      <c r="AA124" s="36">
        <v>2.1652399757278412E-7</v>
      </c>
      <c r="AB124" s="36">
        <v>2.1652399999999999E-7</v>
      </c>
      <c r="AC124" s="36">
        <v>9.6830669665039189E-8</v>
      </c>
      <c r="AD124" s="36">
        <v>1.5672627478988265E-4</v>
      </c>
      <c r="AE124" s="36">
        <v>1.4105364731089437E-3</v>
      </c>
      <c r="AF124" s="36">
        <v>1.5672627478988262E-3</v>
      </c>
      <c r="AG124" s="36">
        <v>0</v>
      </c>
      <c r="AH124" s="36">
        <v>0</v>
      </c>
      <c r="AI124" s="36">
        <v>0</v>
      </c>
      <c r="AJ124" s="36">
        <v>2.2099365179010602E-8</v>
      </c>
      <c r="AK124" s="36">
        <v>2.6705811616412511E-8</v>
      </c>
      <c r="AL124" s="36">
        <v>6.6793408152459901E-8</v>
      </c>
      <c r="AM124" s="36">
        <v>1.1893003484404979E-7</v>
      </c>
      <c r="AN124" s="36">
        <v>1.5675298060149906E-4</v>
      </c>
      <c r="AO124" s="36">
        <v>1.4106032665170962E-3</v>
      </c>
      <c r="AP124" s="36">
        <v>7.0979420000000003E-3</v>
      </c>
      <c r="AQ124" s="36">
        <v>3.8219690000000001E-3</v>
      </c>
      <c r="AR124" s="36">
        <v>1.0919911000000001E-2</v>
      </c>
      <c r="AS124" s="36">
        <v>2.1768100000000001E-4</v>
      </c>
      <c r="AT124" s="36">
        <v>1.3001E-5</v>
      </c>
      <c r="AU124" s="36">
        <v>2.976E-5</v>
      </c>
      <c r="AV124" s="36">
        <v>2.5901199999999998E-4</v>
      </c>
      <c r="AW124" s="36">
        <v>5.9287900000000004E-4</v>
      </c>
      <c r="AX124" s="36">
        <v>2.23191E-4</v>
      </c>
      <c r="AY124" s="36">
        <v>5.1088499999999998E-4</v>
      </c>
      <c r="AZ124" s="36">
        <v>3.6918571428571427E-5</v>
      </c>
      <c r="BA124" s="36">
        <v>7.3837142857142854E-5</v>
      </c>
      <c r="BB124" s="36">
        <v>0.175694823</v>
      </c>
      <c r="BC124" s="36">
        <v>8.3202257660000001</v>
      </c>
      <c r="BD124" s="36">
        <v>19.044983117000001</v>
      </c>
      <c r="BE124" s="36">
        <v>5.5776134285714291E-2</v>
      </c>
      <c r="BF124" s="36">
        <v>0.11155226857142858</v>
      </c>
      <c r="BG124" s="36">
        <v>1.609933472</v>
      </c>
      <c r="BH124" s="36">
        <v>9.5287096400000006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2.4877391694592386E-5</v>
      </c>
      <c r="J125" s="36">
        <v>2.8122705357142487E-2</v>
      </c>
      <c r="K125" s="36">
        <v>2.4877391694592386E-5</v>
      </c>
      <c r="L125" s="36">
        <v>0</v>
      </c>
      <c r="M125" s="36">
        <v>7.2825827488382103E-3</v>
      </c>
      <c r="N125" s="36">
        <v>2.0864999999998871E-2</v>
      </c>
      <c r="O125" s="36">
        <v>2.2985919999999999E-3</v>
      </c>
      <c r="P125" s="36">
        <v>3.6726500000000004E-3</v>
      </c>
      <c r="Q125" s="36">
        <v>1.906392E-3</v>
      </c>
      <c r="R125" s="36">
        <v>3.9219999999999999E-4</v>
      </c>
      <c r="S125" s="36">
        <v>3.1610850000000001E-3</v>
      </c>
      <c r="T125" s="36">
        <v>5.1156500000000007E-4</v>
      </c>
      <c r="U125" s="36" t="s">
        <v>340</v>
      </c>
      <c r="V125" s="36" t="s">
        <v>340</v>
      </c>
      <c r="W125" s="36">
        <v>2.3234693916945924E-3</v>
      </c>
      <c r="X125" s="36">
        <v>3.1795355357142487E-2</v>
      </c>
      <c r="Y125" s="36">
        <v>3.4118824748837082E-2</v>
      </c>
      <c r="Z125" s="36">
        <v>3.0356809951937819E-6</v>
      </c>
      <c r="AA125" s="36">
        <v>6.496357329714693E-7</v>
      </c>
      <c r="AB125" s="36">
        <v>6.4963600000000003E-7</v>
      </c>
      <c r="AC125" s="36">
        <v>1.7494047716519283E-7</v>
      </c>
      <c r="AD125" s="36">
        <v>1.155706131694625E-4</v>
      </c>
      <c r="AE125" s="36">
        <v>1.0401355185251627E-3</v>
      </c>
      <c r="AF125" s="36">
        <v>1.1557061316946249E-3</v>
      </c>
      <c r="AG125" s="36" t="s">
        <v>340</v>
      </c>
      <c r="AH125" s="36" t="s">
        <v>340</v>
      </c>
      <c r="AI125" s="36" t="s">
        <v>340</v>
      </c>
      <c r="AJ125" s="36">
        <v>6.6304627650661045E-8</v>
      </c>
      <c r="AK125" s="36">
        <v>8.012532853281743E-8</v>
      </c>
      <c r="AL125" s="36">
        <v>2.003999672023953E-7</v>
      </c>
      <c r="AM125" s="36">
        <v>2.4124510481585387E-7</v>
      </c>
      <c r="AN125" s="36">
        <v>1.1565073849799532E-4</v>
      </c>
      <c r="AO125" s="36">
        <v>1.0403359184923652E-3</v>
      </c>
      <c r="AP125" s="36">
        <v>5.8157009000000003E-2</v>
      </c>
      <c r="AQ125" s="36">
        <v>3.1315312999999997E-2</v>
      </c>
      <c r="AR125" s="36">
        <v>8.9472321999999993E-2</v>
      </c>
      <c r="AS125" s="36">
        <v>1.6934938E-2</v>
      </c>
      <c r="AT125" s="36">
        <v>7.7360620000000001E-3</v>
      </c>
      <c r="AU125" s="36">
        <v>1.6709563E-2</v>
      </c>
      <c r="AV125" s="36">
        <v>4.5672692000000001E-2</v>
      </c>
      <c r="AW125" s="36">
        <v>9.8651054000000002E-2</v>
      </c>
      <c r="AX125" s="36">
        <v>4.0409926999999998E-2</v>
      </c>
      <c r="AY125" s="36">
        <v>8.7283708000000002E-2</v>
      </c>
      <c r="AZ125" s="36">
        <v>1.7506942857142859E-3</v>
      </c>
      <c r="BA125" s="36">
        <v>3.5013885714285718E-3</v>
      </c>
      <c r="BB125" s="36">
        <v>0.50676031499999996</v>
      </c>
      <c r="BC125" s="36">
        <v>17.456690099999999</v>
      </c>
      <c r="BD125" s="36">
        <v>37.705701001000001</v>
      </c>
      <c r="BE125" s="36">
        <v>0.16087629000000001</v>
      </c>
      <c r="BF125" s="36">
        <v>0.32175258142857144</v>
      </c>
      <c r="BG125" s="36">
        <v>2.6308186679999999</v>
      </c>
      <c r="BH125" s="36">
        <v>14.183923751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4.4753945714285717E-2</v>
      </c>
      <c r="BF126" s="36">
        <v>8.9507892857142862E-2</v>
      </c>
      <c r="BG126" s="36">
        <v>1.755858728</v>
      </c>
      <c r="BH126" s="36">
        <v>5.5986068400000004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5.17890023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4.978339E-3</v>
      </c>
      <c r="P127" s="36">
        <v>8.6982009999999992E-3</v>
      </c>
      <c r="Q127" s="36">
        <v>4.450145E-3</v>
      </c>
      <c r="R127" s="36">
        <v>5.2819399999999995E-4</v>
      </c>
      <c r="S127" s="36">
        <v>8.0092519999999997E-3</v>
      </c>
      <c r="T127" s="36">
        <v>6.889489999999999E-4</v>
      </c>
      <c r="U127" s="36">
        <v>0</v>
      </c>
      <c r="V127" s="36">
        <v>0</v>
      </c>
      <c r="W127" s="36">
        <v>4.978339E-3</v>
      </c>
      <c r="X127" s="36">
        <v>8.6982009999999992E-3</v>
      </c>
      <c r="Y127" s="36">
        <v>1.3676539999999999E-2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0.17251483400000001</v>
      </c>
      <c r="AQ127" s="36">
        <v>9.2892603000000004E-2</v>
      </c>
      <c r="AR127" s="36">
        <v>0.26540743700000002</v>
      </c>
      <c r="AS127" s="36">
        <v>5.8997813000000003E-2</v>
      </c>
      <c r="AT127" s="36">
        <v>3.1919311999999998E-2</v>
      </c>
      <c r="AU127" s="36">
        <v>7.2483606000000006E-2</v>
      </c>
      <c r="AV127" s="36">
        <v>5.3707019000000002E-2</v>
      </c>
      <c r="AW127" s="36">
        <v>0.121959973</v>
      </c>
      <c r="AX127" s="36">
        <v>4.8887619E-2</v>
      </c>
      <c r="AY127" s="36">
        <v>0.111015893</v>
      </c>
      <c r="AZ127" s="36">
        <v>7.2256014285714291E-3</v>
      </c>
      <c r="BA127" s="36">
        <v>1.4451204285714286E-2</v>
      </c>
      <c r="BB127" s="36">
        <v>0.352735727</v>
      </c>
      <c r="BC127" s="36">
        <v>11.443060185</v>
      </c>
      <c r="BD127" s="36">
        <v>25.985342902999999</v>
      </c>
      <c r="BE127" s="36">
        <v>0.11197959571428572</v>
      </c>
      <c r="BF127" s="36">
        <v>0.22395919142857143</v>
      </c>
      <c r="BG127" s="36">
        <v>2.965499055</v>
      </c>
      <c r="BH127" s="36">
        <v>14.841948739999999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5.1899501719999996</v>
      </c>
      <c r="E128" s="36">
        <v>7</v>
      </c>
      <c r="F128" s="36">
        <v>1</v>
      </c>
      <c r="G128" s="36">
        <v>0</v>
      </c>
      <c r="H128" s="36">
        <v>6</v>
      </c>
      <c r="I128" s="36">
        <v>2.3727602079740822E-5</v>
      </c>
      <c r="J128" s="36">
        <v>4.7083068496269594E-2</v>
      </c>
      <c r="K128" s="36">
        <v>2.3727602079740822E-5</v>
      </c>
      <c r="L128" s="36">
        <v>0</v>
      </c>
      <c r="M128" s="36">
        <v>3.1067960983527246E-3</v>
      </c>
      <c r="N128" s="36">
        <v>4.3999999999996611E-2</v>
      </c>
      <c r="O128" s="36">
        <v>1.4353306E-2</v>
      </c>
      <c r="P128" s="36">
        <v>2.5296682000000001E-2</v>
      </c>
      <c r="Q128" s="36">
        <v>1.2665179E-2</v>
      </c>
      <c r="R128" s="36">
        <v>1.688127E-3</v>
      </c>
      <c r="S128" s="36">
        <v>2.3094776000000001E-2</v>
      </c>
      <c r="T128" s="36">
        <v>2.201906E-3</v>
      </c>
      <c r="U128" s="36">
        <v>3.245E-2</v>
      </c>
      <c r="V128" s="36">
        <v>7.6700000000000004E-2</v>
      </c>
      <c r="W128" s="36">
        <v>4.6827033602079737E-2</v>
      </c>
      <c r="X128" s="36">
        <v>0.14907975049626959</v>
      </c>
      <c r="Y128" s="36">
        <v>0.19590678409834933</v>
      </c>
      <c r="Z128" s="36">
        <v>2.9211599896162153E-6</v>
      </c>
      <c r="AA128" s="36">
        <v>6.2512823777787006E-7</v>
      </c>
      <c r="AB128" s="36">
        <v>6.2512799999999998E-7</v>
      </c>
      <c r="AC128" s="36">
        <v>5.5340943452362506E-7</v>
      </c>
      <c r="AD128" s="36">
        <v>5.628751594116743E-4</v>
      </c>
      <c r="AE128" s="36">
        <v>5.0658764347050666E-3</v>
      </c>
      <c r="AF128" s="36">
        <v>5.6287515941167415E-3</v>
      </c>
      <c r="AG128" s="36">
        <v>6.0691169866032317E-3</v>
      </c>
      <c r="AH128" s="36">
        <v>1.032447487376182E-2</v>
      </c>
      <c r="AI128" s="36">
        <v>3.3066223582183127E-2</v>
      </c>
      <c r="AJ128" s="36">
        <v>6.3803236387765517E-8</v>
      </c>
      <c r="AK128" s="36">
        <v>7.7102541076946301E-8</v>
      </c>
      <c r="AL128" s="36">
        <v>1.928397297829846E-7</v>
      </c>
      <c r="AM128" s="36">
        <v>6.0697341992741434E-3</v>
      </c>
      <c r="AN128" s="36">
        <v>1.0887427135714571E-2</v>
      </c>
      <c r="AO128" s="36">
        <v>3.8132292856617976E-2</v>
      </c>
      <c r="AP128" s="36">
        <v>0.37680950699999999</v>
      </c>
      <c r="AQ128" s="36">
        <v>0.20289742599999999</v>
      </c>
      <c r="AR128" s="36">
        <v>0.57970693299999998</v>
      </c>
      <c r="AS128" s="36">
        <v>8.4305024000000006E-2</v>
      </c>
      <c r="AT128" s="36">
        <v>0.15093121900000001</v>
      </c>
      <c r="AU128" s="36">
        <v>0.34624437600000002</v>
      </c>
      <c r="AV128" s="36">
        <v>0.54386942999999999</v>
      </c>
      <c r="AW128" s="36">
        <v>1.2476658709999999</v>
      </c>
      <c r="AX128" s="36">
        <v>0.48624236999999998</v>
      </c>
      <c r="AY128" s="36">
        <v>1.115466281</v>
      </c>
      <c r="AZ128" s="36">
        <v>1.0436811428571429E-2</v>
      </c>
      <c r="BA128" s="36">
        <v>2.0873624285714289E-2</v>
      </c>
      <c r="BB128" s="36">
        <v>0.450155007</v>
      </c>
      <c r="BC128" s="36">
        <v>22.92708421</v>
      </c>
      <c r="BD128" s="36">
        <v>52.595970481999998</v>
      </c>
      <c r="BE128" s="36">
        <v>0.14290635142857144</v>
      </c>
      <c r="BF128" s="36">
        <v>0.28581270285714289</v>
      </c>
      <c r="BG128" s="36">
        <v>3.1147540149999999</v>
      </c>
      <c r="BH128" s="36">
        <v>25.123052222999998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4.5819558799999998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4.8431956429999996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7.0263599999999986E-4</v>
      </c>
      <c r="P130" s="36">
        <v>1.1833670000000001E-3</v>
      </c>
      <c r="Q130" s="36">
        <v>6.8283499999999991E-4</v>
      </c>
      <c r="R130" s="36">
        <v>1.9800999999999999E-5</v>
      </c>
      <c r="S130" s="36">
        <v>1.157539E-3</v>
      </c>
      <c r="T130" s="36">
        <v>2.5828000000000001E-5</v>
      </c>
      <c r="U130" s="36">
        <v>0</v>
      </c>
      <c r="V130" s="36">
        <v>0</v>
      </c>
      <c r="W130" s="36">
        <v>7.0263599999999986E-4</v>
      </c>
      <c r="X130" s="36">
        <v>1.1833670000000001E-3</v>
      </c>
      <c r="Y130" s="36">
        <v>1.8860029999999998E-3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9.7484399999999999E-4</v>
      </c>
      <c r="AQ130" s="36">
        <v>5.2491599999999995E-4</v>
      </c>
      <c r="AR130" s="36">
        <v>1.4997599999999999E-3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0.105410511</v>
      </c>
      <c r="BC130" s="36">
        <v>2.7814141010000002</v>
      </c>
      <c r="BD130" s="36">
        <v>5.4153127730000001</v>
      </c>
      <c r="BE130" s="36">
        <v>3.3463654285714288E-2</v>
      </c>
      <c r="BF130" s="36">
        <v>6.6927308571428576E-2</v>
      </c>
      <c r="BG130" s="36">
        <v>0.19106806900000001</v>
      </c>
      <c r="BH130" s="36">
        <v>0.86899381099999995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5.1645369109999999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1.4961834021710177E-4</v>
      </c>
      <c r="P131" s="36">
        <v>1.6511044376143707E-4</v>
      </c>
      <c r="Q131" s="36">
        <v>1.4961800000000002E-4</v>
      </c>
      <c r="R131" s="36">
        <v>3.4021710175819901E-10</v>
      </c>
      <c r="S131" s="36">
        <v>1.6511E-4</v>
      </c>
      <c r="T131" s="36">
        <v>4.4376143707591202E-10</v>
      </c>
      <c r="U131" s="36">
        <v>0</v>
      </c>
      <c r="V131" s="36">
        <v>0</v>
      </c>
      <c r="W131" s="36">
        <v>1.4961834021710177E-4</v>
      </c>
      <c r="X131" s="36">
        <v>1.6511044376143707E-4</v>
      </c>
      <c r="Y131" s="36">
        <v>3.1472878397853884E-4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4.4340218000000001E-2</v>
      </c>
      <c r="AQ131" s="36">
        <v>2.3875502E-2</v>
      </c>
      <c r="AR131" s="36">
        <v>6.8215720000000007E-2</v>
      </c>
      <c r="AS131" s="36">
        <v>6.954221E-3</v>
      </c>
      <c r="AT131" s="36">
        <v>2.4794400000000001E-2</v>
      </c>
      <c r="AU131" s="36">
        <v>5.3654353000000002E-2</v>
      </c>
      <c r="AV131" s="36">
        <v>4.5406156000000003E-2</v>
      </c>
      <c r="AW131" s="36">
        <v>9.8257588000000007E-2</v>
      </c>
      <c r="AX131" s="36">
        <v>4.1322336000000001E-2</v>
      </c>
      <c r="AY131" s="36">
        <v>8.9420319999999998E-2</v>
      </c>
      <c r="AZ131" s="36">
        <v>6.0871142857142862E-4</v>
      </c>
      <c r="BA131" s="36">
        <v>1.2174228571428572E-3</v>
      </c>
      <c r="BB131" s="36">
        <v>0.119975872</v>
      </c>
      <c r="BC131" s="36">
        <v>4.4531505149999999</v>
      </c>
      <c r="BD131" s="36">
        <v>9.6364867390000004</v>
      </c>
      <c r="BE131" s="36">
        <v>3.8087577142857147E-2</v>
      </c>
      <c r="BF131" s="36">
        <v>7.6175155714285722E-2</v>
      </c>
      <c r="BG131" s="36">
        <v>0.52477288899999996</v>
      </c>
      <c r="BH131" s="36">
        <v>1.244216116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5.2701196169999998</v>
      </c>
      <c r="E132" s="36">
        <v>7</v>
      </c>
      <c r="F132" s="36">
        <v>0</v>
      </c>
      <c r="G132" s="36">
        <v>1</v>
      </c>
      <c r="H132" s="36">
        <v>6</v>
      </c>
      <c r="I132" s="36">
        <v>1.0578031852251568E-3</v>
      </c>
      <c r="J132" s="36">
        <v>0.43588331861731783</v>
      </c>
      <c r="K132" s="36">
        <v>1.0578031852251568E-3</v>
      </c>
      <c r="L132" s="36">
        <v>0</v>
      </c>
      <c r="M132" s="36">
        <v>0.13339112180251769</v>
      </c>
      <c r="N132" s="36">
        <v>0.3035500000000253</v>
      </c>
      <c r="O132" s="36">
        <v>1.9646221999999998E-2</v>
      </c>
      <c r="P132" s="36">
        <v>3.2100303000000004E-2</v>
      </c>
      <c r="Q132" s="36">
        <v>1.5150158E-2</v>
      </c>
      <c r="R132" s="36">
        <v>4.4960639999999993E-3</v>
      </c>
      <c r="S132" s="36">
        <v>2.6235870000000001E-2</v>
      </c>
      <c r="T132" s="36">
        <v>5.8644329999999996E-3</v>
      </c>
      <c r="U132" s="36">
        <v>0</v>
      </c>
      <c r="V132" s="36">
        <v>0</v>
      </c>
      <c r="W132" s="36">
        <v>2.0704025185225156E-2</v>
      </c>
      <c r="X132" s="36">
        <v>0.46798362161731782</v>
      </c>
      <c r="Y132" s="36">
        <v>0.48868764680254295</v>
      </c>
      <c r="Z132" s="36">
        <v>8.4051127852626244E-5</v>
      </c>
      <c r="AA132" s="36">
        <v>1.7986941360462014E-5</v>
      </c>
      <c r="AB132" s="36">
        <v>1.7986899999999999E-5</v>
      </c>
      <c r="AC132" s="36">
        <v>1.7241472191567757E-5</v>
      </c>
      <c r="AD132" s="36">
        <v>3.7612752965337352E-3</v>
      </c>
      <c r="AE132" s="36">
        <v>3.3851477668803608E-2</v>
      </c>
      <c r="AF132" s="36">
        <v>3.7612752965337344E-2</v>
      </c>
      <c r="AG132" s="36">
        <v>0</v>
      </c>
      <c r="AH132" s="36">
        <v>0</v>
      </c>
      <c r="AI132" s="36">
        <v>0</v>
      </c>
      <c r="AJ132" s="36">
        <v>1.835819916214122E-6</v>
      </c>
      <c r="AK132" s="36">
        <v>2.2184827684840952E-6</v>
      </c>
      <c r="AL132" s="36">
        <v>5.548605942516676E-6</v>
      </c>
      <c r="AM132" s="36">
        <v>1.9077292107781879E-5</v>
      </c>
      <c r="AN132" s="36">
        <v>3.7634937793022192E-3</v>
      </c>
      <c r="AO132" s="36">
        <v>3.3857026274746127E-2</v>
      </c>
      <c r="AP132" s="36">
        <v>3.9750509969999999</v>
      </c>
      <c r="AQ132" s="36">
        <v>2.140412075</v>
      </c>
      <c r="AR132" s="36">
        <v>6.1154630719999998</v>
      </c>
      <c r="AS132" s="36">
        <v>1.093854452</v>
      </c>
      <c r="AT132" s="36">
        <v>9.0573604840000002</v>
      </c>
      <c r="AU132" s="36">
        <v>19.03413424</v>
      </c>
      <c r="AV132" s="36">
        <v>11.501135542</v>
      </c>
      <c r="AW132" s="36">
        <v>24.169752124999999</v>
      </c>
      <c r="AX132" s="36">
        <v>10.557774759999999</v>
      </c>
      <c r="AY132" s="36">
        <v>22.187269946000001</v>
      </c>
      <c r="AZ132" s="36">
        <v>0.13787977000000001</v>
      </c>
      <c r="BA132" s="36">
        <v>0.27575954000000003</v>
      </c>
      <c r="BB132" s="36">
        <v>0.306958852</v>
      </c>
      <c r="BC132" s="36">
        <v>17.270109733999998</v>
      </c>
      <c r="BD132" s="36">
        <v>36.293309465999997</v>
      </c>
      <c r="BE132" s="36">
        <v>9.7447254285714283E-2</v>
      </c>
      <c r="BF132" s="36">
        <v>0.19489450857142857</v>
      </c>
      <c r="BG132" s="36">
        <v>2.7965221100000002</v>
      </c>
      <c r="BH132" s="36">
        <v>25.396898867000001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4.7807465369999997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6.0336642857142866E-3</v>
      </c>
      <c r="BF134" s="36">
        <v>1.2067328571428573E-2</v>
      </c>
      <c r="BG134" s="36">
        <v>0.53514738799999995</v>
      </c>
      <c r="BH134" s="36">
        <v>0.98031948999999996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5.146786348</v>
      </c>
      <c r="E135" s="36">
        <v>3</v>
      </c>
      <c r="F135" s="36">
        <v>0</v>
      </c>
      <c r="G135" s="36">
        <v>0</v>
      </c>
      <c r="H135" s="36">
        <v>3</v>
      </c>
      <c r="I135" s="36">
        <v>7.1035335096224618E-4</v>
      </c>
      <c r="J135" s="36">
        <v>0.19587039267165623</v>
      </c>
      <c r="K135" s="36">
        <v>7.1035335096224618E-4</v>
      </c>
      <c r="L135" s="36">
        <v>0</v>
      </c>
      <c r="M135" s="36">
        <v>9.1620746022615746E-2</v>
      </c>
      <c r="N135" s="36">
        <v>0.10496000000000275</v>
      </c>
      <c r="O135" s="36">
        <v>1.3167662E-2</v>
      </c>
      <c r="P135" s="36">
        <v>2.1817989999999999E-2</v>
      </c>
      <c r="Q135" s="36">
        <v>1.1722778E-2</v>
      </c>
      <c r="R135" s="36">
        <v>1.444884E-3</v>
      </c>
      <c r="S135" s="36">
        <v>1.9933356999999999E-2</v>
      </c>
      <c r="T135" s="36">
        <v>1.8846329999999999E-3</v>
      </c>
      <c r="U135" s="36">
        <v>0</v>
      </c>
      <c r="V135" s="36">
        <v>0</v>
      </c>
      <c r="W135" s="36">
        <v>1.3878015350962246E-2</v>
      </c>
      <c r="X135" s="36">
        <v>0.21768838267165624</v>
      </c>
      <c r="Y135" s="36">
        <v>0.2315663980226185</v>
      </c>
      <c r="Z135" s="36">
        <v>5.0619554946197778E-5</v>
      </c>
      <c r="AA135" s="36">
        <v>1.0832584758486325E-5</v>
      </c>
      <c r="AB135" s="36">
        <v>1.08326E-5</v>
      </c>
      <c r="AC135" s="36">
        <v>1.0227162177256312E-5</v>
      </c>
      <c r="AD135" s="36">
        <v>1.4696745471694606E-3</v>
      </c>
      <c r="AE135" s="36">
        <v>1.3227070924525144E-2</v>
      </c>
      <c r="AF135" s="36">
        <v>1.4696745471694604E-2</v>
      </c>
      <c r="AG135" s="36">
        <v>0</v>
      </c>
      <c r="AH135" s="36">
        <v>0</v>
      </c>
      <c r="AI135" s="36">
        <v>0</v>
      </c>
      <c r="AJ135" s="36">
        <v>1.1056214703134537E-6</v>
      </c>
      <c r="AK135" s="36">
        <v>1.3360799491786141E-6</v>
      </c>
      <c r="AL135" s="36">
        <v>3.3416446821245549E-6</v>
      </c>
      <c r="AM135" s="36">
        <v>1.1332783647569766E-5</v>
      </c>
      <c r="AN135" s="36">
        <v>1.4710106271186392E-3</v>
      </c>
      <c r="AO135" s="36">
        <v>1.3230412569207269E-2</v>
      </c>
      <c r="AP135" s="36">
        <v>1.4783635129999999</v>
      </c>
      <c r="AQ135" s="36">
        <v>0.79604189199999997</v>
      </c>
      <c r="AR135" s="36">
        <v>2.274405405</v>
      </c>
      <c r="AS135" s="36">
        <v>6.6241988000000002E-2</v>
      </c>
      <c r="AT135" s="36">
        <v>2.1116683530000002</v>
      </c>
      <c r="AU135" s="36">
        <v>4.4701816599999997</v>
      </c>
      <c r="AV135" s="36">
        <v>3.3793264409999999</v>
      </c>
      <c r="AW135" s="36">
        <v>7.1536816170000002</v>
      </c>
      <c r="AX135" s="36">
        <v>3.0800928980000002</v>
      </c>
      <c r="AY135" s="36">
        <v>6.5202354160000002</v>
      </c>
      <c r="AZ135" s="36">
        <v>2.2728585714285716E-3</v>
      </c>
      <c r="BA135" s="36">
        <v>4.5457185714285718E-3</v>
      </c>
      <c r="BB135" s="36">
        <v>0.64058292900000002</v>
      </c>
      <c r="BC135" s="36">
        <v>32.296694189</v>
      </c>
      <c r="BD135" s="36">
        <v>68.368733091999999</v>
      </c>
      <c r="BE135" s="36">
        <v>4.610168571428571E-2</v>
      </c>
      <c r="BF135" s="36">
        <v>9.2203371428571421E-2</v>
      </c>
      <c r="BG135" s="36">
        <v>2.1455368379999999</v>
      </c>
      <c r="BH135" s="36">
        <v>11.653261445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4.5516837790000002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1.1578015714285714E-2</v>
      </c>
      <c r="BF136" s="36">
        <v>2.3156031428571429E-2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4.0765000269999998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4.5430032709999999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0.21606945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4.1693640670000001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4.2997818050000003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1.1609E-5</v>
      </c>
      <c r="P143" s="36">
        <v>1.7996999999999997E-5</v>
      </c>
      <c r="Q143" s="36">
        <v>1.0356E-5</v>
      </c>
      <c r="R143" s="36">
        <v>1.2530000000000001E-6</v>
      </c>
      <c r="S143" s="36">
        <v>1.6362999999999999E-5</v>
      </c>
      <c r="T143" s="36">
        <v>1.6339999999999999E-6</v>
      </c>
      <c r="U143" s="36">
        <v>0</v>
      </c>
      <c r="V143" s="36">
        <v>0</v>
      </c>
      <c r="W143" s="36">
        <v>1.1609E-5</v>
      </c>
      <c r="X143" s="36">
        <v>1.7996999999999997E-5</v>
      </c>
      <c r="Y143" s="36">
        <v>2.9605999999999997E-5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1.1765E-5</v>
      </c>
      <c r="AQ143" s="36">
        <v>6.3350000000000003E-6</v>
      </c>
      <c r="AR143" s="36">
        <v>1.8099999999999999E-5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0.107823511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4.78592906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5.0527286</v>
      </c>
      <c r="E145" s="36">
        <v>1</v>
      </c>
      <c r="F145" s="36">
        <v>0</v>
      </c>
      <c r="G145" s="36">
        <v>0</v>
      </c>
      <c r="H145" s="36">
        <v>1</v>
      </c>
      <c r="I145" s="36">
        <v>1.2464046147909113E-4</v>
      </c>
      <c r="J145" s="36">
        <v>8.7887435099012826E-2</v>
      </c>
      <c r="K145" s="36">
        <v>1.2464046147909113E-4</v>
      </c>
      <c r="L145" s="36">
        <v>0</v>
      </c>
      <c r="M145" s="36">
        <v>2.150207556049619E-2</v>
      </c>
      <c r="N145" s="36">
        <v>6.6509999999995725E-2</v>
      </c>
      <c r="O145" s="36">
        <v>4.5607060000000003E-3</v>
      </c>
      <c r="P145" s="36">
        <v>7.57064E-3</v>
      </c>
      <c r="Q145" s="36">
        <v>3.9256040000000001E-3</v>
      </c>
      <c r="R145" s="36">
        <v>6.3510200000000002E-4</v>
      </c>
      <c r="S145" s="36">
        <v>6.742245E-3</v>
      </c>
      <c r="T145" s="36">
        <v>8.28395E-4</v>
      </c>
      <c r="U145" s="36">
        <v>0</v>
      </c>
      <c r="V145" s="36">
        <v>0</v>
      </c>
      <c r="W145" s="36">
        <v>4.685346461479091E-3</v>
      </c>
      <c r="X145" s="36">
        <v>9.5458075099012829E-2</v>
      </c>
      <c r="Y145" s="36">
        <v>0.10014342156049191</v>
      </c>
      <c r="Z145" s="36">
        <v>1.4722948806413542E-5</v>
      </c>
      <c r="AA145" s="36">
        <v>3.1507110445724977E-6</v>
      </c>
      <c r="AB145" s="36">
        <v>3.15071E-6</v>
      </c>
      <c r="AC145" s="36">
        <v>1.3066218043930485E-6</v>
      </c>
      <c r="AD145" s="36">
        <v>1.0788033188706648E-3</v>
      </c>
      <c r="AE145" s="36">
        <v>9.7092298698359791E-3</v>
      </c>
      <c r="AF145" s="36">
        <v>1.0788033188706645E-2</v>
      </c>
      <c r="AG145" s="36">
        <v>0</v>
      </c>
      <c r="AH145" s="36">
        <v>0</v>
      </c>
      <c r="AI145" s="36">
        <v>0</v>
      </c>
      <c r="AJ145" s="36">
        <v>3.2157493332452981E-7</v>
      </c>
      <c r="AK145" s="36">
        <v>3.886048092495385E-7</v>
      </c>
      <c r="AL145" s="36">
        <v>9.7193225231400195E-7</v>
      </c>
      <c r="AM145" s="36">
        <v>1.6281967377175782E-6</v>
      </c>
      <c r="AN145" s="36">
        <v>1.0791919236799144E-3</v>
      </c>
      <c r="AO145" s="36">
        <v>9.7102018020882933E-3</v>
      </c>
      <c r="AP145" s="36">
        <v>5.0447276999999999E-2</v>
      </c>
      <c r="AQ145" s="36">
        <v>2.7163917999999999E-2</v>
      </c>
      <c r="AR145" s="36">
        <v>7.7611194999999994E-2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0.449049539</v>
      </c>
      <c r="BC145" s="36">
        <v>22.660224862</v>
      </c>
      <c r="BD145" s="36">
        <v>55.687502600000002</v>
      </c>
      <c r="BE145" s="36">
        <v>3.2317347142857146E-2</v>
      </c>
      <c r="BF145" s="36">
        <v>6.4634694285714292E-2</v>
      </c>
      <c r="BG145" s="36">
        <v>0.79001250700000003</v>
      </c>
      <c r="BH145" s="36">
        <v>9.0984084490000008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4.7367908109999997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0.81873800600000002</v>
      </c>
      <c r="BH146" s="36">
        <v>1.9775642499999999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4.9383104930000004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8.4772500000000002E-4</v>
      </c>
      <c r="P147" s="36">
        <v>1.461862E-3</v>
      </c>
      <c r="Q147" s="36">
        <v>7.5940800000000004E-4</v>
      </c>
      <c r="R147" s="36">
        <v>8.8317000000000002E-5</v>
      </c>
      <c r="S147" s="36">
        <v>1.3466660000000001E-3</v>
      </c>
      <c r="T147" s="36">
        <v>1.15196E-4</v>
      </c>
      <c r="U147" s="36">
        <v>3.0000000000000001E-3</v>
      </c>
      <c r="V147" s="36">
        <v>7.1999999999999998E-3</v>
      </c>
      <c r="W147" s="36">
        <v>3.8477250000000002E-3</v>
      </c>
      <c r="X147" s="36">
        <v>8.6618619999999993E-3</v>
      </c>
      <c r="Y147" s="36">
        <v>1.2509586999999999E-2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1.053049E-2</v>
      </c>
      <c r="AQ147" s="36">
        <v>5.6702640000000004E-3</v>
      </c>
      <c r="AR147" s="36">
        <v>1.6200754000000001E-2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0.26807238100000003</v>
      </c>
      <c r="BC147" s="36">
        <v>12.337053379</v>
      </c>
      <c r="BD147" s="36">
        <v>28.032160325</v>
      </c>
      <c r="BE147" s="36">
        <v>1.9292721428571427E-2</v>
      </c>
      <c r="BF147" s="36">
        <v>3.8585444285714289E-2</v>
      </c>
      <c r="BG147" s="36">
        <v>1.01563655</v>
      </c>
      <c r="BH147" s="36">
        <v>7.6557863429999999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4.6890555789999997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0.54947648800000004</v>
      </c>
      <c r="BH148" s="36">
        <v>2.7861323069999999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5.2063585559999996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6.4311560000000004E-3</v>
      </c>
      <c r="P149" s="36">
        <v>1.1043735000000001E-2</v>
      </c>
      <c r="Q149" s="36">
        <v>5.6248610000000001E-3</v>
      </c>
      <c r="R149" s="36">
        <v>8.0629499999999995E-4</v>
      </c>
      <c r="S149" s="36">
        <v>9.992046000000001E-3</v>
      </c>
      <c r="T149" s="36">
        <v>1.051689E-3</v>
      </c>
      <c r="U149" s="36">
        <v>0</v>
      </c>
      <c r="V149" s="36">
        <v>0</v>
      </c>
      <c r="W149" s="36">
        <v>6.4311560000000004E-3</v>
      </c>
      <c r="X149" s="36">
        <v>1.1043735000000001E-2</v>
      </c>
      <c r="Y149" s="36">
        <v>1.7474890999999999E-2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1.1178492999999999E-2</v>
      </c>
      <c r="AQ149" s="36">
        <v>6.0191890000000003E-3</v>
      </c>
      <c r="AR149" s="36">
        <v>1.7197681999999999E-2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2.8693544285714287E-2</v>
      </c>
      <c r="BF149" s="36">
        <v>5.7387090000000002E-2</v>
      </c>
      <c r="BG149" s="36">
        <v>2.5445643119999999</v>
      </c>
      <c r="BH149" s="36">
        <v>6.9586509239999996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4.5881225270000003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4.4810351280000003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4.4712490010000003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4.2819704359999999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4.3335961010000004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4.3382887419999996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5.0777651319999997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0.89386374999999996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4.2727564339999997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4.4783819349999998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4.0662022169999998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4.0026919440000004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4.4371273520000001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4.0788062759999999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4.4782203809999999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4.4400455670000003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4.4359911050000003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4.3524012299999999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4.4665755579999997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4.0385840699999997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4.3966023600000002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6.6611166810000002</v>
      </c>
      <c r="E185" s="41">
        <f>IF(E4="－","－",SUM(E4:E27))</f>
        <v>539</v>
      </c>
      <c r="F185" s="41">
        <f t="shared" ref="F185:BL185" si="0">IF(F4="－","－",SUM(F4:F27))</f>
        <v>27</v>
      </c>
      <c r="G185" s="41">
        <f t="shared" si="0"/>
        <v>110</v>
      </c>
      <c r="H185" s="41">
        <f t="shared" si="0"/>
        <v>402</v>
      </c>
      <c r="I185" s="41">
        <f t="shared" si="0"/>
        <v>1786.4236962270866</v>
      </c>
      <c r="J185" s="41">
        <f t="shared" si="0"/>
        <v>4561.3704241223186</v>
      </c>
      <c r="K185" s="41">
        <f t="shared" si="0"/>
        <v>1494.1807463902085</v>
      </c>
      <c r="L185" s="41">
        <f t="shared" si="0"/>
        <v>292.24294983687821</v>
      </c>
      <c r="M185" s="41">
        <f t="shared" si="0"/>
        <v>5159.0432462371737</v>
      </c>
      <c r="N185" s="41">
        <f t="shared" si="0"/>
        <v>1188.7508741122329</v>
      </c>
      <c r="O185" s="41">
        <f t="shared" si="0"/>
        <v>14.886654305</v>
      </c>
      <c r="P185" s="41">
        <f t="shared" si="0"/>
        <v>23.710547136999999</v>
      </c>
      <c r="Q185" s="41">
        <f t="shared" si="0"/>
        <v>13.298062806000001</v>
      </c>
      <c r="R185" s="41">
        <f t="shared" si="0"/>
        <v>1.5885914990000001</v>
      </c>
      <c r="S185" s="41">
        <f t="shared" si="0"/>
        <v>21.638471263</v>
      </c>
      <c r="T185" s="41">
        <f t="shared" si="0"/>
        <v>2.0720758740000003</v>
      </c>
      <c r="U185" s="41">
        <f t="shared" si="0"/>
        <v>5.907499999999998</v>
      </c>
      <c r="V185" s="41">
        <f t="shared" si="0"/>
        <v>13.989899999999999</v>
      </c>
      <c r="W185" s="41">
        <f t="shared" si="0"/>
        <v>1807.2178505320865</v>
      </c>
      <c r="X185" s="41">
        <f t="shared" si="0"/>
        <v>4599.0708712593187</v>
      </c>
      <c r="Y185" s="41">
        <f t="shared" si="0"/>
        <v>6406.2887217914049</v>
      </c>
      <c r="Z185" s="41">
        <f t="shared" si="0"/>
        <v>8.2503245822249074</v>
      </c>
      <c r="AA185" s="41">
        <f t="shared" si="0"/>
        <v>4.025771290077488</v>
      </c>
      <c r="AB185" s="41">
        <f t="shared" si="0"/>
        <v>4.882932574251015</v>
      </c>
      <c r="AC185" s="41">
        <f t="shared" si="0"/>
        <v>22.045225056717086</v>
      </c>
      <c r="AD185" s="41">
        <f t="shared" si="0"/>
        <v>49.9764040810105</v>
      </c>
      <c r="AE185" s="41">
        <f t="shared" si="0"/>
        <v>535.01383905347666</v>
      </c>
      <c r="AF185" s="41">
        <f t="shared" si="0"/>
        <v>584.99024313448706</v>
      </c>
      <c r="AG185" s="41">
        <f t="shared" si="0"/>
        <v>1.0327879567748126</v>
      </c>
      <c r="AH185" s="41">
        <f t="shared" si="0"/>
        <v>1.756926639111176</v>
      </c>
      <c r="AI185" s="41">
        <f t="shared" si="0"/>
        <v>5.6269136955317416</v>
      </c>
      <c r="AJ185" s="41">
        <f t="shared" si="0"/>
        <v>0.43895616952390887</v>
      </c>
      <c r="AK185" s="41">
        <f t="shared" si="0"/>
        <v>0.5054025376902328</v>
      </c>
      <c r="AL185" s="41">
        <f t="shared" si="0"/>
        <v>1.2648027013095362</v>
      </c>
      <c r="AM185" s="41">
        <f t="shared" si="0"/>
        <v>23.51696918301581</v>
      </c>
      <c r="AN185" s="41">
        <f t="shared" si="0"/>
        <v>52.238733257811916</v>
      </c>
      <c r="AO185" s="41">
        <f t="shared" si="0"/>
        <v>541.90555545031793</v>
      </c>
      <c r="AP185" s="41">
        <f t="shared" si="0"/>
        <v>15968.593846796999</v>
      </c>
      <c r="AQ185" s="41">
        <f t="shared" si="0"/>
        <v>8598.4736098079993</v>
      </c>
      <c r="AR185" s="41">
        <f t="shared" si="0"/>
        <v>24567.067456604997</v>
      </c>
      <c r="AS185" s="41">
        <f t="shared" si="0"/>
        <v>1729.7360767419998</v>
      </c>
      <c r="AT185" s="41">
        <f t="shared" si="0"/>
        <v>40384.322705259998</v>
      </c>
      <c r="AU185" s="41">
        <f t="shared" si="0"/>
        <v>92220.210236803963</v>
      </c>
      <c r="AV185" s="41">
        <f t="shared" si="0"/>
        <v>28049.579955849997</v>
      </c>
      <c r="AW185" s="41">
        <f t="shared" si="0"/>
        <v>64299.347679653991</v>
      </c>
      <c r="AX185" s="41">
        <f t="shared" si="0"/>
        <v>27464.337347794997</v>
      </c>
      <c r="AY185" s="41">
        <f t="shared" si="0"/>
        <v>62972.251770886993</v>
      </c>
      <c r="AZ185" s="41">
        <f t="shared" si="0"/>
        <v>34.960465988571428</v>
      </c>
      <c r="BA185" s="41">
        <f t="shared" si="0"/>
        <v>69.920931995714298</v>
      </c>
      <c r="BB185" s="41">
        <f t="shared" si="0"/>
        <v>80.628555176999981</v>
      </c>
      <c r="BC185" s="41">
        <f t="shared" si="0"/>
        <v>4414.5159882200005</v>
      </c>
      <c r="BD185" s="41">
        <f t="shared" si="0"/>
        <v>10149.764058933999</v>
      </c>
      <c r="BE185" s="41">
        <f t="shared" si="0"/>
        <v>6.8290701571428594</v>
      </c>
      <c r="BF185" s="41">
        <f t="shared" si="0"/>
        <v>13.658140330000004</v>
      </c>
      <c r="BG185" s="41">
        <f t="shared" si="0"/>
        <v>109.58846471399995</v>
      </c>
      <c r="BH185" s="41">
        <f t="shared" si="0"/>
        <v>795.82998913999995</v>
      </c>
      <c r="BI185" s="41">
        <f t="shared" si="0"/>
        <v>11.230000000000002</v>
      </c>
      <c r="BJ185" s="41">
        <f t="shared" si="0"/>
        <v>15.26</v>
      </c>
      <c r="BK185" s="41">
        <f t="shared" si="0"/>
        <v>20.940000000000012</v>
      </c>
      <c r="BL185" s="41">
        <f t="shared" si="0"/>
        <v>26.009999999999991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6.2839500319999999</v>
      </c>
      <c r="E186" s="41">
        <f>IF(E28="－","－",SUM(E28:E35))</f>
        <v>627</v>
      </c>
      <c r="F186" s="41">
        <f t="shared" ref="F186:BL186" si="1">IF(F28="－","－",SUM(F28:F35))</f>
        <v>4</v>
      </c>
      <c r="G186" s="41">
        <f t="shared" si="1"/>
        <v>30</v>
      </c>
      <c r="H186" s="41">
        <f t="shared" si="1"/>
        <v>593</v>
      </c>
      <c r="I186" s="41">
        <f t="shared" si="1"/>
        <v>5.3271020233879973</v>
      </c>
      <c r="J186" s="41">
        <f t="shared" si="1"/>
        <v>163.61354025017459</v>
      </c>
      <c r="K186" s="41">
        <f t="shared" si="1"/>
        <v>4.0694820233961941</v>
      </c>
      <c r="L186" s="41">
        <f t="shared" si="1"/>
        <v>1.2576199999918032</v>
      </c>
      <c r="M186" s="41">
        <f t="shared" si="1"/>
        <v>101.4459827734711</v>
      </c>
      <c r="N186" s="41">
        <f t="shared" si="1"/>
        <v>67.494659500091473</v>
      </c>
      <c r="O186" s="41">
        <f t="shared" si="1"/>
        <v>2.4875760989999995</v>
      </c>
      <c r="P186" s="41">
        <f t="shared" si="1"/>
        <v>4.3248932169999996</v>
      </c>
      <c r="Q186" s="41">
        <f t="shared" si="1"/>
        <v>2.2843136230000001</v>
      </c>
      <c r="R186" s="41">
        <f t="shared" si="1"/>
        <v>0.20326247600000003</v>
      </c>
      <c r="S186" s="41">
        <f t="shared" si="1"/>
        <v>4.0597682489999993</v>
      </c>
      <c r="T186" s="41">
        <f t="shared" si="1"/>
        <v>0.26512496800000002</v>
      </c>
      <c r="U186" s="41">
        <f t="shared" si="1"/>
        <v>0.71070000000000011</v>
      </c>
      <c r="V186" s="41">
        <f t="shared" si="1"/>
        <v>1.6903999999999999</v>
      </c>
      <c r="W186" s="41">
        <f t="shared" si="1"/>
        <v>8.5253781223879983</v>
      </c>
      <c r="X186" s="41">
        <f t="shared" si="1"/>
        <v>169.62883346717459</v>
      </c>
      <c r="Y186" s="41">
        <f t="shared" si="1"/>
        <v>178.15421158956258</v>
      </c>
      <c r="Z186" s="41">
        <f t="shared" si="1"/>
        <v>8.9901139064456514E-2</v>
      </c>
      <c r="AA186" s="41">
        <f t="shared" si="1"/>
        <v>3.0572530500995017E-2</v>
      </c>
      <c r="AB186" s="41">
        <f t="shared" si="1"/>
        <v>3.0572529276000002E-2</v>
      </c>
      <c r="AC186" s="41">
        <f t="shared" si="1"/>
        <v>4.537241716004322E-2</v>
      </c>
      <c r="AD186" s="41">
        <f t="shared" si="1"/>
        <v>3.079783566695474</v>
      </c>
      <c r="AE186" s="41">
        <f t="shared" si="1"/>
        <v>27.718052100259268</v>
      </c>
      <c r="AF186" s="41">
        <f t="shared" si="1"/>
        <v>30.797835666954736</v>
      </c>
      <c r="AG186" s="41">
        <f t="shared" si="1"/>
        <v>0.14355432386788114</v>
      </c>
      <c r="AH186" s="41">
        <f t="shared" si="1"/>
        <v>0.24420735554536099</v>
      </c>
      <c r="AI186" s="41">
        <f t="shared" si="1"/>
        <v>0.78212355762500763</v>
      </c>
      <c r="AJ186" s="41">
        <f t="shared" si="1"/>
        <v>3.0938671648086903E-3</v>
      </c>
      <c r="AK186" s="41">
        <f t="shared" si="1"/>
        <v>3.7387605022763731E-3</v>
      </c>
      <c r="AL186" s="41">
        <f t="shared" si="1"/>
        <v>9.3509442738437237E-3</v>
      </c>
      <c r="AM186" s="41">
        <f t="shared" si="1"/>
        <v>0.19202060819273301</v>
      </c>
      <c r="AN186" s="41">
        <f t="shared" si="1"/>
        <v>3.3277296827431107</v>
      </c>
      <c r="AO186" s="41">
        <f t="shared" si="1"/>
        <v>28.509526602158122</v>
      </c>
      <c r="AP186" s="41">
        <f t="shared" si="1"/>
        <v>2197.4571718340003</v>
      </c>
      <c r="AQ186" s="41">
        <f t="shared" si="1"/>
        <v>1183.2461694469998</v>
      </c>
      <c r="AR186" s="41">
        <f t="shared" si="1"/>
        <v>3380.7033412810001</v>
      </c>
      <c r="AS186" s="41">
        <f t="shared" si="1"/>
        <v>66.485841700999998</v>
      </c>
      <c r="AT186" s="41">
        <f t="shared" si="1"/>
        <v>4644.9508990929999</v>
      </c>
      <c r="AU186" s="41">
        <f t="shared" si="1"/>
        <v>10957.353770018</v>
      </c>
      <c r="AV186" s="41">
        <f t="shared" si="1"/>
        <v>4220.5319984389998</v>
      </c>
      <c r="AW186" s="41">
        <f t="shared" si="1"/>
        <v>9643.1957278870013</v>
      </c>
      <c r="AX186" s="41">
        <f t="shared" si="1"/>
        <v>3917.3714803360003</v>
      </c>
      <c r="AY186" s="41">
        <f t="shared" si="1"/>
        <v>8962.7237410480011</v>
      </c>
      <c r="AZ186" s="41">
        <f t="shared" si="1"/>
        <v>0.21304093571428576</v>
      </c>
      <c r="BA186" s="41">
        <f t="shared" si="1"/>
        <v>0.4260818757142858</v>
      </c>
      <c r="BB186" s="41">
        <f t="shared" si="1"/>
        <v>57.582807082000002</v>
      </c>
      <c r="BC186" s="41">
        <f t="shared" si="1"/>
        <v>7521.9350201769994</v>
      </c>
      <c r="BD186" s="41">
        <f t="shared" si="1"/>
        <v>16462.437441945</v>
      </c>
      <c r="BE186" s="41">
        <f t="shared" si="1"/>
        <v>0.50904178142857148</v>
      </c>
      <c r="BF186" s="41">
        <f t="shared" si="1"/>
        <v>1.0180835699999999</v>
      </c>
      <c r="BG186" s="41">
        <f t="shared" si="1"/>
        <v>78.399013030000006</v>
      </c>
      <c r="BH186" s="41">
        <f t="shared" si="1"/>
        <v>686.59970645099997</v>
      </c>
      <c r="BI186" s="41">
        <f t="shared" si="1"/>
        <v>0.63</v>
      </c>
      <c r="BJ186" s="41">
        <f t="shared" si="1"/>
        <v>0.83000000000000007</v>
      </c>
      <c r="BK186" s="41">
        <f t="shared" si="1"/>
        <v>0.81000000000000016</v>
      </c>
      <c r="BL186" s="41">
        <f t="shared" si="1"/>
        <v>0.93000000000000016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5.1754669639999999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21</v>
      </c>
      <c r="H187" s="41">
        <f t="shared" si="2"/>
        <v>755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5.4071517999999999E-2</v>
      </c>
      <c r="P187" s="41">
        <f t="shared" si="2"/>
        <v>8.317830200000001E-2</v>
      </c>
      <c r="Q187" s="41">
        <f t="shared" si="2"/>
        <v>4.7049278999999999E-2</v>
      </c>
      <c r="R187" s="41">
        <f t="shared" si="2"/>
        <v>7.0222389999999996E-3</v>
      </c>
      <c r="S187" s="41">
        <f t="shared" si="2"/>
        <v>7.4018857999999993E-2</v>
      </c>
      <c r="T187" s="41">
        <f t="shared" si="2"/>
        <v>9.1594439999999992E-3</v>
      </c>
      <c r="U187" s="41">
        <f t="shared" si="2"/>
        <v>0.54300000000000004</v>
      </c>
      <c r="V187" s="41">
        <f t="shared" si="2"/>
        <v>1.3031999999999999</v>
      </c>
      <c r="W187" s="41">
        <f t="shared" si="2"/>
        <v>0.59707151800000002</v>
      </c>
      <c r="X187" s="41">
        <f t="shared" si="2"/>
        <v>1.386378302</v>
      </c>
      <c r="Y187" s="41">
        <f t="shared" si="2"/>
        <v>1.9834498199999997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0.10001710033621852</v>
      </c>
      <c r="AH187" s="41">
        <f t="shared" si="2"/>
        <v>0.17014403275586604</v>
      </c>
      <c r="AI187" s="41">
        <f t="shared" si="2"/>
        <v>0.54492075355594927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0.10001710033621852</v>
      </c>
      <c r="AN187" s="41">
        <f t="shared" si="2"/>
        <v>0.17014403275586604</v>
      </c>
      <c r="AO187" s="41">
        <f t="shared" si="2"/>
        <v>0.54492075355594927</v>
      </c>
      <c r="AP187" s="41">
        <f t="shared" si="2"/>
        <v>2.0140726409999998</v>
      </c>
      <c r="AQ187" s="41">
        <f t="shared" si="2"/>
        <v>1.0845006500000001</v>
      </c>
      <c r="AR187" s="41">
        <f t="shared" si="2"/>
        <v>3.0985732909999997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2.6378147309999997</v>
      </c>
      <c r="BC187" s="41">
        <f t="shared" si="2"/>
        <v>190.217610517</v>
      </c>
      <c r="BD187" s="41">
        <f t="shared" si="2"/>
        <v>421.88118622000002</v>
      </c>
      <c r="BE187" s="41">
        <f t="shared" si="2"/>
        <v>0.28875913571428574</v>
      </c>
      <c r="BF187" s="41">
        <f t="shared" si="2"/>
        <v>0.57751827428571434</v>
      </c>
      <c r="BG187" s="41">
        <f t="shared" si="2"/>
        <v>3.7359420160000001</v>
      </c>
      <c r="BH187" s="41">
        <f t="shared" si="2"/>
        <v>29.725555905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4.8668692040000003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2.7781251E-2</v>
      </c>
      <c r="P188" s="41">
        <f t="shared" si="3"/>
        <v>5.0510548000000009E-2</v>
      </c>
      <c r="Q188" s="41">
        <f t="shared" si="3"/>
        <v>2.5837321E-2</v>
      </c>
      <c r="R188" s="41">
        <f t="shared" si="3"/>
        <v>1.9439299999999997E-3</v>
      </c>
      <c r="S188" s="41">
        <f t="shared" si="3"/>
        <v>4.7974986000000011E-2</v>
      </c>
      <c r="T188" s="41">
        <f t="shared" si="3"/>
        <v>2.5355620000000003E-3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4.5781251000000002E-2</v>
      </c>
      <c r="X188" s="41">
        <f t="shared" si="3"/>
        <v>9.3710548000000005E-2</v>
      </c>
      <c r="Y188" s="41">
        <f t="shared" si="3"/>
        <v>0.139491799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3.3309139692632834E-3</v>
      </c>
      <c r="AH188" s="41">
        <f t="shared" si="3"/>
        <v>5.6663823844938614E-3</v>
      </c>
      <c r="AI188" s="41">
        <f t="shared" si="3"/>
        <v>1.8147738177365477E-2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3.3309139692632834E-3</v>
      </c>
      <c r="AN188" s="41">
        <f t="shared" si="3"/>
        <v>5.6663823844938614E-3</v>
      </c>
      <c r="AO188" s="41">
        <f t="shared" si="3"/>
        <v>1.8147738177365477E-2</v>
      </c>
      <c r="AP188" s="41">
        <f t="shared" si="3"/>
        <v>0.16566281599999999</v>
      </c>
      <c r="AQ188" s="41">
        <f t="shared" si="3"/>
        <v>8.9203054000000004E-2</v>
      </c>
      <c r="AR188" s="41">
        <f t="shared" si="3"/>
        <v>0.25486587000000005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7.3295513899999998</v>
      </c>
      <c r="BC188" s="41">
        <f t="shared" si="3"/>
        <v>359.45797688900001</v>
      </c>
      <c r="BD188" s="41">
        <f t="shared" si="3"/>
        <v>801.09721198200009</v>
      </c>
      <c r="BE188" s="41">
        <f t="shared" si="3"/>
        <v>0.33117936571428574</v>
      </c>
      <c r="BF188" s="41">
        <f t="shared" si="3"/>
        <v>0.66235873285714297</v>
      </c>
      <c r="BG188" s="41">
        <f t="shared" si="3"/>
        <v>11.971655483000001</v>
      </c>
      <c r="BH188" s="41">
        <f t="shared" si="3"/>
        <v>78.948848856000012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4.7131156589999996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5.3092395000000001E-2</v>
      </c>
      <c r="BC189" s="41">
        <f t="shared" si="4"/>
        <v>2.8659105350000003</v>
      </c>
      <c r="BD189" s="41">
        <f t="shared" si="4"/>
        <v>6.2488398640000007</v>
      </c>
      <c r="BE189" s="41">
        <f t="shared" si="4"/>
        <v>1.9282951428571428E-2</v>
      </c>
      <c r="BF189" s="41">
        <f t="shared" si="4"/>
        <v>3.8565904285714291E-2</v>
      </c>
      <c r="BG189" s="41">
        <f t="shared" si="4"/>
        <v>1.7056008000000001E-2</v>
      </c>
      <c r="BH189" s="41">
        <f t="shared" si="4"/>
        <v>0.82987524599999996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6.0667005679999999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51</v>
      </c>
      <c r="H192" s="41">
        <f t="shared" si="7"/>
        <v>94</v>
      </c>
      <c r="I192" s="41">
        <f t="shared" si="7"/>
        <v>17.347151256639599</v>
      </c>
      <c r="J192" s="41">
        <f t="shared" si="7"/>
        <v>469.7335808442657</v>
      </c>
      <c r="K192" s="41">
        <f t="shared" si="7"/>
        <v>11.130357256667351</v>
      </c>
      <c r="L192" s="41">
        <f t="shared" si="7"/>
        <v>6.2167939999722464</v>
      </c>
      <c r="M192" s="41">
        <f t="shared" si="7"/>
        <v>313.07042510090332</v>
      </c>
      <c r="N192" s="41">
        <f t="shared" si="7"/>
        <v>174.010307000002</v>
      </c>
      <c r="O192" s="41">
        <f t="shared" si="7"/>
        <v>2.4774606390000002</v>
      </c>
      <c r="P192" s="41">
        <f t="shared" si="7"/>
        <v>4.300201747</v>
      </c>
      <c r="Q192" s="41">
        <f t="shared" si="7"/>
        <v>2.299594184</v>
      </c>
      <c r="R192" s="41">
        <f t="shared" si="7"/>
        <v>0.17786645500000001</v>
      </c>
      <c r="S192" s="41">
        <f t="shared" si="7"/>
        <v>4.0682020130000005</v>
      </c>
      <c r="T192" s="41">
        <f t="shared" si="7"/>
        <v>0.23199973399999993</v>
      </c>
      <c r="U192" s="41">
        <f t="shared" si="7"/>
        <v>3.1723500000000011</v>
      </c>
      <c r="V192" s="41">
        <f t="shared" si="7"/>
        <v>7.5290000000000017</v>
      </c>
      <c r="W192" s="41">
        <f t="shared" si="7"/>
        <v>22.996961895639593</v>
      </c>
      <c r="X192" s="41">
        <f t="shared" si="7"/>
        <v>481.5627825912656</v>
      </c>
      <c r="Y192" s="41">
        <f t="shared" si="7"/>
        <v>504.55974448690523</v>
      </c>
      <c r="Z192" s="41">
        <f t="shared" si="7"/>
        <v>0.31511195465897324</v>
      </c>
      <c r="AA192" s="41">
        <f t="shared" si="7"/>
        <v>0.10890198807279695</v>
      </c>
      <c r="AB192" s="41">
        <f t="shared" si="7"/>
        <v>0.1089019879</v>
      </c>
      <c r="AC192" s="41">
        <f t="shared" si="7"/>
        <v>0.19393368873436168</v>
      </c>
      <c r="AD192" s="41">
        <f t="shared" si="7"/>
        <v>7.5277698975367926</v>
      </c>
      <c r="AE192" s="41">
        <f t="shared" si="7"/>
        <v>67.749929077831183</v>
      </c>
      <c r="AF192" s="41">
        <f t="shared" si="7"/>
        <v>75.277698975367969</v>
      </c>
      <c r="AG192" s="41">
        <f t="shared" si="7"/>
        <v>0.58064517332400845</v>
      </c>
      <c r="AH192" s="41">
        <f t="shared" si="7"/>
        <v>0.98776420289601374</v>
      </c>
      <c r="AI192" s="41">
        <f t="shared" si="7"/>
        <v>3.1635150822480456</v>
      </c>
      <c r="AJ192" s="41">
        <f t="shared" si="7"/>
        <v>1.1077220342104226E-2</v>
      </c>
      <c r="AK192" s="41">
        <f t="shared" si="7"/>
        <v>1.3386183579890579E-2</v>
      </c>
      <c r="AL192" s="41">
        <f t="shared" si="7"/>
        <v>3.347993449133365E-2</v>
      </c>
      <c r="AM192" s="41">
        <f t="shared" si="7"/>
        <v>0.78565608240047413</v>
      </c>
      <c r="AN192" s="41">
        <f t="shared" si="7"/>
        <v>8.5289202840126972</v>
      </c>
      <c r="AO192" s="41">
        <f t="shared" si="7"/>
        <v>70.946924094570548</v>
      </c>
      <c r="AP192" s="41">
        <f t="shared" si="7"/>
        <v>6649.5601342949994</v>
      </c>
      <c r="AQ192" s="41">
        <f t="shared" si="7"/>
        <v>3580.5323800010001</v>
      </c>
      <c r="AR192" s="41">
        <f t="shared" si="7"/>
        <v>10230.092514295999</v>
      </c>
      <c r="AS192" s="41">
        <f t="shared" si="7"/>
        <v>200.97669652000002</v>
      </c>
      <c r="AT192" s="41">
        <f t="shared" si="7"/>
        <v>26843.116104158009</v>
      </c>
      <c r="AU192" s="41">
        <f t="shared" si="7"/>
        <v>60034.766970367011</v>
      </c>
      <c r="AV192" s="41">
        <f t="shared" si="7"/>
        <v>16434.242005033004</v>
      </c>
      <c r="AW192" s="41">
        <f t="shared" si="7"/>
        <v>36730.987928710994</v>
      </c>
      <c r="AX192" s="41">
        <f t="shared" si="7"/>
        <v>15516.934058696999</v>
      </c>
      <c r="AY192" s="41">
        <f t="shared" si="7"/>
        <v>34687.50051740199</v>
      </c>
      <c r="AZ192" s="41">
        <f t="shared" si="7"/>
        <v>2.6406059557142858</v>
      </c>
      <c r="BA192" s="41">
        <f t="shared" si="7"/>
        <v>5.2812119242857145</v>
      </c>
      <c r="BB192" s="41">
        <f t="shared" si="7"/>
        <v>49.899929224000005</v>
      </c>
      <c r="BC192" s="41">
        <f t="shared" si="7"/>
        <v>4198.7135394020006</v>
      </c>
      <c r="BD192" s="41">
        <f t="shared" si="7"/>
        <v>9405.6484756119989</v>
      </c>
      <c r="BE192" s="41">
        <f t="shared" si="7"/>
        <v>2.0793081</v>
      </c>
      <c r="BF192" s="41">
        <f t="shared" si="7"/>
        <v>4.1586162128571438</v>
      </c>
      <c r="BG192" s="41">
        <f t="shared" si="7"/>
        <v>74.795734479000004</v>
      </c>
      <c r="BH192" s="41">
        <f t="shared" si="7"/>
        <v>792.029011922</v>
      </c>
      <c r="BI192" s="41">
        <f t="shared" si="7"/>
        <v>1.7700000000000002</v>
      </c>
      <c r="BJ192" s="41">
        <f t="shared" si="7"/>
        <v>1.7700000000000002</v>
      </c>
      <c r="BK192" s="41">
        <f t="shared" si="7"/>
        <v>3.6900000000000022</v>
      </c>
      <c r="BL192" s="41">
        <f t="shared" si="7"/>
        <v>3.6900000000000022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6.7088371479999998</v>
      </c>
      <c r="E193" s="41">
        <f>IF(E115="－","－",SUM(E115:E122))</f>
        <v>264</v>
      </c>
      <c r="F193" s="41">
        <f t="shared" ref="F193:BL193" si="8">IF(F115="－","－",SUM(F115:F122))</f>
        <v>92</v>
      </c>
      <c r="G193" s="41">
        <f t="shared" si="8"/>
        <v>128</v>
      </c>
      <c r="H193" s="41">
        <f t="shared" si="8"/>
        <v>44</v>
      </c>
      <c r="I193" s="41">
        <f t="shared" si="8"/>
        <v>950.35895322031899</v>
      </c>
      <c r="J193" s="41">
        <f t="shared" si="8"/>
        <v>2213.0447503669438</v>
      </c>
      <c r="K193" s="41">
        <f t="shared" si="8"/>
        <v>876.86980172034748</v>
      </c>
      <c r="L193" s="41">
        <f t="shared" si="8"/>
        <v>73.48915149997157</v>
      </c>
      <c r="M193" s="41">
        <f t="shared" si="8"/>
        <v>2906.2276505872774</v>
      </c>
      <c r="N193" s="41">
        <f t="shared" si="8"/>
        <v>257.17605299998502</v>
      </c>
      <c r="O193" s="41">
        <f t="shared" si="8"/>
        <v>4.4312701849999998</v>
      </c>
      <c r="P193" s="41">
        <f t="shared" si="8"/>
        <v>7.119105364000001</v>
      </c>
      <c r="Q193" s="41">
        <f t="shared" si="8"/>
        <v>4.1952151450000006</v>
      </c>
      <c r="R193" s="41">
        <f t="shared" si="8"/>
        <v>0.23605503999999997</v>
      </c>
      <c r="S193" s="41">
        <f t="shared" si="8"/>
        <v>6.8112074840000005</v>
      </c>
      <c r="T193" s="41">
        <f t="shared" si="8"/>
        <v>0.3078978799999999</v>
      </c>
      <c r="U193" s="41">
        <f t="shared" si="8"/>
        <v>36.317650000000015</v>
      </c>
      <c r="V193" s="41">
        <f t="shared" si="8"/>
        <v>85.931100000000015</v>
      </c>
      <c r="W193" s="41">
        <f t="shared" si="8"/>
        <v>991.10787340531886</v>
      </c>
      <c r="X193" s="41">
        <f t="shared" si="8"/>
        <v>2306.0949557309432</v>
      </c>
      <c r="Y193" s="41">
        <f t="shared" si="8"/>
        <v>3297.2028291362626</v>
      </c>
      <c r="Z193" s="41">
        <f t="shared" si="8"/>
        <v>4.1014280611159757</v>
      </c>
      <c r="AA193" s="41">
        <f t="shared" si="8"/>
        <v>1.9730587488938502</v>
      </c>
      <c r="AB193" s="41">
        <f t="shared" si="8"/>
        <v>5.8426979994589443</v>
      </c>
      <c r="AC193" s="41">
        <f t="shared" si="8"/>
        <v>17.249387754622269</v>
      </c>
      <c r="AD193" s="41">
        <f t="shared" si="8"/>
        <v>27.631835625787268</v>
      </c>
      <c r="AE193" s="41">
        <f t="shared" si="8"/>
        <v>348.99073527362663</v>
      </c>
      <c r="AF193" s="41">
        <f t="shared" si="8"/>
        <v>376.62257089941392</v>
      </c>
      <c r="AG193" s="41">
        <f t="shared" si="8"/>
        <v>6.4575183098975018</v>
      </c>
      <c r="AH193" s="41">
        <f t="shared" si="8"/>
        <v>10.985203561664708</v>
      </c>
      <c r="AI193" s="41">
        <f t="shared" si="8"/>
        <v>35.182341136682936</v>
      </c>
      <c r="AJ193" s="41">
        <f t="shared" si="8"/>
        <v>0.3283726751288053</v>
      </c>
      <c r="AK193" s="41">
        <f t="shared" si="8"/>
        <v>0.28373767096268199</v>
      </c>
      <c r="AL193" s="41">
        <f t="shared" si="8"/>
        <v>0.71303607809279179</v>
      </c>
      <c r="AM193" s="41">
        <f t="shared" si="8"/>
        <v>24.035278739648582</v>
      </c>
      <c r="AN193" s="41">
        <f t="shared" si="8"/>
        <v>38.900776858414666</v>
      </c>
      <c r="AO193" s="41">
        <f t="shared" si="8"/>
        <v>384.88611248840226</v>
      </c>
      <c r="AP193" s="41">
        <f t="shared" si="8"/>
        <v>6395.7882666429996</v>
      </c>
      <c r="AQ193" s="41">
        <f t="shared" si="8"/>
        <v>3443.8859897299999</v>
      </c>
      <c r="AR193" s="41">
        <f t="shared" si="8"/>
        <v>9839.6742563729986</v>
      </c>
      <c r="AS193" s="41">
        <f t="shared" si="8"/>
        <v>432.81201990100004</v>
      </c>
      <c r="AT193" s="41">
        <f t="shared" si="8"/>
        <v>15002.659799214001</v>
      </c>
      <c r="AU193" s="41">
        <f t="shared" si="8"/>
        <v>32736.080401156996</v>
      </c>
      <c r="AV193" s="41">
        <f t="shared" si="8"/>
        <v>11713.574377561999</v>
      </c>
      <c r="AW193" s="41">
        <f t="shared" si="8"/>
        <v>25510.635693762997</v>
      </c>
      <c r="AX193" s="41">
        <f t="shared" si="8"/>
        <v>11573.511848589998</v>
      </c>
      <c r="AY193" s="41">
        <f t="shared" si="8"/>
        <v>25201.527938995998</v>
      </c>
      <c r="AZ193" s="41">
        <f t="shared" si="8"/>
        <v>97.507706527142886</v>
      </c>
      <c r="BA193" s="41">
        <f t="shared" si="8"/>
        <v>195.01541306000001</v>
      </c>
      <c r="BB193" s="41">
        <f t="shared" si="8"/>
        <v>16.961835280999995</v>
      </c>
      <c r="BC193" s="41">
        <f t="shared" si="8"/>
        <v>1267.4302245799997</v>
      </c>
      <c r="BD193" s="41">
        <f t="shared" si="8"/>
        <v>2766.9877924099997</v>
      </c>
      <c r="BE193" s="41">
        <f t="shared" si="8"/>
        <v>11.014178751428574</v>
      </c>
      <c r="BF193" s="41">
        <f t="shared" si="8"/>
        <v>22.028357507142861</v>
      </c>
      <c r="BG193" s="41">
        <f t="shared" si="8"/>
        <v>36.946184184999993</v>
      </c>
      <c r="BH193" s="41">
        <f t="shared" si="8"/>
        <v>198.80742934799997</v>
      </c>
      <c r="BI193" s="41">
        <f t="shared" si="8"/>
        <v>3.6000000000000005</v>
      </c>
      <c r="BJ193" s="41">
        <f t="shared" si="8"/>
        <v>5.73</v>
      </c>
      <c r="BK193" s="41">
        <f t="shared" si="8"/>
        <v>3.6300000000000008</v>
      </c>
      <c r="BL193" s="41">
        <f t="shared" si="8"/>
        <v>5.0299999999999985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5.2701196169999998</v>
      </c>
      <c r="E194" s="41">
        <f>IF(E123="－","－",SUM(E123:E132))</f>
        <v>329</v>
      </c>
      <c r="F194" s="41">
        <f t="shared" ref="F194:BL194" si="9">IF(F123="－","－",SUM(F123:F132))</f>
        <v>1</v>
      </c>
      <c r="G194" s="41">
        <f t="shared" si="9"/>
        <v>2</v>
      </c>
      <c r="H194" s="41">
        <f t="shared" si="9"/>
        <v>326</v>
      </c>
      <c r="I194" s="41">
        <f t="shared" si="9"/>
        <v>1.1145252121407001E-3</v>
      </c>
      <c r="J194" s="41">
        <f t="shared" si="9"/>
        <v>0.51856221929902746</v>
      </c>
      <c r="K194" s="41">
        <f t="shared" si="9"/>
        <v>1.1145252121407001E-3</v>
      </c>
      <c r="L194" s="41">
        <f t="shared" si="9"/>
        <v>0</v>
      </c>
      <c r="M194" s="41">
        <f t="shared" si="9"/>
        <v>0.14526174451114804</v>
      </c>
      <c r="N194" s="41">
        <f t="shared" si="9"/>
        <v>0.37441500000002015</v>
      </c>
      <c r="O194" s="41">
        <f t="shared" si="9"/>
        <v>5.1469108340217104E-2</v>
      </c>
      <c r="P194" s="41">
        <f t="shared" si="9"/>
        <v>8.7822620443761434E-2</v>
      </c>
      <c r="Q194" s="41">
        <f t="shared" si="9"/>
        <v>4.3920618000000002E-2</v>
      </c>
      <c r="R194" s="41">
        <f t="shared" si="9"/>
        <v>7.5484903402171007E-3</v>
      </c>
      <c r="S194" s="41">
        <f t="shared" si="9"/>
        <v>7.7976760000000006E-2</v>
      </c>
      <c r="T194" s="41">
        <f t="shared" si="9"/>
        <v>9.845860443761437E-3</v>
      </c>
      <c r="U194" s="41">
        <f t="shared" si="9"/>
        <v>3.8449999999999998E-2</v>
      </c>
      <c r="V194" s="41">
        <f t="shared" si="9"/>
        <v>9.11E-2</v>
      </c>
      <c r="W194" s="41">
        <f t="shared" si="9"/>
        <v>9.1033633552357815E-2</v>
      </c>
      <c r="X194" s="41">
        <f t="shared" si="9"/>
        <v>0.69748483974278885</v>
      </c>
      <c r="Y194" s="41">
        <f t="shared" si="9"/>
        <v>0.78851847329514668</v>
      </c>
      <c r="Z194" s="41">
        <f t="shared" si="9"/>
        <v>9.1019763218617473E-5</v>
      </c>
      <c r="AA194" s="41">
        <f t="shared" si="9"/>
        <v>1.9478229328784138E-5</v>
      </c>
      <c r="AB194" s="41">
        <f t="shared" si="9"/>
        <v>1.9478188E-5</v>
      </c>
      <c r="AC194" s="41">
        <f t="shared" si="9"/>
        <v>1.8066652772921613E-5</v>
      </c>
      <c r="AD194" s="41">
        <f t="shared" si="9"/>
        <v>4.5964473439047545E-3</v>
      </c>
      <c r="AE194" s="41">
        <f t="shared" si="9"/>
        <v>4.1368026095142778E-2</v>
      </c>
      <c r="AF194" s="41">
        <f t="shared" si="9"/>
        <v>4.596447343904754E-2</v>
      </c>
      <c r="AG194" s="41">
        <f t="shared" si="9"/>
        <v>7.1658023115033984E-3</v>
      </c>
      <c r="AH194" s="41">
        <f t="shared" si="9"/>
        <v>1.2190100483936817E-2</v>
      </c>
      <c r="AI194" s="41">
        <f t="shared" si="9"/>
        <v>3.9041267766121969E-2</v>
      </c>
      <c r="AJ194" s="41">
        <f t="shared" si="9"/>
        <v>1.988027145431559E-6</v>
      </c>
      <c r="AK194" s="41">
        <f t="shared" si="9"/>
        <v>2.4024164497102713E-6</v>
      </c>
      <c r="AL194" s="41">
        <f t="shared" si="9"/>
        <v>6.0086390476545162E-6</v>
      </c>
      <c r="AM194" s="41">
        <f t="shared" si="9"/>
        <v>7.1858569914217511E-3</v>
      </c>
      <c r="AN194" s="41">
        <f t="shared" si="9"/>
        <v>1.6788950244291282E-2</v>
      </c>
      <c r="AO194" s="41">
        <f t="shared" si="9"/>
        <v>8.0415302500312397E-2</v>
      </c>
      <c r="AP194" s="41">
        <f t="shared" si="9"/>
        <v>4.6822220110000004</v>
      </c>
      <c r="AQ194" s="41">
        <f t="shared" si="9"/>
        <v>2.5211964669999998</v>
      </c>
      <c r="AR194" s="41">
        <f t="shared" si="9"/>
        <v>7.2034184779999997</v>
      </c>
      <c r="AS194" s="41">
        <f t="shared" si="9"/>
        <v>1.261264129</v>
      </c>
      <c r="AT194" s="41">
        <f t="shared" si="9"/>
        <v>9.2727544779999995</v>
      </c>
      <c r="AU194" s="41">
        <f t="shared" si="9"/>
        <v>19.523255897999999</v>
      </c>
      <c r="AV194" s="41">
        <f t="shared" si="9"/>
        <v>12.190049850999999</v>
      </c>
      <c r="AW194" s="41">
        <f t="shared" si="9"/>
        <v>25.73687949</v>
      </c>
      <c r="AX194" s="41">
        <f t="shared" si="9"/>
        <v>11.174860203</v>
      </c>
      <c r="AY194" s="41">
        <f t="shared" si="9"/>
        <v>23.590967033000002</v>
      </c>
      <c r="AZ194" s="41">
        <f t="shared" si="9"/>
        <v>0.15793850714285715</v>
      </c>
      <c r="BA194" s="41">
        <f t="shared" si="9"/>
        <v>0.31587701714285715</v>
      </c>
      <c r="BB194" s="41">
        <f t="shared" si="9"/>
        <v>2.8873153230000002</v>
      </c>
      <c r="BC194" s="41">
        <f t="shared" si="9"/>
        <v>148.817560598</v>
      </c>
      <c r="BD194" s="41">
        <f t="shared" si="9"/>
        <v>330.21101362399997</v>
      </c>
      <c r="BE194" s="41">
        <f t="shared" si="9"/>
        <v>0.91660803428571436</v>
      </c>
      <c r="BF194" s="41">
        <f t="shared" si="9"/>
        <v>1.8332160742857144</v>
      </c>
      <c r="BG194" s="41">
        <f t="shared" si="9"/>
        <v>19.469258777000004</v>
      </c>
      <c r="BH194" s="41">
        <f t="shared" si="9"/>
        <v>110.95735057500001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5.2063585559999996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8.3499381244133732E-4</v>
      </c>
      <c r="J195" s="41">
        <f t="shared" si="10"/>
        <v>0.28375782777066905</v>
      </c>
      <c r="K195" s="41">
        <f t="shared" si="10"/>
        <v>8.3499381244133732E-4</v>
      </c>
      <c r="L195" s="41">
        <f t="shared" si="10"/>
        <v>0</v>
      </c>
      <c r="M195" s="41">
        <f t="shared" si="10"/>
        <v>0.11312282158311193</v>
      </c>
      <c r="N195" s="41">
        <f t="shared" si="10"/>
        <v>0.17146999999999846</v>
      </c>
      <c r="O195" s="41">
        <f t="shared" si="10"/>
        <v>2.5018858000000001E-2</v>
      </c>
      <c r="P195" s="41">
        <f t="shared" si="10"/>
        <v>4.1912223999999998E-2</v>
      </c>
      <c r="Q195" s="41">
        <f t="shared" si="10"/>
        <v>2.2043006999999996E-2</v>
      </c>
      <c r="R195" s="41">
        <f t="shared" si="10"/>
        <v>2.9758510000000003E-3</v>
      </c>
      <c r="S195" s="41">
        <f t="shared" si="10"/>
        <v>3.8030676999999999E-2</v>
      </c>
      <c r="T195" s="41">
        <f t="shared" si="10"/>
        <v>3.8815469999999999E-3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5.8853851812441342E-2</v>
      </c>
      <c r="X195" s="41">
        <f t="shared" si="10"/>
        <v>0.40487005177066909</v>
      </c>
      <c r="Y195" s="41">
        <f t="shared" si="10"/>
        <v>0.46372390358311039</v>
      </c>
      <c r="Z195" s="41">
        <f t="shared" si="10"/>
        <v>6.534250375261132E-5</v>
      </c>
      <c r="AA195" s="41">
        <f t="shared" si="10"/>
        <v>1.3983295803058824E-5</v>
      </c>
      <c r="AB195" s="41">
        <f t="shared" si="10"/>
        <v>1.3983309999999999E-5</v>
      </c>
      <c r="AC195" s="41">
        <f t="shared" si="10"/>
        <v>1.1533783981649361E-5</v>
      </c>
      <c r="AD195" s="41">
        <f t="shared" si="10"/>
        <v>2.5484778660401254E-3</v>
      </c>
      <c r="AE195" s="41">
        <f t="shared" si="10"/>
        <v>2.2936300794361125E-2</v>
      </c>
      <c r="AF195" s="41">
        <f t="shared" si="10"/>
        <v>2.5484778660401247E-2</v>
      </c>
      <c r="AG195" s="41">
        <f t="shared" si="10"/>
        <v>5.9398976964598225E-3</v>
      </c>
      <c r="AH195" s="41">
        <f t="shared" si="10"/>
        <v>1.0104653552598319E-2</v>
      </c>
      <c r="AI195" s="41">
        <f t="shared" si="10"/>
        <v>3.2362201242781101E-2</v>
      </c>
      <c r="AJ195" s="41">
        <f t="shared" si="10"/>
        <v>1.4271964036379834E-6</v>
      </c>
      <c r="AK195" s="41">
        <f t="shared" si="10"/>
        <v>1.7246847584281525E-6</v>
      </c>
      <c r="AL195" s="41">
        <f t="shared" si="10"/>
        <v>4.3135769344385564E-6</v>
      </c>
      <c r="AM195" s="41">
        <f t="shared" si="10"/>
        <v>5.9528586768451096E-3</v>
      </c>
      <c r="AN195" s="41">
        <f t="shared" si="10"/>
        <v>1.2654856103396872E-2</v>
      </c>
      <c r="AO195" s="41">
        <f t="shared" si="10"/>
        <v>5.5302815614076663E-2</v>
      </c>
      <c r="AP195" s="41">
        <f t="shared" si="10"/>
        <v>1.678638107</v>
      </c>
      <c r="AQ195" s="41">
        <f t="shared" si="10"/>
        <v>0.90388205799999999</v>
      </c>
      <c r="AR195" s="41">
        <f t="shared" si="10"/>
        <v>2.582520165</v>
      </c>
      <c r="AS195" s="41">
        <f t="shared" si="10"/>
        <v>6.6241988000000002E-2</v>
      </c>
      <c r="AT195" s="41">
        <f t="shared" si="10"/>
        <v>2.1116683530000002</v>
      </c>
      <c r="AU195" s="41">
        <f t="shared" si="10"/>
        <v>4.4701816599999997</v>
      </c>
      <c r="AV195" s="41">
        <f t="shared" si="10"/>
        <v>3.3793264409999999</v>
      </c>
      <c r="AW195" s="41">
        <f t="shared" si="10"/>
        <v>7.1536816170000002</v>
      </c>
      <c r="AX195" s="41">
        <f t="shared" si="10"/>
        <v>3.0800928980000002</v>
      </c>
      <c r="AY195" s="41">
        <f t="shared" si="10"/>
        <v>6.5202354160000002</v>
      </c>
      <c r="AZ195" s="41">
        <f t="shared" si="10"/>
        <v>2.2728585714285716E-3</v>
      </c>
      <c r="BA195" s="41">
        <f t="shared" si="10"/>
        <v>4.5457185714285718E-3</v>
      </c>
      <c r="BB195" s="41">
        <f t="shared" si="10"/>
        <v>2.2644447130000005</v>
      </c>
      <c r="BC195" s="41">
        <f t="shared" si="10"/>
        <v>105.59536392699999</v>
      </c>
      <c r="BD195" s="41">
        <f t="shared" si="10"/>
        <v>236.27907114799999</v>
      </c>
      <c r="BE195" s="41">
        <f t="shared" si="10"/>
        <v>0.16296830714285712</v>
      </c>
      <c r="BF195" s="41">
        <f t="shared" si="10"/>
        <v>0.32593661999999995</v>
      </c>
      <c r="BG195" s="41">
        <f t="shared" si="10"/>
        <v>11.302045709</v>
      </c>
      <c r="BH195" s="41">
        <f t="shared" si="10"/>
        <v>53.153246340999999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5.0777651319999997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</v>
      </c>
      <c r="BC196" s="41">
        <f t="shared" si="11"/>
        <v>0</v>
      </c>
      <c r="BD196" s="41">
        <f t="shared" si="11"/>
        <v>0</v>
      </c>
      <c r="BE196" s="41">
        <f t="shared" si="11"/>
        <v>0</v>
      </c>
      <c r="BF196" s="41">
        <f t="shared" si="11"/>
        <v>0</v>
      </c>
      <c r="BG196" s="41">
        <f t="shared" si="11"/>
        <v>0</v>
      </c>
      <c r="BH196" s="41">
        <f t="shared" si="11"/>
        <v>0.89386374999999996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6.7088371479999998</v>
      </c>
      <c r="E199" s="41">
        <f>SUM(E185:E198)</f>
        <v>4079</v>
      </c>
      <c r="F199" s="41">
        <f t="shared" ref="F199:AY199" si="14">SUM(F185:F198)</f>
        <v>138</v>
      </c>
      <c r="G199" s="41">
        <f t="shared" si="14"/>
        <v>347</v>
      </c>
      <c r="H199" s="41">
        <f t="shared" si="14"/>
        <v>3594</v>
      </c>
      <c r="I199" s="41">
        <f t="shared" si="14"/>
        <v>2759.4588522464578</v>
      </c>
      <c r="J199" s="41">
        <f t="shared" si="14"/>
        <v>7408.564615630773</v>
      </c>
      <c r="K199" s="41">
        <f t="shared" si="14"/>
        <v>2386.2523369096439</v>
      </c>
      <c r="L199" s="41">
        <f t="shared" si="14"/>
        <v>373.20651533681382</v>
      </c>
      <c r="M199" s="41">
        <f t="shared" si="14"/>
        <v>8480.0456892649217</v>
      </c>
      <c r="N199" s="41">
        <f t="shared" si="14"/>
        <v>1687.9777786123113</v>
      </c>
      <c r="O199" s="41">
        <f t="shared" si="14"/>
        <v>24.441301963340216</v>
      </c>
      <c r="P199" s="41">
        <f t="shared" si="14"/>
        <v>39.718171159443756</v>
      </c>
      <c r="Q199" s="41">
        <f t="shared" si="14"/>
        <v>22.216035982999998</v>
      </c>
      <c r="R199" s="41">
        <f t="shared" si="14"/>
        <v>2.2252659803402173</v>
      </c>
      <c r="S199" s="41">
        <f t="shared" si="14"/>
        <v>36.815650290000001</v>
      </c>
      <c r="T199" s="41">
        <f t="shared" si="14"/>
        <v>2.9025208694437614</v>
      </c>
      <c r="U199" s="41">
        <f t="shared" si="14"/>
        <v>46.740650000000016</v>
      </c>
      <c r="V199" s="41">
        <f t="shared" si="14"/>
        <v>110.65710000000001</v>
      </c>
      <c r="W199" s="41">
        <f t="shared" si="14"/>
        <v>2830.6408042097974</v>
      </c>
      <c r="X199" s="41">
        <f t="shared" si="14"/>
        <v>7558.9398867902146</v>
      </c>
      <c r="Y199" s="41">
        <f t="shared" si="14"/>
        <v>10389.580691000014</v>
      </c>
      <c r="Z199" s="41">
        <f t="shared" si="14"/>
        <v>12.756922099331284</v>
      </c>
      <c r="AA199" s="41">
        <f t="shared" si="14"/>
        <v>6.1383380190702628</v>
      </c>
      <c r="AB199" s="41">
        <f t="shared" si="14"/>
        <v>10.865138552383959</v>
      </c>
      <c r="AC199" s="41">
        <f t="shared" si="14"/>
        <v>39.533948517670517</v>
      </c>
      <c r="AD199" s="41">
        <f t="shared" si="14"/>
        <v>88.222938096239986</v>
      </c>
      <c r="AE199" s="41">
        <f t="shared" si="14"/>
        <v>979.53685983208322</v>
      </c>
      <c r="AF199" s="41">
        <f t="shared" si="14"/>
        <v>1067.759797928323</v>
      </c>
      <c r="AG199" s="41">
        <f t="shared" si="14"/>
        <v>8.3309594781776468</v>
      </c>
      <c r="AH199" s="41">
        <f t="shared" si="14"/>
        <v>14.172206928394154</v>
      </c>
      <c r="AI199" s="41">
        <f t="shared" si="14"/>
        <v>45.389365432829955</v>
      </c>
      <c r="AJ199" s="41">
        <f t="shared" si="14"/>
        <v>0.78150334738317617</v>
      </c>
      <c r="AK199" s="41">
        <f t="shared" si="14"/>
        <v>0.80626927983628993</v>
      </c>
      <c r="AL199" s="41">
        <f t="shared" si="14"/>
        <v>2.0206799803834872</v>
      </c>
      <c r="AM199" s="41">
        <f t="shared" si="14"/>
        <v>48.64641134323135</v>
      </c>
      <c r="AN199" s="41">
        <f t="shared" si="14"/>
        <v>103.20141430447045</v>
      </c>
      <c r="AO199" s="41">
        <f t="shared" si="14"/>
        <v>1026.9469052452966</v>
      </c>
      <c r="AP199" s="41">
        <f t="shared" si="14"/>
        <v>31219.940015143999</v>
      </c>
      <c r="AQ199" s="41">
        <f t="shared" si="14"/>
        <v>16810.736931215</v>
      </c>
      <c r="AR199" s="41">
        <f t="shared" si="14"/>
        <v>48030.676946358995</v>
      </c>
      <c r="AS199" s="41">
        <f t="shared" si="14"/>
        <v>2431.3381409809999</v>
      </c>
      <c r="AT199" s="41">
        <f t="shared" si="14"/>
        <v>86886.433930556013</v>
      </c>
      <c r="AU199" s="41">
        <f t="shared" si="14"/>
        <v>195972.40481590398</v>
      </c>
      <c r="AV199" s="41">
        <f t="shared" si="14"/>
        <v>60433.497713176002</v>
      </c>
      <c r="AW199" s="41">
        <f t="shared" si="14"/>
        <v>136217.05759112196</v>
      </c>
      <c r="AX199" s="41">
        <f t="shared" si="14"/>
        <v>58486.409688518994</v>
      </c>
      <c r="AY199" s="41">
        <f t="shared" si="14"/>
        <v>131854.115170782</v>
      </c>
      <c r="AZ199" s="52">
        <f>MAX(AZ185:AZ198)</f>
        <v>97.507706527142886</v>
      </c>
      <c r="BA199" s="52">
        <f>MAX(BA185:BA198)</f>
        <v>195.01541306000001</v>
      </c>
      <c r="BB199" s="41">
        <f t="shared" ref="BB199:BD199" si="15">SUM(BB185:BB198)</f>
        <v>220.24534531599997</v>
      </c>
      <c r="BC199" s="41">
        <f t="shared" si="15"/>
        <v>18209.549194845</v>
      </c>
      <c r="BD199" s="41">
        <f t="shared" si="15"/>
        <v>40580.555091738999</v>
      </c>
      <c r="BE199" s="52">
        <f>MAX(BE185:BE198)</f>
        <v>11.014178751428574</v>
      </c>
      <c r="BF199" s="52">
        <f>MAX(BF185:BF198)</f>
        <v>22.028357507142861</v>
      </c>
      <c r="BG199" s="41">
        <f t="shared" ref="BG199:BL199" si="16">SUM(BG185:BG198)</f>
        <v>346.22535440099995</v>
      </c>
      <c r="BH199" s="41">
        <f t="shared" si="16"/>
        <v>2747.7748775339996</v>
      </c>
      <c r="BI199" s="41">
        <f t="shared" si="16"/>
        <v>17.230000000000004</v>
      </c>
      <c r="BJ199" s="41">
        <f t="shared" si="16"/>
        <v>23.59</v>
      </c>
      <c r="BK199" s="41">
        <f t="shared" si="16"/>
        <v>29.070000000000014</v>
      </c>
      <c r="BL199" s="41">
        <f t="shared" si="16"/>
        <v>35.659999999999989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増毛30_2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増毛30_2（PT1）</v>
      </c>
    </row>
    <row r="204" spans="1:64" s="37" customFormat="1" x14ac:dyDescent="0.2">
      <c r="A204" s="7" t="s">
        <v>332</v>
      </c>
      <c r="B204" s="37">
        <f ca="1">VLOOKUP(B203,$B$207:$C$260,2,0)</f>
        <v>10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4.4142103160000001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6.1511986670000001</v>
      </c>
      <c r="E5" s="36">
        <v>19</v>
      </c>
      <c r="F5" s="36">
        <v>1</v>
      </c>
      <c r="G5" s="36">
        <v>1</v>
      </c>
      <c r="H5" s="36">
        <v>17</v>
      </c>
      <c r="I5" s="36">
        <v>4.0289792021892552</v>
      </c>
      <c r="J5" s="36">
        <v>40.884248639380552</v>
      </c>
      <c r="K5" s="36">
        <v>0.45634170219293679</v>
      </c>
      <c r="L5" s="36">
        <v>3.5726374999963184</v>
      </c>
      <c r="M5" s="36">
        <v>7.4038253415445814</v>
      </c>
      <c r="N5" s="36">
        <v>37.509402500025224</v>
      </c>
      <c r="O5" s="36">
        <v>0.68231230600000004</v>
      </c>
      <c r="P5" s="36">
        <v>1.198805127</v>
      </c>
      <c r="Q5" s="36">
        <v>0.615511374</v>
      </c>
      <c r="R5" s="36">
        <v>6.6800932000000007E-2</v>
      </c>
      <c r="S5" s="36">
        <v>1.111673476</v>
      </c>
      <c r="T5" s="36">
        <v>8.7131651000000004E-2</v>
      </c>
      <c r="U5" s="36">
        <v>9.7899999999999987E-2</v>
      </c>
      <c r="V5" s="36">
        <v>0.2326</v>
      </c>
      <c r="W5" s="36">
        <v>4.8091915081892553</v>
      </c>
      <c r="X5" s="36">
        <v>42.315653766380549</v>
      </c>
      <c r="Y5" s="36">
        <v>47.124845274569807</v>
      </c>
      <c r="Z5" s="36">
        <v>1.4728051268439837E-2</v>
      </c>
      <c r="AA5" s="36">
        <v>6.8529353682687333E-3</v>
      </c>
      <c r="AB5" s="36">
        <v>6.8529360500000002E-3</v>
      </c>
      <c r="AC5" s="36">
        <v>2.6255214239604273E-2</v>
      </c>
      <c r="AD5" s="36">
        <v>0.3681781970141616</v>
      </c>
      <c r="AE5" s="36">
        <v>3.3136037731274537</v>
      </c>
      <c r="AF5" s="36">
        <v>3.6817819701416155</v>
      </c>
      <c r="AG5" s="36">
        <v>7.4633500461528677E-3</v>
      </c>
      <c r="AH5" s="36">
        <v>1.2696273641731315E-2</v>
      </c>
      <c r="AI5" s="36">
        <v>4.0662389906625969E-2</v>
      </c>
      <c r="AJ5" s="36">
        <v>2.8552949462168321E-4</v>
      </c>
      <c r="AK5" s="36">
        <v>3.4504596998145181E-4</v>
      </c>
      <c r="AL5" s="36">
        <v>8.6298805051739124E-4</v>
      </c>
      <c r="AM5" s="36">
        <v>3.4004093780378823E-2</v>
      </c>
      <c r="AN5" s="36">
        <v>0.38121951662587439</v>
      </c>
      <c r="AO5" s="36">
        <v>3.3551291510845971</v>
      </c>
      <c r="AP5" s="36">
        <v>1279.0422517960001</v>
      </c>
      <c r="AQ5" s="36">
        <v>688.71505865899996</v>
      </c>
      <c r="AR5" s="36">
        <v>1967.7573104550002</v>
      </c>
      <c r="AS5" s="36">
        <v>60.073161259000003</v>
      </c>
      <c r="AT5" s="36">
        <v>2216.9579032219999</v>
      </c>
      <c r="AU5" s="36">
        <v>5258.4152837350002</v>
      </c>
      <c r="AV5" s="36">
        <v>1477.728893232</v>
      </c>
      <c r="AW5" s="36">
        <v>3505.0337158399998</v>
      </c>
      <c r="AX5" s="36">
        <v>1394.5658617209999</v>
      </c>
      <c r="AY5" s="36">
        <v>3307.7788399999999</v>
      </c>
      <c r="AZ5" s="36">
        <v>1.051624533</v>
      </c>
      <c r="BA5" s="36">
        <v>2.1032490660000001</v>
      </c>
      <c r="BB5" s="36">
        <v>8.2859782039999992</v>
      </c>
      <c r="BC5" s="36">
        <v>574.80043315800003</v>
      </c>
      <c r="BD5" s="36">
        <v>1363.3724746989999</v>
      </c>
      <c r="BE5" s="36">
        <v>0.49126352899999998</v>
      </c>
      <c r="BF5" s="36">
        <v>0.98252705900000004</v>
      </c>
      <c r="BG5" s="36">
        <v>15.656439064000001</v>
      </c>
      <c r="BH5" s="36">
        <v>130.75133676499999</v>
      </c>
      <c r="BI5" s="36">
        <v>0.51000000000000023</v>
      </c>
      <c r="BJ5" s="36">
        <v>0.51000000000000023</v>
      </c>
      <c r="BK5" s="36">
        <v>0.54000000000000026</v>
      </c>
      <c r="BL5" s="36">
        <v>0.54000000000000026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6.1321928469999998</v>
      </c>
      <c r="E6" s="36">
        <v>8</v>
      </c>
      <c r="F6" s="36">
        <v>0</v>
      </c>
      <c r="G6" s="36">
        <v>3</v>
      </c>
      <c r="H6" s="36">
        <v>5</v>
      </c>
      <c r="I6" s="36">
        <v>7.4039381064875656</v>
      </c>
      <c r="J6" s="36">
        <v>52.602719234231266</v>
      </c>
      <c r="K6" s="36">
        <v>2.447783269833117</v>
      </c>
      <c r="L6" s="36">
        <v>4.9561548366544486</v>
      </c>
      <c r="M6" s="36">
        <v>28.632417728450818</v>
      </c>
      <c r="N6" s="36">
        <v>31.37423961226801</v>
      </c>
      <c r="O6" s="36">
        <v>0.40409099000000004</v>
      </c>
      <c r="P6" s="36">
        <v>0.56383085099999997</v>
      </c>
      <c r="Q6" s="36">
        <v>0.35576206300000002</v>
      </c>
      <c r="R6" s="36">
        <v>4.8328927000000001E-2</v>
      </c>
      <c r="S6" s="36">
        <v>0.50079311999999998</v>
      </c>
      <c r="T6" s="36">
        <v>6.3037731E-2</v>
      </c>
      <c r="U6" s="36">
        <v>9.0000000000000011E-3</v>
      </c>
      <c r="V6" s="36">
        <v>2.1600000000000001E-2</v>
      </c>
      <c r="W6" s="36">
        <v>7.8170290964875662</v>
      </c>
      <c r="X6" s="36">
        <v>53.188150085231264</v>
      </c>
      <c r="Y6" s="36">
        <v>61.00517918171883</v>
      </c>
      <c r="Z6" s="36">
        <v>2.6787176841772089E-2</v>
      </c>
      <c r="AA6" s="36">
        <v>1.2545889231726438E-2</v>
      </c>
      <c r="AB6" s="36">
        <v>1.2545888999999999E-2</v>
      </c>
      <c r="AC6" s="36">
        <v>4.0290288267461949E-2</v>
      </c>
      <c r="AD6" s="36">
        <v>0.17054259038071534</v>
      </c>
      <c r="AE6" s="36">
        <v>1.5348833134264384</v>
      </c>
      <c r="AF6" s="36">
        <v>1.7054259038071538</v>
      </c>
      <c r="AG6" s="36">
        <v>6.520852376553578E-4</v>
      </c>
      <c r="AH6" s="36">
        <v>1.109294427275781E-3</v>
      </c>
      <c r="AI6" s="36">
        <v>3.5527402603291905E-3</v>
      </c>
      <c r="AJ6" s="36">
        <v>4.9181512996971299E-4</v>
      </c>
      <c r="AK6" s="36">
        <v>5.9433029419606054E-4</v>
      </c>
      <c r="AL6" s="36">
        <v>1.4864684319577973E-3</v>
      </c>
      <c r="AM6" s="36">
        <v>4.1434188635087021E-2</v>
      </c>
      <c r="AN6" s="36">
        <v>0.17224621510218718</v>
      </c>
      <c r="AO6" s="36">
        <v>1.5399225221187254</v>
      </c>
      <c r="AP6" s="36">
        <v>925.08100287599996</v>
      </c>
      <c r="AQ6" s="36">
        <v>498.12054001000001</v>
      </c>
      <c r="AR6" s="36">
        <v>1423.201542886</v>
      </c>
      <c r="AS6" s="36">
        <v>57.279809692999997</v>
      </c>
      <c r="AT6" s="36">
        <v>1098.8999553680001</v>
      </c>
      <c r="AU6" s="36">
        <v>2482.740904881</v>
      </c>
      <c r="AV6" s="36">
        <v>645.19531388899998</v>
      </c>
      <c r="AW6" s="36">
        <v>1457.6875625529999</v>
      </c>
      <c r="AX6" s="36">
        <v>620.64863420899997</v>
      </c>
      <c r="AY6" s="36">
        <v>1402.229333237</v>
      </c>
      <c r="AZ6" s="36">
        <v>0.731352856</v>
      </c>
      <c r="BA6" s="36">
        <v>1.462705712</v>
      </c>
      <c r="BB6" s="36">
        <v>3.5267993510000002</v>
      </c>
      <c r="BC6" s="36">
        <v>161.491421194</v>
      </c>
      <c r="BD6" s="36">
        <v>364.85701471599998</v>
      </c>
      <c r="BE6" s="36">
        <v>0.20909877499999999</v>
      </c>
      <c r="BF6" s="36">
        <v>0.418197551</v>
      </c>
      <c r="BG6" s="36">
        <v>8.8908104970000004</v>
      </c>
      <c r="BH6" s="36">
        <v>67.620604009999994</v>
      </c>
      <c r="BI6" s="36">
        <v>0.72000000000000042</v>
      </c>
      <c r="BJ6" s="36">
        <v>0.74000000000000044</v>
      </c>
      <c r="BK6" s="36">
        <v>1.3800000000000008</v>
      </c>
      <c r="BL6" s="36">
        <v>1.4700000000000009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5.4538337349999999</v>
      </c>
      <c r="E7" s="36">
        <v>38</v>
      </c>
      <c r="F7" s="36">
        <v>3</v>
      </c>
      <c r="G7" s="36">
        <v>14</v>
      </c>
      <c r="H7" s="36">
        <v>21</v>
      </c>
      <c r="I7" s="36">
        <v>3.5832778000860537E-4</v>
      </c>
      <c r="J7" s="36">
        <v>0.90374442164334978</v>
      </c>
      <c r="K7" s="36">
        <v>3.5832778000860537E-4</v>
      </c>
      <c r="L7" s="36">
        <v>0</v>
      </c>
      <c r="M7" s="36">
        <v>7.4653749423310461E-2</v>
      </c>
      <c r="N7" s="36">
        <v>0.82944900000004795</v>
      </c>
      <c r="O7" s="36">
        <v>5.6064940000000001E-3</v>
      </c>
      <c r="P7" s="36">
        <v>9.1958000000000005E-3</v>
      </c>
      <c r="Q7" s="36">
        <v>5.1929260000000005E-3</v>
      </c>
      <c r="R7" s="36">
        <v>4.1356800000000001E-4</v>
      </c>
      <c r="S7" s="36">
        <v>8.6563630000000003E-3</v>
      </c>
      <c r="T7" s="36">
        <v>5.3943700000000003E-4</v>
      </c>
      <c r="U7" s="36">
        <v>0.22394999999999998</v>
      </c>
      <c r="V7" s="36">
        <v>0.53129999999999999</v>
      </c>
      <c r="W7" s="36">
        <v>0.22991482178000858</v>
      </c>
      <c r="X7" s="36">
        <v>1.4442402216433496</v>
      </c>
      <c r="Y7" s="36">
        <v>1.6741550434233583</v>
      </c>
      <c r="Z7" s="36">
        <v>1.7777686128321262E-5</v>
      </c>
      <c r="AA7" s="36">
        <v>3.8044248314607503E-6</v>
      </c>
      <c r="AB7" s="36">
        <v>3.8044200000000001E-6</v>
      </c>
      <c r="AC7" s="36">
        <v>2.6877913977484802E-6</v>
      </c>
      <c r="AD7" s="36">
        <v>1.1013365610230842E-2</v>
      </c>
      <c r="AE7" s="36">
        <v>9.9120290492077545E-2</v>
      </c>
      <c r="AF7" s="36">
        <v>0.11013365610230841</v>
      </c>
      <c r="AG7" s="36">
        <v>1.5013615763813656E-2</v>
      </c>
      <c r="AH7" s="36">
        <v>2.5540403828096775E-2</v>
      </c>
      <c r="AI7" s="36">
        <v>8.1798320368364041E-2</v>
      </c>
      <c r="AJ7" s="36">
        <v>1.4913820107741056E-7</v>
      </c>
      <c r="AK7" s="36">
        <v>1.80224937255971E-7</v>
      </c>
      <c r="AL7" s="36">
        <v>4.5075723465342982E-7</v>
      </c>
      <c r="AM7" s="36">
        <v>1.5016452693412482E-2</v>
      </c>
      <c r="AN7" s="36">
        <v>3.6553949663264876E-2</v>
      </c>
      <c r="AO7" s="36">
        <v>0.18091906161767624</v>
      </c>
      <c r="AP7" s="36">
        <v>8.1601933029999998</v>
      </c>
      <c r="AQ7" s="36">
        <v>4.3939502399999997</v>
      </c>
      <c r="AR7" s="36">
        <v>12.554143542999999</v>
      </c>
      <c r="AS7" s="36">
        <v>0.60977275399999997</v>
      </c>
      <c r="AT7" s="36">
        <v>15.287801899</v>
      </c>
      <c r="AU7" s="36">
        <v>32.576582272000003</v>
      </c>
      <c r="AV7" s="36">
        <v>15.463160672000001</v>
      </c>
      <c r="AW7" s="36">
        <v>32.950252048000003</v>
      </c>
      <c r="AX7" s="36">
        <v>14.246678193999999</v>
      </c>
      <c r="AY7" s="36">
        <v>30.358065035999999</v>
      </c>
      <c r="AZ7" s="36">
        <v>6.3889849999999998E-3</v>
      </c>
      <c r="BA7" s="36">
        <v>1.2777971000000001E-2</v>
      </c>
      <c r="BB7" s="36">
        <v>1.9871290930000001</v>
      </c>
      <c r="BC7" s="36">
        <v>77.558400301000006</v>
      </c>
      <c r="BD7" s="36">
        <v>165.26820696799999</v>
      </c>
      <c r="BE7" s="36">
        <v>0.117813977</v>
      </c>
      <c r="BF7" s="36">
        <v>0.235627955</v>
      </c>
      <c r="BG7" s="36">
        <v>3.5308484010000001</v>
      </c>
      <c r="BH7" s="36">
        <v>17.416214740000001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5.7131394789999996</v>
      </c>
      <c r="E8" s="36">
        <v>56</v>
      </c>
      <c r="F8" s="36">
        <v>8</v>
      </c>
      <c r="G8" s="36">
        <v>27</v>
      </c>
      <c r="H8" s="36">
        <v>21</v>
      </c>
      <c r="I8" s="36">
        <v>0.34853750076622547</v>
      </c>
      <c r="J8" s="36">
        <v>8.8658941175941148</v>
      </c>
      <c r="K8" s="36">
        <v>4.8326000773443595E-2</v>
      </c>
      <c r="L8" s="36">
        <v>0.30021149999278191</v>
      </c>
      <c r="M8" s="36">
        <v>2.079357118360087</v>
      </c>
      <c r="N8" s="36">
        <v>7.135074500000254</v>
      </c>
      <c r="O8" s="36">
        <v>3.7249069000000003E-2</v>
      </c>
      <c r="P8" s="36">
        <v>5.9908643999999997E-2</v>
      </c>
      <c r="Q8" s="36">
        <v>3.4429108E-2</v>
      </c>
      <c r="R8" s="36">
        <v>2.8199610000000002E-3</v>
      </c>
      <c r="S8" s="36">
        <v>5.6230432999999996E-2</v>
      </c>
      <c r="T8" s="36">
        <v>3.6782109999999998E-3</v>
      </c>
      <c r="U8" s="36">
        <v>1.4475999999999991</v>
      </c>
      <c r="V8" s="36">
        <v>3.4334000000000007</v>
      </c>
      <c r="W8" s="36">
        <v>1.8333865697662246</v>
      </c>
      <c r="X8" s="36">
        <v>12.359202761594116</v>
      </c>
      <c r="Y8" s="36">
        <v>14.19258933136034</v>
      </c>
      <c r="Z8" s="36">
        <v>2.5322152352520687E-3</v>
      </c>
      <c r="AA8" s="36">
        <v>1.0402660986732393E-3</v>
      </c>
      <c r="AB8" s="36">
        <v>1.040266E-3</v>
      </c>
      <c r="AC8" s="36">
        <v>3.2676949357787229E-4</v>
      </c>
      <c r="AD8" s="36">
        <v>8.8803463862094034E-2</v>
      </c>
      <c r="AE8" s="36">
        <v>0.79923117475884609</v>
      </c>
      <c r="AF8" s="36">
        <v>0.88803463862093979</v>
      </c>
      <c r="AG8" s="36">
        <v>9.9368418278355519E-2</v>
      </c>
      <c r="AH8" s="36">
        <v>0.16904052764593802</v>
      </c>
      <c r="AI8" s="36">
        <v>0.54138655475793662</v>
      </c>
      <c r="AJ8" s="36">
        <v>4.0779777175723825E-5</v>
      </c>
      <c r="AK8" s="36">
        <v>4.9280014977189671E-5</v>
      </c>
      <c r="AL8" s="36">
        <v>1.232533278302566E-4</v>
      </c>
      <c r="AM8" s="36">
        <v>9.9735967549109114E-2</v>
      </c>
      <c r="AN8" s="36">
        <v>0.25789327152300923</v>
      </c>
      <c r="AO8" s="36">
        <v>1.3407409828446131</v>
      </c>
      <c r="AP8" s="36">
        <v>213.33088238799999</v>
      </c>
      <c r="AQ8" s="36">
        <v>114.870475132</v>
      </c>
      <c r="AR8" s="36">
        <v>328.20135751999999</v>
      </c>
      <c r="AS8" s="36">
        <v>6.9695478460000002</v>
      </c>
      <c r="AT8" s="36">
        <v>1045.232534388</v>
      </c>
      <c r="AU8" s="36">
        <v>2189.2065043110001</v>
      </c>
      <c r="AV8" s="36">
        <v>592.00034754199999</v>
      </c>
      <c r="AW8" s="36">
        <v>1239.9260152700001</v>
      </c>
      <c r="AX8" s="36">
        <v>561.46662585000001</v>
      </c>
      <c r="AY8" s="36">
        <v>1175.974100333</v>
      </c>
      <c r="AZ8" s="36">
        <v>9.7430066999999995E-2</v>
      </c>
      <c r="BA8" s="36">
        <v>0.19486013499999999</v>
      </c>
      <c r="BB8" s="36">
        <v>2.6455391850000001</v>
      </c>
      <c r="BC8" s="36">
        <v>133.97753999700001</v>
      </c>
      <c r="BD8" s="36">
        <v>280.61172260199999</v>
      </c>
      <c r="BE8" s="36">
        <v>0.15685014899999999</v>
      </c>
      <c r="BF8" s="36">
        <v>0.31370029799999999</v>
      </c>
      <c r="BG8" s="36">
        <v>1.3562722650000001</v>
      </c>
      <c r="BH8" s="36">
        <v>14.834364393</v>
      </c>
      <c r="BI8" s="36">
        <v>0.09</v>
      </c>
      <c r="BJ8" s="36">
        <v>0.09</v>
      </c>
      <c r="BK8" s="36">
        <v>0.12</v>
      </c>
      <c r="BL8" s="36">
        <v>0.12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5.4555713240000001</v>
      </c>
      <c r="E9" s="36">
        <v>40</v>
      </c>
      <c r="F9" s="36">
        <v>0</v>
      </c>
      <c r="G9" s="36">
        <v>13</v>
      </c>
      <c r="H9" s="36">
        <v>27</v>
      </c>
      <c r="I9" s="36">
        <v>1.52211241485871E-5</v>
      </c>
      <c r="J9" s="36">
        <v>0.1446663011236867</v>
      </c>
      <c r="K9" s="36">
        <v>1.52211241485871E-5</v>
      </c>
      <c r="L9" s="36">
        <v>0</v>
      </c>
      <c r="M9" s="36">
        <v>4.8415222478099982E-3</v>
      </c>
      <c r="N9" s="36">
        <v>0.13984000000002528</v>
      </c>
      <c r="O9" s="36">
        <v>2.3121898000000002E-2</v>
      </c>
      <c r="P9" s="36">
        <v>4.1323296000000002E-2</v>
      </c>
      <c r="Q9" s="36">
        <v>2.1482331E-2</v>
      </c>
      <c r="R9" s="36">
        <v>1.6395670000000002E-3</v>
      </c>
      <c r="S9" s="36">
        <v>3.9184730000000001E-2</v>
      </c>
      <c r="T9" s="36">
        <v>2.1385660000000002E-3</v>
      </c>
      <c r="U9" s="36">
        <v>9.9000000000000019E-2</v>
      </c>
      <c r="V9" s="36">
        <v>0.23760000000000001</v>
      </c>
      <c r="W9" s="36">
        <v>0.12213711912414861</v>
      </c>
      <c r="X9" s="36">
        <v>0.42358959712368671</v>
      </c>
      <c r="Y9" s="36">
        <v>0.54572671624783531</v>
      </c>
      <c r="Z9" s="36">
        <v>1.0616221381133866E-6</v>
      </c>
      <c r="AA9" s="36">
        <v>2.2718713755626472E-7</v>
      </c>
      <c r="AB9" s="36">
        <v>2.2718700000000001E-7</v>
      </c>
      <c r="AC9" s="36">
        <v>3.1130719007051181E-7</v>
      </c>
      <c r="AD9" s="36">
        <v>3.4362625378087973E-3</v>
      </c>
      <c r="AE9" s="36">
        <v>3.0926362840279172E-2</v>
      </c>
      <c r="AF9" s="36">
        <v>3.4362625378087971E-2</v>
      </c>
      <c r="AG9" s="36">
        <v>6.4812972970622355E-3</v>
      </c>
      <c r="AH9" s="36">
        <v>1.1025655172013918E-2</v>
      </c>
      <c r="AI9" s="36">
        <v>3.5311895618477009E-2</v>
      </c>
      <c r="AJ9" s="36">
        <v>8.9060252254413743E-9</v>
      </c>
      <c r="AK9" s="36">
        <v>1.0762419191459481E-8</v>
      </c>
      <c r="AL9" s="36">
        <v>2.6917686235801713E-8</v>
      </c>
      <c r="AM9" s="36">
        <v>6.4816175102775314E-3</v>
      </c>
      <c r="AN9" s="36">
        <v>1.4461928472241908E-2</v>
      </c>
      <c r="AO9" s="36">
        <v>6.6238285376442413E-2</v>
      </c>
      <c r="AP9" s="36">
        <v>1.893654347</v>
      </c>
      <c r="AQ9" s="36">
        <v>1.0196600330000001</v>
      </c>
      <c r="AR9" s="36">
        <v>2.9133143800000001</v>
      </c>
      <c r="AS9" s="36">
        <v>0.20130863700000001</v>
      </c>
      <c r="AT9" s="36">
        <v>9.6111337849999998</v>
      </c>
      <c r="AU9" s="36">
        <v>19.789290159</v>
      </c>
      <c r="AV9" s="36">
        <v>9.7701707500000001</v>
      </c>
      <c r="AW9" s="36">
        <v>20.116746702</v>
      </c>
      <c r="AX9" s="36">
        <v>9.0184672349999992</v>
      </c>
      <c r="AY9" s="36">
        <v>18.568991849</v>
      </c>
      <c r="AZ9" s="36">
        <v>5.6055649999999999E-3</v>
      </c>
      <c r="BA9" s="36">
        <v>1.121113E-2</v>
      </c>
      <c r="BB9" s="36">
        <v>0.854544046</v>
      </c>
      <c r="BC9" s="36">
        <v>40.326899584000003</v>
      </c>
      <c r="BD9" s="36">
        <v>83.032942309999996</v>
      </c>
      <c r="BE9" s="36">
        <v>5.0664665999999997E-2</v>
      </c>
      <c r="BF9" s="36">
        <v>0.10132933299999999</v>
      </c>
      <c r="BG9" s="36">
        <v>2.7230285040000002</v>
      </c>
      <c r="BH9" s="36">
        <v>8.085415137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6.4255720470000002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36.616288399383976</v>
      </c>
      <c r="J10" s="36">
        <v>236.73240804506895</v>
      </c>
      <c r="K10" s="36">
        <v>10.549550399366119</v>
      </c>
      <c r="L10" s="36">
        <v>26.066738000017853</v>
      </c>
      <c r="M10" s="36">
        <v>123.5429159444611</v>
      </c>
      <c r="N10" s="36">
        <v>149.80578049999184</v>
      </c>
      <c r="O10" s="36">
        <v>2.2067714399999998</v>
      </c>
      <c r="P10" s="36">
        <v>3.5302174879999999</v>
      </c>
      <c r="Q10" s="36">
        <v>1.999350376</v>
      </c>
      <c r="R10" s="36">
        <v>0.20742106400000002</v>
      </c>
      <c r="S10" s="36">
        <v>3.2596682729999999</v>
      </c>
      <c r="T10" s="36">
        <v>0.27054921500000001</v>
      </c>
      <c r="U10" s="36" t="s">
        <v>340</v>
      </c>
      <c r="V10" s="36" t="s">
        <v>340</v>
      </c>
      <c r="W10" s="36">
        <v>38.823059839383973</v>
      </c>
      <c r="X10" s="36">
        <v>240.26262553306896</v>
      </c>
      <c r="Y10" s="36">
        <v>279.08568537245293</v>
      </c>
      <c r="Z10" s="36">
        <v>0.13458481349213319</v>
      </c>
      <c r="AA10" s="36">
        <v>6.4869880103208197E-2</v>
      </c>
      <c r="AB10" s="36">
        <v>6.4869880000000005E-2</v>
      </c>
      <c r="AC10" s="36">
        <v>0.15530264983872413</v>
      </c>
      <c r="AD10" s="36">
        <v>3.1030132593051993</v>
      </c>
      <c r="AE10" s="36">
        <v>27.927119333746795</v>
      </c>
      <c r="AF10" s="36">
        <v>31.030132593051999</v>
      </c>
      <c r="AG10" s="36" t="s">
        <v>340</v>
      </c>
      <c r="AH10" s="36" t="s">
        <v>340</v>
      </c>
      <c r="AI10" s="36" t="s">
        <v>340</v>
      </c>
      <c r="AJ10" s="36">
        <v>2.5429834938759483E-3</v>
      </c>
      <c r="AK10" s="36">
        <v>3.0730492566021545E-3</v>
      </c>
      <c r="AL10" s="36">
        <v>7.6859462733083715E-3</v>
      </c>
      <c r="AM10" s="36">
        <v>0.15784563333260007</v>
      </c>
      <c r="AN10" s="36">
        <v>3.1060863085618013</v>
      </c>
      <c r="AO10" s="36">
        <v>27.934805280020104</v>
      </c>
      <c r="AP10" s="36">
        <v>4274.6176291439997</v>
      </c>
      <c r="AQ10" s="36">
        <v>2301.7171849239999</v>
      </c>
      <c r="AR10" s="36">
        <v>6576.3348140679991</v>
      </c>
      <c r="AS10" s="36">
        <v>210.55537736900001</v>
      </c>
      <c r="AT10" s="36">
        <v>14640.779984496001</v>
      </c>
      <c r="AU10" s="36">
        <v>32272.112690616999</v>
      </c>
      <c r="AV10" s="36">
        <v>9156.9566739300008</v>
      </c>
      <c r="AW10" s="36">
        <v>20184.330206253999</v>
      </c>
      <c r="AX10" s="36">
        <v>8937.3266048530004</v>
      </c>
      <c r="AY10" s="36">
        <v>19700.208025126001</v>
      </c>
      <c r="AZ10" s="36">
        <v>3.0535697430000002</v>
      </c>
      <c r="BA10" s="36">
        <v>6.1071394860000003</v>
      </c>
      <c r="BB10" s="36">
        <v>16.199226406000001</v>
      </c>
      <c r="BC10" s="36">
        <v>1041.2750934420001</v>
      </c>
      <c r="BD10" s="36">
        <v>2295.242957896</v>
      </c>
      <c r="BE10" s="36">
        <v>0.96042844299999997</v>
      </c>
      <c r="BF10" s="36">
        <v>1.9208568859999999</v>
      </c>
      <c r="BG10" s="36">
        <v>5.5667504299999999</v>
      </c>
      <c r="BH10" s="36">
        <v>56.754816974000001</v>
      </c>
      <c r="BI10" s="36">
        <v>0.78</v>
      </c>
      <c r="BJ10" s="36">
        <v>1.0800000000000003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6.1302542219999996</v>
      </c>
      <c r="E11" s="36">
        <v>8</v>
      </c>
      <c r="F11" s="36">
        <v>0</v>
      </c>
      <c r="G11" s="36">
        <v>5</v>
      </c>
      <c r="H11" s="36">
        <v>3</v>
      </c>
      <c r="I11" s="36">
        <v>5.0521404490175108</v>
      </c>
      <c r="J11" s="36">
        <v>41.275649405700705</v>
      </c>
      <c r="K11" s="36">
        <v>0.69605894900759147</v>
      </c>
      <c r="L11" s="36">
        <v>4.3560815000099193</v>
      </c>
      <c r="M11" s="36">
        <v>12.116316354697087</v>
      </c>
      <c r="N11" s="36">
        <v>34.211473500021135</v>
      </c>
      <c r="O11" s="36">
        <v>0.34103693499999999</v>
      </c>
      <c r="P11" s="36">
        <v>0.53390280099999998</v>
      </c>
      <c r="Q11" s="36">
        <v>0.27848415399999998</v>
      </c>
      <c r="R11" s="36">
        <v>6.2552781000000002E-2</v>
      </c>
      <c r="S11" s="36">
        <v>0.45231221700000002</v>
      </c>
      <c r="T11" s="36">
        <v>8.1590583999999994E-2</v>
      </c>
      <c r="U11" s="36">
        <v>8.5199999999999998E-2</v>
      </c>
      <c r="V11" s="36">
        <v>0.20160000000000003</v>
      </c>
      <c r="W11" s="36">
        <v>5.4783773840175112</v>
      </c>
      <c r="X11" s="36">
        <v>42.0111522067007</v>
      </c>
      <c r="Y11" s="36">
        <v>47.489529590718213</v>
      </c>
      <c r="Z11" s="36">
        <v>1.8797124510007195E-2</v>
      </c>
      <c r="AA11" s="36">
        <v>8.9041348243683611E-3</v>
      </c>
      <c r="AB11" s="36">
        <v>8.9041350000000005E-3</v>
      </c>
      <c r="AC11" s="36">
        <v>1.7051365876579964E-2</v>
      </c>
      <c r="AD11" s="36">
        <v>0.43348021478046406</v>
      </c>
      <c r="AE11" s="36">
        <v>3.9013219330241764</v>
      </c>
      <c r="AF11" s="36">
        <v>4.3348021478046412</v>
      </c>
      <c r="AG11" s="36">
        <v>7.9319423541021165E-3</v>
      </c>
      <c r="AH11" s="36">
        <v>1.3493419177093256E-2</v>
      </c>
      <c r="AI11" s="36">
        <v>4.3215410067177051E-2</v>
      </c>
      <c r="AJ11" s="36">
        <v>3.490536472913762E-4</v>
      </c>
      <c r="AK11" s="36">
        <v>4.2181125419740603E-4</v>
      </c>
      <c r="AL11" s="36">
        <v>1.054984273445313E-3</v>
      </c>
      <c r="AM11" s="36">
        <v>2.5332361877973456E-2</v>
      </c>
      <c r="AN11" s="36">
        <v>0.44739544521175467</v>
      </c>
      <c r="AO11" s="36">
        <v>3.9455923273647988</v>
      </c>
      <c r="AP11" s="36">
        <v>433.416780921</v>
      </c>
      <c r="AQ11" s="36">
        <v>233.37826665</v>
      </c>
      <c r="AR11" s="36">
        <v>666.79504757099994</v>
      </c>
      <c r="AS11" s="36">
        <v>15.515693017</v>
      </c>
      <c r="AT11" s="36">
        <v>1276.887321815</v>
      </c>
      <c r="AU11" s="36">
        <v>2805.1052590449999</v>
      </c>
      <c r="AV11" s="36">
        <v>760.90084694699999</v>
      </c>
      <c r="AW11" s="36">
        <v>1671.5703342950001</v>
      </c>
      <c r="AX11" s="36">
        <v>722.30393844299999</v>
      </c>
      <c r="AY11" s="36">
        <v>1586.779461069</v>
      </c>
      <c r="AZ11" s="36">
        <v>1.065679</v>
      </c>
      <c r="BA11" s="36">
        <v>2.1313580010000002</v>
      </c>
      <c r="BB11" s="36">
        <v>4.0522666980000004</v>
      </c>
      <c r="BC11" s="36">
        <v>195.68352776</v>
      </c>
      <c r="BD11" s="36">
        <v>429.88357974199999</v>
      </c>
      <c r="BE11" s="36">
        <v>0.24025296600000001</v>
      </c>
      <c r="BF11" s="36">
        <v>0.48050593200000002</v>
      </c>
      <c r="BG11" s="36">
        <v>3.2189930100000002</v>
      </c>
      <c r="BH11" s="36">
        <v>27.462268311999999</v>
      </c>
      <c r="BI11" s="36">
        <v>0.24</v>
      </c>
      <c r="BJ11" s="36">
        <v>0.26</v>
      </c>
      <c r="BK11" s="36">
        <v>0.06</v>
      </c>
      <c r="BL11" s="36">
        <v>0.06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5.343599481</v>
      </c>
      <c r="E12" s="36">
        <v>115</v>
      </c>
      <c r="F12" s="36">
        <v>4</v>
      </c>
      <c r="G12" s="36">
        <v>29</v>
      </c>
      <c r="H12" s="36">
        <v>82</v>
      </c>
      <c r="I12" s="36">
        <v>1.5773301343396064E-4</v>
      </c>
      <c r="J12" s="36">
        <v>0.41583318310618289</v>
      </c>
      <c r="K12" s="36">
        <v>1.5773301343396064E-4</v>
      </c>
      <c r="L12" s="36">
        <v>0</v>
      </c>
      <c r="M12" s="36">
        <v>2.6810916119624051E-2</v>
      </c>
      <c r="N12" s="36">
        <v>0.38917999999999281</v>
      </c>
      <c r="O12" s="36">
        <v>1.595412E-3</v>
      </c>
      <c r="P12" s="36">
        <v>2.5601180000000001E-3</v>
      </c>
      <c r="Q12" s="36">
        <v>1.4474620000000001E-3</v>
      </c>
      <c r="R12" s="36">
        <v>1.4794999999999999E-4</v>
      </c>
      <c r="S12" s="36">
        <v>2.3671389999999999E-3</v>
      </c>
      <c r="T12" s="36">
        <v>1.9297900000000002E-4</v>
      </c>
      <c r="U12" s="36">
        <v>1.7749999999999997</v>
      </c>
      <c r="V12" s="36">
        <v>4.1996000000000002</v>
      </c>
      <c r="W12" s="36">
        <v>1.7767531450134337</v>
      </c>
      <c r="X12" s="36">
        <v>4.6179933011061829</v>
      </c>
      <c r="Y12" s="36">
        <v>6.3947464461196164</v>
      </c>
      <c r="Z12" s="36">
        <v>8.8149043974116773E-6</v>
      </c>
      <c r="AA12" s="36">
        <v>1.8863895410460986E-6</v>
      </c>
      <c r="AB12" s="36">
        <v>1.88639E-6</v>
      </c>
      <c r="AC12" s="36">
        <v>9.9553402171838505E-7</v>
      </c>
      <c r="AD12" s="36">
        <v>4.8128373591775127E-3</v>
      </c>
      <c r="AE12" s="36">
        <v>4.3315536232597603E-2</v>
      </c>
      <c r="AF12" s="36">
        <v>4.812837359177511E-2</v>
      </c>
      <c r="AG12" s="36">
        <v>0.11791396260487176</v>
      </c>
      <c r="AH12" s="36">
        <v>0.2005892697186325</v>
      </c>
      <c r="AI12" s="36">
        <v>0.64242779626102564</v>
      </c>
      <c r="AJ12" s="36">
        <v>7.3948936008752063E-8</v>
      </c>
      <c r="AK12" s="36">
        <v>8.9363035466717959E-8</v>
      </c>
      <c r="AL12" s="36">
        <v>2.2350422400205118E-7</v>
      </c>
      <c r="AM12" s="36">
        <v>0.11791503208782948</v>
      </c>
      <c r="AN12" s="36">
        <v>0.20540219644084548</v>
      </c>
      <c r="AO12" s="36">
        <v>0.68574355599784731</v>
      </c>
      <c r="AP12" s="36">
        <v>20.790348244</v>
      </c>
      <c r="AQ12" s="36">
        <v>11.194802900999999</v>
      </c>
      <c r="AR12" s="36">
        <v>31.985151145</v>
      </c>
      <c r="AS12" s="36">
        <v>0.87692721600000001</v>
      </c>
      <c r="AT12" s="36">
        <v>41.178057152999997</v>
      </c>
      <c r="AU12" s="36">
        <v>84.090796753000006</v>
      </c>
      <c r="AV12" s="36">
        <v>40.358292161000001</v>
      </c>
      <c r="AW12" s="36">
        <v>82.416733038000004</v>
      </c>
      <c r="AX12" s="36">
        <v>37.304279385000001</v>
      </c>
      <c r="AY12" s="36">
        <v>76.180052986000007</v>
      </c>
      <c r="AZ12" s="36">
        <v>9.5215630000000002E-3</v>
      </c>
      <c r="BA12" s="36">
        <v>1.9043126E-2</v>
      </c>
      <c r="BB12" s="36">
        <v>0.98725469799999999</v>
      </c>
      <c r="BC12" s="36">
        <v>37.214314451</v>
      </c>
      <c r="BD12" s="36">
        <v>75.996333221</v>
      </c>
      <c r="BE12" s="36">
        <v>5.8532886999999999E-2</v>
      </c>
      <c r="BF12" s="36">
        <v>0.117065774</v>
      </c>
      <c r="BG12" s="36">
        <v>1.042811304</v>
      </c>
      <c r="BH12" s="36">
        <v>4.6668321910000001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6.4288650929999998</v>
      </c>
      <c r="E13" s="36">
        <v>1</v>
      </c>
      <c r="F13" s="36">
        <v>1</v>
      </c>
      <c r="G13" s="36">
        <v>0</v>
      </c>
      <c r="H13" s="36">
        <v>0</v>
      </c>
      <c r="I13" s="36">
        <v>190.50970379179199</v>
      </c>
      <c r="J13" s="36">
        <v>753.47206482419233</v>
      </c>
      <c r="K13" s="36">
        <v>85.626727291587201</v>
      </c>
      <c r="L13" s="36">
        <v>104.88297650020479</v>
      </c>
      <c r="M13" s="36">
        <v>523.37985261607787</v>
      </c>
      <c r="N13" s="36">
        <v>420.6019159999064</v>
      </c>
      <c r="O13" s="36">
        <v>3.1521540430000003</v>
      </c>
      <c r="P13" s="36">
        <v>5.1513509150000001</v>
      </c>
      <c r="Q13" s="36">
        <v>2.7472811130000001</v>
      </c>
      <c r="R13" s="36">
        <v>0.40487293000000002</v>
      </c>
      <c r="S13" s="36">
        <v>4.6232557889999999</v>
      </c>
      <c r="T13" s="36">
        <v>0.52809512599999997</v>
      </c>
      <c r="U13" s="36">
        <v>4.7199999999999999E-2</v>
      </c>
      <c r="V13" s="36">
        <v>0.11209999999999999</v>
      </c>
      <c r="W13" s="36">
        <v>193.70905783479199</v>
      </c>
      <c r="X13" s="36">
        <v>758.73551573919235</v>
      </c>
      <c r="Y13" s="36">
        <v>952.44457357398437</v>
      </c>
      <c r="Z13" s="36">
        <v>0.47085036701201066</v>
      </c>
      <c r="AA13" s="36">
        <v>0.22694987689978913</v>
      </c>
      <c r="AB13" s="36">
        <v>0.22694987699999999</v>
      </c>
      <c r="AC13" s="36">
        <v>1.0333866837912977</v>
      </c>
      <c r="AD13" s="36">
        <v>4.8424867302719932</v>
      </c>
      <c r="AE13" s="36">
        <v>44.197859813699907</v>
      </c>
      <c r="AF13" s="36">
        <v>49.040346543971907</v>
      </c>
      <c r="AG13" s="36">
        <v>3.3645454539984764E-3</v>
      </c>
      <c r="AH13" s="36">
        <v>5.7235945654226959E-3</v>
      </c>
      <c r="AI13" s="36">
        <v>1.8330971783853768E-2</v>
      </c>
      <c r="AJ13" s="36">
        <v>8.8967300227144469E-3</v>
      </c>
      <c r="AK13" s="36">
        <v>1.0751186078975331E-2</v>
      </c>
      <c r="AL13" s="36">
        <v>2.6889591307336216E-2</v>
      </c>
      <c r="AM13" s="36">
        <v>1.0456479592680108</v>
      </c>
      <c r="AN13" s="36">
        <v>4.8589615109163908</v>
      </c>
      <c r="AO13" s="36">
        <v>44.243080376791099</v>
      </c>
      <c r="AP13" s="36">
        <v>3111.6317677020002</v>
      </c>
      <c r="AQ13" s="36">
        <v>1675.494028762</v>
      </c>
      <c r="AR13" s="36">
        <v>4787.1257964639999</v>
      </c>
      <c r="AS13" s="36">
        <v>313.85517635500003</v>
      </c>
      <c r="AT13" s="36">
        <v>9275.9977694839999</v>
      </c>
      <c r="AU13" s="36">
        <v>20633.685956060999</v>
      </c>
      <c r="AV13" s="36">
        <v>7413.7438324029999</v>
      </c>
      <c r="AW13" s="36">
        <v>16491.256875863</v>
      </c>
      <c r="AX13" s="36">
        <v>7345.2073233290002</v>
      </c>
      <c r="AY13" s="36">
        <v>16338.803108634</v>
      </c>
      <c r="AZ13" s="36">
        <v>3.496426671</v>
      </c>
      <c r="BA13" s="36">
        <v>6.9928533430000002</v>
      </c>
      <c r="BB13" s="36">
        <v>17.652712432000001</v>
      </c>
      <c r="BC13" s="36">
        <v>1006.631986145</v>
      </c>
      <c r="BD13" s="36">
        <v>2239.1691752860002</v>
      </c>
      <c r="BE13" s="36">
        <v>1.046603503</v>
      </c>
      <c r="BF13" s="36">
        <v>2.0932070070000002</v>
      </c>
      <c r="BG13" s="36">
        <v>23.359487469000001</v>
      </c>
      <c r="BH13" s="36">
        <v>110.235740788</v>
      </c>
      <c r="BI13" s="36">
        <v>3.0000000000000013</v>
      </c>
      <c r="BJ13" s="36">
        <v>4.0199999999999987</v>
      </c>
      <c r="BK13" s="36">
        <v>5.7900000000000063</v>
      </c>
      <c r="BL13" s="36">
        <v>7.2599999999999882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5.3159626900000001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6.8972002049372413E-4</v>
      </c>
      <c r="J14" s="36">
        <v>3.1844282549198857</v>
      </c>
      <c r="K14" s="36">
        <v>6.8972002049372413E-4</v>
      </c>
      <c r="L14" s="36">
        <v>0</v>
      </c>
      <c r="M14" s="36">
        <v>0.10599697493850252</v>
      </c>
      <c r="N14" s="36">
        <v>3.0791210000018769</v>
      </c>
      <c r="O14" s="36">
        <v>4.4762036999999998E-2</v>
      </c>
      <c r="P14" s="36">
        <v>7.1631843000000001E-2</v>
      </c>
      <c r="Q14" s="36">
        <v>3.6228022999999998E-2</v>
      </c>
      <c r="R14" s="36">
        <v>8.5340139999999995E-3</v>
      </c>
      <c r="S14" s="36">
        <v>6.0500519000000003E-2</v>
      </c>
      <c r="T14" s="36">
        <v>1.1131324E-2</v>
      </c>
      <c r="U14" s="36" t="s">
        <v>340</v>
      </c>
      <c r="V14" s="36" t="s">
        <v>340</v>
      </c>
      <c r="W14" s="36">
        <v>4.545175702049372E-2</v>
      </c>
      <c r="X14" s="36">
        <v>3.2560600979198857</v>
      </c>
      <c r="Y14" s="36">
        <v>3.3015118549403795</v>
      </c>
      <c r="Z14" s="36">
        <v>3.6386199989177847E-5</v>
      </c>
      <c r="AA14" s="36">
        <v>7.7866467976840591E-6</v>
      </c>
      <c r="AB14" s="36">
        <v>7.7866499999999994E-6</v>
      </c>
      <c r="AC14" s="36">
        <v>2.2702868713383702E-6</v>
      </c>
      <c r="AD14" s="36">
        <v>9.7966791095964213E-3</v>
      </c>
      <c r="AE14" s="36">
        <v>8.8170111986367788E-2</v>
      </c>
      <c r="AF14" s="36">
        <v>9.796679109596422E-2</v>
      </c>
      <c r="AG14" s="36" t="s">
        <v>340</v>
      </c>
      <c r="AH14" s="36" t="s">
        <v>340</v>
      </c>
      <c r="AI14" s="36" t="s">
        <v>340</v>
      </c>
      <c r="AJ14" s="36">
        <v>3.0524678490267077E-7</v>
      </c>
      <c r="AK14" s="36">
        <v>3.6887318111149833E-7</v>
      </c>
      <c r="AL14" s="36">
        <v>9.2258184459500503E-7</v>
      </c>
      <c r="AM14" s="36">
        <v>2.5755336562410409E-6</v>
      </c>
      <c r="AN14" s="36">
        <v>9.7970479827775327E-3</v>
      </c>
      <c r="AO14" s="36">
        <v>8.8171034568212389E-2</v>
      </c>
      <c r="AP14" s="36">
        <v>18.130251914999999</v>
      </c>
      <c r="AQ14" s="36">
        <v>9.7624433380000006</v>
      </c>
      <c r="AR14" s="36">
        <v>27.892695252999999</v>
      </c>
      <c r="AS14" s="36">
        <v>1.7600937969999999</v>
      </c>
      <c r="AT14" s="36">
        <v>32.782705163000003</v>
      </c>
      <c r="AU14" s="36">
        <v>91.147724276000005</v>
      </c>
      <c r="AV14" s="36">
        <v>37.627642883</v>
      </c>
      <c r="AW14" s="36">
        <v>104.618395631</v>
      </c>
      <c r="AX14" s="36">
        <v>34.628897664</v>
      </c>
      <c r="AY14" s="36">
        <v>96.280804177999997</v>
      </c>
      <c r="AZ14" s="36">
        <v>5.5111104000000001E-2</v>
      </c>
      <c r="BA14" s="36">
        <v>0.110222209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35.169721336999999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5.9405180250000003</v>
      </c>
      <c r="E15" s="36">
        <v>2</v>
      </c>
      <c r="F15" s="36">
        <v>0</v>
      </c>
      <c r="G15" s="36">
        <v>1</v>
      </c>
      <c r="H15" s="36">
        <v>1</v>
      </c>
      <c r="I15" s="36">
        <v>4.1040039358191756</v>
      </c>
      <c r="J15" s="36">
        <v>27.834085728781943</v>
      </c>
      <c r="K15" s="36">
        <v>0.31549243581826936</v>
      </c>
      <c r="L15" s="36">
        <v>3.7885115000009062</v>
      </c>
      <c r="M15" s="36">
        <v>6.5122761646008698</v>
      </c>
      <c r="N15" s="36">
        <v>25.425813500000249</v>
      </c>
      <c r="O15" s="36">
        <v>0.14697550300000001</v>
      </c>
      <c r="P15" s="36">
        <v>0.24233430900000003</v>
      </c>
      <c r="Q15" s="36">
        <v>0.11392899200000001</v>
      </c>
      <c r="R15" s="36">
        <v>3.3046511000000001E-2</v>
      </c>
      <c r="S15" s="36">
        <v>0.19923016400000002</v>
      </c>
      <c r="T15" s="36">
        <v>4.3104144999999996E-2</v>
      </c>
      <c r="U15" s="36">
        <v>0</v>
      </c>
      <c r="V15" s="36">
        <v>0</v>
      </c>
      <c r="W15" s="36">
        <v>4.2509794388191757</v>
      </c>
      <c r="X15" s="36">
        <v>28.076420037781944</v>
      </c>
      <c r="Y15" s="36">
        <v>32.327399476601116</v>
      </c>
      <c r="Z15" s="36">
        <v>1.5976005136166031E-2</v>
      </c>
      <c r="AA15" s="36">
        <v>7.6864020573786957E-3</v>
      </c>
      <c r="AB15" s="36">
        <v>7.6864020000000002E-3</v>
      </c>
      <c r="AC15" s="36">
        <v>2.3734431609886437E-3</v>
      </c>
      <c r="AD15" s="36">
        <v>0.31533842678192769</v>
      </c>
      <c r="AE15" s="36">
        <v>2.8380458410373501</v>
      </c>
      <c r="AF15" s="36">
        <v>3.1533842678192761</v>
      </c>
      <c r="AG15" s="36">
        <v>0</v>
      </c>
      <c r="AH15" s="36">
        <v>0</v>
      </c>
      <c r="AI15" s="36">
        <v>0</v>
      </c>
      <c r="AJ15" s="36">
        <v>3.0131693394859629E-4</v>
      </c>
      <c r="AK15" s="36">
        <v>3.6412418139274058E-4</v>
      </c>
      <c r="AL15" s="36">
        <v>9.107042098281977E-4</v>
      </c>
      <c r="AM15" s="36">
        <v>2.6747600949372399E-3</v>
      </c>
      <c r="AN15" s="36">
        <v>0.31570255096332045</v>
      </c>
      <c r="AO15" s="36">
        <v>2.8389565452471786</v>
      </c>
      <c r="AP15" s="36">
        <v>355.25244050700002</v>
      </c>
      <c r="AQ15" s="36">
        <v>191.289775658</v>
      </c>
      <c r="AR15" s="36">
        <v>546.54221616500001</v>
      </c>
      <c r="AS15" s="36">
        <v>27.42103801</v>
      </c>
      <c r="AT15" s="36">
        <v>1576.341278933</v>
      </c>
      <c r="AU15" s="36">
        <v>3561.408351048</v>
      </c>
      <c r="AV15" s="36">
        <v>964.76537611499998</v>
      </c>
      <c r="AW15" s="36">
        <v>2179.682479433</v>
      </c>
      <c r="AX15" s="36">
        <v>939.00271650299999</v>
      </c>
      <c r="AY15" s="36">
        <v>2121.4772212759999</v>
      </c>
      <c r="AZ15" s="36">
        <v>0.54636636500000002</v>
      </c>
      <c r="BA15" s="36">
        <v>1.0927327309999999</v>
      </c>
      <c r="BB15" s="36">
        <v>3.087287264</v>
      </c>
      <c r="BC15" s="36">
        <v>91.724571847000007</v>
      </c>
      <c r="BD15" s="36">
        <v>207.23219047800001</v>
      </c>
      <c r="BE15" s="36">
        <v>0.183040746</v>
      </c>
      <c r="BF15" s="36">
        <v>0.36608149299999998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5.2379930830000001</v>
      </c>
      <c r="E16" s="36">
        <v>45</v>
      </c>
      <c r="F16" s="36">
        <v>7</v>
      </c>
      <c r="G16" s="36">
        <v>14</v>
      </c>
      <c r="H16" s="36">
        <v>24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1.3347340000000002E-3</v>
      </c>
      <c r="P16" s="36">
        <v>1.8663530000000001E-3</v>
      </c>
      <c r="Q16" s="36">
        <v>1.2578770000000001E-3</v>
      </c>
      <c r="R16" s="36">
        <v>7.6857E-5</v>
      </c>
      <c r="S16" s="36">
        <v>1.766105E-3</v>
      </c>
      <c r="T16" s="36">
        <v>1.0024799999999999E-4</v>
      </c>
      <c r="U16" s="36">
        <v>1.8703499999999997</v>
      </c>
      <c r="V16" s="36">
        <v>4.4217000000000004</v>
      </c>
      <c r="W16" s="36">
        <v>1.8716847339999998</v>
      </c>
      <c r="X16" s="36">
        <v>4.423566353</v>
      </c>
      <c r="Y16" s="36">
        <v>6.2952510869999996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0.11629333383552475</v>
      </c>
      <c r="AH16" s="36">
        <v>0.19783233801905362</v>
      </c>
      <c r="AI16" s="36">
        <v>0.63359816365561783</v>
      </c>
      <c r="AJ16" s="36">
        <v>0</v>
      </c>
      <c r="AK16" s="36">
        <v>0</v>
      </c>
      <c r="AL16" s="36">
        <v>0</v>
      </c>
      <c r="AM16" s="36">
        <v>0.11629333383552475</v>
      </c>
      <c r="AN16" s="36">
        <v>0.19783233801905362</v>
      </c>
      <c r="AO16" s="36">
        <v>0.63359816365561783</v>
      </c>
      <c r="AP16" s="36">
        <v>6.5663923720000001</v>
      </c>
      <c r="AQ16" s="36">
        <v>3.5357497379999998</v>
      </c>
      <c r="AR16" s="36">
        <v>10.102142109999999</v>
      </c>
      <c r="AS16" s="36">
        <v>7.4080186000000006E-2</v>
      </c>
      <c r="AT16" s="36">
        <v>1.749002744</v>
      </c>
      <c r="AU16" s="36">
        <v>3.5500271090000002</v>
      </c>
      <c r="AV16" s="36">
        <v>3.9179556419999999</v>
      </c>
      <c r="AW16" s="36">
        <v>7.9524453509999997</v>
      </c>
      <c r="AX16" s="36">
        <v>3.548186131</v>
      </c>
      <c r="AY16" s="36">
        <v>7.2019080559999997</v>
      </c>
      <c r="AZ16" s="36">
        <v>3.0472839999999999E-3</v>
      </c>
      <c r="BA16" s="36">
        <v>6.0945679999999999E-3</v>
      </c>
      <c r="BB16" s="36">
        <v>0.49286025700000002</v>
      </c>
      <c r="BC16" s="36">
        <v>30.215387887999999</v>
      </c>
      <c r="BD16" s="36">
        <v>61.329489875999997</v>
      </c>
      <c r="BE16" s="36">
        <v>2.9220962999999999E-2</v>
      </c>
      <c r="BF16" s="36">
        <v>5.8441926999999998E-2</v>
      </c>
      <c r="BG16" s="36">
        <v>0.53171232300000004</v>
      </c>
      <c r="BH16" s="36">
        <v>1.6988852999999999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5.0398701380000004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5.4330200000000002E-3</v>
      </c>
      <c r="P17" s="36">
        <v>8.1949249999999987E-3</v>
      </c>
      <c r="Q17" s="36">
        <v>4.7031199999999999E-3</v>
      </c>
      <c r="R17" s="36">
        <v>7.2989999999999991E-4</v>
      </c>
      <c r="S17" s="36">
        <v>7.2428819999999991E-3</v>
      </c>
      <c r="T17" s="36">
        <v>9.5204300000000007E-4</v>
      </c>
      <c r="U17" s="36">
        <v>0</v>
      </c>
      <c r="V17" s="36">
        <v>0</v>
      </c>
      <c r="W17" s="36">
        <v>5.4330200000000002E-3</v>
      </c>
      <c r="X17" s="36">
        <v>8.1949249999999987E-3</v>
      </c>
      <c r="Y17" s="36">
        <v>1.3627944999999999E-2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7.0167739999999999E-3</v>
      </c>
      <c r="AQ17" s="36">
        <v>3.778263E-3</v>
      </c>
      <c r="AR17" s="36">
        <v>1.0795037E-2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1.9187869E-2</v>
      </c>
      <c r="BF17" s="36">
        <v>3.8375738E-2</v>
      </c>
      <c r="BG17" s="36">
        <v>1.009535106</v>
      </c>
      <c r="BH17" s="36">
        <v>5.4635816149999998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5.2239326049999999</v>
      </c>
      <c r="E18" s="36">
        <v>1</v>
      </c>
      <c r="F18" s="36">
        <v>0</v>
      </c>
      <c r="G18" s="36">
        <v>0</v>
      </c>
      <c r="H18" s="36">
        <v>1</v>
      </c>
      <c r="I18" s="36">
        <v>1.4188633413974192E-4</v>
      </c>
      <c r="J18" s="36">
        <v>0.58248535121082046</v>
      </c>
      <c r="K18" s="36">
        <v>1.4188633413974192E-4</v>
      </c>
      <c r="L18" s="36">
        <v>0</v>
      </c>
      <c r="M18" s="36">
        <v>2.7252237544955083E-2</v>
      </c>
      <c r="N18" s="36">
        <v>0.55537500000000506</v>
      </c>
      <c r="O18" s="36">
        <v>4.2182445000000006E-2</v>
      </c>
      <c r="P18" s="36">
        <v>7.1705608000000004E-2</v>
      </c>
      <c r="Q18" s="36">
        <v>3.8874623000000004E-2</v>
      </c>
      <c r="R18" s="36">
        <v>3.3078220000000002E-3</v>
      </c>
      <c r="S18" s="36">
        <v>6.7391058000000004E-2</v>
      </c>
      <c r="T18" s="36">
        <v>4.3145500000000003E-3</v>
      </c>
      <c r="U18" s="36">
        <v>0</v>
      </c>
      <c r="V18" s="36">
        <v>0</v>
      </c>
      <c r="W18" s="36">
        <v>4.232433133413975E-2</v>
      </c>
      <c r="X18" s="36">
        <v>0.65419095921082049</v>
      </c>
      <c r="Y18" s="36">
        <v>0.6965152905449602</v>
      </c>
      <c r="Z18" s="36">
        <v>8.6512556671876727E-6</v>
      </c>
      <c r="AA18" s="36">
        <v>1.8513687127781622E-6</v>
      </c>
      <c r="AB18" s="36">
        <v>1.85137E-6</v>
      </c>
      <c r="AC18" s="36">
        <v>8.9392261843551482E-7</v>
      </c>
      <c r="AD18" s="36">
        <v>6.9034805536748109E-3</v>
      </c>
      <c r="AE18" s="36">
        <v>6.2131324983073319E-2</v>
      </c>
      <c r="AF18" s="36">
        <v>6.9034805536748109E-2</v>
      </c>
      <c r="AG18" s="36">
        <v>0</v>
      </c>
      <c r="AH18" s="36">
        <v>0</v>
      </c>
      <c r="AI18" s="36">
        <v>0</v>
      </c>
      <c r="AJ18" s="36">
        <v>7.257610656254714E-8</v>
      </c>
      <c r="AK18" s="36">
        <v>8.7704050049044794E-8</v>
      </c>
      <c r="AL18" s="36">
        <v>2.1935496646540612E-7</v>
      </c>
      <c r="AM18" s="36">
        <v>9.664987249980619E-7</v>
      </c>
      <c r="AN18" s="36">
        <v>6.9035682577248602E-3</v>
      </c>
      <c r="AO18" s="36">
        <v>6.2131544338039787E-2</v>
      </c>
      <c r="AP18" s="36">
        <v>2.9133900189999999</v>
      </c>
      <c r="AQ18" s="36">
        <v>1.568748472</v>
      </c>
      <c r="AR18" s="36">
        <v>4.4821384909999997</v>
      </c>
      <c r="AS18" s="36">
        <v>0.38549252000000001</v>
      </c>
      <c r="AT18" s="36">
        <v>2.0498847589999998</v>
      </c>
      <c r="AU18" s="36">
        <v>5.3688137740000004</v>
      </c>
      <c r="AV18" s="36">
        <v>4.3172170970000003</v>
      </c>
      <c r="AW18" s="36">
        <v>11.307140323</v>
      </c>
      <c r="AX18" s="36">
        <v>3.9108527579999999</v>
      </c>
      <c r="AY18" s="36">
        <v>10.242839291999999</v>
      </c>
      <c r="AZ18" s="36">
        <v>7.3598439999999999E-3</v>
      </c>
      <c r="BA18" s="36">
        <v>1.4719688E-2</v>
      </c>
      <c r="BB18" s="36">
        <v>1.0338627419999999</v>
      </c>
      <c r="BC18" s="36">
        <v>60.265611634999999</v>
      </c>
      <c r="BD18" s="36">
        <v>157.84050512300001</v>
      </c>
      <c r="BE18" s="36">
        <v>6.1296209999999997E-2</v>
      </c>
      <c r="BF18" s="36">
        <v>0.12259241999999999</v>
      </c>
      <c r="BG18" s="36">
        <v>4.6542732640000004</v>
      </c>
      <c r="BH18" s="36">
        <v>45.169021635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5.0768934159999999</v>
      </c>
      <c r="E19" s="36">
        <v>6</v>
      </c>
      <c r="F19" s="36">
        <v>0</v>
      </c>
      <c r="G19" s="36">
        <v>0</v>
      </c>
      <c r="H19" s="36">
        <v>6</v>
      </c>
      <c r="I19" s="36">
        <v>1.1429176106620982E-6</v>
      </c>
      <c r="J19" s="36">
        <v>2.4347618009584425E-3</v>
      </c>
      <c r="K19" s="36">
        <v>1.1429176106620982E-6</v>
      </c>
      <c r="L19" s="36">
        <v>0</v>
      </c>
      <c r="M19" s="36">
        <v>2.3590471856911068E-4</v>
      </c>
      <c r="N19" s="36">
        <v>2.1999999999999936E-3</v>
      </c>
      <c r="O19" s="36">
        <v>8.7376767000000008E-2</v>
      </c>
      <c r="P19" s="36">
        <v>0.147658599</v>
      </c>
      <c r="Q19" s="36">
        <v>8.1061345000000007E-2</v>
      </c>
      <c r="R19" s="36">
        <v>6.3154219999999994E-3</v>
      </c>
      <c r="S19" s="36">
        <v>0.139421092</v>
      </c>
      <c r="T19" s="36">
        <v>8.2375069999999998E-3</v>
      </c>
      <c r="U19" s="36">
        <v>0</v>
      </c>
      <c r="V19" s="36">
        <v>0</v>
      </c>
      <c r="W19" s="36">
        <v>8.7377909917610672E-2</v>
      </c>
      <c r="X19" s="36">
        <v>0.15009336080095845</v>
      </c>
      <c r="Y19" s="36">
        <v>0.23747127071856911</v>
      </c>
      <c r="Z19" s="36">
        <v>9.5017846783532907E-8</v>
      </c>
      <c r="AA19" s="36">
        <v>2.0333819211676039E-8</v>
      </c>
      <c r="AB19" s="36">
        <v>2.0333800000000001E-8</v>
      </c>
      <c r="AC19" s="36">
        <v>4.280017765410723E-9</v>
      </c>
      <c r="AD19" s="36">
        <v>1.6645697235058223E-5</v>
      </c>
      <c r="AE19" s="36">
        <v>1.49811275115524E-4</v>
      </c>
      <c r="AF19" s="36">
        <v>1.6645697235058221E-4</v>
      </c>
      <c r="AG19" s="36">
        <v>0</v>
      </c>
      <c r="AH19" s="36">
        <v>0</v>
      </c>
      <c r="AI19" s="36">
        <v>0</v>
      </c>
      <c r="AJ19" s="36">
        <v>7.9711134760826895E-10</v>
      </c>
      <c r="AK19" s="36">
        <v>9.6326321204689882E-10</v>
      </c>
      <c r="AL19" s="36">
        <v>2.4091996829992251E-9</v>
      </c>
      <c r="AM19" s="36">
        <v>5.0771291130189919E-9</v>
      </c>
      <c r="AN19" s="36">
        <v>1.664666049827027E-5</v>
      </c>
      <c r="AO19" s="36">
        <v>1.4981368431520698E-4</v>
      </c>
      <c r="AP19" s="36">
        <v>0.28845899200000003</v>
      </c>
      <c r="AQ19" s="36">
        <v>0.15532407300000001</v>
      </c>
      <c r="AR19" s="36">
        <v>0.44378306500000003</v>
      </c>
      <c r="AS19" s="36">
        <v>1.6063653000000001E-2</v>
      </c>
      <c r="AT19" s="36">
        <v>5.2107689999999998E-2</v>
      </c>
      <c r="AU19" s="36">
        <v>0.122734723</v>
      </c>
      <c r="AV19" s="36">
        <v>0.24004624399999999</v>
      </c>
      <c r="AW19" s="36">
        <v>0.56540616200000005</v>
      </c>
      <c r="AX19" s="36">
        <v>0.21338518200000001</v>
      </c>
      <c r="AY19" s="36">
        <v>0.50260855900000001</v>
      </c>
      <c r="AZ19" s="36">
        <v>2.35465E-4</v>
      </c>
      <c r="BA19" s="36">
        <v>4.7093100000000001E-4</v>
      </c>
      <c r="BB19" s="36">
        <v>0.75928245100000002</v>
      </c>
      <c r="BC19" s="36">
        <v>44.991647702000002</v>
      </c>
      <c r="BD19" s="36">
        <v>105.97355907399999</v>
      </c>
      <c r="BE19" s="36">
        <v>4.5016746000000003E-2</v>
      </c>
      <c r="BF19" s="36">
        <v>9.0033492000000007E-2</v>
      </c>
      <c r="BG19" s="36">
        <v>0.990183433</v>
      </c>
      <c r="BH19" s="36">
        <v>16.080316324999998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6.2138005410000003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8.708621114332459</v>
      </c>
      <c r="J20" s="36">
        <v>56.466354164018895</v>
      </c>
      <c r="K20" s="36">
        <v>4.0802786143237402</v>
      </c>
      <c r="L20" s="36">
        <v>4.6283425000087188</v>
      </c>
      <c r="M20" s="36">
        <v>40.397431278345778</v>
      </c>
      <c r="N20" s="36">
        <v>24.777544000005573</v>
      </c>
      <c r="O20" s="36">
        <v>0.54342853700000004</v>
      </c>
      <c r="P20" s="36">
        <v>0.84431746099999994</v>
      </c>
      <c r="Q20" s="36">
        <v>0.51486889300000005</v>
      </c>
      <c r="R20" s="36">
        <v>2.8559643999999999E-2</v>
      </c>
      <c r="S20" s="36">
        <v>0.80706575199999997</v>
      </c>
      <c r="T20" s="36">
        <v>3.7251709000000001E-2</v>
      </c>
      <c r="U20" s="36" t="s">
        <v>340</v>
      </c>
      <c r="V20" s="36" t="s">
        <v>340</v>
      </c>
      <c r="W20" s="36">
        <v>9.2520496513324595</v>
      </c>
      <c r="X20" s="36">
        <v>57.310671625018898</v>
      </c>
      <c r="Y20" s="36">
        <v>66.562721276351354</v>
      </c>
      <c r="Z20" s="36">
        <v>2.9054414731529966E-2</v>
      </c>
      <c r="AA20" s="36">
        <v>1.400393498736841E-2</v>
      </c>
      <c r="AB20" s="36">
        <v>1.4003935E-2</v>
      </c>
      <c r="AC20" s="36">
        <v>4.2997637323238851E-2</v>
      </c>
      <c r="AD20" s="36">
        <v>0.25007961666448913</v>
      </c>
      <c r="AE20" s="36">
        <v>2.2540395399939022</v>
      </c>
      <c r="AF20" s="36">
        <v>2.5041191566583914</v>
      </c>
      <c r="AG20" s="36" t="s">
        <v>340</v>
      </c>
      <c r="AH20" s="36" t="s">
        <v>340</v>
      </c>
      <c r="AI20" s="36" t="s">
        <v>340</v>
      </c>
      <c r="AJ20" s="36">
        <v>5.4897242784131869E-4</v>
      </c>
      <c r="AK20" s="36">
        <v>6.6340159780247613E-4</v>
      </c>
      <c r="AL20" s="36">
        <v>1.6592213832506346E-3</v>
      </c>
      <c r="AM20" s="36">
        <v>4.354660975108017E-2</v>
      </c>
      <c r="AN20" s="36">
        <v>0.25074301826229162</v>
      </c>
      <c r="AO20" s="36">
        <v>2.2556987613771526</v>
      </c>
      <c r="AP20" s="36">
        <v>304.04679213399999</v>
      </c>
      <c r="AQ20" s="36">
        <v>163.71750345699999</v>
      </c>
      <c r="AR20" s="36">
        <v>467.76429559099995</v>
      </c>
      <c r="AS20" s="36">
        <v>24.974722658000001</v>
      </c>
      <c r="AT20" s="36">
        <v>1028.587723225</v>
      </c>
      <c r="AU20" s="36">
        <v>2371.7941086020001</v>
      </c>
      <c r="AV20" s="36">
        <v>633.32554460599999</v>
      </c>
      <c r="AW20" s="36">
        <v>1460.3691660009999</v>
      </c>
      <c r="AX20" s="36">
        <v>617.27308262999998</v>
      </c>
      <c r="AY20" s="36">
        <v>1423.354204726</v>
      </c>
      <c r="AZ20" s="36">
        <v>0.35181429800000003</v>
      </c>
      <c r="BA20" s="36">
        <v>0.70362859700000002</v>
      </c>
      <c r="BB20" s="36">
        <v>1.522574023</v>
      </c>
      <c r="BC20" s="36">
        <v>88.857001952999994</v>
      </c>
      <c r="BD20" s="36">
        <v>204.893086883</v>
      </c>
      <c r="BE20" s="36">
        <v>9.0271187000000003E-2</v>
      </c>
      <c r="BF20" s="36">
        <v>0.18054237400000001</v>
      </c>
      <c r="BG20" s="36">
        <v>3.3088436799999998</v>
      </c>
      <c r="BH20" s="36">
        <v>22.201173529999998</v>
      </c>
      <c r="BI20" s="36">
        <v>0.39000000000000012</v>
      </c>
      <c r="BJ20" s="36">
        <v>0.50000000000000022</v>
      </c>
      <c r="BK20" s="36">
        <v>0.69000000000000017</v>
      </c>
      <c r="BL20" s="36">
        <v>0.86000000000000032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6.0602671490000004</v>
      </c>
      <c r="E21" s="36">
        <v>3</v>
      </c>
      <c r="F21" s="36">
        <v>1</v>
      </c>
      <c r="G21" s="36">
        <v>2</v>
      </c>
      <c r="H21" s="36">
        <v>0</v>
      </c>
      <c r="I21" s="36">
        <v>0.83289565948161071</v>
      </c>
      <c r="J21" s="36">
        <v>7.6135356120474329</v>
      </c>
      <c r="K21" s="36">
        <v>5.7975659473671184E-2</v>
      </c>
      <c r="L21" s="36">
        <v>0.77492000000793948</v>
      </c>
      <c r="M21" s="36">
        <v>1.9200912715168432</v>
      </c>
      <c r="N21" s="36">
        <v>6.5263400000122003</v>
      </c>
      <c r="O21" s="36">
        <v>0.240899427</v>
      </c>
      <c r="P21" s="36">
        <v>0.374388261</v>
      </c>
      <c r="Q21" s="36">
        <v>0.21011200499999999</v>
      </c>
      <c r="R21" s="36">
        <v>3.0787421999999998E-2</v>
      </c>
      <c r="S21" s="36">
        <v>0.33423075200000002</v>
      </c>
      <c r="T21" s="36">
        <v>4.0157509000000001E-2</v>
      </c>
      <c r="U21" s="36">
        <v>6.3399999999999998E-2</v>
      </c>
      <c r="V21" s="36">
        <v>0.15049999999999999</v>
      </c>
      <c r="W21" s="36">
        <v>1.1371950864816107</v>
      </c>
      <c r="X21" s="36">
        <v>8.138423873047433</v>
      </c>
      <c r="Y21" s="36">
        <v>9.2756189595290444</v>
      </c>
      <c r="Z21" s="36">
        <v>4.6383862476270001E-3</v>
      </c>
      <c r="AA21" s="36">
        <v>2.2357021713562139E-3</v>
      </c>
      <c r="AB21" s="36">
        <v>2.235702E-3</v>
      </c>
      <c r="AC21" s="36">
        <v>2.7017872988161146E-4</v>
      </c>
      <c r="AD21" s="36">
        <v>6.6232948911567641E-2</v>
      </c>
      <c r="AE21" s="36">
        <v>0.59609654020410863</v>
      </c>
      <c r="AF21" s="36">
        <v>0.66232948911567624</v>
      </c>
      <c r="AG21" s="36">
        <v>4.6147398846153841E-3</v>
      </c>
      <c r="AH21" s="36">
        <v>7.8503621025641044E-3</v>
      </c>
      <c r="AI21" s="36">
        <v>2.5142375923076925E-2</v>
      </c>
      <c r="AJ21" s="36">
        <v>8.7642419758326295E-5</v>
      </c>
      <c r="AK21" s="36">
        <v>1.0591082285159075E-4</v>
      </c>
      <c r="AL21" s="36">
        <v>2.648915868986974E-4</v>
      </c>
      <c r="AM21" s="36">
        <v>4.9725610342553211E-3</v>
      </c>
      <c r="AN21" s="36">
        <v>7.4189221836983343E-2</v>
      </c>
      <c r="AO21" s="36">
        <v>0.6215038077140842</v>
      </c>
      <c r="AP21" s="36">
        <v>126.096342522</v>
      </c>
      <c r="AQ21" s="36">
        <v>67.898030589000001</v>
      </c>
      <c r="AR21" s="36">
        <v>193.99437311100002</v>
      </c>
      <c r="AS21" s="36">
        <v>16.957785628</v>
      </c>
      <c r="AT21" s="36">
        <v>501.18506326200003</v>
      </c>
      <c r="AU21" s="36">
        <v>1183.080644976</v>
      </c>
      <c r="AV21" s="36">
        <v>269.52548959199999</v>
      </c>
      <c r="AW21" s="36">
        <v>636.23282782800004</v>
      </c>
      <c r="AX21" s="36">
        <v>259.39685214299999</v>
      </c>
      <c r="AY21" s="36">
        <v>612.32350609299999</v>
      </c>
      <c r="AZ21" s="36">
        <v>0.41905245099999999</v>
      </c>
      <c r="BA21" s="36">
        <v>0.83810490299999996</v>
      </c>
      <c r="BB21" s="36">
        <v>0.826961736</v>
      </c>
      <c r="BC21" s="36">
        <v>21.258468087000001</v>
      </c>
      <c r="BD21" s="36">
        <v>50.182026520000001</v>
      </c>
      <c r="BE21" s="36">
        <v>4.9029350999999999E-2</v>
      </c>
      <c r="BF21" s="36">
        <v>9.8058702999999997E-2</v>
      </c>
      <c r="BG21" s="36">
        <v>1.2653386609999999</v>
      </c>
      <c r="BH21" s="36">
        <v>20.718944557</v>
      </c>
      <c r="BI21" s="36">
        <v>0.27</v>
      </c>
      <c r="BJ21" s="36">
        <v>0.30000000000000004</v>
      </c>
      <c r="BK21" s="36">
        <v>0.30000000000000004</v>
      </c>
      <c r="BL21" s="36">
        <v>0.32000000000000006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6.6611166810000002</v>
      </c>
      <c r="E22" s="36">
        <v>2</v>
      </c>
      <c r="F22" s="36">
        <v>1</v>
      </c>
      <c r="G22" s="36">
        <v>1</v>
      </c>
      <c r="H22" s="36">
        <v>0</v>
      </c>
      <c r="I22" s="36">
        <v>13.649460634634636</v>
      </c>
      <c r="J22" s="36">
        <v>69.246673635877357</v>
      </c>
      <c r="K22" s="36">
        <v>3.1821101346113769</v>
      </c>
      <c r="L22" s="36">
        <v>10.46735050002326</v>
      </c>
      <c r="M22" s="36">
        <v>32.987906770517178</v>
      </c>
      <c r="N22" s="36">
        <v>49.908227499994823</v>
      </c>
      <c r="O22" s="36">
        <v>1.059663222</v>
      </c>
      <c r="P22" s="36">
        <v>1.8424243330000001</v>
      </c>
      <c r="Q22" s="36">
        <v>0.95825243799999993</v>
      </c>
      <c r="R22" s="36">
        <v>0.101410784</v>
      </c>
      <c r="S22" s="36">
        <v>1.7101493970000001</v>
      </c>
      <c r="T22" s="36">
        <v>0.13227493600000001</v>
      </c>
      <c r="U22" s="36">
        <v>0.124</v>
      </c>
      <c r="V22" s="36">
        <v>0.29449999999999998</v>
      </c>
      <c r="W22" s="36">
        <v>14.833123856634636</v>
      </c>
      <c r="X22" s="36">
        <v>71.383597968877353</v>
      </c>
      <c r="Y22" s="36">
        <v>86.216721825511996</v>
      </c>
      <c r="Z22" s="36">
        <v>4.3961780336785466E-2</v>
      </c>
      <c r="AA22" s="36">
        <v>2.1189578122330598E-2</v>
      </c>
      <c r="AB22" s="36">
        <v>2.1189578000000001E-2</v>
      </c>
      <c r="AC22" s="36">
        <v>7.4176331417753816E-2</v>
      </c>
      <c r="AD22" s="36">
        <v>1.057864461568732</v>
      </c>
      <c r="AE22" s="36">
        <v>9.5207801541185866</v>
      </c>
      <c r="AF22" s="36">
        <v>10.578644615687319</v>
      </c>
      <c r="AG22" s="36">
        <v>1.013198951944492E-2</v>
      </c>
      <c r="AH22" s="36">
        <v>1.7236028148021245E-2</v>
      </c>
      <c r="AI22" s="36">
        <v>5.5201873933527504E-2</v>
      </c>
      <c r="AJ22" s="36">
        <v>8.3065897256319335E-4</v>
      </c>
      <c r="AK22" s="36">
        <v>1.0038035667803511E-3</v>
      </c>
      <c r="AL22" s="36">
        <v>2.5105944093326061E-3</v>
      </c>
      <c r="AM22" s="36">
        <v>8.5138979909761936E-2</v>
      </c>
      <c r="AN22" s="36">
        <v>1.0761042932835336</v>
      </c>
      <c r="AO22" s="36">
        <v>9.5784926224614466</v>
      </c>
      <c r="AP22" s="36">
        <v>771.16115874900004</v>
      </c>
      <c r="AQ22" s="36">
        <v>415.24062394100002</v>
      </c>
      <c r="AR22" s="36">
        <v>1186.4017826900001</v>
      </c>
      <c r="AS22" s="36">
        <v>119.189134908</v>
      </c>
      <c r="AT22" s="36">
        <v>2434.9167631340001</v>
      </c>
      <c r="AU22" s="36">
        <v>6217.733877359</v>
      </c>
      <c r="AV22" s="36">
        <v>1728.476302199</v>
      </c>
      <c r="AW22" s="36">
        <v>4413.7877003069998</v>
      </c>
      <c r="AX22" s="36">
        <v>1701.2601275889999</v>
      </c>
      <c r="AY22" s="36">
        <v>4344.2892544280003</v>
      </c>
      <c r="AZ22" s="36">
        <v>3.7816063579999999</v>
      </c>
      <c r="BA22" s="36">
        <v>7.5632127169999999</v>
      </c>
      <c r="BB22" s="36">
        <v>4.6002532809999996</v>
      </c>
      <c r="BC22" s="36">
        <v>211.57634012400001</v>
      </c>
      <c r="BD22" s="36">
        <v>540.27529710900001</v>
      </c>
      <c r="BE22" s="36">
        <v>0.27274228900000003</v>
      </c>
      <c r="BF22" s="36">
        <v>0.54548457800000005</v>
      </c>
      <c r="BG22" s="36">
        <v>5.8012452110000003</v>
      </c>
      <c r="BH22" s="36">
        <v>49.843434836</v>
      </c>
      <c r="BI22" s="36">
        <v>1.5900000000000005</v>
      </c>
      <c r="BJ22" s="36">
        <v>1.9600000000000002</v>
      </c>
      <c r="BK22" s="36">
        <v>1.62</v>
      </c>
      <c r="BL22" s="36">
        <v>2.1799999999999997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6.5464733449999999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163.553966637325</v>
      </c>
      <c r="J23" s="36">
        <v>370.14851966139935</v>
      </c>
      <c r="K23" s="36">
        <v>118.87151763734644</v>
      </c>
      <c r="L23" s="36">
        <v>44.682448999978561</v>
      </c>
      <c r="M23" s="36">
        <v>396.79769879871537</v>
      </c>
      <c r="N23" s="36">
        <v>136.90478750000901</v>
      </c>
      <c r="O23" s="36">
        <v>1.3218899980000001</v>
      </c>
      <c r="P23" s="36">
        <v>2.0150333470000001</v>
      </c>
      <c r="Q23" s="36">
        <v>1.1826358800000001</v>
      </c>
      <c r="R23" s="36">
        <v>0.13925411800000001</v>
      </c>
      <c r="S23" s="36">
        <v>1.8333975410000001</v>
      </c>
      <c r="T23" s="36">
        <v>0.18163580599999998</v>
      </c>
      <c r="U23" s="36" t="s">
        <v>340</v>
      </c>
      <c r="V23" s="36" t="s">
        <v>340</v>
      </c>
      <c r="W23" s="36">
        <v>164.87585663532499</v>
      </c>
      <c r="X23" s="36">
        <v>372.16355300839933</v>
      </c>
      <c r="Y23" s="36">
        <v>537.0394096437243</v>
      </c>
      <c r="Z23" s="36">
        <v>0.27565748778616317</v>
      </c>
      <c r="AA23" s="36">
        <v>0.13286690911293064</v>
      </c>
      <c r="AB23" s="36">
        <v>0.13286690900000001</v>
      </c>
      <c r="AC23" s="36">
        <v>0.92682690905074561</v>
      </c>
      <c r="AD23" s="36">
        <v>2.1630640524593128</v>
      </c>
      <c r="AE23" s="36">
        <v>23.162576774735921</v>
      </c>
      <c r="AF23" s="36">
        <v>25.325640827195237</v>
      </c>
      <c r="AG23" s="36" t="s">
        <v>340</v>
      </c>
      <c r="AH23" s="36" t="s">
        <v>340</v>
      </c>
      <c r="AI23" s="36" t="s">
        <v>340</v>
      </c>
      <c r="AJ23" s="36">
        <v>5.2085599261086574E-3</v>
      </c>
      <c r="AK23" s="36">
        <v>6.2942394209681909E-3</v>
      </c>
      <c r="AL23" s="36">
        <v>1.5742405012535134E-2</v>
      </c>
      <c r="AM23" s="36">
        <v>0.9320354689768543</v>
      </c>
      <c r="AN23" s="36">
        <v>2.1693582918802812</v>
      </c>
      <c r="AO23" s="36">
        <v>23.178319179748456</v>
      </c>
      <c r="AP23" s="36">
        <v>663.38984086899995</v>
      </c>
      <c r="AQ23" s="36">
        <v>357.209914314</v>
      </c>
      <c r="AR23" s="36">
        <v>1020.599755183</v>
      </c>
      <c r="AS23" s="36">
        <v>284.97801582400001</v>
      </c>
      <c r="AT23" s="36">
        <v>1273.197031657</v>
      </c>
      <c r="AU23" s="36">
        <v>3206.2885665970002</v>
      </c>
      <c r="AV23" s="36">
        <v>1164.591826119</v>
      </c>
      <c r="AW23" s="36">
        <v>2932.7883775989999</v>
      </c>
      <c r="AX23" s="36">
        <v>1161.321424381</v>
      </c>
      <c r="AY23" s="36">
        <v>2924.5525339400001</v>
      </c>
      <c r="AZ23" s="36">
        <v>2.9578955260000002</v>
      </c>
      <c r="BA23" s="36">
        <v>5.9157910530000004</v>
      </c>
      <c r="BB23" s="36">
        <v>2.4903839099999998</v>
      </c>
      <c r="BC23" s="36">
        <v>135.15322775999999</v>
      </c>
      <c r="BD23" s="36">
        <v>340.35599999999999</v>
      </c>
      <c r="BE23" s="36">
        <v>0.147651219</v>
      </c>
      <c r="BF23" s="36">
        <v>0.29530243900000003</v>
      </c>
      <c r="BG23" s="36">
        <v>3.072722851</v>
      </c>
      <c r="BH23" s="36">
        <v>36.306698679999997</v>
      </c>
      <c r="BI23" s="36">
        <v>0.9</v>
      </c>
      <c r="BJ23" s="36">
        <v>1.27</v>
      </c>
      <c r="BK23" s="36">
        <v>1.9800000000000009</v>
      </c>
      <c r="BL23" s="36">
        <v>3.07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6.5592861999999998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81.915657892521793</v>
      </c>
      <c r="J24" s="36">
        <v>215.55016002612803</v>
      </c>
      <c r="K24" s="36">
        <v>53.679229392532008</v>
      </c>
      <c r="L24" s="36">
        <v>28.236428499989781</v>
      </c>
      <c r="M24" s="36">
        <v>206.70476591865446</v>
      </c>
      <c r="N24" s="36">
        <v>90.76105199999536</v>
      </c>
      <c r="O24" s="36">
        <v>2.3311470249999999</v>
      </c>
      <c r="P24" s="36">
        <v>3.5536543029999996</v>
      </c>
      <c r="Q24" s="36">
        <v>2.0773620799999999</v>
      </c>
      <c r="R24" s="36">
        <v>0.25378494499999998</v>
      </c>
      <c r="S24" s="36">
        <v>3.2226304629999998</v>
      </c>
      <c r="T24" s="36">
        <v>0.33102384000000001</v>
      </c>
      <c r="U24" s="36" t="s">
        <v>340</v>
      </c>
      <c r="V24" s="36" t="s">
        <v>340</v>
      </c>
      <c r="W24" s="36">
        <v>84.246804917521786</v>
      </c>
      <c r="X24" s="36">
        <v>219.10381432912803</v>
      </c>
      <c r="Y24" s="36">
        <v>303.35061924664979</v>
      </c>
      <c r="Z24" s="36">
        <v>0.14901611946111121</v>
      </c>
      <c r="AA24" s="36">
        <v>7.1825769580255605E-2</v>
      </c>
      <c r="AB24" s="36">
        <v>7.1825769999999997E-2</v>
      </c>
      <c r="AC24" s="36">
        <v>0.4235375420121939</v>
      </c>
      <c r="AD24" s="36">
        <v>1.2610407737009639</v>
      </c>
      <c r="AE24" s="36">
        <v>12.697875748477596</v>
      </c>
      <c r="AF24" s="36">
        <v>13.95891652217856</v>
      </c>
      <c r="AG24" s="36" t="s">
        <v>340</v>
      </c>
      <c r="AH24" s="36" t="s">
        <v>340</v>
      </c>
      <c r="AI24" s="36" t="s">
        <v>340</v>
      </c>
      <c r="AJ24" s="36">
        <v>2.8156648315871354E-3</v>
      </c>
      <c r="AK24" s="36">
        <v>3.4025672485193019E-3</v>
      </c>
      <c r="AL24" s="36">
        <v>8.5100975870312096E-3</v>
      </c>
      <c r="AM24" s="36">
        <v>0.42635320684378103</v>
      </c>
      <c r="AN24" s="36">
        <v>1.2644433409494833</v>
      </c>
      <c r="AO24" s="36">
        <v>12.706385846064627</v>
      </c>
      <c r="AP24" s="36">
        <v>492.59885776900001</v>
      </c>
      <c r="AQ24" s="36">
        <v>265.24553879799998</v>
      </c>
      <c r="AR24" s="36">
        <v>757.84439656699999</v>
      </c>
      <c r="AS24" s="36">
        <v>218.248167983</v>
      </c>
      <c r="AT24" s="36">
        <v>1017.19042537</v>
      </c>
      <c r="AU24" s="36">
        <v>2569.898812936</v>
      </c>
      <c r="AV24" s="36">
        <v>910.16011423400005</v>
      </c>
      <c r="AW24" s="36">
        <v>2299.490182776</v>
      </c>
      <c r="AX24" s="36">
        <v>906.72651440300001</v>
      </c>
      <c r="AY24" s="36">
        <v>2290.8153035109999</v>
      </c>
      <c r="AZ24" s="36">
        <v>1.6531887380000001</v>
      </c>
      <c r="BA24" s="36">
        <v>3.3063774769999998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4.0831042870000003</v>
      </c>
      <c r="BH24" s="36">
        <v>25.259617945999999</v>
      </c>
      <c r="BI24" s="36">
        <v>0.66</v>
      </c>
      <c r="BJ24" s="36">
        <v>1.3100000000000003</v>
      </c>
      <c r="BK24" s="36">
        <v>1.1900000000000002</v>
      </c>
      <c r="BL24" s="36">
        <v>1.82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6.6446388040000004</v>
      </c>
      <c r="E25" s="36">
        <v>1</v>
      </c>
      <c r="F25" s="36">
        <v>1</v>
      </c>
      <c r="G25" s="36">
        <v>0</v>
      </c>
      <c r="H25" s="36">
        <v>0</v>
      </c>
      <c r="I25" s="36">
        <v>9.4885008129206341</v>
      </c>
      <c r="J25" s="36">
        <v>38.138239212513511</v>
      </c>
      <c r="K25" s="36">
        <v>6.1603433129182719</v>
      </c>
      <c r="L25" s="36">
        <v>3.3281575000023613</v>
      </c>
      <c r="M25" s="36">
        <v>34.260355025431465</v>
      </c>
      <c r="N25" s="36">
        <v>13.366385000002676</v>
      </c>
      <c r="O25" s="36">
        <v>0.68265249699999997</v>
      </c>
      <c r="P25" s="36">
        <v>1.1184385330000002</v>
      </c>
      <c r="Q25" s="36">
        <v>0.64189839599999998</v>
      </c>
      <c r="R25" s="36">
        <v>4.0754101000000001E-2</v>
      </c>
      <c r="S25" s="36">
        <v>1.0652810100000001</v>
      </c>
      <c r="T25" s="36">
        <v>5.3157522999999998E-2</v>
      </c>
      <c r="U25" s="36">
        <v>6.4899999999999999E-2</v>
      </c>
      <c r="V25" s="36">
        <v>0.15340000000000001</v>
      </c>
      <c r="W25" s="36">
        <v>10.236053309920633</v>
      </c>
      <c r="X25" s="36">
        <v>39.410077745513512</v>
      </c>
      <c r="Y25" s="36">
        <v>49.646131055434147</v>
      </c>
      <c r="Z25" s="36">
        <v>2.2777807110448644E-2</v>
      </c>
      <c r="AA25" s="36">
        <v>1.0978903027236246E-2</v>
      </c>
      <c r="AB25" s="36">
        <v>1.0978903E-2</v>
      </c>
      <c r="AC25" s="36">
        <v>5.0674821776305154E-2</v>
      </c>
      <c r="AD25" s="36">
        <v>0.44469787789926635</v>
      </c>
      <c r="AE25" s="36">
        <v>4.3250094977290496</v>
      </c>
      <c r="AF25" s="36">
        <v>4.7697073756283173</v>
      </c>
      <c r="AG25" s="36">
        <v>5.6126182209886325E-3</v>
      </c>
      <c r="AH25" s="36">
        <v>9.5479022609921572E-3</v>
      </c>
      <c r="AI25" s="36">
        <v>3.0579092376420827E-2</v>
      </c>
      <c r="AJ25" s="36">
        <v>4.3038726919785949E-4</v>
      </c>
      <c r="AK25" s="36">
        <v>5.2009822898481015E-4</v>
      </c>
      <c r="AL25" s="36">
        <v>1.3008079959121875E-3</v>
      </c>
      <c r="AM25" s="36">
        <v>5.6717827266491647E-2</v>
      </c>
      <c r="AN25" s="36">
        <v>0.45476587838924332</v>
      </c>
      <c r="AO25" s="36">
        <v>4.3568893981013828</v>
      </c>
      <c r="AP25" s="36">
        <v>392.11179172800001</v>
      </c>
      <c r="AQ25" s="36">
        <v>211.13711862299999</v>
      </c>
      <c r="AR25" s="36">
        <v>603.24891035099995</v>
      </c>
      <c r="AS25" s="36">
        <v>108.10658764999999</v>
      </c>
      <c r="AT25" s="36">
        <v>923.73331985000004</v>
      </c>
      <c r="AU25" s="36">
        <v>2334.1461173950001</v>
      </c>
      <c r="AV25" s="36">
        <v>655.228126729</v>
      </c>
      <c r="AW25" s="36">
        <v>1655.67069537</v>
      </c>
      <c r="AX25" s="36">
        <v>644.84964341900002</v>
      </c>
      <c r="AY25" s="36">
        <v>1629.4457059700001</v>
      </c>
      <c r="AZ25" s="36">
        <v>2.091676052</v>
      </c>
      <c r="BA25" s="36">
        <v>4.1833521039999999</v>
      </c>
      <c r="BB25" s="36">
        <v>1.2324920509999999</v>
      </c>
      <c r="BC25" s="36">
        <v>54.350983255999999</v>
      </c>
      <c r="BD25" s="36">
        <v>137.33740444</v>
      </c>
      <c r="BE25" s="36">
        <v>7.3072651000000002E-2</v>
      </c>
      <c r="BF25" s="36">
        <v>0.146145302</v>
      </c>
      <c r="BG25" s="36">
        <v>1.614599227</v>
      </c>
      <c r="BH25" s="36">
        <v>21.669038431000001</v>
      </c>
      <c r="BI25" s="36">
        <v>0.32</v>
      </c>
      <c r="BJ25" s="36">
        <v>0.52</v>
      </c>
      <c r="BK25" s="36">
        <v>0.71000000000000019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6.6592298870000004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173.84848257669302</v>
      </c>
      <c r="J26" s="36">
        <v>341.59643257621332</v>
      </c>
      <c r="K26" s="36">
        <v>127.61069657670764</v>
      </c>
      <c r="L26" s="36">
        <v>46.237785999985377</v>
      </c>
      <c r="M26" s="36">
        <v>383.9909391529045</v>
      </c>
      <c r="N26" s="36">
        <v>131.4539760000018</v>
      </c>
      <c r="O26" s="36">
        <v>0.96298910400000004</v>
      </c>
      <c r="P26" s="36">
        <v>1.386387225</v>
      </c>
      <c r="Q26" s="36">
        <v>0.85805611999999998</v>
      </c>
      <c r="R26" s="36">
        <v>0.10493298400000001</v>
      </c>
      <c r="S26" s="36">
        <v>1.249518116</v>
      </c>
      <c r="T26" s="36">
        <v>0.13686910899999999</v>
      </c>
      <c r="U26" s="36" t="s">
        <v>340</v>
      </c>
      <c r="V26" s="36" t="s">
        <v>340</v>
      </c>
      <c r="W26" s="36">
        <v>174.81147168069302</v>
      </c>
      <c r="X26" s="36">
        <v>342.98281980121334</v>
      </c>
      <c r="Y26" s="36">
        <v>517.79429148190638</v>
      </c>
      <c r="Z26" s="36">
        <v>0.26965005807256132</v>
      </c>
      <c r="AA26" s="36">
        <v>0.14117326583627821</v>
      </c>
      <c r="AB26" s="36">
        <v>0.14117326599999999</v>
      </c>
      <c r="AC26" s="36">
        <v>0.90089489398488953</v>
      </c>
      <c r="AD26" s="36">
        <v>1.4613690996627204</v>
      </c>
      <c r="AE26" s="36">
        <v>18.526016501239958</v>
      </c>
      <c r="AF26" s="36">
        <v>19.987385600902677</v>
      </c>
      <c r="AG26" s="36" t="s">
        <v>340</v>
      </c>
      <c r="AH26" s="36" t="s">
        <v>340</v>
      </c>
      <c r="AI26" s="36" t="s">
        <v>340</v>
      </c>
      <c r="AJ26" s="36">
        <v>5.5341818148029534E-3</v>
      </c>
      <c r="AK26" s="36">
        <v>6.6877324288775949E-3</v>
      </c>
      <c r="AL26" s="36">
        <v>1.6726563047495559E-2</v>
      </c>
      <c r="AM26" s="36">
        <v>0.90642907579969245</v>
      </c>
      <c r="AN26" s="36">
        <v>1.4680568320915981</v>
      </c>
      <c r="AO26" s="36">
        <v>18.542743064287453</v>
      </c>
      <c r="AP26" s="36">
        <v>433.98898663400001</v>
      </c>
      <c r="AQ26" s="36">
        <v>233.68637741800001</v>
      </c>
      <c r="AR26" s="36">
        <v>667.67536405200008</v>
      </c>
      <c r="AS26" s="36">
        <v>157.03111728499999</v>
      </c>
      <c r="AT26" s="36">
        <v>768.01496805099998</v>
      </c>
      <c r="AU26" s="36">
        <v>2017.3576688549999</v>
      </c>
      <c r="AV26" s="36">
        <v>709.19121902100005</v>
      </c>
      <c r="AW26" s="36">
        <v>1862.8443505560001</v>
      </c>
      <c r="AX26" s="36">
        <v>707.45385214099997</v>
      </c>
      <c r="AY26" s="36">
        <v>1858.2807801240001</v>
      </c>
      <c r="AZ26" s="36">
        <v>1.4995625909999999</v>
      </c>
      <c r="BA26" s="36">
        <v>2.9991251829999999</v>
      </c>
      <c r="BB26" s="36">
        <v>3.2374291120000001</v>
      </c>
      <c r="BC26" s="36">
        <v>141.78639550099999</v>
      </c>
      <c r="BD26" s="36">
        <v>372.432679312</v>
      </c>
      <c r="BE26" s="36">
        <v>0.19194243699999999</v>
      </c>
      <c r="BF26" s="36">
        <v>0.38388487500000001</v>
      </c>
      <c r="BG26" s="36">
        <v>9.2954369190000001</v>
      </c>
      <c r="BH26" s="36">
        <v>27.357896319999998</v>
      </c>
      <c r="BI26" s="36">
        <v>0.84000000000000008</v>
      </c>
      <c r="BJ26" s="36">
        <v>1.4800000000000004</v>
      </c>
      <c r="BK26" s="36">
        <v>1.6900000000000004</v>
      </c>
      <c r="BL26" s="36">
        <v>2.02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6.5674450279999999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13.813484896537954</v>
      </c>
      <c r="J27" s="36">
        <v>60.422161628181257</v>
      </c>
      <c r="K27" s="36">
        <v>7.8492803965327731</v>
      </c>
      <c r="L27" s="36">
        <v>5.9642045000051818</v>
      </c>
      <c r="M27" s="36">
        <v>50.24194952472304</v>
      </c>
      <c r="N27" s="36">
        <v>23.993696999996168</v>
      </c>
      <c r="O27" s="36">
        <v>0.56198140200000002</v>
      </c>
      <c r="P27" s="36">
        <v>0.94141699699999992</v>
      </c>
      <c r="Q27" s="36">
        <v>0.51988210700000004</v>
      </c>
      <c r="R27" s="36">
        <v>4.2099295000000002E-2</v>
      </c>
      <c r="S27" s="36">
        <v>0.88650487199999994</v>
      </c>
      <c r="T27" s="36">
        <v>5.4912124999999999E-2</v>
      </c>
      <c r="U27" s="36" t="s">
        <v>340</v>
      </c>
      <c r="V27" s="36" t="s">
        <v>340</v>
      </c>
      <c r="W27" s="36">
        <v>14.375466298537955</v>
      </c>
      <c r="X27" s="36">
        <v>61.363578625181255</v>
      </c>
      <c r="Y27" s="36">
        <v>75.739044923719206</v>
      </c>
      <c r="Z27" s="36">
        <v>3.5075843069527532E-2</v>
      </c>
      <c r="AA27" s="36">
        <v>1.6906556359512274E-2</v>
      </c>
      <c r="AB27" s="36">
        <v>1.6906556E-2</v>
      </c>
      <c r="AC27" s="36">
        <v>9.5636211476101435E-2</v>
      </c>
      <c r="AD27" s="36">
        <v>0.68731982457305085</v>
      </c>
      <c r="AE27" s="36">
        <v>6.3999911230917483</v>
      </c>
      <c r="AF27" s="36">
        <v>7.0873109476648004</v>
      </c>
      <c r="AG27" s="36" t="s">
        <v>340</v>
      </c>
      <c r="AH27" s="36" t="s">
        <v>340</v>
      </c>
      <c r="AI27" s="36" t="s">
        <v>340</v>
      </c>
      <c r="AJ27" s="36">
        <v>6.6275898765290277E-4</v>
      </c>
      <c r="AK27" s="36">
        <v>8.0090604988790923E-4</v>
      </c>
      <c r="AL27" s="36">
        <v>2.0031312079300794E-3</v>
      </c>
      <c r="AM27" s="36">
        <v>9.6298970463754338E-2</v>
      </c>
      <c r="AN27" s="36">
        <v>0.68812073062293877</v>
      </c>
      <c r="AO27" s="36">
        <v>6.4019942542996784</v>
      </c>
      <c r="AP27" s="36">
        <v>433.51601340899998</v>
      </c>
      <c r="AQ27" s="36">
        <v>233.431699528</v>
      </c>
      <c r="AR27" s="36">
        <v>666.94771293700001</v>
      </c>
      <c r="AS27" s="36">
        <v>104.657002494</v>
      </c>
      <c r="AT27" s="36">
        <v>1203.6899698120001</v>
      </c>
      <c r="AU27" s="36">
        <v>2880.5895213200001</v>
      </c>
      <c r="AV27" s="36">
        <v>856.09556384300004</v>
      </c>
      <c r="AW27" s="36">
        <v>2048.7500704539998</v>
      </c>
      <c r="AX27" s="36">
        <v>842.66339963200005</v>
      </c>
      <c r="AY27" s="36">
        <v>2016.605122464</v>
      </c>
      <c r="AZ27" s="36">
        <v>1.587811133</v>
      </c>
      <c r="BA27" s="36">
        <v>3.175622266</v>
      </c>
      <c r="BB27" s="36">
        <v>2.003909556</v>
      </c>
      <c r="BC27" s="36">
        <v>86.131065519000003</v>
      </c>
      <c r="BD27" s="36">
        <v>206.123047477</v>
      </c>
      <c r="BE27" s="36">
        <v>0.118808867</v>
      </c>
      <c r="BF27" s="36">
        <v>0.237617734</v>
      </c>
      <c r="BG27" s="36">
        <v>3.504336634</v>
      </c>
      <c r="BH27" s="36">
        <v>29.744433838999999</v>
      </c>
      <c r="BI27" s="36">
        <v>0.71000000000000019</v>
      </c>
      <c r="BJ27" s="36">
        <v>1.0100000000000002</v>
      </c>
      <c r="BK27" s="36">
        <v>2.3800000000000008</v>
      </c>
      <c r="BL27" s="36">
        <v>2.819999999999999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5.3807526760000002</v>
      </c>
      <c r="E28" s="36">
        <v>519</v>
      </c>
      <c r="F28" s="36">
        <v>0</v>
      </c>
      <c r="G28" s="36">
        <v>7</v>
      </c>
      <c r="H28" s="36">
        <v>512</v>
      </c>
      <c r="I28" s="36">
        <v>3.1808481955396553E-2</v>
      </c>
      <c r="J28" s="36">
        <v>36.614023386881769</v>
      </c>
      <c r="K28" s="36">
        <v>3.1808481955396553E-2</v>
      </c>
      <c r="L28" s="36">
        <v>0</v>
      </c>
      <c r="M28" s="36">
        <v>3.6252453687906181</v>
      </c>
      <c r="N28" s="36">
        <v>33.020586500046548</v>
      </c>
      <c r="O28" s="36">
        <v>1.3642448999999999</v>
      </c>
      <c r="P28" s="36">
        <v>2.4546429910000001</v>
      </c>
      <c r="Q28" s="36">
        <v>1.2875279479999999</v>
      </c>
      <c r="R28" s="36">
        <v>7.6716952000000005E-2</v>
      </c>
      <c r="S28" s="36">
        <v>2.3545774019999999</v>
      </c>
      <c r="T28" s="36">
        <v>0.100065589</v>
      </c>
      <c r="U28" s="36">
        <v>0.10500000000000001</v>
      </c>
      <c r="V28" s="36">
        <v>0.252</v>
      </c>
      <c r="W28" s="36">
        <v>1.5010533819553964</v>
      </c>
      <c r="X28" s="36">
        <v>39.320666377881771</v>
      </c>
      <c r="Y28" s="36">
        <v>40.821719759837165</v>
      </c>
      <c r="Z28" s="36">
        <v>1.3558944534493105E-3</v>
      </c>
      <c r="AA28" s="36">
        <v>2.9016141303815201E-4</v>
      </c>
      <c r="AB28" s="36">
        <v>2.9016099999999999E-4</v>
      </c>
      <c r="AC28" s="36">
        <v>4.7891949359267738E-4</v>
      </c>
      <c r="AD28" s="36">
        <v>1.0069983642261306</v>
      </c>
      <c r="AE28" s="36">
        <v>9.0629852780351676</v>
      </c>
      <c r="AF28" s="36">
        <v>10.069983642261306</v>
      </c>
      <c r="AG28" s="36">
        <v>6.6326838639939141E-3</v>
      </c>
      <c r="AH28" s="36">
        <v>1.128318634334597E-2</v>
      </c>
      <c r="AI28" s="36">
        <v>3.6136691396932367E-2</v>
      </c>
      <c r="AJ28" s="36">
        <v>1.0596347657707266E-5</v>
      </c>
      <c r="AK28" s="36">
        <v>1.2805076619916439E-5</v>
      </c>
      <c r="AL28" s="36">
        <v>3.2026538694370349E-5</v>
      </c>
      <c r="AM28" s="36">
        <v>7.1221997052442988E-3</v>
      </c>
      <c r="AN28" s="36">
        <v>1.0182943556460966</v>
      </c>
      <c r="AO28" s="36">
        <v>9.0991539959707932</v>
      </c>
      <c r="AP28" s="36">
        <v>788.78805548800005</v>
      </c>
      <c r="AQ28" s="36">
        <v>424.73202987799999</v>
      </c>
      <c r="AR28" s="36">
        <v>1213.5200853660001</v>
      </c>
      <c r="AS28" s="36">
        <v>10.037763412</v>
      </c>
      <c r="AT28" s="36">
        <v>1786.264242876</v>
      </c>
      <c r="AU28" s="36">
        <v>3776.0485389619998</v>
      </c>
      <c r="AV28" s="36">
        <v>2373.5693210620002</v>
      </c>
      <c r="AW28" s="36">
        <v>5017.5739690640003</v>
      </c>
      <c r="AX28" s="36">
        <v>2175.341167777</v>
      </c>
      <c r="AY28" s="36">
        <v>4598.5323118300003</v>
      </c>
      <c r="AZ28" s="36">
        <v>3.2898800999999998E-2</v>
      </c>
      <c r="BA28" s="36">
        <v>6.5797601999999997E-2</v>
      </c>
      <c r="BB28" s="36">
        <v>35.839250755000002</v>
      </c>
      <c r="BC28" s="36">
        <v>5810.6044969759996</v>
      </c>
      <c r="BD28" s="36">
        <v>12283.246842566999</v>
      </c>
      <c r="BE28" s="36">
        <v>0.22177754099999999</v>
      </c>
      <c r="BF28" s="36">
        <v>0.44355508300000002</v>
      </c>
      <c r="BG28" s="36">
        <v>26.276030820999999</v>
      </c>
      <c r="BH28" s="36">
        <v>409.84709753999999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5.3947328270000003</v>
      </c>
      <c r="E29" s="36">
        <v>2</v>
      </c>
      <c r="F29" s="36">
        <v>0</v>
      </c>
      <c r="G29" s="36">
        <v>1</v>
      </c>
      <c r="H29" s="36">
        <v>1</v>
      </c>
      <c r="I29" s="36">
        <v>4.6349202170099905E-3</v>
      </c>
      <c r="J29" s="36">
        <v>10.106919524129221</v>
      </c>
      <c r="K29" s="36">
        <v>4.6349202170099905E-3</v>
      </c>
      <c r="L29" s="36">
        <v>0</v>
      </c>
      <c r="M29" s="36">
        <v>0.40227044431327064</v>
      </c>
      <c r="N29" s="36">
        <v>9.7092840000329605</v>
      </c>
      <c r="O29" s="36">
        <v>0.25437079099999998</v>
      </c>
      <c r="P29" s="36">
        <v>0.42876686199999997</v>
      </c>
      <c r="Q29" s="36">
        <v>0.212645853</v>
      </c>
      <c r="R29" s="36">
        <v>4.1724938000000003E-2</v>
      </c>
      <c r="S29" s="36">
        <v>0.37434302999999997</v>
      </c>
      <c r="T29" s="36">
        <v>5.4423832000000005E-2</v>
      </c>
      <c r="U29" s="36">
        <v>6.0000000000000001E-3</v>
      </c>
      <c r="V29" s="36">
        <v>1.44E-2</v>
      </c>
      <c r="W29" s="36">
        <v>0.26500571121701</v>
      </c>
      <c r="X29" s="36">
        <v>10.550086386129221</v>
      </c>
      <c r="Y29" s="36">
        <v>10.815092097346231</v>
      </c>
      <c r="Z29" s="36">
        <v>1.5772661249556706E-4</v>
      </c>
      <c r="AA29" s="36">
        <v>3.3753495074051348E-5</v>
      </c>
      <c r="AB29" s="36">
        <v>3.3753500000000001E-5</v>
      </c>
      <c r="AC29" s="36">
        <v>2.3027954271528081E-5</v>
      </c>
      <c r="AD29" s="36">
        <v>6.0391589265444426E-2</v>
      </c>
      <c r="AE29" s="36">
        <v>0.54352430338900004</v>
      </c>
      <c r="AF29" s="36">
        <v>0.60391589265444434</v>
      </c>
      <c r="AG29" s="36">
        <v>4.3034472305988588E-4</v>
      </c>
      <c r="AH29" s="36">
        <v>7.3208067830877132E-4</v>
      </c>
      <c r="AI29" s="36">
        <v>2.3446367670159297E-3</v>
      </c>
      <c r="AJ29" s="36">
        <v>1.2797587764139268E-6</v>
      </c>
      <c r="AK29" s="36">
        <v>1.5465148668533392E-6</v>
      </c>
      <c r="AL29" s="36">
        <v>3.8679595362718483E-6</v>
      </c>
      <c r="AM29" s="36">
        <v>4.5465243610782785E-4</v>
      </c>
      <c r="AN29" s="36">
        <v>6.1125216458620055E-2</v>
      </c>
      <c r="AO29" s="36">
        <v>0.54587280811555217</v>
      </c>
      <c r="AP29" s="36">
        <v>317.69194409599999</v>
      </c>
      <c r="AQ29" s="36">
        <v>171.064892974</v>
      </c>
      <c r="AR29" s="36">
        <v>488.75683706999996</v>
      </c>
      <c r="AS29" s="36">
        <v>8.9549217429999999</v>
      </c>
      <c r="AT29" s="36">
        <v>675.48521606400004</v>
      </c>
      <c r="AU29" s="36">
        <v>1603.778433702</v>
      </c>
      <c r="AV29" s="36">
        <v>519.811083328</v>
      </c>
      <c r="AW29" s="36">
        <v>1234.167358835</v>
      </c>
      <c r="AX29" s="36">
        <v>483.954629114</v>
      </c>
      <c r="AY29" s="36">
        <v>1149.0347658319999</v>
      </c>
      <c r="AZ29" s="36">
        <v>8.2403370000000004E-3</v>
      </c>
      <c r="BA29" s="36">
        <v>1.6480674000000001E-2</v>
      </c>
      <c r="BB29" s="36">
        <v>6.1709259410000001</v>
      </c>
      <c r="BC29" s="36">
        <v>538.02955985599999</v>
      </c>
      <c r="BD29" s="36">
        <v>1277.4227833150001</v>
      </c>
      <c r="BE29" s="36">
        <v>3.8186421999999998E-2</v>
      </c>
      <c r="BF29" s="36">
        <v>7.6372844999999995E-2</v>
      </c>
      <c r="BG29" s="36">
        <v>14.27891589</v>
      </c>
      <c r="BH29" s="36">
        <v>71.303365029000005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4.7909200000000003E-4</v>
      </c>
      <c r="P30" s="36">
        <v>7.8794299999999993E-4</v>
      </c>
      <c r="Q30" s="36">
        <v>4.0556100000000003E-4</v>
      </c>
      <c r="R30" s="36">
        <v>7.3530999999999998E-5</v>
      </c>
      <c r="S30" s="36">
        <v>6.9203299999999999E-4</v>
      </c>
      <c r="T30" s="36">
        <v>9.5909999999999995E-5</v>
      </c>
      <c r="U30" s="36">
        <v>1.8000000000000002E-2</v>
      </c>
      <c r="V30" s="36">
        <v>4.3200000000000002E-2</v>
      </c>
      <c r="W30" s="36">
        <v>1.8479092000000003E-2</v>
      </c>
      <c r="X30" s="36">
        <v>4.3987943000000002E-2</v>
      </c>
      <c r="Y30" s="36">
        <v>6.2467035000000004E-2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1.425758444174336E-3</v>
      </c>
      <c r="AH30" s="36">
        <v>2.4254281579057673E-3</v>
      </c>
      <c r="AI30" s="36">
        <v>7.7679253165360389E-3</v>
      </c>
      <c r="AJ30" s="36">
        <v>0</v>
      </c>
      <c r="AK30" s="36">
        <v>0</v>
      </c>
      <c r="AL30" s="36">
        <v>0</v>
      </c>
      <c r="AM30" s="36">
        <v>1.425758444174336E-3</v>
      </c>
      <c r="AN30" s="36">
        <v>2.4254281579057673E-3</v>
      </c>
      <c r="AO30" s="36">
        <v>7.7679253165360389E-3</v>
      </c>
      <c r="AP30" s="36">
        <v>0.102333273</v>
      </c>
      <c r="AQ30" s="36">
        <v>5.5102532000000003E-2</v>
      </c>
      <c r="AR30" s="36">
        <v>0.15743580500000001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3.1815610699999999</v>
      </c>
      <c r="BC30" s="36">
        <v>276.56680195799999</v>
      </c>
      <c r="BD30" s="36">
        <v>642.24989374999996</v>
      </c>
      <c r="BE30" s="36">
        <v>1.9687876999999999E-2</v>
      </c>
      <c r="BF30" s="36">
        <v>3.9375754999999998E-2</v>
      </c>
      <c r="BG30" s="36">
        <v>3.653613709</v>
      </c>
      <c r="BH30" s="36">
        <v>19.854122526000001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5.1062648130000001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6.4258379999999997E-3</v>
      </c>
      <c r="P31" s="36">
        <v>9.3059589999999991E-3</v>
      </c>
      <c r="Q31" s="36">
        <v>4.435863E-3</v>
      </c>
      <c r="R31" s="36">
        <v>1.9899749999999997E-3</v>
      </c>
      <c r="S31" s="36">
        <v>6.7103389999999992E-3</v>
      </c>
      <c r="T31" s="36">
        <v>2.5956199999999999E-3</v>
      </c>
      <c r="U31" s="36">
        <v>3.0000000000000001E-3</v>
      </c>
      <c r="V31" s="36">
        <v>7.1999999999999998E-3</v>
      </c>
      <c r="W31" s="36">
        <v>9.4339912331448533E-3</v>
      </c>
      <c r="X31" s="36">
        <v>0.16878612064006718</v>
      </c>
      <c r="Y31" s="36">
        <v>0.17822011187321202</v>
      </c>
      <c r="Z31" s="36">
        <v>6.794903211988439E-7</v>
      </c>
      <c r="AA31" s="36">
        <v>1.4541092873655257E-7</v>
      </c>
      <c r="AB31" s="36">
        <v>1.45411E-7</v>
      </c>
      <c r="AC31" s="36">
        <v>2.0648725378352068E-8</v>
      </c>
      <c r="AD31" s="36">
        <v>5.0073159922921706E-4</v>
      </c>
      <c r="AE31" s="36">
        <v>4.506584393062953E-3</v>
      </c>
      <c r="AF31" s="36">
        <v>5.0073159922921703E-3</v>
      </c>
      <c r="AG31" s="36">
        <v>2.4566249202487463E-4</v>
      </c>
      <c r="AH31" s="36">
        <v>4.1790860712277527E-4</v>
      </c>
      <c r="AI31" s="36">
        <v>1.3384370255148342E-3</v>
      </c>
      <c r="AJ31" s="36">
        <v>6.058589929746265E-9</v>
      </c>
      <c r="AK31" s="36">
        <v>7.3214574271378016E-9</v>
      </c>
      <c r="AL31" s="36">
        <v>1.8311560840230572E-8</v>
      </c>
      <c r="AM31" s="36">
        <v>2.4568919934018276E-4</v>
      </c>
      <c r="AN31" s="36">
        <v>9.1864752780941941E-4</v>
      </c>
      <c r="AO31" s="36">
        <v>5.8450397301386282E-3</v>
      </c>
      <c r="AP31" s="36">
        <v>0.94818336199999997</v>
      </c>
      <c r="AQ31" s="36">
        <v>0.51056027199999998</v>
      </c>
      <c r="AR31" s="36">
        <v>1.458743634</v>
      </c>
      <c r="AS31" s="36">
        <v>5.4749691000000003E-2</v>
      </c>
      <c r="AT31" s="36">
        <v>0.109892616</v>
      </c>
      <c r="AU31" s="36">
        <v>0.26707983000000002</v>
      </c>
      <c r="AV31" s="36">
        <v>0.26070130499999999</v>
      </c>
      <c r="AW31" s="36">
        <v>0.63360089600000002</v>
      </c>
      <c r="AX31" s="36">
        <v>0.23567144800000001</v>
      </c>
      <c r="AY31" s="36">
        <v>0.57276905700000003</v>
      </c>
      <c r="AZ31" s="36">
        <v>5.9577999999999998E-5</v>
      </c>
      <c r="BA31" s="36">
        <v>1.19156E-4</v>
      </c>
      <c r="BB31" s="36">
        <v>3.2231512699999998</v>
      </c>
      <c r="BC31" s="36">
        <v>259.76150719399999</v>
      </c>
      <c r="BD31" s="36">
        <v>631.31683810599998</v>
      </c>
      <c r="BE31" s="36">
        <v>1.9945243000000001E-2</v>
      </c>
      <c r="BF31" s="36">
        <v>3.9890486000000003E-2</v>
      </c>
      <c r="BG31" s="36">
        <v>2.3647968700000002</v>
      </c>
      <c r="BH31" s="36">
        <v>22.980440221999999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5.1188881329999996</v>
      </c>
      <c r="E32" s="36">
        <v>18</v>
      </c>
      <c r="F32" s="36">
        <v>0</v>
      </c>
      <c r="G32" s="36">
        <v>2</v>
      </c>
      <c r="H32" s="36">
        <v>16</v>
      </c>
      <c r="I32" s="36">
        <v>3.4752913758984361E-6</v>
      </c>
      <c r="J32" s="36">
        <v>1.4600700687714388E-2</v>
      </c>
      <c r="K32" s="36">
        <v>3.4752913758984361E-6</v>
      </c>
      <c r="L32" s="36">
        <v>0</v>
      </c>
      <c r="M32" s="36">
        <v>8.9417597909150826E-4</v>
      </c>
      <c r="N32" s="36">
        <v>1.3709999999998779E-2</v>
      </c>
      <c r="O32" s="36">
        <v>1.2169363000000001E-2</v>
      </c>
      <c r="P32" s="36">
        <v>2.2229483999999997E-2</v>
      </c>
      <c r="Q32" s="36">
        <v>1.1362864E-2</v>
      </c>
      <c r="R32" s="36">
        <v>8.0649900000000002E-4</v>
      </c>
      <c r="S32" s="36">
        <v>2.1177527999999998E-2</v>
      </c>
      <c r="T32" s="36">
        <v>1.0519559999999999E-3</v>
      </c>
      <c r="U32" s="36">
        <v>6.0000000000000001E-3</v>
      </c>
      <c r="V32" s="36">
        <v>1.44E-2</v>
      </c>
      <c r="W32" s="36">
        <v>1.8172838291375899E-2</v>
      </c>
      <c r="X32" s="36">
        <v>5.1230184687714383E-2</v>
      </c>
      <c r="Y32" s="36">
        <v>6.940302297909029E-2</v>
      </c>
      <c r="Z32" s="36">
        <v>5.6281320748430272E-7</v>
      </c>
      <c r="AA32" s="36">
        <v>1.2044202640164079E-7</v>
      </c>
      <c r="AB32" s="36">
        <v>1.2044199999999999E-7</v>
      </c>
      <c r="AC32" s="36">
        <v>2.9985133024395078E-8</v>
      </c>
      <c r="AD32" s="36">
        <v>3.6238396034018214E-4</v>
      </c>
      <c r="AE32" s="36">
        <v>3.2614556430616386E-3</v>
      </c>
      <c r="AF32" s="36">
        <v>3.6238396034018209E-3</v>
      </c>
      <c r="AG32" s="36">
        <v>5.1368190776993007E-4</v>
      </c>
      <c r="AH32" s="36">
        <v>8.7384968218332925E-4</v>
      </c>
      <c r="AI32" s="36">
        <v>2.7986807388844463E-3</v>
      </c>
      <c r="AJ32" s="36">
        <v>5.0182495706549E-9</v>
      </c>
      <c r="AK32" s="36">
        <v>6.064265945762913E-9</v>
      </c>
      <c r="AL32" s="36">
        <v>1.5167222635970115E-8</v>
      </c>
      <c r="AM32" s="36">
        <v>5.1371691115252517E-4</v>
      </c>
      <c r="AN32" s="36">
        <v>1.2362397067894571E-3</v>
      </c>
      <c r="AO32" s="36">
        <v>6.0601515491687206E-3</v>
      </c>
      <c r="AP32" s="36">
        <v>1.3101452629999999</v>
      </c>
      <c r="AQ32" s="36">
        <v>0.70546283399999998</v>
      </c>
      <c r="AR32" s="36">
        <v>2.0156080969999999</v>
      </c>
      <c r="AS32" s="36">
        <v>7.1201613999999996E-2</v>
      </c>
      <c r="AT32" s="36">
        <v>2.4479842020000002</v>
      </c>
      <c r="AU32" s="36">
        <v>6.2340845250000001</v>
      </c>
      <c r="AV32" s="36">
        <v>5.6911485800000001</v>
      </c>
      <c r="AW32" s="36">
        <v>14.493190459999999</v>
      </c>
      <c r="AX32" s="36">
        <v>5.1466430880000003</v>
      </c>
      <c r="AY32" s="36">
        <v>13.106542107999999</v>
      </c>
      <c r="AZ32" s="36">
        <v>7.9876000000000006E-5</v>
      </c>
      <c r="BA32" s="36">
        <v>1.59753E-4</v>
      </c>
      <c r="BB32" s="36">
        <v>2.202415851</v>
      </c>
      <c r="BC32" s="36">
        <v>176.73904645799999</v>
      </c>
      <c r="BD32" s="36">
        <v>450.08711792399998</v>
      </c>
      <c r="BE32" s="36">
        <v>1.362881E-2</v>
      </c>
      <c r="BF32" s="36">
        <v>2.7257620999999999E-2</v>
      </c>
      <c r="BG32" s="36">
        <v>2.09021057</v>
      </c>
      <c r="BH32" s="36">
        <v>15.709976557999999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6.1300854009999997</v>
      </c>
      <c r="E33" s="36">
        <v>24</v>
      </c>
      <c r="F33" s="36">
        <v>2</v>
      </c>
      <c r="G33" s="36">
        <v>9</v>
      </c>
      <c r="H33" s="36">
        <v>13</v>
      </c>
      <c r="I33" s="36">
        <v>0.483019867107503</v>
      </c>
      <c r="J33" s="36">
        <v>10.230723686508009</v>
      </c>
      <c r="K33" s="36">
        <v>0.25715986710739208</v>
      </c>
      <c r="L33" s="36">
        <v>0.22586000000011089</v>
      </c>
      <c r="M33" s="36">
        <v>5.2538300536207956</v>
      </c>
      <c r="N33" s="36">
        <v>5.4599134999947161</v>
      </c>
      <c r="O33" s="36">
        <v>0.36289490800000002</v>
      </c>
      <c r="P33" s="36">
        <v>0.60186499100000002</v>
      </c>
      <c r="Q33" s="36">
        <v>0.32515653900000002</v>
      </c>
      <c r="R33" s="36">
        <v>3.7738369000000001E-2</v>
      </c>
      <c r="S33" s="36">
        <v>0.552641033</v>
      </c>
      <c r="T33" s="36">
        <v>4.9223957999999998E-2</v>
      </c>
      <c r="U33" s="36">
        <v>0.44865000000000005</v>
      </c>
      <c r="V33" s="36">
        <v>1.0648</v>
      </c>
      <c r="W33" s="36">
        <v>1.2945647751075031</v>
      </c>
      <c r="X33" s="36">
        <v>11.897388677508008</v>
      </c>
      <c r="Y33" s="36">
        <v>13.191953452615511</v>
      </c>
      <c r="Z33" s="36">
        <v>2.6196417935734346E-3</v>
      </c>
      <c r="AA33" s="36">
        <v>1.2260063829014633E-3</v>
      </c>
      <c r="AB33" s="36">
        <v>1.2260066099999999E-3</v>
      </c>
      <c r="AC33" s="36">
        <v>1.5615908390862888E-3</v>
      </c>
      <c r="AD33" s="36">
        <v>6.0327866253164594E-2</v>
      </c>
      <c r="AE33" s="36">
        <v>0.54295079627848142</v>
      </c>
      <c r="AF33" s="36">
        <v>0.60327866253164597</v>
      </c>
      <c r="AG33" s="36">
        <v>3.5830987898140355E-2</v>
      </c>
      <c r="AH33" s="36">
        <v>6.0953864470399688E-2</v>
      </c>
      <c r="AI33" s="36">
        <v>0.19521710647952331</v>
      </c>
      <c r="AJ33" s="36">
        <v>5.1081907841583471E-5</v>
      </c>
      <c r="AK33" s="36">
        <v>6.172954728668764E-5</v>
      </c>
      <c r="AL33" s="36">
        <v>1.5439062127032917E-4</v>
      </c>
      <c r="AM33" s="36">
        <v>3.7443660645068225E-2</v>
      </c>
      <c r="AN33" s="36">
        <v>0.12134346027085097</v>
      </c>
      <c r="AO33" s="36">
        <v>0.73832229337927502</v>
      </c>
      <c r="AP33" s="36">
        <v>588.73431943599996</v>
      </c>
      <c r="AQ33" s="36">
        <v>317.01078738799998</v>
      </c>
      <c r="AR33" s="36">
        <v>905.745106824</v>
      </c>
      <c r="AS33" s="36">
        <v>22.773794601999999</v>
      </c>
      <c r="AT33" s="36">
        <v>635.42770634299995</v>
      </c>
      <c r="AU33" s="36">
        <v>1640.1045311989999</v>
      </c>
      <c r="AV33" s="36">
        <v>427.02735184900001</v>
      </c>
      <c r="AW33" s="36">
        <v>1102.2016945790001</v>
      </c>
      <c r="AX33" s="36">
        <v>407.20150683399999</v>
      </c>
      <c r="AY33" s="36">
        <v>1051.0291411650001</v>
      </c>
      <c r="AZ33" s="36">
        <v>2.8223007000000001E-2</v>
      </c>
      <c r="BA33" s="36">
        <v>5.6446015000000002E-2</v>
      </c>
      <c r="BB33" s="36">
        <v>4.2041895589999996</v>
      </c>
      <c r="BC33" s="36">
        <v>304.712158182</v>
      </c>
      <c r="BD33" s="36">
        <v>786.49354813599996</v>
      </c>
      <c r="BE33" s="36">
        <v>2.6016023999999999E-2</v>
      </c>
      <c r="BF33" s="36">
        <v>5.2032048999999997E-2</v>
      </c>
      <c r="BG33" s="36">
        <v>12.121287181</v>
      </c>
      <c r="BH33" s="36">
        <v>61.369556035999999</v>
      </c>
      <c r="BI33" s="36">
        <v>0.21</v>
      </c>
      <c r="BJ33" s="36">
        <v>0.31000000000000005</v>
      </c>
      <c r="BK33" s="36">
        <v>0.42000000000000015</v>
      </c>
      <c r="BL33" s="36">
        <v>0.48000000000000009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6.2839500319999999</v>
      </c>
      <c r="E34" s="36">
        <v>38</v>
      </c>
      <c r="F34" s="36">
        <v>2</v>
      </c>
      <c r="G34" s="36">
        <v>8</v>
      </c>
      <c r="H34" s="36">
        <v>28</v>
      </c>
      <c r="I34" s="36">
        <v>0.58566889113332665</v>
      </c>
      <c r="J34" s="36">
        <v>13.948768746249034</v>
      </c>
      <c r="K34" s="36">
        <v>0.32346889113719146</v>
      </c>
      <c r="L34" s="36">
        <v>0.26219999999613519</v>
      </c>
      <c r="M34" s="36">
        <v>3.8491456373677062</v>
      </c>
      <c r="N34" s="36">
        <v>10.685292000014654</v>
      </c>
      <c r="O34" s="36">
        <v>0.30991521599999999</v>
      </c>
      <c r="P34" s="36">
        <v>0.52293487299999997</v>
      </c>
      <c r="Q34" s="36">
        <v>0.28395806899999998</v>
      </c>
      <c r="R34" s="36">
        <v>2.5957147E-2</v>
      </c>
      <c r="S34" s="36">
        <v>0.48907772399999999</v>
      </c>
      <c r="T34" s="36">
        <v>3.3857149000000003E-2</v>
      </c>
      <c r="U34" s="36">
        <v>0.12404999999999998</v>
      </c>
      <c r="V34" s="36">
        <v>0.2944</v>
      </c>
      <c r="W34" s="36">
        <v>1.0196341071333266</v>
      </c>
      <c r="X34" s="36">
        <v>14.766103619249034</v>
      </c>
      <c r="Y34" s="36">
        <v>15.78573772638236</v>
      </c>
      <c r="Z34" s="36">
        <v>2.4828608107038226E-3</v>
      </c>
      <c r="AA34" s="36">
        <v>1.1238247196674162E-3</v>
      </c>
      <c r="AB34" s="36">
        <v>1.123825E-3</v>
      </c>
      <c r="AC34" s="36">
        <v>2.8257955475761634E-4</v>
      </c>
      <c r="AD34" s="36">
        <v>9.7873177721663401E-2</v>
      </c>
      <c r="AE34" s="36">
        <v>0.88085859949497025</v>
      </c>
      <c r="AF34" s="36">
        <v>0.97873177721663374</v>
      </c>
      <c r="AG34" s="36">
        <v>9.5477782897782359E-3</v>
      </c>
      <c r="AH34" s="36">
        <v>1.6242197550427349E-2</v>
      </c>
      <c r="AI34" s="36">
        <v>5.2018929992584902E-2</v>
      </c>
      <c r="AJ34" s="36">
        <v>4.4055398412004631E-5</v>
      </c>
      <c r="AK34" s="36">
        <v>5.3238414820574904E-5</v>
      </c>
      <c r="AL34" s="36">
        <v>1.3315360797030578E-4</v>
      </c>
      <c r="AM34" s="36">
        <v>9.8744132429478566E-3</v>
      </c>
      <c r="AN34" s="36">
        <v>0.11416861368691134</v>
      </c>
      <c r="AO34" s="36">
        <v>0.93301068309552548</v>
      </c>
      <c r="AP34" s="36">
        <v>323.21668958200001</v>
      </c>
      <c r="AQ34" s="36">
        <v>174.03975592899999</v>
      </c>
      <c r="AR34" s="36">
        <v>497.25644551100004</v>
      </c>
      <c r="AS34" s="36">
        <v>16.696707268000001</v>
      </c>
      <c r="AT34" s="36">
        <v>1295.5942203669999</v>
      </c>
      <c r="AU34" s="36">
        <v>3218.813152404</v>
      </c>
      <c r="AV34" s="36">
        <v>751.31483573200001</v>
      </c>
      <c r="AW34" s="36">
        <v>1866.589119368</v>
      </c>
      <c r="AX34" s="36">
        <v>710.05811720199995</v>
      </c>
      <c r="AY34" s="36">
        <v>1764.0896900380001</v>
      </c>
      <c r="AZ34" s="36">
        <v>6.8509845E-2</v>
      </c>
      <c r="BA34" s="36">
        <v>0.13701969</v>
      </c>
      <c r="BB34" s="36">
        <v>2.4903783910000001</v>
      </c>
      <c r="BC34" s="36">
        <v>141.29937964199999</v>
      </c>
      <c r="BD34" s="36">
        <v>351.04841814700001</v>
      </c>
      <c r="BE34" s="36">
        <v>1.5410757000000001E-2</v>
      </c>
      <c r="BF34" s="36">
        <v>3.0821514000000001E-2</v>
      </c>
      <c r="BG34" s="36">
        <v>15.242563868</v>
      </c>
      <c r="BH34" s="36">
        <v>57.641789932999998</v>
      </c>
      <c r="BI34" s="36">
        <v>0.30000000000000004</v>
      </c>
      <c r="BJ34" s="36">
        <v>0.4</v>
      </c>
      <c r="BK34" s="36">
        <v>0.27</v>
      </c>
      <c r="BL34" s="36">
        <v>0.33000000000000007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5.8531687029999997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0.86056265143957944</v>
      </c>
      <c r="J35" s="36">
        <v>10.223809386356116</v>
      </c>
      <c r="K35" s="36">
        <v>9.1002651444022434E-2</v>
      </c>
      <c r="L35" s="36">
        <v>0.76955999999555702</v>
      </c>
      <c r="M35" s="36">
        <v>2.6286585377930924</v>
      </c>
      <c r="N35" s="36">
        <v>8.455713500002604</v>
      </c>
      <c r="O35" s="36">
        <v>0.17707599099999999</v>
      </c>
      <c r="P35" s="36">
        <v>0.284360114</v>
      </c>
      <c r="Q35" s="36">
        <v>0.158820926</v>
      </c>
      <c r="R35" s="36">
        <v>1.8255065000000001E-2</v>
      </c>
      <c r="S35" s="36">
        <v>0.26054916</v>
      </c>
      <c r="T35" s="36">
        <v>2.3810953999999999E-2</v>
      </c>
      <c r="U35" s="36" t="s">
        <v>340</v>
      </c>
      <c r="V35" s="36" t="s">
        <v>340</v>
      </c>
      <c r="W35" s="36">
        <v>1.0376386424395794</v>
      </c>
      <c r="X35" s="36">
        <v>10.508169500356116</v>
      </c>
      <c r="Y35" s="36">
        <v>11.545808142795696</v>
      </c>
      <c r="Z35" s="36">
        <v>4.1407987834199377E-3</v>
      </c>
      <c r="AA35" s="36">
        <v>1.8285612062546694E-3</v>
      </c>
      <c r="AB35" s="36">
        <v>1.828561E-3</v>
      </c>
      <c r="AC35" s="36">
        <v>2.8211980231660508E-4</v>
      </c>
      <c r="AD35" s="36">
        <v>2.263671469120037E-2</v>
      </c>
      <c r="AE35" s="36">
        <v>0.20373043222080331</v>
      </c>
      <c r="AF35" s="36">
        <v>0.22636714691200369</v>
      </c>
      <c r="AG35" s="36" t="s">
        <v>340</v>
      </c>
      <c r="AH35" s="36" t="s">
        <v>340</v>
      </c>
      <c r="AI35" s="36" t="s">
        <v>340</v>
      </c>
      <c r="AJ35" s="36">
        <v>7.1681964168799888E-5</v>
      </c>
      <c r="AK35" s="36">
        <v>8.6623530391942945E-5</v>
      </c>
      <c r="AL35" s="36">
        <v>2.1665249887107898E-4</v>
      </c>
      <c r="AM35" s="36">
        <v>3.5380176648540498E-4</v>
      </c>
      <c r="AN35" s="36">
        <v>2.2723338221592313E-2</v>
      </c>
      <c r="AO35" s="36">
        <v>0.20394708471967438</v>
      </c>
      <c r="AP35" s="36">
        <v>76.338514051000004</v>
      </c>
      <c r="AQ35" s="36">
        <v>41.105353719999997</v>
      </c>
      <c r="AR35" s="36">
        <v>117.443867771</v>
      </c>
      <c r="AS35" s="36">
        <v>7.8967033710000001</v>
      </c>
      <c r="AT35" s="36">
        <v>249.62163662500001</v>
      </c>
      <c r="AU35" s="36">
        <v>712.10794939599998</v>
      </c>
      <c r="AV35" s="36">
        <v>142.85755658299999</v>
      </c>
      <c r="AW35" s="36">
        <v>407.53679468500002</v>
      </c>
      <c r="AX35" s="36">
        <v>135.43374487299999</v>
      </c>
      <c r="AY35" s="36">
        <v>386.35852101799998</v>
      </c>
      <c r="AZ35" s="36">
        <v>1.1117211E-2</v>
      </c>
      <c r="BA35" s="36">
        <v>2.2234423E-2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27.893358607</v>
      </c>
      <c r="BI35" s="36">
        <v>0.12</v>
      </c>
      <c r="BJ35" s="36">
        <v>0.12</v>
      </c>
      <c r="BK35" s="36">
        <v>0.12</v>
      </c>
      <c r="BL35" s="36">
        <v>0.12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5.1754669639999999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3.0321020000000001E-2</v>
      </c>
      <c r="P36" s="36">
        <v>4.5286795000000005E-2</v>
      </c>
      <c r="Q36" s="36">
        <v>2.5213743E-2</v>
      </c>
      <c r="R36" s="36">
        <v>5.1072769999999995E-3</v>
      </c>
      <c r="S36" s="36">
        <v>3.8625128000000002E-2</v>
      </c>
      <c r="T36" s="36">
        <v>6.6616669999999996E-3</v>
      </c>
      <c r="U36" s="36">
        <v>0.45599999999999996</v>
      </c>
      <c r="V36" s="36">
        <v>1.0943999999999998</v>
      </c>
      <c r="W36" s="36">
        <v>0.48632101999999994</v>
      </c>
      <c r="X36" s="36">
        <v>1.1396867949999998</v>
      </c>
      <c r="Y36" s="36">
        <v>1.6260078149999997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3.0922666620601585E-2</v>
      </c>
      <c r="AH36" s="36">
        <v>5.2604076549988901E-2</v>
      </c>
      <c r="AI36" s="36">
        <v>0.16847521813982932</v>
      </c>
      <c r="AJ36" s="36">
        <v>0</v>
      </c>
      <c r="AK36" s="36">
        <v>0</v>
      </c>
      <c r="AL36" s="36">
        <v>0</v>
      </c>
      <c r="AM36" s="36">
        <v>3.0922666620601585E-2</v>
      </c>
      <c r="AN36" s="36">
        <v>5.2604076549988901E-2</v>
      </c>
      <c r="AO36" s="36">
        <v>0.16847521813982932</v>
      </c>
      <c r="AP36" s="36">
        <v>1.6754284829999999</v>
      </c>
      <c r="AQ36" s="36">
        <v>0.90215379799999995</v>
      </c>
      <c r="AR36" s="36">
        <v>2.5775822809999998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0.61414837099999997</v>
      </c>
      <c r="BC36" s="36">
        <v>40.197702399999997</v>
      </c>
      <c r="BD36" s="36">
        <v>88.779237625999997</v>
      </c>
      <c r="BE36" s="36">
        <v>4.7061177000000003E-2</v>
      </c>
      <c r="BF36" s="36">
        <v>9.4122355000000005E-2</v>
      </c>
      <c r="BG36" s="36">
        <v>0.88991694600000004</v>
      </c>
      <c r="BH36" s="36">
        <v>7.4012283700000001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4.0706640089999997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4.4939849169999997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4.4841932289999997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1.1369295049999999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4.1861518870000003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4.170502527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4.2290189329999999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4.2112305140000004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4.6268533869999997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4.6305646339999997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5.7458062400000003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4.778871251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1.41149E-4</v>
      </c>
      <c r="P47" s="36">
        <v>2.0868299999999998E-4</v>
      </c>
      <c r="Q47" s="36">
        <v>1.27701E-4</v>
      </c>
      <c r="R47" s="36">
        <v>1.3447999999999999E-5</v>
      </c>
      <c r="S47" s="36">
        <v>1.9114199999999999E-4</v>
      </c>
      <c r="T47" s="36">
        <v>1.7541E-5</v>
      </c>
      <c r="U47" s="36">
        <v>0</v>
      </c>
      <c r="V47" s="36">
        <v>0</v>
      </c>
      <c r="W47" s="36">
        <v>1.41149E-4</v>
      </c>
      <c r="X47" s="36">
        <v>2.0868299999999998E-4</v>
      </c>
      <c r="Y47" s="36">
        <v>3.4983200000000001E-4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1.9825999999999999E-4</v>
      </c>
      <c r="AQ47" s="36">
        <v>1.06755E-4</v>
      </c>
      <c r="AR47" s="36">
        <v>3.0501500000000001E-4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0.18767083600000001</v>
      </c>
      <c r="BC47" s="36">
        <v>9.8845386259999994</v>
      </c>
      <c r="BD47" s="36">
        <v>23.382779544999998</v>
      </c>
      <c r="BE47" s="36">
        <v>1.4380907E-2</v>
      </c>
      <c r="BF47" s="36">
        <v>2.8761814E-2</v>
      </c>
      <c r="BG47" s="36">
        <v>1.0120815089999999</v>
      </c>
      <c r="BH47" s="36">
        <v>5.2994445040000002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4.7189898499999998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7.5864242999999998E-2</v>
      </c>
      <c r="BC48" s="36">
        <v>7.5506983659999998</v>
      </c>
      <c r="BD48" s="36">
        <v>16.272977299000001</v>
      </c>
      <c r="BE48" s="36">
        <v>5.8133519999999999E-3</v>
      </c>
      <c r="BF48" s="36">
        <v>1.1626704E-2</v>
      </c>
      <c r="BG48" s="36">
        <v>0</v>
      </c>
      <c r="BH48" s="36">
        <v>0.552472976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4.6557410790000002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4.4663225479999999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4.8740936540000002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4.9217826770000004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2.031017E-3</v>
      </c>
      <c r="P52" s="36">
        <v>3.5054040000000002E-3</v>
      </c>
      <c r="Q52" s="36">
        <v>1.9688179999999998E-3</v>
      </c>
      <c r="R52" s="36">
        <v>6.2199000000000005E-5</v>
      </c>
      <c r="S52" s="36">
        <v>3.4242750000000001E-3</v>
      </c>
      <c r="T52" s="36">
        <v>8.1129000000000002E-5</v>
      </c>
      <c r="U52" s="36">
        <v>5.1000000000000004E-2</v>
      </c>
      <c r="V52" s="36">
        <v>0.12239999999999999</v>
      </c>
      <c r="W52" s="36">
        <v>5.3031017000000007E-2</v>
      </c>
      <c r="X52" s="36">
        <v>0.125905404</v>
      </c>
      <c r="Y52" s="36">
        <v>0.17893642100000001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0.190403564</v>
      </c>
      <c r="AQ52" s="36">
        <v>0.10252499599999999</v>
      </c>
      <c r="AR52" s="36">
        <v>0.29292856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4.9752056930000004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3.6975119999999996E-3</v>
      </c>
      <c r="P53" s="36">
        <v>5.891716E-3</v>
      </c>
      <c r="Q53" s="36">
        <v>3.3580809999999997E-3</v>
      </c>
      <c r="R53" s="36">
        <v>3.3943100000000001E-4</v>
      </c>
      <c r="S53" s="36">
        <v>5.44898E-3</v>
      </c>
      <c r="T53" s="36">
        <v>4.42736E-4</v>
      </c>
      <c r="U53" s="36">
        <v>0</v>
      </c>
      <c r="V53" s="36">
        <v>0</v>
      </c>
      <c r="W53" s="36">
        <v>3.6975119999999996E-3</v>
      </c>
      <c r="X53" s="36">
        <v>5.891716E-3</v>
      </c>
      <c r="Y53" s="36">
        <v>9.589228E-3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4.8632379999999998E-3</v>
      </c>
      <c r="AQ53" s="36">
        <v>2.618666E-3</v>
      </c>
      <c r="AR53" s="36">
        <v>7.4819039999999993E-3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0.91698748399999996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1.7880819999999999E-2</v>
      </c>
      <c r="P54" s="36">
        <v>2.8285704000000002E-2</v>
      </c>
      <c r="Q54" s="36">
        <v>1.6380935999999999E-2</v>
      </c>
      <c r="R54" s="36">
        <v>1.4998839999999999E-3</v>
      </c>
      <c r="S54" s="36">
        <v>2.6329333E-2</v>
      </c>
      <c r="T54" s="36">
        <v>1.9563710000000002E-3</v>
      </c>
      <c r="U54" s="36">
        <v>6.0000000000000001E-3</v>
      </c>
      <c r="V54" s="36">
        <v>1.44E-2</v>
      </c>
      <c r="W54" s="36">
        <v>2.3880819999999997E-2</v>
      </c>
      <c r="X54" s="36">
        <v>4.2685704000000005E-2</v>
      </c>
      <c r="Y54" s="36">
        <v>6.6566524000000002E-2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4.9755393000000002E-2</v>
      </c>
      <c r="AQ54" s="36">
        <v>2.6791365000000001E-2</v>
      </c>
      <c r="AR54" s="36">
        <v>7.6546758000000006E-2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7.1736430000000004E-2</v>
      </c>
      <c r="BF54" s="36">
        <v>0.14347286000000001</v>
      </c>
      <c r="BG54" s="36">
        <v>0.57056261399999997</v>
      </c>
      <c r="BH54" s="36">
        <v>6.5439084989999996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4.5596800740000001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4.1249199999999998E-4</v>
      </c>
      <c r="BF55" s="36">
        <v>8.2498399999999996E-4</v>
      </c>
      <c r="BG55" s="36">
        <v>0</v>
      </c>
      <c r="BH55" s="36">
        <v>2.4346418000000002E-2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4.3865692540000003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4.8668692040000003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2.5948688000000001E-2</v>
      </c>
      <c r="P57" s="36">
        <v>4.7620576000000005E-2</v>
      </c>
      <c r="Q57" s="36">
        <v>2.4353408E-2</v>
      </c>
      <c r="R57" s="36">
        <v>1.5952799999999999E-3</v>
      </c>
      <c r="S57" s="36">
        <v>4.5539775000000005E-2</v>
      </c>
      <c r="T57" s="36">
        <v>2.0808010000000002E-3</v>
      </c>
      <c r="U57" s="36">
        <v>3.0000000000000001E-3</v>
      </c>
      <c r="V57" s="36">
        <v>7.1999999999999998E-3</v>
      </c>
      <c r="W57" s="36">
        <v>2.8948688E-2</v>
      </c>
      <c r="X57" s="36">
        <v>5.4820576000000003E-2</v>
      </c>
      <c r="Y57" s="36">
        <v>8.376926400000001E-2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0.11844137</v>
      </c>
      <c r="AQ57" s="36">
        <v>6.3776122000000005E-2</v>
      </c>
      <c r="AR57" s="36">
        <v>0.18221749200000001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0.20404866199999999</v>
      </c>
      <c r="BF57" s="36">
        <v>0.40809732500000001</v>
      </c>
      <c r="BG57" s="36">
        <v>6.9745352150000004</v>
      </c>
      <c r="BH57" s="36">
        <v>49.288629594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4.4436895979999997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4.6331739860000001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8.9478920000000007E-3</v>
      </c>
      <c r="BF62" s="36">
        <v>1.7895784000000001E-2</v>
      </c>
      <c r="BG62" s="36">
        <v>1.3143003440000001</v>
      </c>
      <c r="BH62" s="36">
        <v>6.3800409169999996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4.8150711040000003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1.7866509999999998E-3</v>
      </c>
      <c r="P63" s="36">
        <v>2.8100210000000002E-3</v>
      </c>
      <c r="Q63" s="36">
        <v>1.4430279999999998E-3</v>
      </c>
      <c r="R63" s="36">
        <v>3.4362299999999999E-4</v>
      </c>
      <c r="S63" s="36">
        <v>2.3618160000000001E-3</v>
      </c>
      <c r="T63" s="36">
        <v>4.4820499999999997E-4</v>
      </c>
      <c r="U63" s="36">
        <v>0</v>
      </c>
      <c r="V63" s="36">
        <v>0</v>
      </c>
      <c r="W63" s="36">
        <v>1.7866509999999998E-3</v>
      </c>
      <c r="X63" s="36">
        <v>2.8100210000000002E-3</v>
      </c>
      <c r="Y63" s="36">
        <v>4.5966719999999996E-3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1.824853E-3</v>
      </c>
      <c r="AQ63" s="36">
        <v>9.8261300000000002E-4</v>
      </c>
      <c r="AR63" s="36">
        <v>2.8074659999999998E-3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9.7899787850000006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4.426466982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4.8251311330000002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3.7910000000000008E-5</v>
      </c>
      <c r="P65" s="36">
        <v>6.6388000000000002E-5</v>
      </c>
      <c r="Q65" s="36">
        <v>3.4049000000000006E-5</v>
      </c>
      <c r="R65" s="36">
        <v>3.861E-6</v>
      </c>
      <c r="S65" s="36">
        <v>6.1352000000000005E-5</v>
      </c>
      <c r="T65" s="36">
        <v>5.0360000000000006E-6</v>
      </c>
      <c r="U65" s="36">
        <v>0</v>
      </c>
      <c r="V65" s="36">
        <v>0</v>
      </c>
      <c r="W65" s="36">
        <v>3.7910000000000008E-5</v>
      </c>
      <c r="X65" s="36">
        <v>6.6388000000000002E-5</v>
      </c>
      <c r="Y65" s="36">
        <v>1.0429800000000001E-4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9.6933000000000002E-5</v>
      </c>
      <c r="AQ65" s="36">
        <v>5.2194999999999997E-5</v>
      </c>
      <c r="AR65" s="36">
        <v>1.49128E-4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8.8073232000000001E-2</v>
      </c>
      <c r="BC65" s="36">
        <v>5.3756258280000004</v>
      </c>
      <c r="BD65" s="36">
        <v>12.108094111</v>
      </c>
      <c r="BE65" s="36">
        <v>2.7856579999999999E-3</v>
      </c>
      <c r="BF65" s="36">
        <v>5.5713159999999998E-3</v>
      </c>
      <c r="BG65" s="36">
        <v>0.30937045600000002</v>
      </c>
      <c r="BH65" s="36">
        <v>2.2923993120000001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4.7772580509999996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8.0020000000000006E-6</v>
      </c>
      <c r="P66" s="36">
        <v>1.3563E-5</v>
      </c>
      <c r="Q66" s="36">
        <v>6.8360000000000003E-6</v>
      </c>
      <c r="R66" s="36">
        <v>1.1659999999999999E-6</v>
      </c>
      <c r="S66" s="36">
        <v>1.2043E-5</v>
      </c>
      <c r="T66" s="36">
        <v>1.5200000000000001E-6</v>
      </c>
      <c r="U66" s="36">
        <v>3.0000000000000001E-3</v>
      </c>
      <c r="V66" s="36">
        <v>7.1999999999999998E-3</v>
      </c>
      <c r="W66" s="36">
        <v>3.0080020000000001E-3</v>
      </c>
      <c r="X66" s="36">
        <v>7.2135630000000001E-3</v>
      </c>
      <c r="Y66" s="36">
        <v>1.0221565E-2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1.1156793E-2</v>
      </c>
      <c r="AQ66" s="36">
        <v>6.0075040000000003E-3</v>
      </c>
      <c r="AR66" s="36">
        <v>1.7164297000000002E-2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4.7131156589999996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5.2945580999999999E-2</v>
      </c>
      <c r="BC67" s="36">
        <v>2.8605549610000001</v>
      </c>
      <c r="BD67" s="36">
        <v>6.2368773720000004</v>
      </c>
      <c r="BE67" s="36">
        <v>1.3460741E-2</v>
      </c>
      <c r="BF67" s="36">
        <v>2.6921482E-2</v>
      </c>
      <c r="BG67" s="36">
        <v>1.7056008000000001E-2</v>
      </c>
      <c r="BH67" s="36">
        <v>0.735800856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4.6207002109999999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4.5011342660000002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4.3912512750000001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4.0927761709999997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4.2192376969999996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4.4301476270000002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6.0667005679999999</v>
      </c>
      <c r="E92" s="36">
        <v>49</v>
      </c>
      <c r="F92" s="36">
        <v>10</v>
      </c>
      <c r="G92" s="36">
        <v>25</v>
      </c>
      <c r="H92" s="36">
        <v>14</v>
      </c>
      <c r="I92" s="36">
        <v>0.77197190030451657</v>
      </c>
      <c r="J92" s="36">
        <v>115.92926394475151</v>
      </c>
      <c r="K92" s="36">
        <v>0.253203400343324</v>
      </c>
      <c r="L92" s="36">
        <v>0.51876849996119256</v>
      </c>
      <c r="M92" s="36">
        <v>17.286281345045346</v>
      </c>
      <c r="N92" s="36">
        <v>99.414954500010694</v>
      </c>
      <c r="O92" s="36">
        <v>1.3733086249999999</v>
      </c>
      <c r="P92" s="36">
        <v>2.4495737140000005</v>
      </c>
      <c r="Q92" s="36">
        <v>1.2973913379999999</v>
      </c>
      <c r="R92" s="36">
        <v>7.5917287E-2</v>
      </c>
      <c r="S92" s="36">
        <v>2.3505511660000002</v>
      </c>
      <c r="T92" s="36">
        <v>9.9022547999999988E-2</v>
      </c>
      <c r="U92" s="36">
        <v>2.9028000000000005</v>
      </c>
      <c r="V92" s="36">
        <v>6.8861000000000017</v>
      </c>
      <c r="W92" s="36">
        <v>5.0480805253045169</v>
      </c>
      <c r="X92" s="36">
        <v>125.26493765875151</v>
      </c>
      <c r="Y92" s="36">
        <v>130.31301818405603</v>
      </c>
      <c r="Z92" s="36">
        <v>1.0235471179691071E-2</v>
      </c>
      <c r="AA92" s="36">
        <v>2.5877466249855296E-3</v>
      </c>
      <c r="AB92" s="36">
        <v>2.5877470000000001E-3</v>
      </c>
      <c r="AC92" s="36">
        <v>3.1609559354156239E-3</v>
      </c>
      <c r="AD92" s="36">
        <v>2.3914756965033046</v>
      </c>
      <c r="AE92" s="36">
        <v>21.523281268529786</v>
      </c>
      <c r="AF92" s="36">
        <v>23.914756965033057</v>
      </c>
      <c r="AG92" s="36">
        <v>0.18533760284968198</v>
      </c>
      <c r="AH92" s="36">
        <v>0.31528695657187261</v>
      </c>
      <c r="AI92" s="36">
        <v>1.0097703879396465</v>
      </c>
      <c r="AJ92" s="36">
        <v>9.450155900411136E-5</v>
      </c>
      <c r="AK92" s="36">
        <v>1.1419969812607108E-4</v>
      </c>
      <c r="AL92" s="36">
        <v>2.8562273850290284E-4</v>
      </c>
      <c r="AM92" s="36">
        <v>0.18859306034410173</v>
      </c>
      <c r="AN92" s="36">
        <v>2.7068768527733034</v>
      </c>
      <c r="AO92" s="36">
        <v>22.533337279207935</v>
      </c>
      <c r="AP92" s="36">
        <v>4585.0282271010001</v>
      </c>
      <c r="AQ92" s="36">
        <v>2468.8613530540001</v>
      </c>
      <c r="AR92" s="36">
        <v>7053.8895801550007</v>
      </c>
      <c r="AS92" s="36">
        <v>95.901262807999998</v>
      </c>
      <c r="AT92" s="36">
        <v>20257.274500867999</v>
      </c>
      <c r="AU92" s="36">
        <v>44249.724893418002</v>
      </c>
      <c r="AV92" s="36">
        <v>12531.223244916</v>
      </c>
      <c r="AW92" s="36">
        <v>27373.039800684001</v>
      </c>
      <c r="AX92" s="36">
        <v>11781.625990047</v>
      </c>
      <c r="AY92" s="36">
        <v>25735.62938264</v>
      </c>
      <c r="AZ92" s="36">
        <v>0.662825938</v>
      </c>
      <c r="BA92" s="36">
        <v>1.3256518770000001</v>
      </c>
      <c r="BB92" s="36">
        <v>30.485672772000001</v>
      </c>
      <c r="BC92" s="36">
        <v>3027.7790708570001</v>
      </c>
      <c r="BD92" s="36">
        <v>6613.8409151610003</v>
      </c>
      <c r="BE92" s="36">
        <v>0.88922720700000002</v>
      </c>
      <c r="BF92" s="36">
        <v>1.7784544149999999</v>
      </c>
      <c r="BG92" s="36">
        <v>17.825929347999999</v>
      </c>
      <c r="BH92" s="36">
        <v>306.69673410299998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5.6649702120000001</v>
      </c>
      <c r="E93" s="36">
        <v>6</v>
      </c>
      <c r="F93" s="36">
        <v>2</v>
      </c>
      <c r="G93" s="36">
        <v>2</v>
      </c>
      <c r="H93" s="36">
        <v>2</v>
      </c>
      <c r="I93" s="36">
        <v>3.9044975345927848</v>
      </c>
      <c r="J93" s="36">
        <v>38.954800344377986</v>
      </c>
      <c r="K93" s="36">
        <v>0.32555403457425536</v>
      </c>
      <c r="L93" s="36">
        <v>3.5789435000185295</v>
      </c>
      <c r="M93" s="36">
        <v>10.69094087897242</v>
      </c>
      <c r="N93" s="36">
        <v>32.168356999998352</v>
      </c>
      <c r="O93" s="36">
        <v>0.36736606000000005</v>
      </c>
      <c r="P93" s="36">
        <v>0.62213481999999998</v>
      </c>
      <c r="Q93" s="36">
        <v>0.33482047800000003</v>
      </c>
      <c r="R93" s="36">
        <v>3.2545581999999997E-2</v>
      </c>
      <c r="S93" s="36">
        <v>0.579684058</v>
      </c>
      <c r="T93" s="36">
        <v>4.2450762000000003E-2</v>
      </c>
      <c r="U93" s="36">
        <v>6.6E-3</v>
      </c>
      <c r="V93" s="36">
        <v>1.5599999999999999E-2</v>
      </c>
      <c r="W93" s="36">
        <v>4.2784635945927842</v>
      </c>
      <c r="X93" s="36">
        <v>39.592535164377985</v>
      </c>
      <c r="Y93" s="36">
        <v>43.870998758970771</v>
      </c>
      <c r="Z93" s="36">
        <v>2.1235183513289846E-2</v>
      </c>
      <c r="AA93" s="36">
        <v>9.9903416876515154E-3</v>
      </c>
      <c r="AB93" s="36">
        <v>9.9903419999999993E-3</v>
      </c>
      <c r="AC93" s="36">
        <v>2.0926327996307302E-3</v>
      </c>
      <c r="AD93" s="36">
        <v>0.2909815696495664</v>
      </c>
      <c r="AE93" s="36">
        <v>2.6188341268460942</v>
      </c>
      <c r="AF93" s="36">
        <v>2.9098156964956621</v>
      </c>
      <c r="AG93" s="36">
        <v>4.782200458157227E-4</v>
      </c>
      <c r="AH93" s="36">
        <v>8.1352375610030988E-4</v>
      </c>
      <c r="AI93" s="36">
        <v>2.6054747323753166E-3</v>
      </c>
      <c r="AJ93" s="36">
        <v>3.9163437109857485E-4</v>
      </c>
      <c r="AK93" s="36">
        <v>4.7326760981061279E-4</v>
      </c>
      <c r="AL93" s="36">
        <v>1.1836808063152898E-3</v>
      </c>
      <c r="AM93" s="36">
        <v>2.9624872165450278E-3</v>
      </c>
      <c r="AN93" s="36">
        <v>0.29226836101547732</v>
      </c>
      <c r="AO93" s="36">
        <v>2.6226232823847848</v>
      </c>
      <c r="AP93" s="36">
        <v>673.99994622899999</v>
      </c>
      <c r="AQ93" s="36">
        <v>362.92304796899998</v>
      </c>
      <c r="AR93" s="36">
        <v>1036.922994198</v>
      </c>
      <c r="AS93" s="36">
        <v>18.642467781000001</v>
      </c>
      <c r="AT93" s="36">
        <v>2829.2648248700002</v>
      </c>
      <c r="AU93" s="36">
        <v>6620.6292878570002</v>
      </c>
      <c r="AV93" s="36">
        <v>1547.333706897</v>
      </c>
      <c r="AW93" s="36">
        <v>3620.842689564</v>
      </c>
      <c r="AX93" s="36">
        <v>1486.557969189</v>
      </c>
      <c r="AY93" s="36">
        <v>3478.6242498030001</v>
      </c>
      <c r="AZ93" s="36">
        <v>0.135578541</v>
      </c>
      <c r="BA93" s="36">
        <v>0.27115708300000002</v>
      </c>
      <c r="BB93" s="36">
        <v>6.4952879130000003</v>
      </c>
      <c r="BC93" s="36">
        <v>349.96346265699998</v>
      </c>
      <c r="BD93" s="36">
        <v>818.93300697200004</v>
      </c>
      <c r="BE93" s="36">
        <v>0.18945905399999999</v>
      </c>
      <c r="BF93" s="36">
        <v>0.37891810799999998</v>
      </c>
      <c r="BG93" s="36">
        <v>7.0658661949999999</v>
      </c>
      <c r="BH93" s="36">
        <v>79.846228679999996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5.5479674499999998</v>
      </c>
      <c r="E94" s="36">
        <v>3</v>
      </c>
      <c r="F94" s="36">
        <v>0</v>
      </c>
      <c r="G94" s="36">
        <v>1</v>
      </c>
      <c r="H94" s="36">
        <v>2</v>
      </c>
      <c r="I94" s="36">
        <v>6.9232094875474617E-2</v>
      </c>
      <c r="J94" s="36">
        <v>3.3942482773751022</v>
      </c>
      <c r="K94" s="36">
        <v>7.6160948758208606E-3</v>
      </c>
      <c r="L94" s="36">
        <v>6.1615999999653753E-2</v>
      </c>
      <c r="M94" s="36">
        <v>0.47620537224888615</v>
      </c>
      <c r="N94" s="36">
        <v>2.9872750000016906</v>
      </c>
      <c r="O94" s="36">
        <v>7.0542700999999999E-2</v>
      </c>
      <c r="P94" s="36">
        <v>0.116033622</v>
      </c>
      <c r="Q94" s="36">
        <v>6.1509788999999995E-2</v>
      </c>
      <c r="R94" s="36">
        <v>9.0329120000000006E-3</v>
      </c>
      <c r="S94" s="36">
        <v>0.10425156300000001</v>
      </c>
      <c r="T94" s="36">
        <v>1.1782059000000001E-2</v>
      </c>
      <c r="U94" s="36">
        <v>3.0000000000000001E-3</v>
      </c>
      <c r="V94" s="36">
        <v>7.1999999999999998E-3</v>
      </c>
      <c r="W94" s="36">
        <v>0.14277479587547462</v>
      </c>
      <c r="X94" s="36">
        <v>3.5174818993751025</v>
      </c>
      <c r="Y94" s="36">
        <v>3.6602566952505771</v>
      </c>
      <c r="Z94" s="36">
        <v>5.7672505478640029E-4</v>
      </c>
      <c r="AA94" s="36">
        <v>2.1998534565764998E-4</v>
      </c>
      <c r="AB94" s="36">
        <v>2.1998580000000002E-4</v>
      </c>
      <c r="AC94" s="36">
        <v>5.1724807986164935E-5</v>
      </c>
      <c r="AD94" s="36">
        <v>4.748684117305696E-2</v>
      </c>
      <c r="AE94" s="36">
        <v>0.42738157055751258</v>
      </c>
      <c r="AF94" s="36">
        <v>0.47486841173056954</v>
      </c>
      <c r="AG94" s="36">
        <v>2.103276691408681E-4</v>
      </c>
      <c r="AH94" s="36">
        <v>3.5779879348101699E-4</v>
      </c>
      <c r="AI94" s="36">
        <v>1.1459231629054193E-3</v>
      </c>
      <c r="AJ94" s="36">
        <v>8.6237288402902906E-6</v>
      </c>
      <c r="AK94" s="36">
        <v>1.0421280248291352E-5</v>
      </c>
      <c r="AL94" s="36">
        <v>2.6064469977295484E-5</v>
      </c>
      <c r="AM94" s="36">
        <v>2.706762059673233E-4</v>
      </c>
      <c r="AN94" s="36">
        <v>4.7855061246786269E-2</v>
      </c>
      <c r="AO94" s="36">
        <v>0.42855355819039526</v>
      </c>
      <c r="AP94" s="36">
        <v>203.44319910499999</v>
      </c>
      <c r="AQ94" s="36">
        <v>109.546337979</v>
      </c>
      <c r="AR94" s="36">
        <v>312.98953708400001</v>
      </c>
      <c r="AS94" s="36">
        <v>6.6765651339999996</v>
      </c>
      <c r="AT94" s="36">
        <v>451.939713332</v>
      </c>
      <c r="AU94" s="36">
        <v>994.97464088100003</v>
      </c>
      <c r="AV94" s="36">
        <v>261.63901142899999</v>
      </c>
      <c r="AW94" s="36">
        <v>576.01528203400005</v>
      </c>
      <c r="AX94" s="36">
        <v>248.73258123799999</v>
      </c>
      <c r="AY94" s="36">
        <v>547.60093745300003</v>
      </c>
      <c r="AZ94" s="36">
        <v>0.47326537099999999</v>
      </c>
      <c r="BA94" s="36">
        <v>0.94653074299999995</v>
      </c>
      <c r="BB94" s="36">
        <v>2.5530794970000001</v>
      </c>
      <c r="BC94" s="36">
        <v>170.39948719500001</v>
      </c>
      <c r="BD94" s="36">
        <v>375.14554171100002</v>
      </c>
      <c r="BE94" s="36">
        <v>7.446999E-2</v>
      </c>
      <c r="BF94" s="36">
        <v>0.14893998</v>
      </c>
      <c r="BG94" s="36">
        <v>4.9740675339999996</v>
      </c>
      <c r="BH94" s="36">
        <v>55.031327304000001</v>
      </c>
      <c r="BI94" s="36">
        <v>0.33000000000000007</v>
      </c>
      <c r="BJ94" s="36">
        <v>0.33000000000000007</v>
      </c>
      <c r="BK94" s="36">
        <v>0.18</v>
      </c>
      <c r="BL94" s="36">
        <v>0.18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5.3007509649999998</v>
      </c>
      <c r="E95" s="36">
        <v>8</v>
      </c>
      <c r="F95" s="36">
        <v>0</v>
      </c>
      <c r="G95" s="36">
        <v>4</v>
      </c>
      <c r="H95" s="36">
        <v>4</v>
      </c>
      <c r="I95" s="36">
        <v>2.6073193433689946E-4</v>
      </c>
      <c r="J95" s="36">
        <v>1.127751807896763</v>
      </c>
      <c r="K95" s="36">
        <v>2.6073193433689946E-4</v>
      </c>
      <c r="L95" s="36">
        <v>0</v>
      </c>
      <c r="M95" s="36">
        <v>4.0309539831065472E-2</v>
      </c>
      <c r="N95" s="36">
        <v>1.0877030000000343</v>
      </c>
      <c r="O95" s="36">
        <v>0.17199082099999999</v>
      </c>
      <c r="P95" s="36">
        <v>0.29865858000000001</v>
      </c>
      <c r="Q95" s="36">
        <v>0.160550217</v>
      </c>
      <c r="R95" s="36">
        <v>1.1440604E-2</v>
      </c>
      <c r="S95" s="36">
        <v>0.28373605299999999</v>
      </c>
      <c r="T95" s="36">
        <v>1.4922527E-2</v>
      </c>
      <c r="U95" s="36">
        <v>1.4999999999999999E-2</v>
      </c>
      <c r="V95" s="36">
        <v>3.5999999999999997E-2</v>
      </c>
      <c r="W95" s="36">
        <v>0.18725155293433687</v>
      </c>
      <c r="X95" s="36">
        <v>1.4624103878967629</v>
      </c>
      <c r="Y95" s="36">
        <v>1.6496619408310997</v>
      </c>
      <c r="Z95" s="36">
        <v>1.4600217076819777E-5</v>
      </c>
      <c r="AA95" s="36">
        <v>3.1244464544394321E-6</v>
      </c>
      <c r="AB95" s="36">
        <v>3.1244499999999998E-6</v>
      </c>
      <c r="AC95" s="36">
        <v>2.2248287210450623E-6</v>
      </c>
      <c r="AD95" s="36">
        <v>1.4199921570815201E-2</v>
      </c>
      <c r="AE95" s="36">
        <v>0.12779929413733682</v>
      </c>
      <c r="AF95" s="36">
        <v>0.14199921570815202</v>
      </c>
      <c r="AG95" s="36">
        <v>1.1049939119744659E-3</v>
      </c>
      <c r="AH95" s="36">
        <v>1.8797597583013904E-3</v>
      </c>
      <c r="AI95" s="36">
        <v>6.0203116583436413E-3</v>
      </c>
      <c r="AJ95" s="36">
        <v>1.2248249466576124E-7</v>
      </c>
      <c r="AK95" s="36">
        <v>1.4801304935033945E-7</v>
      </c>
      <c r="AL95" s="36">
        <v>3.701926816210904E-7</v>
      </c>
      <c r="AM95" s="36">
        <v>1.1073412231901766E-3</v>
      </c>
      <c r="AN95" s="36">
        <v>1.6079829342165945E-2</v>
      </c>
      <c r="AO95" s="36">
        <v>0.13381997598836207</v>
      </c>
      <c r="AP95" s="36">
        <v>29.588984639</v>
      </c>
      <c r="AQ95" s="36">
        <v>15.93253019</v>
      </c>
      <c r="AR95" s="36">
        <v>45.521514828999997</v>
      </c>
      <c r="AS95" s="36">
        <v>1.362238584</v>
      </c>
      <c r="AT95" s="36">
        <v>146.135863664</v>
      </c>
      <c r="AU95" s="36">
        <v>341.53972102199998</v>
      </c>
      <c r="AV95" s="36">
        <v>129.46661174299999</v>
      </c>
      <c r="AW95" s="36">
        <v>302.58137426100001</v>
      </c>
      <c r="AX95" s="36">
        <v>120.001779942</v>
      </c>
      <c r="AY95" s="36">
        <v>280.46075354800001</v>
      </c>
      <c r="AZ95" s="36">
        <v>1.0814280000000001E-2</v>
      </c>
      <c r="BA95" s="36">
        <v>2.1628560000000002E-2</v>
      </c>
      <c r="BB95" s="36">
        <v>1.396640568</v>
      </c>
      <c r="BC95" s="36">
        <v>118.34306133</v>
      </c>
      <c r="BD95" s="36">
        <v>276.58409878399999</v>
      </c>
      <c r="BE95" s="36">
        <v>4.0738178E-2</v>
      </c>
      <c r="BF95" s="36">
        <v>8.1476356999999999E-2</v>
      </c>
      <c r="BG95" s="36">
        <v>1.1237636390000001</v>
      </c>
      <c r="BH95" s="36">
        <v>34.362997469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5.8928868349999997</v>
      </c>
      <c r="E96" s="36">
        <v>3</v>
      </c>
      <c r="F96" s="36">
        <v>2</v>
      </c>
      <c r="G96" s="36">
        <v>1</v>
      </c>
      <c r="H96" s="36">
        <v>0</v>
      </c>
      <c r="I96" s="36">
        <v>0.86308706841100313</v>
      </c>
      <c r="J96" s="36">
        <v>18.973569518618042</v>
      </c>
      <c r="K96" s="36">
        <v>4.9534068415414495E-2</v>
      </c>
      <c r="L96" s="36">
        <v>0.81355299999558861</v>
      </c>
      <c r="M96" s="36">
        <v>2.4710800870561984</v>
      </c>
      <c r="N96" s="36">
        <v>17.365576499972846</v>
      </c>
      <c r="O96" s="36">
        <v>0.11202660099999999</v>
      </c>
      <c r="P96" s="36">
        <v>0.18136551400000001</v>
      </c>
      <c r="Q96" s="36">
        <v>9.4099047999999991E-2</v>
      </c>
      <c r="R96" s="36">
        <v>1.7927552999999999E-2</v>
      </c>
      <c r="S96" s="36">
        <v>0.157981749</v>
      </c>
      <c r="T96" s="36">
        <v>2.3383765000000001E-2</v>
      </c>
      <c r="U96" s="36">
        <v>9.7350000000000006E-2</v>
      </c>
      <c r="V96" s="36">
        <v>0.2301</v>
      </c>
      <c r="W96" s="36">
        <v>1.072463669411003</v>
      </c>
      <c r="X96" s="36">
        <v>19.385035032618042</v>
      </c>
      <c r="Y96" s="36">
        <v>20.457498702029046</v>
      </c>
      <c r="Z96" s="36">
        <v>5.9748821037735106E-3</v>
      </c>
      <c r="AA96" s="36">
        <v>1.9341295551181452E-3</v>
      </c>
      <c r="AB96" s="36">
        <v>1.9341300000000001E-3</v>
      </c>
      <c r="AC96" s="36">
        <v>1.2464150386170717E-4</v>
      </c>
      <c r="AD96" s="36">
        <v>6.9167486122338334E-2</v>
      </c>
      <c r="AE96" s="36">
        <v>0.62250737510104526</v>
      </c>
      <c r="AF96" s="36">
        <v>0.69167486122338362</v>
      </c>
      <c r="AG96" s="36">
        <v>1.2041222191809873E-2</v>
      </c>
      <c r="AH96" s="36">
        <v>2.0483918211354729E-2</v>
      </c>
      <c r="AI96" s="36">
        <v>6.56039002174469E-2</v>
      </c>
      <c r="AJ96" s="36">
        <v>7.5820405962633819E-5</v>
      </c>
      <c r="AK96" s="36">
        <v>9.1624599254259823E-5</v>
      </c>
      <c r="AL96" s="36">
        <v>2.291605790791338E-4</v>
      </c>
      <c r="AM96" s="36">
        <v>1.2241684101634214E-2</v>
      </c>
      <c r="AN96" s="36">
        <v>8.9743028932947319E-2</v>
      </c>
      <c r="AO96" s="36">
        <v>0.68834043589757132</v>
      </c>
      <c r="AP96" s="36">
        <v>206.18294715499999</v>
      </c>
      <c r="AQ96" s="36">
        <v>111.02158692899999</v>
      </c>
      <c r="AR96" s="36">
        <v>317.20453408399999</v>
      </c>
      <c r="AS96" s="36">
        <v>14.258237576999999</v>
      </c>
      <c r="AT96" s="36">
        <v>682.900812739</v>
      </c>
      <c r="AU96" s="36">
        <v>1795.2469603960001</v>
      </c>
      <c r="AV96" s="36">
        <v>391.29150558600003</v>
      </c>
      <c r="AW96" s="36">
        <v>1028.648484418</v>
      </c>
      <c r="AX96" s="36">
        <v>372.633247579</v>
      </c>
      <c r="AY96" s="36">
        <v>979.59863655200002</v>
      </c>
      <c r="AZ96" s="36">
        <v>0.112245109</v>
      </c>
      <c r="BA96" s="36">
        <v>0.22449021899999999</v>
      </c>
      <c r="BB96" s="36">
        <v>1.004442608</v>
      </c>
      <c r="BC96" s="36">
        <v>61.458894979</v>
      </c>
      <c r="BD96" s="36">
        <v>161.56650035199999</v>
      </c>
      <c r="BE96" s="36">
        <v>2.9298277000000001E-2</v>
      </c>
      <c r="BF96" s="36">
        <v>5.8596554000000002E-2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5.3379379059999996</v>
      </c>
      <c r="E97" s="36">
        <v>3</v>
      </c>
      <c r="F97" s="36">
        <v>0</v>
      </c>
      <c r="G97" s="36">
        <v>2</v>
      </c>
      <c r="H97" s="36">
        <v>1</v>
      </c>
      <c r="I97" s="36">
        <v>1.2078203009605686E-3</v>
      </c>
      <c r="J97" s="36">
        <v>3.6920445399654174</v>
      </c>
      <c r="K97" s="36">
        <v>1.2078203009605686E-3</v>
      </c>
      <c r="L97" s="36">
        <v>0</v>
      </c>
      <c r="M97" s="36">
        <v>0.14834936024427398</v>
      </c>
      <c r="N97" s="36">
        <v>3.5449030000221038</v>
      </c>
      <c r="O97" s="36">
        <v>4.1187768E-2</v>
      </c>
      <c r="P97" s="36">
        <v>6.9246426999999999E-2</v>
      </c>
      <c r="Q97" s="36">
        <v>3.5123374999999998E-2</v>
      </c>
      <c r="R97" s="36">
        <v>6.0643929999999995E-3</v>
      </c>
      <c r="S97" s="36">
        <v>6.1336348999999998E-2</v>
      </c>
      <c r="T97" s="36">
        <v>7.9100780000000009E-3</v>
      </c>
      <c r="U97" s="36">
        <v>3.0000000000000001E-3</v>
      </c>
      <c r="V97" s="36">
        <v>7.1999999999999998E-3</v>
      </c>
      <c r="W97" s="36">
        <v>4.539558830096057E-2</v>
      </c>
      <c r="X97" s="36">
        <v>3.7684909669654174</v>
      </c>
      <c r="Y97" s="36">
        <v>3.8138865552663779</v>
      </c>
      <c r="Z97" s="36">
        <v>4.8298625323520067E-5</v>
      </c>
      <c r="AA97" s="36">
        <v>1.0335905819233293E-5</v>
      </c>
      <c r="AB97" s="36">
        <v>1.03359E-5</v>
      </c>
      <c r="AC97" s="36">
        <v>4.1896857666984559E-6</v>
      </c>
      <c r="AD97" s="36">
        <v>1.9748348794992359E-2</v>
      </c>
      <c r="AE97" s="36">
        <v>0.17773513915493122</v>
      </c>
      <c r="AF97" s="36">
        <v>0.19748348794992357</v>
      </c>
      <c r="AG97" s="36">
        <v>2.5919835211596918E-4</v>
      </c>
      <c r="AH97" s="36">
        <v>4.4093512773751077E-4</v>
      </c>
      <c r="AI97" s="36">
        <v>1.4121841253214871E-3</v>
      </c>
      <c r="AJ97" s="36">
        <v>4.0518069311905837E-7</v>
      </c>
      <c r="AK97" s="36">
        <v>4.8963756078035295E-7</v>
      </c>
      <c r="AL97" s="36">
        <v>1.2246233858654893E-6</v>
      </c>
      <c r="AM97" s="36">
        <v>2.6379321857578672E-4</v>
      </c>
      <c r="AN97" s="36">
        <v>2.0189773560290652E-2</v>
      </c>
      <c r="AO97" s="36">
        <v>0.17914854790363857</v>
      </c>
      <c r="AP97" s="36">
        <v>128.380579832</v>
      </c>
      <c r="AQ97" s="36">
        <v>69.128004524999994</v>
      </c>
      <c r="AR97" s="36">
        <v>197.50858435699999</v>
      </c>
      <c r="AS97" s="36">
        <v>2.0354918089999998</v>
      </c>
      <c r="AT97" s="36">
        <v>339.44542269999999</v>
      </c>
      <c r="AU97" s="36">
        <v>930.32040741699996</v>
      </c>
      <c r="AV97" s="36">
        <v>221.318658766</v>
      </c>
      <c r="AW97" s="36">
        <v>606.56957208200004</v>
      </c>
      <c r="AX97" s="36">
        <v>207.397946015</v>
      </c>
      <c r="AY97" s="36">
        <v>568.41697878800005</v>
      </c>
      <c r="AZ97" s="36">
        <v>1.9514322000000001E-2</v>
      </c>
      <c r="BA97" s="36">
        <v>3.9028644000000001E-2</v>
      </c>
      <c r="BB97" s="36">
        <v>1.1634786660000001</v>
      </c>
      <c r="BC97" s="36">
        <v>78.565862369000001</v>
      </c>
      <c r="BD97" s="36">
        <v>215.32599999999999</v>
      </c>
      <c r="BE97" s="36">
        <v>3.3937150999999999E-2</v>
      </c>
      <c r="BF97" s="36">
        <v>6.7874301999999997E-2</v>
      </c>
      <c r="BG97" s="36">
        <v>0.43913997199999999</v>
      </c>
      <c r="BH97" s="36">
        <v>16.275185497999999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5.6668372109999998</v>
      </c>
      <c r="E98" s="36">
        <v>2</v>
      </c>
      <c r="F98" s="36">
        <v>0</v>
      </c>
      <c r="G98" s="36">
        <v>1</v>
      </c>
      <c r="H98" s="36">
        <v>1</v>
      </c>
      <c r="I98" s="36">
        <v>9.2959779368312009E-4</v>
      </c>
      <c r="J98" s="36">
        <v>2.2082776138277111</v>
      </c>
      <c r="K98" s="36">
        <v>9.2959779368312009E-4</v>
      </c>
      <c r="L98" s="36">
        <v>0</v>
      </c>
      <c r="M98" s="36">
        <v>0.12800221161621669</v>
      </c>
      <c r="N98" s="36">
        <v>2.0812050000051778</v>
      </c>
      <c r="O98" s="36">
        <v>2.266982E-2</v>
      </c>
      <c r="P98" s="36">
        <v>3.9075029999999997E-2</v>
      </c>
      <c r="Q98" s="36">
        <v>2.06445E-2</v>
      </c>
      <c r="R98" s="36">
        <v>2.0253199999999997E-3</v>
      </c>
      <c r="S98" s="36">
        <v>3.6433306999999998E-2</v>
      </c>
      <c r="T98" s="36">
        <v>2.6417229999999999E-3</v>
      </c>
      <c r="U98" s="36">
        <v>0</v>
      </c>
      <c r="V98" s="36">
        <v>0</v>
      </c>
      <c r="W98" s="36">
        <v>2.359941779368312E-2</v>
      </c>
      <c r="X98" s="36">
        <v>2.2473526438277109</v>
      </c>
      <c r="Y98" s="36">
        <v>2.2709520616213941</v>
      </c>
      <c r="Z98" s="36">
        <v>4.0372190578098068E-5</v>
      </c>
      <c r="AA98" s="36">
        <v>8.6396487837129848E-6</v>
      </c>
      <c r="AB98" s="36">
        <v>8.6396499999999995E-6</v>
      </c>
      <c r="AC98" s="36">
        <v>7.588201590580872E-6</v>
      </c>
      <c r="AD98" s="36">
        <v>2.1134731876791213E-2</v>
      </c>
      <c r="AE98" s="36">
        <v>0.19021258689112086</v>
      </c>
      <c r="AF98" s="36">
        <v>0.21134731876791207</v>
      </c>
      <c r="AG98" s="36">
        <v>0</v>
      </c>
      <c r="AH98" s="36">
        <v>0</v>
      </c>
      <c r="AI98" s="36">
        <v>0</v>
      </c>
      <c r="AJ98" s="36">
        <v>3.3868549185906142E-7</v>
      </c>
      <c r="AK98" s="36">
        <v>4.0928193500285185E-7</v>
      </c>
      <c r="AL98" s="36">
        <v>1.0236474265127153E-6</v>
      </c>
      <c r="AM98" s="36">
        <v>7.9268870824399326E-6</v>
      </c>
      <c r="AN98" s="36">
        <v>2.1135141158726216E-2</v>
      </c>
      <c r="AO98" s="36">
        <v>0.19021361053854738</v>
      </c>
      <c r="AP98" s="36">
        <v>29.931808795999999</v>
      </c>
      <c r="AQ98" s="36">
        <v>16.117127813</v>
      </c>
      <c r="AR98" s="36">
        <v>46.048936608999995</v>
      </c>
      <c r="AS98" s="36">
        <v>3.5735616989999999</v>
      </c>
      <c r="AT98" s="36">
        <v>128.43234604</v>
      </c>
      <c r="AU98" s="36">
        <v>322.74668472100001</v>
      </c>
      <c r="AV98" s="36">
        <v>99.372749451999994</v>
      </c>
      <c r="AW98" s="36">
        <v>249.720778497</v>
      </c>
      <c r="AX98" s="36">
        <v>92.510231938000004</v>
      </c>
      <c r="AY98" s="36">
        <v>232.47547507600001</v>
      </c>
      <c r="AZ98" s="36">
        <v>1.7820777999999999E-2</v>
      </c>
      <c r="BA98" s="36">
        <v>3.5641555999999998E-2</v>
      </c>
      <c r="BB98" s="36">
        <v>0.53989544</v>
      </c>
      <c r="BC98" s="36">
        <v>39.720861736000003</v>
      </c>
      <c r="BD98" s="36">
        <v>99.817350028999996</v>
      </c>
      <c r="BE98" s="36">
        <v>1.5748043E-2</v>
      </c>
      <c r="BF98" s="36">
        <v>3.1496086999999999E-2</v>
      </c>
      <c r="BG98" s="36">
        <v>1.663274887</v>
      </c>
      <c r="BH98" s="36">
        <v>19.319987113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5.319834846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7.1228609346965933E-4</v>
      </c>
      <c r="J99" s="36">
        <v>1.3582857876994061</v>
      </c>
      <c r="K99" s="36">
        <v>7.1228609346965933E-4</v>
      </c>
      <c r="L99" s="36">
        <v>0</v>
      </c>
      <c r="M99" s="36">
        <v>7.1696073791047879E-2</v>
      </c>
      <c r="N99" s="36">
        <v>1.2873020000018278</v>
      </c>
      <c r="O99" s="36">
        <v>1.3132512000000001E-2</v>
      </c>
      <c r="P99" s="36">
        <v>2.2770267E-2</v>
      </c>
      <c r="Q99" s="36">
        <v>1.1794515E-2</v>
      </c>
      <c r="R99" s="36">
        <v>1.3379970000000001E-3</v>
      </c>
      <c r="S99" s="36">
        <v>2.1025054000000001E-2</v>
      </c>
      <c r="T99" s="36">
        <v>1.745213E-3</v>
      </c>
      <c r="U99" s="36" t="s">
        <v>340</v>
      </c>
      <c r="V99" s="36" t="s">
        <v>340</v>
      </c>
      <c r="W99" s="36">
        <v>1.3844798093469659E-2</v>
      </c>
      <c r="X99" s="36">
        <v>1.3810560546994062</v>
      </c>
      <c r="Y99" s="36">
        <v>1.3949008527928759</v>
      </c>
      <c r="Z99" s="36">
        <v>2.7609386474249758E-5</v>
      </c>
      <c r="AA99" s="36">
        <v>5.9084087054894467E-6</v>
      </c>
      <c r="AB99" s="36">
        <v>5.9084099999999999E-6</v>
      </c>
      <c r="AC99" s="36">
        <v>4.0414264928987959E-6</v>
      </c>
      <c r="AD99" s="36">
        <v>1.3841137800090379E-2</v>
      </c>
      <c r="AE99" s="36">
        <v>0.12457024020081342</v>
      </c>
      <c r="AF99" s="36">
        <v>0.13841137800090378</v>
      </c>
      <c r="AG99" s="36" t="s">
        <v>340</v>
      </c>
      <c r="AH99" s="36" t="s">
        <v>340</v>
      </c>
      <c r="AI99" s="36" t="s">
        <v>340</v>
      </c>
      <c r="AJ99" s="36">
        <v>2.3161733947034865E-7</v>
      </c>
      <c r="AK99" s="36">
        <v>2.798962316286192E-7</v>
      </c>
      <c r="AL99" s="36">
        <v>7.0004325305793563E-7</v>
      </c>
      <c r="AM99" s="36">
        <v>4.2730438323691448E-6</v>
      </c>
      <c r="AN99" s="36">
        <v>1.3841417696322009E-2</v>
      </c>
      <c r="AO99" s="36">
        <v>0.12457094024406648</v>
      </c>
      <c r="AP99" s="36">
        <v>36.090559347999999</v>
      </c>
      <c r="AQ99" s="36">
        <v>19.43337811</v>
      </c>
      <c r="AR99" s="36">
        <v>55.523937457999999</v>
      </c>
      <c r="AS99" s="36">
        <v>4.0449362439999996</v>
      </c>
      <c r="AT99" s="36">
        <v>134.47384954200001</v>
      </c>
      <c r="AU99" s="36">
        <v>326.89639342300001</v>
      </c>
      <c r="AV99" s="36">
        <v>93.756724101000003</v>
      </c>
      <c r="AW99" s="36">
        <v>227.915948507</v>
      </c>
      <c r="AX99" s="36">
        <v>87.607494282999994</v>
      </c>
      <c r="AY99" s="36">
        <v>212.96760682799999</v>
      </c>
      <c r="AZ99" s="36">
        <v>3.7571883E-2</v>
      </c>
      <c r="BA99" s="36">
        <v>7.5143766000000001E-2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5.6070932510000002</v>
      </c>
      <c r="E100" s="36">
        <v>5</v>
      </c>
      <c r="F100" s="36">
        <v>0</v>
      </c>
      <c r="G100" s="36">
        <v>2</v>
      </c>
      <c r="H100" s="36">
        <v>3</v>
      </c>
      <c r="I100" s="36">
        <v>3.1219917971175562E-5</v>
      </c>
      <c r="J100" s="36">
        <v>0.22675176697888955</v>
      </c>
      <c r="K100" s="36">
        <v>3.1219917971175562E-5</v>
      </c>
      <c r="L100" s="36">
        <v>0</v>
      </c>
      <c r="M100" s="36">
        <v>8.0079868968451623E-3</v>
      </c>
      <c r="N100" s="36">
        <v>0.21877500000001557</v>
      </c>
      <c r="O100" s="36">
        <v>2.7500439999999997E-3</v>
      </c>
      <c r="P100" s="36">
        <v>4.6624179999999998E-3</v>
      </c>
      <c r="Q100" s="36">
        <v>2.3969209999999998E-3</v>
      </c>
      <c r="R100" s="36">
        <v>3.53123E-4</v>
      </c>
      <c r="S100" s="36">
        <v>4.2018229999999995E-3</v>
      </c>
      <c r="T100" s="36">
        <v>4.60595E-4</v>
      </c>
      <c r="U100" s="36">
        <v>6.0000000000000001E-3</v>
      </c>
      <c r="V100" s="36">
        <v>1.44E-2</v>
      </c>
      <c r="W100" s="36">
        <v>8.7812639179711757E-3</v>
      </c>
      <c r="X100" s="36">
        <v>0.24581418497888954</v>
      </c>
      <c r="Y100" s="36">
        <v>0.2545954488968607</v>
      </c>
      <c r="Z100" s="36">
        <v>2.1413923069062556E-6</v>
      </c>
      <c r="AA100" s="36">
        <v>4.5825795367793856E-7</v>
      </c>
      <c r="AB100" s="36">
        <v>4.5825800000000003E-7</v>
      </c>
      <c r="AC100" s="36">
        <v>2.7257524176055164E-7</v>
      </c>
      <c r="AD100" s="36">
        <v>2.6900235174025398E-3</v>
      </c>
      <c r="AE100" s="36">
        <v>2.4210211656622856E-2</v>
      </c>
      <c r="AF100" s="36">
        <v>2.69002351740254E-2</v>
      </c>
      <c r="AG100" s="36">
        <v>4.5859363363363366E-4</v>
      </c>
      <c r="AH100" s="36">
        <v>7.8013629629629638E-4</v>
      </c>
      <c r="AI100" s="36">
        <v>2.4985446246246247E-3</v>
      </c>
      <c r="AJ100" s="36">
        <v>1.7964308291232834E-8</v>
      </c>
      <c r="AK100" s="36">
        <v>2.1708833224787681E-8</v>
      </c>
      <c r="AL100" s="36">
        <v>5.4295558544485481E-8</v>
      </c>
      <c r="AM100" s="36">
        <v>4.5888417318368544E-4</v>
      </c>
      <c r="AN100" s="36">
        <v>3.4701815225320612E-3</v>
      </c>
      <c r="AO100" s="36">
        <v>2.6708810576806026E-2</v>
      </c>
      <c r="AP100" s="36">
        <v>0.98943104400000004</v>
      </c>
      <c r="AQ100" s="36">
        <v>0.53277056199999995</v>
      </c>
      <c r="AR100" s="36">
        <v>1.5222016059999999</v>
      </c>
      <c r="AS100" s="36">
        <v>0.14915900900000001</v>
      </c>
      <c r="AT100" s="36">
        <v>2.1889424599999998</v>
      </c>
      <c r="AU100" s="36">
        <v>5.3207125460000002</v>
      </c>
      <c r="AV100" s="36">
        <v>2.5139608569999998</v>
      </c>
      <c r="AW100" s="36">
        <v>6.1107422050000002</v>
      </c>
      <c r="AX100" s="36">
        <v>2.3120600109999998</v>
      </c>
      <c r="AY100" s="36">
        <v>5.6199771959999998</v>
      </c>
      <c r="AZ100" s="36">
        <v>1.057915E-3</v>
      </c>
      <c r="BA100" s="36">
        <v>2.11583E-3</v>
      </c>
      <c r="BB100" s="36">
        <v>0.31667305400000001</v>
      </c>
      <c r="BC100" s="36">
        <v>12.584064075000001</v>
      </c>
      <c r="BD100" s="36">
        <v>30.588372616000001</v>
      </c>
      <c r="BE100" s="36">
        <v>9.2369380000000001E-3</v>
      </c>
      <c r="BF100" s="36">
        <v>1.8473877E-2</v>
      </c>
      <c r="BG100" s="36">
        <v>2.8162585170000001</v>
      </c>
      <c r="BH100" s="36">
        <v>12.265683837999999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5.254076092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1.3888600000000001E-4</v>
      </c>
      <c r="P101" s="36">
        <v>2.0923299999999999E-4</v>
      </c>
      <c r="Q101" s="36">
        <v>1.29732E-4</v>
      </c>
      <c r="R101" s="36">
        <v>9.1540000000000008E-6</v>
      </c>
      <c r="S101" s="36">
        <v>1.97293E-4</v>
      </c>
      <c r="T101" s="36">
        <v>1.1939999999999999E-5</v>
      </c>
      <c r="U101" s="36">
        <v>1.7999999999999999E-2</v>
      </c>
      <c r="V101" s="36">
        <v>4.3199999999999995E-2</v>
      </c>
      <c r="W101" s="36">
        <v>1.8138886E-2</v>
      </c>
      <c r="X101" s="36">
        <v>4.3409232999999998E-2</v>
      </c>
      <c r="Y101" s="36">
        <v>6.1548118999999998E-2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1.0835928895420689E-3</v>
      </c>
      <c r="AH101" s="36">
        <v>1.8433534212899563E-3</v>
      </c>
      <c r="AI101" s="36">
        <v>5.9037129844016168E-3</v>
      </c>
      <c r="AJ101" s="36">
        <v>0</v>
      </c>
      <c r="AK101" s="36">
        <v>0</v>
      </c>
      <c r="AL101" s="36">
        <v>0</v>
      </c>
      <c r="AM101" s="36">
        <v>1.0835928895420689E-3</v>
      </c>
      <c r="AN101" s="36">
        <v>1.8433534212899563E-3</v>
      </c>
      <c r="AO101" s="36">
        <v>5.9037129844016168E-3</v>
      </c>
      <c r="AP101" s="36">
        <v>3.6504329000000002E-2</v>
      </c>
      <c r="AQ101" s="36">
        <v>1.9656177E-2</v>
      </c>
      <c r="AR101" s="36">
        <v>5.6160505999999999E-2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7.2335749999999999E-3</v>
      </c>
      <c r="BF101" s="36">
        <v>1.4467150999999999E-2</v>
      </c>
      <c r="BG101" s="36">
        <v>2.6965415510000001</v>
      </c>
      <c r="BH101" s="36">
        <v>8.4853860060000006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5.2439147479999999</v>
      </c>
      <c r="E102" s="36">
        <v>7</v>
      </c>
      <c r="F102" s="36">
        <v>0</v>
      </c>
      <c r="G102" s="36">
        <v>4</v>
      </c>
      <c r="H102" s="36">
        <v>3</v>
      </c>
      <c r="I102" s="36">
        <v>1.9569359803843207E-4</v>
      </c>
      <c r="J102" s="36">
        <v>0.61550986728849111</v>
      </c>
      <c r="K102" s="36">
        <v>1.9569359803843207E-4</v>
      </c>
      <c r="L102" s="36">
        <v>0</v>
      </c>
      <c r="M102" s="36">
        <v>3.4960560886463307E-2</v>
      </c>
      <c r="N102" s="36">
        <v>0.58074500000006624</v>
      </c>
      <c r="O102" s="36">
        <v>1.5144738E-2</v>
      </c>
      <c r="P102" s="36">
        <v>2.6393901000000001E-2</v>
      </c>
      <c r="Q102" s="36">
        <v>1.4108166E-2</v>
      </c>
      <c r="R102" s="36">
        <v>1.0365719999999999E-3</v>
      </c>
      <c r="S102" s="36">
        <v>2.5041849000000001E-2</v>
      </c>
      <c r="T102" s="36">
        <v>1.3520520000000001E-3</v>
      </c>
      <c r="U102" s="36">
        <v>0.11099999999999999</v>
      </c>
      <c r="V102" s="36">
        <v>0.26639999999999997</v>
      </c>
      <c r="W102" s="36">
        <v>0.12634043159803843</v>
      </c>
      <c r="X102" s="36">
        <v>0.90830376828849113</v>
      </c>
      <c r="Y102" s="36">
        <v>1.0346441998865297</v>
      </c>
      <c r="Z102" s="36">
        <v>1.1750410755509878E-5</v>
      </c>
      <c r="AA102" s="36">
        <v>2.5145879016791126E-6</v>
      </c>
      <c r="AB102" s="36">
        <v>2.5145900000000002E-6</v>
      </c>
      <c r="AC102" s="36">
        <v>2.0919596378130577E-6</v>
      </c>
      <c r="AD102" s="36">
        <v>8.3569925864714033E-3</v>
      </c>
      <c r="AE102" s="36">
        <v>7.5212933278242633E-2</v>
      </c>
      <c r="AF102" s="36">
        <v>8.356992586471404E-2</v>
      </c>
      <c r="AG102" s="36">
        <v>8.946119445576212E-3</v>
      </c>
      <c r="AH102" s="36">
        <v>1.5218685953394017E-2</v>
      </c>
      <c r="AI102" s="36">
        <v>4.8740926634518678E-2</v>
      </c>
      <c r="AJ102" s="36">
        <v>9.8575191237362295E-8</v>
      </c>
      <c r="AK102" s="36">
        <v>1.1912244835598911E-7</v>
      </c>
      <c r="AL102" s="36">
        <v>2.9793493743781395E-7</v>
      </c>
      <c r="AM102" s="36">
        <v>8.948309980405262E-3</v>
      </c>
      <c r="AN102" s="36">
        <v>2.3575797662313776E-2</v>
      </c>
      <c r="AO102" s="36">
        <v>0.12395415784769875</v>
      </c>
      <c r="AP102" s="36">
        <v>0.73581445899999998</v>
      </c>
      <c r="AQ102" s="36">
        <v>0.39620778499999998</v>
      </c>
      <c r="AR102" s="36">
        <v>1.1320222439999998</v>
      </c>
      <c r="AS102" s="36">
        <v>0</v>
      </c>
      <c r="AT102" s="36">
        <v>0.64200660600000004</v>
      </c>
      <c r="AU102" s="36">
        <v>1.61963218</v>
      </c>
      <c r="AV102" s="36">
        <v>0.529202014</v>
      </c>
      <c r="AW102" s="36">
        <v>1.335052635</v>
      </c>
      <c r="AX102" s="36">
        <v>0.49167856900000001</v>
      </c>
      <c r="AY102" s="36">
        <v>1.240389779</v>
      </c>
      <c r="AZ102" s="36">
        <v>0</v>
      </c>
      <c r="BA102" s="36">
        <v>0</v>
      </c>
      <c r="BB102" s="36">
        <v>0.801888253</v>
      </c>
      <c r="BC102" s="36">
        <v>45.595709542999998</v>
      </c>
      <c r="BD102" s="36">
        <v>115.02728748299999</v>
      </c>
      <c r="BE102" s="36">
        <v>2.3390030999999999E-2</v>
      </c>
      <c r="BF102" s="36">
        <v>4.6780062999999997E-2</v>
      </c>
      <c r="BG102" s="36">
        <v>0</v>
      </c>
      <c r="BH102" s="36">
        <v>16.141319781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5.2233792469999996</v>
      </c>
      <c r="E103" s="36">
        <v>7</v>
      </c>
      <c r="F103" s="36">
        <v>0</v>
      </c>
      <c r="G103" s="36">
        <v>3</v>
      </c>
      <c r="H103" s="36">
        <v>4</v>
      </c>
      <c r="I103" s="36">
        <v>4.9219067657737151E-5</v>
      </c>
      <c r="J103" s="36">
        <v>0.15212432399138795</v>
      </c>
      <c r="K103" s="36">
        <v>4.9219067657737151E-5</v>
      </c>
      <c r="L103" s="36">
        <v>0</v>
      </c>
      <c r="M103" s="36">
        <v>9.3485430590501128E-3</v>
      </c>
      <c r="N103" s="36">
        <v>0.14282499999999557</v>
      </c>
      <c r="O103" s="36">
        <v>8.3567299999999997E-3</v>
      </c>
      <c r="P103" s="36">
        <v>1.4809308E-2</v>
      </c>
      <c r="Q103" s="36">
        <v>7.9571269999999996E-3</v>
      </c>
      <c r="R103" s="36">
        <v>3.99603E-4</v>
      </c>
      <c r="S103" s="36">
        <v>1.4288087E-2</v>
      </c>
      <c r="T103" s="36">
        <v>5.2122099999999999E-4</v>
      </c>
      <c r="U103" s="36">
        <v>6.6E-3</v>
      </c>
      <c r="V103" s="36">
        <v>1.5599999999999999E-2</v>
      </c>
      <c r="W103" s="36">
        <v>1.5005949067657736E-2</v>
      </c>
      <c r="X103" s="36">
        <v>0.18253363199138795</v>
      </c>
      <c r="Y103" s="36">
        <v>0.19753958105904568</v>
      </c>
      <c r="Z103" s="36">
        <v>3.0858010376824553E-6</v>
      </c>
      <c r="AA103" s="36">
        <v>6.6036142206404553E-7</v>
      </c>
      <c r="AB103" s="36">
        <v>6.6036100000000005E-7</v>
      </c>
      <c r="AC103" s="36">
        <v>4.553519157105578E-7</v>
      </c>
      <c r="AD103" s="36">
        <v>3.093338493667306E-3</v>
      </c>
      <c r="AE103" s="36">
        <v>2.784004644300575E-2</v>
      </c>
      <c r="AF103" s="36">
        <v>3.0933384936673056E-2</v>
      </c>
      <c r="AG103" s="36">
        <v>5.0880845170175079E-4</v>
      </c>
      <c r="AH103" s="36">
        <v>8.6555920519378298E-4</v>
      </c>
      <c r="AI103" s="36">
        <v>2.7721288058233317E-3</v>
      </c>
      <c r="AJ103" s="36">
        <v>2.588700816462954E-8</v>
      </c>
      <c r="AK103" s="36">
        <v>3.1282960291263916E-8</v>
      </c>
      <c r="AL103" s="36">
        <v>7.8241229473342475E-8</v>
      </c>
      <c r="AM103" s="36">
        <v>5.0928969062562592E-4</v>
      </c>
      <c r="AN103" s="36">
        <v>3.9589289818213807E-3</v>
      </c>
      <c r="AO103" s="36">
        <v>3.0612253490058555E-2</v>
      </c>
      <c r="AP103" s="36">
        <v>1.361086542</v>
      </c>
      <c r="AQ103" s="36">
        <v>0.73289275300000001</v>
      </c>
      <c r="AR103" s="36">
        <v>2.093979295</v>
      </c>
      <c r="AS103" s="36">
        <v>0.199241378</v>
      </c>
      <c r="AT103" s="36">
        <v>1.1074324689999999</v>
      </c>
      <c r="AU103" s="36">
        <v>2.7792965970000001</v>
      </c>
      <c r="AV103" s="36">
        <v>1.9438703129999999</v>
      </c>
      <c r="AW103" s="36">
        <v>4.8784845079999997</v>
      </c>
      <c r="AX103" s="36">
        <v>1.768076698</v>
      </c>
      <c r="AY103" s="36">
        <v>4.4372995059999996</v>
      </c>
      <c r="AZ103" s="36">
        <v>1.5043509999999999E-3</v>
      </c>
      <c r="BA103" s="36">
        <v>3.0087019999999998E-3</v>
      </c>
      <c r="BB103" s="36">
        <v>0.79085674900000003</v>
      </c>
      <c r="BC103" s="36">
        <v>37.811178194999997</v>
      </c>
      <c r="BD103" s="36">
        <v>94.893803237</v>
      </c>
      <c r="BE103" s="36">
        <v>2.3068257000000002E-2</v>
      </c>
      <c r="BF103" s="36">
        <v>4.6136514000000003E-2</v>
      </c>
      <c r="BG103" s="36">
        <v>1.9406871109999999</v>
      </c>
      <c r="BH103" s="36">
        <v>31.588245604000001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5.4100216940000001</v>
      </c>
      <c r="E104" s="36">
        <v>7</v>
      </c>
      <c r="F104" s="36">
        <v>0</v>
      </c>
      <c r="G104" s="36">
        <v>1</v>
      </c>
      <c r="H104" s="36">
        <v>6</v>
      </c>
      <c r="I104" s="36">
        <v>9.8684324551496686E-5</v>
      </c>
      <c r="J104" s="36">
        <v>0.14939401574296823</v>
      </c>
      <c r="K104" s="36">
        <v>9.8684324551496686E-5</v>
      </c>
      <c r="L104" s="36">
        <v>0</v>
      </c>
      <c r="M104" s="36">
        <v>1.1797700067255532E-2</v>
      </c>
      <c r="N104" s="36">
        <v>0.13769500000026419</v>
      </c>
      <c r="O104" s="36">
        <v>7.2727337000000003E-2</v>
      </c>
      <c r="P104" s="36">
        <v>0.12291000499999999</v>
      </c>
      <c r="Q104" s="36">
        <v>6.9026634000000003E-2</v>
      </c>
      <c r="R104" s="36">
        <v>3.7007029999999996E-3</v>
      </c>
      <c r="S104" s="36">
        <v>0.11808300099999999</v>
      </c>
      <c r="T104" s="36">
        <v>4.8270040000000002E-3</v>
      </c>
      <c r="U104" s="36">
        <v>3.0000000000000001E-3</v>
      </c>
      <c r="V104" s="36">
        <v>7.1999999999999998E-3</v>
      </c>
      <c r="W104" s="36">
        <v>7.5826021324551504E-2</v>
      </c>
      <c r="X104" s="36">
        <v>0.27950402074296821</v>
      </c>
      <c r="Y104" s="36">
        <v>0.35533004206751972</v>
      </c>
      <c r="Z104" s="36">
        <v>4.2363142988590282E-6</v>
      </c>
      <c r="AA104" s="36">
        <v>9.0657125995583196E-7</v>
      </c>
      <c r="AB104" s="36">
        <v>9.0657099999999997E-7</v>
      </c>
      <c r="AC104" s="36">
        <v>1.1026276457144897E-6</v>
      </c>
      <c r="AD104" s="36">
        <v>1.2526595244969157E-3</v>
      </c>
      <c r="AE104" s="36">
        <v>1.127393572047224E-2</v>
      </c>
      <c r="AF104" s="36">
        <v>1.2526595244969156E-2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3.5538759676625917E-8</v>
      </c>
      <c r="AK104" s="36">
        <v>4.2946546804265269E-8</v>
      </c>
      <c r="AL104" s="36">
        <v>1.0741280851667127E-7</v>
      </c>
      <c r="AM104" s="36">
        <v>2.4106775287417601E-4</v>
      </c>
      <c r="AN104" s="36">
        <v>1.6608585491745265E-3</v>
      </c>
      <c r="AO104" s="36">
        <v>1.2581245707834827E-2</v>
      </c>
      <c r="AP104" s="36">
        <v>5.754585327</v>
      </c>
      <c r="AQ104" s="36">
        <v>3.0986228680000001</v>
      </c>
      <c r="AR104" s="36">
        <v>8.8532081950000006</v>
      </c>
      <c r="AS104" s="36">
        <v>0.53552070500000004</v>
      </c>
      <c r="AT104" s="36">
        <v>42.346291567999998</v>
      </c>
      <c r="AU104" s="36">
        <v>105.222065288</v>
      </c>
      <c r="AV104" s="36">
        <v>29.557565234999998</v>
      </c>
      <c r="AW104" s="36">
        <v>73.444638097999999</v>
      </c>
      <c r="AX104" s="36">
        <v>27.627517327</v>
      </c>
      <c r="AY104" s="36">
        <v>68.648855054999999</v>
      </c>
      <c r="AZ104" s="36">
        <v>2.4619680000000001E-3</v>
      </c>
      <c r="BA104" s="36">
        <v>4.9239369999999998E-3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16.741902526000001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5.3480531139999998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2.3930439498932605E-4</v>
      </c>
      <c r="J105" s="36">
        <v>0.2703674135774306</v>
      </c>
      <c r="K105" s="36">
        <v>2.3930439498932605E-4</v>
      </c>
      <c r="L105" s="36">
        <v>0</v>
      </c>
      <c r="M105" s="36">
        <v>2.8066717972429284E-2</v>
      </c>
      <c r="N105" s="36">
        <v>0.24253999999999065</v>
      </c>
      <c r="O105" s="36">
        <v>6.1856897999999993E-2</v>
      </c>
      <c r="P105" s="36">
        <v>0.104023639</v>
      </c>
      <c r="Q105" s="36">
        <v>5.8255721999999996E-2</v>
      </c>
      <c r="R105" s="36">
        <v>3.6011760000000002E-3</v>
      </c>
      <c r="S105" s="36">
        <v>9.9326451999999996E-2</v>
      </c>
      <c r="T105" s="36">
        <v>4.6971870000000002E-3</v>
      </c>
      <c r="U105" s="36" t="s">
        <v>340</v>
      </c>
      <c r="V105" s="36" t="s">
        <v>340</v>
      </c>
      <c r="W105" s="36">
        <v>6.2096202394989322E-2</v>
      </c>
      <c r="X105" s="36">
        <v>0.37439105257743061</v>
      </c>
      <c r="Y105" s="36">
        <v>0.43648725497241991</v>
      </c>
      <c r="Z105" s="36">
        <v>1.2232862960833017E-5</v>
      </c>
      <c r="AA105" s="36">
        <v>2.6178326736182654E-6</v>
      </c>
      <c r="AB105" s="36">
        <v>2.6178300000000001E-6</v>
      </c>
      <c r="AC105" s="36">
        <v>2.0500774442687263E-6</v>
      </c>
      <c r="AD105" s="36">
        <v>4.5586982972517969E-3</v>
      </c>
      <c r="AE105" s="36">
        <v>4.1028284675266161E-2</v>
      </c>
      <c r="AF105" s="36">
        <v>4.5586982972517967E-2</v>
      </c>
      <c r="AG105" s="36" t="s">
        <v>340</v>
      </c>
      <c r="AH105" s="36" t="s">
        <v>340</v>
      </c>
      <c r="AI105" s="36" t="s">
        <v>340</v>
      </c>
      <c r="AJ105" s="36">
        <v>1.0262233321412402E-7</v>
      </c>
      <c r="AK105" s="36">
        <v>1.2401318663470347E-7</v>
      </c>
      <c r="AL105" s="36">
        <v>3.1016707187765498E-7</v>
      </c>
      <c r="AM105" s="36">
        <v>2.1526997774828504E-6</v>
      </c>
      <c r="AN105" s="36">
        <v>4.5588223104384316E-3</v>
      </c>
      <c r="AO105" s="36">
        <v>4.1028594842338041E-2</v>
      </c>
      <c r="AP105" s="36">
        <v>45.635575103000001</v>
      </c>
      <c r="AQ105" s="36">
        <v>24.573001978000001</v>
      </c>
      <c r="AR105" s="36">
        <v>70.208577081000001</v>
      </c>
      <c r="AS105" s="36">
        <v>4.147505561</v>
      </c>
      <c r="AT105" s="36">
        <v>72.397525059000003</v>
      </c>
      <c r="AU105" s="36">
        <v>195.25393122200001</v>
      </c>
      <c r="AV105" s="36">
        <v>53.311697776999999</v>
      </c>
      <c r="AW105" s="36">
        <v>143.780033401</v>
      </c>
      <c r="AX105" s="36">
        <v>49.712968494000002</v>
      </c>
      <c r="AY105" s="36">
        <v>134.07436957799999</v>
      </c>
      <c r="AZ105" s="36">
        <v>1.4559819999999999E-2</v>
      </c>
      <c r="BA105" s="36">
        <v>2.9119639999999999E-2</v>
      </c>
      <c r="BB105" s="36">
        <v>0.36607509500000002</v>
      </c>
      <c r="BC105" s="36">
        <v>30.390736449999999</v>
      </c>
      <c r="BD105" s="36">
        <v>81.962895275999998</v>
      </c>
      <c r="BE105" s="36">
        <v>1.0677931E-2</v>
      </c>
      <c r="BF105" s="36">
        <v>2.1355862999999999E-2</v>
      </c>
      <c r="BG105" s="36">
        <v>0.85530578899999998</v>
      </c>
      <c r="BH105" s="36">
        <v>23.473938221000001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4.8155363250000001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0.37383999600000001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4.1897347869999999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5.7953431789999996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0.21638198807627923</v>
      </c>
      <c r="J108" s="36">
        <v>5.3917352304114932</v>
      </c>
      <c r="K108" s="36">
        <v>4.0418988076936058E-2</v>
      </c>
      <c r="L108" s="36">
        <v>0.17596299999934317</v>
      </c>
      <c r="M108" s="36">
        <v>1.454732718489538</v>
      </c>
      <c r="N108" s="36">
        <v>4.1533844999982348</v>
      </c>
      <c r="O108" s="36">
        <v>3.1551888999999993E-2</v>
      </c>
      <c r="P108" s="36">
        <v>4.9944359000000001E-2</v>
      </c>
      <c r="Q108" s="36">
        <v>2.8658039999999996E-2</v>
      </c>
      <c r="R108" s="36">
        <v>2.893849E-3</v>
      </c>
      <c r="S108" s="36">
        <v>4.6169771999999998E-2</v>
      </c>
      <c r="T108" s="36">
        <v>3.7745869999999998E-3</v>
      </c>
      <c r="U108" s="36" t="s">
        <v>340</v>
      </c>
      <c r="V108" s="36" t="s">
        <v>340</v>
      </c>
      <c r="W108" s="36">
        <v>0.24793387707627923</v>
      </c>
      <c r="X108" s="36">
        <v>5.4416795894114935</v>
      </c>
      <c r="Y108" s="36">
        <v>5.6896134664877724</v>
      </c>
      <c r="Z108" s="36">
        <v>1.3556283226215764E-3</v>
      </c>
      <c r="AA108" s="36">
        <v>5.9943248996734914E-4</v>
      </c>
      <c r="AB108" s="36">
        <v>5.99432E-4</v>
      </c>
      <c r="AC108" s="36">
        <v>1.1898380761822506E-4</v>
      </c>
      <c r="AD108" s="36">
        <v>2.1021543533458517E-2</v>
      </c>
      <c r="AE108" s="36">
        <v>0.18919389180112661</v>
      </c>
      <c r="AF108" s="36">
        <v>0.21021543533458514</v>
      </c>
      <c r="AG108" s="36" t="s">
        <v>340</v>
      </c>
      <c r="AH108" s="36" t="s">
        <v>340</v>
      </c>
      <c r="AI108" s="36" t="s">
        <v>340</v>
      </c>
      <c r="AJ108" s="36">
        <v>2.349851229583376E-5</v>
      </c>
      <c r="AK108" s="36">
        <v>2.839660042509008E-5</v>
      </c>
      <c r="AL108" s="36">
        <v>7.1022208558144142E-5</v>
      </c>
      <c r="AM108" s="36">
        <v>1.4248231991405882E-4</v>
      </c>
      <c r="AN108" s="36">
        <v>2.1049940133883609E-2</v>
      </c>
      <c r="AO108" s="36">
        <v>0.18926491400968476</v>
      </c>
      <c r="AP108" s="36">
        <v>178.94363829299999</v>
      </c>
      <c r="AQ108" s="36">
        <v>96.354266773000006</v>
      </c>
      <c r="AR108" s="36">
        <v>275.297905066</v>
      </c>
      <c r="AS108" s="36">
        <v>15.117173894</v>
      </c>
      <c r="AT108" s="36">
        <v>459.107479678</v>
      </c>
      <c r="AU108" s="36">
        <v>1065.60052701</v>
      </c>
      <c r="AV108" s="36">
        <v>256.63614584599998</v>
      </c>
      <c r="AW108" s="36">
        <v>595.659239652</v>
      </c>
      <c r="AX108" s="36">
        <v>244.72045759100001</v>
      </c>
      <c r="AY108" s="36">
        <v>568.00261403299999</v>
      </c>
      <c r="AZ108" s="36">
        <v>0.10239129900000001</v>
      </c>
      <c r="BA108" s="36">
        <v>0.20478259900000001</v>
      </c>
      <c r="BB108" s="36">
        <v>0.44660597899999999</v>
      </c>
      <c r="BC108" s="36">
        <v>23.172563846999999</v>
      </c>
      <c r="BD108" s="36">
        <v>53.784129731</v>
      </c>
      <c r="BE108" s="36">
        <v>1.3026912E-2</v>
      </c>
      <c r="BF108" s="36">
        <v>2.6053824E-2</v>
      </c>
      <c r="BG108" s="36">
        <v>5.1533316549999997</v>
      </c>
      <c r="BH108" s="36">
        <v>29.756240318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5.7400994289999998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0.6886393685603488</v>
      </c>
      <c r="J109" s="36">
        <v>6.3007442338710504</v>
      </c>
      <c r="K109" s="36">
        <v>5.508036856327593E-2</v>
      </c>
      <c r="L109" s="36">
        <v>0.63355899999707288</v>
      </c>
      <c r="M109" s="36">
        <v>1.45805810243981</v>
      </c>
      <c r="N109" s="36">
        <v>5.5313254999915893</v>
      </c>
      <c r="O109" s="36">
        <v>3.6649837000000005E-2</v>
      </c>
      <c r="P109" s="36">
        <v>6.1815439999999999E-2</v>
      </c>
      <c r="Q109" s="36">
        <v>3.2751688000000001E-2</v>
      </c>
      <c r="R109" s="36">
        <v>3.8981490000000001E-3</v>
      </c>
      <c r="S109" s="36">
        <v>5.6730896999999995E-2</v>
      </c>
      <c r="T109" s="36">
        <v>5.0845430000000004E-3</v>
      </c>
      <c r="U109" s="36" t="s">
        <v>340</v>
      </c>
      <c r="V109" s="36" t="s">
        <v>340</v>
      </c>
      <c r="W109" s="36">
        <v>0.72528920556034882</v>
      </c>
      <c r="X109" s="36">
        <v>6.3625596738710506</v>
      </c>
      <c r="Y109" s="36">
        <v>7.0878488794313999</v>
      </c>
      <c r="Z109" s="36">
        <v>3.36181948389598E-3</v>
      </c>
      <c r="AA109" s="36">
        <v>1.588414058775784E-3</v>
      </c>
      <c r="AB109" s="36">
        <v>1.588414E-3</v>
      </c>
      <c r="AC109" s="36">
        <v>5.1800035641539374E-4</v>
      </c>
      <c r="AD109" s="36">
        <v>0.10619054594087723</v>
      </c>
      <c r="AE109" s="36">
        <v>0.95571491346789506</v>
      </c>
      <c r="AF109" s="36">
        <v>1.0619054594087722</v>
      </c>
      <c r="AG109" s="36" t="s">
        <v>340</v>
      </c>
      <c r="AH109" s="36" t="s">
        <v>340</v>
      </c>
      <c r="AI109" s="36" t="s">
        <v>340</v>
      </c>
      <c r="AJ109" s="36">
        <v>6.2267890142101134E-5</v>
      </c>
      <c r="AK109" s="36">
        <v>7.5247163427409673E-5</v>
      </c>
      <c r="AL109" s="36">
        <v>1.8819927929218989E-4</v>
      </c>
      <c r="AM109" s="36">
        <v>5.802682465574949E-4</v>
      </c>
      <c r="AN109" s="36">
        <v>0.10626579310430465</v>
      </c>
      <c r="AO109" s="36">
        <v>0.9559031127471872</v>
      </c>
      <c r="AP109" s="36">
        <v>198.351819216</v>
      </c>
      <c r="AQ109" s="36">
        <v>106.804825732</v>
      </c>
      <c r="AR109" s="36">
        <v>305.15664494800001</v>
      </c>
      <c r="AS109" s="36">
        <v>12.635633951000001</v>
      </c>
      <c r="AT109" s="36">
        <v>770.31780561100004</v>
      </c>
      <c r="AU109" s="36">
        <v>1966.5071280679999</v>
      </c>
      <c r="AV109" s="36">
        <v>453.09187193700001</v>
      </c>
      <c r="AW109" s="36">
        <v>1156.6763605159999</v>
      </c>
      <c r="AX109" s="36">
        <v>439.10152048999998</v>
      </c>
      <c r="AY109" s="36">
        <v>1120.9610678869999</v>
      </c>
      <c r="AZ109" s="36">
        <v>7.5411627999999994E-2</v>
      </c>
      <c r="BA109" s="36">
        <v>0.15082325699999999</v>
      </c>
      <c r="BB109" s="36">
        <v>0.91322434799999996</v>
      </c>
      <c r="BC109" s="36">
        <v>42.997874867999997</v>
      </c>
      <c r="BD109" s="36">
        <v>109.767198428</v>
      </c>
      <c r="BE109" s="36">
        <v>2.6637559000000002E-2</v>
      </c>
      <c r="BF109" s="36">
        <v>5.3275119000000003E-2</v>
      </c>
      <c r="BG109" s="36">
        <v>1.8507571199999999</v>
      </c>
      <c r="BH109" s="36">
        <v>34.200043280000003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4.8963716359999996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5.0059099999999999E-4</v>
      </c>
      <c r="P110" s="36">
        <v>8.0246500000000004E-4</v>
      </c>
      <c r="Q110" s="36">
        <v>4.7730200000000003E-4</v>
      </c>
      <c r="R110" s="36">
        <v>2.3289E-5</v>
      </c>
      <c r="S110" s="36">
        <v>7.7208799999999998E-4</v>
      </c>
      <c r="T110" s="36">
        <v>3.0377000000000001E-5</v>
      </c>
      <c r="U110" s="36">
        <v>0</v>
      </c>
      <c r="V110" s="36">
        <v>0</v>
      </c>
      <c r="W110" s="36">
        <v>5.0059099999999999E-4</v>
      </c>
      <c r="X110" s="36">
        <v>8.0246500000000004E-4</v>
      </c>
      <c r="Y110" s="36">
        <v>1.3030559999999999E-3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9.6182099999999997E-4</v>
      </c>
      <c r="AQ110" s="36">
        <v>5.17903E-4</v>
      </c>
      <c r="AR110" s="36">
        <v>1.479724E-3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2.6533408490000001</v>
      </c>
      <c r="BH110" s="36">
        <v>11.145265925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5.3901171300000001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8.5526130000000006E-3</v>
      </c>
      <c r="P111" s="36">
        <v>1.4155955E-2</v>
      </c>
      <c r="Q111" s="36">
        <v>7.6762620000000005E-3</v>
      </c>
      <c r="R111" s="36">
        <v>8.7635100000000004E-4</v>
      </c>
      <c r="S111" s="36">
        <v>1.3012886999999999E-2</v>
      </c>
      <c r="T111" s="36">
        <v>1.1430680000000001E-3</v>
      </c>
      <c r="U111" s="36" t="s">
        <v>340</v>
      </c>
      <c r="V111" s="36" t="s">
        <v>340</v>
      </c>
      <c r="W111" s="36">
        <v>8.5526130000000006E-3</v>
      </c>
      <c r="X111" s="36">
        <v>1.4155955E-2</v>
      </c>
      <c r="Y111" s="36">
        <v>2.2708567999999998E-2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0.144045701</v>
      </c>
      <c r="AQ111" s="36">
        <v>7.7563069999999998E-2</v>
      </c>
      <c r="AR111" s="36">
        <v>0.22160877099999998</v>
      </c>
      <c r="AS111" s="36">
        <v>3.2190086E-2</v>
      </c>
      <c r="AT111" s="36">
        <v>0.13698442299999999</v>
      </c>
      <c r="AU111" s="36">
        <v>0.30186958200000003</v>
      </c>
      <c r="AV111" s="36">
        <v>0.37426553299999998</v>
      </c>
      <c r="AW111" s="36">
        <v>0.82476078100000005</v>
      </c>
      <c r="AX111" s="36">
        <v>0.337444733</v>
      </c>
      <c r="AY111" s="36">
        <v>0.74361958900000003</v>
      </c>
      <c r="AZ111" s="36">
        <v>5.8678999999999998E-5</v>
      </c>
      <c r="BA111" s="36">
        <v>1.17359E-4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3.7451457869999998</v>
      </c>
      <c r="BH111" s="36">
        <v>11.417408953000001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4.3284000000000001E-5</v>
      </c>
      <c r="P112" s="36">
        <v>6.9418000000000005E-5</v>
      </c>
      <c r="Q112" s="36">
        <v>3.9365E-5</v>
      </c>
      <c r="R112" s="36">
        <v>3.9190000000000001E-6</v>
      </c>
      <c r="S112" s="36">
        <v>6.4306000000000004E-5</v>
      </c>
      <c r="T112" s="36">
        <v>5.1120000000000004E-6</v>
      </c>
      <c r="U112" s="36" t="s">
        <v>340</v>
      </c>
      <c r="V112" s="36" t="s">
        <v>340</v>
      </c>
      <c r="W112" s="36">
        <v>4.3284000000000001E-5</v>
      </c>
      <c r="X112" s="36">
        <v>6.9418000000000005E-5</v>
      </c>
      <c r="Y112" s="36">
        <v>1.1270200000000001E-4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5.9252999999999997E-5</v>
      </c>
      <c r="AQ112" s="36">
        <v>3.1905E-5</v>
      </c>
      <c r="AR112" s="36">
        <v>9.1157999999999997E-5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1.1597278559999999</v>
      </c>
      <c r="BH112" s="36">
        <v>5.7528177649999996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5.2786280799999998</v>
      </c>
      <c r="E113" s="36">
        <v>3</v>
      </c>
      <c r="F113" s="36">
        <v>0</v>
      </c>
      <c r="G113" s="36">
        <v>1</v>
      </c>
      <c r="H113" s="36">
        <v>2</v>
      </c>
      <c r="I113" s="36">
        <v>2.0379886226965175E-4</v>
      </c>
      <c r="J113" s="36">
        <v>0.4210236754764583</v>
      </c>
      <c r="K113" s="36">
        <v>2.0379886226965175E-4</v>
      </c>
      <c r="L113" s="36">
        <v>0</v>
      </c>
      <c r="M113" s="36">
        <v>3.5002474338710864E-2</v>
      </c>
      <c r="N113" s="36">
        <v>0.38622500000001714</v>
      </c>
      <c r="O113" s="36">
        <v>2.3050292999999999E-2</v>
      </c>
      <c r="P113" s="36">
        <v>3.2922364999999995E-2</v>
      </c>
      <c r="Q113" s="36">
        <v>2.0298752E-2</v>
      </c>
      <c r="R113" s="36">
        <v>2.7515410000000001E-3</v>
      </c>
      <c r="S113" s="36">
        <v>2.9333398999999996E-2</v>
      </c>
      <c r="T113" s="36">
        <v>3.5889659999999999E-3</v>
      </c>
      <c r="U113" s="36">
        <v>0</v>
      </c>
      <c r="V113" s="36">
        <v>0</v>
      </c>
      <c r="W113" s="36">
        <v>2.3254091862269653E-2</v>
      </c>
      <c r="X113" s="36">
        <v>0.45394604047645831</v>
      </c>
      <c r="Y113" s="36">
        <v>0.47720013233872799</v>
      </c>
      <c r="Z113" s="36">
        <v>9.904464007578046E-6</v>
      </c>
      <c r="AA113" s="36">
        <v>2.1195552976217014E-6</v>
      </c>
      <c r="AB113" s="36">
        <v>2.1195600000000002E-6</v>
      </c>
      <c r="AC113" s="36">
        <v>6.504343766194061E-7</v>
      </c>
      <c r="AD113" s="36">
        <v>1.1627397117474076E-3</v>
      </c>
      <c r="AE113" s="36">
        <v>1.046465740572667E-2</v>
      </c>
      <c r="AF113" s="36">
        <v>1.1627397117474077E-2</v>
      </c>
      <c r="AG113" s="36">
        <v>0</v>
      </c>
      <c r="AH113" s="36">
        <v>0</v>
      </c>
      <c r="AI113" s="36">
        <v>0</v>
      </c>
      <c r="AJ113" s="36">
        <v>8.3089502598460837E-8</v>
      </c>
      <c r="AK113" s="36">
        <v>1.0040888440557716E-7</v>
      </c>
      <c r="AL113" s="36">
        <v>2.5113079110140934E-7</v>
      </c>
      <c r="AM113" s="36">
        <v>7.3352387921786699E-7</v>
      </c>
      <c r="AN113" s="36">
        <v>1.1628401206318132E-3</v>
      </c>
      <c r="AO113" s="36">
        <v>1.0464908536517771E-2</v>
      </c>
      <c r="AP113" s="36">
        <v>8.1622213769999998</v>
      </c>
      <c r="AQ113" s="36">
        <v>4.3950422800000002</v>
      </c>
      <c r="AR113" s="36">
        <v>12.557263657</v>
      </c>
      <c r="AS113" s="36">
        <v>1.4965284270000001</v>
      </c>
      <c r="AT113" s="36">
        <v>7.8471557750000001</v>
      </c>
      <c r="AU113" s="36">
        <v>15.788959263000001</v>
      </c>
      <c r="AV113" s="36">
        <v>6.471625103</v>
      </c>
      <c r="AW113" s="36">
        <v>13.021307088</v>
      </c>
      <c r="AX113" s="36">
        <v>6.0126383839999997</v>
      </c>
      <c r="AY113" s="36">
        <v>12.097797625</v>
      </c>
      <c r="AZ113" s="36">
        <v>3.2222969999999997E-2</v>
      </c>
      <c r="BA113" s="36">
        <v>6.4445941000000007E-2</v>
      </c>
      <c r="BB113" s="36">
        <v>0.33059740599999998</v>
      </c>
      <c r="BC113" s="36">
        <v>15.31912331</v>
      </c>
      <c r="BD113" s="36">
        <v>30.823016748000001</v>
      </c>
      <c r="BE113" s="36">
        <v>9.6430939999999996E-3</v>
      </c>
      <c r="BF113" s="36">
        <v>1.9286187999999999E-2</v>
      </c>
      <c r="BG113" s="36">
        <v>4.0455520780000001</v>
      </c>
      <c r="BH113" s="36">
        <v>19.017419612000001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5.9672011349999998</v>
      </c>
      <c r="E114" s="36">
        <v>5</v>
      </c>
      <c r="F114" s="36">
        <v>0</v>
      </c>
      <c r="G114" s="36">
        <v>0</v>
      </c>
      <c r="H114" s="36">
        <v>5</v>
      </c>
      <c r="I114" s="36">
        <v>0.83908002878856436</v>
      </c>
      <c r="J114" s="36">
        <v>7.880552265693674</v>
      </c>
      <c r="K114" s="36">
        <v>0.40468902878769863</v>
      </c>
      <c r="L114" s="36">
        <v>0.43439100000086572</v>
      </c>
      <c r="M114" s="36">
        <v>6.0401162944831803</v>
      </c>
      <c r="N114" s="36">
        <v>2.6795159999990572</v>
      </c>
      <c r="O114" s="36">
        <v>4.3912591000000001E-2</v>
      </c>
      <c r="P114" s="36">
        <v>6.8625267000000004E-2</v>
      </c>
      <c r="Q114" s="36">
        <v>4.1885212999999998E-2</v>
      </c>
      <c r="R114" s="36">
        <v>2.0273779999999998E-3</v>
      </c>
      <c r="S114" s="36">
        <v>6.5980860000000002E-2</v>
      </c>
      <c r="T114" s="36">
        <v>2.6444069999999997E-3</v>
      </c>
      <c r="U114" s="36">
        <v>0</v>
      </c>
      <c r="V114" s="36">
        <v>0</v>
      </c>
      <c r="W114" s="36">
        <v>0.88299261978856436</v>
      </c>
      <c r="X114" s="36">
        <v>7.9491775326936738</v>
      </c>
      <c r="Y114" s="36">
        <v>8.832170152482238</v>
      </c>
      <c r="Z114" s="36">
        <v>3.7716091867793511E-3</v>
      </c>
      <c r="AA114" s="36">
        <v>1.8132982740036671E-3</v>
      </c>
      <c r="AB114" s="36">
        <v>1.8132980000000001E-3</v>
      </c>
      <c r="AC114" s="36">
        <v>3.7805123583234904E-3</v>
      </c>
      <c r="AD114" s="36">
        <v>7.4393177879113925E-2</v>
      </c>
      <c r="AE114" s="36">
        <v>0.66953860091202533</v>
      </c>
      <c r="AF114" s="36">
        <v>0.74393177879113925</v>
      </c>
      <c r="AG114" s="36">
        <v>0</v>
      </c>
      <c r="AH114" s="36">
        <v>0</v>
      </c>
      <c r="AI114" s="36">
        <v>0</v>
      </c>
      <c r="AJ114" s="36">
        <v>7.1083634785471471E-5</v>
      </c>
      <c r="AK114" s="36">
        <v>8.5900483720613831E-5</v>
      </c>
      <c r="AL114" s="36">
        <v>2.148441003050649E-4</v>
      </c>
      <c r="AM114" s="36">
        <v>3.851595993108962E-3</v>
      </c>
      <c r="AN114" s="36">
        <v>7.4479078362834544E-2</v>
      </c>
      <c r="AO114" s="36">
        <v>0.66975344501233036</v>
      </c>
      <c r="AP114" s="36">
        <v>103.34490622600001</v>
      </c>
      <c r="AQ114" s="36">
        <v>55.647257197999998</v>
      </c>
      <c r="AR114" s="36">
        <v>158.99216342400001</v>
      </c>
      <c r="AS114" s="36">
        <v>20.168981873</v>
      </c>
      <c r="AT114" s="36">
        <v>517.157146754</v>
      </c>
      <c r="AU114" s="36">
        <v>1094.2938594760001</v>
      </c>
      <c r="AV114" s="36">
        <v>354.40958752799997</v>
      </c>
      <c r="AW114" s="36">
        <v>749.92337978</v>
      </c>
      <c r="AX114" s="36">
        <v>347.782456169</v>
      </c>
      <c r="AY114" s="36">
        <v>735.90050646600002</v>
      </c>
      <c r="AZ114" s="36">
        <v>0.149119317</v>
      </c>
      <c r="BA114" s="36">
        <v>0.298238634</v>
      </c>
      <c r="BB114" s="36">
        <v>0.434896844</v>
      </c>
      <c r="BC114" s="36">
        <v>26.536647989999999</v>
      </c>
      <c r="BD114" s="36">
        <v>56.151000000000003</v>
      </c>
      <c r="BE114" s="36">
        <v>1.2685372E-2</v>
      </c>
      <c r="BF114" s="36">
        <v>2.5370744000000001E-2</v>
      </c>
      <c r="BG114" s="36">
        <v>7.7485238259999996</v>
      </c>
      <c r="BH114" s="36">
        <v>23.744498872000001</v>
      </c>
      <c r="BI114" s="36">
        <v>0.15</v>
      </c>
      <c r="BJ114" s="36">
        <v>0.15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6.7088371479999998</v>
      </c>
      <c r="E115" s="36">
        <v>102</v>
      </c>
      <c r="F115" s="36">
        <v>64</v>
      </c>
      <c r="G115" s="36">
        <v>38</v>
      </c>
      <c r="H115" s="36">
        <v>0</v>
      </c>
      <c r="I115" s="36">
        <v>201.42207738784364</v>
      </c>
      <c r="J115" s="36">
        <v>599.96167645813455</v>
      </c>
      <c r="K115" s="36">
        <v>142.08162138787156</v>
      </c>
      <c r="L115" s="36">
        <v>59.340455999972079</v>
      </c>
      <c r="M115" s="36">
        <v>607.98166734599283</v>
      </c>
      <c r="N115" s="36">
        <v>193.4020864999853</v>
      </c>
      <c r="O115" s="36">
        <v>2.7897120590000002</v>
      </c>
      <c r="P115" s="36">
        <v>4.6822953060000003</v>
      </c>
      <c r="Q115" s="36">
        <v>2.63702579</v>
      </c>
      <c r="R115" s="36">
        <v>0.15268626899999999</v>
      </c>
      <c r="S115" s="36">
        <v>4.4831393030000006</v>
      </c>
      <c r="T115" s="36">
        <v>0.19915600299999997</v>
      </c>
      <c r="U115" s="36">
        <v>28.877800000000015</v>
      </c>
      <c r="V115" s="36">
        <v>68.319100000000006</v>
      </c>
      <c r="W115" s="36">
        <v>233.08958944684366</v>
      </c>
      <c r="X115" s="36">
        <v>672.96307176413461</v>
      </c>
      <c r="Y115" s="36">
        <v>906.05266121097827</v>
      </c>
      <c r="Z115" s="36">
        <v>0.40032389428871451</v>
      </c>
      <c r="AA115" s="36">
        <v>0.19295611704716048</v>
      </c>
      <c r="AB115" s="36">
        <v>0.19295611700000001</v>
      </c>
      <c r="AC115" s="36">
        <v>2.4157309945169576</v>
      </c>
      <c r="AD115" s="36">
        <v>8.5036742338820552</v>
      </c>
      <c r="AE115" s="36">
        <v>85.144420424071399</v>
      </c>
      <c r="AF115" s="36">
        <v>93.648094657953422</v>
      </c>
      <c r="AG115" s="36">
        <v>1.9366358210049548</v>
      </c>
      <c r="AH115" s="36">
        <v>3.2945069138934882</v>
      </c>
      <c r="AI115" s="36">
        <v>10.551326197199398</v>
      </c>
      <c r="AJ115" s="36">
        <v>7.5641327332023785E-3</v>
      </c>
      <c r="AK115" s="36">
        <v>9.1408162294070571E-3</v>
      </c>
      <c r="AL115" s="36">
        <v>2.2861925262821575E-2</v>
      </c>
      <c r="AM115" s="36">
        <v>4.3599309482551147</v>
      </c>
      <c r="AN115" s="36">
        <v>11.80732196400495</v>
      </c>
      <c r="AO115" s="36">
        <v>95.718608546533616</v>
      </c>
      <c r="AP115" s="36">
        <v>3833.2289718739999</v>
      </c>
      <c r="AQ115" s="36">
        <v>2064.0463694700002</v>
      </c>
      <c r="AR115" s="36">
        <v>5897.2753413440005</v>
      </c>
      <c r="AS115" s="36">
        <v>214.20453072999999</v>
      </c>
      <c r="AT115" s="36">
        <v>10127.294103112001</v>
      </c>
      <c r="AU115" s="36">
        <v>21682.301327588</v>
      </c>
      <c r="AV115" s="36">
        <v>8265.4729574150006</v>
      </c>
      <c r="AW115" s="36">
        <v>17696.185521325999</v>
      </c>
      <c r="AX115" s="36">
        <v>8197.8332907439999</v>
      </c>
      <c r="AY115" s="36">
        <v>17551.370566854999</v>
      </c>
      <c r="AZ115" s="36">
        <v>22.638837851000002</v>
      </c>
      <c r="BA115" s="36">
        <v>45.277675703</v>
      </c>
      <c r="BB115" s="36">
        <v>9.0059456059999992</v>
      </c>
      <c r="BC115" s="36">
        <v>829.08023918499998</v>
      </c>
      <c r="BD115" s="36">
        <v>1775.041525183</v>
      </c>
      <c r="BE115" s="36">
        <v>4.0936116389999997</v>
      </c>
      <c r="BF115" s="36">
        <v>8.1872232779999994</v>
      </c>
      <c r="BG115" s="36">
        <v>10.749384829</v>
      </c>
      <c r="BH115" s="36">
        <v>41.599225943999997</v>
      </c>
      <c r="BI115" s="36">
        <v>1.9800000000000006</v>
      </c>
      <c r="BJ115" s="36">
        <v>3.4599999999999995</v>
      </c>
      <c r="BK115" s="36">
        <v>0.48</v>
      </c>
      <c r="BL115" s="36">
        <v>1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6.5831353110000004</v>
      </c>
      <c r="E116" s="36">
        <v>36</v>
      </c>
      <c r="F116" s="36">
        <v>11</v>
      </c>
      <c r="G116" s="36">
        <v>24</v>
      </c>
      <c r="H116" s="36">
        <v>1</v>
      </c>
      <c r="I116" s="36">
        <v>101.73613466489186</v>
      </c>
      <c r="J116" s="36">
        <v>370.22784851702795</v>
      </c>
      <c r="K116" s="36">
        <v>90.0688771648868</v>
      </c>
      <c r="L116" s="36">
        <v>11.667257500005057</v>
      </c>
      <c r="M116" s="36">
        <v>430.02691368193098</v>
      </c>
      <c r="N116" s="36">
        <v>41.937069499988866</v>
      </c>
      <c r="O116" s="36">
        <v>1.1601789579999999</v>
      </c>
      <c r="P116" s="36">
        <v>1.660129827</v>
      </c>
      <c r="Q116" s="36">
        <v>1.1071670359999999</v>
      </c>
      <c r="R116" s="36">
        <v>5.3011922000000003E-2</v>
      </c>
      <c r="S116" s="36">
        <v>1.590983842</v>
      </c>
      <c r="T116" s="36">
        <v>6.9145984999999993E-2</v>
      </c>
      <c r="U116" s="36">
        <v>3.8746000000000009</v>
      </c>
      <c r="V116" s="36">
        <v>9.1695000000000011</v>
      </c>
      <c r="W116" s="36">
        <v>106.77091362289187</v>
      </c>
      <c r="X116" s="36">
        <v>381.05747834402797</v>
      </c>
      <c r="Y116" s="36">
        <v>487.82839196691987</v>
      </c>
      <c r="Z116" s="36">
        <v>0.21418544865731343</v>
      </c>
      <c r="AA116" s="36">
        <v>0.10323076367258421</v>
      </c>
      <c r="AB116" s="36">
        <v>0.103230764</v>
      </c>
      <c r="AC116" s="36">
        <v>0.48825544787715502</v>
      </c>
      <c r="AD116" s="36">
        <v>1.5527767667272088</v>
      </c>
      <c r="AE116" s="36">
        <v>14.461664802470986</v>
      </c>
      <c r="AF116" s="36">
        <v>16.014441569198198</v>
      </c>
      <c r="AG116" s="36">
        <v>0.26991468176119476</v>
      </c>
      <c r="AH116" s="36">
        <v>0.4591652057546759</v>
      </c>
      <c r="AI116" s="36">
        <v>1.4705696454575437</v>
      </c>
      <c r="AJ116" s="36">
        <v>4.046780337790966E-3</v>
      </c>
      <c r="AK116" s="36">
        <v>4.8903007461810078E-3</v>
      </c>
      <c r="AL116" s="36">
        <v>1.2231040135369079E-2</v>
      </c>
      <c r="AM116" s="36">
        <v>0.76221690997614078</v>
      </c>
      <c r="AN116" s="36">
        <v>2.0168322732280655</v>
      </c>
      <c r="AO116" s="36">
        <v>15.944465488063898</v>
      </c>
      <c r="AP116" s="36">
        <v>764.62028187999999</v>
      </c>
      <c r="AQ116" s="36">
        <v>411.71861331999997</v>
      </c>
      <c r="AR116" s="36">
        <v>1176.3388952</v>
      </c>
      <c r="AS116" s="36">
        <v>107.916565416</v>
      </c>
      <c r="AT116" s="36">
        <v>2008.427071221</v>
      </c>
      <c r="AU116" s="36">
        <v>4486.7950519309998</v>
      </c>
      <c r="AV116" s="36">
        <v>1575.9018029399999</v>
      </c>
      <c r="AW116" s="36">
        <v>3520.5402840249999</v>
      </c>
      <c r="AX116" s="36">
        <v>1559.7441448100001</v>
      </c>
      <c r="AY116" s="36">
        <v>3484.4443253579998</v>
      </c>
      <c r="AZ116" s="36">
        <v>29.367006709000002</v>
      </c>
      <c r="BA116" s="36">
        <v>58.734013418000004</v>
      </c>
      <c r="BB116" s="36">
        <v>2.3278422970000001</v>
      </c>
      <c r="BC116" s="36">
        <v>174.451300954</v>
      </c>
      <c r="BD116" s="36">
        <v>389.72151149600001</v>
      </c>
      <c r="BE116" s="36">
        <v>1.058110135</v>
      </c>
      <c r="BF116" s="36">
        <v>2.1162202699999999</v>
      </c>
      <c r="BG116" s="36">
        <v>5.1870527040000001</v>
      </c>
      <c r="BH116" s="36">
        <v>21.182984634</v>
      </c>
      <c r="BI116" s="36">
        <v>0.75</v>
      </c>
      <c r="BJ116" s="36">
        <v>1.2000000000000002</v>
      </c>
      <c r="BK116" s="36">
        <v>2.4900000000000007</v>
      </c>
      <c r="BL116" s="36">
        <v>3.1699999999999982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6.354924767</v>
      </c>
      <c r="E117" s="36">
        <v>55</v>
      </c>
      <c r="F117" s="36">
        <v>8</v>
      </c>
      <c r="G117" s="36">
        <v>34</v>
      </c>
      <c r="H117" s="36">
        <v>13</v>
      </c>
      <c r="I117" s="36">
        <v>5.293674929708553</v>
      </c>
      <c r="J117" s="36">
        <v>42.865089309000368</v>
      </c>
      <c r="K117" s="36">
        <v>3.1411404297049308</v>
      </c>
      <c r="L117" s="36">
        <v>2.1525345000036227</v>
      </c>
      <c r="M117" s="36">
        <v>36.942503738705788</v>
      </c>
      <c r="N117" s="36">
        <v>11.216260500003131</v>
      </c>
      <c r="O117" s="36">
        <v>0.31002713500000001</v>
      </c>
      <c r="P117" s="36">
        <v>0.49757238500000001</v>
      </c>
      <c r="Q117" s="36">
        <v>0.29501361700000001</v>
      </c>
      <c r="R117" s="36">
        <v>1.5013518E-2</v>
      </c>
      <c r="S117" s="36">
        <v>0.47798953500000002</v>
      </c>
      <c r="T117" s="36">
        <v>1.9582849999999999E-2</v>
      </c>
      <c r="U117" s="36">
        <v>1.5957000000000006</v>
      </c>
      <c r="V117" s="36">
        <v>3.7793000000000023</v>
      </c>
      <c r="W117" s="36">
        <v>7.1994020647085541</v>
      </c>
      <c r="X117" s="36">
        <v>47.141961694000365</v>
      </c>
      <c r="Y117" s="36">
        <v>54.341363758708923</v>
      </c>
      <c r="Z117" s="36">
        <v>1.9939470278653736E-2</v>
      </c>
      <c r="AA117" s="36">
        <v>9.5615290435943114E-3</v>
      </c>
      <c r="AB117" s="36">
        <v>9.5615289999999992E-3</v>
      </c>
      <c r="AC117" s="36">
        <v>2.9599464891959387E-2</v>
      </c>
      <c r="AD117" s="36">
        <v>0.22930582714671854</v>
      </c>
      <c r="AE117" s="36">
        <v>2.0637524443204667</v>
      </c>
      <c r="AF117" s="36">
        <v>2.2930582714671854</v>
      </c>
      <c r="AG117" s="36">
        <v>0.11888799412393158</v>
      </c>
      <c r="AH117" s="36">
        <v>0.20224624287749293</v>
      </c>
      <c r="AI117" s="36">
        <v>0.64773458867521427</v>
      </c>
      <c r="AJ117" s="36">
        <v>3.7482434570294007E-4</v>
      </c>
      <c r="AK117" s="36">
        <v>4.5295366024154717E-4</v>
      </c>
      <c r="AL117" s="36">
        <v>1.1328739653083976E-3</v>
      </c>
      <c r="AM117" s="36">
        <v>0.14886228336159391</v>
      </c>
      <c r="AN117" s="36">
        <v>0.43200502368445304</v>
      </c>
      <c r="AO117" s="36">
        <v>2.7126199069609891</v>
      </c>
      <c r="AP117" s="36">
        <v>392.44253725499999</v>
      </c>
      <c r="AQ117" s="36">
        <v>211.315212368</v>
      </c>
      <c r="AR117" s="36">
        <v>603.757749623</v>
      </c>
      <c r="AS117" s="36">
        <v>76.787283029999998</v>
      </c>
      <c r="AT117" s="36">
        <v>1317.0767034789999</v>
      </c>
      <c r="AU117" s="36">
        <v>3048.4948062670001</v>
      </c>
      <c r="AV117" s="36">
        <v>1003.200923317</v>
      </c>
      <c r="AW117" s="36">
        <v>2322.0005306439998</v>
      </c>
      <c r="AX117" s="36">
        <v>991.20546547499998</v>
      </c>
      <c r="AY117" s="36">
        <v>2294.235943483</v>
      </c>
      <c r="AZ117" s="36">
        <v>11.540918322</v>
      </c>
      <c r="BA117" s="36">
        <v>23.081836644999999</v>
      </c>
      <c r="BB117" s="36">
        <v>1.948593963</v>
      </c>
      <c r="BC117" s="36">
        <v>89.233004097999995</v>
      </c>
      <c r="BD117" s="36">
        <v>206.53797066000001</v>
      </c>
      <c r="BE117" s="36">
        <v>0.88572452899999998</v>
      </c>
      <c r="BF117" s="36">
        <v>1.771449058</v>
      </c>
      <c r="BG117" s="36">
        <v>6.3111502699999997</v>
      </c>
      <c r="BH117" s="36">
        <v>31.526380356000001</v>
      </c>
      <c r="BI117" s="36">
        <v>0.87000000000000022</v>
      </c>
      <c r="BJ117" s="36">
        <v>1.0700000000000003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5.9271062849999998</v>
      </c>
      <c r="E118" s="36">
        <v>46</v>
      </c>
      <c r="F118" s="36">
        <v>8</v>
      </c>
      <c r="G118" s="36">
        <v>18</v>
      </c>
      <c r="H118" s="36">
        <v>20</v>
      </c>
      <c r="I118" s="36">
        <v>0.18890122001702597</v>
      </c>
      <c r="J118" s="36">
        <v>4.6439484075706208</v>
      </c>
      <c r="K118" s="36">
        <v>2.3775720023416491E-2</v>
      </c>
      <c r="L118" s="36">
        <v>0.16512549999360948</v>
      </c>
      <c r="M118" s="36">
        <v>1.259680627585039</v>
      </c>
      <c r="N118" s="36">
        <v>3.5731690000026077</v>
      </c>
      <c r="O118" s="36">
        <v>6.2934995999999993E-2</v>
      </c>
      <c r="P118" s="36">
        <v>9.5205852999999993E-2</v>
      </c>
      <c r="Q118" s="36">
        <v>5.6991251E-2</v>
      </c>
      <c r="R118" s="36">
        <v>5.9437449999999994E-3</v>
      </c>
      <c r="S118" s="36">
        <v>8.7453140999999998E-2</v>
      </c>
      <c r="T118" s="36">
        <v>7.7527120000000001E-3</v>
      </c>
      <c r="U118" s="36">
        <v>1.5938999999999994</v>
      </c>
      <c r="V118" s="36">
        <v>3.7753000000000005</v>
      </c>
      <c r="W118" s="36">
        <v>1.8457362160170254</v>
      </c>
      <c r="X118" s="36">
        <v>8.5144542605706217</v>
      </c>
      <c r="Y118" s="36">
        <v>10.360190476587647</v>
      </c>
      <c r="Z118" s="36">
        <v>1.3164603918629717E-3</v>
      </c>
      <c r="AA118" s="36">
        <v>4.2388760751205993E-4</v>
      </c>
      <c r="AB118" s="36">
        <v>4.2388799999999998E-4</v>
      </c>
      <c r="AC118" s="36">
        <v>1.6435010981642552E-4</v>
      </c>
      <c r="AD118" s="36">
        <v>2.2808477795368765E-2</v>
      </c>
      <c r="AE118" s="36">
        <v>0.20527630015831885</v>
      </c>
      <c r="AF118" s="36">
        <v>0.22808477795368765</v>
      </c>
      <c r="AG118" s="36">
        <v>0.11619593683670709</v>
      </c>
      <c r="AH118" s="36">
        <v>0.19766665117049029</v>
      </c>
      <c r="AI118" s="36">
        <v>0.63306751793792126</v>
      </c>
      <c r="AJ118" s="36">
        <v>1.6616959688695664E-5</v>
      </c>
      <c r="AK118" s="36">
        <v>2.0080639940794923E-5</v>
      </c>
      <c r="AL118" s="36">
        <v>5.0223314640016891E-5</v>
      </c>
      <c r="AM118" s="36">
        <v>0.11637690390621222</v>
      </c>
      <c r="AN118" s="36">
        <v>0.22049520960579985</v>
      </c>
      <c r="AO118" s="36">
        <v>0.83839404141088014</v>
      </c>
      <c r="AP118" s="36">
        <v>128.25890266600001</v>
      </c>
      <c r="AQ118" s="36">
        <v>69.062486050999993</v>
      </c>
      <c r="AR118" s="36">
        <v>197.32138871699999</v>
      </c>
      <c r="AS118" s="36">
        <v>17.590961345</v>
      </c>
      <c r="AT118" s="36">
        <v>518.146331906</v>
      </c>
      <c r="AU118" s="36">
        <v>1226.54151475</v>
      </c>
      <c r="AV118" s="36">
        <v>275.43967174400001</v>
      </c>
      <c r="AW118" s="36">
        <v>652.01309244100003</v>
      </c>
      <c r="AX118" s="36">
        <v>262.32254015699999</v>
      </c>
      <c r="AY118" s="36">
        <v>620.962585171</v>
      </c>
      <c r="AZ118" s="36">
        <v>1.9120621820000001</v>
      </c>
      <c r="BA118" s="36">
        <v>3.8241243640000002</v>
      </c>
      <c r="BB118" s="36">
        <v>1.104681955</v>
      </c>
      <c r="BC118" s="36">
        <v>40.028445126999998</v>
      </c>
      <c r="BD118" s="36">
        <v>94.754216514999996</v>
      </c>
      <c r="BE118" s="36">
        <v>0.50212816100000002</v>
      </c>
      <c r="BF118" s="36">
        <v>1.0042563229999999</v>
      </c>
      <c r="BG118" s="36">
        <v>4.5337287320000002</v>
      </c>
      <c r="BH118" s="36">
        <v>24.126853945000001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5.6481112849999997</v>
      </c>
      <c r="E119" s="36">
        <v>11</v>
      </c>
      <c r="F119" s="36">
        <v>0</v>
      </c>
      <c r="G119" s="36">
        <v>8</v>
      </c>
      <c r="H119" s="36">
        <v>3</v>
      </c>
      <c r="I119" s="36">
        <v>0.20650266372370146</v>
      </c>
      <c r="J119" s="36">
        <v>7.4155404874878625</v>
      </c>
      <c r="K119" s="36">
        <v>4.2724663726512638E-2</v>
      </c>
      <c r="L119" s="36">
        <v>0.16377799999718884</v>
      </c>
      <c r="M119" s="36">
        <v>2.0769666512087128</v>
      </c>
      <c r="N119" s="36">
        <v>5.5450765000028515</v>
      </c>
      <c r="O119" s="36">
        <v>6.2976408999999997E-2</v>
      </c>
      <c r="P119" s="36">
        <v>0.10987520199999999</v>
      </c>
      <c r="Q119" s="36">
        <v>5.9475014E-2</v>
      </c>
      <c r="R119" s="36">
        <v>3.501395E-3</v>
      </c>
      <c r="S119" s="36">
        <v>0.105308165</v>
      </c>
      <c r="T119" s="36">
        <v>4.5670369999999995E-3</v>
      </c>
      <c r="U119" s="36">
        <v>0.31679999999999997</v>
      </c>
      <c r="V119" s="36">
        <v>0.7487999999999998</v>
      </c>
      <c r="W119" s="36">
        <v>0.5862790727237015</v>
      </c>
      <c r="X119" s="36">
        <v>8.2742156894878622</v>
      </c>
      <c r="Y119" s="36">
        <v>8.8604947622115642</v>
      </c>
      <c r="Z119" s="36">
        <v>1.7415793217986472E-3</v>
      </c>
      <c r="AA119" s="36">
        <v>5.9685961267333062E-4</v>
      </c>
      <c r="AB119" s="36">
        <v>5.9685999999999995E-4</v>
      </c>
      <c r="AC119" s="36">
        <v>2.4409909085172741E-4</v>
      </c>
      <c r="AD119" s="36">
        <v>4.6889661907954613E-2</v>
      </c>
      <c r="AE119" s="36">
        <v>0.4220069571715912</v>
      </c>
      <c r="AF119" s="36">
        <v>0.46889661907954583</v>
      </c>
      <c r="AG119" s="36">
        <v>2.160616454486091E-2</v>
      </c>
      <c r="AH119" s="36">
        <v>3.6755314398154201E-2</v>
      </c>
      <c r="AI119" s="36">
        <v>0.11771634476165602</v>
      </c>
      <c r="AJ119" s="36">
        <v>2.3397686558047643E-5</v>
      </c>
      <c r="AK119" s="36">
        <v>2.8274758320742406E-5</v>
      </c>
      <c r="AL119" s="36">
        <v>7.0717471539747469E-5</v>
      </c>
      <c r="AM119" s="36">
        <v>2.1873661322270685E-2</v>
      </c>
      <c r="AN119" s="36">
        <v>8.3673251064429563E-2</v>
      </c>
      <c r="AO119" s="36">
        <v>0.539794019404787</v>
      </c>
      <c r="AP119" s="36">
        <v>158.87209381100001</v>
      </c>
      <c r="AQ119" s="36">
        <v>85.546512051999997</v>
      </c>
      <c r="AR119" s="36">
        <v>244.41860586300001</v>
      </c>
      <c r="AS119" s="36">
        <v>10.348219859</v>
      </c>
      <c r="AT119" s="36">
        <v>722.22860973100001</v>
      </c>
      <c r="AU119" s="36">
        <v>1592.423012875</v>
      </c>
      <c r="AV119" s="36">
        <v>407.331397616</v>
      </c>
      <c r="AW119" s="36">
        <v>898.11436806899997</v>
      </c>
      <c r="AX119" s="36">
        <v>386.50472788600001</v>
      </c>
      <c r="AY119" s="36">
        <v>852.19418751499995</v>
      </c>
      <c r="AZ119" s="36">
        <v>1.886768014</v>
      </c>
      <c r="BA119" s="36">
        <v>3.7735360290000002</v>
      </c>
      <c r="BB119" s="36">
        <v>1.5511089629999999</v>
      </c>
      <c r="BC119" s="36">
        <v>81.280593382000006</v>
      </c>
      <c r="BD119" s="36">
        <v>179.21345908699999</v>
      </c>
      <c r="BE119" s="36">
        <v>0.70504952799999998</v>
      </c>
      <c r="BF119" s="36">
        <v>1.410099057</v>
      </c>
      <c r="BG119" s="36">
        <v>0.84123580099999995</v>
      </c>
      <c r="BH119" s="36">
        <v>26.113723183000001</v>
      </c>
      <c r="BI119" s="36">
        <v>0</v>
      </c>
      <c r="BJ119" s="36">
        <v>0</v>
      </c>
      <c r="BK119" s="36">
        <v>0.03</v>
      </c>
      <c r="BL119" s="36">
        <v>0.03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5.5875289429999997</v>
      </c>
      <c r="E120" s="36">
        <v>14</v>
      </c>
      <c r="F120" s="36">
        <v>1</v>
      </c>
      <c r="G120" s="36">
        <v>6</v>
      </c>
      <c r="H120" s="36">
        <v>7</v>
      </c>
      <c r="I120" s="36">
        <v>2.2925171257795766E-4</v>
      </c>
      <c r="J120" s="36">
        <v>0.44149119632507372</v>
      </c>
      <c r="K120" s="36">
        <v>2.2925171257795766E-4</v>
      </c>
      <c r="L120" s="36">
        <v>0</v>
      </c>
      <c r="M120" s="36">
        <v>4.45104480363527E-2</v>
      </c>
      <c r="N120" s="36">
        <v>0.39721000000129902</v>
      </c>
      <c r="O120" s="36">
        <v>2.8211460000000001E-3</v>
      </c>
      <c r="P120" s="36">
        <v>4.4806199999999994E-3</v>
      </c>
      <c r="Q120" s="36">
        <v>2.5504350000000002E-3</v>
      </c>
      <c r="R120" s="36">
        <v>2.7071099999999998E-4</v>
      </c>
      <c r="S120" s="36">
        <v>4.1275169999999998E-3</v>
      </c>
      <c r="T120" s="36">
        <v>3.5310300000000001E-4</v>
      </c>
      <c r="U120" s="36">
        <v>5.8850000000000006E-2</v>
      </c>
      <c r="V120" s="36">
        <v>0.1391</v>
      </c>
      <c r="W120" s="36">
        <v>6.1900397712577965E-2</v>
      </c>
      <c r="X120" s="36">
        <v>0.58507181632507366</v>
      </c>
      <c r="Y120" s="36">
        <v>0.64697221403765159</v>
      </c>
      <c r="Z120" s="36">
        <v>9.1759445664524941E-6</v>
      </c>
      <c r="AA120" s="36">
        <v>1.9636521372208332E-6</v>
      </c>
      <c r="AB120" s="36">
        <v>1.9636499999999998E-6</v>
      </c>
      <c r="AC120" s="36">
        <v>1.8236998725563323E-6</v>
      </c>
      <c r="AD120" s="36">
        <v>3.5605943027135932E-3</v>
      </c>
      <c r="AE120" s="36">
        <v>3.2045348724422329E-2</v>
      </c>
      <c r="AF120" s="36">
        <v>3.5605943027135933E-2</v>
      </c>
      <c r="AG120" s="36">
        <v>4.2111348786590492E-3</v>
      </c>
      <c r="AH120" s="36">
        <v>7.1637696786383829E-3</v>
      </c>
      <c r="AI120" s="36">
        <v>2.2943424511314821E-2</v>
      </c>
      <c r="AJ120" s="36">
        <v>7.6977628270710741E-8</v>
      </c>
      <c r="AK120" s="36">
        <v>9.3023035848483445E-8</v>
      </c>
      <c r="AL120" s="36">
        <v>2.3265818280505502E-7</v>
      </c>
      <c r="AM120" s="36">
        <v>4.2130355561598764E-3</v>
      </c>
      <c r="AN120" s="36">
        <v>1.0724457004387825E-2</v>
      </c>
      <c r="AO120" s="36">
        <v>5.4989005893919952E-2</v>
      </c>
      <c r="AP120" s="36">
        <v>5.4888603529999997</v>
      </c>
      <c r="AQ120" s="36">
        <v>2.9555401899999998</v>
      </c>
      <c r="AR120" s="36">
        <v>8.4444005430000004</v>
      </c>
      <c r="AS120" s="36">
        <v>1.185256313</v>
      </c>
      <c r="AT120" s="36">
        <v>137.419306409</v>
      </c>
      <c r="AU120" s="36">
        <v>303.806794131</v>
      </c>
      <c r="AV120" s="36">
        <v>72.367659654999997</v>
      </c>
      <c r="AW120" s="36">
        <v>159.99052282400001</v>
      </c>
      <c r="AX120" s="36">
        <v>69.226097476000007</v>
      </c>
      <c r="AY120" s="36">
        <v>153.04515278100001</v>
      </c>
      <c r="AZ120" s="36">
        <v>0.40611048500000002</v>
      </c>
      <c r="BA120" s="36">
        <v>0.81222097000000004</v>
      </c>
      <c r="BB120" s="36">
        <v>0.26554614500000001</v>
      </c>
      <c r="BC120" s="36">
        <v>9.7312424849999992</v>
      </c>
      <c r="BD120" s="36">
        <v>21.513844449</v>
      </c>
      <c r="BE120" s="36">
        <v>0.120702793</v>
      </c>
      <c r="BF120" s="36">
        <v>0.24140558600000001</v>
      </c>
      <c r="BG120" s="36">
        <v>1.4675061599999999</v>
      </c>
      <c r="BH120" s="36">
        <v>10.817386515999999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5.4715628919999997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1.3462918418038704E-3</v>
      </c>
      <c r="J121" s="36">
        <v>0.78282653721417228</v>
      </c>
      <c r="K121" s="36">
        <v>1.3462918418038704E-3</v>
      </c>
      <c r="L121" s="36">
        <v>0</v>
      </c>
      <c r="M121" s="36">
        <v>0.12480682905507937</v>
      </c>
      <c r="N121" s="36">
        <v>0.65936600000089685</v>
      </c>
      <c r="O121" s="36">
        <v>1.0731133E-2</v>
      </c>
      <c r="P121" s="36">
        <v>1.7979729E-2</v>
      </c>
      <c r="Q121" s="36">
        <v>9.7744830000000005E-3</v>
      </c>
      <c r="R121" s="36">
        <v>9.5665000000000008E-4</v>
      </c>
      <c r="S121" s="36">
        <v>1.6731926000000001E-2</v>
      </c>
      <c r="T121" s="36">
        <v>1.247803E-3</v>
      </c>
      <c r="U121" s="36" t="s">
        <v>340</v>
      </c>
      <c r="V121" s="36" t="s">
        <v>340</v>
      </c>
      <c r="W121" s="36">
        <v>1.2077424841803871E-2</v>
      </c>
      <c r="X121" s="36">
        <v>0.80080626621417228</v>
      </c>
      <c r="Y121" s="36">
        <v>0.81288369105597613</v>
      </c>
      <c r="Z121" s="36">
        <v>3.9493495920649065E-5</v>
      </c>
      <c r="AA121" s="36">
        <v>8.4516081270188999E-6</v>
      </c>
      <c r="AB121" s="36">
        <v>8.4516099999999995E-6</v>
      </c>
      <c r="AC121" s="36">
        <v>1.1475454759495695E-5</v>
      </c>
      <c r="AD121" s="36">
        <v>9.0380475463081467E-3</v>
      </c>
      <c r="AE121" s="36">
        <v>8.1342427916773319E-2</v>
      </c>
      <c r="AF121" s="36">
        <v>9.0380475463081478E-2</v>
      </c>
      <c r="AG121" s="36" t="s">
        <v>340</v>
      </c>
      <c r="AH121" s="36" t="s">
        <v>340</v>
      </c>
      <c r="AI121" s="36" t="s">
        <v>340</v>
      </c>
      <c r="AJ121" s="36">
        <v>3.3131407983552187E-7</v>
      </c>
      <c r="AK121" s="36">
        <v>4.0037400759167936E-7</v>
      </c>
      <c r="AL121" s="36">
        <v>1.0013679751366237E-6</v>
      </c>
      <c r="AM121" s="36">
        <v>1.1806768839331216E-5</v>
      </c>
      <c r="AN121" s="36">
        <v>9.0384479203157383E-3</v>
      </c>
      <c r="AO121" s="36">
        <v>8.1343429284748456E-2</v>
      </c>
      <c r="AP121" s="36">
        <v>22.714553156000001</v>
      </c>
      <c r="AQ121" s="36">
        <v>12.230913237999999</v>
      </c>
      <c r="AR121" s="36">
        <v>34.945466394</v>
      </c>
      <c r="AS121" s="36">
        <v>2.6989710649999998</v>
      </c>
      <c r="AT121" s="36">
        <v>156.41400560700001</v>
      </c>
      <c r="AU121" s="36">
        <v>359.83637109199998</v>
      </c>
      <c r="AV121" s="36">
        <v>96.107965070999995</v>
      </c>
      <c r="AW121" s="36">
        <v>221.100030334</v>
      </c>
      <c r="AX121" s="36">
        <v>90.334723366999995</v>
      </c>
      <c r="AY121" s="36">
        <v>207.81846813499999</v>
      </c>
      <c r="AZ121" s="36">
        <v>0.23552309299999999</v>
      </c>
      <c r="BA121" s="36">
        <v>0.47104618599999998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2.6611818949999999</v>
      </c>
      <c r="BH121" s="36">
        <v>16.505272717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5.3250481890000003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1.1526003559214039E-4</v>
      </c>
      <c r="J122" s="36">
        <v>0.46655144773925661</v>
      </c>
      <c r="K122" s="36">
        <v>1.1526003559214039E-4</v>
      </c>
      <c r="L122" s="36">
        <v>0</v>
      </c>
      <c r="M122" s="36">
        <v>2.0851707774820302E-2</v>
      </c>
      <c r="N122" s="36">
        <v>0.44581500000002844</v>
      </c>
      <c r="O122" s="36">
        <v>3.1888349000000003E-2</v>
      </c>
      <c r="P122" s="36">
        <v>5.1566441999999997E-2</v>
      </c>
      <c r="Q122" s="36">
        <v>2.7217519000000003E-2</v>
      </c>
      <c r="R122" s="36">
        <v>4.6708299999999999E-3</v>
      </c>
      <c r="S122" s="36">
        <v>4.5474054999999999E-2</v>
      </c>
      <c r="T122" s="36">
        <v>6.0923870000000003E-3</v>
      </c>
      <c r="U122" s="36" t="s">
        <v>340</v>
      </c>
      <c r="V122" s="36" t="s">
        <v>340</v>
      </c>
      <c r="W122" s="36">
        <v>3.2003609035592143E-2</v>
      </c>
      <c r="X122" s="36">
        <v>0.51811788973925665</v>
      </c>
      <c r="Y122" s="36">
        <v>0.55012149877484884</v>
      </c>
      <c r="Z122" s="36">
        <v>7.6276137553366749E-6</v>
      </c>
      <c r="AA122" s="36">
        <v>1.6323093436420482E-6</v>
      </c>
      <c r="AB122" s="36">
        <v>1.6323100000000001E-6</v>
      </c>
      <c r="AC122" s="36">
        <v>6.2068233188592723E-7</v>
      </c>
      <c r="AD122" s="36">
        <v>2.2910000251385437E-3</v>
      </c>
      <c r="AE122" s="36">
        <v>2.0619000226246895E-2</v>
      </c>
      <c r="AF122" s="36">
        <v>2.2910000251385433E-2</v>
      </c>
      <c r="AG122" s="36" t="s">
        <v>340</v>
      </c>
      <c r="AH122" s="36" t="s">
        <v>340</v>
      </c>
      <c r="AI122" s="36" t="s">
        <v>340</v>
      </c>
      <c r="AJ122" s="36">
        <v>6.3988670283687929E-8</v>
      </c>
      <c r="AK122" s="36">
        <v>7.7326627273616998E-8</v>
      </c>
      <c r="AL122" s="36">
        <v>1.9340018759683211E-7</v>
      </c>
      <c r="AM122" s="36">
        <v>6.8467100216961521E-7</v>
      </c>
      <c r="AN122" s="36">
        <v>2.2910773517658173E-3</v>
      </c>
      <c r="AO122" s="36">
        <v>2.0619193626434492E-2</v>
      </c>
      <c r="AP122" s="36">
        <v>9.0746661209999999</v>
      </c>
      <c r="AQ122" s="36">
        <v>4.8863586799999998</v>
      </c>
      <c r="AR122" s="36">
        <v>13.961024801000001</v>
      </c>
      <c r="AS122" s="36">
        <v>2.0802321429999999</v>
      </c>
      <c r="AT122" s="36">
        <v>15.653667749</v>
      </c>
      <c r="AU122" s="36">
        <v>35.881522523000001</v>
      </c>
      <c r="AV122" s="36">
        <v>17.751999804</v>
      </c>
      <c r="AW122" s="36">
        <v>40.691344100000002</v>
      </c>
      <c r="AX122" s="36">
        <v>16.340858675</v>
      </c>
      <c r="AY122" s="36">
        <v>37.456709697999997</v>
      </c>
      <c r="AZ122" s="36">
        <v>0.26816791299999998</v>
      </c>
      <c r="BA122" s="36">
        <v>0.53633582700000004</v>
      </c>
      <c r="BB122" s="36">
        <v>0.39255755599999997</v>
      </c>
      <c r="BC122" s="36">
        <v>18.811204228000001</v>
      </c>
      <c r="BD122" s="36">
        <v>43.11926502</v>
      </c>
      <c r="BE122" s="36">
        <v>0.17843525199999999</v>
      </c>
      <c r="BF122" s="36">
        <v>0.356870505</v>
      </c>
      <c r="BG122" s="36">
        <v>5.1949437940000003</v>
      </c>
      <c r="BH122" s="36">
        <v>26.935602053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5.0076065349999999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8.4286840000000005E-3</v>
      </c>
      <c r="P123" s="36">
        <v>1.5218590000000001E-2</v>
      </c>
      <c r="Q123" s="36">
        <v>8.133899E-3</v>
      </c>
      <c r="R123" s="36">
        <v>2.9478499999999999E-4</v>
      </c>
      <c r="S123" s="36">
        <v>1.4834088E-2</v>
      </c>
      <c r="T123" s="36">
        <v>3.84502E-4</v>
      </c>
      <c r="U123" s="36">
        <v>6.0000000000000001E-3</v>
      </c>
      <c r="V123" s="36">
        <v>1.44E-2</v>
      </c>
      <c r="W123" s="36">
        <v>1.4428684000000001E-2</v>
      </c>
      <c r="X123" s="36">
        <v>2.961859E-2</v>
      </c>
      <c r="Y123" s="36">
        <v>4.4047273999999997E-2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4.1904923467237952E-4</v>
      </c>
      <c r="AH123" s="36">
        <v>7.1286536473002496E-4</v>
      </c>
      <c r="AI123" s="36">
        <v>2.2830958302839988E-3</v>
      </c>
      <c r="AJ123" s="36">
        <v>0</v>
      </c>
      <c r="AK123" s="36">
        <v>0</v>
      </c>
      <c r="AL123" s="36">
        <v>0</v>
      </c>
      <c r="AM123" s="36">
        <v>4.1904923467237952E-4</v>
      </c>
      <c r="AN123" s="36">
        <v>7.1286536473002496E-4</v>
      </c>
      <c r="AO123" s="36">
        <v>2.2830958302839988E-3</v>
      </c>
      <c r="AP123" s="36">
        <v>4.7276659999999998E-2</v>
      </c>
      <c r="AQ123" s="36">
        <v>2.5456663000000001E-2</v>
      </c>
      <c r="AR123" s="36">
        <v>7.2733323000000003E-2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0.72864928299999998</v>
      </c>
      <c r="BC123" s="36">
        <v>58.086292776999997</v>
      </c>
      <c r="BD123" s="36">
        <v>130.178376622</v>
      </c>
      <c r="BE123" s="36">
        <v>0.16192206200000001</v>
      </c>
      <c r="BF123" s="36">
        <v>0.32384412499999998</v>
      </c>
      <c r="BG123" s="36">
        <v>3.8800317710000001</v>
      </c>
      <c r="BH123" s="36">
        <v>14.155251241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5.062178963</v>
      </c>
      <c r="E124" s="36">
        <v>3</v>
      </c>
      <c r="F124" s="36">
        <v>0</v>
      </c>
      <c r="G124" s="36">
        <v>0</v>
      </c>
      <c r="H124" s="36">
        <v>3</v>
      </c>
      <c r="I124" s="36">
        <v>1.5586249913839197E-6</v>
      </c>
      <c r="J124" s="36">
        <v>6.2774699133230335E-3</v>
      </c>
      <c r="K124" s="36">
        <v>1.5586249913839197E-6</v>
      </c>
      <c r="L124" s="36">
        <v>0</v>
      </c>
      <c r="M124" s="36">
        <v>2.7902853831507818E-4</v>
      </c>
      <c r="N124" s="36">
        <v>5.9999999999993392E-3</v>
      </c>
      <c r="O124" s="36">
        <v>9.1171100000000005E-4</v>
      </c>
      <c r="P124" s="36">
        <v>1.4877169999999999E-3</v>
      </c>
      <c r="Q124" s="36">
        <v>7.8239200000000003E-4</v>
      </c>
      <c r="R124" s="36">
        <v>1.29319E-4</v>
      </c>
      <c r="S124" s="36">
        <v>1.3190400000000001E-3</v>
      </c>
      <c r="T124" s="36">
        <v>1.68677E-4</v>
      </c>
      <c r="U124" s="36">
        <v>0</v>
      </c>
      <c r="V124" s="36">
        <v>0</v>
      </c>
      <c r="W124" s="36">
        <v>9.1326962499138392E-4</v>
      </c>
      <c r="X124" s="36">
        <v>7.7651869133230338E-3</v>
      </c>
      <c r="Y124" s="36">
        <v>8.6784565383144184E-3</v>
      </c>
      <c r="Z124" s="36">
        <v>1.101690705072426E-7</v>
      </c>
      <c r="AA124" s="36">
        <v>2.3576181088549913E-8</v>
      </c>
      <c r="AB124" s="36">
        <v>2.35762E-8</v>
      </c>
      <c r="AC124" s="36">
        <v>8.4847083631136186E-9</v>
      </c>
      <c r="AD124" s="36">
        <v>5.8512357911133509E-5</v>
      </c>
      <c r="AE124" s="36">
        <v>5.2661122120020156E-4</v>
      </c>
      <c r="AF124" s="36">
        <v>5.8512357911133506E-4</v>
      </c>
      <c r="AG124" s="36">
        <v>0</v>
      </c>
      <c r="AH124" s="36">
        <v>0</v>
      </c>
      <c r="AI124" s="36">
        <v>0</v>
      </c>
      <c r="AJ124" s="36">
        <v>9.2421763534027434E-10</v>
      </c>
      <c r="AK124" s="36">
        <v>1.1168638493473967E-9</v>
      </c>
      <c r="AL124" s="36">
        <v>2.793367376797565E-9</v>
      </c>
      <c r="AM124" s="36">
        <v>9.4089259984538932E-9</v>
      </c>
      <c r="AN124" s="36">
        <v>5.8513474774982858E-5</v>
      </c>
      <c r="AO124" s="36">
        <v>5.2661401456757838E-4</v>
      </c>
      <c r="AP124" s="36">
        <v>6.0866180000000002E-3</v>
      </c>
      <c r="AQ124" s="36">
        <v>3.2774089999999998E-3</v>
      </c>
      <c r="AR124" s="36">
        <v>9.3640270000000005E-3</v>
      </c>
      <c r="AS124" s="36">
        <v>2.1768100000000001E-4</v>
      </c>
      <c r="AT124" s="36">
        <v>1.3001E-5</v>
      </c>
      <c r="AU124" s="36">
        <v>2.976E-5</v>
      </c>
      <c r="AV124" s="36">
        <v>2.5901199999999998E-4</v>
      </c>
      <c r="AW124" s="36">
        <v>5.9287900000000004E-4</v>
      </c>
      <c r="AX124" s="36">
        <v>2.23191E-4</v>
      </c>
      <c r="AY124" s="36">
        <v>5.1088499999999998E-4</v>
      </c>
      <c r="AZ124" s="36">
        <v>2.5843E-5</v>
      </c>
      <c r="BA124" s="36">
        <v>5.1685999999999999E-5</v>
      </c>
      <c r="BB124" s="36">
        <v>0.175694823</v>
      </c>
      <c r="BC124" s="36">
        <v>8.3202257660000001</v>
      </c>
      <c r="BD124" s="36">
        <v>19.044983117000001</v>
      </c>
      <c r="BE124" s="36">
        <v>3.9043293999999999E-2</v>
      </c>
      <c r="BF124" s="36">
        <v>7.8086587999999998E-2</v>
      </c>
      <c r="BG124" s="36">
        <v>1.609933472</v>
      </c>
      <c r="BH124" s="36">
        <v>9.5287096400000006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1.4878219401305095E-6</v>
      </c>
      <c r="J125" s="36">
        <v>2.1531342638340702E-2</v>
      </c>
      <c r="K125" s="36">
        <v>1.4878219401305095E-6</v>
      </c>
      <c r="L125" s="36">
        <v>0</v>
      </c>
      <c r="M125" s="36">
        <v>6.6783046028196414E-4</v>
      </c>
      <c r="N125" s="36">
        <v>2.0864999999998871E-2</v>
      </c>
      <c r="O125" s="36">
        <v>2.2985919999999999E-3</v>
      </c>
      <c r="P125" s="36">
        <v>3.6726500000000004E-3</v>
      </c>
      <c r="Q125" s="36">
        <v>1.906392E-3</v>
      </c>
      <c r="R125" s="36">
        <v>3.9219999999999999E-4</v>
      </c>
      <c r="S125" s="36">
        <v>3.1610850000000001E-3</v>
      </c>
      <c r="T125" s="36">
        <v>5.1156500000000007E-4</v>
      </c>
      <c r="U125" s="36" t="s">
        <v>340</v>
      </c>
      <c r="V125" s="36" t="s">
        <v>340</v>
      </c>
      <c r="W125" s="36">
        <v>2.3000798219401306E-3</v>
      </c>
      <c r="X125" s="36">
        <v>2.5203992638340701E-2</v>
      </c>
      <c r="Y125" s="36">
        <v>2.7504072460280832E-2</v>
      </c>
      <c r="Z125" s="36">
        <v>1.0895667808906187E-7</v>
      </c>
      <c r="AA125" s="36">
        <v>2.3316729111059234E-8</v>
      </c>
      <c r="AB125" s="36">
        <v>2.33167E-8</v>
      </c>
      <c r="AC125" s="36">
        <v>2.0691154132712872E-9</v>
      </c>
      <c r="AD125" s="36">
        <v>5.9038479818662978E-5</v>
      </c>
      <c r="AE125" s="36">
        <v>5.3134631836796668E-4</v>
      </c>
      <c r="AF125" s="36">
        <v>5.9038479818662964E-4</v>
      </c>
      <c r="AG125" s="36" t="s">
        <v>340</v>
      </c>
      <c r="AH125" s="36" t="s">
        <v>340</v>
      </c>
      <c r="AI125" s="36" t="s">
        <v>340</v>
      </c>
      <c r="AJ125" s="36">
        <v>9.1404489858156008E-10</v>
      </c>
      <c r="AK125" s="36">
        <v>1.1045706821319147E-9</v>
      </c>
      <c r="AL125" s="36">
        <v>2.7626211651825052E-9</v>
      </c>
      <c r="AM125" s="36">
        <v>2.9831603118528471E-9</v>
      </c>
      <c r="AN125" s="36">
        <v>5.9039584389345111E-5</v>
      </c>
      <c r="AO125" s="36">
        <v>5.3134908098913182E-4</v>
      </c>
      <c r="AP125" s="36">
        <v>5.5424066000000001E-2</v>
      </c>
      <c r="AQ125" s="36">
        <v>2.9843727E-2</v>
      </c>
      <c r="AR125" s="36">
        <v>8.5267793000000008E-2</v>
      </c>
      <c r="AS125" s="36">
        <v>1.6934938E-2</v>
      </c>
      <c r="AT125" s="36">
        <v>7.7360620000000001E-3</v>
      </c>
      <c r="AU125" s="36">
        <v>1.6709563E-2</v>
      </c>
      <c r="AV125" s="36">
        <v>4.5672692000000001E-2</v>
      </c>
      <c r="AW125" s="36">
        <v>9.8651054000000002E-2</v>
      </c>
      <c r="AX125" s="36">
        <v>4.0409926999999998E-2</v>
      </c>
      <c r="AY125" s="36">
        <v>8.7283708000000002E-2</v>
      </c>
      <c r="AZ125" s="36">
        <v>1.225486E-3</v>
      </c>
      <c r="BA125" s="36">
        <v>2.450972E-3</v>
      </c>
      <c r="BB125" s="36">
        <v>0.50676031499999996</v>
      </c>
      <c r="BC125" s="36">
        <v>17.456690099999999</v>
      </c>
      <c r="BD125" s="36">
        <v>37.705701001000001</v>
      </c>
      <c r="BE125" s="36">
        <v>0.112613403</v>
      </c>
      <c r="BF125" s="36">
        <v>0.225226807</v>
      </c>
      <c r="BG125" s="36">
        <v>2.6308186679999999</v>
      </c>
      <c r="BH125" s="36">
        <v>14.183923751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3.1327762000000002E-2</v>
      </c>
      <c r="BF126" s="36">
        <v>6.2655525000000004E-2</v>
      </c>
      <c r="BG126" s="36">
        <v>1.755858728</v>
      </c>
      <c r="BH126" s="36">
        <v>5.5986068400000004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5.17890023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4.978339E-3</v>
      </c>
      <c r="P127" s="36">
        <v>8.6982009999999992E-3</v>
      </c>
      <c r="Q127" s="36">
        <v>4.450145E-3</v>
      </c>
      <c r="R127" s="36">
        <v>5.2819399999999995E-4</v>
      </c>
      <c r="S127" s="36">
        <v>8.0092519999999997E-3</v>
      </c>
      <c r="T127" s="36">
        <v>6.889489999999999E-4</v>
      </c>
      <c r="U127" s="36">
        <v>0</v>
      </c>
      <c r="V127" s="36">
        <v>0</v>
      </c>
      <c r="W127" s="36">
        <v>4.978339E-3</v>
      </c>
      <c r="X127" s="36">
        <v>8.6982009999999992E-3</v>
      </c>
      <c r="Y127" s="36">
        <v>1.3676539999999999E-2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0.17251483400000001</v>
      </c>
      <c r="AQ127" s="36">
        <v>9.2892603000000004E-2</v>
      </c>
      <c r="AR127" s="36">
        <v>0.26540743700000002</v>
      </c>
      <c r="AS127" s="36">
        <v>5.8997813000000003E-2</v>
      </c>
      <c r="AT127" s="36">
        <v>3.1919311999999998E-2</v>
      </c>
      <c r="AU127" s="36">
        <v>7.2483606000000006E-2</v>
      </c>
      <c r="AV127" s="36">
        <v>5.3707019000000002E-2</v>
      </c>
      <c r="AW127" s="36">
        <v>0.121959973</v>
      </c>
      <c r="AX127" s="36">
        <v>4.8887619E-2</v>
      </c>
      <c r="AY127" s="36">
        <v>0.111015893</v>
      </c>
      <c r="AZ127" s="36">
        <v>5.0579209999999999E-3</v>
      </c>
      <c r="BA127" s="36">
        <v>1.0115842999999999E-2</v>
      </c>
      <c r="BB127" s="36">
        <v>0.352735727</v>
      </c>
      <c r="BC127" s="36">
        <v>11.443060185</v>
      </c>
      <c r="BD127" s="36">
        <v>25.985342902999999</v>
      </c>
      <c r="BE127" s="36">
        <v>7.8385716999999994E-2</v>
      </c>
      <c r="BF127" s="36">
        <v>0.15677143399999999</v>
      </c>
      <c r="BG127" s="36">
        <v>2.965499055</v>
      </c>
      <c r="BH127" s="36">
        <v>14.841948739999999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5.1899501719999996</v>
      </c>
      <c r="E128" s="36">
        <v>7</v>
      </c>
      <c r="F128" s="36">
        <v>1</v>
      </c>
      <c r="G128" s="36">
        <v>0</v>
      </c>
      <c r="H128" s="36">
        <v>6</v>
      </c>
      <c r="I128" s="36">
        <v>1.4852897902045873E-6</v>
      </c>
      <c r="J128" s="36">
        <v>4.4273586166534012E-2</v>
      </c>
      <c r="K128" s="36">
        <v>1.4852897902045873E-6</v>
      </c>
      <c r="L128" s="36">
        <v>0</v>
      </c>
      <c r="M128" s="36">
        <v>2.7507145632760433E-4</v>
      </c>
      <c r="N128" s="36">
        <v>4.3999999999996611E-2</v>
      </c>
      <c r="O128" s="36">
        <v>1.4353306E-2</v>
      </c>
      <c r="P128" s="36">
        <v>2.5296682000000001E-2</v>
      </c>
      <c r="Q128" s="36">
        <v>1.2665179E-2</v>
      </c>
      <c r="R128" s="36">
        <v>1.688127E-3</v>
      </c>
      <c r="S128" s="36">
        <v>2.3094776000000001E-2</v>
      </c>
      <c r="T128" s="36">
        <v>2.201906E-3</v>
      </c>
      <c r="U128" s="36">
        <v>3.245E-2</v>
      </c>
      <c r="V128" s="36">
        <v>7.6700000000000004E-2</v>
      </c>
      <c r="W128" s="36">
        <v>4.6804791289790204E-2</v>
      </c>
      <c r="X128" s="36">
        <v>0.14627026816653402</v>
      </c>
      <c r="Y128" s="36">
        <v>0.19307505945632422</v>
      </c>
      <c r="Z128" s="36">
        <v>1.4496985306831543E-7</v>
      </c>
      <c r="AA128" s="36">
        <v>3.1023548556619498E-8</v>
      </c>
      <c r="AB128" s="36">
        <v>3.10235E-8</v>
      </c>
      <c r="AC128" s="36">
        <v>1.6484857148473423E-8</v>
      </c>
      <c r="AD128" s="36">
        <v>3.4095236831804452E-4</v>
      </c>
      <c r="AE128" s="36">
        <v>3.0685713148623996E-3</v>
      </c>
      <c r="AF128" s="36">
        <v>3.4095236831804447E-3</v>
      </c>
      <c r="AG128" s="36">
        <v>2.3190415433020774E-3</v>
      </c>
      <c r="AH128" s="36">
        <v>3.9450361886058331E-3</v>
      </c>
      <c r="AI128" s="36">
        <v>1.263477806350787E-2</v>
      </c>
      <c r="AJ128" s="36">
        <v>1.2161614598611736E-9</v>
      </c>
      <c r="AK128" s="36">
        <v>1.4696611680520593E-9</v>
      </c>
      <c r="AL128" s="36">
        <v>3.6757421812709115E-9</v>
      </c>
      <c r="AM128" s="36">
        <v>2.3190592443206857E-3</v>
      </c>
      <c r="AN128" s="36">
        <v>4.2859900265850457E-3</v>
      </c>
      <c r="AO128" s="36">
        <v>1.5703353054112454E-2</v>
      </c>
      <c r="AP128" s="36">
        <v>0.37463242099999999</v>
      </c>
      <c r="AQ128" s="36">
        <v>0.20172514999999999</v>
      </c>
      <c r="AR128" s="36">
        <v>0.57635757099999996</v>
      </c>
      <c r="AS128" s="36">
        <v>8.4305024000000006E-2</v>
      </c>
      <c r="AT128" s="36">
        <v>0.15093121900000001</v>
      </c>
      <c r="AU128" s="36">
        <v>0.34624437600000002</v>
      </c>
      <c r="AV128" s="36">
        <v>0.54386942999999999</v>
      </c>
      <c r="AW128" s="36">
        <v>1.2476658709999999</v>
      </c>
      <c r="AX128" s="36">
        <v>0.48624236999999998</v>
      </c>
      <c r="AY128" s="36">
        <v>1.115466281</v>
      </c>
      <c r="AZ128" s="36">
        <v>7.3057679999999998E-3</v>
      </c>
      <c r="BA128" s="36">
        <v>1.4611537000000001E-2</v>
      </c>
      <c r="BB128" s="36">
        <v>0.450155007</v>
      </c>
      <c r="BC128" s="36">
        <v>22.92708421</v>
      </c>
      <c r="BD128" s="36">
        <v>52.595970481999998</v>
      </c>
      <c r="BE128" s="36">
        <v>0.100034446</v>
      </c>
      <c r="BF128" s="36">
        <v>0.200068892</v>
      </c>
      <c r="BG128" s="36">
        <v>3.1147540149999999</v>
      </c>
      <c r="BH128" s="36">
        <v>25.123052222999998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4.5819558799999998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4.8431956429999996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7.0263599999999986E-4</v>
      </c>
      <c r="P130" s="36">
        <v>1.1833670000000001E-3</v>
      </c>
      <c r="Q130" s="36">
        <v>6.8283499999999991E-4</v>
      </c>
      <c r="R130" s="36">
        <v>1.9800999999999999E-5</v>
      </c>
      <c r="S130" s="36">
        <v>1.157539E-3</v>
      </c>
      <c r="T130" s="36">
        <v>2.5828000000000001E-5</v>
      </c>
      <c r="U130" s="36">
        <v>0</v>
      </c>
      <c r="V130" s="36">
        <v>0</v>
      </c>
      <c r="W130" s="36">
        <v>7.0263599999999986E-4</v>
      </c>
      <c r="X130" s="36">
        <v>1.1833670000000001E-3</v>
      </c>
      <c r="Y130" s="36">
        <v>1.8860029999999998E-3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9.7484399999999999E-4</v>
      </c>
      <c r="AQ130" s="36">
        <v>5.2491599999999995E-4</v>
      </c>
      <c r="AR130" s="36">
        <v>1.4997599999999999E-3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0.105410511</v>
      </c>
      <c r="BC130" s="36">
        <v>2.7814141010000002</v>
      </c>
      <c r="BD130" s="36">
        <v>5.4153127730000001</v>
      </c>
      <c r="BE130" s="36">
        <v>2.3424558000000002E-2</v>
      </c>
      <c r="BF130" s="36">
        <v>4.6849116000000003E-2</v>
      </c>
      <c r="BG130" s="36">
        <v>0.19106806900000001</v>
      </c>
      <c r="BH130" s="36">
        <v>0.86899381099999995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5.1645369109999999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1.4961834021710177E-4</v>
      </c>
      <c r="P131" s="36">
        <v>1.6511044376143707E-4</v>
      </c>
      <c r="Q131" s="36">
        <v>1.4961800000000002E-4</v>
      </c>
      <c r="R131" s="36">
        <v>3.4021710175819901E-10</v>
      </c>
      <c r="S131" s="36">
        <v>1.6511E-4</v>
      </c>
      <c r="T131" s="36">
        <v>4.4376143707591202E-10</v>
      </c>
      <c r="U131" s="36">
        <v>0</v>
      </c>
      <c r="V131" s="36">
        <v>0</v>
      </c>
      <c r="W131" s="36">
        <v>1.4961834021710177E-4</v>
      </c>
      <c r="X131" s="36">
        <v>1.6511044376143707E-4</v>
      </c>
      <c r="Y131" s="36">
        <v>3.1472878397853884E-4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4.4340218000000001E-2</v>
      </c>
      <c r="AQ131" s="36">
        <v>2.3875502E-2</v>
      </c>
      <c r="AR131" s="36">
        <v>6.8215720000000007E-2</v>
      </c>
      <c r="AS131" s="36">
        <v>6.954221E-3</v>
      </c>
      <c r="AT131" s="36">
        <v>2.4794400000000001E-2</v>
      </c>
      <c r="AU131" s="36">
        <v>5.3654353000000002E-2</v>
      </c>
      <c r="AV131" s="36">
        <v>4.5406156000000003E-2</v>
      </c>
      <c r="AW131" s="36">
        <v>9.8257588000000007E-2</v>
      </c>
      <c r="AX131" s="36">
        <v>4.1322336000000001E-2</v>
      </c>
      <c r="AY131" s="36">
        <v>8.9420319999999998E-2</v>
      </c>
      <c r="AZ131" s="36">
        <v>4.2609800000000003E-4</v>
      </c>
      <c r="BA131" s="36">
        <v>8.5219600000000005E-4</v>
      </c>
      <c r="BB131" s="36">
        <v>0.119975872</v>
      </c>
      <c r="BC131" s="36">
        <v>4.4531505149999999</v>
      </c>
      <c r="BD131" s="36">
        <v>9.6364867390000004</v>
      </c>
      <c r="BE131" s="36">
        <v>2.6661304E-2</v>
      </c>
      <c r="BF131" s="36">
        <v>5.3322609E-2</v>
      </c>
      <c r="BG131" s="36">
        <v>0.52477288899999996</v>
      </c>
      <c r="BH131" s="36">
        <v>1.244216116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5.2701196169999998</v>
      </c>
      <c r="E132" s="36">
        <v>7</v>
      </c>
      <c r="F132" s="36">
        <v>0</v>
      </c>
      <c r="G132" s="36">
        <v>1</v>
      </c>
      <c r="H132" s="36">
        <v>6</v>
      </c>
      <c r="I132" s="36">
        <v>7.8772972015271912E-5</v>
      </c>
      <c r="J132" s="36">
        <v>0.31836580929871344</v>
      </c>
      <c r="K132" s="36">
        <v>7.8772972015271912E-5</v>
      </c>
      <c r="L132" s="36">
        <v>0</v>
      </c>
      <c r="M132" s="36">
        <v>1.4894582270703392E-2</v>
      </c>
      <c r="N132" s="36">
        <v>0.3035500000000253</v>
      </c>
      <c r="O132" s="36">
        <v>1.9646221999999998E-2</v>
      </c>
      <c r="P132" s="36">
        <v>3.2100303000000004E-2</v>
      </c>
      <c r="Q132" s="36">
        <v>1.5150158E-2</v>
      </c>
      <c r="R132" s="36">
        <v>4.4960639999999993E-3</v>
      </c>
      <c r="S132" s="36">
        <v>2.6235870000000001E-2</v>
      </c>
      <c r="T132" s="36">
        <v>5.8644329999999996E-3</v>
      </c>
      <c r="U132" s="36">
        <v>0</v>
      </c>
      <c r="V132" s="36">
        <v>0</v>
      </c>
      <c r="W132" s="36">
        <v>1.972499497201527E-2</v>
      </c>
      <c r="X132" s="36">
        <v>0.35046611229871344</v>
      </c>
      <c r="Y132" s="36">
        <v>0.37019110727072868</v>
      </c>
      <c r="Z132" s="36">
        <v>4.5807416583198483E-6</v>
      </c>
      <c r="AA132" s="36">
        <v>9.8027871488044737E-7</v>
      </c>
      <c r="AB132" s="36">
        <v>9.8027900000000001E-7</v>
      </c>
      <c r="AC132" s="36">
        <v>8.7291946924850352E-7</v>
      </c>
      <c r="AD132" s="36">
        <v>1.6530550908438663E-3</v>
      </c>
      <c r="AE132" s="36">
        <v>1.4877495817594797E-2</v>
      </c>
      <c r="AF132" s="36">
        <v>1.6530550908438663E-2</v>
      </c>
      <c r="AG132" s="36">
        <v>0</v>
      </c>
      <c r="AH132" s="36">
        <v>0</v>
      </c>
      <c r="AI132" s="36">
        <v>0</v>
      </c>
      <c r="AJ132" s="36">
        <v>3.8428208929078006E-8</v>
      </c>
      <c r="AK132" s="36">
        <v>4.6438280018595727E-8</v>
      </c>
      <c r="AL132" s="36">
        <v>1.161459174404586E-7</v>
      </c>
      <c r="AM132" s="36">
        <v>9.1134767817758153E-7</v>
      </c>
      <c r="AN132" s="36">
        <v>1.653101529123885E-3</v>
      </c>
      <c r="AO132" s="36">
        <v>1.4877611963512238E-2</v>
      </c>
      <c r="AP132" s="36">
        <v>3.89354793</v>
      </c>
      <c r="AQ132" s="36">
        <v>2.096525808</v>
      </c>
      <c r="AR132" s="36">
        <v>5.9900737379999995</v>
      </c>
      <c r="AS132" s="36">
        <v>1.093854452</v>
      </c>
      <c r="AT132" s="36">
        <v>9.0573604840000002</v>
      </c>
      <c r="AU132" s="36">
        <v>19.03413424</v>
      </c>
      <c r="AV132" s="36">
        <v>11.501135542</v>
      </c>
      <c r="AW132" s="36">
        <v>24.169752124999999</v>
      </c>
      <c r="AX132" s="36">
        <v>10.557774759999999</v>
      </c>
      <c r="AY132" s="36">
        <v>22.187269946000001</v>
      </c>
      <c r="AZ132" s="36">
        <v>9.6515839000000006E-2</v>
      </c>
      <c r="BA132" s="36">
        <v>0.19303167800000001</v>
      </c>
      <c r="BB132" s="36">
        <v>0.306958852</v>
      </c>
      <c r="BC132" s="36">
        <v>17.270109733999998</v>
      </c>
      <c r="BD132" s="36">
        <v>36.293309465999997</v>
      </c>
      <c r="BE132" s="36">
        <v>6.8213077999999996E-2</v>
      </c>
      <c r="BF132" s="36">
        <v>0.13642615599999999</v>
      </c>
      <c r="BG132" s="36">
        <v>2.7965221100000002</v>
      </c>
      <c r="BH132" s="36">
        <v>25.396898867000001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4.7807465369999997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4.1018959999999998E-3</v>
      </c>
      <c r="BF133" s="36">
        <v>8.2037929999999992E-3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4.2235650000000003E-3</v>
      </c>
      <c r="BF134" s="36">
        <v>8.4471300000000006E-3</v>
      </c>
      <c r="BG134" s="36">
        <v>0.53514738799999995</v>
      </c>
      <c r="BH134" s="36">
        <v>0.98031948999999996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5.146786348</v>
      </c>
      <c r="E135" s="36">
        <v>3</v>
      </c>
      <c r="F135" s="36">
        <v>0</v>
      </c>
      <c r="G135" s="36">
        <v>0</v>
      </c>
      <c r="H135" s="36">
        <v>3</v>
      </c>
      <c r="I135" s="36">
        <v>4.8525531741799789E-5</v>
      </c>
      <c r="J135" s="36">
        <v>0.11464192575885426</v>
      </c>
      <c r="K135" s="36">
        <v>4.8525531741799789E-5</v>
      </c>
      <c r="L135" s="36">
        <v>0</v>
      </c>
      <c r="M135" s="36">
        <v>9.7304512905933092E-3</v>
      </c>
      <c r="N135" s="36">
        <v>0.10496000000000275</v>
      </c>
      <c r="O135" s="36">
        <v>1.3167662E-2</v>
      </c>
      <c r="P135" s="36">
        <v>2.1817989999999999E-2</v>
      </c>
      <c r="Q135" s="36">
        <v>1.1722778E-2</v>
      </c>
      <c r="R135" s="36">
        <v>1.444884E-3</v>
      </c>
      <c r="S135" s="36">
        <v>1.9933356999999999E-2</v>
      </c>
      <c r="T135" s="36">
        <v>1.8846329999999999E-3</v>
      </c>
      <c r="U135" s="36">
        <v>0</v>
      </c>
      <c r="V135" s="36">
        <v>0</v>
      </c>
      <c r="W135" s="36">
        <v>1.3216187531741801E-2</v>
      </c>
      <c r="X135" s="36">
        <v>0.13645991575885427</v>
      </c>
      <c r="Y135" s="36">
        <v>0.14967610329059608</v>
      </c>
      <c r="Z135" s="36">
        <v>2.5319948375442901E-6</v>
      </c>
      <c r="AA135" s="36">
        <v>5.41846895234478E-7</v>
      </c>
      <c r="AB135" s="36">
        <v>5.4184699999999997E-7</v>
      </c>
      <c r="AC135" s="36">
        <v>3.0256863082518188E-7</v>
      </c>
      <c r="AD135" s="36">
        <v>8.2972198217694856E-4</v>
      </c>
      <c r="AE135" s="36">
        <v>7.4674978395925361E-3</v>
      </c>
      <c r="AF135" s="36">
        <v>8.2972198217694838E-3</v>
      </c>
      <c r="AG135" s="36">
        <v>0</v>
      </c>
      <c r="AH135" s="36">
        <v>0</v>
      </c>
      <c r="AI135" s="36">
        <v>0</v>
      </c>
      <c r="AJ135" s="36">
        <v>2.1241105566470491E-8</v>
      </c>
      <c r="AK135" s="36">
        <v>2.5668654243573554E-8</v>
      </c>
      <c r="AL135" s="36">
        <v>6.4199393159865889E-8</v>
      </c>
      <c r="AM135" s="36">
        <v>3.2380973639165235E-7</v>
      </c>
      <c r="AN135" s="36">
        <v>8.2974765083119214E-4</v>
      </c>
      <c r="AO135" s="36">
        <v>7.4675620389856963E-3</v>
      </c>
      <c r="AP135" s="36">
        <v>1.4175793329999999</v>
      </c>
      <c r="AQ135" s="36">
        <v>0.76331194800000002</v>
      </c>
      <c r="AR135" s="36">
        <v>2.1808912810000001</v>
      </c>
      <c r="AS135" s="36">
        <v>6.6241988000000002E-2</v>
      </c>
      <c r="AT135" s="36">
        <v>2.1116683530000002</v>
      </c>
      <c r="AU135" s="36">
        <v>4.4701816599999997</v>
      </c>
      <c r="AV135" s="36">
        <v>3.3793264409999999</v>
      </c>
      <c r="AW135" s="36">
        <v>7.1536816170000002</v>
      </c>
      <c r="AX135" s="36">
        <v>3.0800928980000002</v>
      </c>
      <c r="AY135" s="36">
        <v>6.5202354160000002</v>
      </c>
      <c r="AZ135" s="36">
        <v>1.5910010000000001E-3</v>
      </c>
      <c r="BA135" s="36">
        <v>3.1820030000000001E-3</v>
      </c>
      <c r="BB135" s="36">
        <v>0.64058292900000002</v>
      </c>
      <c r="BC135" s="36">
        <v>32.296694189</v>
      </c>
      <c r="BD135" s="36">
        <v>68.368733091999999</v>
      </c>
      <c r="BE135" s="36">
        <v>3.2271179999999997E-2</v>
      </c>
      <c r="BF135" s="36">
        <v>6.4542359999999993E-2</v>
      </c>
      <c r="BG135" s="36">
        <v>2.1455368379999999</v>
      </c>
      <c r="BH135" s="36">
        <v>11.653261445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4.5516837790000002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8.1046109999999994E-3</v>
      </c>
      <c r="BF136" s="36">
        <v>1.6209221999999999E-2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4.0765000269999998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4.5430032709999999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0.21606945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4.1693640670000001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4.2997818050000003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1.1609E-5</v>
      </c>
      <c r="P143" s="36">
        <v>1.7996999999999997E-5</v>
      </c>
      <c r="Q143" s="36">
        <v>1.0356E-5</v>
      </c>
      <c r="R143" s="36">
        <v>1.2530000000000001E-6</v>
      </c>
      <c r="S143" s="36">
        <v>1.6362999999999999E-5</v>
      </c>
      <c r="T143" s="36">
        <v>1.6339999999999999E-6</v>
      </c>
      <c r="U143" s="36">
        <v>0</v>
      </c>
      <c r="V143" s="36">
        <v>0</v>
      </c>
      <c r="W143" s="36">
        <v>1.1609E-5</v>
      </c>
      <c r="X143" s="36">
        <v>1.7996999999999997E-5</v>
      </c>
      <c r="Y143" s="36">
        <v>2.9605999999999997E-5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1.1765E-5</v>
      </c>
      <c r="AQ143" s="36">
        <v>6.3350000000000003E-6</v>
      </c>
      <c r="AR143" s="36">
        <v>1.8099999999999999E-5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2.4340400000000002E-3</v>
      </c>
      <c r="BF143" s="36">
        <v>4.8680809999999998E-3</v>
      </c>
      <c r="BG143" s="36">
        <v>0.107823511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4.78592906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5.0527286</v>
      </c>
      <c r="E145" s="36">
        <v>1</v>
      </c>
      <c r="F145" s="36">
        <v>0</v>
      </c>
      <c r="G145" s="36">
        <v>0</v>
      </c>
      <c r="H145" s="36">
        <v>1</v>
      </c>
      <c r="I145" s="36">
        <v>9.5299047232365809E-6</v>
      </c>
      <c r="J145" s="36">
        <v>6.8314072735959214E-2</v>
      </c>
      <c r="K145" s="36">
        <v>9.5299047232365809E-6</v>
      </c>
      <c r="L145" s="36">
        <v>0</v>
      </c>
      <c r="M145" s="36">
        <v>1.8136026406867212E-3</v>
      </c>
      <c r="N145" s="36">
        <v>6.6509999999995725E-2</v>
      </c>
      <c r="O145" s="36">
        <v>4.5607060000000003E-3</v>
      </c>
      <c r="P145" s="36">
        <v>7.57064E-3</v>
      </c>
      <c r="Q145" s="36">
        <v>3.9256040000000001E-3</v>
      </c>
      <c r="R145" s="36">
        <v>6.3510200000000002E-4</v>
      </c>
      <c r="S145" s="36">
        <v>6.742245E-3</v>
      </c>
      <c r="T145" s="36">
        <v>8.28395E-4</v>
      </c>
      <c r="U145" s="36">
        <v>0</v>
      </c>
      <c r="V145" s="36">
        <v>0</v>
      </c>
      <c r="W145" s="36">
        <v>4.570235904723237E-3</v>
      </c>
      <c r="X145" s="36">
        <v>7.5884712735959217E-2</v>
      </c>
      <c r="Y145" s="36">
        <v>8.045494864068245E-2</v>
      </c>
      <c r="Z145" s="36">
        <v>8.0650733501902156E-7</v>
      </c>
      <c r="AA145" s="36">
        <v>1.7259256969407059E-7</v>
      </c>
      <c r="AB145" s="36">
        <v>1.7259299999999999E-7</v>
      </c>
      <c r="AC145" s="36">
        <v>7.0135734201326948E-8</v>
      </c>
      <c r="AD145" s="36">
        <v>5.3047202816420853E-4</v>
      </c>
      <c r="AE145" s="36">
        <v>4.7742482534778776E-3</v>
      </c>
      <c r="AF145" s="36">
        <v>5.3047202816420853E-3</v>
      </c>
      <c r="AG145" s="36">
        <v>0</v>
      </c>
      <c r="AH145" s="36">
        <v>0</v>
      </c>
      <c r="AI145" s="36">
        <v>0</v>
      </c>
      <c r="AJ145" s="36">
        <v>6.7658695776369378E-9</v>
      </c>
      <c r="AK145" s="36">
        <v>8.176164197386145E-9</v>
      </c>
      <c r="AL145" s="36">
        <v>2.0449252028046168E-8</v>
      </c>
      <c r="AM145" s="36">
        <v>7.6901603778963883E-8</v>
      </c>
      <c r="AN145" s="36">
        <v>5.3048020432840592E-4</v>
      </c>
      <c r="AO145" s="36">
        <v>4.7742687027299054E-3</v>
      </c>
      <c r="AP145" s="36">
        <v>4.0765245999999998E-2</v>
      </c>
      <c r="AQ145" s="36">
        <v>2.1950516999999999E-2</v>
      </c>
      <c r="AR145" s="36">
        <v>6.2715762999999994E-2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0.449049539</v>
      </c>
      <c r="BC145" s="36">
        <v>22.660224862</v>
      </c>
      <c r="BD145" s="36">
        <v>55.687502600000002</v>
      </c>
      <c r="BE145" s="36">
        <v>2.2622143000000001E-2</v>
      </c>
      <c r="BF145" s="36">
        <v>4.5244286000000002E-2</v>
      </c>
      <c r="BG145" s="36">
        <v>0.79001250700000003</v>
      </c>
      <c r="BH145" s="36">
        <v>9.0984084490000008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4.7367908109999997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0.81873800600000002</v>
      </c>
      <c r="BH146" s="36">
        <v>1.9775642499999999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4.9383104930000004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8.4772500000000002E-4</v>
      </c>
      <c r="P147" s="36">
        <v>1.461862E-3</v>
      </c>
      <c r="Q147" s="36">
        <v>7.5940800000000004E-4</v>
      </c>
      <c r="R147" s="36">
        <v>8.8317000000000002E-5</v>
      </c>
      <c r="S147" s="36">
        <v>1.3466660000000001E-3</v>
      </c>
      <c r="T147" s="36">
        <v>1.15196E-4</v>
      </c>
      <c r="U147" s="36">
        <v>3.0000000000000001E-3</v>
      </c>
      <c r="V147" s="36">
        <v>7.1999999999999998E-3</v>
      </c>
      <c r="W147" s="36">
        <v>3.8477250000000002E-3</v>
      </c>
      <c r="X147" s="36">
        <v>8.6618619999999993E-3</v>
      </c>
      <c r="Y147" s="36">
        <v>1.2509586999999999E-2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1.053049E-2</v>
      </c>
      <c r="AQ147" s="36">
        <v>5.6702640000000004E-3</v>
      </c>
      <c r="AR147" s="36">
        <v>1.6200754000000001E-2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0.26807238100000003</v>
      </c>
      <c r="BC147" s="36">
        <v>12.337053379</v>
      </c>
      <c r="BD147" s="36">
        <v>28.032160325</v>
      </c>
      <c r="BE147" s="36">
        <v>1.3504904999999999E-2</v>
      </c>
      <c r="BF147" s="36">
        <v>2.7009811000000002E-2</v>
      </c>
      <c r="BG147" s="36">
        <v>1.01563655</v>
      </c>
      <c r="BH147" s="36">
        <v>7.6557863429999999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4.6890555789999997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1.1127979999999999E-3</v>
      </c>
      <c r="BF148" s="36">
        <v>2.2255959999999998E-3</v>
      </c>
      <c r="BG148" s="36">
        <v>0.54947648800000004</v>
      </c>
      <c r="BH148" s="36">
        <v>2.7861323069999999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5.2063585559999996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6.4311560000000004E-3</v>
      </c>
      <c r="P149" s="36">
        <v>1.1043735000000001E-2</v>
      </c>
      <c r="Q149" s="36">
        <v>5.6248610000000001E-3</v>
      </c>
      <c r="R149" s="36">
        <v>8.0629499999999995E-4</v>
      </c>
      <c r="S149" s="36">
        <v>9.992046000000001E-3</v>
      </c>
      <c r="T149" s="36">
        <v>1.051689E-3</v>
      </c>
      <c r="U149" s="36">
        <v>0</v>
      </c>
      <c r="V149" s="36">
        <v>0</v>
      </c>
      <c r="W149" s="36">
        <v>6.4311560000000004E-3</v>
      </c>
      <c r="X149" s="36">
        <v>1.1043735000000001E-2</v>
      </c>
      <c r="Y149" s="36">
        <v>1.7474890999999999E-2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1.1178492999999999E-2</v>
      </c>
      <c r="AQ149" s="36">
        <v>6.0191890000000003E-3</v>
      </c>
      <c r="AR149" s="36">
        <v>1.7197681999999999E-2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2.0085480999999999E-2</v>
      </c>
      <c r="BF149" s="36">
        <v>4.0170962999999997E-2</v>
      </c>
      <c r="BG149" s="36">
        <v>2.5445643119999999</v>
      </c>
      <c r="BH149" s="36">
        <v>6.9586509239999996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4.5881225270000003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1.55594E-4</v>
      </c>
      <c r="BF150" s="36">
        <v>3.11188E-4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4.4810351280000003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4.4712490010000003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4.2819704359999999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4.3335961010000004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4.3382887419999996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5.0777651319999997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0.89386374999999996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4.2727564339999997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4.4783819349999998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4.0662022169999998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4.0026919440000004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4.4371273520000001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4.0788062759999999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4.4782203809999999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4.4400455670000003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4.4359911050000003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4.3524012299999999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4.4665755579999997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4.0385840699999997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4.3966023600000002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6.6611166810000002</v>
      </c>
      <c r="E185" s="41">
        <f>IF(E4="－","－",SUM(E4:E27))</f>
        <v>539</v>
      </c>
      <c r="F185" s="41">
        <f t="shared" ref="F185:BL185" si="0">IF(F4="－","－",SUM(F4:F27))</f>
        <v>27</v>
      </c>
      <c r="G185" s="41">
        <f t="shared" si="0"/>
        <v>110</v>
      </c>
      <c r="H185" s="41">
        <f t="shared" si="0"/>
        <v>402</v>
      </c>
      <c r="I185" s="41">
        <f t="shared" si="0"/>
        <v>713.8760256410925</v>
      </c>
      <c r="J185" s="41">
        <f t="shared" si="0"/>
        <v>2326.0827387851336</v>
      </c>
      <c r="K185" s="41">
        <f t="shared" si="0"/>
        <v>421.63307580421446</v>
      </c>
      <c r="L185" s="41">
        <f t="shared" si="0"/>
        <v>292.24294983687821</v>
      </c>
      <c r="M185" s="41">
        <f t="shared" si="0"/>
        <v>1851.2078903139936</v>
      </c>
      <c r="N185" s="41">
        <f t="shared" si="0"/>
        <v>1188.7508741122329</v>
      </c>
      <c r="O185" s="41">
        <f t="shared" si="0"/>
        <v>14.886654305</v>
      </c>
      <c r="P185" s="41">
        <f t="shared" si="0"/>
        <v>23.710547136999999</v>
      </c>
      <c r="Q185" s="41">
        <f t="shared" si="0"/>
        <v>13.298062806000001</v>
      </c>
      <c r="R185" s="41">
        <f t="shared" si="0"/>
        <v>1.5885914990000001</v>
      </c>
      <c r="S185" s="41">
        <f t="shared" si="0"/>
        <v>21.638471263</v>
      </c>
      <c r="T185" s="41">
        <f t="shared" si="0"/>
        <v>2.0720758740000003</v>
      </c>
      <c r="U185" s="41">
        <f t="shared" si="0"/>
        <v>5.907499999999998</v>
      </c>
      <c r="V185" s="41">
        <f t="shared" si="0"/>
        <v>13.989899999999999</v>
      </c>
      <c r="W185" s="41">
        <f t="shared" si="0"/>
        <v>734.67017994609262</v>
      </c>
      <c r="X185" s="41">
        <f t="shared" si="0"/>
        <v>2363.7831859221342</v>
      </c>
      <c r="Y185" s="41">
        <f t="shared" si="0"/>
        <v>3098.4533658682267</v>
      </c>
      <c r="Z185" s="41">
        <f t="shared" si="0"/>
        <v>1.5141604369977024</v>
      </c>
      <c r="AA185" s="41">
        <f t="shared" si="0"/>
        <v>0.74004558013152077</v>
      </c>
      <c r="AB185" s="41">
        <f t="shared" si="0"/>
        <v>0.74004558040080004</v>
      </c>
      <c r="AC185" s="41">
        <f t="shared" si="0"/>
        <v>3.790008103561461</v>
      </c>
      <c r="AD185" s="41">
        <f t="shared" si="0"/>
        <v>16.749490808704383</v>
      </c>
      <c r="AE185" s="41">
        <f t="shared" si="0"/>
        <v>162.31826450022135</v>
      </c>
      <c r="AF185" s="41">
        <f t="shared" si="0"/>
        <v>179.06775530892574</v>
      </c>
      <c r="AG185" s="41">
        <f t="shared" si="0"/>
        <v>0.39484189849658569</v>
      </c>
      <c r="AH185" s="41">
        <f t="shared" si="0"/>
        <v>0.67168506870683542</v>
      </c>
      <c r="AI185" s="41">
        <f t="shared" si="0"/>
        <v>2.1512075849124321</v>
      </c>
      <c r="AJ185" s="41">
        <f t="shared" si="0"/>
        <v>2.9027645762274956E-2</v>
      </c>
      <c r="AK185" s="41">
        <f t="shared" si="0"/>
        <v>3.5078224305880847E-2</v>
      </c>
      <c r="AL185" s="41">
        <f t="shared" si="0"/>
        <v>8.7733493629765291E-2</v>
      </c>
      <c r="AM185" s="41">
        <f t="shared" si="0"/>
        <v>4.2138776478203228</v>
      </c>
      <c r="AN185" s="41">
        <f t="shared" si="0"/>
        <v>17.456254101717096</v>
      </c>
      <c r="AO185" s="41">
        <f t="shared" si="0"/>
        <v>164.55720557876353</v>
      </c>
      <c r="AP185" s="41">
        <f t="shared" si="0"/>
        <v>14268.032245114002</v>
      </c>
      <c r="AQ185" s="41">
        <f t="shared" si="0"/>
        <v>7682.7865935209993</v>
      </c>
      <c r="AR185" s="41">
        <f t="shared" si="0"/>
        <v>21950.818838635005</v>
      </c>
      <c r="AS185" s="41">
        <f t="shared" si="0"/>
        <v>1729.7360767419998</v>
      </c>
      <c r="AT185" s="41">
        <f t="shared" si="0"/>
        <v>40384.322705259998</v>
      </c>
      <c r="AU185" s="41">
        <f t="shared" si="0"/>
        <v>92220.210236803963</v>
      </c>
      <c r="AV185" s="41">
        <f t="shared" si="0"/>
        <v>28049.579955849997</v>
      </c>
      <c r="AW185" s="41">
        <f t="shared" si="0"/>
        <v>64299.347679653991</v>
      </c>
      <c r="AX185" s="41">
        <f t="shared" si="0"/>
        <v>27464.337347794997</v>
      </c>
      <c r="AY185" s="41">
        <f t="shared" si="0"/>
        <v>62972.251770886993</v>
      </c>
      <c r="AZ185" s="41">
        <f t="shared" si="0"/>
        <v>24.472326192000001</v>
      </c>
      <c r="BA185" s="41">
        <f t="shared" si="0"/>
        <v>48.944652396999992</v>
      </c>
      <c r="BB185" s="41">
        <f t="shared" si="0"/>
        <v>80.628555176999981</v>
      </c>
      <c r="BC185" s="41">
        <f t="shared" si="0"/>
        <v>4414.5159882200005</v>
      </c>
      <c r="BD185" s="41">
        <f t="shared" si="0"/>
        <v>10149.764058933999</v>
      </c>
      <c r="BE185" s="41">
        <f t="shared" si="0"/>
        <v>4.7803491100000013</v>
      </c>
      <c r="BF185" s="41">
        <f t="shared" si="0"/>
        <v>9.5606982310000017</v>
      </c>
      <c r="BG185" s="41">
        <f t="shared" si="0"/>
        <v>109.58846471399995</v>
      </c>
      <c r="BH185" s="41">
        <f t="shared" si="0"/>
        <v>795.82998913999995</v>
      </c>
      <c r="BI185" s="41">
        <f t="shared" si="0"/>
        <v>11.230000000000002</v>
      </c>
      <c r="BJ185" s="41">
        <f t="shared" si="0"/>
        <v>15.26</v>
      </c>
      <c r="BK185" s="41">
        <f t="shared" si="0"/>
        <v>20.940000000000012</v>
      </c>
      <c r="BL185" s="41">
        <f t="shared" si="0"/>
        <v>26.009999999999991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6.2839500319999999</v>
      </c>
      <c r="E186" s="41">
        <f>IF(E28="－","－",SUM(E28:E35))</f>
        <v>627</v>
      </c>
      <c r="F186" s="41">
        <f t="shared" ref="F186:BL186" si="1">IF(F28="－","－",SUM(F28:F35))</f>
        <v>4</v>
      </c>
      <c r="G186" s="41">
        <f t="shared" si="1"/>
        <v>30</v>
      </c>
      <c r="H186" s="41">
        <f t="shared" si="1"/>
        <v>593</v>
      </c>
      <c r="I186" s="41">
        <f t="shared" si="1"/>
        <v>1.9657064403773363</v>
      </c>
      <c r="J186" s="41">
        <f t="shared" si="1"/>
        <v>81.29112559245192</v>
      </c>
      <c r="K186" s="41">
        <f t="shared" si="1"/>
        <v>0.70808644038553326</v>
      </c>
      <c r="L186" s="41">
        <f t="shared" si="1"/>
        <v>1.2576199999918032</v>
      </c>
      <c r="M186" s="41">
        <f t="shared" si="1"/>
        <v>15.76217253273779</v>
      </c>
      <c r="N186" s="41">
        <f t="shared" si="1"/>
        <v>67.494659500091473</v>
      </c>
      <c r="O186" s="41">
        <f t="shared" si="1"/>
        <v>2.4875760989999995</v>
      </c>
      <c r="P186" s="41">
        <f t="shared" si="1"/>
        <v>4.3248932169999996</v>
      </c>
      <c r="Q186" s="41">
        <f t="shared" si="1"/>
        <v>2.2843136230000001</v>
      </c>
      <c r="R186" s="41">
        <f t="shared" si="1"/>
        <v>0.20326247600000003</v>
      </c>
      <c r="S186" s="41">
        <f t="shared" si="1"/>
        <v>4.0597682489999993</v>
      </c>
      <c r="T186" s="41">
        <f t="shared" si="1"/>
        <v>0.26512496800000002</v>
      </c>
      <c r="U186" s="41">
        <f t="shared" si="1"/>
        <v>0.71070000000000011</v>
      </c>
      <c r="V186" s="41">
        <f t="shared" si="1"/>
        <v>1.6903999999999999</v>
      </c>
      <c r="W186" s="41">
        <f t="shared" si="1"/>
        <v>5.1639825393773355</v>
      </c>
      <c r="X186" s="41">
        <f t="shared" si="1"/>
        <v>87.306418809451941</v>
      </c>
      <c r="Y186" s="41">
        <f t="shared" si="1"/>
        <v>92.470401348829256</v>
      </c>
      <c r="Z186" s="41">
        <f t="shared" si="1"/>
        <v>1.0758164757170756E-2</v>
      </c>
      <c r="AA186" s="41">
        <f t="shared" si="1"/>
        <v>4.502573069890891E-3</v>
      </c>
      <c r="AB186" s="41">
        <f t="shared" si="1"/>
        <v>4.5025729629999999E-3</v>
      </c>
      <c r="AC186" s="41">
        <f t="shared" si="1"/>
        <v>2.6282882778831183E-3</v>
      </c>
      <c r="AD186" s="41">
        <f t="shared" si="1"/>
        <v>1.2490908277171728</v>
      </c>
      <c r="AE186" s="41">
        <f t="shared" si="1"/>
        <v>11.241817449454548</v>
      </c>
      <c r="AF186" s="41">
        <f t="shared" si="1"/>
        <v>12.49090827717173</v>
      </c>
      <c r="AG186" s="41">
        <f t="shared" si="1"/>
        <v>5.4626897618941531E-2</v>
      </c>
      <c r="AH186" s="41">
        <f t="shared" si="1"/>
        <v>9.2928515489693664E-2</v>
      </c>
      <c r="AI186" s="41">
        <f t="shared" si="1"/>
        <v>0.29762240771699183</v>
      </c>
      <c r="AJ186" s="41">
        <f t="shared" si="1"/>
        <v>1.7870645369600957E-4</v>
      </c>
      <c r="AK186" s="41">
        <f t="shared" si="1"/>
        <v>2.1595646970934819E-4</v>
      </c>
      <c r="AL186" s="41">
        <f t="shared" si="1"/>
        <v>5.401247051258323E-4</v>
      </c>
      <c r="AM186" s="41">
        <f t="shared" si="1"/>
        <v>5.7433892350520654E-2</v>
      </c>
      <c r="AN186" s="41">
        <f t="shared" si="1"/>
        <v>1.3422352996765758</v>
      </c>
      <c r="AO186" s="41">
        <f t="shared" si="1"/>
        <v>11.539979981876664</v>
      </c>
      <c r="AP186" s="41">
        <f t="shared" si="1"/>
        <v>2097.1301845510002</v>
      </c>
      <c r="AQ186" s="41">
        <f t="shared" si="1"/>
        <v>1129.2239455269998</v>
      </c>
      <c r="AR186" s="41">
        <f t="shared" si="1"/>
        <v>3226.3541300779998</v>
      </c>
      <c r="AS186" s="41">
        <f t="shared" si="1"/>
        <v>66.485841700999998</v>
      </c>
      <c r="AT186" s="41">
        <f t="shared" si="1"/>
        <v>4644.9508990929999</v>
      </c>
      <c r="AU186" s="41">
        <f t="shared" si="1"/>
        <v>10957.353770018</v>
      </c>
      <c r="AV186" s="41">
        <f t="shared" si="1"/>
        <v>4220.5319984389998</v>
      </c>
      <c r="AW186" s="41">
        <f t="shared" si="1"/>
        <v>9643.1957278870013</v>
      </c>
      <c r="AX186" s="41">
        <f t="shared" si="1"/>
        <v>3917.3714803360003</v>
      </c>
      <c r="AY186" s="41">
        <f t="shared" si="1"/>
        <v>8962.7237410480011</v>
      </c>
      <c r="AZ186" s="41">
        <f t="shared" si="1"/>
        <v>0.14912865499999997</v>
      </c>
      <c r="BA186" s="41">
        <f t="shared" si="1"/>
        <v>0.29825731300000002</v>
      </c>
      <c r="BB186" s="41">
        <f t="shared" si="1"/>
        <v>57.582807082000002</v>
      </c>
      <c r="BC186" s="41">
        <f t="shared" si="1"/>
        <v>7521.9350201769994</v>
      </c>
      <c r="BD186" s="41">
        <f t="shared" si="1"/>
        <v>16462.437441945</v>
      </c>
      <c r="BE186" s="41">
        <f t="shared" si="1"/>
        <v>0.35632924700000007</v>
      </c>
      <c r="BF186" s="41">
        <f t="shared" si="1"/>
        <v>0.712658499</v>
      </c>
      <c r="BG186" s="41">
        <f t="shared" si="1"/>
        <v>78.399013030000006</v>
      </c>
      <c r="BH186" s="41">
        <f t="shared" si="1"/>
        <v>686.59970645099997</v>
      </c>
      <c r="BI186" s="41">
        <f t="shared" si="1"/>
        <v>0.63</v>
      </c>
      <c r="BJ186" s="41">
        <f t="shared" si="1"/>
        <v>0.83000000000000007</v>
      </c>
      <c r="BK186" s="41">
        <f t="shared" si="1"/>
        <v>0.81000000000000016</v>
      </c>
      <c r="BL186" s="41">
        <f t="shared" si="1"/>
        <v>0.93000000000000016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5.1754669639999999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21</v>
      </c>
      <c r="H187" s="41">
        <f t="shared" si="2"/>
        <v>755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5.4071517999999999E-2</v>
      </c>
      <c r="P187" s="41">
        <f t="shared" si="2"/>
        <v>8.317830200000001E-2</v>
      </c>
      <c r="Q187" s="41">
        <f t="shared" si="2"/>
        <v>4.7049278999999999E-2</v>
      </c>
      <c r="R187" s="41">
        <f t="shared" si="2"/>
        <v>7.0222389999999996E-3</v>
      </c>
      <c r="S187" s="41">
        <f t="shared" si="2"/>
        <v>7.4018857999999993E-2</v>
      </c>
      <c r="T187" s="41">
        <f t="shared" si="2"/>
        <v>9.1594439999999992E-3</v>
      </c>
      <c r="U187" s="41">
        <f t="shared" si="2"/>
        <v>0.54300000000000004</v>
      </c>
      <c r="V187" s="41">
        <f t="shared" si="2"/>
        <v>1.3031999999999999</v>
      </c>
      <c r="W187" s="41">
        <f t="shared" si="2"/>
        <v>0.59707151800000002</v>
      </c>
      <c r="X187" s="41">
        <f t="shared" si="2"/>
        <v>1.386378302</v>
      </c>
      <c r="Y187" s="41">
        <f t="shared" si="2"/>
        <v>1.9834498199999997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3.6948620797027112E-2</v>
      </c>
      <c r="AH187" s="41">
        <f t="shared" si="2"/>
        <v>6.2855125034023143E-2</v>
      </c>
      <c r="AI187" s="41">
        <f t="shared" si="2"/>
        <v>0.20130627882518223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3.6948620797027112E-2</v>
      </c>
      <c r="AN187" s="41">
        <f t="shared" si="2"/>
        <v>6.2855125034023143E-2</v>
      </c>
      <c r="AO187" s="41">
        <f t="shared" si="2"/>
        <v>0.20130627882518223</v>
      </c>
      <c r="AP187" s="41">
        <f t="shared" si="2"/>
        <v>2.0140726409999998</v>
      </c>
      <c r="AQ187" s="41">
        <f t="shared" si="2"/>
        <v>1.0845006500000001</v>
      </c>
      <c r="AR187" s="41">
        <f t="shared" si="2"/>
        <v>3.0985732909999997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2.6378147309999997</v>
      </c>
      <c r="BC187" s="41">
        <f t="shared" si="2"/>
        <v>190.217610517</v>
      </c>
      <c r="BD187" s="41">
        <f t="shared" si="2"/>
        <v>421.88118622000002</v>
      </c>
      <c r="BE187" s="41">
        <f t="shared" si="2"/>
        <v>0.20213139499999999</v>
      </c>
      <c r="BF187" s="41">
        <f t="shared" si="2"/>
        <v>0.40426279199999993</v>
      </c>
      <c r="BG187" s="41">
        <f t="shared" si="2"/>
        <v>3.7359420160000001</v>
      </c>
      <c r="BH187" s="41">
        <f t="shared" si="2"/>
        <v>29.725555905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4.8668692040000003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2.7781251E-2</v>
      </c>
      <c r="P188" s="41">
        <f t="shared" si="3"/>
        <v>5.0510548000000009E-2</v>
      </c>
      <c r="Q188" s="41">
        <f t="shared" si="3"/>
        <v>2.5837321E-2</v>
      </c>
      <c r="R188" s="41">
        <f t="shared" si="3"/>
        <v>1.9439299999999997E-3</v>
      </c>
      <c r="S188" s="41">
        <f t="shared" si="3"/>
        <v>4.7974986000000011E-2</v>
      </c>
      <c r="T188" s="41">
        <f t="shared" si="3"/>
        <v>2.5355620000000003E-3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4.5781251000000002E-2</v>
      </c>
      <c r="X188" s="41">
        <f t="shared" si="3"/>
        <v>9.3710548000000005E-2</v>
      </c>
      <c r="Y188" s="41">
        <f t="shared" si="3"/>
        <v>0.139491799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1.2644663208363912E-3</v>
      </c>
      <c r="AH188" s="41">
        <f t="shared" si="3"/>
        <v>2.151046154986045E-3</v>
      </c>
      <c r="AI188" s="41">
        <f t="shared" si="3"/>
        <v>6.8891613342120621E-3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1.2644663208363912E-3</v>
      </c>
      <c r="AN188" s="41">
        <f t="shared" si="3"/>
        <v>2.151046154986045E-3</v>
      </c>
      <c r="AO188" s="41">
        <f t="shared" si="3"/>
        <v>6.8891613342120621E-3</v>
      </c>
      <c r="AP188" s="41">
        <f t="shared" si="3"/>
        <v>0.16566281599999999</v>
      </c>
      <c r="AQ188" s="41">
        <f t="shared" si="3"/>
        <v>8.9203054000000004E-2</v>
      </c>
      <c r="AR188" s="41">
        <f t="shared" si="3"/>
        <v>0.25486587000000005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7.3295513899999998</v>
      </c>
      <c r="BC188" s="41">
        <f t="shared" si="3"/>
        <v>359.45797688900001</v>
      </c>
      <c r="BD188" s="41">
        <f t="shared" si="3"/>
        <v>801.09721198200009</v>
      </c>
      <c r="BE188" s="41">
        <f t="shared" si="3"/>
        <v>0.23182555599999999</v>
      </c>
      <c r="BF188" s="41">
        <f t="shared" si="3"/>
        <v>0.463651113</v>
      </c>
      <c r="BG188" s="41">
        <f t="shared" si="3"/>
        <v>11.971655483000001</v>
      </c>
      <c r="BH188" s="41">
        <f t="shared" si="3"/>
        <v>78.948848856000012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4.7131156589999996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5.3092395000000001E-2</v>
      </c>
      <c r="BC189" s="41">
        <f t="shared" si="4"/>
        <v>2.8659105350000003</v>
      </c>
      <c r="BD189" s="41">
        <f t="shared" si="4"/>
        <v>6.2488398640000007</v>
      </c>
      <c r="BE189" s="41">
        <f t="shared" si="4"/>
        <v>1.3498066E-2</v>
      </c>
      <c r="BF189" s="41">
        <f t="shared" si="4"/>
        <v>2.6996132999999999E-2</v>
      </c>
      <c r="BG189" s="41">
        <f t="shared" si="4"/>
        <v>1.7056008000000001E-2</v>
      </c>
      <c r="BH189" s="41">
        <f t="shared" si="4"/>
        <v>0.82987524599999996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6.0667005679999999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51</v>
      </c>
      <c r="H192" s="41">
        <f t="shared" si="7"/>
        <v>94</v>
      </c>
      <c r="I192" s="41">
        <f t="shared" si="7"/>
        <v>7.3568183398969005</v>
      </c>
      <c r="J192" s="41">
        <f t="shared" si="7"/>
        <v>207.04644462754374</v>
      </c>
      <c r="K192" s="41">
        <f t="shared" si="7"/>
        <v>1.1400243399246532</v>
      </c>
      <c r="L192" s="41">
        <f t="shared" si="7"/>
        <v>6.2167939999722464</v>
      </c>
      <c r="M192" s="41">
        <f t="shared" si="7"/>
        <v>40.392955967438738</v>
      </c>
      <c r="N192" s="41">
        <f t="shared" si="7"/>
        <v>174.010307000002</v>
      </c>
      <c r="O192" s="41">
        <f t="shared" si="7"/>
        <v>2.4774606390000002</v>
      </c>
      <c r="P192" s="41">
        <f t="shared" si="7"/>
        <v>4.300201747</v>
      </c>
      <c r="Q192" s="41">
        <f t="shared" si="7"/>
        <v>2.299594184</v>
      </c>
      <c r="R192" s="41">
        <f t="shared" si="7"/>
        <v>0.17786645500000001</v>
      </c>
      <c r="S192" s="41">
        <f t="shared" si="7"/>
        <v>4.0682020130000005</v>
      </c>
      <c r="T192" s="41">
        <f t="shared" si="7"/>
        <v>0.23199973399999993</v>
      </c>
      <c r="U192" s="41">
        <f t="shared" si="7"/>
        <v>3.1723500000000011</v>
      </c>
      <c r="V192" s="41">
        <f t="shared" si="7"/>
        <v>7.5290000000000017</v>
      </c>
      <c r="W192" s="41">
        <f t="shared" si="7"/>
        <v>13.006628978896904</v>
      </c>
      <c r="X192" s="41">
        <f t="shared" si="7"/>
        <v>218.87564637454386</v>
      </c>
      <c r="Y192" s="41">
        <f t="shared" si="7"/>
        <v>231.88227535344072</v>
      </c>
      <c r="Z192" s="41">
        <f t="shared" si="7"/>
        <v>4.6685550509657787E-2</v>
      </c>
      <c r="AA192" s="41">
        <f t="shared" si="7"/>
        <v>1.8770633612431135E-2</v>
      </c>
      <c r="AB192" s="41">
        <f t="shared" si="7"/>
        <v>1.8770634379999998E-2</v>
      </c>
      <c r="AC192" s="41">
        <f t="shared" si="7"/>
        <v>9.8721187380844469E-3</v>
      </c>
      <c r="AD192" s="41">
        <f t="shared" si="7"/>
        <v>3.0907554529754417</v>
      </c>
      <c r="AE192" s="41">
        <f t="shared" si="7"/>
        <v>27.81679907677902</v>
      </c>
      <c r="AF192" s="41">
        <f t="shared" si="7"/>
        <v>30.907554529754446</v>
      </c>
      <c r="AG192" s="41">
        <f t="shared" si="7"/>
        <v>0.21066860902746132</v>
      </c>
      <c r="AH192" s="41">
        <f t="shared" si="7"/>
        <v>0.35837878317315247</v>
      </c>
      <c r="AI192" s="41">
        <f t="shared" si="7"/>
        <v>1.1477806974599614</v>
      </c>
      <c r="AJ192" s="41">
        <f t="shared" si="7"/>
        <v>7.2889174525131342E-4</v>
      </c>
      <c r="AK192" s="41">
        <f t="shared" si="7"/>
        <v>8.8082374664882716E-4</v>
      </c>
      <c r="AL192" s="41">
        <f t="shared" si="7"/>
        <v>2.2030118711740296E-3</v>
      </c>
      <c r="AM192" s="41">
        <f t="shared" si="7"/>
        <v>0.2212696195107971</v>
      </c>
      <c r="AN192" s="41">
        <f t="shared" si="7"/>
        <v>3.4500150598952444</v>
      </c>
      <c r="AO192" s="41">
        <f t="shared" si="7"/>
        <v>28.966782786110159</v>
      </c>
      <c r="AP192" s="41">
        <f t="shared" si="7"/>
        <v>6436.1069008959985</v>
      </c>
      <c r="AQ192" s="41">
        <f t="shared" si="7"/>
        <v>3465.5960235529997</v>
      </c>
      <c r="AR192" s="41">
        <f t="shared" si="7"/>
        <v>9901.7029244489986</v>
      </c>
      <c r="AS192" s="41">
        <f t="shared" si="7"/>
        <v>200.97669652000002</v>
      </c>
      <c r="AT192" s="41">
        <f t="shared" si="7"/>
        <v>26843.116104158009</v>
      </c>
      <c r="AU192" s="41">
        <f t="shared" si="7"/>
        <v>60034.766970367011</v>
      </c>
      <c r="AV192" s="41">
        <f t="shared" si="7"/>
        <v>16434.242005033004</v>
      </c>
      <c r="AW192" s="41">
        <f t="shared" si="7"/>
        <v>36730.987928710994</v>
      </c>
      <c r="AX192" s="41">
        <f t="shared" si="7"/>
        <v>15516.934058696999</v>
      </c>
      <c r="AY192" s="41">
        <f t="shared" si="7"/>
        <v>34687.50051740199</v>
      </c>
      <c r="AZ192" s="41">
        <f t="shared" si="7"/>
        <v>1.8484241689999996</v>
      </c>
      <c r="BA192" s="41">
        <f t="shared" si="7"/>
        <v>3.6968483469999991</v>
      </c>
      <c r="BB192" s="41">
        <f t="shared" si="7"/>
        <v>49.899929224000005</v>
      </c>
      <c r="BC192" s="41">
        <f t="shared" si="7"/>
        <v>4198.7135394020006</v>
      </c>
      <c r="BD192" s="41">
        <f t="shared" si="7"/>
        <v>9405.6484756119989</v>
      </c>
      <c r="BE192" s="41">
        <f t="shared" si="7"/>
        <v>1.4555156700000005</v>
      </c>
      <c r="BF192" s="41">
        <f t="shared" si="7"/>
        <v>2.9110313489999995</v>
      </c>
      <c r="BG192" s="41">
        <f t="shared" si="7"/>
        <v>74.795734479000004</v>
      </c>
      <c r="BH192" s="41">
        <f t="shared" si="7"/>
        <v>792.029011922</v>
      </c>
      <c r="BI192" s="41">
        <f t="shared" si="7"/>
        <v>1.7700000000000002</v>
      </c>
      <c r="BJ192" s="41">
        <f t="shared" si="7"/>
        <v>1.7700000000000002</v>
      </c>
      <c r="BK192" s="41">
        <f t="shared" si="7"/>
        <v>3.6900000000000022</v>
      </c>
      <c r="BL192" s="41">
        <f t="shared" si="7"/>
        <v>3.6900000000000022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6.7088371479999998</v>
      </c>
      <c r="E193" s="41">
        <f>IF(E115="－","－",SUM(E115:E122))</f>
        <v>264</v>
      </c>
      <c r="F193" s="41">
        <f t="shared" ref="F193:BL193" si="8">IF(F115="－","－",SUM(F115:F122))</f>
        <v>92</v>
      </c>
      <c r="G193" s="41">
        <f t="shared" si="8"/>
        <v>128</v>
      </c>
      <c r="H193" s="41">
        <f t="shared" si="8"/>
        <v>44</v>
      </c>
      <c r="I193" s="41">
        <f t="shared" si="8"/>
        <v>308.84898166977484</v>
      </c>
      <c r="J193" s="41">
        <f t="shared" si="8"/>
        <v>1026.8049723604997</v>
      </c>
      <c r="K193" s="41">
        <f t="shared" si="8"/>
        <v>235.35983016980319</v>
      </c>
      <c r="L193" s="41">
        <f t="shared" si="8"/>
        <v>73.48915149997157</v>
      </c>
      <c r="M193" s="41">
        <f t="shared" si="8"/>
        <v>1078.4779010302898</v>
      </c>
      <c r="N193" s="41">
        <f t="shared" si="8"/>
        <v>257.17605299998502</v>
      </c>
      <c r="O193" s="41">
        <f t="shared" si="8"/>
        <v>4.4312701849999998</v>
      </c>
      <c r="P193" s="41">
        <f t="shared" si="8"/>
        <v>7.119105364000001</v>
      </c>
      <c r="Q193" s="41">
        <f t="shared" si="8"/>
        <v>4.1952151450000006</v>
      </c>
      <c r="R193" s="41">
        <f t="shared" si="8"/>
        <v>0.23605503999999997</v>
      </c>
      <c r="S193" s="41">
        <f t="shared" si="8"/>
        <v>6.8112074840000005</v>
      </c>
      <c r="T193" s="41">
        <f t="shared" si="8"/>
        <v>0.3078978799999999</v>
      </c>
      <c r="U193" s="41">
        <f t="shared" si="8"/>
        <v>36.317650000000015</v>
      </c>
      <c r="V193" s="41">
        <f t="shared" si="8"/>
        <v>85.931100000000015</v>
      </c>
      <c r="W193" s="41">
        <f t="shared" si="8"/>
        <v>349.59790185477476</v>
      </c>
      <c r="X193" s="41">
        <f t="shared" si="8"/>
        <v>1119.8551777244998</v>
      </c>
      <c r="Y193" s="41">
        <f t="shared" si="8"/>
        <v>1469.4530795792748</v>
      </c>
      <c r="Z193" s="41">
        <f t="shared" si="8"/>
        <v>0.63756314999258579</v>
      </c>
      <c r="AA193" s="41">
        <f t="shared" si="8"/>
        <v>0.30678120455313224</v>
      </c>
      <c r="AB193" s="41">
        <f t="shared" si="8"/>
        <v>0.30678120556999999</v>
      </c>
      <c r="AC193" s="41">
        <f t="shared" si="8"/>
        <v>2.9340082763237039</v>
      </c>
      <c r="AD193" s="41">
        <f t="shared" si="8"/>
        <v>10.370344609333468</v>
      </c>
      <c r="AE193" s="41">
        <f t="shared" si="8"/>
        <v>102.43112770506021</v>
      </c>
      <c r="AF193" s="41">
        <f t="shared" si="8"/>
        <v>112.80147231439364</v>
      </c>
      <c r="AG193" s="41">
        <f t="shared" si="8"/>
        <v>2.4674517331503085</v>
      </c>
      <c r="AH193" s="41">
        <f t="shared" si="8"/>
        <v>4.1975040977729394</v>
      </c>
      <c r="AI193" s="41">
        <f t="shared" si="8"/>
        <v>13.443357718543048</v>
      </c>
      <c r="AJ193" s="41">
        <f t="shared" si="8"/>
        <v>1.2026224343321417E-2</v>
      </c>
      <c r="AK193" s="41">
        <f t="shared" si="8"/>
        <v>1.4532996757761865E-2</v>
      </c>
      <c r="AL193" s="41">
        <f t="shared" si="8"/>
        <v>3.6348207576024347E-2</v>
      </c>
      <c r="AM193" s="41">
        <f t="shared" si="8"/>
        <v>5.4134862338173342</v>
      </c>
      <c r="AN193" s="41">
        <f t="shared" si="8"/>
        <v>14.582381703864167</v>
      </c>
      <c r="AO193" s="41">
        <f t="shared" si="8"/>
        <v>115.91083363117926</v>
      </c>
      <c r="AP193" s="41">
        <f t="shared" si="8"/>
        <v>5314.7008671159992</v>
      </c>
      <c r="AQ193" s="41">
        <f t="shared" si="8"/>
        <v>2861.7620053690002</v>
      </c>
      <c r="AR193" s="41">
        <f t="shared" si="8"/>
        <v>8176.4628724849999</v>
      </c>
      <c r="AS193" s="41">
        <f t="shared" si="8"/>
        <v>432.81201990100004</v>
      </c>
      <c r="AT193" s="41">
        <f t="shared" si="8"/>
        <v>15002.659799214001</v>
      </c>
      <c r="AU193" s="41">
        <f t="shared" si="8"/>
        <v>32736.080401156996</v>
      </c>
      <c r="AV193" s="41">
        <f t="shared" si="8"/>
        <v>11713.574377561999</v>
      </c>
      <c r="AW193" s="41">
        <f t="shared" si="8"/>
        <v>25510.635693762997</v>
      </c>
      <c r="AX193" s="41">
        <f t="shared" si="8"/>
        <v>11573.511848589998</v>
      </c>
      <c r="AY193" s="41">
        <f t="shared" si="8"/>
        <v>25201.527938995998</v>
      </c>
      <c r="AZ193" s="41">
        <f t="shared" si="8"/>
        <v>68.255394568999989</v>
      </c>
      <c r="BA193" s="41">
        <f t="shared" si="8"/>
        <v>136.51078914199999</v>
      </c>
      <c r="BB193" s="41">
        <f t="shared" si="8"/>
        <v>16.961835280999995</v>
      </c>
      <c r="BC193" s="41">
        <f t="shared" si="8"/>
        <v>1267.4302245799997</v>
      </c>
      <c r="BD193" s="41">
        <f t="shared" si="8"/>
        <v>2766.9877924099997</v>
      </c>
      <c r="BE193" s="41">
        <f t="shared" si="8"/>
        <v>7.7099251259999999</v>
      </c>
      <c r="BF193" s="41">
        <f t="shared" si="8"/>
        <v>15.419850255</v>
      </c>
      <c r="BG193" s="41">
        <f t="shared" si="8"/>
        <v>36.946184184999993</v>
      </c>
      <c r="BH193" s="41">
        <f t="shared" si="8"/>
        <v>198.80742934799997</v>
      </c>
      <c r="BI193" s="41">
        <f t="shared" si="8"/>
        <v>3.6000000000000005</v>
      </c>
      <c r="BJ193" s="41">
        <f t="shared" si="8"/>
        <v>5.73</v>
      </c>
      <c r="BK193" s="41">
        <f t="shared" si="8"/>
        <v>3.6300000000000008</v>
      </c>
      <c r="BL193" s="41">
        <f t="shared" si="8"/>
        <v>5.0299999999999985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5.2701196169999998</v>
      </c>
      <c r="E194" s="41">
        <f>IF(E123="－","－",SUM(E123:E132))</f>
        <v>329</v>
      </c>
      <c r="F194" s="41">
        <f t="shared" ref="F194:BL194" si="9">IF(F123="－","－",SUM(F123:F132))</f>
        <v>1</v>
      </c>
      <c r="G194" s="41">
        <f t="shared" si="9"/>
        <v>2</v>
      </c>
      <c r="H194" s="41">
        <f t="shared" si="9"/>
        <v>326</v>
      </c>
      <c r="I194" s="41">
        <f t="shared" si="9"/>
        <v>8.330470873699093E-5</v>
      </c>
      <c r="J194" s="41">
        <f t="shared" si="9"/>
        <v>0.39044820801691116</v>
      </c>
      <c r="K194" s="41">
        <f t="shared" si="9"/>
        <v>8.330470873699093E-5</v>
      </c>
      <c r="L194" s="41">
        <f t="shared" si="9"/>
        <v>0</v>
      </c>
      <c r="M194" s="41">
        <f t="shared" si="9"/>
        <v>1.611651272562804E-2</v>
      </c>
      <c r="N194" s="41">
        <f t="shared" si="9"/>
        <v>0.37441500000002015</v>
      </c>
      <c r="O194" s="41">
        <f t="shared" si="9"/>
        <v>5.1469108340217104E-2</v>
      </c>
      <c r="P194" s="41">
        <f t="shared" si="9"/>
        <v>8.7822620443761434E-2</v>
      </c>
      <c r="Q194" s="41">
        <f t="shared" si="9"/>
        <v>4.3920618000000002E-2</v>
      </c>
      <c r="R194" s="41">
        <f t="shared" si="9"/>
        <v>7.5484903402171007E-3</v>
      </c>
      <c r="S194" s="41">
        <f t="shared" si="9"/>
        <v>7.7976760000000006E-2</v>
      </c>
      <c r="T194" s="41">
        <f t="shared" si="9"/>
        <v>9.845860443761437E-3</v>
      </c>
      <c r="U194" s="41">
        <f t="shared" si="9"/>
        <v>3.8449999999999998E-2</v>
      </c>
      <c r="V194" s="41">
        <f t="shared" si="9"/>
        <v>9.11E-2</v>
      </c>
      <c r="W194" s="41">
        <f t="shared" si="9"/>
        <v>9.0002413048954108E-2</v>
      </c>
      <c r="X194" s="41">
        <f t="shared" si="9"/>
        <v>0.56937082846067266</v>
      </c>
      <c r="Y194" s="41">
        <f t="shared" si="9"/>
        <v>0.65937324150962673</v>
      </c>
      <c r="Z194" s="41">
        <f t="shared" si="9"/>
        <v>4.9448372599844685E-6</v>
      </c>
      <c r="AA194" s="41">
        <f t="shared" si="9"/>
        <v>1.058195173636676E-6</v>
      </c>
      <c r="AB194" s="41">
        <f t="shared" si="9"/>
        <v>1.0581953999999999E-6</v>
      </c>
      <c r="AC194" s="41">
        <f t="shared" si="9"/>
        <v>8.9995815017336189E-7</v>
      </c>
      <c r="AD194" s="41">
        <f t="shared" si="9"/>
        <v>2.1115582968917073E-3</v>
      </c>
      <c r="AE194" s="41">
        <f t="shared" si="9"/>
        <v>1.9004024672025364E-2</v>
      </c>
      <c r="AF194" s="41">
        <f t="shared" si="9"/>
        <v>2.1115582968917072E-2</v>
      </c>
      <c r="AG194" s="41">
        <f t="shared" si="9"/>
        <v>2.7380907779744569E-3</v>
      </c>
      <c r="AH194" s="41">
        <f t="shared" si="9"/>
        <v>4.6579015533358579E-3</v>
      </c>
      <c r="AI194" s="41">
        <f t="shared" si="9"/>
        <v>1.4917873893791869E-2</v>
      </c>
      <c r="AJ194" s="41">
        <f t="shared" si="9"/>
        <v>4.1482632922861014E-8</v>
      </c>
      <c r="AK194" s="41">
        <f t="shared" si="9"/>
        <v>5.0129375718127095E-8</v>
      </c>
      <c r="AL194" s="41">
        <f t="shared" si="9"/>
        <v>1.253776481637096E-7</v>
      </c>
      <c r="AM194" s="41">
        <f t="shared" si="9"/>
        <v>2.7390322187575531E-3</v>
      </c>
      <c r="AN194" s="41">
        <f t="shared" si="9"/>
        <v>6.7695099796032839E-3</v>
      </c>
      <c r="AO194" s="41">
        <f t="shared" si="9"/>
        <v>3.3922023943465399E-2</v>
      </c>
      <c r="AP194" s="41">
        <f t="shared" si="9"/>
        <v>4.5947975909999998</v>
      </c>
      <c r="AQ194" s="41">
        <f t="shared" si="9"/>
        <v>2.4741217779999998</v>
      </c>
      <c r="AR194" s="41">
        <f t="shared" si="9"/>
        <v>7.0689193689999996</v>
      </c>
      <c r="AS194" s="41">
        <f t="shared" si="9"/>
        <v>1.261264129</v>
      </c>
      <c r="AT194" s="41">
        <f t="shared" si="9"/>
        <v>9.2727544779999995</v>
      </c>
      <c r="AU194" s="41">
        <f t="shared" si="9"/>
        <v>19.523255897999999</v>
      </c>
      <c r="AV194" s="41">
        <f t="shared" si="9"/>
        <v>12.190049850999999</v>
      </c>
      <c r="AW194" s="41">
        <f t="shared" si="9"/>
        <v>25.73687949</v>
      </c>
      <c r="AX194" s="41">
        <f t="shared" si="9"/>
        <v>11.174860203</v>
      </c>
      <c r="AY194" s="41">
        <f t="shared" si="9"/>
        <v>23.590967033000002</v>
      </c>
      <c r="AZ194" s="41">
        <f t="shared" si="9"/>
        <v>0.11055695500000001</v>
      </c>
      <c r="BA194" s="41">
        <f t="shared" si="9"/>
        <v>0.22111391200000002</v>
      </c>
      <c r="BB194" s="41">
        <f t="shared" si="9"/>
        <v>2.8873153230000002</v>
      </c>
      <c r="BC194" s="41">
        <f t="shared" si="9"/>
        <v>148.817560598</v>
      </c>
      <c r="BD194" s="41">
        <f t="shared" si="9"/>
        <v>330.21101362399997</v>
      </c>
      <c r="BE194" s="41">
        <f t="shared" si="9"/>
        <v>0.64162562399999989</v>
      </c>
      <c r="BF194" s="41">
        <f t="shared" si="9"/>
        <v>1.2832512520000001</v>
      </c>
      <c r="BG194" s="41">
        <f t="shared" si="9"/>
        <v>19.469258777000004</v>
      </c>
      <c r="BH194" s="41">
        <f t="shared" si="9"/>
        <v>110.95735057500001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5.2063585559999996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5.8055436465036367E-5</v>
      </c>
      <c r="J195" s="41">
        <f t="shared" si="10"/>
        <v>0.18295599849481348</v>
      </c>
      <c r="K195" s="41">
        <f t="shared" si="10"/>
        <v>5.8055436465036367E-5</v>
      </c>
      <c r="L195" s="41">
        <f t="shared" si="10"/>
        <v>0</v>
      </c>
      <c r="M195" s="41">
        <f t="shared" si="10"/>
        <v>1.1544053931280031E-2</v>
      </c>
      <c r="N195" s="41">
        <f t="shared" si="10"/>
        <v>0.17146999999999846</v>
      </c>
      <c r="O195" s="41">
        <f t="shared" si="10"/>
        <v>2.5018858000000001E-2</v>
      </c>
      <c r="P195" s="41">
        <f t="shared" si="10"/>
        <v>4.1912223999999998E-2</v>
      </c>
      <c r="Q195" s="41">
        <f t="shared" si="10"/>
        <v>2.2043006999999996E-2</v>
      </c>
      <c r="R195" s="41">
        <f t="shared" si="10"/>
        <v>2.9758510000000003E-3</v>
      </c>
      <c r="S195" s="41">
        <f t="shared" si="10"/>
        <v>3.8030676999999999E-2</v>
      </c>
      <c r="T195" s="41">
        <f t="shared" si="10"/>
        <v>3.8815469999999999E-3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5.8076913436465046E-2</v>
      </c>
      <c r="X195" s="41">
        <f t="shared" si="10"/>
        <v>0.30406822249481347</v>
      </c>
      <c r="Y195" s="41">
        <f t="shared" si="10"/>
        <v>0.36214513593127856</v>
      </c>
      <c r="Z195" s="41">
        <f t="shared" si="10"/>
        <v>3.3385021725633118E-6</v>
      </c>
      <c r="AA195" s="41">
        <f t="shared" si="10"/>
        <v>7.1443946492854854E-7</v>
      </c>
      <c r="AB195" s="41">
        <f t="shared" si="10"/>
        <v>7.1443999999999993E-7</v>
      </c>
      <c r="AC195" s="41">
        <f t="shared" si="10"/>
        <v>3.7270436502650885E-7</v>
      </c>
      <c r="AD195" s="41">
        <f t="shared" si="10"/>
        <v>1.3601940103411571E-3</v>
      </c>
      <c r="AE195" s="41">
        <f t="shared" si="10"/>
        <v>1.2241746093070414E-2</v>
      </c>
      <c r="AF195" s="41">
        <f t="shared" si="10"/>
        <v>1.3601940103411569E-2</v>
      </c>
      <c r="AG195" s="41">
        <f t="shared" si="10"/>
        <v>2.2696661724367533E-3</v>
      </c>
      <c r="AH195" s="41">
        <f t="shared" si="10"/>
        <v>3.8610413048349368E-3</v>
      </c>
      <c r="AI195" s="41">
        <f t="shared" si="10"/>
        <v>1.2365767422241622E-2</v>
      </c>
      <c r="AJ195" s="41">
        <f t="shared" si="10"/>
        <v>2.8006975144107428E-8</v>
      </c>
      <c r="AK195" s="41">
        <f t="shared" si="10"/>
        <v>3.3844818440959699E-8</v>
      </c>
      <c r="AL195" s="41">
        <f t="shared" si="10"/>
        <v>8.4648645187912051E-8</v>
      </c>
      <c r="AM195" s="41">
        <f t="shared" si="10"/>
        <v>2.2700668837769239E-3</v>
      </c>
      <c r="AN195" s="41">
        <f t="shared" si="10"/>
        <v>5.2212691599945339E-3</v>
      </c>
      <c r="AO195" s="41">
        <f t="shared" si="10"/>
        <v>2.4607598163957224E-2</v>
      </c>
      <c r="AP195" s="41">
        <f t="shared" si="10"/>
        <v>1.6081718960000002</v>
      </c>
      <c r="AQ195" s="41">
        <f t="shared" si="10"/>
        <v>0.86593871300000003</v>
      </c>
      <c r="AR195" s="41">
        <f t="shared" si="10"/>
        <v>2.4741106090000002</v>
      </c>
      <c r="AS195" s="41">
        <f t="shared" si="10"/>
        <v>6.6241988000000002E-2</v>
      </c>
      <c r="AT195" s="41">
        <f t="shared" si="10"/>
        <v>2.1116683530000002</v>
      </c>
      <c r="AU195" s="41">
        <f t="shared" si="10"/>
        <v>4.4701816599999997</v>
      </c>
      <c r="AV195" s="41">
        <f t="shared" si="10"/>
        <v>3.3793264409999999</v>
      </c>
      <c r="AW195" s="41">
        <f t="shared" si="10"/>
        <v>7.1536816170000002</v>
      </c>
      <c r="AX195" s="41">
        <f t="shared" si="10"/>
        <v>3.0800928980000002</v>
      </c>
      <c r="AY195" s="41">
        <f t="shared" si="10"/>
        <v>6.5202354160000002</v>
      </c>
      <c r="AZ195" s="41">
        <f t="shared" si="10"/>
        <v>1.5910010000000001E-3</v>
      </c>
      <c r="BA195" s="41">
        <f t="shared" si="10"/>
        <v>3.1820030000000001E-3</v>
      </c>
      <c r="BB195" s="41">
        <f t="shared" si="10"/>
        <v>2.2644447130000005</v>
      </c>
      <c r="BC195" s="41">
        <f t="shared" si="10"/>
        <v>105.59536392699999</v>
      </c>
      <c r="BD195" s="41">
        <f t="shared" si="10"/>
        <v>236.27907114799999</v>
      </c>
      <c r="BE195" s="41">
        <f t="shared" si="10"/>
        <v>0.11407781499999999</v>
      </c>
      <c r="BF195" s="41">
        <f t="shared" si="10"/>
        <v>0.22815563399999997</v>
      </c>
      <c r="BG195" s="41">
        <f t="shared" si="10"/>
        <v>11.302045709</v>
      </c>
      <c r="BH195" s="41">
        <f t="shared" si="10"/>
        <v>53.153246340999999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5.0777651319999997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</v>
      </c>
      <c r="BC196" s="41">
        <f t="shared" si="11"/>
        <v>0</v>
      </c>
      <c r="BD196" s="41">
        <f t="shared" si="11"/>
        <v>0</v>
      </c>
      <c r="BE196" s="41">
        <f t="shared" si="11"/>
        <v>0</v>
      </c>
      <c r="BF196" s="41">
        <f t="shared" si="11"/>
        <v>0</v>
      </c>
      <c r="BG196" s="41">
        <f t="shared" si="11"/>
        <v>0</v>
      </c>
      <c r="BH196" s="41">
        <f t="shared" si="11"/>
        <v>0.89386374999999996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6.7088371479999998</v>
      </c>
      <c r="E199" s="41">
        <f>SUM(E185:E198)</f>
        <v>4079</v>
      </c>
      <c r="F199" s="41">
        <f t="shared" ref="F199:AY199" si="14">SUM(F185:F198)</f>
        <v>138</v>
      </c>
      <c r="G199" s="41">
        <f t="shared" si="14"/>
        <v>347</v>
      </c>
      <c r="H199" s="41">
        <f t="shared" si="14"/>
        <v>3594</v>
      </c>
      <c r="I199" s="41">
        <f t="shared" si="14"/>
        <v>1032.0476734512868</v>
      </c>
      <c r="J199" s="41">
        <f t="shared" si="14"/>
        <v>3641.7986855721406</v>
      </c>
      <c r="K199" s="41">
        <f t="shared" si="14"/>
        <v>658.84115811447305</v>
      </c>
      <c r="L199" s="41">
        <f t="shared" si="14"/>
        <v>373.20651533681382</v>
      </c>
      <c r="M199" s="41">
        <f t="shared" si="14"/>
        <v>2985.8685804111165</v>
      </c>
      <c r="N199" s="41">
        <f t="shared" si="14"/>
        <v>1687.9777786123113</v>
      </c>
      <c r="O199" s="41">
        <f t="shared" si="14"/>
        <v>24.441301963340216</v>
      </c>
      <c r="P199" s="41">
        <f t="shared" si="14"/>
        <v>39.718171159443756</v>
      </c>
      <c r="Q199" s="41">
        <f t="shared" si="14"/>
        <v>22.216035982999998</v>
      </c>
      <c r="R199" s="41">
        <f t="shared" si="14"/>
        <v>2.2252659803402173</v>
      </c>
      <c r="S199" s="41">
        <f t="shared" si="14"/>
        <v>36.815650290000001</v>
      </c>
      <c r="T199" s="41">
        <f t="shared" si="14"/>
        <v>2.9025208694437614</v>
      </c>
      <c r="U199" s="41">
        <f t="shared" si="14"/>
        <v>46.740650000000016</v>
      </c>
      <c r="V199" s="41">
        <f t="shared" si="14"/>
        <v>110.65710000000001</v>
      </c>
      <c r="W199" s="41">
        <f t="shared" si="14"/>
        <v>1103.229625414627</v>
      </c>
      <c r="X199" s="41">
        <f t="shared" si="14"/>
        <v>3792.1739567315853</v>
      </c>
      <c r="Y199" s="41">
        <f t="shared" si="14"/>
        <v>4895.4035821462121</v>
      </c>
      <c r="Z199" s="41">
        <f t="shared" si="14"/>
        <v>2.2091755855965496</v>
      </c>
      <c r="AA199" s="41">
        <f t="shared" si="14"/>
        <v>1.0701017640016137</v>
      </c>
      <c r="AB199" s="41">
        <f t="shared" si="14"/>
        <v>1.0701017659492</v>
      </c>
      <c r="AC199" s="41">
        <f t="shared" si="14"/>
        <v>6.7365180595636476</v>
      </c>
      <c r="AD199" s="41">
        <f t="shared" si="14"/>
        <v>31.463153451037702</v>
      </c>
      <c r="AE199" s="41">
        <f t="shared" si="14"/>
        <v>303.8392545022802</v>
      </c>
      <c r="AF199" s="41">
        <f t="shared" si="14"/>
        <v>335.30240795331787</v>
      </c>
      <c r="AG199" s="41">
        <f t="shared" si="14"/>
        <v>3.1708099823615719</v>
      </c>
      <c r="AH199" s="41">
        <f t="shared" si="14"/>
        <v>5.3940215791898005</v>
      </c>
      <c r="AI199" s="41">
        <f t="shared" si="14"/>
        <v>17.275447490107862</v>
      </c>
      <c r="AJ199" s="41">
        <f t="shared" si="14"/>
        <v>4.1961537794151765E-2</v>
      </c>
      <c r="AK199" s="41">
        <f t="shared" si="14"/>
        <v>5.0708085254195054E-2</v>
      </c>
      <c r="AL199" s="41">
        <f t="shared" si="14"/>
        <v>0.12682504780838283</v>
      </c>
      <c r="AM199" s="41">
        <f t="shared" si="14"/>
        <v>9.9492895797193714</v>
      </c>
      <c r="AN199" s="41">
        <f t="shared" si="14"/>
        <v>36.907883115481695</v>
      </c>
      <c r="AO199" s="41">
        <f t="shared" si="14"/>
        <v>321.2415270401965</v>
      </c>
      <c r="AP199" s="41">
        <f t="shared" si="14"/>
        <v>28124.352902621002</v>
      </c>
      <c r="AQ199" s="41">
        <f t="shared" si="14"/>
        <v>15143.882332164998</v>
      </c>
      <c r="AR199" s="41">
        <f t="shared" si="14"/>
        <v>43268.235234786</v>
      </c>
      <c r="AS199" s="41">
        <f t="shared" si="14"/>
        <v>2431.3381409809999</v>
      </c>
      <c r="AT199" s="41">
        <f t="shared" si="14"/>
        <v>86886.433930556013</v>
      </c>
      <c r="AU199" s="41">
        <f t="shared" si="14"/>
        <v>195972.40481590398</v>
      </c>
      <c r="AV199" s="41">
        <f t="shared" si="14"/>
        <v>60433.497713176002</v>
      </c>
      <c r="AW199" s="41">
        <f t="shared" si="14"/>
        <v>136217.05759112196</v>
      </c>
      <c r="AX199" s="41">
        <f t="shared" si="14"/>
        <v>58486.409688518994</v>
      </c>
      <c r="AY199" s="41">
        <f t="shared" si="14"/>
        <v>131854.115170782</v>
      </c>
      <c r="AZ199" s="52">
        <f>MAX(AZ185:AZ198)</f>
        <v>68.255394568999989</v>
      </c>
      <c r="BA199" s="52">
        <f>MAX(BA185:BA198)</f>
        <v>136.51078914199999</v>
      </c>
      <c r="BB199" s="41">
        <f t="shared" ref="BB199:BD199" si="15">SUM(BB185:BB198)</f>
        <v>220.24534531599997</v>
      </c>
      <c r="BC199" s="41">
        <f t="shared" si="15"/>
        <v>18209.549194845</v>
      </c>
      <c r="BD199" s="41">
        <f t="shared" si="15"/>
        <v>40580.555091738999</v>
      </c>
      <c r="BE199" s="52">
        <f>MAX(BE185:BE198)</f>
        <v>7.7099251259999999</v>
      </c>
      <c r="BF199" s="52">
        <f>MAX(BF185:BF198)</f>
        <v>15.419850255</v>
      </c>
      <c r="BG199" s="41">
        <f t="shared" ref="BG199:BL199" si="16">SUM(BG185:BG198)</f>
        <v>346.22535440099995</v>
      </c>
      <c r="BH199" s="41">
        <f t="shared" si="16"/>
        <v>2747.7748775339996</v>
      </c>
      <c r="BI199" s="41">
        <f t="shared" si="16"/>
        <v>17.230000000000004</v>
      </c>
      <c r="BJ199" s="41">
        <f t="shared" si="16"/>
        <v>23.59</v>
      </c>
      <c r="BK199" s="41">
        <f t="shared" si="16"/>
        <v>29.070000000000014</v>
      </c>
      <c r="BL199" s="41">
        <f t="shared" si="16"/>
        <v>35.659999999999989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増毛30_2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増毛30_2（PT2）</v>
      </c>
    </row>
    <row r="204" spans="1:64" s="37" customFormat="1" x14ac:dyDescent="0.2">
      <c r="A204" s="7" t="s">
        <v>332</v>
      </c>
      <c r="B204" s="37">
        <f ca="1">VLOOKUP(B203,$B$207:$C$260,2,0)</f>
        <v>10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4.4142103160000001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6.1511986670000001</v>
      </c>
      <c r="E5" s="36">
        <v>19</v>
      </c>
      <c r="F5" s="36">
        <v>1</v>
      </c>
      <c r="G5" s="36">
        <v>1</v>
      </c>
      <c r="H5" s="36">
        <v>17</v>
      </c>
      <c r="I5" s="36">
        <v>6.9150617856663352</v>
      </c>
      <c r="J5" s="36">
        <v>74.199450123137652</v>
      </c>
      <c r="K5" s="36">
        <v>3.3424242856700168</v>
      </c>
      <c r="L5" s="36">
        <v>3.5726374999963184</v>
      </c>
      <c r="M5" s="36">
        <v>43.605109408778759</v>
      </c>
      <c r="N5" s="36">
        <v>37.509402500025224</v>
      </c>
      <c r="O5" s="36">
        <v>0.68231230600000004</v>
      </c>
      <c r="P5" s="36">
        <v>1.198805127</v>
      </c>
      <c r="Q5" s="36">
        <v>0.615511374</v>
      </c>
      <c r="R5" s="36">
        <v>6.6800932000000007E-2</v>
      </c>
      <c r="S5" s="36">
        <v>1.111673476</v>
      </c>
      <c r="T5" s="36">
        <v>8.7131651000000004E-2</v>
      </c>
      <c r="U5" s="36">
        <v>9.7899999999999987E-2</v>
      </c>
      <c r="V5" s="36">
        <v>0.2326</v>
      </c>
      <c r="W5" s="36">
        <v>7.6952740916663354</v>
      </c>
      <c r="X5" s="36">
        <v>75.630855250137657</v>
      </c>
      <c r="Y5" s="36">
        <v>83.326129341803991</v>
      </c>
      <c r="Z5" s="36">
        <v>0.63502018348068268</v>
      </c>
      <c r="AA5" s="36">
        <v>0.27788021486887288</v>
      </c>
      <c r="AB5" s="36">
        <v>0.27788021600000001</v>
      </c>
      <c r="AC5" s="36">
        <v>6.624810091438281E-2</v>
      </c>
      <c r="AD5" s="36">
        <v>0.75827923089735261</v>
      </c>
      <c r="AE5" s="36">
        <v>6.8245130780761736</v>
      </c>
      <c r="AF5" s="36">
        <v>7.5827923089735272</v>
      </c>
      <c r="AG5" s="36">
        <v>1.079496252135705E-2</v>
      </c>
      <c r="AH5" s="36">
        <v>1.8363844289205095E-2</v>
      </c>
      <c r="AI5" s="36">
        <v>5.8813933737048747E-2</v>
      </c>
      <c r="AJ5" s="36">
        <v>1.6657210435674755E-2</v>
      </c>
      <c r="AK5" s="36">
        <v>2.0129280629487298E-2</v>
      </c>
      <c r="AL5" s="36">
        <v>5.034496896078091E-2</v>
      </c>
      <c r="AM5" s="36">
        <v>9.3700273871414608E-2</v>
      </c>
      <c r="AN5" s="36">
        <v>0.796772355816045</v>
      </c>
      <c r="AO5" s="36">
        <v>6.9336719807740028</v>
      </c>
      <c r="AP5" s="36">
        <v>1314.7187272409999</v>
      </c>
      <c r="AQ5" s="36">
        <v>707.92546851400004</v>
      </c>
      <c r="AR5" s="36">
        <v>2022.6441957550001</v>
      </c>
      <c r="AS5" s="36">
        <v>60.073161259000003</v>
      </c>
      <c r="AT5" s="36">
        <v>2216.9579032219999</v>
      </c>
      <c r="AU5" s="36">
        <v>5258.4152837350002</v>
      </c>
      <c r="AV5" s="36">
        <v>1477.728893232</v>
      </c>
      <c r="AW5" s="36">
        <v>3505.0337158399998</v>
      </c>
      <c r="AX5" s="36">
        <v>1394.5658617209999</v>
      </c>
      <c r="AY5" s="36">
        <v>3307.7788399999999</v>
      </c>
      <c r="AZ5" s="36">
        <v>1.5023207614285716</v>
      </c>
      <c r="BA5" s="36">
        <v>3.0046415228571433</v>
      </c>
      <c r="BB5" s="36">
        <v>8.2859782039999992</v>
      </c>
      <c r="BC5" s="36">
        <v>574.80043315800003</v>
      </c>
      <c r="BD5" s="36">
        <v>1363.3724746989999</v>
      </c>
      <c r="BE5" s="36">
        <v>0.70180504142857147</v>
      </c>
      <c r="BF5" s="36">
        <v>1.4036100842857144</v>
      </c>
      <c r="BG5" s="36">
        <v>15.656439064000001</v>
      </c>
      <c r="BH5" s="36">
        <v>130.75133676499999</v>
      </c>
      <c r="BI5" s="36">
        <v>0.51000000000000023</v>
      </c>
      <c r="BJ5" s="36">
        <v>0.51000000000000023</v>
      </c>
      <c r="BK5" s="36">
        <v>0.54000000000000026</v>
      </c>
      <c r="BL5" s="36">
        <v>0.54000000000000026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6.1321928469999998</v>
      </c>
      <c r="E6" s="36">
        <v>8</v>
      </c>
      <c r="F6" s="36">
        <v>0</v>
      </c>
      <c r="G6" s="36">
        <v>3</v>
      </c>
      <c r="H6" s="36">
        <v>5</v>
      </c>
      <c r="I6" s="36">
        <v>16.798002044338951</v>
      </c>
      <c r="J6" s="36">
        <v>123.35623706633268</v>
      </c>
      <c r="K6" s="36">
        <v>11.8418472076845</v>
      </c>
      <c r="L6" s="36">
        <v>4.9561548366544486</v>
      </c>
      <c r="M6" s="36">
        <v>108.77999949840361</v>
      </c>
      <c r="N6" s="36">
        <v>31.37423961226801</v>
      </c>
      <c r="O6" s="36">
        <v>0.40409099000000004</v>
      </c>
      <c r="P6" s="36">
        <v>0.56383085099999997</v>
      </c>
      <c r="Q6" s="36">
        <v>0.35576206300000002</v>
      </c>
      <c r="R6" s="36">
        <v>4.8328927000000001E-2</v>
      </c>
      <c r="S6" s="36">
        <v>0.50079311999999998</v>
      </c>
      <c r="T6" s="36">
        <v>6.3037731E-2</v>
      </c>
      <c r="U6" s="36">
        <v>9.0000000000000011E-3</v>
      </c>
      <c r="V6" s="36">
        <v>2.1600000000000001E-2</v>
      </c>
      <c r="W6" s="36">
        <v>17.211093034338951</v>
      </c>
      <c r="X6" s="36">
        <v>123.94166791733269</v>
      </c>
      <c r="Y6" s="36">
        <v>141.15276095167164</v>
      </c>
      <c r="Z6" s="36">
        <v>1.231007935476228</v>
      </c>
      <c r="AA6" s="36">
        <v>0.57659838940488795</v>
      </c>
      <c r="AB6" s="36">
        <v>0.27398594416421895</v>
      </c>
      <c r="AC6" s="36">
        <v>9.7627308594848111E-2</v>
      </c>
      <c r="AD6" s="36">
        <v>0.52917044205436714</v>
      </c>
      <c r="AE6" s="36">
        <v>4.7638396393558846</v>
      </c>
      <c r="AF6" s="36">
        <v>5.2930100814102508</v>
      </c>
      <c r="AG6" s="36">
        <v>9.484876184077931E-4</v>
      </c>
      <c r="AH6" s="36">
        <v>1.6135191669465906E-3</v>
      </c>
      <c r="AI6" s="36">
        <v>5.1676221968424601E-3</v>
      </c>
      <c r="AJ6" s="36">
        <v>2.7475891571261499E-2</v>
      </c>
      <c r="AK6" s="36">
        <v>3.8169705444220201E-2</v>
      </c>
      <c r="AL6" s="36">
        <v>9.5316858183806336E-2</v>
      </c>
      <c r="AM6" s="36">
        <v>0.12605168778451742</v>
      </c>
      <c r="AN6" s="36">
        <v>0.56895366666553393</v>
      </c>
      <c r="AO6" s="36">
        <v>4.8643241197365334</v>
      </c>
      <c r="AP6" s="36">
        <v>947.86578386600002</v>
      </c>
      <c r="AQ6" s="36">
        <v>510.38926823499997</v>
      </c>
      <c r="AR6" s="36">
        <v>1458.255052101</v>
      </c>
      <c r="AS6" s="36">
        <v>57.279809692999997</v>
      </c>
      <c r="AT6" s="36">
        <v>1098.8999553680001</v>
      </c>
      <c r="AU6" s="36">
        <v>2482.740904881</v>
      </c>
      <c r="AV6" s="36">
        <v>645.19531388899998</v>
      </c>
      <c r="AW6" s="36">
        <v>1457.6875625529999</v>
      </c>
      <c r="AX6" s="36">
        <v>620.64863420899997</v>
      </c>
      <c r="AY6" s="36">
        <v>1402.229333237</v>
      </c>
      <c r="AZ6" s="36">
        <v>1.0447897942857143</v>
      </c>
      <c r="BA6" s="36">
        <v>2.0895795885714286</v>
      </c>
      <c r="BB6" s="36">
        <v>3.5267993510000002</v>
      </c>
      <c r="BC6" s="36">
        <v>161.491421194</v>
      </c>
      <c r="BD6" s="36">
        <v>364.85701471599998</v>
      </c>
      <c r="BE6" s="36">
        <v>0.29871253571428569</v>
      </c>
      <c r="BF6" s="36">
        <v>0.59742507285714286</v>
      </c>
      <c r="BG6" s="36">
        <v>8.8908104970000004</v>
      </c>
      <c r="BH6" s="36">
        <v>67.620604009999994</v>
      </c>
      <c r="BI6" s="36">
        <v>0.72000000000000042</v>
      </c>
      <c r="BJ6" s="36">
        <v>0.74000000000000044</v>
      </c>
      <c r="BK6" s="36">
        <v>1.3800000000000008</v>
      </c>
      <c r="BL6" s="36">
        <v>1.4700000000000009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5.4538337349999999</v>
      </c>
      <c r="E7" s="36">
        <v>38</v>
      </c>
      <c r="F7" s="36">
        <v>3</v>
      </c>
      <c r="G7" s="36">
        <v>14</v>
      </c>
      <c r="H7" s="36">
        <v>21</v>
      </c>
      <c r="I7" s="36">
        <v>4.4388381720866493E-3</v>
      </c>
      <c r="J7" s="36">
        <v>1.454528222958239</v>
      </c>
      <c r="K7" s="36">
        <v>4.4388381720866493E-3</v>
      </c>
      <c r="L7" s="36">
        <v>0</v>
      </c>
      <c r="M7" s="36">
        <v>0.62951806113027753</v>
      </c>
      <c r="N7" s="36">
        <v>0.82944900000004795</v>
      </c>
      <c r="O7" s="36">
        <v>5.6064940000000001E-3</v>
      </c>
      <c r="P7" s="36">
        <v>9.1958000000000005E-3</v>
      </c>
      <c r="Q7" s="36">
        <v>5.1929260000000005E-3</v>
      </c>
      <c r="R7" s="36">
        <v>4.1356800000000001E-4</v>
      </c>
      <c r="S7" s="36">
        <v>8.6563630000000003E-3</v>
      </c>
      <c r="T7" s="36">
        <v>5.3943700000000003E-4</v>
      </c>
      <c r="U7" s="36">
        <v>0.22394999999999998</v>
      </c>
      <c r="V7" s="36">
        <v>0.53129999999999999</v>
      </c>
      <c r="W7" s="36">
        <v>0.23399533217208662</v>
      </c>
      <c r="X7" s="36">
        <v>1.9950240229582392</v>
      </c>
      <c r="Y7" s="36">
        <v>2.2290193551303257</v>
      </c>
      <c r="Z7" s="36">
        <v>3.0282405710385812E-3</v>
      </c>
      <c r="AA7" s="36">
        <v>6.4804348220225626E-4</v>
      </c>
      <c r="AB7" s="36">
        <v>6.4804299999999995E-4</v>
      </c>
      <c r="AC7" s="36">
        <v>3.5881541849626112E-5</v>
      </c>
      <c r="AD7" s="36">
        <v>1.2602266107038575E-2</v>
      </c>
      <c r="AE7" s="36">
        <v>0.11342039496334715</v>
      </c>
      <c r="AF7" s="36">
        <v>0.12602266107038573</v>
      </c>
      <c r="AG7" s="36">
        <v>2.1837986565547127E-2</v>
      </c>
      <c r="AH7" s="36">
        <v>3.7149678295413498E-2</v>
      </c>
      <c r="AI7" s="36">
        <v>0.11897937508125681</v>
      </c>
      <c r="AJ7" s="36">
        <v>3.7149228086963704E-5</v>
      </c>
      <c r="AK7" s="36">
        <v>4.4892705240593893E-5</v>
      </c>
      <c r="AL7" s="36">
        <v>1.1228030914290811E-4</v>
      </c>
      <c r="AM7" s="36">
        <v>2.1911017335483715E-2</v>
      </c>
      <c r="AN7" s="36">
        <v>4.9796837107692664E-2</v>
      </c>
      <c r="AO7" s="36">
        <v>0.23251205035374684</v>
      </c>
      <c r="AP7" s="36">
        <v>8.4804341319999992</v>
      </c>
      <c r="AQ7" s="36">
        <v>4.5663876090000004</v>
      </c>
      <c r="AR7" s="36">
        <v>13.046821740999999</v>
      </c>
      <c r="AS7" s="36">
        <v>0.60977275399999997</v>
      </c>
      <c r="AT7" s="36">
        <v>15.287801899</v>
      </c>
      <c r="AU7" s="36">
        <v>32.576582272000003</v>
      </c>
      <c r="AV7" s="36">
        <v>15.463160672000001</v>
      </c>
      <c r="AW7" s="36">
        <v>32.950252048000003</v>
      </c>
      <c r="AX7" s="36">
        <v>14.246678193999999</v>
      </c>
      <c r="AY7" s="36">
        <v>30.358065035999999</v>
      </c>
      <c r="AZ7" s="36">
        <v>9.1271214285714285E-3</v>
      </c>
      <c r="BA7" s="36">
        <v>1.8254244285714288E-2</v>
      </c>
      <c r="BB7" s="36">
        <v>1.9871290930000001</v>
      </c>
      <c r="BC7" s="36">
        <v>77.558400301000006</v>
      </c>
      <c r="BD7" s="36">
        <v>165.26820696799999</v>
      </c>
      <c r="BE7" s="36">
        <v>0.16830568142857144</v>
      </c>
      <c r="BF7" s="36">
        <v>0.33661136428571431</v>
      </c>
      <c r="BG7" s="36">
        <v>3.5308484010000001</v>
      </c>
      <c r="BH7" s="36">
        <v>17.416214740000001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5.7131394789999996</v>
      </c>
      <c r="E8" s="36">
        <v>56</v>
      </c>
      <c r="F8" s="36">
        <v>8</v>
      </c>
      <c r="G8" s="36">
        <v>27</v>
      </c>
      <c r="H8" s="36">
        <v>21</v>
      </c>
      <c r="I8" s="36">
        <v>0.72451120497970156</v>
      </c>
      <c r="J8" s="36">
        <v>20.094764712830997</v>
      </c>
      <c r="K8" s="36">
        <v>0.42429970498691971</v>
      </c>
      <c r="L8" s="36">
        <v>0.30021149999278191</v>
      </c>
      <c r="M8" s="36">
        <v>13.684201417810446</v>
      </c>
      <c r="N8" s="36">
        <v>7.135074500000254</v>
      </c>
      <c r="O8" s="36">
        <v>3.7249069000000003E-2</v>
      </c>
      <c r="P8" s="36">
        <v>5.9908643999999997E-2</v>
      </c>
      <c r="Q8" s="36">
        <v>3.4429108E-2</v>
      </c>
      <c r="R8" s="36">
        <v>2.8199610000000002E-3</v>
      </c>
      <c r="S8" s="36">
        <v>5.6230432999999996E-2</v>
      </c>
      <c r="T8" s="36">
        <v>3.6782109999999998E-3</v>
      </c>
      <c r="U8" s="36">
        <v>1.4475999999999991</v>
      </c>
      <c r="V8" s="36">
        <v>3.4334000000000007</v>
      </c>
      <c r="W8" s="36">
        <v>2.2093602739797005</v>
      </c>
      <c r="X8" s="36">
        <v>23.588073356830996</v>
      </c>
      <c r="Y8" s="36">
        <v>25.797433630810698</v>
      </c>
      <c r="Z8" s="36">
        <v>0.1268979980084218</v>
      </c>
      <c r="AA8" s="36">
        <v>4.829885006925741E-2</v>
      </c>
      <c r="AB8" s="36">
        <v>4.8298849999999997E-2</v>
      </c>
      <c r="AC8" s="36">
        <v>3.6636698927246629E-3</v>
      </c>
      <c r="AD8" s="36">
        <v>0.18258384611172504</v>
      </c>
      <c r="AE8" s="36">
        <v>1.6432546150055247</v>
      </c>
      <c r="AF8" s="36">
        <v>1.8258384611172502</v>
      </c>
      <c r="AG8" s="36">
        <v>0.14453588113215352</v>
      </c>
      <c r="AH8" s="36">
        <v>0.24587713112136453</v>
      </c>
      <c r="AI8" s="36">
        <v>0.78747135237518029</v>
      </c>
      <c r="AJ8" s="36">
        <v>2.7687437345410128E-3</v>
      </c>
      <c r="AK8" s="36">
        <v>3.3458675373542468E-3</v>
      </c>
      <c r="AL8" s="36">
        <v>8.3682869952255434E-3</v>
      </c>
      <c r="AM8" s="36">
        <v>0.15096829475941917</v>
      </c>
      <c r="AN8" s="36">
        <v>0.43180684477044384</v>
      </c>
      <c r="AO8" s="36">
        <v>2.4390942543759309</v>
      </c>
      <c r="AP8" s="36">
        <v>220.47950257799999</v>
      </c>
      <c r="AQ8" s="36">
        <v>118.719732157</v>
      </c>
      <c r="AR8" s="36">
        <v>339.199234735</v>
      </c>
      <c r="AS8" s="36">
        <v>6.9695478460000002</v>
      </c>
      <c r="AT8" s="36">
        <v>1045.232534388</v>
      </c>
      <c r="AU8" s="36">
        <v>2189.2065043110001</v>
      </c>
      <c r="AV8" s="36">
        <v>592.00034754199999</v>
      </c>
      <c r="AW8" s="36">
        <v>1239.9260152700001</v>
      </c>
      <c r="AX8" s="36">
        <v>561.46662585000001</v>
      </c>
      <c r="AY8" s="36">
        <v>1175.974100333</v>
      </c>
      <c r="AZ8" s="36">
        <v>0.13918580999999999</v>
      </c>
      <c r="BA8" s="36">
        <v>0.27837162142857141</v>
      </c>
      <c r="BB8" s="36">
        <v>2.6455391850000001</v>
      </c>
      <c r="BC8" s="36">
        <v>133.97753999700001</v>
      </c>
      <c r="BD8" s="36">
        <v>280.61172260199999</v>
      </c>
      <c r="BE8" s="36">
        <v>0.22407164142857144</v>
      </c>
      <c r="BF8" s="36">
        <v>0.44814328285714289</v>
      </c>
      <c r="BG8" s="36">
        <v>1.3562722650000001</v>
      </c>
      <c r="BH8" s="36">
        <v>14.834364393</v>
      </c>
      <c r="BI8" s="36">
        <v>0.09</v>
      </c>
      <c r="BJ8" s="36">
        <v>0.09</v>
      </c>
      <c r="BK8" s="36">
        <v>0.12</v>
      </c>
      <c r="BL8" s="36">
        <v>0.12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5.4555713240000001</v>
      </c>
      <c r="E9" s="36">
        <v>40</v>
      </c>
      <c r="F9" s="36">
        <v>0</v>
      </c>
      <c r="G9" s="36">
        <v>13</v>
      </c>
      <c r="H9" s="36">
        <v>27</v>
      </c>
      <c r="I9" s="36">
        <v>5.366705568123117E-4</v>
      </c>
      <c r="J9" s="36">
        <v>0.18617737983283764</v>
      </c>
      <c r="K9" s="36">
        <v>5.366705568123117E-4</v>
      </c>
      <c r="L9" s="36">
        <v>0</v>
      </c>
      <c r="M9" s="36">
        <v>4.6874050389624652E-2</v>
      </c>
      <c r="N9" s="36">
        <v>0.13984000000002528</v>
      </c>
      <c r="O9" s="36">
        <v>2.3121898000000002E-2</v>
      </c>
      <c r="P9" s="36">
        <v>4.1323296000000002E-2</v>
      </c>
      <c r="Q9" s="36">
        <v>2.1482331E-2</v>
      </c>
      <c r="R9" s="36">
        <v>1.6395670000000002E-3</v>
      </c>
      <c r="S9" s="36">
        <v>3.9184730000000001E-2</v>
      </c>
      <c r="T9" s="36">
        <v>2.1385660000000002E-3</v>
      </c>
      <c r="U9" s="36">
        <v>9.9000000000000019E-2</v>
      </c>
      <c r="V9" s="36">
        <v>0.23760000000000001</v>
      </c>
      <c r="W9" s="36">
        <v>0.12265856855681233</v>
      </c>
      <c r="X9" s="36">
        <v>0.46510067583283765</v>
      </c>
      <c r="Y9" s="36">
        <v>0.58775924438964999</v>
      </c>
      <c r="Z9" s="36">
        <v>3.7604502832159939E-4</v>
      </c>
      <c r="AA9" s="36">
        <v>8.0473636060822258E-5</v>
      </c>
      <c r="AB9" s="36">
        <v>8.0473600000000001E-5</v>
      </c>
      <c r="AC9" s="36">
        <v>8.0104206096745661E-6</v>
      </c>
      <c r="AD9" s="36">
        <v>2.5059293199492776E-3</v>
      </c>
      <c r="AE9" s="36">
        <v>2.25533638795435E-2</v>
      </c>
      <c r="AF9" s="36">
        <v>2.505929319949278E-2</v>
      </c>
      <c r="AG9" s="36">
        <v>9.4273415229996164E-3</v>
      </c>
      <c r="AH9" s="36">
        <v>1.6037316613838427E-2</v>
      </c>
      <c r="AI9" s="36">
        <v>5.1362757263239273E-2</v>
      </c>
      <c r="AJ9" s="36">
        <v>4.6131693751479611E-6</v>
      </c>
      <c r="AK9" s="36">
        <v>5.5747498305659602E-6</v>
      </c>
      <c r="AL9" s="36">
        <v>1.3942902995391866E-5</v>
      </c>
      <c r="AM9" s="36">
        <v>9.4399651129844393E-3</v>
      </c>
      <c r="AN9" s="36">
        <v>1.8548820683618274E-2</v>
      </c>
      <c r="AO9" s="36">
        <v>7.3930064045778163E-2</v>
      </c>
      <c r="AP9" s="36">
        <v>1.9280296969999999</v>
      </c>
      <c r="AQ9" s="36">
        <v>1.038169836</v>
      </c>
      <c r="AR9" s="36">
        <v>2.9661995330000002</v>
      </c>
      <c r="AS9" s="36">
        <v>0.20130863700000001</v>
      </c>
      <c r="AT9" s="36">
        <v>9.6111337849999998</v>
      </c>
      <c r="AU9" s="36">
        <v>19.789290159</v>
      </c>
      <c r="AV9" s="36">
        <v>9.7701707500000001</v>
      </c>
      <c r="AW9" s="36">
        <v>20.116746702</v>
      </c>
      <c r="AX9" s="36">
        <v>9.0184672349999992</v>
      </c>
      <c r="AY9" s="36">
        <v>18.568991849</v>
      </c>
      <c r="AZ9" s="36">
        <v>8.0079499999999998E-3</v>
      </c>
      <c r="BA9" s="36">
        <v>1.60159E-2</v>
      </c>
      <c r="BB9" s="36">
        <v>0.854544046</v>
      </c>
      <c r="BC9" s="36">
        <v>40.326899584000003</v>
      </c>
      <c r="BD9" s="36">
        <v>83.032942309999996</v>
      </c>
      <c r="BE9" s="36">
        <v>7.2378094285714289E-2</v>
      </c>
      <c r="BF9" s="36">
        <v>0.14475619000000001</v>
      </c>
      <c r="BG9" s="36">
        <v>2.7230285040000002</v>
      </c>
      <c r="BH9" s="36">
        <v>8.085415137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6.4255720470000002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92.818354054733376</v>
      </c>
      <c r="J10" s="36">
        <v>606.06724747885801</v>
      </c>
      <c r="K10" s="36">
        <v>66.751616054715527</v>
      </c>
      <c r="L10" s="36">
        <v>26.066738000017853</v>
      </c>
      <c r="M10" s="36">
        <v>549.0798210335995</v>
      </c>
      <c r="N10" s="36">
        <v>149.80578049999184</v>
      </c>
      <c r="O10" s="36">
        <v>2.2067714399999998</v>
      </c>
      <c r="P10" s="36">
        <v>3.5302174879999999</v>
      </c>
      <c r="Q10" s="36">
        <v>1.999350376</v>
      </c>
      <c r="R10" s="36">
        <v>0.20742106400000002</v>
      </c>
      <c r="S10" s="36">
        <v>3.2596682729999999</v>
      </c>
      <c r="T10" s="36">
        <v>0.27054921500000001</v>
      </c>
      <c r="U10" s="36" t="s">
        <v>340</v>
      </c>
      <c r="V10" s="36" t="s">
        <v>340</v>
      </c>
      <c r="W10" s="36">
        <v>95.025125494733373</v>
      </c>
      <c r="X10" s="36">
        <v>609.59746496685796</v>
      </c>
      <c r="Y10" s="36">
        <v>704.62259046159136</v>
      </c>
      <c r="Z10" s="36">
        <v>6.8647710531125004</v>
      </c>
      <c r="AA10" s="36">
        <v>3.308819647600223</v>
      </c>
      <c r="AB10" s="36">
        <v>9.8232118603972332</v>
      </c>
      <c r="AC10" s="36">
        <v>0.85381550591553534</v>
      </c>
      <c r="AD10" s="36">
        <v>7.4522166281990021</v>
      </c>
      <c r="AE10" s="36">
        <v>67.428764276301493</v>
      </c>
      <c r="AF10" s="36">
        <v>74.880980904500476</v>
      </c>
      <c r="AG10" s="36" t="s">
        <v>340</v>
      </c>
      <c r="AH10" s="36" t="s">
        <v>340</v>
      </c>
      <c r="AI10" s="36" t="s">
        <v>340</v>
      </c>
      <c r="AJ10" s="36">
        <v>0.30975270657884446</v>
      </c>
      <c r="AK10" s="36">
        <v>0.26739939232875953</v>
      </c>
      <c r="AL10" s="36">
        <v>0.67198833111109912</v>
      </c>
      <c r="AM10" s="36">
        <v>1.1635682124943798</v>
      </c>
      <c r="AN10" s="36">
        <v>7.719616020527762</v>
      </c>
      <c r="AO10" s="36">
        <v>68.100752607412588</v>
      </c>
      <c r="AP10" s="36">
        <v>4585.5446485920002</v>
      </c>
      <c r="AQ10" s="36">
        <v>2469.1394261649998</v>
      </c>
      <c r="AR10" s="36">
        <v>7054.6840747570004</v>
      </c>
      <c r="AS10" s="36">
        <v>210.55537736900001</v>
      </c>
      <c r="AT10" s="36">
        <v>14640.779984496001</v>
      </c>
      <c r="AU10" s="36">
        <v>32272.112690616999</v>
      </c>
      <c r="AV10" s="36">
        <v>9156.9566739300008</v>
      </c>
      <c r="AW10" s="36">
        <v>20184.330206253999</v>
      </c>
      <c r="AX10" s="36">
        <v>8937.3266048530004</v>
      </c>
      <c r="AY10" s="36">
        <v>19700.208025126001</v>
      </c>
      <c r="AZ10" s="36">
        <v>4.3622424900000007</v>
      </c>
      <c r="BA10" s="36">
        <v>8.7244849800000015</v>
      </c>
      <c r="BB10" s="36">
        <v>16.199226406000001</v>
      </c>
      <c r="BC10" s="36">
        <v>1041.2750934420001</v>
      </c>
      <c r="BD10" s="36">
        <v>2295.242957896</v>
      </c>
      <c r="BE10" s="36">
        <v>1.3720406328571428</v>
      </c>
      <c r="BF10" s="36">
        <v>2.7440812657142857</v>
      </c>
      <c r="BG10" s="36">
        <v>5.5667504299999999</v>
      </c>
      <c r="BH10" s="36">
        <v>56.754816974000001</v>
      </c>
      <c r="BI10" s="36">
        <v>0.78</v>
      </c>
      <c r="BJ10" s="36">
        <v>1.0800000000000003</v>
      </c>
      <c r="BK10" s="36">
        <v>2.2800000000000007</v>
      </c>
      <c r="BL10" s="36">
        <v>2.4800000000000009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6.1302542219999996</v>
      </c>
      <c r="E11" s="36">
        <v>8</v>
      </c>
      <c r="F11" s="36">
        <v>0</v>
      </c>
      <c r="G11" s="36">
        <v>5</v>
      </c>
      <c r="H11" s="36">
        <v>3</v>
      </c>
      <c r="I11" s="36">
        <v>8.8874203161186411</v>
      </c>
      <c r="J11" s="36">
        <v>82.465494747848922</v>
      </c>
      <c r="K11" s="36">
        <v>4.5313388161087218</v>
      </c>
      <c r="L11" s="36">
        <v>4.3560815000099193</v>
      </c>
      <c r="M11" s="36">
        <v>57.141441563946422</v>
      </c>
      <c r="N11" s="36">
        <v>34.211473500021135</v>
      </c>
      <c r="O11" s="36">
        <v>0.34103693499999999</v>
      </c>
      <c r="P11" s="36">
        <v>0.53390280099999998</v>
      </c>
      <c r="Q11" s="36">
        <v>0.27848415399999998</v>
      </c>
      <c r="R11" s="36">
        <v>6.2552781000000002E-2</v>
      </c>
      <c r="S11" s="36">
        <v>0.45231221700000002</v>
      </c>
      <c r="T11" s="36">
        <v>8.1590583999999994E-2</v>
      </c>
      <c r="U11" s="36">
        <v>8.5199999999999998E-2</v>
      </c>
      <c r="V11" s="36">
        <v>0.20160000000000003</v>
      </c>
      <c r="W11" s="36">
        <v>9.3136572511186415</v>
      </c>
      <c r="X11" s="36">
        <v>83.200997548848918</v>
      </c>
      <c r="Y11" s="36">
        <v>92.514654799967559</v>
      </c>
      <c r="Z11" s="36">
        <v>0.78806591233916423</v>
      </c>
      <c r="AA11" s="36">
        <v>0.3678298672297039</v>
      </c>
      <c r="AB11" s="36">
        <v>0.36782986699999998</v>
      </c>
      <c r="AC11" s="36">
        <v>4.9078984974685963E-2</v>
      </c>
      <c r="AD11" s="36">
        <v>0.73226214667816891</v>
      </c>
      <c r="AE11" s="36">
        <v>6.5903593201035191</v>
      </c>
      <c r="AF11" s="36">
        <v>7.3226214667816825</v>
      </c>
      <c r="AG11" s="36">
        <v>1.1537370696875809E-2</v>
      </c>
      <c r="AH11" s="36">
        <v>1.9626791530317468E-2</v>
      </c>
      <c r="AI11" s="36">
        <v>6.2858778279530264E-2</v>
      </c>
      <c r="AJ11" s="36">
        <v>2.1085940605849878E-2</v>
      </c>
      <c r="AK11" s="36">
        <v>2.5481145229433622E-2</v>
      </c>
      <c r="AL11" s="36">
        <v>6.3730417856152702E-2</v>
      </c>
      <c r="AM11" s="36">
        <v>8.1702296277411657E-2</v>
      </c>
      <c r="AN11" s="36">
        <v>0.77737008343792002</v>
      </c>
      <c r="AO11" s="36">
        <v>6.716948516239202</v>
      </c>
      <c r="AP11" s="36">
        <v>472.46163828200002</v>
      </c>
      <c r="AQ11" s="36">
        <v>254.402420613</v>
      </c>
      <c r="AR11" s="36">
        <v>726.86405889499997</v>
      </c>
      <c r="AS11" s="36">
        <v>15.515693017</v>
      </c>
      <c r="AT11" s="36">
        <v>1276.887321815</v>
      </c>
      <c r="AU11" s="36">
        <v>2805.1052590449999</v>
      </c>
      <c r="AV11" s="36">
        <v>760.90084694699999</v>
      </c>
      <c r="AW11" s="36">
        <v>1671.5703342950001</v>
      </c>
      <c r="AX11" s="36">
        <v>722.30393844299999</v>
      </c>
      <c r="AY11" s="36">
        <v>1586.779461069</v>
      </c>
      <c r="AZ11" s="36">
        <v>1.5223985714285715</v>
      </c>
      <c r="BA11" s="36">
        <v>3.0447971442857149</v>
      </c>
      <c r="BB11" s="36">
        <v>4.0522666980000004</v>
      </c>
      <c r="BC11" s="36">
        <v>195.68352776</v>
      </c>
      <c r="BD11" s="36">
        <v>429.88357974199999</v>
      </c>
      <c r="BE11" s="36">
        <v>0.34321852285714288</v>
      </c>
      <c r="BF11" s="36">
        <v>0.68643704571428577</v>
      </c>
      <c r="BG11" s="36">
        <v>3.2189930100000002</v>
      </c>
      <c r="BH11" s="36">
        <v>27.462268311999999</v>
      </c>
      <c r="BI11" s="36">
        <v>0.24</v>
      </c>
      <c r="BJ11" s="36">
        <v>0.26</v>
      </c>
      <c r="BK11" s="36">
        <v>0.06</v>
      </c>
      <c r="BL11" s="36">
        <v>0.06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5.343599481</v>
      </c>
      <c r="E12" s="36">
        <v>115</v>
      </c>
      <c r="F12" s="36">
        <v>4</v>
      </c>
      <c r="G12" s="36">
        <v>29</v>
      </c>
      <c r="H12" s="36">
        <v>82</v>
      </c>
      <c r="I12" s="36">
        <v>1.3630201018678524E-3</v>
      </c>
      <c r="J12" s="36">
        <v>0.58171650463732449</v>
      </c>
      <c r="K12" s="36">
        <v>1.3630201018678524E-3</v>
      </c>
      <c r="L12" s="36">
        <v>0</v>
      </c>
      <c r="M12" s="36">
        <v>0.19389952473919952</v>
      </c>
      <c r="N12" s="36">
        <v>0.38917999999999281</v>
      </c>
      <c r="O12" s="36">
        <v>1.595412E-3</v>
      </c>
      <c r="P12" s="36">
        <v>2.5601180000000001E-3</v>
      </c>
      <c r="Q12" s="36">
        <v>1.4474620000000001E-3</v>
      </c>
      <c r="R12" s="36">
        <v>1.4794999999999999E-4</v>
      </c>
      <c r="S12" s="36">
        <v>2.3671389999999999E-3</v>
      </c>
      <c r="T12" s="36">
        <v>1.9297900000000002E-4</v>
      </c>
      <c r="U12" s="36">
        <v>1.7749999999999997</v>
      </c>
      <c r="V12" s="36">
        <v>4.1996000000000002</v>
      </c>
      <c r="W12" s="36">
        <v>1.7779584321018675</v>
      </c>
      <c r="X12" s="36">
        <v>4.783876622637325</v>
      </c>
      <c r="Y12" s="36">
        <v>6.561835054739193</v>
      </c>
      <c r="Z12" s="36">
        <v>1.0903769174578123E-3</v>
      </c>
      <c r="AA12" s="36">
        <v>2.3334066033597181E-4</v>
      </c>
      <c r="AB12" s="36">
        <v>2.33341E-4</v>
      </c>
      <c r="AC12" s="36">
        <v>1.3250534420473021E-5</v>
      </c>
      <c r="AD12" s="36">
        <v>7.6294100021930067E-3</v>
      </c>
      <c r="AE12" s="36">
        <v>6.866469001973706E-2</v>
      </c>
      <c r="AF12" s="36">
        <v>7.6294100021930059E-2</v>
      </c>
      <c r="AG12" s="36">
        <v>0.17151121833435889</v>
      </c>
      <c r="AH12" s="36">
        <v>0.29176621049982893</v>
      </c>
      <c r="AI12" s="36">
        <v>0.93444043092512818</v>
      </c>
      <c r="AJ12" s="36">
        <v>1.337633155676501E-5</v>
      </c>
      <c r="AK12" s="36">
        <v>1.6164527251348165E-5</v>
      </c>
      <c r="AL12" s="36">
        <v>4.0428798113266129E-5</v>
      </c>
      <c r="AM12" s="36">
        <v>0.17153784520033613</v>
      </c>
      <c r="AN12" s="36">
        <v>0.29941178502927329</v>
      </c>
      <c r="AO12" s="36">
        <v>1.0031455497429784</v>
      </c>
      <c r="AP12" s="36">
        <v>20.924318540000002</v>
      </c>
      <c r="AQ12" s="36">
        <v>11.266940752</v>
      </c>
      <c r="AR12" s="36">
        <v>32.191259291999998</v>
      </c>
      <c r="AS12" s="36">
        <v>0.87692721600000001</v>
      </c>
      <c r="AT12" s="36">
        <v>41.178057152999997</v>
      </c>
      <c r="AU12" s="36">
        <v>84.090796753000006</v>
      </c>
      <c r="AV12" s="36">
        <v>40.358292161000001</v>
      </c>
      <c r="AW12" s="36">
        <v>82.416733038000004</v>
      </c>
      <c r="AX12" s="36">
        <v>37.304279385000001</v>
      </c>
      <c r="AY12" s="36">
        <v>76.180052986000007</v>
      </c>
      <c r="AZ12" s="36">
        <v>1.3602232857142859E-2</v>
      </c>
      <c r="BA12" s="36">
        <v>2.7204465714285718E-2</v>
      </c>
      <c r="BB12" s="36">
        <v>0.98725469799999999</v>
      </c>
      <c r="BC12" s="36">
        <v>37.214314451</v>
      </c>
      <c r="BD12" s="36">
        <v>75.996333221</v>
      </c>
      <c r="BE12" s="36">
        <v>8.3618410000000004E-2</v>
      </c>
      <c r="BF12" s="36">
        <v>0.16723682000000001</v>
      </c>
      <c r="BG12" s="36">
        <v>1.042811304</v>
      </c>
      <c r="BH12" s="36">
        <v>4.6668321910000001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6.4288650929999998</v>
      </c>
      <c r="E13" s="36">
        <v>1</v>
      </c>
      <c r="F13" s="36">
        <v>1</v>
      </c>
      <c r="G13" s="36">
        <v>0</v>
      </c>
      <c r="H13" s="36">
        <v>0</v>
      </c>
      <c r="I13" s="36">
        <v>483.95302122055409</v>
      </c>
      <c r="J13" s="36">
        <v>1569.8044670120912</v>
      </c>
      <c r="K13" s="36">
        <v>379.0700447203493</v>
      </c>
      <c r="L13" s="36">
        <v>104.88297650020479</v>
      </c>
      <c r="M13" s="36">
        <v>1633.1555722327389</v>
      </c>
      <c r="N13" s="36">
        <v>420.6019159999064</v>
      </c>
      <c r="O13" s="36">
        <v>3.1521540430000003</v>
      </c>
      <c r="P13" s="36">
        <v>5.1513509150000001</v>
      </c>
      <c r="Q13" s="36">
        <v>2.7472811130000001</v>
      </c>
      <c r="R13" s="36">
        <v>0.40487293000000002</v>
      </c>
      <c r="S13" s="36">
        <v>4.6232557889999999</v>
      </c>
      <c r="T13" s="36">
        <v>0.52809512599999997</v>
      </c>
      <c r="U13" s="36">
        <v>4.7199999999999999E-2</v>
      </c>
      <c r="V13" s="36">
        <v>0.11209999999999999</v>
      </c>
      <c r="W13" s="36">
        <v>487.15237526355406</v>
      </c>
      <c r="X13" s="36">
        <v>1575.0679179270912</v>
      </c>
      <c r="Y13" s="36">
        <v>2062.2202931906454</v>
      </c>
      <c r="Z13" s="36">
        <v>23.91096601565458</v>
      </c>
      <c r="AA13" s="36">
        <v>11.525085619545507</v>
      </c>
      <c r="AB13" s="36">
        <v>30.480788006903087</v>
      </c>
      <c r="AC13" s="36">
        <v>3.999784175729693</v>
      </c>
      <c r="AD13" s="36">
        <v>12.387059287038886</v>
      </c>
      <c r="AE13" s="36">
        <v>119.32092784353421</v>
      </c>
      <c r="AF13" s="36">
        <v>131.70798713057309</v>
      </c>
      <c r="AG13" s="36">
        <v>4.8938842967250571E-3</v>
      </c>
      <c r="AH13" s="36">
        <v>8.3252284587966487E-3</v>
      </c>
      <c r="AI13" s="36">
        <v>2.6663231685605485E-2</v>
      </c>
      <c r="AJ13" s="36">
        <v>1.0100784630487523</v>
      </c>
      <c r="AK13" s="36">
        <v>0.90949846178773863</v>
      </c>
      <c r="AL13" s="36">
        <v>2.2840430962813629</v>
      </c>
      <c r="AM13" s="36">
        <v>5.0147565230751701</v>
      </c>
      <c r="AN13" s="36">
        <v>13.30488297728542</v>
      </c>
      <c r="AO13" s="36">
        <v>121.63163417150118</v>
      </c>
      <c r="AP13" s="36">
        <v>3623.6373757629999</v>
      </c>
      <c r="AQ13" s="36">
        <v>1951.18935618</v>
      </c>
      <c r="AR13" s="36">
        <v>5574.8267319429997</v>
      </c>
      <c r="AS13" s="36">
        <v>313.85517635500003</v>
      </c>
      <c r="AT13" s="36">
        <v>9275.9977694839999</v>
      </c>
      <c r="AU13" s="36">
        <v>20633.685956060999</v>
      </c>
      <c r="AV13" s="36">
        <v>7413.7438324029999</v>
      </c>
      <c r="AW13" s="36">
        <v>16491.256875863</v>
      </c>
      <c r="AX13" s="36">
        <v>7345.2073233290002</v>
      </c>
      <c r="AY13" s="36">
        <v>16338.803108634</v>
      </c>
      <c r="AZ13" s="36">
        <v>4.9948952442857149</v>
      </c>
      <c r="BA13" s="36">
        <v>9.9897904900000007</v>
      </c>
      <c r="BB13" s="36">
        <v>17.652712432000001</v>
      </c>
      <c r="BC13" s="36">
        <v>1006.631986145</v>
      </c>
      <c r="BD13" s="36">
        <v>2239.1691752860002</v>
      </c>
      <c r="BE13" s="36">
        <v>1.4951478614285716</v>
      </c>
      <c r="BF13" s="36">
        <v>2.9902957242857147</v>
      </c>
      <c r="BG13" s="36">
        <v>23.359487469000001</v>
      </c>
      <c r="BH13" s="36">
        <v>110.235740788</v>
      </c>
      <c r="BI13" s="36">
        <v>3.0000000000000013</v>
      </c>
      <c r="BJ13" s="36">
        <v>4.0199999999999987</v>
      </c>
      <c r="BK13" s="36">
        <v>5.7900000000000063</v>
      </c>
      <c r="BL13" s="36">
        <v>7.2599999999999882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5.3159626900000001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8.0499702418336955E-3</v>
      </c>
      <c r="J14" s="36">
        <v>3.9815594606312019</v>
      </c>
      <c r="K14" s="36">
        <v>8.0499702418336955E-3</v>
      </c>
      <c r="L14" s="36">
        <v>0</v>
      </c>
      <c r="M14" s="36">
        <v>0.91048843087115872</v>
      </c>
      <c r="N14" s="36">
        <v>3.0791210000018769</v>
      </c>
      <c r="O14" s="36">
        <v>4.4762036999999998E-2</v>
      </c>
      <c r="P14" s="36">
        <v>7.1631843000000001E-2</v>
      </c>
      <c r="Q14" s="36">
        <v>3.6228022999999998E-2</v>
      </c>
      <c r="R14" s="36">
        <v>8.5340139999999995E-3</v>
      </c>
      <c r="S14" s="36">
        <v>6.0500519000000003E-2</v>
      </c>
      <c r="T14" s="36">
        <v>1.1131324E-2</v>
      </c>
      <c r="U14" s="36" t="s">
        <v>340</v>
      </c>
      <c r="V14" s="36" t="s">
        <v>340</v>
      </c>
      <c r="W14" s="36">
        <v>5.2812007241833693E-2</v>
      </c>
      <c r="X14" s="36">
        <v>4.0531913036312019</v>
      </c>
      <c r="Y14" s="36">
        <v>4.106003310873036</v>
      </c>
      <c r="Z14" s="36">
        <v>5.6543705065081502E-3</v>
      </c>
      <c r="AA14" s="36">
        <v>1.2100352883927441E-3</v>
      </c>
      <c r="AB14" s="36">
        <v>1.2100349999999999E-3</v>
      </c>
      <c r="AC14" s="36">
        <v>4.2550112553952348E-5</v>
      </c>
      <c r="AD14" s="36">
        <v>1.5799512658169125E-2</v>
      </c>
      <c r="AE14" s="36">
        <v>0.14219561392352215</v>
      </c>
      <c r="AF14" s="36">
        <v>0.15799512658169126</v>
      </c>
      <c r="AG14" s="36" t="s">
        <v>340</v>
      </c>
      <c r="AH14" s="36" t="s">
        <v>340</v>
      </c>
      <c r="AI14" s="36" t="s">
        <v>340</v>
      </c>
      <c r="AJ14" s="36">
        <v>6.9365560939954138E-5</v>
      </c>
      <c r="AK14" s="36">
        <v>8.3824290341539116E-5</v>
      </c>
      <c r="AL14" s="36">
        <v>2.0965137170486959E-4</v>
      </c>
      <c r="AM14" s="36">
        <v>1.1191567349390648E-4</v>
      </c>
      <c r="AN14" s="36">
        <v>1.5883336948510664E-2</v>
      </c>
      <c r="AO14" s="36">
        <v>0.14240526529522701</v>
      </c>
      <c r="AP14" s="36">
        <v>18.461052589000001</v>
      </c>
      <c r="AQ14" s="36">
        <v>9.9405667789999992</v>
      </c>
      <c r="AR14" s="36">
        <v>28.401619367999999</v>
      </c>
      <c r="AS14" s="36">
        <v>1.7600937969999999</v>
      </c>
      <c r="AT14" s="36">
        <v>32.782705163000003</v>
      </c>
      <c r="AU14" s="36">
        <v>91.147724276000005</v>
      </c>
      <c r="AV14" s="36">
        <v>37.627642883</v>
      </c>
      <c r="AW14" s="36">
        <v>104.618395631</v>
      </c>
      <c r="AX14" s="36">
        <v>34.628897664</v>
      </c>
      <c r="AY14" s="36">
        <v>96.280804177999997</v>
      </c>
      <c r="AZ14" s="36">
        <v>7.8730148571428585E-2</v>
      </c>
      <c r="BA14" s="36">
        <v>0.1574602985714286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35.169721336999999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5.9405180250000003</v>
      </c>
      <c r="E15" s="36">
        <v>2</v>
      </c>
      <c r="F15" s="36">
        <v>0</v>
      </c>
      <c r="G15" s="36">
        <v>1</v>
      </c>
      <c r="H15" s="36">
        <v>1</v>
      </c>
      <c r="I15" s="36">
        <v>6.677478902416242</v>
      </c>
      <c r="J15" s="36">
        <v>55.806911097052847</v>
      </c>
      <c r="K15" s="36">
        <v>2.8889674024153353</v>
      </c>
      <c r="L15" s="36">
        <v>3.7885115000009062</v>
      </c>
      <c r="M15" s="36">
        <v>37.058576499468835</v>
      </c>
      <c r="N15" s="36">
        <v>25.425813500000249</v>
      </c>
      <c r="O15" s="36">
        <v>0.14697550300000001</v>
      </c>
      <c r="P15" s="36">
        <v>0.24233430900000003</v>
      </c>
      <c r="Q15" s="36">
        <v>0.11392899200000001</v>
      </c>
      <c r="R15" s="36">
        <v>3.3046511000000001E-2</v>
      </c>
      <c r="S15" s="36">
        <v>0.19923016400000002</v>
      </c>
      <c r="T15" s="36">
        <v>4.3104144999999996E-2</v>
      </c>
      <c r="U15" s="36">
        <v>0</v>
      </c>
      <c r="V15" s="36">
        <v>0</v>
      </c>
      <c r="W15" s="36">
        <v>6.8244544054162422</v>
      </c>
      <c r="X15" s="36">
        <v>56.049245406052847</v>
      </c>
      <c r="Y15" s="36">
        <v>62.873699811469088</v>
      </c>
      <c r="Z15" s="36">
        <v>0.61027199163836165</v>
      </c>
      <c r="AA15" s="36">
        <v>0.29345352974311678</v>
      </c>
      <c r="AB15" s="36">
        <v>0.29345353000000002</v>
      </c>
      <c r="AC15" s="36">
        <v>3.0612732022801716E-2</v>
      </c>
      <c r="AD15" s="36">
        <v>0.63716954037584672</v>
      </c>
      <c r="AE15" s="36">
        <v>5.7345258633826166</v>
      </c>
      <c r="AF15" s="36">
        <v>6.3716954037584648</v>
      </c>
      <c r="AG15" s="36">
        <v>0</v>
      </c>
      <c r="AH15" s="36">
        <v>0</v>
      </c>
      <c r="AI15" s="36">
        <v>0</v>
      </c>
      <c r="AJ15" s="36">
        <v>1.6822300035306041E-2</v>
      </c>
      <c r="AK15" s="36">
        <v>2.0328778837363844E-2</v>
      </c>
      <c r="AL15" s="36">
        <v>5.0843930213701351E-2</v>
      </c>
      <c r="AM15" s="36">
        <v>4.7435032058107757E-2</v>
      </c>
      <c r="AN15" s="36">
        <v>0.65749831921321056</v>
      </c>
      <c r="AO15" s="36">
        <v>5.7853697935963178</v>
      </c>
      <c r="AP15" s="36">
        <v>378.50501632300001</v>
      </c>
      <c r="AQ15" s="36">
        <v>203.810393404</v>
      </c>
      <c r="AR15" s="36">
        <v>582.31540972699997</v>
      </c>
      <c r="AS15" s="36">
        <v>27.42103801</v>
      </c>
      <c r="AT15" s="36">
        <v>1576.341278933</v>
      </c>
      <c r="AU15" s="36">
        <v>3561.408351048</v>
      </c>
      <c r="AV15" s="36">
        <v>964.76537611499998</v>
      </c>
      <c r="AW15" s="36">
        <v>2179.682479433</v>
      </c>
      <c r="AX15" s="36">
        <v>939.00271650299999</v>
      </c>
      <c r="AY15" s="36">
        <v>2121.4772212759999</v>
      </c>
      <c r="AZ15" s="36">
        <v>0.78052337857142862</v>
      </c>
      <c r="BA15" s="36">
        <v>1.5610467585714285</v>
      </c>
      <c r="BB15" s="36">
        <v>3.087287264</v>
      </c>
      <c r="BC15" s="36">
        <v>91.724571847000007</v>
      </c>
      <c r="BD15" s="36">
        <v>207.23219047800001</v>
      </c>
      <c r="BE15" s="36">
        <v>0.26148678000000003</v>
      </c>
      <c r="BF15" s="36">
        <v>0.52297356142857143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5.2379930830000001</v>
      </c>
      <c r="E16" s="36">
        <v>45</v>
      </c>
      <c r="F16" s="36">
        <v>7</v>
      </c>
      <c r="G16" s="36">
        <v>14</v>
      </c>
      <c r="H16" s="36">
        <v>24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1.3347340000000002E-3</v>
      </c>
      <c r="P16" s="36">
        <v>1.8663530000000001E-3</v>
      </c>
      <c r="Q16" s="36">
        <v>1.2578770000000001E-3</v>
      </c>
      <c r="R16" s="36">
        <v>7.6857E-5</v>
      </c>
      <c r="S16" s="36">
        <v>1.766105E-3</v>
      </c>
      <c r="T16" s="36">
        <v>1.0024799999999999E-4</v>
      </c>
      <c r="U16" s="36">
        <v>1.8703499999999997</v>
      </c>
      <c r="V16" s="36">
        <v>4.4217000000000004</v>
      </c>
      <c r="W16" s="36">
        <v>1.8716847339999998</v>
      </c>
      <c r="X16" s="36">
        <v>4.423566353</v>
      </c>
      <c r="Y16" s="36">
        <v>6.2952510869999996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0.16915394012439969</v>
      </c>
      <c r="AH16" s="36">
        <v>0.28775612802771433</v>
      </c>
      <c r="AI16" s="36">
        <v>0.92159732895362578</v>
      </c>
      <c r="AJ16" s="36">
        <v>0</v>
      </c>
      <c r="AK16" s="36">
        <v>0</v>
      </c>
      <c r="AL16" s="36">
        <v>0</v>
      </c>
      <c r="AM16" s="36">
        <v>0.16915394012439969</v>
      </c>
      <c r="AN16" s="36">
        <v>0.28775612802771433</v>
      </c>
      <c r="AO16" s="36">
        <v>0.92159732895362578</v>
      </c>
      <c r="AP16" s="36">
        <v>6.5663923720000001</v>
      </c>
      <c r="AQ16" s="36">
        <v>3.5357497379999998</v>
      </c>
      <c r="AR16" s="36">
        <v>10.102142109999999</v>
      </c>
      <c r="AS16" s="36">
        <v>7.4080186000000006E-2</v>
      </c>
      <c r="AT16" s="36">
        <v>1.749002744</v>
      </c>
      <c r="AU16" s="36">
        <v>3.5500271090000002</v>
      </c>
      <c r="AV16" s="36">
        <v>3.9179556419999999</v>
      </c>
      <c r="AW16" s="36">
        <v>7.9524453509999997</v>
      </c>
      <c r="AX16" s="36">
        <v>3.548186131</v>
      </c>
      <c r="AY16" s="36">
        <v>7.2019080559999997</v>
      </c>
      <c r="AZ16" s="36">
        <v>4.3532628571428577E-3</v>
      </c>
      <c r="BA16" s="36">
        <v>8.7065257142857153E-3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0.53171232300000004</v>
      </c>
      <c r="BH16" s="36">
        <v>1.6988852999999999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5.0398701380000004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5.4330200000000002E-3</v>
      </c>
      <c r="P17" s="36">
        <v>8.1949249999999987E-3</v>
      </c>
      <c r="Q17" s="36">
        <v>4.7031199999999999E-3</v>
      </c>
      <c r="R17" s="36">
        <v>7.2989999999999991E-4</v>
      </c>
      <c r="S17" s="36">
        <v>7.2428819999999991E-3</v>
      </c>
      <c r="T17" s="36">
        <v>9.5204300000000007E-4</v>
      </c>
      <c r="U17" s="36">
        <v>0</v>
      </c>
      <c r="V17" s="36">
        <v>0</v>
      </c>
      <c r="W17" s="36">
        <v>5.4330200000000002E-3</v>
      </c>
      <c r="X17" s="36">
        <v>8.1949249999999987E-3</v>
      </c>
      <c r="Y17" s="36">
        <v>1.3627944999999999E-2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7.0167739999999999E-3</v>
      </c>
      <c r="AQ17" s="36">
        <v>3.778263E-3</v>
      </c>
      <c r="AR17" s="36">
        <v>1.0795037E-2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1.009535106</v>
      </c>
      <c r="BH17" s="36">
        <v>5.4635816149999998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5.2239326049999999</v>
      </c>
      <c r="E18" s="36">
        <v>1</v>
      </c>
      <c r="F18" s="36">
        <v>0</v>
      </c>
      <c r="G18" s="36">
        <v>0</v>
      </c>
      <c r="H18" s="36">
        <v>1</v>
      </c>
      <c r="I18" s="36">
        <v>2.3943900497796254E-3</v>
      </c>
      <c r="J18" s="36">
        <v>0.83142186025136611</v>
      </c>
      <c r="K18" s="36">
        <v>2.3943900497796254E-3</v>
      </c>
      <c r="L18" s="36">
        <v>0</v>
      </c>
      <c r="M18" s="36">
        <v>0.2784412503011407</v>
      </c>
      <c r="N18" s="36">
        <v>0.55537500000000506</v>
      </c>
      <c r="O18" s="36">
        <v>4.2182445000000006E-2</v>
      </c>
      <c r="P18" s="36">
        <v>7.1705608000000004E-2</v>
      </c>
      <c r="Q18" s="36">
        <v>3.8874623000000004E-2</v>
      </c>
      <c r="R18" s="36">
        <v>3.3078220000000002E-3</v>
      </c>
      <c r="S18" s="36">
        <v>6.7391058000000004E-2</v>
      </c>
      <c r="T18" s="36">
        <v>4.3145500000000003E-3</v>
      </c>
      <c r="U18" s="36">
        <v>0</v>
      </c>
      <c r="V18" s="36">
        <v>0</v>
      </c>
      <c r="W18" s="36">
        <v>4.4576835049779634E-2</v>
      </c>
      <c r="X18" s="36">
        <v>0.90312746825136614</v>
      </c>
      <c r="Y18" s="36">
        <v>0.94770430330114575</v>
      </c>
      <c r="Z18" s="36">
        <v>1.8682996011815931E-3</v>
      </c>
      <c r="AA18" s="36">
        <v>3.9981611465286071E-4</v>
      </c>
      <c r="AB18" s="36">
        <v>3.99816E-4</v>
      </c>
      <c r="AC18" s="36">
        <v>2.4788590618662285E-5</v>
      </c>
      <c r="AD18" s="36">
        <v>1.2380184555604098E-2</v>
      </c>
      <c r="AE18" s="36">
        <v>0.11142166100043693</v>
      </c>
      <c r="AF18" s="36">
        <v>0.12380184555604101</v>
      </c>
      <c r="AG18" s="36">
        <v>0</v>
      </c>
      <c r="AH18" s="36">
        <v>0</v>
      </c>
      <c r="AI18" s="36">
        <v>0</v>
      </c>
      <c r="AJ18" s="36">
        <v>2.2919552833403874E-5</v>
      </c>
      <c r="AK18" s="36">
        <v>2.7696961217810063E-5</v>
      </c>
      <c r="AL18" s="36">
        <v>6.927235396459949E-5</v>
      </c>
      <c r="AM18" s="36">
        <v>4.7708143452066155E-5</v>
      </c>
      <c r="AN18" s="36">
        <v>1.2407881516821909E-2</v>
      </c>
      <c r="AO18" s="36">
        <v>0.11149093335440154</v>
      </c>
      <c r="AP18" s="36">
        <v>3.1363083710000002</v>
      </c>
      <c r="AQ18" s="36">
        <v>1.6887814299999999</v>
      </c>
      <c r="AR18" s="36">
        <v>4.8250898009999998</v>
      </c>
      <c r="AS18" s="36">
        <v>0.38549252000000001</v>
      </c>
      <c r="AT18" s="36">
        <v>2.0498847589999998</v>
      </c>
      <c r="AU18" s="36">
        <v>5.3688137740000004</v>
      </c>
      <c r="AV18" s="36">
        <v>4.3172170970000003</v>
      </c>
      <c r="AW18" s="36">
        <v>11.307140323</v>
      </c>
      <c r="AX18" s="36">
        <v>3.9108527579999999</v>
      </c>
      <c r="AY18" s="36">
        <v>10.242839291999999</v>
      </c>
      <c r="AZ18" s="36">
        <v>1.0514062857142858E-2</v>
      </c>
      <c r="BA18" s="36">
        <v>2.1028125714285716E-2</v>
      </c>
      <c r="BB18" s="36">
        <v>1.0338627419999999</v>
      </c>
      <c r="BC18" s="36">
        <v>60.265611634999999</v>
      </c>
      <c r="BD18" s="36">
        <v>157.84050512300001</v>
      </c>
      <c r="BE18" s="36">
        <v>8.7566014285714283E-2</v>
      </c>
      <c r="BF18" s="36">
        <v>0.17513202857142857</v>
      </c>
      <c r="BG18" s="36">
        <v>4.6542732640000004</v>
      </c>
      <c r="BH18" s="36">
        <v>45.169021635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5.0768934159999999</v>
      </c>
      <c r="E19" s="36">
        <v>6</v>
      </c>
      <c r="F19" s="36">
        <v>0</v>
      </c>
      <c r="G19" s="36">
        <v>0</v>
      </c>
      <c r="H19" s="36">
        <v>6</v>
      </c>
      <c r="I19" s="36">
        <v>1.877897902971807E-5</v>
      </c>
      <c r="J19" s="36">
        <v>6.3604193043911286E-3</v>
      </c>
      <c r="K19" s="36">
        <v>1.877897902971807E-5</v>
      </c>
      <c r="L19" s="36">
        <v>0</v>
      </c>
      <c r="M19" s="36">
        <v>4.179198283420853E-3</v>
      </c>
      <c r="N19" s="36">
        <v>2.1999999999999936E-3</v>
      </c>
      <c r="O19" s="36">
        <v>8.7376767000000008E-2</v>
      </c>
      <c r="P19" s="36">
        <v>0.147658599</v>
      </c>
      <c r="Q19" s="36">
        <v>8.1061345000000007E-2</v>
      </c>
      <c r="R19" s="36">
        <v>6.3154219999999994E-3</v>
      </c>
      <c r="S19" s="36">
        <v>0.139421092</v>
      </c>
      <c r="T19" s="36">
        <v>8.2375069999999998E-3</v>
      </c>
      <c r="U19" s="36">
        <v>0</v>
      </c>
      <c r="V19" s="36">
        <v>0</v>
      </c>
      <c r="W19" s="36">
        <v>8.7395545979029723E-2</v>
      </c>
      <c r="X19" s="36">
        <v>0.15401901830439113</v>
      </c>
      <c r="Y19" s="36">
        <v>0.24141456428342084</v>
      </c>
      <c r="Z19" s="36">
        <v>1.8484342085002186E-5</v>
      </c>
      <c r="AA19" s="36">
        <v>3.9556492061904671E-6</v>
      </c>
      <c r="AB19" s="36">
        <v>3.95565E-6</v>
      </c>
      <c r="AC19" s="36">
        <v>1.451129057828732E-7</v>
      </c>
      <c r="AD19" s="36">
        <v>5.1698531815369234E-5</v>
      </c>
      <c r="AE19" s="36">
        <v>4.6528678633832305E-4</v>
      </c>
      <c r="AF19" s="36">
        <v>5.1698531815369227E-4</v>
      </c>
      <c r="AG19" s="36">
        <v>0</v>
      </c>
      <c r="AH19" s="36">
        <v>0</v>
      </c>
      <c r="AI19" s="36">
        <v>0</v>
      </c>
      <c r="AJ19" s="36">
        <v>2.2675863188429494E-7</v>
      </c>
      <c r="AK19" s="36">
        <v>2.7402476299405317E-7</v>
      </c>
      <c r="AL19" s="36">
        <v>6.8535823218697599E-7</v>
      </c>
      <c r="AM19" s="36">
        <v>3.7187153766716812E-7</v>
      </c>
      <c r="AN19" s="36">
        <v>5.1972556578363289E-5</v>
      </c>
      <c r="AO19" s="36">
        <v>4.6597214457051001E-4</v>
      </c>
      <c r="AP19" s="36">
        <v>0.291561705</v>
      </c>
      <c r="AQ19" s="36">
        <v>0.15699476400000001</v>
      </c>
      <c r="AR19" s="36">
        <v>0.44855646900000001</v>
      </c>
      <c r="AS19" s="36">
        <v>1.6063653000000001E-2</v>
      </c>
      <c r="AT19" s="36">
        <v>5.2107689999999998E-2</v>
      </c>
      <c r="AU19" s="36">
        <v>0.122734723</v>
      </c>
      <c r="AV19" s="36">
        <v>0.24004624399999999</v>
      </c>
      <c r="AW19" s="36">
        <v>0.56540616200000005</v>
      </c>
      <c r="AX19" s="36">
        <v>0.21338518200000001</v>
      </c>
      <c r="AY19" s="36">
        <v>0.50260855900000001</v>
      </c>
      <c r="AZ19" s="36">
        <v>3.3637857142857142E-4</v>
      </c>
      <c r="BA19" s="36">
        <v>6.7275857142857153E-4</v>
      </c>
      <c r="BB19" s="36">
        <v>0.75928245100000002</v>
      </c>
      <c r="BC19" s="36">
        <v>44.991647702000002</v>
      </c>
      <c r="BD19" s="36">
        <v>105.97355907399999</v>
      </c>
      <c r="BE19" s="36">
        <v>6.4309637142857146E-2</v>
      </c>
      <c r="BF19" s="36">
        <v>0.12861927428571429</v>
      </c>
      <c r="BG19" s="36">
        <v>0.990183433</v>
      </c>
      <c r="BH19" s="36">
        <v>16.080316324999998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6.2138005410000003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23.996292960139769</v>
      </c>
      <c r="J20" s="36">
        <v>143.56231079387402</v>
      </c>
      <c r="K20" s="36">
        <v>19.367950460131048</v>
      </c>
      <c r="L20" s="36">
        <v>4.6283425000087188</v>
      </c>
      <c r="M20" s="36">
        <v>142.78105975400823</v>
      </c>
      <c r="N20" s="36">
        <v>24.777544000005573</v>
      </c>
      <c r="O20" s="36">
        <v>0.54342853700000004</v>
      </c>
      <c r="P20" s="36">
        <v>0.84431746099999994</v>
      </c>
      <c r="Q20" s="36">
        <v>0.51486889300000005</v>
      </c>
      <c r="R20" s="36">
        <v>2.8559643999999999E-2</v>
      </c>
      <c r="S20" s="36">
        <v>0.80706575199999997</v>
      </c>
      <c r="T20" s="36">
        <v>3.7251709000000001E-2</v>
      </c>
      <c r="U20" s="36" t="s">
        <v>340</v>
      </c>
      <c r="V20" s="36" t="s">
        <v>340</v>
      </c>
      <c r="W20" s="36">
        <v>24.539721497139769</v>
      </c>
      <c r="X20" s="36">
        <v>144.40662825487402</v>
      </c>
      <c r="Y20" s="36">
        <v>168.94634975201379</v>
      </c>
      <c r="Z20" s="36">
        <v>1.5359272575884795</v>
      </c>
      <c r="AA20" s="36">
        <v>0.74029326383006255</v>
      </c>
      <c r="AB20" s="36">
        <v>0.74029326399999995</v>
      </c>
      <c r="AC20" s="36">
        <v>0.15171192614507684</v>
      </c>
      <c r="AD20" s="36">
        <v>0.79018298561881972</v>
      </c>
      <c r="AE20" s="36">
        <v>7.1949361610453515</v>
      </c>
      <c r="AF20" s="36">
        <v>7.9851191466641698</v>
      </c>
      <c r="AG20" s="36" t="s">
        <v>340</v>
      </c>
      <c r="AH20" s="36" t="s">
        <v>340</v>
      </c>
      <c r="AI20" s="36" t="s">
        <v>340</v>
      </c>
      <c r="AJ20" s="36">
        <v>4.2437527356194098E-2</v>
      </c>
      <c r="AK20" s="36">
        <v>5.128327486347227E-2</v>
      </c>
      <c r="AL20" s="36">
        <v>0.1282636438297034</v>
      </c>
      <c r="AM20" s="36">
        <v>0.19414945350127094</v>
      </c>
      <c r="AN20" s="36">
        <v>0.84146626048229201</v>
      </c>
      <c r="AO20" s="36">
        <v>7.3231998048750553</v>
      </c>
      <c r="AP20" s="36">
        <v>340.446783154</v>
      </c>
      <c r="AQ20" s="36">
        <v>183.317498621</v>
      </c>
      <c r="AR20" s="36">
        <v>523.76428177499997</v>
      </c>
      <c r="AS20" s="36">
        <v>24.974722658000001</v>
      </c>
      <c r="AT20" s="36">
        <v>1028.587723225</v>
      </c>
      <c r="AU20" s="36">
        <v>2371.7941086020001</v>
      </c>
      <c r="AV20" s="36">
        <v>633.32554460599999</v>
      </c>
      <c r="AW20" s="36">
        <v>1460.3691660009999</v>
      </c>
      <c r="AX20" s="36">
        <v>617.27308262999998</v>
      </c>
      <c r="AY20" s="36">
        <v>1423.354204726</v>
      </c>
      <c r="AZ20" s="36">
        <v>0.5025918542857144</v>
      </c>
      <c r="BA20" s="36">
        <v>1.0051837100000001</v>
      </c>
      <c r="BB20" s="36">
        <v>1.522574023</v>
      </c>
      <c r="BC20" s="36">
        <v>88.857001952999994</v>
      </c>
      <c r="BD20" s="36">
        <v>204.893086883</v>
      </c>
      <c r="BE20" s="36">
        <v>0.12895883857142859</v>
      </c>
      <c r="BF20" s="36">
        <v>0.25791767714285718</v>
      </c>
      <c r="BG20" s="36">
        <v>3.3088436799999998</v>
      </c>
      <c r="BH20" s="36">
        <v>22.201173529999998</v>
      </c>
      <c r="BI20" s="36">
        <v>0.39000000000000012</v>
      </c>
      <c r="BJ20" s="36">
        <v>0.50000000000000022</v>
      </c>
      <c r="BK20" s="36">
        <v>0.69000000000000017</v>
      </c>
      <c r="BL20" s="36">
        <v>0.86000000000000032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6.0602671490000004</v>
      </c>
      <c r="E21" s="36">
        <v>3</v>
      </c>
      <c r="F21" s="36">
        <v>1</v>
      </c>
      <c r="G21" s="36">
        <v>2</v>
      </c>
      <c r="H21" s="36">
        <v>0</v>
      </c>
      <c r="I21" s="36">
        <v>1.2398929838115162</v>
      </c>
      <c r="J21" s="36">
        <v>15.206079799746282</v>
      </c>
      <c r="K21" s="36">
        <v>0.46497298380357682</v>
      </c>
      <c r="L21" s="36">
        <v>0.77492000000793948</v>
      </c>
      <c r="M21" s="36">
        <v>9.9196327835455982</v>
      </c>
      <c r="N21" s="36">
        <v>6.5263400000122003</v>
      </c>
      <c r="O21" s="36">
        <v>0.240899427</v>
      </c>
      <c r="P21" s="36">
        <v>0.374388261</v>
      </c>
      <c r="Q21" s="36">
        <v>0.21011200499999999</v>
      </c>
      <c r="R21" s="36">
        <v>3.0787421999999998E-2</v>
      </c>
      <c r="S21" s="36">
        <v>0.33423075200000002</v>
      </c>
      <c r="T21" s="36">
        <v>4.0157509000000001E-2</v>
      </c>
      <c r="U21" s="36">
        <v>6.3399999999999998E-2</v>
      </c>
      <c r="V21" s="36">
        <v>0.15049999999999999</v>
      </c>
      <c r="W21" s="36">
        <v>1.5441924108115161</v>
      </c>
      <c r="X21" s="36">
        <v>15.730968060746282</v>
      </c>
      <c r="Y21" s="36">
        <v>17.275160471557797</v>
      </c>
      <c r="Z21" s="36">
        <v>0.15871878089144914</v>
      </c>
      <c r="AA21" s="36">
        <v>7.6502452389678482E-2</v>
      </c>
      <c r="AB21" s="36">
        <v>7.6502451999999999E-2</v>
      </c>
      <c r="AC21" s="36">
        <v>3.2664795717385091E-3</v>
      </c>
      <c r="AD21" s="36">
        <v>0.13049500290200269</v>
      </c>
      <c r="AE21" s="36">
        <v>1.174455026118024</v>
      </c>
      <c r="AF21" s="36">
        <v>1.3049500290200269</v>
      </c>
      <c r="AG21" s="36">
        <v>6.7123489230769239E-3</v>
      </c>
      <c r="AH21" s="36">
        <v>1.1418708512820515E-2</v>
      </c>
      <c r="AI21" s="36">
        <v>3.6570728615384622E-2</v>
      </c>
      <c r="AJ21" s="36">
        <v>4.3855224182203882E-3</v>
      </c>
      <c r="AK21" s="36">
        <v>5.2996514549477156E-3</v>
      </c>
      <c r="AL21" s="36">
        <v>1.3254859570661961E-2</v>
      </c>
      <c r="AM21" s="36">
        <v>1.4364350913035822E-2</v>
      </c>
      <c r="AN21" s="36">
        <v>0.14721336286977091</v>
      </c>
      <c r="AO21" s="36">
        <v>1.2242806143040705</v>
      </c>
      <c r="AP21" s="36">
        <v>130.597006951</v>
      </c>
      <c r="AQ21" s="36">
        <v>70.321465281000002</v>
      </c>
      <c r="AR21" s="36">
        <v>200.918472232</v>
      </c>
      <c r="AS21" s="36">
        <v>16.957785628</v>
      </c>
      <c r="AT21" s="36">
        <v>501.18506326200003</v>
      </c>
      <c r="AU21" s="36">
        <v>1183.080644976</v>
      </c>
      <c r="AV21" s="36">
        <v>269.52548959199999</v>
      </c>
      <c r="AW21" s="36">
        <v>636.23282782800004</v>
      </c>
      <c r="AX21" s="36">
        <v>259.39685214299999</v>
      </c>
      <c r="AY21" s="36">
        <v>612.32350609299999</v>
      </c>
      <c r="AZ21" s="36">
        <v>0.59864635857142856</v>
      </c>
      <c r="BA21" s="36">
        <v>1.1972927185714286</v>
      </c>
      <c r="BB21" s="36">
        <v>0.826961736</v>
      </c>
      <c r="BC21" s="36">
        <v>21.258468087000001</v>
      </c>
      <c r="BD21" s="36">
        <v>50.182026520000001</v>
      </c>
      <c r="BE21" s="36">
        <v>7.0041930000000002E-2</v>
      </c>
      <c r="BF21" s="36">
        <v>0.14008386142857143</v>
      </c>
      <c r="BG21" s="36">
        <v>1.2653386609999999</v>
      </c>
      <c r="BH21" s="36">
        <v>20.718944557</v>
      </c>
      <c r="BI21" s="36">
        <v>0.27</v>
      </c>
      <c r="BJ21" s="36">
        <v>0.30000000000000004</v>
      </c>
      <c r="BK21" s="36">
        <v>0.30000000000000004</v>
      </c>
      <c r="BL21" s="36">
        <v>0.32000000000000006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6.6611166810000002</v>
      </c>
      <c r="E22" s="36">
        <v>2</v>
      </c>
      <c r="F22" s="36">
        <v>1</v>
      </c>
      <c r="G22" s="36">
        <v>1</v>
      </c>
      <c r="H22" s="36">
        <v>0</v>
      </c>
      <c r="I22" s="36">
        <v>35.013652479181083</v>
      </c>
      <c r="J22" s="36">
        <v>162.37405758891549</v>
      </c>
      <c r="K22" s="36">
        <v>24.546301979157825</v>
      </c>
      <c r="L22" s="36">
        <v>10.46735050002326</v>
      </c>
      <c r="M22" s="36">
        <v>147.47948256810173</v>
      </c>
      <c r="N22" s="36">
        <v>49.908227499994823</v>
      </c>
      <c r="O22" s="36">
        <v>1.059663222</v>
      </c>
      <c r="P22" s="36">
        <v>1.8424243330000001</v>
      </c>
      <c r="Q22" s="36">
        <v>0.95825243799999993</v>
      </c>
      <c r="R22" s="36">
        <v>0.101410784</v>
      </c>
      <c r="S22" s="36">
        <v>1.7101493970000001</v>
      </c>
      <c r="T22" s="36">
        <v>0.13227493600000001</v>
      </c>
      <c r="U22" s="36">
        <v>0.124</v>
      </c>
      <c r="V22" s="36">
        <v>0.29449999999999998</v>
      </c>
      <c r="W22" s="36">
        <v>36.197315701181083</v>
      </c>
      <c r="X22" s="36">
        <v>164.51098192191549</v>
      </c>
      <c r="Y22" s="36">
        <v>200.70829762309657</v>
      </c>
      <c r="Z22" s="36">
        <v>2.2614127070519769</v>
      </c>
      <c r="AA22" s="36">
        <v>1.090000924799053</v>
      </c>
      <c r="AB22" s="36">
        <v>1.090000925</v>
      </c>
      <c r="AC22" s="36">
        <v>0.36964040944770349</v>
      </c>
      <c r="AD22" s="36">
        <v>2.499056937615296</v>
      </c>
      <c r="AE22" s="36">
        <v>22.491512438537669</v>
      </c>
      <c r="AF22" s="36">
        <v>24.990569376152965</v>
      </c>
      <c r="AG22" s="36">
        <v>1.4737439301010794E-2</v>
      </c>
      <c r="AH22" s="36">
        <v>2.507058639712181E-2</v>
      </c>
      <c r="AI22" s="36">
        <v>8.0293634812403633E-2</v>
      </c>
      <c r="AJ22" s="36">
        <v>6.2484744070886764E-2</v>
      </c>
      <c r="AK22" s="36">
        <v>7.5509017515812515E-2</v>
      </c>
      <c r="AL22" s="36">
        <v>0.18885419767678349</v>
      </c>
      <c r="AM22" s="36">
        <v>0.44686259281960106</v>
      </c>
      <c r="AN22" s="36">
        <v>2.5996365415282305</v>
      </c>
      <c r="AO22" s="36">
        <v>22.760660271026854</v>
      </c>
      <c r="AP22" s="36">
        <v>863.67472633</v>
      </c>
      <c r="AQ22" s="36">
        <v>465.05562186999998</v>
      </c>
      <c r="AR22" s="36">
        <v>1328.7303482</v>
      </c>
      <c r="AS22" s="36">
        <v>119.189134908</v>
      </c>
      <c r="AT22" s="36">
        <v>2434.9167631340001</v>
      </c>
      <c r="AU22" s="36">
        <v>6217.733877359</v>
      </c>
      <c r="AV22" s="36">
        <v>1728.476302199</v>
      </c>
      <c r="AW22" s="36">
        <v>4413.7877003069998</v>
      </c>
      <c r="AX22" s="36">
        <v>1701.2601275889999</v>
      </c>
      <c r="AY22" s="36">
        <v>4344.2892544280003</v>
      </c>
      <c r="AZ22" s="36">
        <v>5.402294797142857</v>
      </c>
      <c r="BA22" s="36">
        <v>10.804589595714287</v>
      </c>
      <c r="BB22" s="36">
        <v>4.6002532809999996</v>
      </c>
      <c r="BC22" s="36">
        <v>211.57634012400001</v>
      </c>
      <c r="BD22" s="36">
        <v>540.27529710900001</v>
      </c>
      <c r="BE22" s="36">
        <v>0.38963184142857149</v>
      </c>
      <c r="BF22" s="36">
        <v>0.77926368285714298</v>
      </c>
      <c r="BG22" s="36">
        <v>5.8012452110000003</v>
      </c>
      <c r="BH22" s="36">
        <v>49.843434836</v>
      </c>
      <c r="BI22" s="36">
        <v>1.5900000000000005</v>
      </c>
      <c r="BJ22" s="36">
        <v>1.9600000000000002</v>
      </c>
      <c r="BK22" s="36">
        <v>1.62</v>
      </c>
      <c r="BL22" s="36">
        <v>2.1799999999999997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6.5464733449999999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414.9876450781411</v>
      </c>
      <c r="J23" s="36">
        <v>585.86427350053702</v>
      </c>
      <c r="K23" s="36">
        <v>370.30519607816257</v>
      </c>
      <c r="L23" s="36">
        <v>44.682448999978561</v>
      </c>
      <c r="M23" s="36">
        <v>863.94713107866914</v>
      </c>
      <c r="N23" s="36">
        <v>136.90478750000901</v>
      </c>
      <c r="O23" s="36">
        <v>1.3218899980000001</v>
      </c>
      <c r="P23" s="36">
        <v>2.0150333470000001</v>
      </c>
      <c r="Q23" s="36">
        <v>1.1826358800000001</v>
      </c>
      <c r="R23" s="36">
        <v>0.13925411800000001</v>
      </c>
      <c r="S23" s="36">
        <v>1.8333975410000001</v>
      </c>
      <c r="T23" s="36">
        <v>0.18163580599999998</v>
      </c>
      <c r="U23" s="36" t="s">
        <v>340</v>
      </c>
      <c r="V23" s="36" t="s">
        <v>340</v>
      </c>
      <c r="W23" s="36">
        <v>416.30953507614112</v>
      </c>
      <c r="X23" s="36">
        <v>587.87930684753701</v>
      </c>
      <c r="Y23" s="36">
        <v>1004.1888419236782</v>
      </c>
      <c r="Z23" s="36">
        <v>13.852385166873502</v>
      </c>
      <c r="AA23" s="36">
        <v>6.6768496504330273</v>
      </c>
      <c r="AB23" s="36">
        <v>6.6768496500000003</v>
      </c>
      <c r="AC23" s="36">
        <v>4.4490919113652554</v>
      </c>
      <c r="AD23" s="36">
        <v>2.7737651131464585</v>
      </c>
      <c r="AE23" s="36">
        <v>47.170045753724196</v>
      </c>
      <c r="AF23" s="36">
        <v>49.943810866870649</v>
      </c>
      <c r="AG23" s="36" t="s">
        <v>340</v>
      </c>
      <c r="AH23" s="36" t="s">
        <v>340</v>
      </c>
      <c r="AI23" s="36" t="s">
        <v>340</v>
      </c>
      <c r="AJ23" s="36">
        <v>0.38279583489513547</v>
      </c>
      <c r="AK23" s="36">
        <v>0.46253388011785102</v>
      </c>
      <c r="AL23" s="36">
        <v>1.156834874850462</v>
      </c>
      <c r="AM23" s="36">
        <v>4.8318877462603904</v>
      </c>
      <c r="AN23" s="36">
        <v>3.2362989932643096</v>
      </c>
      <c r="AO23" s="36">
        <v>48.326880628574656</v>
      </c>
      <c r="AP23" s="36">
        <v>890.40836780300003</v>
      </c>
      <c r="AQ23" s="36">
        <v>479.45065958599997</v>
      </c>
      <c r="AR23" s="36">
        <v>1369.8590273889999</v>
      </c>
      <c r="AS23" s="36">
        <v>284.97801582400001</v>
      </c>
      <c r="AT23" s="36">
        <v>1273.197031657</v>
      </c>
      <c r="AU23" s="36">
        <v>3206.2885665970002</v>
      </c>
      <c r="AV23" s="36">
        <v>1164.591826119</v>
      </c>
      <c r="AW23" s="36">
        <v>2932.7883775989999</v>
      </c>
      <c r="AX23" s="36">
        <v>1161.321424381</v>
      </c>
      <c r="AY23" s="36">
        <v>2924.5525339400001</v>
      </c>
      <c r="AZ23" s="36">
        <v>4.2255650371428572</v>
      </c>
      <c r="BA23" s="36">
        <v>8.4511300757142873</v>
      </c>
      <c r="BB23" s="36">
        <v>2.4903839099999998</v>
      </c>
      <c r="BC23" s="36">
        <v>135.15322775999999</v>
      </c>
      <c r="BD23" s="36">
        <v>340.35599999999999</v>
      </c>
      <c r="BE23" s="36">
        <v>0.21093031285714287</v>
      </c>
      <c r="BF23" s="36">
        <v>0.42186062714285721</v>
      </c>
      <c r="BG23" s="36">
        <v>3.072722851</v>
      </c>
      <c r="BH23" s="36">
        <v>36.306698679999997</v>
      </c>
      <c r="BI23" s="36">
        <v>0.9</v>
      </c>
      <c r="BJ23" s="36">
        <v>1.27</v>
      </c>
      <c r="BK23" s="36">
        <v>1.9800000000000009</v>
      </c>
      <c r="BL23" s="36">
        <v>3.07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6.5592861999999998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208.59904093268878</v>
      </c>
      <c r="J24" s="36">
        <v>373.25668465712613</v>
      </c>
      <c r="K24" s="36">
        <v>180.362612432699</v>
      </c>
      <c r="L24" s="36">
        <v>28.236428499989781</v>
      </c>
      <c r="M24" s="36">
        <v>491.09467358981959</v>
      </c>
      <c r="N24" s="36">
        <v>90.76105199999536</v>
      </c>
      <c r="O24" s="36">
        <v>2.3311470249999999</v>
      </c>
      <c r="P24" s="36">
        <v>3.5536543029999996</v>
      </c>
      <c r="Q24" s="36">
        <v>2.0773620799999999</v>
      </c>
      <c r="R24" s="36">
        <v>0.25378494499999998</v>
      </c>
      <c r="S24" s="36">
        <v>3.2226304629999998</v>
      </c>
      <c r="T24" s="36">
        <v>0.33102384000000001</v>
      </c>
      <c r="U24" s="36" t="s">
        <v>340</v>
      </c>
      <c r="V24" s="36" t="s">
        <v>340</v>
      </c>
      <c r="W24" s="36">
        <v>210.93018795768879</v>
      </c>
      <c r="X24" s="36">
        <v>376.8103389601261</v>
      </c>
      <c r="Y24" s="36">
        <v>587.74052691781492</v>
      </c>
      <c r="Z24" s="36">
        <v>7.5274531942341323</v>
      </c>
      <c r="AA24" s="36">
        <v>3.6282324396208514</v>
      </c>
      <c r="AB24" s="36">
        <v>3.6282324400000001</v>
      </c>
      <c r="AC24" s="36">
        <v>1.8909000769990685</v>
      </c>
      <c r="AD24" s="36">
        <v>2.2269645318146067</v>
      </c>
      <c r="AE24" s="36">
        <v>30.626989940395539</v>
      </c>
      <c r="AF24" s="36">
        <v>32.853954472210155</v>
      </c>
      <c r="AG24" s="36" t="s">
        <v>340</v>
      </c>
      <c r="AH24" s="36" t="s">
        <v>340</v>
      </c>
      <c r="AI24" s="36" t="s">
        <v>340</v>
      </c>
      <c r="AJ24" s="36">
        <v>0.20800299947537709</v>
      </c>
      <c r="AK24" s="36">
        <v>0.25134315079906855</v>
      </c>
      <c r="AL24" s="36">
        <v>0.62862967427397221</v>
      </c>
      <c r="AM24" s="36">
        <v>2.0989030764744454</v>
      </c>
      <c r="AN24" s="36">
        <v>2.4783076826136754</v>
      </c>
      <c r="AO24" s="36">
        <v>31.255619614669513</v>
      </c>
      <c r="AP24" s="36">
        <v>622.80006400000002</v>
      </c>
      <c r="AQ24" s="36">
        <v>335.35388061499998</v>
      </c>
      <c r="AR24" s="36">
        <v>958.153944615</v>
      </c>
      <c r="AS24" s="36">
        <v>218.248167983</v>
      </c>
      <c r="AT24" s="36">
        <v>1017.19042537</v>
      </c>
      <c r="AU24" s="36">
        <v>2569.898812936</v>
      </c>
      <c r="AV24" s="36">
        <v>910.16011423400005</v>
      </c>
      <c r="AW24" s="36">
        <v>2299.490182776</v>
      </c>
      <c r="AX24" s="36">
        <v>906.72651440300001</v>
      </c>
      <c r="AY24" s="36">
        <v>2290.8153035109999</v>
      </c>
      <c r="AZ24" s="36">
        <v>2.3616981971428572</v>
      </c>
      <c r="BA24" s="36">
        <v>4.7233963957142855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4.0831042870000003</v>
      </c>
      <c r="BH24" s="36">
        <v>25.259617945999999</v>
      </c>
      <c r="BI24" s="36">
        <v>0.66</v>
      </c>
      <c r="BJ24" s="36">
        <v>1.3100000000000003</v>
      </c>
      <c r="BK24" s="36">
        <v>1.1900000000000002</v>
      </c>
      <c r="BL24" s="36">
        <v>1.82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6.6446388040000004</v>
      </c>
      <c r="E25" s="36">
        <v>1</v>
      </c>
      <c r="F25" s="36">
        <v>1</v>
      </c>
      <c r="G25" s="36">
        <v>0</v>
      </c>
      <c r="H25" s="36">
        <v>0</v>
      </c>
      <c r="I25" s="36">
        <v>29.123916919385138</v>
      </c>
      <c r="J25" s="36">
        <v>90.571291608350975</v>
      </c>
      <c r="K25" s="36">
        <v>25.795759419382776</v>
      </c>
      <c r="L25" s="36">
        <v>3.3281575000023613</v>
      </c>
      <c r="M25" s="36">
        <v>106.32882352773343</v>
      </c>
      <c r="N25" s="36">
        <v>13.366385000002676</v>
      </c>
      <c r="O25" s="36">
        <v>0.68265249699999997</v>
      </c>
      <c r="P25" s="36">
        <v>1.1184385330000002</v>
      </c>
      <c r="Q25" s="36">
        <v>0.64189839599999998</v>
      </c>
      <c r="R25" s="36">
        <v>4.0754101000000001E-2</v>
      </c>
      <c r="S25" s="36">
        <v>1.0652810100000001</v>
      </c>
      <c r="T25" s="36">
        <v>5.3157522999999998E-2</v>
      </c>
      <c r="U25" s="36">
        <v>6.4899999999999999E-2</v>
      </c>
      <c r="V25" s="36">
        <v>0.15340000000000001</v>
      </c>
      <c r="W25" s="36">
        <v>29.871469416385139</v>
      </c>
      <c r="X25" s="36">
        <v>91.843130141350983</v>
      </c>
      <c r="Y25" s="36">
        <v>121.71459955773612</v>
      </c>
      <c r="Z25" s="36">
        <v>1.3229868778746265</v>
      </c>
      <c r="AA25" s="36">
        <v>0.63767967513556989</v>
      </c>
      <c r="AB25" s="36">
        <v>0.637679675</v>
      </c>
      <c r="AC25" s="36">
        <v>0.31220504909561164</v>
      </c>
      <c r="AD25" s="36">
        <v>0.95495512489911494</v>
      </c>
      <c r="AE25" s="36">
        <v>10.570242837287481</v>
      </c>
      <c r="AF25" s="36">
        <v>11.525197962186597</v>
      </c>
      <c r="AG25" s="36">
        <v>8.1638083214380115E-3</v>
      </c>
      <c r="AH25" s="36">
        <v>1.3887857834170412E-2</v>
      </c>
      <c r="AI25" s="36">
        <v>4.447867982024848E-2</v>
      </c>
      <c r="AJ25" s="36">
        <v>3.6555511888329145E-2</v>
      </c>
      <c r="AK25" s="36">
        <v>4.4174793474650149E-2</v>
      </c>
      <c r="AL25" s="36">
        <v>0.11048475339313775</v>
      </c>
      <c r="AM25" s="36">
        <v>0.35692436930537885</v>
      </c>
      <c r="AN25" s="36">
        <v>1.0130177762079355</v>
      </c>
      <c r="AO25" s="36">
        <v>10.725206270500866</v>
      </c>
      <c r="AP25" s="36">
        <v>444.573290563</v>
      </c>
      <c r="AQ25" s="36">
        <v>239.38561799499999</v>
      </c>
      <c r="AR25" s="36">
        <v>683.95890855799996</v>
      </c>
      <c r="AS25" s="36">
        <v>108.10658764999999</v>
      </c>
      <c r="AT25" s="36">
        <v>923.73331985000004</v>
      </c>
      <c r="AU25" s="36">
        <v>2334.1461173950001</v>
      </c>
      <c r="AV25" s="36">
        <v>655.228126729</v>
      </c>
      <c r="AW25" s="36">
        <v>1655.67069537</v>
      </c>
      <c r="AX25" s="36">
        <v>644.84964341900002</v>
      </c>
      <c r="AY25" s="36">
        <v>1629.4457059700001</v>
      </c>
      <c r="AZ25" s="36">
        <v>2.988108645714286</v>
      </c>
      <c r="BA25" s="36">
        <v>5.9762172914285721</v>
      </c>
      <c r="BB25" s="36">
        <v>1.2324920509999999</v>
      </c>
      <c r="BC25" s="36">
        <v>54.350983255999999</v>
      </c>
      <c r="BD25" s="36">
        <v>137.33740444</v>
      </c>
      <c r="BE25" s="36">
        <v>0.10438950142857144</v>
      </c>
      <c r="BF25" s="36">
        <v>0.20877900285714288</v>
      </c>
      <c r="BG25" s="36">
        <v>1.614599227</v>
      </c>
      <c r="BH25" s="36">
        <v>21.669038431000001</v>
      </c>
      <c r="BI25" s="36">
        <v>0.32</v>
      </c>
      <c r="BJ25" s="36">
        <v>0.52</v>
      </c>
      <c r="BK25" s="36">
        <v>0.71000000000000019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6.6592298870000004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413.28531932602482</v>
      </c>
      <c r="J26" s="36">
        <v>509.49105950868329</v>
      </c>
      <c r="K26" s="36">
        <v>367.04753332603946</v>
      </c>
      <c r="L26" s="36">
        <v>46.237785999985377</v>
      </c>
      <c r="M26" s="36">
        <v>791.32240283470628</v>
      </c>
      <c r="N26" s="36">
        <v>131.4539760000018</v>
      </c>
      <c r="O26" s="36">
        <v>0.96298910400000004</v>
      </c>
      <c r="P26" s="36">
        <v>1.386387225</v>
      </c>
      <c r="Q26" s="36">
        <v>0.85805611999999998</v>
      </c>
      <c r="R26" s="36">
        <v>0.10493298400000001</v>
      </c>
      <c r="S26" s="36">
        <v>1.249518116</v>
      </c>
      <c r="T26" s="36">
        <v>0.13686910899999999</v>
      </c>
      <c r="U26" s="36" t="s">
        <v>340</v>
      </c>
      <c r="V26" s="36" t="s">
        <v>340</v>
      </c>
      <c r="W26" s="36">
        <v>414.24830843002479</v>
      </c>
      <c r="X26" s="36">
        <v>510.87744673368331</v>
      </c>
      <c r="Y26" s="36">
        <v>925.12575516370816</v>
      </c>
      <c r="Z26" s="36">
        <v>12.996131625043498</v>
      </c>
      <c r="AA26" s="36">
        <v>6.7897241879139338</v>
      </c>
      <c r="AB26" s="36">
        <v>6.7897241880000001</v>
      </c>
      <c r="AC26" s="36">
        <v>4.0272008652073747</v>
      </c>
      <c r="AD26" s="36">
        <v>1.4343729065469459</v>
      </c>
      <c r="AE26" s="36">
        <v>23.788579451892883</v>
      </c>
      <c r="AF26" s="36">
        <v>25.222952358439834</v>
      </c>
      <c r="AG26" s="36" t="s">
        <v>340</v>
      </c>
      <c r="AH26" s="36" t="s">
        <v>340</v>
      </c>
      <c r="AI26" s="36" t="s">
        <v>340</v>
      </c>
      <c r="AJ26" s="36">
        <v>0.38927559191139949</v>
      </c>
      <c r="AK26" s="36">
        <v>0.47035318125003228</v>
      </c>
      <c r="AL26" s="36">
        <v>1.1763915833111704</v>
      </c>
      <c r="AM26" s="36">
        <v>4.4164764571187742</v>
      </c>
      <c r="AN26" s="36">
        <v>1.9047260877969783</v>
      </c>
      <c r="AO26" s="36">
        <v>24.964971035204051</v>
      </c>
      <c r="AP26" s="36">
        <v>591.57231724999997</v>
      </c>
      <c r="AQ26" s="36">
        <v>318.53894005699999</v>
      </c>
      <c r="AR26" s="36">
        <v>910.11125730699996</v>
      </c>
      <c r="AS26" s="36">
        <v>157.03111728499999</v>
      </c>
      <c r="AT26" s="36">
        <v>768.01496805099998</v>
      </c>
      <c r="AU26" s="36">
        <v>2017.3576688549999</v>
      </c>
      <c r="AV26" s="36">
        <v>709.19121902100005</v>
      </c>
      <c r="AW26" s="36">
        <v>1862.8443505560001</v>
      </c>
      <c r="AX26" s="36">
        <v>707.45385214099997</v>
      </c>
      <c r="AY26" s="36">
        <v>1858.2807801240001</v>
      </c>
      <c r="AZ26" s="36">
        <v>2.142232272857143</v>
      </c>
      <c r="BA26" s="36">
        <v>4.2844645471428571</v>
      </c>
      <c r="BB26" s="36">
        <v>3.2374291120000001</v>
      </c>
      <c r="BC26" s="36">
        <v>141.78639550099999</v>
      </c>
      <c r="BD26" s="36">
        <v>372.432679312</v>
      </c>
      <c r="BE26" s="36">
        <v>0.27420348142857143</v>
      </c>
      <c r="BF26" s="36">
        <v>0.54840696428571434</v>
      </c>
      <c r="BG26" s="36">
        <v>9.2954369190000001</v>
      </c>
      <c r="BH26" s="36">
        <v>27.357896319999998</v>
      </c>
      <c r="BI26" s="36">
        <v>0.84000000000000008</v>
      </c>
      <c r="BJ26" s="36">
        <v>1.4800000000000004</v>
      </c>
      <c r="BK26" s="36">
        <v>1.6900000000000004</v>
      </c>
      <c r="BL26" s="36">
        <v>2.02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6.5674450279999999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43.387284350805587</v>
      </c>
      <c r="J27" s="36">
        <v>142.20833057931782</v>
      </c>
      <c r="K27" s="36">
        <v>37.423079850800406</v>
      </c>
      <c r="L27" s="36">
        <v>5.9642045000051818</v>
      </c>
      <c r="M27" s="36">
        <v>161.60191793012723</v>
      </c>
      <c r="N27" s="36">
        <v>23.993696999996168</v>
      </c>
      <c r="O27" s="36">
        <v>0.56198140200000002</v>
      </c>
      <c r="P27" s="36">
        <v>0.94141699699999992</v>
      </c>
      <c r="Q27" s="36">
        <v>0.51988210700000004</v>
      </c>
      <c r="R27" s="36">
        <v>4.2099295000000002E-2</v>
      </c>
      <c r="S27" s="36">
        <v>0.88650487199999994</v>
      </c>
      <c r="T27" s="36">
        <v>5.4912124999999999E-2</v>
      </c>
      <c r="U27" s="36" t="s">
        <v>340</v>
      </c>
      <c r="V27" s="36" t="s">
        <v>340</v>
      </c>
      <c r="W27" s="36">
        <v>43.949265752805587</v>
      </c>
      <c r="X27" s="36">
        <v>143.14974757631782</v>
      </c>
      <c r="Y27" s="36">
        <v>187.09901332912341</v>
      </c>
      <c r="Z27" s="36">
        <v>2.0612944508069653</v>
      </c>
      <c r="AA27" s="36">
        <v>0.9935439252889573</v>
      </c>
      <c r="AB27" s="36">
        <v>0.99354392499999999</v>
      </c>
      <c r="AC27" s="36">
        <v>0.50914715433007185</v>
      </c>
      <c r="AD27" s="36">
        <v>1.6492439164469501</v>
      </c>
      <c r="AE27" s="36">
        <v>17.347912392960083</v>
      </c>
      <c r="AF27" s="36">
        <v>18.997156309407025</v>
      </c>
      <c r="AG27" s="36" t="s">
        <v>340</v>
      </c>
      <c r="AH27" s="36" t="s">
        <v>340</v>
      </c>
      <c r="AI27" s="36" t="s">
        <v>340</v>
      </c>
      <c r="AJ27" s="36">
        <v>5.6955987599428291E-2</v>
      </c>
      <c r="AK27" s="36">
        <v>6.882702933078165E-2</v>
      </c>
      <c r="AL27" s="36">
        <v>0.17214200145061101</v>
      </c>
      <c r="AM27" s="36">
        <v>0.56610314192950018</v>
      </c>
      <c r="AN27" s="36">
        <v>1.7180709457777317</v>
      </c>
      <c r="AO27" s="36">
        <v>17.520054394410693</v>
      </c>
      <c r="AP27" s="36">
        <v>520.48542617400005</v>
      </c>
      <c r="AQ27" s="36">
        <v>280.26138332400001</v>
      </c>
      <c r="AR27" s="36">
        <v>800.74680949800006</v>
      </c>
      <c r="AS27" s="36">
        <v>104.657002494</v>
      </c>
      <c r="AT27" s="36">
        <v>1203.6899698120001</v>
      </c>
      <c r="AU27" s="36">
        <v>2880.5895213200001</v>
      </c>
      <c r="AV27" s="36">
        <v>856.09556384300004</v>
      </c>
      <c r="AW27" s="36">
        <v>2048.7500704539998</v>
      </c>
      <c r="AX27" s="36">
        <v>842.66339963200005</v>
      </c>
      <c r="AY27" s="36">
        <v>2016.605122464</v>
      </c>
      <c r="AZ27" s="36">
        <v>2.2683016185714289</v>
      </c>
      <c r="BA27" s="36">
        <v>4.5366032371428577</v>
      </c>
      <c r="BB27" s="36">
        <v>2.003909556</v>
      </c>
      <c r="BC27" s="36">
        <v>86.131065519000003</v>
      </c>
      <c r="BD27" s="36">
        <v>206.123047477</v>
      </c>
      <c r="BE27" s="36">
        <v>0.16972695285714287</v>
      </c>
      <c r="BF27" s="36">
        <v>0.33945390571428574</v>
      </c>
      <c r="BG27" s="36">
        <v>3.504336634</v>
      </c>
      <c r="BH27" s="36">
        <v>29.744433838999999</v>
      </c>
      <c r="BI27" s="36">
        <v>0.71000000000000019</v>
      </c>
      <c r="BJ27" s="36">
        <v>1.0100000000000002</v>
      </c>
      <c r="BK27" s="36">
        <v>2.3800000000000008</v>
      </c>
      <c r="BL27" s="36">
        <v>2.819999999999999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5.3807526760000002</v>
      </c>
      <c r="E28" s="36">
        <v>519</v>
      </c>
      <c r="F28" s="36">
        <v>0</v>
      </c>
      <c r="G28" s="36">
        <v>7</v>
      </c>
      <c r="H28" s="36">
        <v>512</v>
      </c>
      <c r="I28" s="36">
        <v>0.63382376521741846</v>
      </c>
      <c r="J28" s="36">
        <v>78.290163651247781</v>
      </c>
      <c r="K28" s="36">
        <v>0.63382376521741846</v>
      </c>
      <c r="L28" s="36">
        <v>0</v>
      </c>
      <c r="M28" s="36">
        <v>45.90340091641864</v>
      </c>
      <c r="N28" s="36">
        <v>33.020586500046548</v>
      </c>
      <c r="O28" s="36">
        <v>1.3642448999999999</v>
      </c>
      <c r="P28" s="36">
        <v>2.4546429910000001</v>
      </c>
      <c r="Q28" s="36">
        <v>1.2875279479999999</v>
      </c>
      <c r="R28" s="36">
        <v>7.6716952000000005E-2</v>
      </c>
      <c r="S28" s="36">
        <v>2.3545774019999999</v>
      </c>
      <c r="T28" s="36">
        <v>0.100065589</v>
      </c>
      <c r="U28" s="36">
        <v>0.10500000000000001</v>
      </c>
      <c r="V28" s="36">
        <v>0.252</v>
      </c>
      <c r="W28" s="36">
        <v>2.1030686652174184</v>
      </c>
      <c r="X28" s="36">
        <v>80.996806642247776</v>
      </c>
      <c r="Y28" s="36">
        <v>83.099875307465197</v>
      </c>
      <c r="Z28" s="36">
        <v>0.31752854493238875</v>
      </c>
      <c r="AA28" s="36">
        <v>6.7951108615531219E-2</v>
      </c>
      <c r="AB28" s="36">
        <v>6.7951108999999996E-2</v>
      </c>
      <c r="AC28" s="36">
        <v>1.2926315284973913E-2</v>
      </c>
      <c r="AD28" s="36">
        <v>1.9806474104082916</v>
      </c>
      <c r="AE28" s="36">
        <v>17.825826693674639</v>
      </c>
      <c r="AF28" s="36">
        <v>19.806474104082945</v>
      </c>
      <c r="AG28" s="36">
        <v>1.035998459448041E-2</v>
      </c>
      <c r="AH28" s="36">
        <v>1.7623881838886215E-2</v>
      </c>
      <c r="AI28" s="36">
        <v>5.6444053997513961E-2</v>
      </c>
      <c r="AJ28" s="36">
        <v>3.895926441880292E-3</v>
      </c>
      <c r="AK28" s="36">
        <v>4.7080030030469712E-3</v>
      </c>
      <c r="AL28" s="36">
        <v>1.1775098644531154E-2</v>
      </c>
      <c r="AM28" s="36">
        <v>2.7182226321334615E-2</v>
      </c>
      <c r="AN28" s="36">
        <v>2.002979295250225</v>
      </c>
      <c r="AO28" s="36">
        <v>17.894045846316683</v>
      </c>
      <c r="AP28" s="36">
        <v>860.78079894999996</v>
      </c>
      <c r="AQ28" s="36">
        <v>463.49735328000003</v>
      </c>
      <c r="AR28" s="36">
        <v>1324.2781522299999</v>
      </c>
      <c r="AS28" s="36">
        <v>10.037763412</v>
      </c>
      <c r="AT28" s="36">
        <v>1786.264242876</v>
      </c>
      <c r="AU28" s="36">
        <v>3776.0485389619998</v>
      </c>
      <c r="AV28" s="36">
        <v>2373.5693210620002</v>
      </c>
      <c r="AW28" s="36">
        <v>5017.5739690640003</v>
      </c>
      <c r="AX28" s="36">
        <v>2175.341167777</v>
      </c>
      <c r="AY28" s="36">
        <v>4598.5323118300003</v>
      </c>
      <c r="AZ28" s="36">
        <v>4.6998287142857142E-2</v>
      </c>
      <c r="BA28" s="36">
        <v>9.3996574285714285E-2</v>
      </c>
      <c r="BB28" s="36">
        <v>35.839250755000002</v>
      </c>
      <c r="BC28" s="36">
        <v>5810.6044969759996</v>
      </c>
      <c r="BD28" s="36">
        <v>12283.246842566999</v>
      </c>
      <c r="BE28" s="36">
        <v>0.31682505857142856</v>
      </c>
      <c r="BF28" s="36">
        <v>0.63365011857142861</v>
      </c>
      <c r="BG28" s="36">
        <v>26.276030820999999</v>
      </c>
      <c r="BH28" s="36">
        <v>409.84709753999999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5.3947328270000003</v>
      </c>
      <c r="E29" s="36">
        <v>2</v>
      </c>
      <c r="F29" s="36">
        <v>0</v>
      </c>
      <c r="G29" s="36">
        <v>1</v>
      </c>
      <c r="H29" s="36">
        <v>1</v>
      </c>
      <c r="I29" s="36">
        <v>5.0701359515520135E-2</v>
      </c>
      <c r="J29" s="36">
        <v>13.180576623839316</v>
      </c>
      <c r="K29" s="36">
        <v>5.0701359515520135E-2</v>
      </c>
      <c r="L29" s="36">
        <v>0</v>
      </c>
      <c r="M29" s="36">
        <v>3.5219939833218765</v>
      </c>
      <c r="N29" s="36">
        <v>9.7092840000329605</v>
      </c>
      <c r="O29" s="36">
        <v>0.25437079099999998</v>
      </c>
      <c r="P29" s="36">
        <v>0.42876686199999997</v>
      </c>
      <c r="Q29" s="36">
        <v>0.212645853</v>
      </c>
      <c r="R29" s="36">
        <v>4.1724938000000003E-2</v>
      </c>
      <c r="S29" s="36">
        <v>0.37434302999999997</v>
      </c>
      <c r="T29" s="36">
        <v>5.4423832000000005E-2</v>
      </c>
      <c r="U29" s="36">
        <v>6.0000000000000001E-3</v>
      </c>
      <c r="V29" s="36">
        <v>1.44E-2</v>
      </c>
      <c r="W29" s="36">
        <v>0.31107215051552012</v>
      </c>
      <c r="X29" s="36">
        <v>13.623743485839316</v>
      </c>
      <c r="Y29" s="36">
        <v>13.934815636354836</v>
      </c>
      <c r="Z29" s="36">
        <v>2.5210889189675057E-2</v>
      </c>
      <c r="AA29" s="36">
        <v>5.3951302865904611E-3</v>
      </c>
      <c r="AB29" s="36">
        <v>5.3951299999999997E-3</v>
      </c>
      <c r="AC29" s="36">
        <v>5.0787071347390279E-4</v>
      </c>
      <c r="AD29" s="36">
        <v>0.10084311887993705</v>
      </c>
      <c r="AE29" s="36">
        <v>0.90758806991943319</v>
      </c>
      <c r="AF29" s="36">
        <v>1.0084311887993704</v>
      </c>
      <c r="AG29" s="36">
        <v>6.6141049765738142E-4</v>
      </c>
      <c r="AH29" s="36">
        <v>1.1251580879688789E-3</v>
      </c>
      <c r="AI29" s="36">
        <v>3.6035468493057338E-3</v>
      </c>
      <c r="AJ29" s="36">
        <v>3.1605741472674526E-4</v>
      </c>
      <c r="AK29" s="36">
        <v>3.8193720540347705E-4</v>
      </c>
      <c r="AL29" s="36">
        <v>9.5525603249017909E-4</v>
      </c>
      <c r="AM29" s="36">
        <v>1.4853386258580296E-3</v>
      </c>
      <c r="AN29" s="36">
        <v>0.1023502141733094</v>
      </c>
      <c r="AO29" s="36">
        <v>0.91214687280122908</v>
      </c>
      <c r="AP29" s="36">
        <v>320.35351839600003</v>
      </c>
      <c r="AQ29" s="36">
        <v>172.498048367</v>
      </c>
      <c r="AR29" s="36">
        <v>492.85156676300005</v>
      </c>
      <c r="AS29" s="36">
        <v>8.9549217429999999</v>
      </c>
      <c r="AT29" s="36">
        <v>675.48521606400004</v>
      </c>
      <c r="AU29" s="36">
        <v>1603.778433702</v>
      </c>
      <c r="AV29" s="36">
        <v>519.811083328</v>
      </c>
      <c r="AW29" s="36">
        <v>1234.167358835</v>
      </c>
      <c r="AX29" s="36">
        <v>483.954629114</v>
      </c>
      <c r="AY29" s="36">
        <v>1149.0347658319999</v>
      </c>
      <c r="AZ29" s="36">
        <v>1.1771910000000002E-2</v>
      </c>
      <c r="BA29" s="36">
        <v>2.3543820000000003E-2</v>
      </c>
      <c r="BB29" s="36">
        <v>6.1709259410000001</v>
      </c>
      <c r="BC29" s="36">
        <v>538.02955985599999</v>
      </c>
      <c r="BD29" s="36">
        <v>1277.4227833150001</v>
      </c>
      <c r="BE29" s="36">
        <v>5.4552031428571429E-2</v>
      </c>
      <c r="BF29" s="36">
        <v>0.10910406428571429</v>
      </c>
      <c r="BG29" s="36">
        <v>14.27891589</v>
      </c>
      <c r="BH29" s="36">
        <v>71.303365029000005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5.0227046380000004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4.7909200000000003E-4</v>
      </c>
      <c r="P30" s="36">
        <v>7.8794299999999993E-4</v>
      </c>
      <c r="Q30" s="36">
        <v>4.0556100000000003E-4</v>
      </c>
      <c r="R30" s="36">
        <v>7.3530999999999998E-5</v>
      </c>
      <c r="S30" s="36">
        <v>6.9203299999999999E-4</v>
      </c>
      <c r="T30" s="36">
        <v>9.5909999999999995E-5</v>
      </c>
      <c r="U30" s="36">
        <v>1.8000000000000002E-2</v>
      </c>
      <c r="V30" s="36">
        <v>4.3200000000000002E-2</v>
      </c>
      <c r="W30" s="36">
        <v>1.8479092000000003E-2</v>
      </c>
      <c r="X30" s="36">
        <v>4.3987943000000002E-2</v>
      </c>
      <c r="Y30" s="36">
        <v>6.2467035000000004E-2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2.0410082120738554E-3</v>
      </c>
      <c r="AH30" s="36">
        <v>3.472059946976214E-3</v>
      </c>
      <c r="AI30" s="36">
        <v>1.1119975776126523E-2</v>
      </c>
      <c r="AJ30" s="36">
        <v>0</v>
      </c>
      <c r="AK30" s="36">
        <v>0</v>
      </c>
      <c r="AL30" s="36">
        <v>0</v>
      </c>
      <c r="AM30" s="36">
        <v>2.0410082120738554E-3</v>
      </c>
      <c r="AN30" s="36">
        <v>3.472059946976214E-3</v>
      </c>
      <c r="AO30" s="36">
        <v>1.1119975776126523E-2</v>
      </c>
      <c r="AP30" s="36">
        <v>0.102333273</v>
      </c>
      <c r="AQ30" s="36">
        <v>5.5102532000000003E-2</v>
      </c>
      <c r="AR30" s="36">
        <v>0.15743580500000001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3.1815610699999999</v>
      </c>
      <c r="BC30" s="36">
        <v>276.56680195799999</v>
      </c>
      <c r="BD30" s="36">
        <v>642.24989374999996</v>
      </c>
      <c r="BE30" s="36">
        <v>2.8125538571428573E-2</v>
      </c>
      <c r="BF30" s="36">
        <v>5.6251078571428574E-2</v>
      </c>
      <c r="BG30" s="36">
        <v>3.653613709</v>
      </c>
      <c r="BH30" s="36">
        <v>19.854122526000001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5.1062648130000001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6.4258379999999997E-3</v>
      </c>
      <c r="P31" s="36">
        <v>9.3059589999999991E-3</v>
      </c>
      <c r="Q31" s="36">
        <v>4.435863E-3</v>
      </c>
      <c r="R31" s="36">
        <v>1.9899749999999997E-3</v>
      </c>
      <c r="S31" s="36">
        <v>6.7103389999999992E-3</v>
      </c>
      <c r="T31" s="36">
        <v>2.5956199999999999E-3</v>
      </c>
      <c r="U31" s="36">
        <v>3.0000000000000001E-3</v>
      </c>
      <c r="V31" s="36">
        <v>7.1999999999999998E-3</v>
      </c>
      <c r="W31" s="36">
        <v>9.4339912331448533E-3</v>
      </c>
      <c r="X31" s="36">
        <v>0.16878612064006718</v>
      </c>
      <c r="Y31" s="36">
        <v>0.17822011187321202</v>
      </c>
      <c r="Z31" s="36">
        <v>1.7309580361821833E-5</v>
      </c>
      <c r="AA31" s="36">
        <v>3.7042501974298717E-6</v>
      </c>
      <c r="AB31" s="36">
        <v>3.7042500000000002E-6</v>
      </c>
      <c r="AC31" s="36">
        <v>2.8794057068815499E-8</v>
      </c>
      <c r="AD31" s="36">
        <v>8.4721872195114574E-4</v>
      </c>
      <c r="AE31" s="36">
        <v>7.62496849756031E-3</v>
      </c>
      <c r="AF31" s="36">
        <v>8.4721872195114567E-3</v>
      </c>
      <c r="AG31" s="36">
        <v>3.516718878082185E-4</v>
      </c>
      <c r="AH31" s="36">
        <v>5.9824642983467055E-4</v>
      </c>
      <c r="AI31" s="36">
        <v>1.9160054577137423E-3</v>
      </c>
      <c r="AJ31" s="36">
        <v>2.220470120948711E-7</v>
      </c>
      <c r="AK31" s="36">
        <v>2.6833104150091177E-7</v>
      </c>
      <c r="AL31" s="36">
        <v>6.711177713816542E-7</v>
      </c>
      <c r="AM31" s="36">
        <v>3.5192272887738218E-4</v>
      </c>
      <c r="AN31" s="36">
        <v>1.4457334828273172E-3</v>
      </c>
      <c r="AO31" s="36">
        <v>9.5416450730454339E-3</v>
      </c>
      <c r="AP31" s="36">
        <v>0.94818815400000001</v>
      </c>
      <c r="AQ31" s="36">
        <v>0.51056285199999996</v>
      </c>
      <c r="AR31" s="36">
        <v>1.458751006</v>
      </c>
      <c r="AS31" s="36">
        <v>5.4749691000000003E-2</v>
      </c>
      <c r="AT31" s="36">
        <v>0.109892616</v>
      </c>
      <c r="AU31" s="36">
        <v>0.26707983000000002</v>
      </c>
      <c r="AV31" s="36">
        <v>0.26070130499999999</v>
      </c>
      <c r="AW31" s="36">
        <v>0.63360089600000002</v>
      </c>
      <c r="AX31" s="36">
        <v>0.23567144800000001</v>
      </c>
      <c r="AY31" s="36">
        <v>0.57276905700000003</v>
      </c>
      <c r="AZ31" s="36">
        <v>8.5111428571428568E-5</v>
      </c>
      <c r="BA31" s="36">
        <v>1.7022285714285714E-4</v>
      </c>
      <c r="BB31" s="36">
        <v>3.2231512699999998</v>
      </c>
      <c r="BC31" s="36">
        <v>259.76150719399999</v>
      </c>
      <c r="BD31" s="36">
        <v>631.31683810599998</v>
      </c>
      <c r="BE31" s="36">
        <v>2.849320428571429E-2</v>
      </c>
      <c r="BF31" s="36">
        <v>5.698640857142858E-2</v>
      </c>
      <c r="BG31" s="36">
        <v>2.3647968700000002</v>
      </c>
      <c r="BH31" s="36">
        <v>22.980440221999999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5.1188881329999996</v>
      </c>
      <c r="E32" s="36">
        <v>18</v>
      </c>
      <c r="F32" s="36">
        <v>0</v>
      </c>
      <c r="G32" s="36">
        <v>2</v>
      </c>
      <c r="H32" s="36">
        <v>16</v>
      </c>
      <c r="I32" s="36">
        <v>4.7232421839588513E-4</v>
      </c>
      <c r="J32" s="36">
        <v>5.9316681196247278E-2</v>
      </c>
      <c r="K32" s="36">
        <v>4.7232421839588513E-4</v>
      </c>
      <c r="L32" s="36">
        <v>0</v>
      </c>
      <c r="M32" s="36">
        <v>4.6079005414644388E-2</v>
      </c>
      <c r="N32" s="36">
        <v>1.3709999999998779E-2</v>
      </c>
      <c r="O32" s="36">
        <v>1.2169363000000001E-2</v>
      </c>
      <c r="P32" s="36">
        <v>2.2229483999999997E-2</v>
      </c>
      <c r="Q32" s="36">
        <v>1.1362864E-2</v>
      </c>
      <c r="R32" s="36">
        <v>8.0649900000000002E-4</v>
      </c>
      <c r="S32" s="36">
        <v>2.1177527999999998E-2</v>
      </c>
      <c r="T32" s="36">
        <v>1.0519559999999999E-3</v>
      </c>
      <c r="U32" s="36">
        <v>6.0000000000000001E-3</v>
      </c>
      <c r="V32" s="36">
        <v>1.44E-2</v>
      </c>
      <c r="W32" s="36">
        <v>1.8641687218395885E-2</v>
      </c>
      <c r="X32" s="36">
        <v>9.5946165196247268E-2</v>
      </c>
      <c r="Y32" s="36">
        <v>0.11458785241464316</v>
      </c>
      <c r="Z32" s="36">
        <v>4.6397790086461822E-4</v>
      </c>
      <c r="AA32" s="36">
        <v>9.9291270785028306E-5</v>
      </c>
      <c r="AB32" s="36">
        <v>9.9291300000000003E-5</v>
      </c>
      <c r="AC32" s="36">
        <v>6.7682212396433507E-6</v>
      </c>
      <c r="AD32" s="36">
        <v>1.1868070907012436E-3</v>
      </c>
      <c r="AE32" s="36">
        <v>1.068126381631119E-2</v>
      </c>
      <c r="AF32" s="36">
        <v>1.1868070907012434E-2</v>
      </c>
      <c r="AG32" s="36">
        <v>7.3534826073524886E-4</v>
      </c>
      <c r="AH32" s="36">
        <v>1.2509372711358257E-3</v>
      </c>
      <c r="AI32" s="36">
        <v>4.0063801791782525E-3</v>
      </c>
      <c r="AJ32" s="36">
        <v>5.9519029471594721E-6</v>
      </c>
      <c r="AK32" s="36">
        <v>7.1925323455434911E-6</v>
      </c>
      <c r="AL32" s="36">
        <v>1.798910871933245E-5</v>
      </c>
      <c r="AM32" s="36">
        <v>7.4806838492205165E-4</v>
      </c>
      <c r="AN32" s="36">
        <v>2.4449368941826129E-3</v>
      </c>
      <c r="AO32" s="36">
        <v>1.4705633104208774E-2</v>
      </c>
      <c r="AP32" s="36">
        <v>1.361296287</v>
      </c>
      <c r="AQ32" s="36">
        <v>0.73300569299999996</v>
      </c>
      <c r="AR32" s="36">
        <v>2.09430198</v>
      </c>
      <c r="AS32" s="36">
        <v>7.1201613999999996E-2</v>
      </c>
      <c r="AT32" s="36">
        <v>2.4479842020000002</v>
      </c>
      <c r="AU32" s="36">
        <v>6.2340845250000001</v>
      </c>
      <c r="AV32" s="36">
        <v>5.6911485800000001</v>
      </c>
      <c r="AW32" s="36">
        <v>14.493190459999999</v>
      </c>
      <c r="AX32" s="36">
        <v>5.1466430880000003</v>
      </c>
      <c r="AY32" s="36">
        <v>13.106542107999999</v>
      </c>
      <c r="AZ32" s="36">
        <v>1.1410857142857144E-4</v>
      </c>
      <c r="BA32" s="36">
        <v>2.2821857142857146E-4</v>
      </c>
      <c r="BB32" s="36">
        <v>2.202415851</v>
      </c>
      <c r="BC32" s="36">
        <v>176.73904645799999</v>
      </c>
      <c r="BD32" s="36">
        <v>450.08711792399998</v>
      </c>
      <c r="BE32" s="36">
        <v>1.9469728571428573E-2</v>
      </c>
      <c r="BF32" s="36">
        <v>3.8939458571428574E-2</v>
      </c>
      <c r="BG32" s="36">
        <v>2.09021057</v>
      </c>
      <c r="BH32" s="36">
        <v>15.709976557999999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6.1300854009999997</v>
      </c>
      <c r="E33" s="36">
        <v>24</v>
      </c>
      <c r="F33" s="36">
        <v>2</v>
      </c>
      <c r="G33" s="36">
        <v>9</v>
      </c>
      <c r="H33" s="36">
        <v>13</v>
      </c>
      <c r="I33" s="36">
        <v>1.608407145204372</v>
      </c>
      <c r="J33" s="36">
        <v>26.537480808802538</v>
      </c>
      <c r="K33" s="36">
        <v>1.382547145204261</v>
      </c>
      <c r="L33" s="36">
        <v>0.22586000000011089</v>
      </c>
      <c r="M33" s="36">
        <v>22.685974454012193</v>
      </c>
      <c r="N33" s="36">
        <v>5.4599134999947161</v>
      </c>
      <c r="O33" s="36">
        <v>0.36289490800000002</v>
      </c>
      <c r="P33" s="36">
        <v>0.60186499100000002</v>
      </c>
      <c r="Q33" s="36">
        <v>0.32515653900000002</v>
      </c>
      <c r="R33" s="36">
        <v>3.7738369000000001E-2</v>
      </c>
      <c r="S33" s="36">
        <v>0.552641033</v>
      </c>
      <c r="T33" s="36">
        <v>4.9223957999999998E-2</v>
      </c>
      <c r="U33" s="36">
        <v>0.44865000000000005</v>
      </c>
      <c r="V33" s="36">
        <v>1.0648</v>
      </c>
      <c r="W33" s="36">
        <v>2.4199520532043723</v>
      </c>
      <c r="X33" s="36">
        <v>28.204145799802539</v>
      </c>
      <c r="Y33" s="36">
        <v>30.624097853006912</v>
      </c>
      <c r="Z33" s="36">
        <v>0.17386761302430986</v>
      </c>
      <c r="AA33" s="36">
        <v>7.8563310674851713E-2</v>
      </c>
      <c r="AB33" s="36">
        <v>7.8563310999999997E-2</v>
      </c>
      <c r="AC33" s="36">
        <v>1.112942265900784E-2</v>
      </c>
      <c r="AD33" s="36">
        <v>0.16559510260363386</v>
      </c>
      <c r="AE33" s="36">
        <v>1.4903559234327051</v>
      </c>
      <c r="AF33" s="36">
        <v>1.6559510260363393</v>
      </c>
      <c r="AG33" s="36">
        <v>5.2111876454747887E-2</v>
      </c>
      <c r="AH33" s="36">
        <v>8.8650088681640093E-2</v>
      </c>
      <c r="AI33" s="36">
        <v>0.28391987861552298</v>
      </c>
      <c r="AJ33" s="36">
        <v>4.7093874522248242E-3</v>
      </c>
      <c r="AK33" s="36">
        <v>5.6910238413687073E-3</v>
      </c>
      <c r="AL33" s="36">
        <v>1.4233713758705215E-2</v>
      </c>
      <c r="AM33" s="36">
        <v>6.795068656598055E-2</v>
      </c>
      <c r="AN33" s="36">
        <v>0.25993621512664267</v>
      </c>
      <c r="AO33" s="36">
        <v>1.7885095158069333</v>
      </c>
      <c r="AP33" s="36">
        <v>603.66022494200001</v>
      </c>
      <c r="AQ33" s="36">
        <v>325.04781343000002</v>
      </c>
      <c r="AR33" s="36">
        <v>928.70803837200003</v>
      </c>
      <c r="AS33" s="36">
        <v>22.773794601999999</v>
      </c>
      <c r="AT33" s="36">
        <v>635.42770634299995</v>
      </c>
      <c r="AU33" s="36">
        <v>1640.1045311989999</v>
      </c>
      <c r="AV33" s="36">
        <v>427.02735184900001</v>
      </c>
      <c r="AW33" s="36">
        <v>1102.2016945790001</v>
      </c>
      <c r="AX33" s="36">
        <v>407.20150683399999</v>
      </c>
      <c r="AY33" s="36">
        <v>1051.0291411650001</v>
      </c>
      <c r="AZ33" s="36">
        <v>4.0318581428571434E-2</v>
      </c>
      <c r="BA33" s="36">
        <v>8.0637164285714297E-2</v>
      </c>
      <c r="BB33" s="36">
        <v>4.2041895589999996</v>
      </c>
      <c r="BC33" s="36">
        <v>304.712158182</v>
      </c>
      <c r="BD33" s="36">
        <v>786.49354813599996</v>
      </c>
      <c r="BE33" s="36">
        <v>3.716574857142857E-2</v>
      </c>
      <c r="BF33" s="36">
        <v>7.4331498571428567E-2</v>
      </c>
      <c r="BG33" s="36">
        <v>12.121287181</v>
      </c>
      <c r="BH33" s="36">
        <v>61.369556035999999</v>
      </c>
      <c r="BI33" s="36">
        <v>0.21</v>
      </c>
      <c r="BJ33" s="36">
        <v>0.31000000000000005</v>
      </c>
      <c r="BK33" s="36">
        <v>0.42000000000000015</v>
      </c>
      <c r="BL33" s="36">
        <v>0.48000000000000009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6.2839500319999999</v>
      </c>
      <c r="E34" s="36">
        <v>38</v>
      </c>
      <c r="F34" s="36">
        <v>2</v>
      </c>
      <c r="G34" s="36">
        <v>8</v>
      </c>
      <c r="H34" s="36">
        <v>28</v>
      </c>
      <c r="I34" s="36">
        <v>1.6420360280644588</v>
      </c>
      <c r="J34" s="36">
        <v>25.116919027307588</v>
      </c>
      <c r="K34" s="36">
        <v>1.3798360280683237</v>
      </c>
      <c r="L34" s="36">
        <v>0.26219999999613519</v>
      </c>
      <c r="M34" s="36">
        <v>16.073663055357393</v>
      </c>
      <c r="N34" s="36">
        <v>10.685292000014654</v>
      </c>
      <c r="O34" s="36">
        <v>0.30991521599999999</v>
      </c>
      <c r="P34" s="36">
        <v>0.52293487299999997</v>
      </c>
      <c r="Q34" s="36">
        <v>0.28395806899999998</v>
      </c>
      <c r="R34" s="36">
        <v>2.5957147E-2</v>
      </c>
      <c r="S34" s="36">
        <v>0.48907772399999999</v>
      </c>
      <c r="T34" s="36">
        <v>3.3857149000000003E-2</v>
      </c>
      <c r="U34" s="36">
        <v>0.12404999999999998</v>
      </c>
      <c r="V34" s="36">
        <v>0.2944</v>
      </c>
      <c r="W34" s="36">
        <v>2.0760012440644586</v>
      </c>
      <c r="X34" s="36">
        <v>25.934253900307588</v>
      </c>
      <c r="Y34" s="36">
        <v>28.010255144372046</v>
      </c>
      <c r="Z34" s="36">
        <v>0.14774318128366484</v>
      </c>
      <c r="AA34" s="36">
        <v>6.0388466518300259E-2</v>
      </c>
      <c r="AB34" s="36">
        <v>6.0388467000000001E-2</v>
      </c>
      <c r="AC34" s="36">
        <v>2.7883509964113915E-3</v>
      </c>
      <c r="AD34" s="36">
        <v>0.17628189871280181</v>
      </c>
      <c r="AE34" s="36">
        <v>1.5865370884152163</v>
      </c>
      <c r="AF34" s="36">
        <v>1.7628189871280178</v>
      </c>
      <c r="AG34" s="36">
        <v>1.3887677512404713E-2</v>
      </c>
      <c r="AH34" s="36">
        <v>2.3625014618803414E-2</v>
      </c>
      <c r="AI34" s="36">
        <v>7.566389817103257E-2</v>
      </c>
      <c r="AJ34" s="36">
        <v>3.4617840729293803E-3</v>
      </c>
      <c r="AK34" s="36">
        <v>4.1833669200382244E-3</v>
      </c>
      <c r="AL34" s="36">
        <v>1.0462941106417793E-2</v>
      </c>
      <c r="AM34" s="36">
        <v>2.0137812581745487E-2</v>
      </c>
      <c r="AN34" s="36">
        <v>0.20409028025164347</v>
      </c>
      <c r="AO34" s="36">
        <v>1.6726639276926667</v>
      </c>
      <c r="AP34" s="36">
        <v>330.16964954500003</v>
      </c>
      <c r="AQ34" s="36">
        <v>177.783657447</v>
      </c>
      <c r="AR34" s="36">
        <v>507.95330699200002</v>
      </c>
      <c r="AS34" s="36">
        <v>16.696707268000001</v>
      </c>
      <c r="AT34" s="36">
        <v>1295.5942203669999</v>
      </c>
      <c r="AU34" s="36">
        <v>3218.813152404</v>
      </c>
      <c r="AV34" s="36">
        <v>751.31483573200001</v>
      </c>
      <c r="AW34" s="36">
        <v>1866.589119368</v>
      </c>
      <c r="AX34" s="36">
        <v>710.05811720199995</v>
      </c>
      <c r="AY34" s="36">
        <v>1764.0896900380001</v>
      </c>
      <c r="AZ34" s="36">
        <v>9.7871207142857145E-2</v>
      </c>
      <c r="BA34" s="36">
        <v>0.19574241428571429</v>
      </c>
      <c r="BB34" s="36">
        <v>2.4903783910000001</v>
      </c>
      <c r="BC34" s="36">
        <v>141.29937964199999</v>
      </c>
      <c r="BD34" s="36">
        <v>351.04841814700001</v>
      </c>
      <c r="BE34" s="36">
        <v>2.2015367142857144E-2</v>
      </c>
      <c r="BF34" s="36">
        <v>4.4030734285714287E-2</v>
      </c>
      <c r="BG34" s="36">
        <v>15.242563868</v>
      </c>
      <c r="BH34" s="36">
        <v>57.641789932999998</v>
      </c>
      <c r="BI34" s="36">
        <v>0.30000000000000004</v>
      </c>
      <c r="BJ34" s="36">
        <v>0.4</v>
      </c>
      <c r="BK34" s="36">
        <v>0.27</v>
      </c>
      <c r="BL34" s="36">
        <v>0.33000000000000007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5.8531687029999997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1.3916532479346868</v>
      </c>
      <c r="J35" s="36">
        <v>20.276803296141043</v>
      </c>
      <c r="K35" s="36">
        <v>0.62209324793912968</v>
      </c>
      <c r="L35" s="36">
        <v>0.76955999999555702</v>
      </c>
      <c r="M35" s="36">
        <v>13.212743044073125</v>
      </c>
      <c r="N35" s="36">
        <v>8.455713500002604</v>
      </c>
      <c r="O35" s="36">
        <v>0.17707599099999999</v>
      </c>
      <c r="P35" s="36">
        <v>0.284360114</v>
      </c>
      <c r="Q35" s="36">
        <v>0.158820926</v>
      </c>
      <c r="R35" s="36">
        <v>1.8255065000000001E-2</v>
      </c>
      <c r="S35" s="36">
        <v>0.26054916</v>
      </c>
      <c r="T35" s="36">
        <v>2.3810953999999999E-2</v>
      </c>
      <c r="U35" s="36" t="s">
        <v>340</v>
      </c>
      <c r="V35" s="36" t="s">
        <v>340</v>
      </c>
      <c r="W35" s="36">
        <v>1.5687292389346867</v>
      </c>
      <c r="X35" s="36">
        <v>20.561163410141042</v>
      </c>
      <c r="Y35" s="36">
        <v>22.129892649075728</v>
      </c>
      <c r="Z35" s="36">
        <v>0.16217572168630512</v>
      </c>
      <c r="AA35" s="36">
        <v>6.8837961094285902E-2</v>
      </c>
      <c r="AB35" s="36">
        <v>6.8837961000000003E-2</v>
      </c>
      <c r="AC35" s="36">
        <v>4.4646727852938077E-3</v>
      </c>
      <c r="AD35" s="36">
        <v>8.2855203442568165E-2</v>
      </c>
      <c r="AE35" s="36">
        <v>0.74569683098311346</v>
      </c>
      <c r="AF35" s="36">
        <v>0.82855203442568182</v>
      </c>
      <c r="AG35" s="36" t="s">
        <v>340</v>
      </c>
      <c r="AH35" s="36" t="s">
        <v>340</v>
      </c>
      <c r="AI35" s="36" t="s">
        <v>340</v>
      </c>
      <c r="AJ35" s="36">
        <v>3.9461534608362754E-3</v>
      </c>
      <c r="AK35" s="36">
        <v>4.7686994420686564E-3</v>
      </c>
      <c r="AL35" s="36">
        <v>1.1926905377957099E-2</v>
      </c>
      <c r="AM35" s="36">
        <v>8.410826246130083E-3</v>
      </c>
      <c r="AN35" s="36">
        <v>8.7623902884636826E-2</v>
      </c>
      <c r="AO35" s="36">
        <v>0.75762373636107061</v>
      </c>
      <c r="AP35" s="36">
        <v>80.497321318000004</v>
      </c>
      <c r="AQ35" s="36">
        <v>43.344711478999997</v>
      </c>
      <c r="AR35" s="36">
        <v>123.842032797</v>
      </c>
      <c r="AS35" s="36">
        <v>7.8967033710000001</v>
      </c>
      <c r="AT35" s="36">
        <v>249.62163662500001</v>
      </c>
      <c r="AU35" s="36">
        <v>712.10794939599998</v>
      </c>
      <c r="AV35" s="36">
        <v>142.85755658299999</v>
      </c>
      <c r="AW35" s="36">
        <v>407.53679468500002</v>
      </c>
      <c r="AX35" s="36">
        <v>135.43374487299999</v>
      </c>
      <c r="AY35" s="36">
        <v>386.35852101799998</v>
      </c>
      <c r="AZ35" s="36">
        <v>1.588173E-2</v>
      </c>
      <c r="BA35" s="36">
        <v>3.1763461428571428E-2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27.893358607</v>
      </c>
      <c r="BI35" s="36">
        <v>0.12</v>
      </c>
      <c r="BJ35" s="36">
        <v>0.12</v>
      </c>
      <c r="BK35" s="36">
        <v>0.12</v>
      </c>
      <c r="BL35" s="36">
        <v>0.12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5.1754669639999999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3.0321020000000001E-2</v>
      </c>
      <c r="P36" s="36">
        <v>4.5286795000000005E-2</v>
      </c>
      <c r="Q36" s="36">
        <v>2.5213743E-2</v>
      </c>
      <c r="R36" s="36">
        <v>5.1072769999999995E-3</v>
      </c>
      <c r="S36" s="36">
        <v>3.8625128000000002E-2</v>
      </c>
      <c r="T36" s="36">
        <v>6.6616669999999996E-3</v>
      </c>
      <c r="U36" s="36">
        <v>0.45599999999999996</v>
      </c>
      <c r="V36" s="36">
        <v>1.0943999999999998</v>
      </c>
      <c r="W36" s="36">
        <v>0.48632101999999994</v>
      </c>
      <c r="X36" s="36">
        <v>1.1396867949999998</v>
      </c>
      <c r="Y36" s="36">
        <v>1.6260078149999997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4.7526030232231425E-2</v>
      </c>
      <c r="AH36" s="36">
        <v>8.0848879015750011E-2</v>
      </c>
      <c r="AI36" s="36">
        <v>0.25893492333422635</v>
      </c>
      <c r="AJ36" s="36">
        <v>0</v>
      </c>
      <c r="AK36" s="36">
        <v>0</v>
      </c>
      <c r="AL36" s="36">
        <v>0</v>
      </c>
      <c r="AM36" s="36">
        <v>4.7526030232231425E-2</v>
      </c>
      <c r="AN36" s="36">
        <v>8.0848879015750011E-2</v>
      </c>
      <c r="AO36" s="36">
        <v>0.25893492333422635</v>
      </c>
      <c r="AP36" s="36">
        <v>1.6754284829999999</v>
      </c>
      <c r="AQ36" s="36">
        <v>0.90215379799999995</v>
      </c>
      <c r="AR36" s="36">
        <v>2.5775822809999998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0.61414837099999997</v>
      </c>
      <c r="BC36" s="36">
        <v>40.197702399999997</v>
      </c>
      <c r="BD36" s="36">
        <v>88.779237625999997</v>
      </c>
      <c r="BE36" s="36">
        <v>6.7230252857142861E-2</v>
      </c>
      <c r="BF36" s="36">
        <v>0.13446050714285715</v>
      </c>
      <c r="BG36" s="36">
        <v>0.88991694600000004</v>
      </c>
      <c r="BH36" s="36">
        <v>7.4012283700000001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4.0706640089999997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4.4939849169999997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4.4841932289999997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4.5953520980000002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1.1369295049999999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4.1861518870000003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4.170502527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4.2290189329999999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4.2112305140000004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4.6268533869999997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4.6305646339999997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5.7458062400000003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4.778871251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1.41149E-4</v>
      </c>
      <c r="P47" s="36">
        <v>2.0868299999999998E-4</v>
      </c>
      <c r="Q47" s="36">
        <v>1.27701E-4</v>
      </c>
      <c r="R47" s="36">
        <v>1.3447999999999999E-5</v>
      </c>
      <c r="S47" s="36">
        <v>1.9114199999999999E-4</v>
      </c>
      <c r="T47" s="36">
        <v>1.7541E-5</v>
      </c>
      <c r="U47" s="36">
        <v>0</v>
      </c>
      <c r="V47" s="36">
        <v>0</v>
      </c>
      <c r="W47" s="36">
        <v>1.41149E-4</v>
      </c>
      <c r="X47" s="36">
        <v>2.0868299999999998E-4</v>
      </c>
      <c r="Y47" s="36">
        <v>3.4983200000000001E-4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1.9825999999999999E-4</v>
      </c>
      <c r="AQ47" s="36">
        <v>1.06755E-4</v>
      </c>
      <c r="AR47" s="36">
        <v>3.0501500000000001E-4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0.18767083600000001</v>
      </c>
      <c r="BC47" s="36">
        <v>9.8845386259999994</v>
      </c>
      <c r="BD47" s="36">
        <v>23.382779544999998</v>
      </c>
      <c r="BE47" s="36">
        <v>2.054415285714286E-2</v>
      </c>
      <c r="BF47" s="36">
        <v>4.1088305714285719E-2</v>
      </c>
      <c r="BG47" s="36">
        <v>1.0120815089999999</v>
      </c>
      <c r="BH47" s="36">
        <v>5.2994445040000002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4.7189898499999998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7.5864242999999998E-2</v>
      </c>
      <c r="BC48" s="36">
        <v>7.5506983659999998</v>
      </c>
      <c r="BD48" s="36">
        <v>16.272977299000001</v>
      </c>
      <c r="BE48" s="36">
        <v>8.3047885714285716E-3</v>
      </c>
      <c r="BF48" s="36">
        <v>1.6609577142857143E-2</v>
      </c>
      <c r="BG48" s="36">
        <v>0</v>
      </c>
      <c r="BH48" s="36">
        <v>0.552472976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4.6557410790000002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4.4663225479999999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4.8740936540000002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4.9217826770000004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2.031017E-3</v>
      </c>
      <c r="P52" s="36">
        <v>3.5054040000000002E-3</v>
      </c>
      <c r="Q52" s="36">
        <v>1.9688179999999998E-3</v>
      </c>
      <c r="R52" s="36">
        <v>6.2199000000000005E-5</v>
      </c>
      <c r="S52" s="36">
        <v>3.4242750000000001E-3</v>
      </c>
      <c r="T52" s="36">
        <v>8.1129000000000002E-5</v>
      </c>
      <c r="U52" s="36">
        <v>5.1000000000000004E-2</v>
      </c>
      <c r="V52" s="36">
        <v>0.12239999999999999</v>
      </c>
      <c r="W52" s="36">
        <v>5.3031017000000007E-2</v>
      </c>
      <c r="X52" s="36">
        <v>0.125905404</v>
      </c>
      <c r="Y52" s="36">
        <v>0.17893642100000001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0.190403564</v>
      </c>
      <c r="AQ52" s="36">
        <v>0.10252499599999999</v>
      </c>
      <c r="AR52" s="36">
        <v>0.29292856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4.9752056930000004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3.6975119999999996E-3</v>
      </c>
      <c r="P53" s="36">
        <v>5.891716E-3</v>
      </c>
      <c r="Q53" s="36">
        <v>3.3580809999999997E-3</v>
      </c>
      <c r="R53" s="36">
        <v>3.3943100000000001E-4</v>
      </c>
      <c r="S53" s="36">
        <v>5.44898E-3</v>
      </c>
      <c r="T53" s="36">
        <v>4.42736E-4</v>
      </c>
      <c r="U53" s="36">
        <v>0</v>
      </c>
      <c r="V53" s="36">
        <v>0</v>
      </c>
      <c r="W53" s="36">
        <v>3.6975119999999996E-3</v>
      </c>
      <c r="X53" s="36">
        <v>5.891716E-3</v>
      </c>
      <c r="Y53" s="36">
        <v>9.589228E-3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4.8632379999999998E-3</v>
      </c>
      <c r="AQ53" s="36">
        <v>2.618666E-3</v>
      </c>
      <c r="AR53" s="36">
        <v>7.4819039999999993E-3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0.141186646</v>
      </c>
      <c r="BH53" s="36">
        <v>0.91698748399999996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1.7880819999999999E-2</v>
      </c>
      <c r="P54" s="36">
        <v>2.8285704000000002E-2</v>
      </c>
      <c r="Q54" s="36">
        <v>1.6380935999999999E-2</v>
      </c>
      <c r="R54" s="36">
        <v>1.4998839999999999E-3</v>
      </c>
      <c r="S54" s="36">
        <v>2.6329333E-2</v>
      </c>
      <c r="T54" s="36">
        <v>1.9563710000000002E-3</v>
      </c>
      <c r="U54" s="36">
        <v>6.0000000000000001E-3</v>
      </c>
      <c r="V54" s="36">
        <v>1.44E-2</v>
      </c>
      <c r="W54" s="36">
        <v>2.3880819999999997E-2</v>
      </c>
      <c r="X54" s="36">
        <v>4.2685704000000005E-2</v>
      </c>
      <c r="Y54" s="36">
        <v>6.6566524000000002E-2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4.9755393000000002E-2</v>
      </c>
      <c r="AQ54" s="36">
        <v>2.6791365000000001E-2</v>
      </c>
      <c r="AR54" s="36">
        <v>7.6546758000000006E-2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6.5439084989999996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4.5596800740000001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5.8927428571428576E-4</v>
      </c>
      <c r="BF55" s="36">
        <v>1.1785485714285715E-3</v>
      </c>
      <c r="BG55" s="36">
        <v>0</v>
      </c>
      <c r="BH55" s="36">
        <v>2.4346418000000002E-2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4.3865692540000003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4.8668692040000003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2.5948688000000001E-2</v>
      </c>
      <c r="P57" s="36">
        <v>4.7620576000000005E-2</v>
      </c>
      <c r="Q57" s="36">
        <v>2.4353408E-2</v>
      </c>
      <c r="R57" s="36">
        <v>1.5952799999999999E-3</v>
      </c>
      <c r="S57" s="36">
        <v>4.5539775000000005E-2</v>
      </c>
      <c r="T57" s="36">
        <v>2.0808010000000002E-3</v>
      </c>
      <c r="U57" s="36">
        <v>3.0000000000000001E-3</v>
      </c>
      <c r="V57" s="36">
        <v>7.1999999999999998E-3</v>
      </c>
      <c r="W57" s="36">
        <v>2.8948688E-2</v>
      </c>
      <c r="X57" s="36">
        <v>5.4820576000000003E-2</v>
      </c>
      <c r="Y57" s="36">
        <v>8.376926400000001E-2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0.11844137</v>
      </c>
      <c r="AQ57" s="36">
        <v>6.3776122000000005E-2</v>
      </c>
      <c r="AR57" s="36">
        <v>0.18221749200000001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6.4513385559999996</v>
      </c>
      <c r="BC57" s="36">
        <v>314.41566375299999</v>
      </c>
      <c r="BD57" s="36">
        <v>698.65193928400004</v>
      </c>
      <c r="BE57" s="36">
        <v>0.29149808857142856</v>
      </c>
      <c r="BF57" s="36">
        <v>0.5829961785714286</v>
      </c>
      <c r="BG57" s="36">
        <v>6.9745352150000004</v>
      </c>
      <c r="BH57" s="36">
        <v>49.288629594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4.4409534639999997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4.4943638559999997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4.4436895979999997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4.4025273079999998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4.6331739860000001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6.3800409169999996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4.8150711040000003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1.7866509999999998E-3</v>
      </c>
      <c r="P63" s="36">
        <v>2.8100210000000002E-3</v>
      </c>
      <c r="Q63" s="36">
        <v>1.4430279999999998E-3</v>
      </c>
      <c r="R63" s="36">
        <v>3.4362299999999999E-4</v>
      </c>
      <c r="S63" s="36">
        <v>2.3618160000000001E-3</v>
      </c>
      <c r="T63" s="36">
        <v>4.4820499999999997E-4</v>
      </c>
      <c r="U63" s="36">
        <v>0</v>
      </c>
      <c r="V63" s="36">
        <v>0</v>
      </c>
      <c r="W63" s="36">
        <v>1.7866509999999998E-3</v>
      </c>
      <c r="X63" s="36">
        <v>2.8100210000000002E-3</v>
      </c>
      <c r="Y63" s="36">
        <v>4.5966719999999996E-3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1.824853E-3</v>
      </c>
      <c r="AQ63" s="36">
        <v>9.8261300000000002E-4</v>
      </c>
      <c r="AR63" s="36">
        <v>2.8074659999999998E-3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9.7899787850000006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4.426466982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4.8251311330000002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3.7910000000000008E-5</v>
      </c>
      <c r="P65" s="36">
        <v>6.6388000000000002E-5</v>
      </c>
      <c r="Q65" s="36">
        <v>3.4049000000000006E-5</v>
      </c>
      <c r="R65" s="36">
        <v>3.861E-6</v>
      </c>
      <c r="S65" s="36">
        <v>6.1352000000000005E-5</v>
      </c>
      <c r="T65" s="36">
        <v>5.0360000000000006E-6</v>
      </c>
      <c r="U65" s="36">
        <v>0</v>
      </c>
      <c r="V65" s="36">
        <v>0</v>
      </c>
      <c r="W65" s="36">
        <v>3.7910000000000008E-5</v>
      </c>
      <c r="X65" s="36">
        <v>6.6388000000000002E-5</v>
      </c>
      <c r="Y65" s="36">
        <v>1.0429800000000001E-4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9.6933000000000002E-5</v>
      </c>
      <c r="AQ65" s="36">
        <v>5.2194999999999997E-5</v>
      </c>
      <c r="AR65" s="36">
        <v>1.49128E-4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8.8073232000000001E-2</v>
      </c>
      <c r="BC65" s="36">
        <v>5.3756258280000004</v>
      </c>
      <c r="BD65" s="36">
        <v>12.108094111</v>
      </c>
      <c r="BE65" s="36">
        <v>3.979511428571429E-3</v>
      </c>
      <c r="BF65" s="36">
        <v>7.9590228571428581E-3</v>
      </c>
      <c r="BG65" s="36">
        <v>0.30937045600000002</v>
      </c>
      <c r="BH65" s="36">
        <v>2.2923993120000001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4.7772580509999996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8.0020000000000006E-6</v>
      </c>
      <c r="P66" s="36">
        <v>1.3563E-5</v>
      </c>
      <c r="Q66" s="36">
        <v>6.8360000000000003E-6</v>
      </c>
      <c r="R66" s="36">
        <v>1.1659999999999999E-6</v>
      </c>
      <c r="S66" s="36">
        <v>1.2043E-5</v>
      </c>
      <c r="T66" s="36">
        <v>1.5200000000000001E-6</v>
      </c>
      <c r="U66" s="36">
        <v>3.0000000000000001E-3</v>
      </c>
      <c r="V66" s="36">
        <v>7.1999999999999998E-3</v>
      </c>
      <c r="W66" s="36">
        <v>3.0080020000000001E-3</v>
      </c>
      <c r="X66" s="36">
        <v>7.2135630000000001E-3</v>
      </c>
      <c r="Y66" s="36">
        <v>1.0221565E-2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1.1156793E-2</v>
      </c>
      <c r="AQ66" s="36">
        <v>6.0075040000000003E-3</v>
      </c>
      <c r="AR66" s="36">
        <v>1.7164297000000002E-2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1.81631177</v>
      </c>
      <c r="BH66" s="36">
        <v>11.197800248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4.7131156589999996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5.2945580999999999E-2</v>
      </c>
      <c r="BC67" s="36">
        <v>2.8605549610000001</v>
      </c>
      <c r="BD67" s="36">
        <v>6.2368773720000004</v>
      </c>
      <c r="BE67" s="36">
        <v>1.9229630000000001E-2</v>
      </c>
      <c r="BF67" s="36">
        <v>3.8459260000000002E-2</v>
      </c>
      <c r="BG67" s="36">
        <v>1.7056008000000001E-2</v>
      </c>
      <c r="BH67" s="36">
        <v>0.735800856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4.6207002109999999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4.5011342660000002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4.3912512750000001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4.0927761709999997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4.2192376969999996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4.4301476270000002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6.0667005679999999</v>
      </c>
      <c r="E92" s="36">
        <v>49</v>
      </c>
      <c r="F92" s="36">
        <v>10</v>
      </c>
      <c r="G92" s="36">
        <v>25</v>
      </c>
      <c r="H92" s="36">
        <v>14</v>
      </c>
      <c r="I92" s="36">
        <v>4.4987787246377549</v>
      </c>
      <c r="J92" s="36">
        <v>264.42732859005298</v>
      </c>
      <c r="K92" s="36">
        <v>3.9800102246765623</v>
      </c>
      <c r="L92" s="36">
        <v>0.51876849996119256</v>
      </c>
      <c r="M92" s="36">
        <v>169.51115281468003</v>
      </c>
      <c r="N92" s="36">
        <v>99.414954500010694</v>
      </c>
      <c r="O92" s="36">
        <v>1.3733086249999999</v>
      </c>
      <c r="P92" s="36">
        <v>2.4495737140000005</v>
      </c>
      <c r="Q92" s="36">
        <v>1.2973913379999999</v>
      </c>
      <c r="R92" s="36">
        <v>7.5917287E-2</v>
      </c>
      <c r="S92" s="36">
        <v>2.3505511660000002</v>
      </c>
      <c r="T92" s="36">
        <v>9.9022547999999988E-2</v>
      </c>
      <c r="U92" s="36">
        <v>2.9028000000000005</v>
      </c>
      <c r="V92" s="36">
        <v>6.8861000000000017</v>
      </c>
      <c r="W92" s="36">
        <v>8.7748873496377549</v>
      </c>
      <c r="X92" s="36">
        <v>273.76300230405297</v>
      </c>
      <c r="Y92" s="36">
        <v>282.53788965369074</v>
      </c>
      <c r="Z92" s="36">
        <v>1.2517235796300656</v>
      </c>
      <c r="AA92" s="36">
        <v>0.28563996223789112</v>
      </c>
      <c r="AB92" s="36">
        <v>1.1577587477865401</v>
      </c>
      <c r="AC92" s="36">
        <v>6.0868771044144877E-2</v>
      </c>
      <c r="AD92" s="36">
        <v>4.1222745829654999</v>
      </c>
      <c r="AE92" s="36">
        <v>37.100471246689558</v>
      </c>
      <c r="AF92" s="36">
        <v>41.222745829655047</v>
      </c>
      <c r="AG92" s="36">
        <v>0.28948985805339378</v>
      </c>
      <c r="AH92" s="36">
        <v>0.49246550565404912</v>
      </c>
      <c r="AI92" s="36">
        <v>1.5772206059460756</v>
      </c>
      <c r="AJ92" s="36">
        <v>3.2454385885219816E-2</v>
      </c>
      <c r="AK92" s="36">
        <v>2.4903231447823693E-2</v>
      </c>
      <c r="AL92" s="36">
        <v>6.2713570396892446E-2</v>
      </c>
      <c r="AM92" s="36">
        <v>0.38281301498275849</v>
      </c>
      <c r="AN92" s="36">
        <v>4.639643320067373</v>
      </c>
      <c r="AO92" s="36">
        <v>38.740405423032527</v>
      </c>
      <c r="AP92" s="36">
        <v>4738.4055541429998</v>
      </c>
      <c r="AQ92" s="36">
        <v>2551.4491445379999</v>
      </c>
      <c r="AR92" s="36">
        <v>7289.8546986809997</v>
      </c>
      <c r="AS92" s="36">
        <v>95.901262807999998</v>
      </c>
      <c r="AT92" s="36">
        <v>20257.274500867999</v>
      </c>
      <c r="AU92" s="36">
        <v>44249.724893418002</v>
      </c>
      <c r="AV92" s="36">
        <v>12531.223244916</v>
      </c>
      <c r="AW92" s="36">
        <v>27373.039800684001</v>
      </c>
      <c r="AX92" s="36">
        <v>11781.625990047</v>
      </c>
      <c r="AY92" s="36">
        <v>25735.62938264</v>
      </c>
      <c r="AZ92" s="36">
        <v>0.94689419714285716</v>
      </c>
      <c r="BA92" s="36">
        <v>1.893788395714286</v>
      </c>
      <c r="BB92" s="36">
        <v>30.485672772000001</v>
      </c>
      <c r="BC92" s="36">
        <v>3027.7790708570001</v>
      </c>
      <c r="BD92" s="36">
        <v>6613.8409151610003</v>
      </c>
      <c r="BE92" s="36">
        <v>1.2703245814285715</v>
      </c>
      <c r="BF92" s="36">
        <v>2.5406491642857145</v>
      </c>
      <c r="BG92" s="36">
        <v>17.825929347999999</v>
      </c>
      <c r="BH92" s="36">
        <v>306.69673410299998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5.6649702120000001</v>
      </c>
      <c r="E93" s="36">
        <v>6</v>
      </c>
      <c r="F93" s="36">
        <v>2</v>
      </c>
      <c r="G93" s="36">
        <v>2</v>
      </c>
      <c r="H93" s="36">
        <v>2</v>
      </c>
      <c r="I93" s="36">
        <v>6.9698854492010156</v>
      </c>
      <c r="J93" s="36">
        <v>100.4808976330043</v>
      </c>
      <c r="K93" s="36">
        <v>3.3909419491824857</v>
      </c>
      <c r="L93" s="36">
        <v>3.5789435000185295</v>
      </c>
      <c r="M93" s="36">
        <v>75.282426082206968</v>
      </c>
      <c r="N93" s="36">
        <v>32.168356999998352</v>
      </c>
      <c r="O93" s="36">
        <v>0.36736606000000005</v>
      </c>
      <c r="P93" s="36">
        <v>0.62213481999999998</v>
      </c>
      <c r="Q93" s="36">
        <v>0.33482047800000003</v>
      </c>
      <c r="R93" s="36">
        <v>3.2545581999999997E-2</v>
      </c>
      <c r="S93" s="36">
        <v>0.579684058</v>
      </c>
      <c r="T93" s="36">
        <v>4.2450762000000003E-2</v>
      </c>
      <c r="U93" s="36">
        <v>6.6E-3</v>
      </c>
      <c r="V93" s="36">
        <v>1.5599999999999999E-2</v>
      </c>
      <c r="W93" s="36">
        <v>7.3438515092010155</v>
      </c>
      <c r="X93" s="36">
        <v>101.11863245300431</v>
      </c>
      <c r="Y93" s="36">
        <v>108.46248396220533</v>
      </c>
      <c r="Z93" s="36">
        <v>0.91915841017040267</v>
      </c>
      <c r="AA93" s="36">
        <v>0.42828255290459677</v>
      </c>
      <c r="AB93" s="36">
        <v>0.42828255300000001</v>
      </c>
      <c r="AC93" s="36">
        <v>3.0932574418997712E-2</v>
      </c>
      <c r="AD93" s="36">
        <v>0.7439368213850609</v>
      </c>
      <c r="AE93" s="36">
        <v>6.6954313924655464</v>
      </c>
      <c r="AF93" s="36">
        <v>7.4393682138506056</v>
      </c>
      <c r="AG93" s="36">
        <v>6.9559279391377855E-4</v>
      </c>
      <c r="AH93" s="36">
        <v>1.1833072816004508E-3</v>
      </c>
      <c r="AI93" s="36">
        <v>3.7897814289095523E-3</v>
      </c>
      <c r="AJ93" s="36">
        <v>2.4551405233299621E-2</v>
      </c>
      <c r="AK93" s="36">
        <v>2.9668960873766144E-2</v>
      </c>
      <c r="AL93" s="36">
        <v>7.4204485584064533E-2</v>
      </c>
      <c r="AM93" s="36">
        <v>5.6179572446211114E-2</v>
      </c>
      <c r="AN93" s="36">
        <v>0.77478908954042747</v>
      </c>
      <c r="AO93" s="36">
        <v>6.7734256594785203</v>
      </c>
      <c r="AP93" s="36">
        <v>708.59979043600003</v>
      </c>
      <c r="AQ93" s="36">
        <v>381.55373331200002</v>
      </c>
      <c r="AR93" s="36">
        <v>1090.153523748</v>
      </c>
      <c r="AS93" s="36">
        <v>18.642467781000001</v>
      </c>
      <c r="AT93" s="36">
        <v>2829.2648248700002</v>
      </c>
      <c r="AU93" s="36">
        <v>6620.6292878570002</v>
      </c>
      <c r="AV93" s="36">
        <v>1547.333706897</v>
      </c>
      <c r="AW93" s="36">
        <v>3620.842689564</v>
      </c>
      <c r="AX93" s="36">
        <v>1486.557969189</v>
      </c>
      <c r="AY93" s="36">
        <v>3478.6242498030001</v>
      </c>
      <c r="AZ93" s="36">
        <v>0.19368363</v>
      </c>
      <c r="BA93" s="36">
        <v>0.38736726142857147</v>
      </c>
      <c r="BB93" s="36">
        <v>6.4952879130000003</v>
      </c>
      <c r="BC93" s="36">
        <v>349.96346265699998</v>
      </c>
      <c r="BD93" s="36">
        <v>818.93300697200004</v>
      </c>
      <c r="BE93" s="36">
        <v>0.27065579142857144</v>
      </c>
      <c r="BF93" s="36">
        <v>0.54131158285714287</v>
      </c>
      <c r="BG93" s="36">
        <v>7.0658661949999999</v>
      </c>
      <c r="BH93" s="36">
        <v>79.846228679999996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5.5479674499999998</v>
      </c>
      <c r="E94" s="36">
        <v>3</v>
      </c>
      <c r="F94" s="36">
        <v>0</v>
      </c>
      <c r="G94" s="36">
        <v>1</v>
      </c>
      <c r="H94" s="36">
        <v>2</v>
      </c>
      <c r="I94" s="36">
        <v>0.13799104289389474</v>
      </c>
      <c r="J94" s="36">
        <v>6.3881152829398165</v>
      </c>
      <c r="K94" s="36">
        <v>7.6375042894240991E-2</v>
      </c>
      <c r="L94" s="36">
        <v>6.1615999999653753E-2</v>
      </c>
      <c r="M94" s="36">
        <v>3.538831325832021</v>
      </c>
      <c r="N94" s="36">
        <v>2.9872750000016906</v>
      </c>
      <c r="O94" s="36">
        <v>7.0542700999999999E-2</v>
      </c>
      <c r="P94" s="36">
        <v>0.116033622</v>
      </c>
      <c r="Q94" s="36">
        <v>6.1509788999999995E-2</v>
      </c>
      <c r="R94" s="36">
        <v>9.0329120000000006E-3</v>
      </c>
      <c r="S94" s="36">
        <v>0.10425156300000001</v>
      </c>
      <c r="T94" s="36">
        <v>1.1782059000000001E-2</v>
      </c>
      <c r="U94" s="36">
        <v>3.0000000000000001E-3</v>
      </c>
      <c r="V94" s="36">
        <v>7.1999999999999998E-3</v>
      </c>
      <c r="W94" s="36">
        <v>0.21153374389389473</v>
      </c>
      <c r="X94" s="36">
        <v>6.5113489049398163</v>
      </c>
      <c r="Y94" s="36">
        <v>6.7228826488337114</v>
      </c>
      <c r="Z94" s="36">
        <v>2.9255249558314104E-2</v>
      </c>
      <c r="AA94" s="36">
        <v>9.8083140357524395E-3</v>
      </c>
      <c r="AB94" s="36">
        <v>9.8083140000000003E-3</v>
      </c>
      <c r="AC94" s="36">
        <v>8.2286616751082954E-4</v>
      </c>
      <c r="AD94" s="36">
        <v>7.4924690258774448E-2</v>
      </c>
      <c r="AE94" s="36">
        <v>0.67432221232897005</v>
      </c>
      <c r="AF94" s="36">
        <v>0.7492469025877444</v>
      </c>
      <c r="AG94" s="36">
        <v>3.0593115511399002E-4</v>
      </c>
      <c r="AH94" s="36">
        <v>5.2043460869966116E-4</v>
      </c>
      <c r="AI94" s="36">
        <v>1.6667973278624284E-3</v>
      </c>
      <c r="AJ94" s="36">
        <v>5.6226406879896136E-4</v>
      </c>
      <c r="AK94" s="36">
        <v>6.7946378451613613E-4</v>
      </c>
      <c r="AL94" s="36">
        <v>1.6993942193507432E-3</v>
      </c>
      <c r="AM94" s="36">
        <v>1.691061391423781E-3</v>
      </c>
      <c r="AN94" s="36">
        <v>7.6124588651990246E-2</v>
      </c>
      <c r="AO94" s="36">
        <v>0.67768840387618323</v>
      </c>
      <c r="AP94" s="36">
        <v>206.11893359699999</v>
      </c>
      <c r="AQ94" s="36">
        <v>110.98711809</v>
      </c>
      <c r="AR94" s="36">
        <v>317.10605168699999</v>
      </c>
      <c r="AS94" s="36">
        <v>6.6765651339999996</v>
      </c>
      <c r="AT94" s="36">
        <v>451.939713332</v>
      </c>
      <c r="AU94" s="36">
        <v>994.97464088100003</v>
      </c>
      <c r="AV94" s="36">
        <v>261.63901142899999</v>
      </c>
      <c r="AW94" s="36">
        <v>576.01528203400005</v>
      </c>
      <c r="AX94" s="36">
        <v>248.73258123799999</v>
      </c>
      <c r="AY94" s="36">
        <v>547.60093745300003</v>
      </c>
      <c r="AZ94" s="36">
        <v>0.67609338714285716</v>
      </c>
      <c r="BA94" s="36">
        <v>1.3521867757142858</v>
      </c>
      <c r="BB94" s="36">
        <v>2.5530794970000001</v>
      </c>
      <c r="BC94" s="36">
        <v>170.39948719500001</v>
      </c>
      <c r="BD94" s="36">
        <v>375.14554171100002</v>
      </c>
      <c r="BE94" s="36">
        <v>0.1063857</v>
      </c>
      <c r="BF94" s="36">
        <v>0.2127714</v>
      </c>
      <c r="BG94" s="36">
        <v>4.9740675339999996</v>
      </c>
      <c r="BH94" s="36">
        <v>55.031327304000001</v>
      </c>
      <c r="BI94" s="36">
        <v>0.33000000000000007</v>
      </c>
      <c r="BJ94" s="36">
        <v>0.33000000000000007</v>
      </c>
      <c r="BK94" s="36">
        <v>0.18</v>
      </c>
      <c r="BL94" s="36">
        <v>0.18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5.3007509649999998</v>
      </c>
      <c r="E95" s="36">
        <v>8</v>
      </c>
      <c r="F95" s="36">
        <v>0</v>
      </c>
      <c r="G95" s="36">
        <v>4</v>
      </c>
      <c r="H95" s="36">
        <v>4</v>
      </c>
      <c r="I95" s="36">
        <v>6.0140016239502974E-3</v>
      </c>
      <c r="J95" s="36">
        <v>1.6460912449983987</v>
      </c>
      <c r="K95" s="36">
        <v>6.0140016239502974E-3</v>
      </c>
      <c r="L95" s="36">
        <v>0</v>
      </c>
      <c r="M95" s="36">
        <v>0.56440224662231464</v>
      </c>
      <c r="N95" s="36">
        <v>1.0877030000000343</v>
      </c>
      <c r="O95" s="36">
        <v>0.17199082099999999</v>
      </c>
      <c r="P95" s="36">
        <v>0.29865858000000001</v>
      </c>
      <c r="Q95" s="36">
        <v>0.160550217</v>
      </c>
      <c r="R95" s="36">
        <v>1.1440604E-2</v>
      </c>
      <c r="S95" s="36">
        <v>0.28373605299999999</v>
      </c>
      <c r="T95" s="36">
        <v>1.4922527E-2</v>
      </c>
      <c r="U95" s="36">
        <v>1.4999999999999999E-2</v>
      </c>
      <c r="V95" s="36">
        <v>3.5999999999999997E-2</v>
      </c>
      <c r="W95" s="36">
        <v>0.1930048226239503</v>
      </c>
      <c r="X95" s="36">
        <v>1.9807498249983988</v>
      </c>
      <c r="Y95" s="36">
        <v>2.1737546476223493</v>
      </c>
      <c r="Z95" s="36">
        <v>3.8382262782151082E-3</v>
      </c>
      <c r="AA95" s="36">
        <v>8.2138042353803345E-4</v>
      </c>
      <c r="AB95" s="36">
        <v>8.2138000000000003E-4</v>
      </c>
      <c r="AC95" s="36">
        <v>7.923826740613638E-5</v>
      </c>
      <c r="AD95" s="36">
        <v>2.8132804327892336E-2</v>
      </c>
      <c r="AE95" s="36">
        <v>0.25319523895103108</v>
      </c>
      <c r="AF95" s="36">
        <v>0.28132804327892341</v>
      </c>
      <c r="AG95" s="36">
        <v>1.6072638719628592E-3</v>
      </c>
      <c r="AH95" s="36">
        <v>2.7341960120747487E-3</v>
      </c>
      <c r="AI95" s="36">
        <v>8.7568169575907503E-3</v>
      </c>
      <c r="AJ95" s="36">
        <v>4.7085815240764226E-5</v>
      </c>
      <c r="AK95" s="36">
        <v>5.6900499242363562E-5</v>
      </c>
      <c r="AL95" s="36">
        <v>1.4231277912700525E-4</v>
      </c>
      <c r="AM95" s="36">
        <v>1.7335879546097599E-3</v>
      </c>
      <c r="AN95" s="36">
        <v>3.0923900839209449E-2</v>
      </c>
      <c r="AO95" s="36">
        <v>0.26209436868774882</v>
      </c>
      <c r="AP95" s="36">
        <v>30.081903616000002</v>
      </c>
      <c r="AQ95" s="36">
        <v>16.197948101000001</v>
      </c>
      <c r="AR95" s="36">
        <v>46.279851717</v>
      </c>
      <c r="AS95" s="36">
        <v>1.362238584</v>
      </c>
      <c r="AT95" s="36">
        <v>146.135863664</v>
      </c>
      <c r="AU95" s="36">
        <v>341.53972102199998</v>
      </c>
      <c r="AV95" s="36">
        <v>129.46661174299999</v>
      </c>
      <c r="AW95" s="36">
        <v>302.58137426100001</v>
      </c>
      <c r="AX95" s="36">
        <v>120.001779942</v>
      </c>
      <c r="AY95" s="36">
        <v>280.46075354800001</v>
      </c>
      <c r="AZ95" s="36">
        <v>1.5448971428571431E-2</v>
      </c>
      <c r="BA95" s="36">
        <v>3.0897942857142861E-2</v>
      </c>
      <c r="BB95" s="36">
        <v>1.396640568</v>
      </c>
      <c r="BC95" s="36">
        <v>118.34306133</v>
      </c>
      <c r="BD95" s="36">
        <v>276.58409878399999</v>
      </c>
      <c r="BE95" s="36">
        <v>5.8197397142857148E-2</v>
      </c>
      <c r="BF95" s="36">
        <v>0.11639479571428572</v>
      </c>
      <c r="BG95" s="36">
        <v>1.1237636390000001</v>
      </c>
      <c r="BH95" s="36">
        <v>34.362997469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5.8928868349999997</v>
      </c>
      <c r="E96" s="36">
        <v>3</v>
      </c>
      <c r="F96" s="36">
        <v>2</v>
      </c>
      <c r="G96" s="36">
        <v>1</v>
      </c>
      <c r="H96" s="36">
        <v>0</v>
      </c>
      <c r="I96" s="36">
        <v>1.3430582232752457</v>
      </c>
      <c r="J96" s="36">
        <v>33.415976226460721</v>
      </c>
      <c r="K96" s="36">
        <v>0.5295052232796571</v>
      </c>
      <c r="L96" s="36">
        <v>0.81355299999558861</v>
      </c>
      <c r="M96" s="36">
        <v>17.393457949763118</v>
      </c>
      <c r="N96" s="36">
        <v>17.365576499972846</v>
      </c>
      <c r="O96" s="36">
        <v>0.11202660099999999</v>
      </c>
      <c r="P96" s="36">
        <v>0.18136551400000001</v>
      </c>
      <c r="Q96" s="36">
        <v>9.4099047999999991E-2</v>
      </c>
      <c r="R96" s="36">
        <v>1.7927552999999999E-2</v>
      </c>
      <c r="S96" s="36">
        <v>0.157981749</v>
      </c>
      <c r="T96" s="36">
        <v>2.3383765000000001E-2</v>
      </c>
      <c r="U96" s="36">
        <v>9.7350000000000006E-2</v>
      </c>
      <c r="V96" s="36">
        <v>0.2301</v>
      </c>
      <c r="W96" s="36">
        <v>1.5524348242752457</v>
      </c>
      <c r="X96" s="36">
        <v>33.827441740460721</v>
      </c>
      <c r="Y96" s="36">
        <v>35.379876564735966</v>
      </c>
      <c r="Z96" s="36">
        <v>0.23215375847250952</v>
      </c>
      <c r="AA96" s="36">
        <v>7.1903209751278702E-2</v>
      </c>
      <c r="AB96" s="36">
        <v>7.1903209999999995E-2</v>
      </c>
      <c r="AC96" s="36">
        <v>2.929660815007095E-3</v>
      </c>
      <c r="AD96" s="36">
        <v>0.15367191256117652</v>
      </c>
      <c r="AE96" s="36">
        <v>1.3830472130505891</v>
      </c>
      <c r="AF96" s="36">
        <v>1.5367191256117656</v>
      </c>
      <c r="AG96" s="36">
        <v>1.7514505006268905E-2</v>
      </c>
      <c r="AH96" s="36">
        <v>2.9794790125606877E-2</v>
      </c>
      <c r="AI96" s="36">
        <v>9.5423854861740945E-2</v>
      </c>
      <c r="AJ96" s="36">
        <v>4.1218696133128105E-3</v>
      </c>
      <c r="AK96" s="36">
        <v>4.9810423264853151E-3</v>
      </c>
      <c r="AL96" s="36">
        <v>1.2457992212194933E-2</v>
      </c>
      <c r="AM96" s="36">
        <v>2.4566035434588809E-2</v>
      </c>
      <c r="AN96" s="36">
        <v>0.18844774501326869</v>
      </c>
      <c r="AO96" s="36">
        <v>1.4909290601245251</v>
      </c>
      <c r="AP96" s="36">
        <v>211.58149404100001</v>
      </c>
      <c r="AQ96" s="36">
        <v>113.928496791</v>
      </c>
      <c r="AR96" s="36">
        <v>325.50999083200003</v>
      </c>
      <c r="AS96" s="36">
        <v>14.258237576999999</v>
      </c>
      <c r="AT96" s="36">
        <v>682.900812739</v>
      </c>
      <c r="AU96" s="36">
        <v>1795.2469603960001</v>
      </c>
      <c r="AV96" s="36">
        <v>391.29150558600003</v>
      </c>
      <c r="AW96" s="36">
        <v>1028.648484418</v>
      </c>
      <c r="AX96" s="36">
        <v>372.633247579</v>
      </c>
      <c r="AY96" s="36">
        <v>979.59863655200002</v>
      </c>
      <c r="AZ96" s="36">
        <v>0.16035015571428571</v>
      </c>
      <c r="BA96" s="36">
        <v>0.32070031285714284</v>
      </c>
      <c r="BB96" s="36">
        <v>1.004442608</v>
      </c>
      <c r="BC96" s="36">
        <v>61.458894979</v>
      </c>
      <c r="BD96" s="36">
        <v>161.56650035199999</v>
      </c>
      <c r="BE96" s="36">
        <v>4.1854681428571433E-2</v>
      </c>
      <c r="BF96" s="36">
        <v>8.3709362857142866E-2</v>
      </c>
      <c r="BG96" s="36">
        <v>3.0029267129999999</v>
      </c>
      <c r="BH96" s="36">
        <v>24.174144401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5.3379379059999996</v>
      </c>
      <c r="E97" s="36">
        <v>3</v>
      </c>
      <c r="F97" s="36">
        <v>0</v>
      </c>
      <c r="G97" s="36">
        <v>2</v>
      </c>
      <c r="H97" s="36">
        <v>1</v>
      </c>
      <c r="I97" s="36">
        <v>1.2312280017404146E-2</v>
      </c>
      <c r="J97" s="36">
        <v>4.6749597139440491</v>
      </c>
      <c r="K97" s="36">
        <v>1.2312280017404146E-2</v>
      </c>
      <c r="L97" s="36">
        <v>0</v>
      </c>
      <c r="M97" s="36">
        <v>1.1423689939393498</v>
      </c>
      <c r="N97" s="36">
        <v>3.5449030000221038</v>
      </c>
      <c r="O97" s="36">
        <v>4.1187768E-2</v>
      </c>
      <c r="P97" s="36">
        <v>6.9246426999999999E-2</v>
      </c>
      <c r="Q97" s="36">
        <v>3.5123374999999998E-2</v>
      </c>
      <c r="R97" s="36">
        <v>6.0643929999999995E-3</v>
      </c>
      <c r="S97" s="36">
        <v>6.1336348999999998E-2</v>
      </c>
      <c r="T97" s="36">
        <v>7.9100780000000009E-3</v>
      </c>
      <c r="U97" s="36">
        <v>3.0000000000000001E-3</v>
      </c>
      <c r="V97" s="36">
        <v>7.1999999999999998E-3</v>
      </c>
      <c r="W97" s="36">
        <v>5.6500048017404145E-2</v>
      </c>
      <c r="X97" s="36">
        <v>4.7514061409440496</v>
      </c>
      <c r="Y97" s="36">
        <v>4.8079061889614536</v>
      </c>
      <c r="Z97" s="36">
        <v>6.9791399443145559E-3</v>
      </c>
      <c r="AA97" s="36">
        <v>1.493535948083315E-3</v>
      </c>
      <c r="AB97" s="36">
        <v>1.493536E-3</v>
      </c>
      <c r="AC97" s="36">
        <v>8.2894297179683717E-5</v>
      </c>
      <c r="AD97" s="36">
        <v>2.896188513095849E-2</v>
      </c>
      <c r="AE97" s="36">
        <v>0.26065696617862655</v>
      </c>
      <c r="AF97" s="36">
        <v>0.28961885130958498</v>
      </c>
      <c r="AG97" s="36">
        <v>3.7701578489595516E-4</v>
      </c>
      <c r="AH97" s="36">
        <v>6.4136018580001567E-4</v>
      </c>
      <c r="AI97" s="36">
        <v>2.0540860004676178E-3</v>
      </c>
      <c r="AJ97" s="36">
        <v>8.561732712196457E-5</v>
      </c>
      <c r="AK97" s="36">
        <v>1.0346361493637865E-4</v>
      </c>
      <c r="AL97" s="36">
        <v>2.5877092075072552E-4</v>
      </c>
      <c r="AM97" s="36">
        <v>5.455274091976034E-4</v>
      </c>
      <c r="AN97" s="36">
        <v>2.9706708931694883E-2</v>
      </c>
      <c r="AO97" s="36">
        <v>0.2629698230998449</v>
      </c>
      <c r="AP97" s="36">
        <v>128.864768932</v>
      </c>
      <c r="AQ97" s="36">
        <v>69.388721731999993</v>
      </c>
      <c r="AR97" s="36">
        <v>198.253490664</v>
      </c>
      <c r="AS97" s="36">
        <v>2.0354918089999998</v>
      </c>
      <c r="AT97" s="36">
        <v>339.44542269999999</v>
      </c>
      <c r="AU97" s="36">
        <v>930.32040741699996</v>
      </c>
      <c r="AV97" s="36">
        <v>221.318658766</v>
      </c>
      <c r="AW97" s="36">
        <v>606.56957208200004</v>
      </c>
      <c r="AX97" s="36">
        <v>207.397946015</v>
      </c>
      <c r="AY97" s="36">
        <v>568.41697878800005</v>
      </c>
      <c r="AZ97" s="36">
        <v>2.7877602857142861E-2</v>
      </c>
      <c r="BA97" s="36">
        <v>5.5755205714285723E-2</v>
      </c>
      <c r="BB97" s="36">
        <v>1.1634786660000001</v>
      </c>
      <c r="BC97" s="36">
        <v>78.565862369000001</v>
      </c>
      <c r="BD97" s="36">
        <v>215.32599999999999</v>
      </c>
      <c r="BE97" s="36">
        <v>4.848164428571429E-2</v>
      </c>
      <c r="BF97" s="36">
        <v>9.696328857142858E-2</v>
      </c>
      <c r="BG97" s="36">
        <v>0.43913997199999999</v>
      </c>
      <c r="BH97" s="36">
        <v>16.275185497999999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5.6668372109999998</v>
      </c>
      <c r="E98" s="36">
        <v>2</v>
      </c>
      <c r="F98" s="36">
        <v>0</v>
      </c>
      <c r="G98" s="36">
        <v>1</v>
      </c>
      <c r="H98" s="36">
        <v>1</v>
      </c>
      <c r="I98" s="36">
        <v>1.6326875943074345E-2</v>
      </c>
      <c r="J98" s="36">
        <v>3.404589496716985</v>
      </c>
      <c r="K98" s="36">
        <v>1.6326875943074345E-2</v>
      </c>
      <c r="L98" s="36">
        <v>0</v>
      </c>
      <c r="M98" s="36">
        <v>1.3397113726548813</v>
      </c>
      <c r="N98" s="36">
        <v>2.0812050000051778</v>
      </c>
      <c r="O98" s="36">
        <v>2.266982E-2</v>
      </c>
      <c r="P98" s="36">
        <v>3.9075029999999997E-2</v>
      </c>
      <c r="Q98" s="36">
        <v>2.06445E-2</v>
      </c>
      <c r="R98" s="36">
        <v>2.0253199999999997E-3</v>
      </c>
      <c r="S98" s="36">
        <v>3.6433306999999998E-2</v>
      </c>
      <c r="T98" s="36">
        <v>2.6417229999999999E-3</v>
      </c>
      <c r="U98" s="36">
        <v>0</v>
      </c>
      <c r="V98" s="36">
        <v>0</v>
      </c>
      <c r="W98" s="36">
        <v>3.8996695943074346E-2</v>
      </c>
      <c r="X98" s="36">
        <v>3.4436645267169848</v>
      </c>
      <c r="Y98" s="36">
        <v>3.4826612226600591</v>
      </c>
      <c r="Z98" s="36">
        <v>8.424819886986781E-3</v>
      </c>
      <c r="AA98" s="36">
        <v>1.8029114558151707E-3</v>
      </c>
      <c r="AB98" s="36">
        <v>1.8029109999999999E-3</v>
      </c>
      <c r="AC98" s="36">
        <v>1.7075727737261566E-4</v>
      </c>
      <c r="AD98" s="36">
        <v>3.4935843070256226E-2</v>
      </c>
      <c r="AE98" s="36">
        <v>0.31442258763230602</v>
      </c>
      <c r="AF98" s="36">
        <v>0.34935843070256223</v>
      </c>
      <c r="AG98" s="36">
        <v>0</v>
      </c>
      <c r="AH98" s="36">
        <v>0</v>
      </c>
      <c r="AI98" s="36">
        <v>0</v>
      </c>
      <c r="AJ98" s="36">
        <v>1.0335232686651635E-4</v>
      </c>
      <c r="AK98" s="36">
        <v>1.2489534197271537E-4</v>
      </c>
      <c r="AL98" s="36">
        <v>3.1237341416719198E-4</v>
      </c>
      <c r="AM98" s="36">
        <v>2.7410960423913201E-4</v>
      </c>
      <c r="AN98" s="36">
        <v>3.5060738412228939E-2</v>
      </c>
      <c r="AO98" s="36">
        <v>0.31473496104647319</v>
      </c>
      <c r="AP98" s="36">
        <v>30.791364498</v>
      </c>
      <c r="AQ98" s="36">
        <v>16.579965499</v>
      </c>
      <c r="AR98" s="36">
        <v>47.371329997000004</v>
      </c>
      <c r="AS98" s="36">
        <v>3.5735616989999999</v>
      </c>
      <c r="AT98" s="36">
        <v>128.43234604</v>
      </c>
      <c r="AU98" s="36">
        <v>322.74668472100001</v>
      </c>
      <c r="AV98" s="36">
        <v>99.372749451999994</v>
      </c>
      <c r="AW98" s="36">
        <v>249.720778497</v>
      </c>
      <c r="AX98" s="36">
        <v>92.510231938000004</v>
      </c>
      <c r="AY98" s="36">
        <v>232.47547507600001</v>
      </c>
      <c r="AZ98" s="36">
        <v>2.5458254285714285E-2</v>
      </c>
      <c r="BA98" s="36">
        <v>5.091650857142857E-2</v>
      </c>
      <c r="BB98" s="36">
        <v>0.53989544</v>
      </c>
      <c r="BC98" s="36">
        <v>39.720861736000003</v>
      </c>
      <c r="BD98" s="36">
        <v>99.817350028999996</v>
      </c>
      <c r="BE98" s="36">
        <v>2.2497204285714285E-2</v>
      </c>
      <c r="BF98" s="36">
        <v>4.4994409999999999E-2</v>
      </c>
      <c r="BG98" s="36">
        <v>1.663274887</v>
      </c>
      <c r="BH98" s="36">
        <v>19.319987113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5.319834846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1.1312215090217357E-2</v>
      </c>
      <c r="J99" s="36">
        <v>2.1069623575617689</v>
      </c>
      <c r="K99" s="36">
        <v>1.1312215090217357E-2</v>
      </c>
      <c r="L99" s="36">
        <v>0</v>
      </c>
      <c r="M99" s="36">
        <v>0.83097257265015845</v>
      </c>
      <c r="N99" s="36">
        <v>1.2873020000018278</v>
      </c>
      <c r="O99" s="36">
        <v>1.3132512000000001E-2</v>
      </c>
      <c r="P99" s="36">
        <v>2.2770267E-2</v>
      </c>
      <c r="Q99" s="36">
        <v>1.1794515E-2</v>
      </c>
      <c r="R99" s="36">
        <v>1.3379970000000001E-3</v>
      </c>
      <c r="S99" s="36">
        <v>2.1025054000000001E-2</v>
      </c>
      <c r="T99" s="36">
        <v>1.745213E-3</v>
      </c>
      <c r="U99" s="36" t="s">
        <v>340</v>
      </c>
      <c r="V99" s="36" t="s">
        <v>340</v>
      </c>
      <c r="W99" s="36">
        <v>2.4444727090217357E-2</v>
      </c>
      <c r="X99" s="36">
        <v>2.1297326245617687</v>
      </c>
      <c r="Y99" s="36">
        <v>2.154177351651986</v>
      </c>
      <c r="Z99" s="36">
        <v>5.3980378807245303E-3</v>
      </c>
      <c r="AA99" s="36">
        <v>1.1551801064750491E-3</v>
      </c>
      <c r="AB99" s="36">
        <v>1.15518E-3</v>
      </c>
      <c r="AC99" s="36">
        <v>1.0551518920590478E-4</v>
      </c>
      <c r="AD99" s="36">
        <v>2.6252314039409849E-2</v>
      </c>
      <c r="AE99" s="36">
        <v>0.2362708263546886</v>
      </c>
      <c r="AF99" s="36">
        <v>0.26252314039409846</v>
      </c>
      <c r="AG99" s="36" t="s">
        <v>340</v>
      </c>
      <c r="AH99" s="36" t="s">
        <v>340</v>
      </c>
      <c r="AI99" s="36" t="s">
        <v>340</v>
      </c>
      <c r="AJ99" s="36">
        <v>6.6220984258130402E-5</v>
      </c>
      <c r="AK99" s="36">
        <v>8.0024250304114476E-5</v>
      </c>
      <c r="AL99" s="36">
        <v>2.0014716232673541E-4</v>
      </c>
      <c r="AM99" s="36">
        <v>1.7173617346403518E-4</v>
      </c>
      <c r="AN99" s="36">
        <v>2.6332338289713965E-2</v>
      </c>
      <c r="AO99" s="36">
        <v>0.23647097351701535</v>
      </c>
      <c r="AP99" s="36">
        <v>36.686936228999997</v>
      </c>
      <c r="AQ99" s="36">
        <v>19.754504123</v>
      </c>
      <c r="AR99" s="36">
        <v>56.441440352000001</v>
      </c>
      <c r="AS99" s="36">
        <v>4.0449362439999996</v>
      </c>
      <c r="AT99" s="36">
        <v>134.47384954200001</v>
      </c>
      <c r="AU99" s="36">
        <v>326.89639342300001</v>
      </c>
      <c r="AV99" s="36">
        <v>93.756724101000003</v>
      </c>
      <c r="AW99" s="36">
        <v>227.915948507</v>
      </c>
      <c r="AX99" s="36">
        <v>87.607494282999994</v>
      </c>
      <c r="AY99" s="36">
        <v>212.96760682799999</v>
      </c>
      <c r="AZ99" s="36">
        <v>5.3674118571428578E-2</v>
      </c>
      <c r="BA99" s="36">
        <v>0.10734823714285716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5.6070932510000002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0.3101707297720474</v>
      </c>
      <c r="K100" s="36">
        <v>5.8488542464672755E-4</v>
      </c>
      <c r="L100" s="36">
        <v>0</v>
      </c>
      <c r="M100" s="36">
        <v>9.1980615196678564E-2</v>
      </c>
      <c r="N100" s="36">
        <v>0.21877500000001557</v>
      </c>
      <c r="O100" s="36">
        <v>2.7500439999999997E-3</v>
      </c>
      <c r="P100" s="36">
        <v>4.6624179999999998E-3</v>
      </c>
      <c r="Q100" s="36">
        <v>2.3969209999999998E-3</v>
      </c>
      <c r="R100" s="36">
        <v>3.53123E-4</v>
      </c>
      <c r="S100" s="36">
        <v>4.2018229999999995E-3</v>
      </c>
      <c r="T100" s="36">
        <v>4.60595E-4</v>
      </c>
      <c r="U100" s="36">
        <v>6.0000000000000001E-3</v>
      </c>
      <c r="V100" s="36">
        <v>1.44E-2</v>
      </c>
      <c r="W100" s="36">
        <v>9.3349294246467263E-3</v>
      </c>
      <c r="X100" s="36">
        <v>0.32923314777204743</v>
      </c>
      <c r="Y100" s="36">
        <v>0.33856807719669413</v>
      </c>
      <c r="Z100" s="36">
        <v>4.6313258561295331E-4</v>
      </c>
      <c r="AA100" s="36">
        <v>9.9110373321171981E-5</v>
      </c>
      <c r="AB100" s="36">
        <v>9.9110400000000006E-5</v>
      </c>
      <c r="AC100" s="36">
        <v>1.1194967985674234E-6</v>
      </c>
      <c r="AD100" s="36">
        <v>1.6732954131275712E-3</v>
      </c>
      <c r="AE100" s="36">
        <v>1.505965871814814E-2</v>
      </c>
      <c r="AF100" s="36">
        <v>1.673295413127571E-2</v>
      </c>
      <c r="AG100" s="36">
        <v>6.6704528528528542E-4</v>
      </c>
      <c r="AH100" s="36">
        <v>1.1347437037037039E-3</v>
      </c>
      <c r="AI100" s="36">
        <v>3.6342467267267277E-3</v>
      </c>
      <c r="AJ100" s="36">
        <v>5.6815286260173117E-6</v>
      </c>
      <c r="AK100" s="36">
        <v>6.8658005309483427E-6</v>
      </c>
      <c r="AL100" s="36">
        <v>1.7171925861829047E-5</v>
      </c>
      <c r="AM100" s="36">
        <v>6.7384631070987013E-4</v>
      </c>
      <c r="AN100" s="36">
        <v>2.8149049173622235E-3</v>
      </c>
      <c r="AO100" s="36">
        <v>1.8711077370736694E-2</v>
      </c>
      <c r="AP100" s="36">
        <v>1.049554235</v>
      </c>
      <c r="AQ100" s="36">
        <v>0.565144588</v>
      </c>
      <c r="AR100" s="36">
        <v>1.6146988229999999</v>
      </c>
      <c r="AS100" s="36">
        <v>0.14915900900000001</v>
      </c>
      <c r="AT100" s="36">
        <v>2.1889424599999998</v>
      </c>
      <c r="AU100" s="36">
        <v>5.3207125460000002</v>
      </c>
      <c r="AV100" s="36">
        <v>2.5139608569999998</v>
      </c>
      <c r="AW100" s="36">
        <v>6.1107422050000002</v>
      </c>
      <c r="AX100" s="36">
        <v>2.3120600109999998</v>
      </c>
      <c r="AY100" s="36">
        <v>5.6199771959999998</v>
      </c>
      <c r="AZ100" s="36">
        <v>1.5113071428571429E-3</v>
      </c>
      <c r="BA100" s="36">
        <v>3.0226142857142859E-3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2.8162585170000001</v>
      </c>
      <c r="BH100" s="36">
        <v>12.265683837999999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5.254076092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1.3888600000000001E-4</v>
      </c>
      <c r="P101" s="36">
        <v>2.0923299999999999E-4</v>
      </c>
      <c r="Q101" s="36">
        <v>1.29732E-4</v>
      </c>
      <c r="R101" s="36">
        <v>9.1540000000000008E-6</v>
      </c>
      <c r="S101" s="36">
        <v>1.97293E-4</v>
      </c>
      <c r="T101" s="36">
        <v>1.1939999999999999E-5</v>
      </c>
      <c r="U101" s="36">
        <v>1.7999999999999999E-2</v>
      </c>
      <c r="V101" s="36">
        <v>4.3199999999999995E-2</v>
      </c>
      <c r="W101" s="36">
        <v>1.8138886E-2</v>
      </c>
      <c r="X101" s="36">
        <v>4.3409232999999998E-2</v>
      </c>
      <c r="Y101" s="36">
        <v>6.1548118999999998E-2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1.576135112061191E-3</v>
      </c>
      <c r="AH101" s="36">
        <v>2.681241340058118E-3</v>
      </c>
      <c r="AI101" s="36">
        <v>8.5872188864023515E-3</v>
      </c>
      <c r="AJ101" s="36">
        <v>0</v>
      </c>
      <c r="AK101" s="36">
        <v>0</v>
      </c>
      <c r="AL101" s="36">
        <v>0</v>
      </c>
      <c r="AM101" s="36">
        <v>1.576135112061191E-3</v>
      </c>
      <c r="AN101" s="36">
        <v>2.681241340058118E-3</v>
      </c>
      <c r="AO101" s="36">
        <v>8.5872188864023515E-3</v>
      </c>
      <c r="AP101" s="36">
        <v>3.6504329000000002E-2</v>
      </c>
      <c r="AQ101" s="36">
        <v>1.9656177E-2</v>
      </c>
      <c r="AR101" s="36">
        <v>5.6160505999999999E-2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0.247991089</v>
      </c>
      <c r="BC101" s="36">
        <v>17.335363554000001</v>
      </c>
      <c r="BD101" s="36">
        <v>33.531136384</v>
      </c>
      <c r="BE101" s="36">
        <v>1.0333678571428572E-2</v>
      </c>
      <c r="BF101" s="36">
        <v>2.0667358571428571E-2</v>
      </c>
      <c r="BG101" s="36">
        <v>2.6965415510000001</v>
      </c>
      <c r="BH101" s="36">
        <v>8.4853860060000006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5.2439147479999999</v>
      </c>
      <c r="E102" s="36">
        <v>7</v>
      </c>
      <c r="F102" s="36">
        <v>0</v>
      </c>
      <c r="G102" s="36">
        <v>4</v>
      </c>
      <c r="H102" s="36">
        <v>3</v>
      </c>
      <c r="I102" s="36">
        <v>3.3665289526942726E-3</v>
      </c>
      <c r="J102" s="36">
        <v>0.95904371501011787</v>
      </c>
      <c r="K102" s="36">
        <v>3.3665289526942726E-3</v>
      </c>
      <c r="L102" s="36">
        <v>0</v>
      </c>
      <c r="M102" s="36">
        <v>0.38166524396274587</v>
      </c>
      <c r="N102" s="36">
        <v>0.58074500000006624</v>
      </c>
      <c r="O102" s="36">
        <v>1.5144738E-2</v>
      </c>
      <c r="P102" s="36">
        <v>2.6393901000000001E-2</v>
      </c>
      <c r="Q102" s="36">
        <v>1.4108166E-2</v>
      </c>
      <c r="R102" s="36">
        <v>1.0365719999999999E-3</v>
      </c>
      <c r="S102" s="36">
        <v>2.5041849000000001E-2</v>
      </c>
      <c r="T102" s="36">
        <v>1.3520520000000001E-3</v>
      </c>
      <c r="U102" s="36">
        <v>0.11099999999999999</v>
      </c>
      <c r="V102" s="36">
        <v>0.26639999999999997</v>
      </c>
      <c r="W102" s="36">
        <v>0.12951126695269427</v>
      </c>
      <c r="X102" s="36">
        <v>1.2518376160101179</v>
      </c>
      <c r="Y102" s="36">
        <v>1.3813488829628122</v>
      </c>
      <c r="Z102" s="36">
        <v>2.522997011533822E-3</v>
      </c>
      <c r="AA102" s="36">
        <v>5.3992136046823779E-4</v>
      </c>
      <c r="AB102" s="36">
        <v>5.3992099999999996E-4</v>
      </c>
      <c r="AC102" s="36">
        <v>4.7341468617109953E-5</v>
      </c>
      <c r="AD102" s="36">
        <v>1.3220890896085453E-2</v>
      </c>
      <c r="AE102" s="36">
        <v>0.11898801806476908</v>
      </c>
      <c r="AF102" s="36">
        <v>0.13220890896085452</v>
      </c>
      <c r="AG102" s="36">
        <v>1.3012537375383585E-2</v>
      </c>
      <c r="AH102" s="36">
        <v>2.2136270477664029E-2</v>
      </c>
      <c r="AI102" s="36">
        <v>7.0895893286572628E-2</v>
      </c>
      <c r="AJ102" s="36">
        <v>3.0951107222735508E-5</v>
      </c>
      <c r="AK102" s="36">
        <v>3.740263270524748E-5</v>
      </c>
      <c r="AL102" s="36">
        <v>9.3547028195271127E-5</v>
      </c>
      <c r="AM102" s="36">
        <v>1.309082995122343E-2</v>
      </c>
      <c r="AN102" s="36">
        <v>3.5394564006454729E-2</v>
      </c>
      <c r="AO102" s="36">
        <v>0.18997745837953697</v>
      </c>
      <c r="AP102" s="36">
        <v>1.04794923</v>
      </c>
      <c r="AQ102" s="36">
        <v>0.56428035399999998</v>
      </c>
      <c r="AR102" s="36">
        <v>1.612229584</v>
      </c>
      <c r="AS102" s="36">
        <v>0</v>
      </c>
      <c r="AT102" s="36">
        <v>0.64200660600000004</v>
      </c>
      <c r="AU102" s="36">
        <v>1.61963218</v>
      </c>
      <c r="AV102" s="36">
        <v>0.529202014</v>
      </c>
      <c r="AW102" s="36">
        <v>1.335052635</v>
      </c>
      <c r="AX102" s="36">
        <v>0.49167856900000001</v>
      </c>
      <c r="AY102" s="36">
        <v>1.240389779</v>
      </c>
      <c r="AZ102" s="36">
        <v>0</v>
      </c>
      <c r="BA102" s="36">
        <v>0</v>
      </c>
      <c r="BB102" s="36">
        <v>0.801888253</v>
      </c>
      <c r="BC102" s="36">
        <v>45.595709542999998</v>
      </c>
      <c r="BD102" s="36">
        <v>115.02728748299999</v>
      </c>
      <c r="BE102" s="36">
        <v>3.3414329999999999E-2</v>
      </c>
      <c r="BF102" s="36">
        <v>6.6828661428571426E-2</v>
      </c>
      <c r="BG102" s="36">
        <v>0</v>
      </c>
      <c r="BH102" s="36">
        <v>16.141319781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5.2233792469999996</v>
      </c>
      <c r="E103" s="36">
        <v>7</v>
      </c>
      <c r="F103" s="36">
        <v>0</v>
      </c>
      <c r="G103" s="36">
        <v>3</v>
      </c>
      <c r="H103" s="36">
        <v>4</v>
      </c>
      <c r="I103" s="36">
        <v>5.6565045876364156E-4</v>
      </c>
      <c r="J103" s="36">
        <v>0.22457341922666005</v>
      </c>
      <c r="K103" s="36">
        <v>5.6565045876364156E-4</v>
      </c>
      <c r="L103" s="36">
        <v>0</v>
      </c>
      <c r="M103" s="36">
        <v>8.2314069685428121E-2</v>
      </c>
      <c r="N103" s="36">
        <v>0.14282499999999557</v>
      </c>
      <c r="O103" s="36">
        <v>8.3567299999999997E-3</v>
      </c>
      <c r="P103" s="36">
        <v>1.4809308E-2</v>
      </c>
      <c r="Q103" s="36">
        <v>7.9571269999999996E-3</v>
      </c>
      <c r="R103" s="36">
        <v>3.99603E-4</v>
      </c>
      <c r="S103" s="36">
        <v>1.4288087E-2</v>
      </c>
      <c r="T103" s="36">
        <v>5.2122099999999999E-4</v>
      </c>
      <c r="U103" s="36">
        <v>6.6E-3</v>
      </c>
      <c r="V103" s="36">
        <v>1.5599999999999999E-2</v>
      </c>
      <c r="W103" s="36">
        <v>1.552238045876364E-2</v>
      </c>
      <c r="X103" s="36">
        <v>0.25498272722666004</v>
      </c>
      <c r="Y103" s="36">
        <v>0.27050510768542368</v>
      </c>
      <c r="Z103" s="36">
        <v>5.0695336477077639E-4</v>
      </c>
      <c r="AA103" s="36">
        <v>1.0848802006094612E-4</v>
      </c>
      <c r="AB103" s="36">
        <v>1.08488E-4</v>
      </c>
      <c r="AC103" s="36">
        <v>7.1360726080164501E-6</v>
      </c>
      <c r="AD103" s="36">
        <v>4.4174144599326438E-3</v>
      </c>
      <c r="AE103" s="36">
        <v>3.9756730139393792E-2</v>
      </c>
      <c r="AF103" s="36">
        <v>4.4174144599326441E-2</v>
      </c>
      <c r="AG103" s="36">
        <v>7.4008502065709227E-4</v>
      </c>
      <c r="AH103" s="36">
        <v>1.2589952075545937E-3</v>
      </c>
      <c r="AI103" s="36">
        <v>4.0321873539248473E-3</v>
      </c>
      <c r="AJ103" s="36">
        <v>6.2191019063525438E-6</v>
      </c>
      <c r="AK103" s="36">
        <v>7.5154269178766683E-6</v>
      </c>
      <c r="AL103" s="36">
        <v>1.8796694321666639E-5</v>
      </c>
      <c r="AM103" s="36">
        <v>7.5344019517146121E-4</v>
      </c>
      <c r="AN103" s="36">
        <v>5.6839250944051142E-3</v>
      </c>
      <c r="AO103" s="36">
        <v>4.3807714187640304E-2</v>
      </c>
      <c r="AP103" s="36">
        <v>1.4221008369999999</v>
      </c>
      <c r="AQ103" s="36">
        <v>0.76574660400000005</v>
      </c>
      <c r="AR103" s="36">
        <v>2.1878474409999997</v>
      </c>
      <c r="AS103" s="36">
        <v>0.199241378</v>
      </c>
      <c r="AT103" s="36">
        <v>1.1074324689999999</v>
      </c>
      <c r="AU103" s="36">
        <v>2.7792965970000001</v>
      </c>
      <c r="AV103" s="36">
        <v>1.9438703129999999</v>
      </c>
      <c r="AW103" s="36">
        <v>4.8784845079999997</v>
      </c>
      <c r="AX103" s="36">
        <v>1.768076698</v>
      </c>
      <c r="AY103" s="36">
        <v>4.4372995059999996</v>
      </c>
      <c r="AZ103" s="36">
        <v>2.1490728571428573E-3</v>
      </c>
      <c r="BA103" s="36">
        <v>4.2981457142857145E-3</v>
      </c>
      <c r="BB103" s="36">
        <v>0.79085674900000003</v>
      </c>
      <c r="BC103" s="36">
        <v>37.811178194999997</v>
      </c>
      <c r="BD103" s="36">
        <v>94.893803237</v>
      </c>
      <c r="BE103" s="36">
        <v>3.2954652857142865E-2</v>
      </c>
      <c r="BF103" s="36">
        <v>6.5909305714285729E-2</v>
      </c>
      <c r="BG103" s="36">
        <v>1.9406871109999999</v>
      </c>
      <c r="BH103" s="36">
        <v>31.588245604000001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5.4100216940000001</v>
      </c>
      <c r="E104" s="36">
        <v>7</v>
      </c>
      <c r="F104" s="36">
        <v>0</v>
      </c>
      <c r="G104" s="36">
        <v>1</v>
      </c>
      <c r="H104" s="36">
        <v>6</v>
      </c>
      <c r="I104" s="36">
        <v>1.0028245572652602E-3</v>
      </c>
      <c r="J104" s="36">
        <v>0.23516803511249326</v>
      </c>
      <c r="K104" s="36">
        <v>1.0028245572652602E-3</v>
      </c>
      <c r="L104" s="36">
        <v>0</v>
      </c>
      <c r="M104" s="36">
        <v>9.847585966949432E-2</v>
      </c>
      <c r="N104" s="36">
        <v>0.13769500000026419</v>
      </c>
      <c r="O104" s="36">
        <v>7.2727337000000003E-2</v>
      </c>
      <c r="P104" s="36">
        <v>0.12291000499999999</v>
      </c>
      <c r="Q104" s="36">
        <v>6.9026634000000003E-2</v>
      </c>
      <c r="R104" s="36">
        <v>3.7007029999999996E-3</v>
      </c>
      <c r="S104" s="36">
        <v>0.11808300099999999</v>
      </c>
      <c r="T104" s="36">
        <v>4.8270040000000002E-3</v>
      </c>
      <c r="U104" s="36">
        <v>3.0000000000000001E-3</v>
      </c>
      <c r="V104" s="36">
        <v>7.1999999999999998E-3</v>
      </c>
      <c r="W104" s="36">
        <v>7.6730161557265267E-2</v>
      </c>
      <c r="X104" s="36">
        <v>0.36527804011249321</v>
      </c>
      <c r="Y104" s="36">
        <v>0.44200820166975846</v>
      </c>
      <c r="Z104" s="36">
        <v>5.9134378803323083E-4</v>
      </c>
      <c r="AA104" s="36">
        <v>1.265475706391114E-4</v>
      </c>
      <c r="AB104" s="36">
        <v>1.2654800000000001E-4</v>
      </c>
      <c r="AC104" s="36">
        <v>1.2415480585340423E-5</v>
      </c>
      <c r="AD104" s="36">
        <v>2.2311199984358042E-3</v>
      </c>
      <c r="AE104" s="36">
        <v>2.008007998592224E-2</v>
      </c>
      <c r="AF104" s="36">
        <v>2.2311199984358043E-2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7.2543959520417097E-6</v>
      </c>
      <c r="AK104" s="36">
        <v>8.7665202197796689E-6</v>
      </c>
      <c r="AL104" s="36">
        <v>2.1925780482802432E-5</v>
      </c>
      <c r="AM104" s="36">
        <v>3.6865836594652374E-4</v>
      </c>
      <c r="AN104" s="36">
        <v>2.8335680868458476E-3</v>
      </c>
      <c r="AO104" s="36">
        <v>2.2003391329392781E-2</v>
      </c>
      <c r="AP104" s="36">
        <v>5.8081292370000002</v>
      </c>
      <c r="AQ104" s="36">
        <v>3.1274542040000002</v>
      </c>
      <c r="AR104" s="36">
        <v>8.9355834410000003</v>
      </c>
      <c r="AS104" s="36">
        <v>0.53552070500000004</v>
      </c>
      <c r="AT104" s="36">
        <v>42.346291567999998</v>
      </c>
      <c r="AU104" s="36">
        <v>105.222065288</v>
      </c>
      <c r="AV104" s="36">
        <v>29.557565234999998</v>
      </c>
      <c r="AW104" s="36">
        <v>73.444638097999999</v>
      </c>
      <c r="AX104" s="36">
        <v>27.627517327</v>
      </c>
      <c r="AY104" s="36">
        <v>68.648855054999999</v>
      </c>
      <c r="AZ104" s="36">
        <v>3.5170971428571435E-3</v>
      </c>
      <c r="BA104" s="36">
        <v>7.0341957142857148E-3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16.741902526000001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5.3480531139999998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2.8276861619337557E-3</v>
      </c>
      <c r="J105" s="36">
        <v>0.47795950611452259</v>
      </c>
      <c r="K105" s="36">
        <v>2.8276861619337557E-3</v>
      </c>
      <c r="L105" s="36">
        <v>0</v>
      </c>
      <c r="M105" s="36">
        <v>0.23824719227646568</v>
      </c>
      <c r="N105" s="36">
        <v>0.24253999999999065</v>
      </c>
      <c r="O105" s="36">
        <v>6.1856897999999993E-2</v>
      </c>
      <c r="P105" s="36">
        <v>0.104023639</v>
      </c>
      <c r="Q105" s="36">
        <v>5.8255721999999996E-2</v>
      </c>
      <c r="R105" s="36">
        <v>3.6011760000000002E-3</v>
      </c>
      <c r="S105" s="36">
        <v>9.9326451999999996E-2</v>
      </c>
      <c r="T105" s="36">
        <v>4.6971870000000002E-3</v>
      </c>
      <c r="U105" s="36" t="s">
        <v>340</v>
      </c>
      <c r="V105" s="36" t="s">
        <v>340</v>
      </c>
      <c r="W105" s="36">
        <v>6.4684584161933747E-2</v>
      </c>
      <c r="X105" s="36">
        <v>0.58198314511452254</v>
      </c>
      <c r="Y105" s="36">
        <v>0.64666772927645633</v>
      </c>
      <c r="Z105" s="36">
        <v>1.8686193309315903E-3</v>
      </c>
      <c r="AA105" s="36">
        <v>3.9988453681936032E-4</v>
      </c>
      <c r="AB105" s="36">
        <v>3.99885E-4</v>
      </c>
      <c r="AC105" s="36">
        <v>3.4971676692858223E-5</v>
      </c>
      <c r="AD105" s="36">
        <v>8.1386950293574449E-3</v>
      </c>
      <c r="AE105" s="36">
        <v>7.3248255264217008E-2</v>
      </c>
      <c r="AF105" s="36">
        <v>8.1386950293574456E-2</v>
      </c>
      <c r="AG105" s="36" t="s">
        <v>340</v>
      </c>
      <c r="AH105" s="36" t="s">
        <v>340</v>
      </c>
      <c r="AI105" s="36" t="s">
        <v>340</v>
      </c>
      <c r="AJ105" s="36">
        <v>2.2923508275774582E-5</v>
      </c>
      <c r="AK105" s="36">
        <v>2.770174114238544E-5</v>
      </c>
      <c r="AL105" s="36">
        <v>6.9284308944949345E-5</v>
      </c>
      <c r="AM105" s="36">
        <v>5.7895184968632805E-5</v>
      </c>
      <c r="AN105" s="36">
        <v>8.16639677049983E-3</v>
      </c>
      <c r="AO105" s="36">
        <v>7.3317539573161963E-2</v>
      </c>
      <c r="AP105" s="36">
        <v>45.833347338000003</v>
      </c>
      <c r="AQ105" s="36">
        <v>24.679494720000001</v>
      </c>
      <c r="AR105" s="36">
        <v>70.512842058000004</v>
      </c>
      <c r="AS105" s="36">
        <v>4.147505561</v>
      </c>
      <c r="AT105" s="36">
        <v>72.397525059000003</v>
      </c>
      <c r="AU105" s="36">
        <v>195.25393122200001</v>
      </c>
      <c r="AV105" s="36">
        <v>53.311697776999999</v>
      </c>
      <c r="AW105" s="36">
        <v>143.780033401</v>
      </c>
      <c r="AX105" s="36">
        <v>49.712968494000002</v>
      </c>
      <c r="AY105" s="36">
        <v>134.07436957799999</v>
      </c>
      <c r="AZ105" s="36">
        <v>2.0799742857142856E-2</v>
      </c>
      <c r="BA105" s="36">
        <v>4.1599485714285712E-2</v>
      </c>
      <c r="BB105" s="36">
        <v>0.36607509500000002</v>
      </c>
      <c r="BC105" s="36">
        <v>30.390736449999999</v>
      </c>
      <c r="BD105" s="36">
        <v>81.962895275999998</v>
      </c>
      <c r="BE105" s="36">
        <v>1.5254187142857143E-2</v>
      </c>
      <c r="BF105" s="36">
        <v>3.0508375714285715E-2</v>
      </c>
      <c r="BG105" s="36">
        <v>0.85530578899999998</v>
      </c>
      <c r="BH105" s="36">
        <v>23.473938221000001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4.8155363250000001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0.37383999600000001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4.1897347869999999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5.7953431789999996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0.5044992033462592</v>
      </c>
      <c r="J108" s="36">
        <v>12.440990869702055</v>
      </c>
      <c r="K108" s="36">
        <v>0.32853620334691597</v>
      </c>
      <c r="L108" s="36">
        <v>0.17596299999934317</v>
      </c>
      <c r="M108" s="36">
        <v>8.7921055730500797</v>
      </c>
      <c r="N108" s="36">
        <v>4.1533844999982348</v>
      </c>
      <c r="O108" s="36">
        <v>3.1551888999999993E-2</v>
      </c>
      <c r="P108" s="36">
        <v>4.9944359000000001E-2</v>
      </c>
      <c r="Q108" s="36">
        <v>2.8658039999999996E-2</v>
      </c>
      <c r="R108" s="36">
        <v>2.893849E-3</v>
      </c>
      <c r="S108" s="36">
        <v>4.6169771999999998E-2</v>
      </c>
      <c r="T108" s="36">
        <v>3.7745869999999998E-3</v>
      </c>
      <c r="U108" s="36" t="s">
        <v>340</v>
      </c>
      <c r="V108" s="36" t="s">
        <v>340</v>
      </c>
      <c r="W108" s="36">
        <v>0.53605109234625914</v>
      </c>
      <c r="X108" s="36">
        <v>12.490935228702055</v>
      </c>
      <c r="Y108" s="36">
        <v>13.026986321048314</v>
      </c>
      <c r="Z108" s="36">
        <v>7.4606926583959871E-2</v>
      </c>
      <c r="AA108" s="36">
        <v>2.9274982615678981E-2</v>
      </c>
      <c r="AB108" s="36">
        <v>2.9274983000000001E-2</v>
      </c>
      <c r="AC108" s="36">
        <v>1.9412807274125214E-3</v>
      </c>
      <c r="AD108" s="36">
        <v>5.7592181997898444E-2</v>
      </c>
      <c r="AE108" s="36">
        <v>0.518329637981086</v>
      </c>
      <c r="AF108" s="36">
        <v>0.5759218199789844</v>
      </c>
      <c r="AG108" s="36" t="s">
        <v>340</v>
      </c>
      <c r="AH108" s="36" t="s">
        <v>340</v>
      </c>
      <c r="AI108" s="36" t="s">
        <v>340</v>
      </c>
      <c r="AJ108" s="36">
        <v>1.6781957695691451E-3</v>
      </c>
      <c r="AK108" s="36">
        <v>2.0280030534121922E-3</v>
      </c>
      <c r="AL108" s="36">
        <v>5.0722006740191311E-3</v>
      </c>
      <c r="AM108" s="36">
        <v>3.6194764969816667E-3</v>
      </c>
      <c r="AN108" s="36">
        <v>5.9620185051310635E-2</v>
      </c>
      <c r="AO108" s="36">
        <v>0.52340183865510514</v>
      </c>
      <c r="AP108" s="36">
        <v>181.30797474799999</v>
      </c>
      <c r="AQ108" s="36">
        <v>97.627371018000005</v>
      </c>
      <c r="AR108" s="36">
        <v>278.93534576600001</v>
      </c>
      <c r="AS108" s="36">
        <v>15.117173894</v>
      </c>
      <c r="AT108" s="36">
        <v>459.107479678</v>
      </c>
      <c r="AU108" s="36">
        <v>1065.60052701</v>
      </c>
      <c r="AV108" s="36">
        <v>256.63614584599998</v>
      </c>
      <c r="AW108" s="36">
        <v>595.659239652</v>
      </c>
      <c r="AX108" s="36">
        <v>244.72045759100001</v>
      </c>
      <c r="AY108" s="36">
        <v>568.00261403299999</v>
      </c>
      <c r="AZ108" s="36">
        <v>0.14627328428571429</v>
      </c>
      <c r="BA108" s="36">
        <v>0.29254657000000001</v>
      </c>
      <c r="BB108" s="36">
        <v>0.44660597899999999</v>
      </c>
      <c r="BC108" s="36">
        <v>23.172563846999999</v>
      </c>
      <c r="BD108" s="36">
        <v>53.784129731</v>
      </c>
      <c r="BE108" s="36">
        <v>1.8609874285714288E-2</v>
      </c>
      <c r="BF108" s="36">
        <v>3.7219748571428575E-2</v>
      </c>
      <c r="BG108" s="36">
        <v>5.1533316549999997</v>
      </c>
      <c r="BH108" s="36">
        <v>29.756240318</v>
      </c>
      <c r="BI108" s="36">
        <v>0.33000000000000007</v>
      </c>
      <c r="BJ108" s="36">
        <v>0.33000000000000007</v>
      </c>
      <c r="BK108" s="36">
        <v>0.45000000000000018</v>
      </c>
      <c r="BL108" s="36">
        <v>0.45000000000000018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5.7400994289999998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1.0541089698934523</v>
      </c>
      <c r="J109" s="36">
        <v>12.9880770564451</v>
      </c>
      <c r="K109" s="36">
        <v>0.42054996989637933</v>
      </c>
      <c r="L109" s="36">
        <v>0.63355899999707288</v>
      </c>
      <c r="M109" s="36">
        <v>8.5108605263469617</v>
      </c>
      <c r="N109" s="36">
        <v>5.5313254999915893</v>
      </c>
      <c r="O109" s="36">
        <v>3.6649837000000005E-2</v>
      </c>
      <c r="P109" s="36">
        <v>6.1815439999999999E-2</v>
      </c>
      <c r="Q109" s="36">
        <v>3.2751688000000001E-2</v>
      </c>
      <c r="R109" s="36">
        <v>3.8981490000000001E-3</v>
      </c>
      <c r="S109" s="36">
        <v>5.6730896999999995E-2</v>
      </c>
      <c r="T109" s="36">
        <v>5.0845430000000004E-3</v>
      </c>
      <c r="U109" s="36" t="s">
        <v>340</v>
      </c>
      <c r="V109" s="36" t="s">
        <v>340</v>
      </c>
      <c r="W109" s="36">
        <v>1.0907588068934522</v>
      </c>
      <c r="X109" s="36">
        <v>13.0498924964451</v>
      </c>
      <c r="Y109" s="36">
        <v>14.140651303338553</v>
      </c>
      <c r="Z109" s="36">
        <v>0.1235124522518071</v>
      </c>
      <c r="AA109" s="36">
        <v>5.6562949534135556E-2</v>
      </c>
      <c r="AB109" s="36">
        <v>5.6562950000000001E-2</v>
      </c>
      <c r="AC109" s="36">
        <v>5.1445669717662791E-3</v>
      </c>
      <c r="AD109" s="36">
        <v>0.19137811975529787</v>
      </c>
      <c r="AE109" s="36">
        <v>1.7224030777976809</v>
      </c>
      <c r="AF109" s="36">
        <v>1.913781197552979</v>
      </c>
      <c r="AG109" s="36" t="s">
        <v>340</v>
      </c>
      <c r="AH109" s="36" t="s">
        <v>340</v>
      </c>
      <c r="AI109" s="36" t="s">
        <v>340</v>
      </c>
      <c r="AJ109" s="36">
        <v>3.2424854114375609E-3</v>
      </c>
      <c r="AK109" s="36">
        <v>3.9183570255190633E-3</v>
      </c>
      <c r="AL109" s="36">
        <v>9.8001297939100569E-3</v>
      </c>
      <c r="AM109" s="36">
        <v>8.3870523832038392E-3</v>
      </c>
      <c r="AN109" s="36">
        <v>0.19529647678081694</v>
      </c>
      <c r="AO109" s="36">
        <v>1.732203207591591</v>
      </c>
      <c r="AP109" s="36">
        <v>203.54003436900001</v>
      </c>
      <c r="AQ109" s="36">
        <v>109.598480045</v>
      </c>
      <c r="AR109" s="36">
        <v>313.13851441400004</v>
      </c>
      <c r="AS109" s="36">
        <v>12.635633951000001</v>
      </c>
      <c r="AT109" s="36">
        <v>770.31780561100004</v>
      </c>
      <c r="AU109" s="36">
        <v>1966.5071280679999</v>
      </c>
      <c r="AV109" s="36">
        <v>453.09187193700001</v>
      </c>
      <c r="AW109" s="36">
        <v>1156.6763605159999</v>
      </c>
      <c r="AX109" s="36">
        <v>439.10152048999998</v>
      </c>
      <c r="AY109" s="36">
        <v>1120.9610678869999</v>
      </c>
      <c r="AZ109" s="36">
        <v>0.10773089714285713</v>
      </c>
      <c r="BA109" s="36">
        <v>0.2154617957142857</v>
      </c>
      <c r="BB109" s="36">
        <v>0.91322434799999996</v>
      </c>
      <c r="BC109" s="36">
        <v>42.997874867999997</v>
      </c>
      <c r="BD109" s="36">
        <v>109.767198428</v>
      </c>
      <c r="BE109" s="36">
        <v>3.805365571428572E-2</v>
      </c>
      <c r="BF109" s="36">
        <v>7.6107312857142867E-2</v>
      </c>
      <c r="BG109" s="36">
        <v>1.8507571199999999</v>
      </c>
      <c r="BH109" s="36">
        <v>34.200043280000003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4.8963716359999996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5.0059099999999999E-4</v>
      </c>
      <c r="P110" s="36">
        <v>8.0246500000000004E-4</v>
      </c>
      <c r="Q110" s="36">
        <v>4.7730200000000003E-4</v>
      </c>
      <c r="R110" s="36">
        <v>2.3289E-5</v>
      </c>
      <c r="S110" s="36">
        <v>7.7208799999999998E-4</v>
      </c>
      <c r="T110" s="36">
        <v>3.0377000000000001E-5</v>
      </c>
      <c r="U110" s="36">
        <v>0</v>
      </c>
      <c r="V110" s="36">
        <v>0</v>
      </c>
      <c r="W110" s="36">
        <v>5.0059099999999999E-4</v>
      </c>
      <c r="X110" s="36">
        <v>8.0246500000000004E-4</v>
      </c>
      <c r="Y110" s="36">
        <v>1.3030559999999999E-3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9.6182099999999997E-4</v>
      </c>
      <c r="AQ110" s="36">
        <v>5.17903E-4</v>
      </c>
      <c r="AR110" s="36">
        <v>1.479724E-3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2.6533408490000001</v>
      </c>
      <c r="BH110" s="36">
        <v>11.145265925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5.3901171300000001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8.5526130000000006E-3</v>
      </c>
      <c r="P111" s="36">
        <v>1.4155955E-2</v>
      </c>
      <c r="Q111" s="36">
        <v>7.6762620000000005E-3</v>
      </c>
      <c r="R111" s="36">
        <v>8.7635100000000004E-4</v>
      </c>
      <c r="S111" s="36">
        <v>1.3012886999999999E-2</v>
      </c>
      <c r="T111" s="36">
        <v>1.1430680000000001E-3</v>
      </c>
      <c r="U111" s="36" t="s">
        <v>340</v>
      </c>
      <c r="V111" s="36" t="s">
        <v>340</v>
      </c>
      <c r="W111" s="36">
        <v>8.5526130000000006E-3</v>
      </c>
      <c r="X111" s="36">
        <v>1.4155955E-2</v>
      </c>
      <c r="Y111" s="36">
        <v>2.2708567999999998E-2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0.144045701</v>
      </c>
      <c r="AQ111" s="36">
        <v>7.7563069999999998E-2</v>
      </c>
      <c r="AR111" s="36">
        <v>0.22160877099999998</v>
      </c>
      <c r="AS111" s="36">
        <v>3.2190086E-2</v>
      </c>
      <c r="AT111" s="36">
        <v>0.13698442299999999</v>
      </c>
      <c r="AU111" s="36">
        <v>0.30186958200000003</v>
      </c>
      <c r="AV111" s="36">
        <v>0.37426553299999998</v>
      </c>
      <c r="AW111" s="36">
        <v>0.82476078100000005</v>
      </c>
      <c r="AX111" s="36">
        <v>0.337444733</v>
      </c>
      <c r="AY111" s="36">
        <v>0.74361958900000003</v>
      </c>
      <c r="AZ111" s="36">
        <v>8.3827142857142859E-5</v>
      </c>
      <c r="BA111" s="36">
        <v>1.676557142857143E-4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3.7451457869999998</v>
      </c>
      <c r="BH111" s="36">
        <v>11.417408953000001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4.8516473250000001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4.3284000000000001E-5</v>
      </c>
      <c r="P112" s="36">
        <v>6.9418000000000005E-5</v>
      </c>
      <c r="Q112" s="36">
        <v>3.9365E-5</v>
      </c>
      <c r="R112" s="36">
        <v>3.9190000000000001E-6</v>
      </c>
      <c r="S112" s="36">
        <v>6.4306000000000004E-5</v>
      </c>
      <c r="T112" s="36">
        <v>5.1120000000000004E-6</v>
      </c>
      <c r="U112" s="36" t="s">
        <v>340</v>
      </c>
      <c r="V112" s="36" t="s">
        <v>340</v>
      </c>
      <c r="W112" s="36">
        <v>4.3284000000000001E-5</v>
      </c>
      <c r="X112" s="36">
        <v>6.9418000000000005E-5</v>
      </c>
      <c r="Y112" s="36">
        <v>1.1270200000000001E-4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5.9252999999999997E-5</v>
      </c>
      <c r="AQ112" s="36">
        <v>3.1905E-5</v>
      </c>
      <c r="AR112" s="36">
        <v>9.1157999999999997E-5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1.1597278559999999</v>
      </c>
      <c r="BH112" s="36">
        <v>5.7528177649999996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5.2786280799999998</v>
      </c>
      <c r="E113" s="36">
        <v>3</v>
      </c>
      <c r="F113" s="36">
        <v>0</v>
      </c>
      <c r="G113" s="36">
        <v>1</v>
      </c>
      <c r="H113" s="36">
        <v>2</v>
      </c>
      <c r="I113" s="36">
        <v>1.6089660684135689E-3</v>
      </c>
      <c r="J113" s="36">
        <v>0.62890616941283062</v>
      </c>
      <c r="K113" s="36">
        <v>1.6089660684135689E-3</v>
      </c>
      <c r="L113" s="36">
        <v>0</v>
      </c>
      <c r="M113" s="36">
        <v>0.24429013548122702</v>
      </c>
      <c r="N113" s="36">
        <v>0.38622500000001714</v>
      </c>
      <c r="O113" s="36">
        <v>2.3050292999999999E-2</v>
      </c>
      <c r="P113" s="36">
        <v>3.2922364999999995E-2</v>
      </c>
      <c r="Q113" s="36">
        <v>2.0298752E-2</v>
      </c>
      <c r="R113" s="36">
        <v>2.7515410000000001E-3</v>
      </c>
      <c r="S113" s="36">
        <v>2.9333398999999996E-2</v>
      </c>
      <c r="T113" s="36">
        <v>3.5889659999999999E-3</v>
      </c>
      <c r="U113" s="36">
        <v>0</v>
      </c>
      <c r="V113" s="36">
        <v>0</v>
      </c>
      <c r="W113" s="36">
        <v>2.4659259068413569E-2</v>
      </c>
      <c r="X113" s="36">
        <v>0.66182853441283063</v>
      </c>
      <c r="Y113" s="36">
        <v>0.68648779348124422</v>
      </c>
      <c r="Z113" s="36">
        <v>1.1900443135486193E-3</v>
      </c>
      <c r="AA113" s="36">
        <v>2.5466948309940457E-4</v>
      </c>
      <c r="AB113" s="36">
        <v>2.5466900000000001E-4</v>
      </c>
      <c r="AC113" s="36">
        <v>8.9059075892149677E-6</v>
      </c>
      <c r="AD113" s="36">
        <v>2.4724303755670161E-3</v>
      </c>
      <c r="AE113" s="36">
        <v>2.2251873380103142E-2</v>
      </c>
      <c r="AF113" s="36">
        <v>2.4724303755670161E-2</v>
      </c>
      <c r="AG113" s="36">
        <v>0</v>
      </c>
      <c r="AH113" s="36">
        <v>0</v>
      </c>
      <c r="AI113" s="36">
        <v>0</v>
      </c>
      <c r="AJ113" s="36">
        <v>1.4598964525007489E-5</v>
      </c>
      <c r="AK113" s="36">
        <v>1.764200886502409E-5</v>
      </c>
      <c r="AL113" s="36">
        <v>4.4124099865464591E-5</v>
      </c>
      <c r="AM113" s="36">
        <v>2.3504872114222457E-5</v>
      </c>
      <c r="AN113" s="36">
        <v>2.4900723844320403E-3</v>
      </c>
      <c r="AO113" s="36">
        <v>2.2295997479968608E-2</v>
      </c>
      <c r="AP113" s="36">
        <v>8.2553405509999997</v>
      </c>
      <c r="AQ113" s="36">
        <v>4.4451833729999999</v>
      </c>
      <c r="AR113" s="36">
        <v>12.700523923999999</v>
      </c>
      <c r="AS113" s="36">
        <v>1.4965284270000001</v>
      </c>
      <c r="AT113" s="36">
        <v>7.8471557750000001</v>
      </c>
      <c r="AU113" s="36">
        <v>15.788959263000001</v>
      </c>
      <c r="AV113" s="36">
        <v>6.471625103</v>
      </c>
      <c r="AW113" s="36">
        <v>13.021307088</v>
      </c>
      <c r="AX113" s="36">
        <v>6.0126383839999997</v>
      </c>
      <c r="AY113" s="36">
        <v>12.097797625</v>
      </c>
      <c r="AZ113" s="36">
        <v>4.6032814285714284E-2</v>
      </c>
      <c r="BA113" s="36">
        <v>9.2065630000000009E-2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4.0455520780000001</v>
      </c>
      <c r="BH113" s="36">
        <v>19.017419612000001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5.9672011349999998</v>
      </c>
      <c r="E114" s="36">
        <v>5</v>
      </c>
      <c r="F114" s="36">
        <v>0</v>
      </c>
      <c r="G114" s="36">
        <v>0</v>
      </c>
      <c r="H114" s="36">
        <v>5</v>
      </c>
      <c r="I114" s="36">
        <v>2.7829077290936097</v>
      </c>
      <c r="J114" s="36">
        <v>24.923770797790812</v>
      </c>
      <c r="K114" s="36">
        <v>2.348516729092744</v>
      </c>
      <c r="L114" s="36">
        <v>0.43439100000086572</v>
      </c>
      <c r="M114" s="36">
        <v>25.027162526885363</v>
      </c>
      <c r="N114" s="36">
        <v>2.6795159999990572</v>
      </c>
      <c r="O114" s="36">
        <v>4.3912591000000001E-2</v>
      </c>
      <c r="P114" s="36">
        <v>6.8625267000000004E-2</v>
      </c>
      <c r="Q114" s="36">
        <v>4.1885212999999998E-2</v>
      </c>
      <c r="R114" s="36">
        <v>2.0273779999999998E-3</v>
      </c>
      <c r="S114" s="36">
        <v>6.5980860000000002E-2</v>
      </c>
      <c r="T114" s="36">
        <v>2.6444069999999997E-3</v>
      </c>
      <c r="U114" s="36">
        <v>0</v>
      </c>
      <c r="V114" s="36">
        <v>0</v>
      </c>
      <c r="W114" s="36">
        <v>2.82682032009361</v>
      </c>
      <c r="X114" s="36">
        <v>24.992396064790814</v>
      </c>
      <c r="Y114" s="36">
        <v>27.819216384884424</v>
      </c>
      <c r="Z114" s="36">
        <v>0.23654452148243274</v>
      </c>
      <c r="AA114" s="36">
        <v>0.1135238547379378</v>
      </c>
      <c r="AB114" s="36">
        <v>0.11352385500000001</v>
      </c>
      <c r="AC114" s="36">
        <v>3.0055977012952775E-2</v>
      </c>
      <c r="AD114" s="36">
        <v>0.25646936108968399</v>
      </c>
      <c r="AE114" s="36">
        <v>2.3082242498071555</v>
      </c>
      <c r="AF114" s="36">
        <v>2.5646936108968399</v>
      </c>
      <c r="AG114" s="36">
        <v>0</v>
      </c>
      <c r="AH114" s="36">
        <v>0</v>
      </c>
      <c r="AI114" s="36">
        <v>0</v>
      </c>
      <c r="AJ114" s="36">
        <v>6.5077841277662134E-3</v>
      </c>
      <c r="AK114" s="36">
        <v>7.86428209284094E-3</v>
      </c>
      <c r="AL114" s="36">
        <v>1.9669209503836438E-2</v>
      </c>
      <c r="AM114" s="36">
        <v>3.6563761140718992E-2</v>
      </c>
      <c r="AN114" s="36">
        <v>0.26433364318252495</v>
      </c>
      <c r="AO114" s="36">
        <v>2.3278934593109919</v>
      </c>
      <c r="AP114" s="36">
        <v>112.520359783</v>
      </c>
      <c r="AQ114" s="36">
        <v>60.587886036999997</v>
      </c>
      <c r="AR114" s="36">
        <v>173.10824582000001</v>
      </c>
      <c r="AS114" s="36">
        <v>20.168981873</v>
      </c>
      <c r="AT114" s="36">
        <v>517.157146754</v>
      </c>
      <c r="AU114" s="36">
        <v>1094.2938594760001</v>
      </c>
      <c r="AV114" s="36">
        <v>354.40958752799997</v>
      </c>
      <c r="AW114" s="36">
        <v>749.92337978</v>
      </c>
      <c r="AX114" s="36">
        <v>347.782456169</v>
      </c>
      <c r="AY114" s="36">
        <v>735.90050646600002</v>
      </c>
      <c r="AZ114" s="36">
        <v>0.21302759571428573</v>
      </c>
      <c r="BA114" s="36">
        <v>0.42605519142857146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7.7485238259999996</v>
      </c>
      <c r="BH114" s="36">
        <v>23.744498872000001</v>
      </c>
      <c r="BI114" s="36">
        <v>0.15</v>
      </c>
      <c r="BJ114" s="36">
        <v>0.15</v>
      </c>
      <c r="BK114" s="36">
        <v>0.63000000000000034</v>
      </c>
      <c r="BL114" s="36">
        <v>0.63000000000000034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6.7088371479999998</v>
      </c>
      <c r="E115" s="36">
        <v>102</v>
      </c>
      <c r="F115" s="36">
        <v>64</v>
      </c>
      <c r="G115" s="36">
        <v>38</v>
      </c>
      <c r="H115" s="36">
        <v>0</v>
      </c>
      <c r="I115" s="36">
        <v>598.62802639139034</v>
      </c>
      <c r="J115" s="36">
        <v>1238.877042233732</v>
      </c>
      <c r="K115" s="36">
        <v>539.28757039141828</v>
      </c>
      <c r="L115" s="36">
        <v>59.340455999972079</v>
      </c>
      <c r="M115" s="36">
        <v>1644.1029821251373</v>
      </c>
      <c r="N115" s="36">
        <v>193.4020864999853</v>
      </c>
      <c r="O115" s="36">
        <v>2.7897120590000002</v>
      </c>
      <c r="P115" s="36">
        <v>4.6822953060000003</v>
      </c>
      <c r="Q115" s="36">
        <v>2.63702579</v>
      </c>
      <c r="R115" s="36">
        <v>0.15268626899999999</v>
      </c>
      <c r="S115" s="36">
        <v>4.4831393030000006</v>
      </c>
      <c r="T115" s="36">
        <v>0.19915600299999997</v>
      </c>
      <c r="U115" s="36">
        <v>28.877800000000015</v>
      </c>
      <c r="V115" s="36">
        <v>68.319100000000006</v>
      </c>
      <c r="W115" s="36">
        <v>630.29553845039027</v>
      </c>
      <c r="X115" s="36">
        <v>1311.878437539732</v>
      </c>
      <c r="Y115" s="36">
        <v>1942.1739759901222</v>
      </c>
      <c r="Z115" s="36">
        <v>23.169401830265251</v>
      </c>
      <c r="AA115" s="36">
        <v>11.167651682187849</v>
      </c>
      <c r="AB115" s="36">
        <v>79.128268018597851</v>
      </c>
      <c r="AC115" s="36">
        <v>10.12847982620978</v>
      </c>
      <c r="AD115" s="36">
        <v>15.205013753667705</v>
      </c>
      <c r="AE115" s="36">
        <v>191.39387349684804</v>
      </c>
      <c r="AF115" s="36">
        <v>206.59888725051587</v>
      </c>
      <c r="AG115" s="36">
        <v>2.8169248305526629</v>
      </c>
      <c r="AH115" s="36">
        <v>4.7920100565723418</v>
      </c>
      <c r="AI115" s="36">
        <v>15.347383559562781</v>
      </c>
      <c r="AJ115" s="36">
        <v>1.8931017778174253</v>
      </c>
      <c r="AK115" s="36">
        <v>1.171973917206186</v>
      </c>
      <c r="AL115" s="36">
        <v>2.9645929576298315</v>
      </c>
      <c r="AM115" s="36">
        <v>14.83850643457987</v>
      </c>
      <c r="AN115" s="36">
        <v>21.168997727446232</v>
      </c>
      <c r="AO115" s="36">
        <v>209.70585001404066</v>
      </c>
      <c r="AP115" s="36">
        <v>4771.4794707230003</v>
      </c>
      <c r="AQ115" s="36">
        <v>2569.258176543</v>
      </c>
      <c r="AR115" s="36">
        <v>7340.7376472659998</v>
      </c>
      <c r="AS115" s="36">
        <v>214.20453072999999</v>
      </c>
      <c r="AT115" s="36">
        <v>10127.294103112001</v>
      </c>
      <c r="AU115" s="36">
        <v>21682.301327588</v>
      </c>
      <c r="AV115" s="36">
        <v>8265.4729574150006</v>
      </c>
      <c r="AW115" s="36">
        <v>17696.185521325999</v>
      </c>
      <c r="AX115" s="36">
        <v>8197.8332907439999</v>
      </c>
      <c r="AY115" s="36">
        <v>17551.370566854999</v>
      </c>
      <c r="AZ115" s="36">
        <v>32.341196930000002</v>
      </c>
      <c r="BA115" s="36">
        <v>64.682393861428579</v>
      </c>
      <c r="BB115" s="36">
        <v>9.0059456059999992</v>
      </c>
      <c r="BC115" s="36">
        <v>829.08023918499998</v>
      </c>
      <c r="BD115" s="36">
        <v>1775.041525183</v>
      </c>
      <c r="BE115" s="36">
        <v>5.8480166271428571</v>
      </c>
      <c r="BF115" s="36">
        <v>11.696033254285714</v>
      </c>
      <c r="BG115" s="36">
        <v>10.749384829</v>
      </c>
      <c r="BH115" s="36">
        <v>41.599225943999997</v>
      </c>
      <c r="BI115" s="36">
        <v>1.9800000000000006</v>
      </c>
      <c r="BJ115" s="36">
        <v>3.4599999999999995</v>
      </c>
      <c r="BK115" s="36">
        <v>0.48</v>
      </c>
      <c r="BL115" s="36">
        <v>1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6.5831353110000004</v>
      </c>
      <c r="E116" s="36">
        <v>36</v>
      </c>
      <c r="F116" s="36">
        <v>11</v>
      </c>
      <c r="G116" s="36">
        <v>24</v>
      </c>
      <c r="H116" s="36">
        <v>1</v>
      </c>
      <c r="I116" s="36">
        <v>331.63332355972199</v>
      </c>
      <c r="J116" s="36">
        <v>814.17083212845523</v>
      </c>
      <c r="K116" s="36">
        <v>319.96606605971692</v>
      </c>
      <c r="L116" s="36">
        <v>11.667257500005057</v>
      </c>
      <c r="M116" s="36">
        <v>1103.8670861881883</v>
      </c>
      <c r="N116" s="36">
        <v>41.937069499988866</v>
      </c>
      <c r="O116" s="36">
        <v>1.1601789579999999</v>
      </c>
      <c r="P116" s="36">
        <v>1.660129827</v>
      </c>
      <c r="Q116" s="36">
        <v>1.1071670359999999</v>
      </c>
      <c r="R116" s="36">
        <v>5.3011922000000003E-2</v>
      </c>
      <c r="S116" s="36">
        <v>1.590983842</v>
      </c>
      <c r="T116" s="36">
        <v>6.9145984999999993E-2</v>
      </c>
      <c r="U116" s="36">
        <v>3.8746000000000009</v>
      </c>
      <c r="V116" s="36">
        <v>9.1695000000000011</v>
      </c>
      <c r="W116" s="36">
        <v>336.66810251772199</v>
      </c>
      <c r="X116" s="36">
        <v>825.00046195545519</v>
      </c>
      <c r="Y116" s="36">
        <v>1161.6685644731772</v>
      </c>
      <c r="Z116" s="36">
        <v>13.064729827638086</v>
      </c>
      <c r="AA116" s="36">
        <v>6.296580904781413</v>
      </c>
      <c r="AB116" s="36">
        <v>6.2965809049999999</v>
      </c>
      <c r="AC116" s="36">
        <v>2.2557788136602528</v>
      </c>
      <c r="AD116" s="36">
        <v>3.4113994755651555</v>
      </c>
      <c r="AE116" s="36">
        <v>47.512994542229102</v>
      </c>
      <c r="AF116" s="36">
        <v>50.924394017794256</v>
      </c>
      <c r="AG116" s="36">
        <v>0.39260317347082868</v>
      </c>
      <c r="AH116" s="36">
        <v>0.66787666291589243</v>
      </c>
      <c r="AI116" s="36">
        <v>2.1390103933927906</v>
      </c>
      <c r="AJ116" s="36">
        <v>0.36096060847868261</v>
      </c>
      <c r="AK116" s="36">
        <v>0.43619104070519538</v>
      </c>
      <c r="AL116" s="36">
        <v>1.0909492897180157</v>
      </c>
      <c r="AM116" s="36">
        <v>3.0093425956097639</v>
      </c>
      <c r="AN116" s="36">
        <v>4.5154671791862437</v>
      </c>
      <c r="AO116" s="36">
        <v>50.742954225339908</v>
      </c>
      <c r="AP116" s="36">
        <v>951.22414882299995</v>
      </c>
      <c r="AQ116" s="36">
        <v>512.19761859699997</v>
      </c>
      <c r="AR116" s="36">
        <v>1463.4217674199999</v>
      </c>
      <c r="AS116" s="36">
        <v>107.916565416</v>
      </c>
      <c r="AT116" s="36">
        <v>2008.427071221</v>
      </c>
      <c r="AU116" s="36">
        <v>4486.7950519309998</v>
      </c>
      <c r="AV116" s="36">
        <v>1575.9018029399999</v>
      </c>
      <c r="AW116" s="36">
        <v>3520.5402840249999</v>
      </c>
      <c r="AX116" s="36">
        <v>1559.7441448100001</v>
      </c>
      <c r="AY116" s="36">
        <v>3484.4443253579998</v>
      </c>
      <c r="AZ116" s="36">
        <v>41.952866727142862</v>
      </c>
      <c r="BA116" s="36">
        <v>83.905733454285723</v>
      </c>
      <c r="BB116" s="36">
        <v>2.3278422970000001</v>
      </c>
      <c r="BC116" s="36">
        <v>174.451300954</v>
      </c>
      <c r="BD116" s="36">
        <v>389.72151149600001</v>
      </c>
      <c r="BE116" s="36">
        <v>1.5115859071428572</v>
      </c>
      <c r="BF116" s="36">
        <v>3.0231718142857145</v>
      </c>
      <c r="BG116" s="36">
        <v>5.1870527040000001</v>
      </c>
      <c r="BH116" s="36">
        <v>21.182984634</v>
      </c>
      <c r="BI116" s="36">
        <v>0.75</v>
      </c>
      <c r="BJ116" s="36">
        <v>1.2000000000000002</v>
      </c>
      <c r="BK116" s="36">
        <v>2.4900000000000007</v>
      </c>
      <c r="BL116" s="36">
        <v>3.1699999999999982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6.354924767</v>
      </c>
      <c r="E117" s="36">
        <v>55</v>
      </c>
      <c r="F117" s="36">
        <v>8</v>
      </c>
      <c r="G117" s="36">
        <v>34</v>
      </c>
      <c r="H117" s="36">
        <v>13</v>
      </c>
      <c r="I117" s="36">
        <v>19.191245248661609</v>
      </c>
      <c r="J117" s="36">
        <v>127.90994658374433</v>
      </c>
      <c r="K117" s="36">
        <v>17.038710748657987</v>
      </c>
      <c r="L117" s="36">
        <v>2.1525345000036227</v>
      </c>
      <c r="M117" s="36">
        <v>135.8849313324028</v>
      </c>
      <c r="N117" s="36">
        <v>11.216260500003131</v>
      </c>
      <c r="O117" s="36">
        <v>0.31002713500000001</v>
      </c>
      <c r="P117" s="36">
        <v>0.49757238500000001</v>
      </c>
      <c r="Q117" s="36">
        <v>0.29501361700000001</v>
      </c>
      <c r="R117" s="36">
        <v>1.5013518E-2</v>
      </c>
      <c r="S117" s="36">
        <v>0.47798953500000002</v>
      </c>
      <c r="T117" s="36">
        <v>1.9582849999999999E-2</v>
      </c>
      <c r="U117" s="36">
        <v>1.5957000000000006</v>
      </c>
      <c r="V117" s="36">
        <v>3.7793000000000023</v>
      </c>
      <c r="W117" s="36">
        <v>21.096972383661608</v>
      </c>
      <c r="X117" s="36">
        <v>132.18681896874435</v>
      </c>
      <c r="Y117" s="36">
        <v>153.28379135240596</v>
      </c>
      <c r="Z117" s="36">
        <v>1.3170903546814241</v>
      </c>
      <c r="AA117" s="36">
        <v>0.63145980166814408</v>
      </c>
      <c r="AB117" s="36">
        <v>0.63145980199999996</v>
      </c>
      <c r="AC117" s="36">
        <v>0.15023375668911956</v>
      </c>
      <c r="AD117" s="36">
        <v>0.80448075874493385</v>
      </c>
      <c r="AE117" s="36">
        <v>7.2403268287044042</v>
      </c>
      <c r="AF117" s="36">
        <v>8.0448075874493377</v>
      </c>
      <c r="AG117" s="36">
        <v>0.1729279914529914</v>
      </c>
      <c r="AH117" s="36">
        <v>0.29417635327635339</v>
      </c>
      <c r="AI117" s="36">
        <v>0.94215940170940149</v>
      </c>
      <c r="AJ117" s="36">
        <v>3.6198608313207398E-2</v>
      </c>
      <c r="AK117" s="36">
        <v>4.3743916318006337E-2</v>
      </c>
      <c r="AL117" s="36">
        <v>0.10940709455989732</v>
      </c>
      <c r="AM117" s="36">
        <v>0.35936035645531839</v>
      </c>
      <c r="AN117" s="36">
        <v>1.1424010283392936</v>
      </c>
      <c r="AO117" s="36">
        <v>8.291893324973703</v>
      </c>
      <c r="AP117" s="36">
        <v>424.614331273</v>
      </c>
      <c r="AQ117" s="36">
        <v>228.63848607</v>
      </c>
      <c r="AR117" s="36">
        <v>653.25281734300006</v>
      </c>
      <c r="AS117" s="36">
        <v>76.787283029999998</v>
      </c>
      <c r="AT117" s="36">
        <v>1317.0767034789999</v>
      </c>
      <c r="AU117" s="36">
        <v>3048.4948062670001</v>
      </c>
      <c r="AV117" s="36">
        <v>1003.200923317</v>
      </c>
      <c r="AW117" s="36">
        <v>2322.0005306439998</v>
      </c>
      <c r="AX117" s="36">
        <v>991.20546547499998</v>
      </c>
      <c r="AY117" s="36">
        <v>2294.235943483</v>
      </c>
      <c r="AZ117" s="36">
        <v>16.487026174285713</v>
      </c>
      <c r="BA117" s="36">
        <v>32.974052350000001</v>
      </c>
      <c r="BB117" s="36">
        <v>1.948593963</v>
      </c>
      <c r="BC117" s="36">
        <v>89.233004097999995</v>
      </c>
      <c r="BD117" s="36">
        <v>206.53797066000001</v>
      </c>
      <c r="BE117" s="36">
        <v>1.2653207557142858</v>
      </c>
      <c r="BF117" s="36">
        <v>2.5306415114285716</v>
      </c>
      <c r="BG117" s="36">
        <v>6.3111502699999997</v>
      </c>
      <c r="BH117" s="36">
        <v>31.526380356000001</v>
      </c>
      <c r="BI117" s="36">
        <v>0.87000000000000022</v>
      </c>
      <c r="BJ117" s="36">
        <v>1.0700000000000003</v>
      </c>
      <c r="BK117" s="36">
        <v>0.51000000000000012</v>
      </c>
      <c r="BL117" s="36">
        <v>0.71000000000000019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5.9271062849999998</v>
      </c>
      <c r="E118" s="36">
        <v>46</v>
      </c>
      <c r="F118" s="36">
        <v>8</v>
      </c>
      <c r="G118" s="36">
        <v>18</v>
      </c>
      <c r="H118" s="36">
        <v>20</v>
      </c>
      <c r="I118" s="36">
        <v>0.36234234901308415</v>
      </c>
      <c r="J118" s="36">
        <v>10.778127443286003</v>
      </c>
      <c r="K118" s="36">
        <v>0.19721684901947467</v>
      </c>
      <c r="L118" s="36">
        <v>0.16512549999360948</v>
      </c>
      <c r="M118" s="36">
        <v>7.5673007922964777</v>
      </c>
      <c r="N118" s="36">
        <v>3.5731690000026077</v>
      </c>
      <c r="O118" s="36">
        <v>6.2934995999999993E-2</v>
      </c>
      <c r="P118" s="36">
        <v>9.5205852999999993E-2</v>
      </c>
      <c r="Q118" s="36">
        <v>5.6991251E-2</v>
      </c>
      <c r="R118" s="36">
        <v>5.9437449999999994E-3</v>
      </c>
      <c r="S118" s="36">
        <v>8.7453140999999998E-2</v>
      </c>
      <c r="T118" s="36">
        <v>7.7527120000000001E-3</v>
      </c>
      <c r="U118" s="36">
        <v>1.5938999999999994</v>
      </c>
      <c r="V118" s="36">
        <v>3.7753000000000005</v>
      </c>
      <c r="W118" s="36">
        <v>2.0191773450130834</v>
      </c>
      <c r="X118" s="36">
        <v>14.648633296286004</v>
      </c>
      <c r="Y118" s="36">
        <v>16.667810641299088</v>
      </c>
      <c r="Z118" s="36">
        <v>6.5583196925461593E-2</v>
      </c>
      <c r="AA118" s="36">
        <v>1.9003778335426796E-2</v>
      </c>
      <c r="AB118" s="36">
        <v>1.9003777999999999E-2</v>
      </c>
      <c r="AC118" s="36">
        <v>2.1495430393209457E-3</v>
      </c>
      <c r="AD118" s="36">
        <v>7.3794474447727895E-2</v>
      </c>
      <c r="AE118" s="36">
        <v>0.66415027002955118</v>
      </c>
      <c r="AF118" s="36">
        <v>0.73794474447727898</v>
      </c>
      <c r="AG118" s="36">
        <v>0.16901227176248304</v>
      </c>
      <c r="AH118" s="36">
        <v>0.28751512897525883</v>
      </c>
      <c r="AI118" s="36">
        <v>0.92082548063697733</v>
      </c>
      <c r="AJ118" s="36">
        <v>1.0893963579264054E-3</v>
      </c>
      <c r="AK118" s="36">
        <v>1.3164728331479284E-3</v>
      </c>
      <c r="AL118" s="36">
        <v>3.292605689318758E-3</v>
      </c>
      <c r="AM118" s="36">
        <v>0.17225121115973038</v>
      </c>
      <c r="AN118" s="36">
        <v>0.36262607625613469</v>
      </c>
      <c r="AO118" s="36">
        <v>1.5882683563558473</v>
      </c>
      <c r="AP118" s="36">
        <v>132.37892431200001</v>
      </c>
      <c r="AQ118" s="36">
        <v>71.280959245000005</v>
      </c>
      <c r="AR118" s="36">
        <v>203.659883557</v>
      </c>
      <c r="AS118" s="36">
        <v>17.590961345</v>
      </c>
      <c r="AT118" s="36">
        <v>518.146331906</v>
      </c>
      <c r="AU118" s="36">
        <v>1226.54151475</v>
      </c>
      <c r="AV118" s="36">
        <v>275.43967174400001</v>
      </c>
      <c r="AW118" s="36">
        <v>652.01309244100003</v>
      </c>
      <c r="AX118" s="36">
        <v>262.32254015699999</v>
      </c>
      <c r="AY118" s="36">
        <v>620.962585171</v>
      </c>
      <c r="AZ118" s="36">
        <v>2.7315174028571434</v>
      </c>
      <c r="BA118" s="36">
        <v>5.4630348057142868</v>
      </c>
      <c r="BB118" s="36">
        <v>1.104681955</v>
      </c>
      <c r="BC118" s="36">
        <v>40.028445126999998</v>
      </c>
      <c r="BD118" s="36">
        <v>94.754216514999996</v>
      </c>
      <c r="BE118" s="36">
        <v>0.71732594428571439</v>
      </c>
      <c r="BF118" s="36">
        <v>1.43465189</v>
      </c>
      <c r="BG118" s="36">
        <v>4.5337287320000002</v>
      </c>
      <c r="BH118" s="36">
        <v>24.126853945000001</v>
      </c>
      <c r="BI118" s="36">
        <v>0</v>
      </c>
      <c r="BJ118" s="36">
        <v>0</v>
      </c>
      <c r="BK118" s="36">
        <v>0.12</v>
      </c>
      <c r="BL118" s="36">
        <v>0.12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5.6481112849999997</v>
      </c>
      <c r="E119" s="36">
        <v>11</v>
      </c>
      <c r="F119" s="36">
        <v>0</v>
      </c>
      <c r="G119" s="36">
        <v>8</v>
      </c>
      <c r="H119" s="36">
        <v>3</v>
      </c>
      <c r="I119" s="36">
        <v>0.52600617020220497</v>
      </c>
      <c r="J119" s="36">
        <v>18.306995401013204</v>
      </c>
      <c r="K119" s="36">
        <v>0.36222817020501608</v>
      </c>
      <c r="L119" s="36">
        <v>0.16377799999718884</v>
      </c>
      <c r="M119" s="36">
        <v>13.287925071212557</v>
      </c>
      <c r="N119" s="36">
        <v>5.5450765000028515</v>
      </c>
      <c r="O119" s="36">
        <v>6.2976408999999997E-2</v>
      </c>
      <c r="P119" s="36">
        <v>0.10987520199999999</v>
      </c>
      <c r="Q119" s="36">
        <v>5.9475014E-2</v>
      </c>
      <c r="R119" s="36">
        <v>3.501395E-3</v>
      </c>
      <c r="S119" s="36">
        <v>0.105308165</v>
      </c>
      <c r="T119" s="36">
        <v>4.5670369999999995E-3</v>
      </c>
      <c r="U119" s="36">
        <v>0.31679999999999997</v>
      </c>
      <c r="V119" s="36">
        <v>0.7487999999999998</v>
      </c>
      <c r="W119" s="36">
        <v>0.90578257920220495</v>
      </c>
      <c r="X119" s="36">
        <v>19.165670603013204</v>
      </c>
      <c r="Y119" s="36">
        <v>20.071453182215411</v>
      </c>
      <c r="Z119" s="36">
        <v>0.1043249727340685</v>
      </c>
      <c r="AA119" s="36">
        <v>3.3860399251831978E-2</v>
      </c>
      <c r="AB119" s="36">
        <v>3.3860398999999999E-2</v>
      </c>
      <c r="AC119" s="36">
        <v>2.6910487904793692E-3</v>
      </c>
      <c r="AD119" s="36">
        <v>0.11140474724799555</v>
      </c>
      <c r="AE119" s="36">
        <v>1.0026427252319596</v>
      </c>
      <c r="AF119" s="36">
        <v>1.1140474724799554</v>
      </c>
      <c r="AG119" s="36">
        <v>3.14271484288886E-2</v>
      </c>
      <c r="AH119" s="36">
        <v>5.3462275488224284E-2</v>
      </c>
      <c r="AI119" s="36">
        <v>0.17122377419877238</v>
      </c>
      <c r="AJ119" s="36">
        <v>1.9410558956422185E-3</v>
      </c>
      <c r="AK119" s="36">
        <v>2.3456543958285179E-3</v>
      </c>
      <c r="AL119" s="36">
        <v>5.866672531640982E-3</v>
      </c>
      <c r="AM119" s="36">
        <v>3.6059253115010188E-2</v>
      </c>
      <c r="AN119" s="36">
        <v>0.16721267713204835</v>
      </c>
      <c r="AO119" s="36">
        <v>1.1797331719623729</v>
      </c>
      <c r="AP119" s="36">
        <v>163.45802336700001</v>
      </c>
      <c r="AQ119" s="36">
        <v>88.015858735999998</v>
      </c>
      <c r="AR119" s="36">
        <v>251.47388210299999</v>
      </c>
      <c r="AS119" s="36">
        <v>10.348219859</v>
      </c>
      <c r="AT119" s="36">
        <v>722.22860973100001</v>
      </c>
      <c r="AU119" s="36">
        <v>1592.423012875</v>
      </c>
      <c r="AV119" s="36">
        <v>407.331397616</v>
      </c>
      <c r="AW119" s="36">
        <v>898.11436806899997</v>
      </c>
      <c r="AX119" s="36">
        <v>386.50472788600001</v>
      </c>
      <c r="AY119" s="36">
        <v>852.19418751499995</v>
      </c>
      <c r="AZ119" s="36">
        <v>2.6953828771428574</v>
      </c>
      <c r="BA119" s="36">
        <v>5.3907657557142867</v>
      </c>
      <c r="BB119" s="36">
        <v>1.5511089629999999</v>
      </c>
      <c r="BC119" s="36">
        <v>81.280593382000006</v>
      </c>
      <c r="BD119" s="36">
        <v>179.21345908699999</v>
      </c>
      <c r="BE119" s="36">
        <v>1.0072136114285715</v>
      </c>
      <c r="BF119" s="36">
        <v>2.0144272242857144</v>
      </c>
      <c r="BG119" s="36">
        <v>0.84123580099999995</v>
      </c>
      <c r="BH119" s="36">
        <v>26.113723183000001</v>
      </c>
      <c r="BI119" s="36">
        <v>0</v>
      </c>
      <c r="BJ119" s="36">
        <v>0</v>
      </c>
      <c r="BK119" s="36">
        <v>0.03</v>
      </c>
      <c r="BL119" s="36">
        <v>0.03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5.5875289429999997</v>
      </c>
      <c r="E120" s="36">
        <v>14</v>
      </c>
      <c r="F120" s="36">
        <v>1</v>
      </c>
      <c r="G120" s="36">
        <v>6</v>
      </c>
      <c r="H120" s="36">
        <v>7</v>
      </c>
      <c r="I120" s="36">
        <v>2.894569778531367E-3</v>
      </c>
      <c r="J120" s="36">
        <v>0.74799256622369081</v>
      </c>
      <c r="K120" s="36">
        <v>2.894569778531367E-3</v>
      </c>
      <c r="L120" s="36">
        <v>0</v>
      </c>
      <c r="M120" s="36">
        <v>0.35367713600092326</v>
      </c>
      <c r="N120" s="36">
        <v>0.39721000000129902</v>
      </c>
      <c r="O120" s="36">
        <v>2.8211460000000001E-3</v>
      </c>
      <c r="P120" s="36">
        <v>4.4806199999999994E-3</v>
      </c>
      <c r="Q120" s="36">
        <v>2.5504350000000002E-3</v>
      </c>
      <c r="R120" s="36">
        <v>2.7071099999999998E-4</v>
      </c>
      <c r="S120" s="36">
        <v>4.1275169999999998E-3</v>
      </c>
      <c r="T120" s="36">
        <v>3.5310300000000001E-4</v>
      </c>
      <c r="U120" s="36">
        <v>5.8850000000000006E-2</v>
      </c>
      <c r="V120" s="36">
        <v>0.1391</v>
      </c>
      <c r="W120" s="36">
        <v>6.4565715778531374E-2</v>
      </c>
      <c r="X120" s="36">
        <v>0.89157318622369086</v>
      </c>
      <c r="Y120" s="36">
        <v>0.95613890200222218</v>
      </c>
      <c r="Z120" s="36">
        <v>1.4743486422774345E-3</v>
      </c>
      <c r="AA120" s="36">
        <v>3.1551060944737095E-4</v>
      </c>
      <c r="AB120" s="36">
        <v>3.1551099999999998E-4</v>
      </c>
      <c r="AC120" s="36">
        <v>2.9265462799298116E-5</v>
      </c>
      <c r="AD120" s="36">
        <v>6.5776724070862758E-3</v>
      </c>
      <c r="AE120" s="36">
        <v>5.9199051663776481E-2</v>
      </c>
      <c r="AF120" s="36">
        <v>6.5776724070862769E-2</v>
      </c>
      <c r="AG120" s="36">
        <v>6.1252870962313442E-3</v>
      </c>
      <c r="AH120" s="36">
        <v>1.0420028623474012E-2</v>
      </c>
      <c r="AI120" s="36">
        <v>3.3372253834639737E-2</v>
      </c>
      <c r="AJ120" s="36">
        <v>1.8086747488906221E-5</v>
      </c>
      <c r="AK120" s="36">
        <v>2.1856793952199191E-5</v>
      </c>
      <c r="AL120" s="36">
        <v>5.4665620364679622E-5</v>
      </c>
      <c r="AM120" s="36">
        <v>6.1726393065195482E-3</v>
      </c>
      <c r="AN120" s="36">
        <v>1.7019557824512487E-2</v>
      </c>
      <c r="AO120" s="36">
        <v>9.2625971118780903E-2</v>
      </c>
      <c r="AP120" s="36">
        <v>5.7002848699999999</v>
      </c>
      <c r="AQ120" s="36">
        <v>3.0693841599999998</v>
      </c>
      <c r="AR120" s="36">
        <v>8.7696690299999993</v>
      </c>
      <c r="AS120" s="36">
        <v>1.185256313</v>
      </c>
      <c r="AT120" s="36">
        <v>137.419306409</v>
      </c>
      <c r="AU120" s="36">
        <v>303.806794131</v>
      </c>
      <c r="AV120" s="36">
        <v>72.367659654999997</v>
      </c>
      <c r="AW120" s="36">
        <v>159.99052282400001</v>
      </c>
      <c r="AX120" s="36">
        <v>69.226097476000007</v>
      </c>
      <c r="AY120" s="36">
        <v>153.04515278100001</v>
      </c>
      <c r="AZ120" s="36">
        <v>0.58015783571428581</v>
      </c>
      <c r="BA120" s="36">
        <v>1.1603156714285716</v>
      </c>
      <c r="BB120" s="36">
        <v>0.26554614500000001</v>
      </c>
      <c r="BC120" s="36">
        <v>9.7312424849999992</v>
      </c>
      <c r="BD120" s="36">
        <v>21.513844449</v>
      </c>
      <c r="BE120" s="36">
        <v>0.17243256142857144</v>
      </c>
      <c r="BF120" s="36">
        <v>0.34486512285714288</v>
      </c>
      <c r="BG120" s="36">
        <v>1.4675061599999999</v>
      </c>
      <c r="BH120" s="36">
        <v>10.817386515999999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5.4715628919999997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1.3648852673630009E-2</v>
      </c>
      <c r="J121" s="36">
        <v>1.5784381703718908</v>
      </c>
      <c r="K121" s="36">
        <v>1.3648852673630009E-2</v>
      </c>
      <c r="L121" s="36">
        <v>0</v>
      </c>
      <c r="M121" s="36">
        <v>0.9327210230446239</v>
      </c>
      <c r="N121" s="36">
        <v>0.65936600000089685</v>
      </c>
      <c r="O121" s="36">
        <v>1.0731133E-2</v>
      </c>
      <c r="P121" s="36">
        <v>1.7979729E-2</v>
      </c>
      <c r="Q121" s="36">
        <v>9.7744830000000005E-3</v>
      </c>
      <c r="R121" s="36">
        <v>9.5665000000000008E-4</v>
      </c>
      <c r="S121" s="36">
        <v>1.6731926000000001E-2</v>
      </c>
      <c r="T121" s="36">
        <v>1.247803E-3</v>
      </c>
      <c r="U121" s="36" t="s">
        <v>340</v>
      </c>
      <c r="V121" s="36" t="s">
        <v>340</v>
      </c>
      <c r="W121" s="36">
        <v>2.4379985673630009E-2</v>
      </c>
      <c r="X121" s="36">
        <v>1.5964178993718909</v>
      </c>
      <c r="Y121" s="36">
        <v>1.6207978850455209</v>
      </c>
      <c r="Z121" s="36">
        <v>5.4837302504299598E-3</v>
      </c>
      <c r="AA121" s="36">
        <v>1.1735182735920112E-3</v>
      </c>
      <c r="AB121" s="36">
        <v>1.1735179999999999E-3</v>
      </c>
      <c r="AC121" s="36">
        <v>1.6678712419886037E-4</v>
      </c>
      <c r="AD121" s="36">
        <v>1.7690016999813096E-2</v>
      </c>
      <c r="AE121" s="36">
        <v>0.15921015299831787</v>
      </c>
      <c r="AF121" s="36">
        <v>0.17690016999813099</v>
      </c>
      <c r="AG121" s="36" t="s">
        <v>340</v>
      </c>
      <c r="AH121" s="36" t="s">
        <v>340</v>
      </c>
      <c r="AI121" s="36" t="s">
        <v>340</v>
      </c>
      <c r="AJ121" s="36">
        <v>6.7272214723826395E-5</v>
      </c>
      <c r="AK121" s="36">
        <v>8.1294601852857385E-5</v>
      </c>
      <c r="AL121" s="36">
        <v>2.0332441493044017E-4</v>
      </c>
      <c r="AM121" s="36">
        <v>2.3405933892268677E-4</v>
      </c>
      <c r="AN121" s="36">
        <v>1.7771311601665955E-2</v>
      </c>
      <c r="AO121" s="36">
        <v>0.15941347741324829</v>
      </c>
      <c r="AP121" s="36">
        <v>23.340622183000001</v>
      </c>
      <c r="AQ121" s="36">
        <v>12.568027329</v>
      </c>
      <c r="AR121" s="36">
        <v>35.908649511999997</v>
      </c>
      <c r="AS121" s="36">
        <v>2.6989710649999998</v>
      </c>
      <c r="AT121" s="36">
        <v>156.41400560700001</v>
      </c>
      <c r="AU121" s="36">
        <v>359.83637109199998</v>
      </c>
      <c r="AV121" s="36">
        <v>96.107965070999995</v>
      </c>
      <c r="AW121" s="36">
        <v>221.100030334</v>
      </c>
      <c r="AX121" s="36">
        <v>90.334723366999995</v>
      </c>
      <c r="AY121" s="36">
        <v>207.81846813499999</v>
      </c>
      <c r="AZ121" s="36">
        <v>0.33646156142857142</v>
      </c>
      <c r="BA121" s="36">
        <v>0.67292312285714284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2.6611818949999999</v>
      </c>
      <c r="BH121" s="36">
        <v>16.505272717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5.3250481890000003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1.4660788775629815E-3</v>
      </c>
      <c r="J122" s="36">
        <v>0.67537584011715668</v>
      </c>
      <c r="K122" s="36">
        <v>1.4660788775629815E-3</v>
      </c>
      <c r="L122" s="36">
        <v>0</v>
      </c>
      <c r="M122" s="36">
        <v>0.23102691899469124</v>
      </c>
      <c r="N122" s="36">
        <v>0.44581500000002844</v>
      </c>
      <c r="O122" s="36">
        <v>3.1888349000000003E-2</v>
      </c>
      <c r="P122" s="36">
        <v>5.1566441999999997E-2</v>
      </c>
      <c r="Q122" s="36">
        <v>2.7217519000000003E-2</v>
      </c>
      <c r="R122" s="36">
        <v>4.6708299999999999E-3</v>
      </c>
      <c r="S122" s="36">
        <v>4.5474054999999999E-2</v>
      </c>
      <c r="T122" s="36">
        <v>6.0923870000000003E-3</v>
      </c>
      <c r="U122" s="36" t="s">
        <v>340</v>
      </c>
      <c r="V122" s="36" t="s">
        <v>340</v>
      </c>
      <c r="W122" s="36">
        <v>3.3354427877562987E-2</v>
      </c>
      <c r="X122" s="36">
        <v>0.72694228211715672</v>
      </c>
      <c r="Y122" s="36">
        <v>0.76029670999471977</v>
      </c>
      <c r="Z122" s="36">
        <v>1.2522825548613821E-3</v>
      </c>
      <c r="AA122" s="36">
        <v>2.6798846674033576E-4</v>
      </c>
      <c r="AB122" s="36">
        <v>2.6798799999999998E-4</v>
      </c>
      <c r="AC122" s="36">
        <v>1.0269129427441423E-5</v>
      </c>
      <c r="AD122" s="36">
        <v>3.7469165672672161E-3</v>
      </c>
      <c r="AE122" s="36">
        <v>3.3722249105404944E-2</v>
      </c>
      <c r="AF122" s="36">
        <v>3.7469165672672153E-2</v>
      </c>
      <c r="AG122" s="36" t="s">
        <v>340</v>
      </c>
      <c r="AH122" s="36" t="s">
        <v>340</v>
      </c>
      <c r="AI122" s="36" t="s">
        <v>340</v>
      </c>
      <c r="AJ122" s="36">
        <v>1.5362479552389402E-5</v>
      </c>
      <c r="AK122" s="36">
        <v>1.8564672856610249E-5</v>
      </c>
      <c r="AL122" s="36">
        <v>4.6431757594156025E-5</v>
      </c>
      <c r="AM122" s="36">
        <v>2.5631608979830826E-5</v>
      </c>
      <c r="AN122" s="36">
        <v>3.7654812401238264E-3</v>
      </c>
      <c r="AO122" s="36">
        <v>3.3768680862999098E-2</v>
      </c>
      <c r="AP122" s="36">
        <v>9.1748023839999995</v>
      </c>
      <c r="AQ122" s="36">
        <v>4.9402782070000004</v>
      </c>
      <c r="AR122" s="36">
        <v>14.115080591</v>
      </c>
      <c r="AS122" s="36">
        <v>2.0802321429999999</v>
      </c>
      <c r="AT122" s="36">
        <v>15.653667749</v>
      </c>
      <c r="AU122" s="36">
        <v>35.881522523000001</v>
      </c>
      <c r="AV122" s="36">
        <v>17.751999804</v>
      </c>
      <c r="AW122" s="36">
        <v>40.691344100000002</v>
      </c>
      <c r="AX122" s="36">
        <v>16.340858675</v>
      </c>
      <c r="AY122" s="36">
        <v>37.456709697999997</v>
      </c>
      <c r="AZ122" s="36">
        <v>0.38309701857142858</v>
      </c>
      <c r="BA122" s="36">
        <v>0.76619403857142865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5.1949437940000003</v>
      </c>
      <c r="BH122" s="36">
        <v>26.935602053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5.0076065349999999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8.4286840000000005E-3</v>
      </c>
      <c r="P123" s="36">
        <v>1.5218590000000001E-2</v>
      </c>
      <c r="Q123" s="36">
        <v>8.133899E-3</v>
      </c>
      <c r="R123" s="36">
        <v>2.9478499999999999E-4</v>
      </c>
      <c r="S123" s="36">
        <v>1.4834088E-2</v>
      </c>
      <c r="T123" s="36">
        <v>3.84502E-4</v>
      </c>
      <c r="U123" s="36">
        <v>6.0000000000000001E-3</v>
      </c>
      <c r="V123" s="36">
        <v>1.44E-2</v>
      </c>
      <c r="W123" s="36">
        <v>1.4428684000000001E-2</v>
      </c>
      <c r="X123" s="36">
        <v>2.961859E-2</v>
      </c>
      <c r="Y123" s="36">
        <v>4.4047273999999997E-2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6.0952615952346116E-4</v>
      </c>
      <c r="AH123" s="36">
        <v>1.0368950759709456E-3</v>
      </c>
      <c r="AI123" s="36">
        <v>3.3208666622312716E-3</v>
      </c>
      <c r="AJ123" s="36">
        <v>0</v>
      </c>
      <c r="AK123" s="36">
        <v>0</v>
      </c>
      <c r="AL123" s="36">
        <v>0</v>
      </c>
      <c r="AM123" s="36">
        <v>6.0952615952346116E-4</v>
      </c>
      <c r="AN123" s="36">
        <v>1.0368950759709456E-3</v>
      </c>
      <c r="AO123" s="36">
        <v>3.3208666622312716E-3</v>
      </c>
      <c r="AP123" s="36">
        <v>4.7276659999999998E-2</v>
      </c>
      <c r="AQ123" s="36">
        <v>2.5456663000000001E-2</v>
      </c>
      <c r="AR123" s="36">
        <v>7.2733323000000003E-2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0.72864928299999998</v>
      </c>
      <c r="BC123" s="36">
        <v>58.086292776999997</v>
      </c>
      <c r="BD123" s="36">
        <v>130.178376622</v>
      </c>
      <c r="BE123" s="36">
        <v>0.23131723142857144</v>
      </c>
      <c r="BF123" s="36">
        <v>0.46263446428571431</v>
      </c>
      <c r="BG123" s="36">
        <v>3.8800317710000001</v>
      </c>
      <c r="BH123" s="36">
        <v>14.155251241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5.062178963</v>
      </c>
      <c r="E124" s="36">
        <v>3</v>
      </c>
      <c r="F124" s="36">
        <v>0</v>
      </c>
      <c r="G124" s="36">
        <v>0</v>
      </c>
      <c r="H124" s="36">
        <v>3</v>
      </c>
      <c r="I124" s="36">
        <v>8.117033141210083E-6</v>
      </c>
      <c r="J124" s="36">
        <v>7.4731268282975469E-3</v>
      </c>
      <c r="K124" s="36">
        <v>8.117033141210083E-6</v>
      </c>
      <c r="L124" s="36">
        <v>0</v>
      </c>
      <c r="M124" s="36">
        <v>1.4812438614394182E-3</v>
      </c>
      <c r="N124" s="36">
        <v>5.9999999999993392E-3</v>
      </c>
      <c r="O124" s="36">
        <v>9.1171100000000005E-4</v>
      </c>
      <c r="P124" s="36">
        <v>1.4877169999999999E-3</v>
      </c>
      <c r="Q124" s="36">
        <v>7.8239200000000003E-4</v>
      </c>
      <c r="R124" s="36">
        <v>1.29319E-4</v>
      </c>
      <c r="S124" s="36">
        <v>1.3190400000000001E-3</v>
      </c>
      <c r="T124" s="36">
        <v>1.68677E-4</v>
      </c>
      <c r="U124" s="36">
        <v>0</v>
      </c>
      <c r="V124" s="36">
        <v>0</v>
      </c>
      <c r="W124" s="36">
        <v>9.1982803314121018E-4</v>
      </c>
      <c r="X124" s="36">
        <v>8.9608438282975465E-3</v>
      </c>
      <c r="Y124" s="36">
        <v>9.880671861438756E-3</v>
      </c>
      <c r="Z124" s="36">
        <v>9.3075714602181142E-6</v>
      </c>
      <c r="AA124" s="36">
        <v>1.991820292486676E-6</v>
      </c>
      <c r="AB124" s="36">
        <v>1.9918199999999998E-6</v>
      </c>
      <c r="AC124" s="36">
        <v>6.5840618646333921E-8</v>
      </c>
      <c r="AD124" s="36">
        <v>9.702231482647482E-5</v>
      </c>
      <c r="AE124" s="36">
        <v>8.7320083343827345E-4</v>
      </c>
      <c r="AF124" s="36">
        <v>9.7022314826474823E-4</v>
      </c>
      <c r="AG124" s="36">
        <v>0</v>
      </c>
      <c r="AH124" s="36">
        <v>0</v>
      </c>
      <c r="AI124" s="36">
        <v>0</v>
      </c>
      <c r="AJ124" s="36">
        <v>1.1418158283967904E-7</v>
      </c>
      <c r="AK124" s="36">
        <v>1.379818748945976E-7</v>
      </c>
      <c r="AL124" s="36">
        <v>3.4510389797749099E-7</v>
      </c>
      <c r="AM124" s="36">
        <v>1.8002220148601296E-7</v>
      </c>
      <c r="AN124" s="36">
        <v>9.7160296701369418E-5</v>
      </c>
      <c r="AO124" s="36">
        <v>8.7354593733625092E-4</v>
      </c>
      <c r="AP124" s="36">
        <v>7.0996000000000002E-3</v>
      </c>
      <c r="AQ124" s="36">
        <v>3.8228609999999999E-3</v>
      </c>
      <c r="AR124" s="36">
        <v>1.0922461E-2</v>
      </c>
      <c r="AS124" s="36">
        <v>2.1768100000000001E-4</v>
      </c>
      <c r="AT124" s="36">
        <v>1.3001E-5</v>
      </c>
      <c r="AU124" s="36">
        <v>2.976E-5</v>
      </c>
      <c r="AV124" s="36">
        <v>2.5901199999999998E-4</v>
      </c>
      <c r="AW124" s="36">
        <v>5.9287900000000004E-4</v>
      </c>
      <c r="AX124" s="36">
        <v>2.23191E-4</v>
      </c>
      <c r="AY124" s="36">
        <v>5.1088499999999998E-4</v>
      </c>
      <c r="AZ124" s="36">
        <v>3.6918571428571427E-5</v>
      </c>
      <c r="BA124" s="36">
        <v>7.3837142857142854E-5</v>
      </c>
      <c r="BB124" s="36">
        <v>0.175694823</v>
      </c>
      <c r="BC124" s="36">
        <v>8.3202257660000001</v>
      </c>
      <c r="BD124" s="36">
        <v>19.044983117000001</v>
      </c>
      <c r="BE124" s="36">
        <v>5.5776134285714291E-2</v>
      </c>
      <c r="BF124" s="36">
        <v>0.11155226857142858</v>
      </c>
      <c r="BG124" s="36">
        <v>1.609933472</v>
      </c>
      <c r="BH124" s="36">
        <v>9.5287096400000006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5.0942705400000001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2.4877391694592386E-5</v>
      </c>
      <c r="J125" s="36">
        <v>2.8122705357142487E-2</v>
      </c>
      <c r="K125" s="36">
        <v>2.4877391694592386E-5</v>
      </c>
      <c r="L125" s="36">
        <v>0</v>
      </c>
      <c r="M125" s="36">
        <v>7.2825827488382103E-3</v>
      </c>
      <c r="N125" s="36">
        <v>2.0864999999998871E-2</v>
      </c>
      <c r="O125" s="36">
        <v>2.2985919999999999E-3</v>
      </c>
      <c r="P125" s="36">
        <v>3.6726500000000004E-3</v>
      </c>
      <c r="Q125" s="36">
        <v>1.906392E-3</v>
      </c>
      <c r="R125" s="36">
        <v>3.9219999999999999E-4</v>
      </c>
      <c r="S125" s="36">
        <v>3.1610850000000001E-3</v>
      </c>
      <c r="T125" s="36">
        <v>5.1156500000000007E-4</v>
      </c>
      <c r="U125" s="36" t="s">
        <v>340</v>
      </c>
      <c r="V125" s="36" t="s">
        <v>340</v>
      </c>
      <c r="W125" s="36">
        <v>2.3234693916945924E-3</v>
      </c>
      <c r="X125" s="36">
        <v>3.1795355357142487E-2</v>
      </c>
      <c r="Y125" s="36">
        <v>3.4118824748837082E-2</v>
      </c>
      <c r="Z125" s="36">
        <v>2.7925454340046509E-5</v>
      </c>
      <c r="AA125" s="36">
        <v>5.9760472287699519E-6</v>
      </c>
      <c r="AB125" s="36">
        <v>5.9760500000000002E-6</v>
      </c>
      <c r="AC125" s="36">
        <v>1.1860283362202556E-7</v>
      </c>
      <c r="AD125" s="36">
        <v>8.5701098793603735E-5</v>
      </c>
      <c r="AE125" s="36">
        <v>7.713098891424338E-4</v>
      </c>
      <c r="AF125" s="36">
        <v>8.570109879360374E-4</v>
      </c>
      <c r="AG125" s="36" t="s">
        <v>340</v>
      </c>
      <c r="AH125" s="36" t="s">
        <v>340</v>
      </c>
      <c r="AI125" s="36" t="s">
        <v>340</v>
      </c>
      <c r="AJ125" s="36">
        <v>3.4257857041753969E-7</v>
      </c>
      <c r="AK125" s="36">
        <v>4.1398649650262582E-7</v>
      </c>
      <c r="AL125" s="36">
        <v>1.0354139176774936E-6</v>
      </c>
      <c r="AM125" s="36">
        <v>4.6118140403956524E-7</v>
      </c>
      <c r="AN125" s="36">
        <v>8.6115085290106356E-5</v>
      </c>
      <c r="AO125" s="36">
        <v>7.7234530306011131E-4</v>
      </c>
      <c r="AP125" s="36">
        <v>5.8161892E-2</v>
      </c>
      <c r="AQ125" s="36">
        <v>3.1317941000000002E-2</v>
      </c>
      <c r="AR125" s="36">
        <v>8.9479833000000009E-2</v>
      </c>
      <c r="AS125" s="36">
        <v>1.6934938E-2</v>
      </c>
      <c r="AT125" s="36">
        <v>7.7360620000000001E-3</v>
      </c>
      <c r="AU125" s="36">
        <v>1.6709563E-2</v>
      </c>
      <c r="AV125" s="36">
        <v>4.5672692000000001E-2</v>
      </c>
      <c r="AW125" s="36">
        <v>9.8651054000000002E-2</v>
      </c>
      <c r="AX125" s="36">
        <v>4.0409926999999998E-2</v>
      </c>
      <c r="AY125" s="36">
        <v>8.7283708000000002E-2</v>
      </c>
      <c r="AZ125" s="36">
        <v>1.7506942857142859E-3</v>
      </c>
      <c r="BA125" s="36">
        <v>3.5013885714285718E-3</v>
      </c>
      <c r="BB125" s="36">
        <v>0.50676031499999996</v>
      </c>
      <c r="BC125" s="36">
        <v>17.456690099999999</v>
      </c>
      <c r="BD125" s="36">
        <v>37.705701001000001</v>
      </c>
      <c r="BE125" s="36">
        <v>0.16087629000000001</v>
      </c>
      <c r="BF125" s="36">
        <v>0.32175258142857144</v>
      </c>
      <c r="BG125" s="36">
        <v>2.6308186679999999</v>
      </c>
      <c r="BH125" s="36">
        <v>14.183923751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4.6520982139999996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0.140974933</v>
      </c>
      <c r="BC126" s="36">
        <v>6.0795332100000001</v>
      </c>
      <c r="BD126" s="36">
        <v>13.355530521</v>
      </c>
      <c r="BE126" s="36">
        <v>4.4753945714285717E-2</v>
      </c>
      <c r="BF126" s="36">
        <v>8.9507892857142862E-2</v>
      </c>
      <c r="BG126" s="36">
        <v>1.755858728</v>
      </c>
      <c r="BH126" s="36">
        <v>5.5986068400000004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5.17890023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4.978339E-3</v>
      </c>
      <c r="P127" s="36">
        <v>8.6982009999999992E-3</v>
      </c>
      <c r="Q127" s="36">
        <v>4.450145E-3</v>
      </c>
      <c r="R127" s="36">
        <v>5.2819399999999995E-4</v>
      </c>
      <c r="S127" s="36">
        <v>8.0092519999999997E-3</v>
      </c>
      <c r="T127" s="36">
        <v>6.889489999999999E-4</v>
      </c>
      <c r="U127" s="36">
        <v>0</v>
      </c>
      <c r="V127" s="36">
        <v>0</v>
      </c>
      <c r="W127" s="36">
        <v>4.978339E-3</v>
      </c>
      <c r="X127" s="36">
        <v>8.6982009999999992E-3</v>
      </c>
      <c r="Y127" s="36">
        <v>1.3676539999999999E-2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0.17251483400000001</v>
      </c>
      <c r="AQ127" s="36">
        <v>9.2892603000000004E-2</v>
      </c>
      <c r="AR127" s="36">
        <v>0.26540743700000002</v>
      </c>
      <c r="AS127" s="36">
        <v>5.8997813000000003E-2</v>
      </c>
      <c r="AT127" s="36">
        <v>3.1919311999999998E-2</v>
      </c>
      <c r="AU127" s="36">
        <v>7.2483606000000006E-2</v>
      </c>
      <c r="AV127" s="36">
        <v>5.3707019000000002E-2</v>
      </c>
      <c r="AW127" s="36">
        <v>0.121959973</v>
      </c>
      <c r="AX127" s="36">
        <v>4.8887619E-2</v>
      </c>
      <c r="AY127" s="36">
        <v>0.111015893</v>
      </c>
      <c r="AZ127" s="36">
        <v>7.2256014285714291E-3</v>
      </c>
      <c r="BA127" s="36">
        <v>1.4451204285714286E-2</v>
      </c>
      <c r="BB127" s="36">
        <v>0.352735727</v>
      </c>
      <c r="BC127" s="36">
        <v>11.443060185</v>
      </c>
      <c r="BD127" s="36">
        <v>25.985342902999999</v>
      </c>
      <c r="BE127" s="36">
        <v>0.11197959571428572</v>
      </c>
      <c r="BF127" s="36">
        <v>0.22395919142857143</v>
      </c>
      <c r="BG127" s="36">
        <v>2.965499055</v>
      </c>
      <c r="BH127" s="36">
        <v>14.841948739999999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5.1899501719999996</v>
      </c>
      <c r="E128" s="36">
        <v>7</v>
      </c>
      <c r="F128" s="36">
        <v>1</v>
      </c>
      <c r="G128" s="36">
        <v>0</v>
      </c>
      <c r="H128" s="36">
        <v>6</v>
      </c>
      <c r="I128" s="36">
        <v>2.3727602079740822E-5</v>
      </c>
      <c r="J128" s="36">
        <v>4.7083068496269594E-2</v>
      </c>
      <c r="K128" s="36">
        <v>2.3727602079740822E-5</v>
      </c>
      <c r="L128" s="36">
        <v>0</v>
      </c>
      <c r="M128" s="36">
        <v>3.1067960983527246E-3</v>
      </c>
      <c r="N128" s="36">
        <v>4.3999999999996611E-2</v>
      </c>
      <c r="O128" s="36">
        <v>1.4353306E-2</v>
      </c>
      <c r="P128" s="36">
        <v>2.5296682000000001E-2</v>
      </c>
      <c r="Q128" s="36">
        <v>1.2665179E-2</v>
      </c>
      <c r="R128" s="36">
        <v>1.688127E-3</v>
      </c>
      <c r="S128" s="36">
        <v>2.3094776000000001E-2</v>
      </c>
      <c r="T128" s="36">
        <v>2.201906E-3</v>
      </c>
      <c r="U128" s="36">
        <v>3.245E-2</v>
      </c>
      <c r="V128" s="36">
        <v>7.6700000000000004E-2</v>
      </c>
      <c r="W128" s="36">
        <v>4.6827033602079737E-2</v>
      </c>
      <c r="X128" s="36">
        <v>0.14907975049626959</v>
      </c>
      <c r="Y128" s="36">
        <v>0.19590678409834933</v>
      </c>
      <c r="Z128" s="36">
        <v>2.6871967126701017E-5</v>
      </c>
      <c r="AA128" s="36">
        <v>5.750600965114017E-6</v>
      </c>
      <c r="AB128" s="36">
        <v>5.7505999999999996E-6</v>
      </c>
      <c r="AC128" s="36">
        <v>3.1620759033932298E-7</v>
      </c>
      <c r="AD128" s="36">
        <v>3.9128338896331693E-4</v>
      </c>
      <c r="AE128" s="36">
        <v>3.521550500669852E-3</v>
      </c>
      <c r="AF128" s="36">
        <v>3.9128338896331693E-3</v>
      </c>
      <c r="AG128" s="36">
        <v>3.3731513357121122E-3</v>
      </c>
      <c r="AH128" s="36">
        <v>5.7382344561539384E-3</v>
      </c>
      <c r="AI128" s="36">
        <v>1.837785900146599E-2</v>
      </c>
      <c r="AJ128" s="36">
        <v>3.2965459242193482E-7</v>
      </c>
      <c r="AK128" s="36">
        <v>3.9836861250960084E-7</v>
      </c>
      <c r="AL128" s="36">
        <v>9.9635231883873048E-7</v>
      </c>
      <c r="AM128" s="36">
        <v>3.3737971978948732E-3</v>
      </c>
      <c r="AN128" s="36">
        <v>6.1299162137297648E-3</v>
      </c>
      <c r="AO128" s="36">
        <v>2.1900405854454682E-2</v>
      </c>
      <c r="AP128" s="36">
        <v>0.37681491</v>
      </c>
      <c r="AQ128" s="36">
        <v>0.20290033599999999</v>
      </c>
      <c r="AR128" s="36">
        <v>0.57971524600000002</v>
      </c>
      <c r="AS128" s="36">
        <v>8.4305024000000006E-2</v>
      </c>
      <c r="AT128" s="36">
        <v>0.15093121900000001</v>
      </c>
      <c r="AU128" s="36">
        <v>0.34624437600000002</v>
      </c>
      <c r="AV128" s="36">
        <v>0.54386942999999999</v>
      </c>
      <c r="AW128" s="36">
        <v>1.2476658709999999</v>
      </c>
      <c r="AX128" s="36">
        <v>0.48624236999999998</v>
      </c>
      <c r="AY128" s="36">
        <v>1.115466281</v>
      </c>
      <c r="AZ128" s="36">
        <v>1.0436811428571429E-2</v>
      </c>
      <c r="BA128" s="36">
        <v>2.0873624285714289E-2</v>
      </c>
      <c r="BB128" s="36">
        <v>0.450155007</v>
      </c>
      <c r="BC128" s="36">
        <v>22.92708421</v>
      </c>
      <c r="BD128" s="36">
        <v>52.595970481999998</v>
      </c>
      <c r="BE128" s="36">
        <v>0.14290635142857144</v>
      </c>
      <c r="BF128" s="36">
        <v>0.28581270285714289</v>
      </c>
      <c r="BG128" s="36">
        <v>3.1147540149999999</v>
      </c>
      <c r="BH128" s="36">
        <v>25.123052222999998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4.5819558799999998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1.5749346000000001E-2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4.8431956429999996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7.0263599999999986E-4</v>
      </c>
      <c r="P130" s="36">
        <v>1.1833670000000001E-3</v>
      </c>
      <c r="Q130" s="36">
        <v>6.8283499999999991E-4</v>
      </c>
      <c r="R130" s="36">
        <v>1.9800999999999999E-5</v>
      </c>
      <c r="S130" s="36">
        <v>1.157539E-3</v>
      </c>
      <c r="T130" s="36">
        <v>2.5828000000000001E-5</v>
      </c>
      <c r="U130" s="36">
        <v>0</v>
      </c>
      <c r="V130" s="36">
        <v>0</v>
      </c>
      <c r="W130" s="36">
        <v>7.0263599999999986E-4</v>
      </c>
      <c r="X130" s="36">
        <v>1.1833670000000001E-3</v>
      </c>
      <c r="Y130" s="36">
        <v>1.8860029999999998E-3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9.7484399999999999E-4</v>
      </c>
      <c r="AQ130" s="36">
        <v>5.2491599999999995E-4</v>
      </c>
      <c r="AR130" s="36">
        <v>1.4997599999999999E-3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0.105410511</v>
      </c>
      <c r="BC130" s="36">
        <v>2.7814141010000002</v>
      </c>
      <c r="BD130" s="36">
        <v>5.4153127730000001</v>
      </c>
      <c r="BE130" s="36">
        <v>3.3463654285714288E-2</v>
      </c>
      <c r="BF130" s="36">
        <v>6.6927308571428576E-2</v>
      </c>
      <c r="BG130" s="36">
        <v>0.19106806900000001</v>
      </c>
      <c r="BH130" s="36">
        <v>0.86899381099999995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5.1645369109999999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1.4961834021710177E-4</v>
      </c>
      <c r="P131" s="36">
        <v>1.6511044376143707E-4</v>
      </c>
      <c r="Q131" s="36">
        <v>1.4961800000000002E-4</v>
      </c>
      <c r="R131" s="36">
        <v>3.4021710175819901E-10</v>
      </c>
      <c r="S131" s="36">
        <v>1.6511E-4</v>
      </c>
      <c r="T131" s="36">
        <v>4.4376143707591202E-10</v>
      </c>
      <c r="U131" s="36">
        <v>0</v>
      </c>
      <c r="V131" s="36">
        <v>0</v>
      </c>
      <c r="W131" s="36">
        <v>1.4961834021710177E-4</v>
      </c>
      <c r="X131" s="36">
        <v>1.6511044376143707E-4</v>
      </c>
      <c r="Y131" s="36">
        <v>3.1472878397853884E-4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4.4340218000000001E-2</v>
      </c>
      <c r="AQ131" s="36">
        <v>2.3875502E-2</v>
      </c>
      <c r="AR131" s="36">
        <v>6.8215720000000007E-2</v>
      </c>
      <c r="AS131" s="36">
        <v>6.954221E-3</v>
      </c>
      <c r="AT131" s="36">
        <v>2.4794400000000001E-2</v>
      </c>
      <c r="AU131" s="36">
        <v>5.3654353000000002E-2</v>
      </c>
      <c r="AV131" s="36">
        <v>4.5406156000000003E-2</v>
      </c>
      <c r="AW131" s="36">
        <v>9.8257588000000007E-2</v>
      </c>
      <c r="AX131" s="36">
        <v>4.1322336000000001E-2</v>
      </c>
      <c r="AY131" s="36">
        <v>8.9420319999999998E-2</v>
      </c>
      <c r="AZ131" s="36">
        <v>6.0871142857142862E-4</v>
      </c>
      <c r="BA131" s="36">
        <v>1.2174228571428572E-3</v>
      </c>
      <c r="BB131" s="36">
        <v>0.119975872</v>
      </c>
      <c r="BC131" s="36">
        <v>4.4531505149999999</v>
      </c>
      <c r="BD131" s="36">
        <v>9.6364867390000004</v>
      </c>
      <c r="BE131" s="36">
        <v>3.8087577142857147E-2</v>
      </c>
      <c r="BF131" s="36">
        <v>7.6175155714285722E-2</v>
      </c>
      <c r="BG131" s="36">
        <v>0.52477288899999996</v>
      </c>
      <c r="BH131" s="36">
        <v>1.244216116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5.2701196169999998</v>
      </c>
      <c r="E132" s="36">
        <v>7</v>
      </c>
      <c r="F132" s="36">
        <v>0</v>
      </c>
      <c r="G132" s="36">
        <v>1</v>
      </c>
      <c r="H132" s="36">
        <v>6</v>
      </c>
      <c r="I132" s="36">
        <v>1.0578031852251568E-3</v>
      </c>
      <c r="J132" s="36">
        <v>0.43588331861731783</v>
      </c>
      <c r="K132" s="36">
        <v>1.0578031852251568E-3</v>
      </c>
      <c r="L132" s="36">
        <v>0</v>
      </c>
      <c r="M132" s="36">
        <v>0.13339112180251769</v>
      </c>
      <c r="N132" s="36">
        <v>0.3035500000000253</v>
      </c>
      <c r="O132" s="36">
        <v>1.9646221999999998E-2</v>
      </c>
      <c r="P132" s="36">
        <v>3.2100303000000004E-2</v>
      </c>
      <c r="Q132" s="36">
        <v>1.5150158E-2</v>
      </c>
      <c r="R132" s="36">
        <v>4.4960639999999993E-3</v>
      </c>
      <c r="S132" s="36">
        <v>2.6235870000000001E-2</v>
      </c>
      <c r="T132" s="36">
        <v>5.8644329999999996E-3</v>
      </c>
      <c r="U132" s="36">
        <v>0</v>
      </c>
      <c r="V132" s="36">
        <v>0</v>
      </c>
      <c r="W132" s="36">
        <v>2.0704025185225156E-2</v>
      </c>
      <c r="X132" s="36">
        <v>0.46798362161731782</v>
      </c>
      <c r="Y132" s="36">
        <v>0.48868764680254295</v>
      </c>
      <c r="Z132" s="36">
        <v>7.7319255112577947E-4</v>
      </c>
      <c r="AA132" s="36">
        <v>1.6546320594091674E-4</v>
      </c>
      <c r="AB132" s="36">
        <v>1.65463E-4</v>
      </c>
      <c r="AC132" s="36">
        <v>1.1897923314421723E-5</v>
      </c>
      <c r="AD132" s="36">
        <v>2.7881598962314906E-3</v>
      </c>
      <c r="AE132" s="36">
        <v>2.5093439066083415E-2</v>
      </c>
      <c r="AF132" s="36">
        <v>2.7881598962314902E-2</v>
      </c>
      <c r="AG132" s="36">
        <v>0</v>
      </c>
      <c r="AH132" s="36">
        <v>0</v>
      </c>
      <c r="AI132" s="36">
        <v>0</v>
      </c>
      <c r="AJ132" s="36">
        <v>9.4852081219197138E-6</v>
      </c>
      <c r="AK132" s="36">
        <v>1.1462328406023038E-5</v>
      </c>
      <c r="AL132" s="36">
        <v>2.86682161395355E-5</v>
      </c>
      <c r="AM132" s="36">
        <v>2.1383131436341437E-5</v>
      </c>
      <c r="AN132" s="36">
        <v>2.7996222246375138E-3</v>
      </c>
      <c r="AO132" s="36">
        <v>2.5122107282222951E-2</v>
      </c>
      <c r="AP132" s="36">
        <v>3.975171359</v>
      </c>
      <c r="AQ132" s="36">
        <v>2.140476885</v>
      </c>
      <c r="AR132" s="36">
        <v>6.115648244</v>
      </c>
      <c r="AS132" s="36">
        <v>1.093854452</v>
      </c>
      <c r="AT132" s="36">
        <v>9.0573604840000002</v>
      </c>
      <c r="AU132" s="36">
        <v>19.03413424</v>
      </c>
      <c r="AV132" s="36">
        <v>11.501135542</v>
      </c>
      <c r="AW132" s="36">
        <v>24.169752124999999</v>
      </c>
      <c r="AX132" s="36">
        <v>10.557774759999999</v>
      </c>
      <c r="AY132" s="36">
        <v>22.187269946000001</v>
      </c>
      <c r="AZ132" s="36">
        <v>0.13787977000000001</v>
      </c>
      <c r="BA132" s="36">
        <v>0.27575954000000003</v>
      </c>
      <c r="BB132" s="36">
        <v>0.306958852</v>
      </c>
      <c r="BC132" s="36">
        <v>17.270109733999998</v>
      </c>
      <c r="BD132" s="36">
        <v>36.293309465999997</v>
      </c>
      <c r="BE132" s="36">
        <v>9.7447254285714283E-2</v>
      </c>
      <c r="BF132" s="36">
        <v>0.19489450857142857</v>
      </c>
      <c r="BG132" s="36">
        <v>2.7965221100000002</v>
      </c>
      <c r="BH132" s="36">
        <v>25.396898867000001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4.7807465369999997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4.6637369729999998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8.3837770000000006E-2</v>
      </c>
      <c r="BC134" s="36">
        <v>1.075059829</v>
      </c>
      <c r="BD134" s="36">
        <v>2.3215793219999998</v>
      </c>
      <c r="BE134" s="36">
        <v>6.0336642857142866E-3</v>
      </c>
      <c r="BF134" s="36">
        <v>1.2067328571428573E-2</v>
      </c>
      <c r="BG134" s="36">
        <v>0.53514738799999995</v>
      </c>
      <c r="BH134" s="36">
        <v>0.98031948999999996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5.146786348</v>
      </c>
      <c r="E135" s="36">
        <v>3</v>
      </c>
      <c r="F135" s="36">
        <v>0</v>
      </c>
      <c r="G135" s="36">
        <v>0</v>
      </c>
      <c r="H135" s="36">
        <v>3</v>
      </c>
      <c r="I135" s="36">
        <v>7.1035335096224618E-4</v>
      </c>
      <c r="J135" s="36">
        <v>0.19587039267165623</v>
      </c>
      <c r="K135" s="36">
        <v>7.1035335096224618E-4</v>
      </c>
      <c r="L135" s="36">
        <v>0</v>
      </c>
      <c r="M135" s="36">
        <v>9.1620746022615746E-2</v>
      </c>
      <c r="N135" s="36">
        <v>0.10496000000000275</v>
      </c>
      <c r="O135" s="36">
        <v>1.3167662E-2</v>
      </c>
      <c r="P135" s="36">
        <v>2.1817989999999999E-2</v>
      </c>
      <c r="Q135" s="36">
        <v>1.1722778E-2</v>
      </c>
      <c r="R135" s="36">
        <v>1.444884E-3</v>
      </c>
      <c r="S135" s="36">
        <v>1.9933356999999999E-2</v>
      </c>
      <c r="T135" s="36">
        <v>1.8846329999999999E-3</v>
      </c>
      <c r="U135" s="36">
        <v>0</v>
      </c>
      <c r="V135" s="36">
        <v>0</v>
      </c>
      <c r="W135" s="36">
        <v>1.3878015350962246E-2</v>
      </c>
      <c r="X135" s="36">
        <v>0.21768838267165624</v>
      </c>
      <c r="Y135" s="36">
        <v>0.2315663980226185</v>
      </c>
      <c r="Z135" s="36">
        <v>4.6565303554673608E-4</v>
      </c>
      <c r="AA135" s="36">
        <v>9.9649749607001519E-5</v>
      </c>
      <c r="AB135" s="36">
        <v>9.9649700000000002E-5</v>
      </c>
      <c r="AC135" s="36">
        <v>6.4087801374317528E-6</v>
      </c>
      <c r="AD135" s="36">
        <v>1.2575843824925721E-3</v>
      </c>
      <c r="AE135" s="36">
        <v>1.1318259442433148E-2</v>
      </c>
      <c r="AF135" s="36">
        <v>1.2575843824925721E-2</v>
      </c>
      <c r="AG135" s="36">
        <v>0</v>
      </c>
      <c r="AH135" s="36">
        <v>0</v>
      </c>
      <c r="AI135" s="36">
        <v>0</v>
      </c>
      <c r="AJ135" s="36">
        <v>5.7124441342587016E-6</v>
      </c>
      <c r="AK135" s="36">
        <v>6.9031601443324118E-6</v>
      </c>
      <c r="AL135" s="36">
        <v>1.7265365295201167E-5</v>
      </c>
      <c r="AM135" s="36">
        <v>1.2121224271690454E-5</v>
      </c>
      <c r="AN135" s="36">
        <v>1.2644875426369045E-3</v>
      </c>
      <c r="AO135" s="36">
        <v>1.1335524807728349E-2</v>
      </c>
      <c r="AP135" s="36">
        <v>1.478484736</v>
      </c>
      <c r="AQ135" s="36">
        <v>0.79610716500000001</v>
      </c>
      <c r="AR135" s="36">
        <v>2.274591901</v>
      </c>
      <c r="AS135" s="36">
        <v>6.6241988000000002E-2</v>
      </c>
      <c r="AT135" s="36">
        <v>2.1116683530000002</v>
      </c>
      <c r="AU135" s="36">
        <v>4.4701816599999997</v>
      </c>
      <c r="AV135" s="36">
        <v>3.3793264409999999</v>
      </c>
      <c r="AW135" s="36">
        <v>7.1536816170000002</v>
      </c>
      <c r="AX135" s="36">
        <v>3.0800928980000002</v>
      </c>
      <c r="AY135" s="36">
        <v>6.5202354160000002</v>
      </c>
      <c r="AZ135" s="36">
        <v>2.2728585714285716E-3</v>
      </c>
      <c r="BA135" s="36">
        <v>4.5457185714285718E-3</v>
      </c>
      <c r="BB135" s="36">
        <v>0.64058292900000002</v>
      </c>
      <c r="BC135" s="36">
        <v>32.296694189</v>
      </c>
      <c r="BD135" s="36">
        <v>68.368733091999999</v>
      </c>
      <c r="BE135" s="36">
        <v>4.610168571428571E-2</v>
      </c>
      <c r="BF135" s="36">
        <v>9.2203371428571421E-2</v>
      </c>
      <c r="BG135" s="36">
        <v>2.1455368379999999</v>
      </c>
      <c r="BH135" s="36">
        <v>11.653261445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4.5516837790000002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0.16087652899999999</v>
      </c>
      <c r="BC136" s="36">
        <v>4.5608156910000002</v>
      </c>
      <c r="BD136" s="36">
        <v>10.950675744</v>
      </c>
      <c r="BE136" s="36">
        <v>1.1578015714285714E-2</v>
      </c>
      <c r="BF136" s="36">
        <v>2.3156031428571429E-2</v>
      </c>
      <c r="BG136" s="36">
        <v>0.90012604100000004</v>
      </c>
      <c r="BH136" s="36">
        <v>1.541970249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4.0765000269999998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4.423926217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4.5430032709999999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0.21606945</v>
      </c>
      <c r="BH140" s="36">
        <v>1.9898143E-2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4.1693640670000001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4.2997818050000003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1.1609E-5</v>
      </c>
      <c r="P143" s="36">
        <v>1.7996999999999997E-5</v>
      </c>
      <c r="Q143" s="36">
        <v>1.0356E-5</v>
      </c>
      <c r="R143" s="36">
        <v>1.2530000000000001E-6</v>
      </c>
      <c r="S143" s="36">
        <v>1.6362999999999999E-5</v>
      </c>
      <c r="T143" s="36">
        <v>1.6339999999999999E-6</v>
      </c>
      <c r="U143" s="36">
        <v>0</v>
      </c>
      <c r="V143" s="36">
        <v>0</v>
      </c>
      <c r="W143" s="36">
        <v>1.1609E-5</v>
      </c>
      <c r="X143" s="36">
        <v>1.7996999999999997E-5</v>
      </c>
      <c r="Y143" s="36">
        <v>2.9605999999999997E-5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1.1765E-5</v>
      </c>
      <c r="AQ143" s="36">
        <v>6.3350000000000003E-6</v>
      </c>
      <c r="AR143" s="36">
        <v>1.8099999999999999E-5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0.107823511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4.78592906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5.0527286</v>
      </c>
      <c r="E145" s="36">
        <v>1</v>
      </c>
      <c r="F145" s="36">
        <v>0</v>
      </c>
      <c r="G145" s="36">
        <v>0</v>
      </c>
      <c r="H145" s="36">
        <v>1</v>
      </c>
      <c r="I145" s="36">
        <v>1.2464046147909113E-4</v>
      </c>
      <c r="J145" s="36">
        <v>8.7887435099012826E-2</v>
      </c>
      <c r="K145" s="36">
        <v>1.2464046147909113E-4</v>
      </c>
      <c r="L145" s="36">
        <v>0</v>
      </c>
      <c r="M145" s="36">
        <v>2.150207556049619E-2</v>
      </c>
      <c r="N145" s="36">
        <v>6.6509999999995725E-2</v>
      </c>
      <c r="O145" s="36">
        <v>4.5607060000000003E-3</v>
      </c>
      <c r="P145" s="36">
        <v>7.57064E-3</v>
      </c>
      <c r="Q145" s="36">
        <v>3.9256040000000001E-3</v>
      </c>
      <c r="R145" s="36">
        <v>6.3510200000000002E-4</v>
      </c>
      <c r="S145" s="36">
        <v>6.742245E-3</v>
      </c>
      <c r="T145" s="36">
        <v>8.28395E-4</v>
      </c>
      <c r="U145" s="36">
        <v>0</v>
      </c>
      <c r="V145" s="36">
        <v>0</v>
      </c>
      <c r="W145" s="36">
        <v>4.685346461479091E-3</v>
      </c>
      <c r="X145" s="36">
        <v>9.5458075099012829E-2</v>
      </c>
      <c r="Y145" s="36">
        <v>0.10014342156049191</v>
      </c>
      <c r="Z145" s="36">
        <v>1.3543749665899865E-4</v>
      </c>
      <c r="AA145" s="36">
        <v>2.8983624285025706E-5</v>
      </c>
      <c r="AB145" s="36">
        <v>2.8983600000000001E-5</v>
      </c>
      <c r="AC145" s="36">
        <v>9.7492314856650208E-7</v>
      </c>
      <c r="AD145" s="36">
        <v>6.9332803437249769E-4</v>
      </c>
      <c r="AE145" s="36">
        <v>6.2399523093524777E-3</v>
      </c>
      <c r="AF145" s="36">
        <v>6.9332803437249764E-3</v>
      </c>
      <c r="AG145" s="36">
        <v>0</v>
      </c>
      <c r="AH145" s="36">
        <v>0</v>
      </c>
      <c r="AI145" s="36">
        <v>0</v>
      </c>
      <c r="AJ145" s="36">
        <v>1.6614921651515303E-6</v>
      </c>
      <c r="AK145" s="36">
        <v>2.0078177090274522E-6</v>
      </c>
      <c r="AL145" s="36">
        <v>5.0217154850440354E-6</v>
      </c>
      <c r="AM145" s="36">
        <v>2.6364153137180322E-6</v>
      </c>
      <c r="AN145" s="36">
        <v>6.9533585208152518E-4</v>
      </c>
      <c r="AO145" s="36">
        <v>6.2449740248375213E-3</v>
      </c>
      <c r="AP145" s="36">
        <v>5.0471941999999999E-2</v>
      </c>
      <c r="AQ145" s="36">
        <v>2.7177198999999999E-2</v>
      </c>
      <c r="AR145" s="36">
        <v>7.7649141000000005E-2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0.449049539</v>
      </c>
      <c r="BC145" s="36">
        <v>22.660224862</v>
      </c>
      <c r="BD145" s="36">
        <v>55.687502600000002</v>
      </c>
      <c r="BE145" s="36">
        <v>3.2317347142857146E-2</v>
      </c>
      <c r="BF145" s="36">
        <v>6.4634694285714292E-2</v>
      </c>
      <c r="BG145" s="36">
        <v>0.79001250700000003</v>
      </c>
      <c r="BH145" s="36">
        <v>9.0984084490000008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4.7367908109999997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0.81873800600000002</v>
      </c>
      <c r="BH146" s="36">
        <v>1.9775642499999999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4.9383104930000004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8.4772500000000002E-4</v>
      </c>
      <c r="P147" s="36">
        <v>1.461862E-3</v>
      </c>
      <c r="Q147" s="36">
        <v>7.5940800000000004E-4</v>
      </c>
      <c r="R147" s="36">
        <v>8.8317000000000002E-5</v>
      </c>
      <c r="S147" s="36">
        <v>1.3466660000000001E-3</v>
      </c>
      <c r="T147" s="36">
        <v>1.15196E-4</v>
      </c>
      <c r="U147" s="36">
        <v>3.0000000000000001E-3</v>
      </c>
      <c r="V147" s="36">
        <v>7.1999999999999998E-3</v>
      </c>
      <c r="W147" s="36">
        <v>3.8477250000000002E-3</v>
      </c>
      <c r="X147" s="36">
        <v>8.6618619999999993E-3</v>
      </c>
      <c r="Y147" s="36">
        <v>1.2509586999999999E-2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1.053049E-2</v>
      </c>
      <c r="AQ147" s="36">
        <v>5.6702640000000004E-3</v>
      </c>
      <c r="AR147" s="36">
        <v>1.6200754000000001E-2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0.26807238100000003</v>
      </c>
      <c r="BC147" s="36">
        <v>12.337053379</v>
      </c>
      <c r="BD147" s="36">
        <v>28.032160325</v>
      </c>
      <c r="BE147" s="36">
        <v>1.9292721428571427E-2</v>
      </c>
      <c r="BF147" s="36">
        <v>3.8585444285714289E-2</v>
      </c>
      <c r="BG147" s="36">
        <v>1.01563655</v>
      </c>
      <c r="BH147" s="36">
        <v>7.6557863429999999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4.6890555789999997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0.54947648800000004</v>
      </c>
      <c r="BH148" s="36">
        <v>2.7861323069999999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5.2063585559999996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6.4311560000000004E-3</v>
      </c>
      <c r="P149" s="36">
        <v>1.1043735000000001E-2</v>
      </c>
      <c r="Q149" s="36">
        <v>5.6248610000000001E-3</v>
      </c>
      <c r="R149" s="36">
        <v>8.0629499999999995E-4</v>
      </c>
      <c r="S149" s="36">
        <v>9.992046000000001E-3</v>
      </c>
      <c r="T149" s="36">
        <v>1.051689E-3</v>
      </c>
      <c r="U149" s="36">
        <v>0</v>
      </c>
      <c r="V149" s="36">
        <v>0</v>
      </c>
      <c r="W149" s="36">
        <v>6.4311560000000004E-3</v>
      </c>
      <c r="X149" s="36">
        <v>1.1043735000000001E-2</v>
      </c>
      <c r="Y149" s="36">
        <v>1.7474890999999999E-2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1.1178492999999999E-2</v>
      </c>
      <c r="AQ149" s="36">
        <v>6.0191890000000003E-3</v>
      </c>
      <c r="AR149" s="36">
        <v>1.7197681999999999E-2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2.8693544285714287E-2</v>
      </c>
      <c r="BF149" s="36">
        <v>5.7387090000000002E-2</v>
      </c>
      <c r="BG149" s="36">
        <v>2.5445643119999999</v>
      </c>
      <c r="BH149" s="36">
        <v>6.9586509239999996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4.5881225270000003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0.10381006299999999</v>
      </c>
      <c r="BH150" s="36">
        <v>2.2766192649999999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4.4810351280000003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4.4712490010000003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4.2819704359999999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4.3335961010000004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4.3382887419999996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5.0777651319999997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0.89386374999999996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4.2727564339999997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4.4783819349999998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4.0662022169999998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4.0026919440000004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4.4371273520000001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4.0788062759999999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4.4782203809999999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4.4400455670000003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4.4359911050000003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4.3524012299999999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4.4665755579999997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4.0385840699999997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4.3966023600000002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6.6611166810000002</v>
      </c>
      <c r="E185" s="41">
        <f>IF(E4="－","－",SUM(E4:E27))</f>
        <v>539</v>
      </c>
      <c r="F185" s="41">
        <f t="shared" ref="F185:BL185" si="0">IF(F4="－","－",SUM(F4:F27))</f>
        <v>27</v>
      </c>
      <c r="G185" s="41">
        <f t="shared" si="0"/>
        <v>110</v>
      </c>
      <c r="H185" s="41">
        <f t="shared" si="0"/>
        <v>402</v>
      </c>
      <c r="I185" s="41">
        <f t="shared" si="0"/>
        <v>1786.4236962270866</v>
      </c>
      <c r="J185" s="41">
        <f t="shared" si="0"/>
        <v>4561.3704241223186</v>
      </c>
      <c r="K185" s="41">
        <f t="shared" si="0"/>
        <v>1494.1807463902085</v>
      </c>
      <c r="L185" s="41">
        <f t="shared" si="0"/>
        <v>292.24294983687821</v>
      </c>
      <c r="M185" s="41">
        <f t="shared" si="0"/>
        <v>5159.0432462371737</v>
      </c>
      <c r="N185" s="41">
        <f t="shared" si="0"/>
        <v>1188.7508741122329</v>
      </c>
      <c r="O185" s="41">
        <f t="shared" si="0"/>
        <v>14.886654305</v>
      </c>
      <c r="P185" s="41">
        <f t="shared" si="0"/>
        <v>23.710547136999999</v>
      </c>
      <c r="Q185" s="41">
        <f t="shared" si="0"/>
        <v>13.298062806000001</v>
      </c>
      <c r="R185" s="41">
        <f t="shared" si="0"/>
        <v>1.5885914990000001</v>
      </c>
      <c r="S185" s="41">
        <f t="shared" si="0"/>
        <v>21.638471263</v>
      </c>
      <c r="T185" s="41">
        <f t="shared" si="0"/>
        <v>2.0720758740000003</v>
      </c>
      <c r="U185" s="41">
        <f t="shared" si="0"/>
        <v>5.907499999999998</v>
      </c>
      <c r="V185" s="41">
        <f t="shared" si="0"/>
        <v>13.989899999999999</v>
      </c>
      <c r="W185" s="41">
        <f t="shared" si="0"/>
        <v>1807.2178505320865</v>
      </c>
      <c r="X185" s="41">
        <f t="shared" si="0"/>
        <v>4599.0708712593187</v>
      </c>
      <c r="Y185" s="41">
        <f t="shared" si="0"/>
        <v>6406.2887217914049</v>
      </c>
      <c r="Z185" s="41">
        <f t="shared" si="0"/>
        <v>75.895346967041164</v>
      </c>
      <c r="AA185" s="41">
        <f t="shared" si="0"/>
        <v>37.033368302703551</v>
      </c>
      <c r="AB185" s="41">
        <f t="shared" si="0"/>
        <v>62.200850457714537</v>
      </c>
      <c r="AC185" s="41">
        <f t="shared" si="0"/>
        <v>16.814118976519531</v>
      </c>
      <c r="AD185" s="41">
        <f t="shared" si="0"/>
        <v>35.188746641520311</v>
      </c>
      <c r="AE185" s="41">
        <f t="shared" si="0"/>
        <v>373.1295796482936</v>
      </c>
      <c r="AF185" s="41">
        <f t="shared" si="0"/>
        <v>408.31832628981385</v>
      </c>
      <c r="AG185" s="41">
        <f t="shared" si="0"/>
        <v>0.57425466935835034</v>
      </c>
      <c r="AH185" s="41">
        <f t="shared" si="0"/>
        <v>0.97689300074753838</v>
      </c>
      <c r="AI185" s="41">
        <f t="shared" si="0"/>
        <v>3.1286978537454941</v>
      </c>
      <c r="AJ185" s="41">
        <f t="shared" si="0"/>
        <v>2.5876826262266244</v>
      </c>
      <c r="AK185" s="41">
        <f t="shared" si="0"/>
        <v>2.7138550378596187</v>
      </c>
      <c r="AL185" s="41">
        <f t="shared" si="0"/>
        <v>6.7999377390527842</v>
      </c>
      <c r="AM185" s="41">
        <f t="shared" si="0"/>
        <v>19.976056272104504</v>
      </c>
      <c r="AN185" s="41">
        <f t="shared" si="0"/>
        <v>38.879494680127472</v>
      </c>
      <c r="AO185" s="41">
        <f t="shared" si="0"/>
        <v>383.05821524109177</v>
      </c>
      <c r="AP185" s="41">
        <f t="shared" si="0"/>
        <v>16007.565789050004</v>
      </c>
      <c r="AQ185" s="41">
        <f t="shared" si="0"/>
        <v>8619.4585017879981</v>
      </c>
      <c r="AR185" s="41">
        <f t="shared" si="0"/>
        <v>24627.024290838002</v>
      </c>
      <c r="AS185" s="41">
        <f t="shared" si="0"/>
        <v>1729.7360767419998</v>
      </c>
      <c r="AT185" s="41">
        <f t="shared" si="0"/>
        <v>40384.322705259998</v>
      </c>
      <c r="AU185" s="41">
        <f t="shared" si="0"/>
        <v>92220.210236803963</v>
      </c>
      <c r="AV185" s="41">
        <f t="shared" si="0"/>
        <v>28049.579955849997</v>
      </c>
      <c r="AW185" s="41">
        <f t="shared" si="0"/>
        <v>64299.347679653991</v>
      </c>
      <c r="AX185" s="41">
        <f t="shared" si="0"/>
        <v>27464.337347794997</v>
      </c>
      <c r="AY185" s="41">
        <f t="shared" si="0"/>
        <v>62972.251770886993</v>
      </c>
      <c r="AZ185" s="41">
        <f t="shared" si="0"/>
        <v>34.960465988571428</v>
      </c>
      <c r="BA185" s="41">
        <f t="shared" si="0"/>
        <v>69.920931995714298</v>
      </c>
      <c r="BB185" s="41">
        <f t="shared" si="0"/>
        <v>80.628555176999981</v>
      </c>
      <c r="BC185" s="41">
        <f t="shared" si="0"/>
        <v>4414.5159882200005</v>
      </c>
      <c r="BD185" s="41">
        <f t="shared" si="0"/>
        <v>10149.764058933999</v>
      </c>
      <c r="BE185" s="41">
        <f t="shared" si="0"/>
        <v>6.8290701571428594</v>
      </c>
      <c r="BF185" s="41">
        <f t="shared" si="0"/>
        <v>13.658140330000004</v>
      </c>
      <c r="BG185" s="41">
        <f t="shared" si="0"/>
        <v>109.58846471399995</v>
      </c>
      <c r="BH185" s="41">
        <f t="shared" si="0"/>
        <v>795.82998913999995</v>
      </c>
      <c r="BI185" s="41">
        <f t="shared" si="0"/>
        <v>11.230000000000002</v>
      </c>
      <c r="BJ185" s="41">
        <f t="shared" si="0"/>
        <v>15.26</v>
      </c>
      <c r="BK185" s="41">
        <f t="shared" si="0"/>
        <v>20.940000000000012</v>
      </c>
      <c r="BL185" s="41">
        <f t="shared" si="0"/>
        <v>26.009999999999991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6.2839500319999999</v>
      </c>
      <c r="E186" s="41">
        <f>IF(E28="－","－",SUM(E28:E35))</f>
        <v>627</v>
      </c>
      <c r="F186" s="41">
        <f t="shared" ref="F186:BL186" si="1">IF(F28="－","－",SUM(F28:F35))</f>
        <v>4</v>
      </c>
      <c r="G186" s="41">
        <f t="shared" si="1"/>
        <v>30</v>
      </c>
      <c r="H186" s="41">
        <f t="shared" si="1"/>
        <v>593</v>
      </c>
      <c r="I186" s="41">
        <f t="shared" si="1"/>
        <v>5.3271020233879973</v>
      </c>
      <c r="J186" s="41">
        <f t="shared" si="1"/>
        <v>163.61354025017459</v>
      </c>
      <c r="K186" s="41">
        <f t="shared" si="1"/>
        <v>4.0694820233961941</v>
      </c>
      <c r="L186" s="41">
        <f t="shared" si="1"/>
        <v>1.2576199999918032</v>
      </c>
      <c r="M186" s="41">
        <f t="shared" si="1"/>
        <v>101.4459827734711</v>
      </c>
      <c r="N186" s="41">
        <f t="shared" si="1"/>
        <v>67.494659500091473</v>
      </c>
      <c r="O186" s="41">
        <f t="shared" si="1"/>
        <v>2.4875760989999995</v>
      </c>
      <c r="P186" s="41">
        <f t="shared" si="1"/>
        <v>4.3248932169999996</v>
      </c>
      <c r="Q186" s="41">
        <f t="shared" si="1"/>
        <v>2.2843136230000001</v>
      </c>
      <c r="R186" s="41">
        <f t="shared" si="1"/>
        <v>0.20326247600000003</v>
      </c>
      <c r="S186" s="41">
        <f t="shared" si="1"/>
        <v>4.0597682489999993</v>
      </c>
      <c r="T186" s="41">
        <f t="shared" si="1"/>
        <v>0.26512496800000002</v>
      </c>
      <c r="U186" s="41">
        <f t="shared" si="1"/>
        <v>0.71070000000000011</v>
      </c>
      <c r="V186" s="41">
        <f t="shared" si="1"/>
        <v>1.6903999999999999</v>
      </c>
      <c r="W186" s="41">
        <f t="shared" si="1"/>
        <v>8.5253781223879983</v>
      </c>
      <c r="X186" s="41">
        <f t="shared" si="1"/>
        <v>169.62883346717459</v>
      </c>
      <c r="Y186" s="41">
        <f t="shared" si="1"/>
        <v>178.15421158956258</v>
      </c>
      <c r="Z186" s="41">
        <f t="shared" si="1"/>
        <v>0.82700723759757</v>
      </c>
      <c r="AA186" s="41">
        <f t="shared" si="1"/>
        <v>0.28123897271054205</v>
      </c>
      <c r="AB186" s="41">
        <f t="shared" si="1"/>
        <v>0.28123897354999999</v>
      </c>
      <c r="AC186" s="41">
        <f t="shared" si="1"/>
        <v>3.1823429454457569E-2</v>
      </c>
      <c r="AD186" s="41">
        <f t="shared" si="1"/>
        <v>2.5082567598598846</v>
      </c>
      <c r="AE186" s="41">
        <f t="shared" si="1"/>
        <v>22.574310838738981</v>
      </c>
      <c r="AF186" s="41">
        <f t="shared" si="1"/>
        <v>25.082567598598878</v>
      </c>
      <c r="AG186" s="41">
        <f t="shared" si="1"/>
        <v>8.0148977419907716E-2</v>
      </c>
      <c r="AH186" s="41">
        <f t="shared" si="1"/>
        <v>0.13634538687524531</v>
      </c>
      <c r="AI186" s="41">
        <f t="shared" si="1"/>
        <v>0.43667373904639378</v>
      </c>
      <c r="AJ186" s="41">
        <f t="shared" si="1"/>
        <v>1.6335482792556772E-2</v>
      </c>
      <c r="AK186" s="41">
        <f t="shared" si="1"/>
        <v>1.974049127531308E-2</v>
      </c>
      <c r="AL186" s="41">
        <f t="shared" si="1"/>
        <v>4.937257514659215E-2</v>
      </c>
      <c r="AM186" s="41">
        <f t="shared" si="1"/>
        <v>0.12830788966692205</v>
      </c>
      <c r="AN186" s="41">
        <f t="shared" si="1"/>
        <v>2.6643426380104431</v>
      </c>
      <c r="AO186" s="41">
        <f t="shared" si="1"/>
        <v>23.060357152931967</v>
      </c>
      <c r="AP186" s="41">
        <f t="shared" si="1"/>
        <v>2197.8733308650003</v>
      </c>
      <c r="AQ186" s="41">
        <f t="shared" si="1"/>
        <v>1183.47025508</v>
      </c>
      <c r="AR186" s="41">
        <f t="shared" si="1"/>
        <v>3381.3435859450001</v>
      </c>
      <c r="AS186" s="41">
        <f t="shared" si="1"/>
        <v>66.485841700999998</v>
      </c>
      <c r="AT186" s="41">
        <f t="shared" si="1"/>
        <v>4644.9508990929999</v>
      </c>
      <c r="AU186" s="41">
        <f t="shared" si="1"/>
        <v>10957.353770018</v>
      </c>
      <c r="AV186" s="41">
        <f t="shared" si="1"/>
        <v>4220.5319984389998</v>
      </c>
      <c r="AW186" s="41">
        <f t="shared" si="1"/>
        <v>9643.1957278870013</v>
      </c>
      <c r="AX186" s="41">
        <f t="shared" si="1"/>
        <v>3917.3714803360003</v>
      </c>
      <c r="AY186" s="41">
        <f t="shared" si="1"/>
        <v>8962.7237410480011</v>
      </c>
      <c r="AZ186" s="41">
        <f t="shared" si="1"/>
        <v>0.21304093571428576</v>
      </c>
      <c r="BA186" s="41">
        <f t="shared" si="1"/>
        <v>0.4260818757142858</v>
      </c>
      <c r="BB186" s="41">
        <f t="shared" si="1"/>
        <v>57.582807082000002</v>
      </c>
      <c r="BC186" s="41">
        <f t="shared" si="1"/>
        <v>7521.9350201769994</v>
      </c>
      <c r="BD186" s="41">
        <f t="shared" si="1"/>
        <v>16462.437441945</v>
      </c>
      <c r="BE186" s="41">
        <f t="shared" si="1"/>
        <v>0.50904178142857148</v>
      </c>
      <c r="BF186" s="41">
        <f t="shared" si="1"/>
        <v>1.0180835699999999</v>
      </c>
      <c r="BG186" s="41">
        <f t="shared" si="1"/>
        <v>78.399013030000006</v>
      </c>
      <c r="BH186" s="41">
        <f t="shared" si="1"/>
        <v>686.59970645099997</v>
      </c>
      <c r="BI186" s="41">
        <f t="shared" si="1"/>
        <v>0.63</v>
      </c>
      <c r="BJ186" s="41">
        <f t="shared" si="1"/>
        <v>0.83000000000000007</v>
      </c>
      <c r="BK186" s="41">
        <f t="shared" si="1"/>
        <v>0.81000000000000016</v>
      </c>
      <c r="BL186" s="41">
        <f t="shared" si="1"/>
        <v>0.93000000000000016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5.1754669639999999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21</v>
      </c>
      <c r="H187" s="41">
        <f t="shared" si="2"/>
        <v>755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5.4071517999999999E-2</v>
      </c>
      <c r="P187" s="41">
        <f t="shared" si="2"/>
        <v>8.317830200000001E-2</v>
      </c>
      <c r="Q187" s="41">
        <f t="shared" si="2"/>
        <v>4.7049278999999999E-2</v>
      </c>
      <c r="R187" s="41">
        <f t="shared" si="2"/>
        <v>7.0222389999999996E-3</v>
      </c>
      <c r="S187" s="41">
        <f t="shared" si="2"/>
        <v>7.4018857999999993E-2</v>
      </c>
      <c r="T187" s="41">
        <f t="shared" si="2"/>
        <v>9.1594439999999992E-3</v>
      </c>
      <c r="U187" s="41">
        <f t="shared" si="2"/>
        <v>0.54300000000000004</v>
      </c>
      <c r="V187" s="41">
        <f t="shared" si="2"/>
        <v>1.3031999999999999</v>
      </c>
      <c r="W187" s="41">
        <f t="shared" si="2"/>
        <v>0.59707151800000002</v>
      </c>
      <c r="X187" s="41">
        <f t="shared" si="2"/>
        <v>1.386378302</v>
      </c>
      <c r="Y187" s="41">
        <f t="shared" si="2"/>
        <v>1.9834498199999997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5.6291054488850377E-2</v>
      </c>
      <c r="AH187" s="41">
        <f t="shared" si="2"/>
        <v>9.5759494992527089E-2</v>
      </c>
      <c r="AI187" s="41">
        <f t="shared" si="2"/>
        <v>0.30668919342201245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5.6291054488850377E-2</v>
      </c>
      <c r="AN187" s="41">
        <f t="shared" si="2"/>
        <v>9.5759494992527089E-2</v>
      </c>
      <c r="AO187" s="41">
        <f t="shared" si="2"/>
        <v>0.30668919342201245</v>
      </c>
      <c r="AP187" s="41">
        <f t="shared" si="2"/>
        <v>2.0140726409999998</v>
      </c>
      <c r="AQ187" s="41">
        <f t="shared" si="2"/>
        <v>1.0845006500000001</v>
      </c>
      <c r="AR187" s="41">
        <f t="shared" si="2"/>
        <v>3.0985732909999997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2.6378147309999997</v>
      </c>
      <c r="BC187" s="41">
        <f t="shared" si="2"/>
        <v>190.217610517</v>
      </c>
      <c r="BD187" s="41">
        <f t="shared" si="2"/>
        <v>421.88118622000002</v>
      </c>
      <c r="BE187" s="41">
        <f t="shared" si="2"/>
        <v>0.28875913571428574</v>
      </c>
      <c r="BF187" s="41">
        <f t="shared" si="2"/>
        <v>0.57751827428571434</v>
      </c>
      <c r="BG187" s="41">
        <f t="shared" si="2"/>
        <v>3.7359420160000001</v>
      </c>
      <c r="BH187" s="41">
        <f t="shared" si="2"/>
        <v>29.725555905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4.8668692040000003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2.7781251E-2</v>
      </c>
      <c r="P188" s="41">
        <f t="shared" si="3"/>
        <v>5.0510548000000009E-2</v>
      </c>
      <c r="Q188" s="41">
        <f t="shared" si="3"/>
        <v>2.5837321E-2</v>
      </c>
      <c r="R188" s="41">
        <f t="shared" si="3"/>
        <v>1.9439299999999997E-3</v>
      </c>
      <c r="S188" s="41">
        <f t="shared" si="3"/>
        <v>4.7974986000000011E-2</v>
      </c>
      <c r="T188" s="41">
        <f t="shared" si="3"/>
        <v>2.5355620000000003E-3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4.5781251000000002E-2</v>
      </c>
      <c r="X188" s="41">
        <f t="shared" si="3"/>
        <v>9.3710548000000005E-2</v>
      </c>
      <c r="Y188" s="41">
        <f t="shared" si="3"/>
        <v>0.139491799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1.8558807500706923E-3</v>
      </c>
      <c r="AH188" s="41">
        <f t="shared" si="3"/>
        <v>3.157130471384626E-3</v>
      </c>
      <c r="AI188" s="41">
        <f t="shared" si="3"/>
        <v>1.01113502934886E-2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1.8558807500706923E-3</v>
      </c>
      <c r="AN188" s="41">
        <f t="shared" si="3"/>
        <v>3.157130471384626E-3</v>
      </c>
      <c r="AO188" s="41">
        <f t="shared" si="3"/>
        <v>1.01113502934886E-2</v>
      </c>
      <c r="AP188" s="41">
        <f t="shared" si="3"/>
        <v>0.16566281599999999</v>
      </c>
      <c r="AQ188" s="41">
        <f t="shared" si="3"/>
        <v>8.9203054000000004E-2</v>
      </c>
      <c r="AR188" s="41">
        <f t="shared" si="3"/>
        <v>0.25486587000000005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7.3295513899999998</v>
      </c>
      <c r="BC188" s="41">
        <f t="shared" si="3"/>
        <v>359.45797688900001</v>
      </c>
      <c r="BD188" s="41">
        <f t="shared" si="3"/>
        <v>801.09721198200009</v>
      </c>
      <c r="BE188" s="41">
        <f t="shared" si="3"/>
        <v>0.33117936571428574</v>
      </c>
      <c r="BF188" s="41">
        <f t="shared" si="3"/>
        <v>0.66235873285714297</v>
      </c>
      <c r="BG188" s="41">
        <f t="shared" si="3"/>
        <v>11.971655483000001</v>
      </c>
      <c r="BH188" s="41">
        <f t="shared" si="3"/>
        <v>78.948848856000012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4.7131156589999996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5.3092395000000001E-2</v>
      </c>
      <c r="BC189" s="41">
        <f t="shared" si="4"/>
        <v>2.8659105350000003</v>
      </c>
      <c r="BD189" s="41">
        <f t="shared" si="4"/>
        <v>6.2488398640000007</v>
      </c>
      <c r="BE189" s="41">
        <f t="shared" si="4"/>
        <v>1.9282951428571428E-2</v>
      </c>
      <c r="BF189" s="41">
        <f t="shared" si="4"/>
        <v>3.8565904285714291E-2</v>
      </c>
      <c r="BG189" s="41">
        <f t="shared" si="4"/>
        <v>1.7056008000000001E-2</v>
      </c>
      <c r="BH189" s="41">
        <f t="shared" si="4"/>
        <v>0.82987524599999996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6.0667005679999999</v>
      </c>
      <c r="E192" s="41">
        <f>IF(E92="－","－",SUM(E92:E114))</f>
        <v>159</v>
      </c>
      <c r="F192" s="41">
        <f t="shared" ref="F192:BL192" si="7">IF(F92="－","－",SUM(F92:F114))</f>
        <v>14</v>
      </c>
      <c r="G192" s="41">
        <f t="shared" si="7"/>
        <v>51</v>
      </c>
      <c r="H192" s="41">
        <f t="shared" si="7"/>
        <v>94</v>
      </c>
      <c r="I192" s="41">
        <f t="shared" si="7"/>
        <v>17.347151256639599</v>
      </c>
      <c r="J192" s="41">
        <f t="shared" si="7"/>
        <v>469.7335808442657</v>
      </c>
      <c r="K192" s="41">
        <f t="shared" si="7"/>
        <v>11.130357256667351</v>
      </c>
      <c r="L192" s="41">
        <f t="shared" si="7"/>
        <v>6.2167939999722464</v>
      </c>
      <c r="M192" s="41">
        <f t="shared" si="7"/>
        <v>313.07042510090332</v>
      </c>
      <c r="N192" s="41">
        <f t="shared" si="7"/>
        <v>174.010307000002</v>
      </c>
      <c r="O192" s="41">
        <f t="shared" si="7"/>
        <v>2.4774606390000002</v>
      </c>
      <c r="P192" s="41">
        <f t="shared" si="7"/>
        <v>4.300201747</v>
      </c>
      <c r="Q192" s="41">
        <f t="shared" si="7"/>
        <v>2.299594184</v>
      </c>
      <c r="R192" s="41">
        <f t="shared" si="7"/>
        <v>0.17786645500000001</v>
      </c>
      <c r="S192" s="41">
        <f t="shared" si="7"/>
        <v>4.0682020130000005</v>
      </c>
      <c r="T192" s="41">
        <f t="shared" si="7"/>
        <v>0.23199973399999993</v>
      </c>
      <c r="U192" s="41">
        <f t="shared" si="7"/>
        <v>3.1723500000000011</v>
      </c>
      <c r="V192" s="41">
        <f t="shared" si="7"/>
        <v>7.5290000000000017</v>
      </c>
      <c r="W192" s="41">
        <f t="shared" si="7"/>
        <v>22.996961895639593</v>
      </c>
      <c r="X192" s="41">
        <f t="shared" si="7"/>
        <v>481.5627825912656</v>
      </c>
      <c r="Y192" s="41">
        <f t="shared" si="7"/>
        <v>504.55974448690523</v>
      </c>
      <c r="Z192" s="41">
        <f t="shared" si="7"/>
        <v>2.8987382125341634</v>
      </c>
      <c r="AA192" s="41">
        <f t="shared" si="7"/>
        <v>1.0017974550955913</v>
      </c>
      <c r="AB192" s="41">
        <f t="shared" si="7"/>
        <v>1.8739162411865402</v>
      </c>
      <c r="AC192" s="41">
        <f t="shared" si="7"/>
        <v>0.13324599229184753</v>
      </c>
      <c r="AD192" s="41">
        <f t="shared" si="7"/>
        <v>5.7506843627544146</v>
      </c>
      <c r="AE192" s="41">
        <f t="shared" si="7"/>
        <v>51.756159264789787</v>
      </c>
      <c r="AF192" s="41">
        <f t="shared" si="7"/>
        <v>57.506843627544207</v>
      </c>
      <c r="AG192" s="41">
        <f t="shared" si="7"/>
        <v>0.32633495794834555</v>
      </c>
      <c r="AH192" s="41">
        <f t="shared" si="7"/>
        <v>0.55514452616500143</v>
      </c>
      <c r="AI192" s="41">
        <f t="shared" si="7"/>
        <v>1.7779628743392613</v>
      </c>
      <c r="AJ192" s="41">
        <f t="shared" si="7"/>
        <v>7.350829516939944E-2</v>
      </c>
      <c r="AK192" s="41">
        <f t="shared" si="7"/>
        <v>7.4514518441200328E-2</v>
      </c>
      <c r="AL192" s="41">
        <f t="shared" si="7"/>
        <v>0.18679543649831198</v>
      </c>
      <c r="AM192" s="41">
        <f t="shared" si="7"/>
        <v>0.53308924540959257</v>
      </c>
      <c r="AN192" s="41">
        <f t="shared" si="7"/>
        <v>6.3803434073606162</v>
      </c>
      <c r="AO192" s="41">
        <f t="shared" si="7"/>
        <v>53.720917575627368</v>
      </c>
      <c r="AP192" s="41">
        <f t="shared" si="7"/>
        <v>6652.0971069239986</v>
      </c>
      <c r="AQ192" s="41">
        <f t="shared" si="7"/>
        <v>3581.8984421839991</v>
      </c>
      <c r="AR192" s="41">
        <f t="shared" si="7"/>
        <v>10233.995549108</v>
      </c>
      <c r="AS192" s="41">
        <f t="shared" si="7"/>
        <v>200.97669652000002</v>
      </c>
      <c r="AT192" s="41">
        <f t="shared" si="7"/>
        <v>26843.116104158009</v>
      </c>
      <c r="AU192" s="41">
        <f t="shared" si="7"/>
        <v>60034.766970367011</v>
      </c>
      <c r="AV192" s="41">
        <f t="shared" si="7"/>
        <v>16434.242005033004</v>
      </c>
      <c r="AW192" s="41">
        <f t="shared" si="7"/>
        <v>36730.987928710994</v>
      </c>
      <c r="AX192" s="41">
        <f t="shared" si="7"/>
        <v>15516.934058696999</v>
      </c>
      <c r="AY192" s="41">
        <f t="shared" si="7"/>
        <v>34687.50051740199</v>
      </c>
      <c r="AZ192" s="41">
        <f t="shared" si="7"/>
        <v>2.6406059557142858</v>
      </c>
      <c r="BA192" s="41">
        <f t="shared" si="7"/>
        <v>5.2812119242857145</v>
      </c>
      <c r="BB192" s="41">
        <f t="shared" si="7"/>
        <v>49.899929224000005</v>
      </c>
      <c r="BC192" s="41">
        <f t="shared" si="7"/>
        <v>4198.7135394020006</v>
      </c>
      <c r="BD192" s="41">
        <f t="shared" si="7"/>
        <v>9405.6484756119989</v>
      </c>
      <c r="BE192" s="41">
        <f t="shared" si="7"/>
        <v>2.0793081</v>
      </c>
      <c r="BF192" s="41">
        <f t="shared" si="7"/>
        <v>4.1586162128571438</v>
      </c>
      <c r="BG192" s="41">
        <f t="shared" si="7"/>
        <v>74.795734479000004</v>
      </c>
      <c r="BH192" s="41">
        <f t="shared" si="7"/>
        <v>792.029011922</v>
      </c>
      <c r="BI192" s="41">
        <f t="shared" si="7"/>
        <v>1.7700000000000002</v>
      </c>
      <c r="BJ192" s="41">
        <f t="shared" si="7"/>
        <v>1.7700000000000002</v>
      </c>
      <c r="BK192" s="41">
        <f t="shared" si="7"/>
        <v>3.6900000000000022</v>
      </c>
      <c r="BL192" s="41">
        <f t="shared" si="7"/>
        <v>3.6900000000000022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6.7088371479999998</v>
      </c>
      <c r="E193" s="41">
        <f>IF(E115="－","－",SUM(E115:E122))</f>
        <v>264</v>
      </c>
      <c r="F193" s="41">
        <f t="shared" ref="F193:BL193" si="8">IF(F115="－","－",SUM(F115:F122))</f>
        <v>92</v>
      </c>
      <c r="G193" s="41">
        <f t="shared" si="8"/>
        <v>128</v>
      </c>
      <c r="H193" s="41">
        <f t="shared" si="8"/>
        <v>44</v>
      </c>
      <c r="I193" s="41">
        <f t="shared" si="8"/>
        <v>950.35895322031899</v>
      </c>
      <c r="J193" s="41">
        <f t="shared" si="8"/>
        <v>2213.0447503669438</v>
      </c>
      <c r="K193" s="41">
        <f t="shared" si="8"/>
        <v>876.86980172034748</v>
      </c>
      <c r="L193" s="41">
        <f t="shared" si="8"/>
        <v>73.48915149997157</v>
      </c>
      <c r="M193" s="41">
        <f t="shared" si="8"/>
        <v>2906.2276505872774</v>
      </c>
      <c r="N193" s="41">
        <f t="shared" si="8"/>
        <v>257.17605299998502</v>
      </c>
      <c r="O193" s="41">
        <f t="shared" si="8"/>
        <v>4.4312701849999998</v>
      </c>
      <c r="P193" s="41">
        <f t="shared" si="8"/>
        <v>7.119105364000001</v>
      </c>
      <c r="Q193" s="41">
        <f t="shared" si="8"/>
        <v>4.1952151450000006</v>
      </c>
      <c r="R193" s="41">
        <f t="shared" si="8"/>
        <v>0.23605503999999997</v>
      </c>
      <c r="S193" s="41">
        <f t="shared" si="8"/>
        <v>6.8112074840000005</v>
      </c>
      <c r="T193" s="41">
        <f t="shared" si="8"/>
        <v>0.3078978799999999</v>
      </c>
      <c r="U193" s="41">
        <f t="shared" si="8"/>
        <v>36.317650000000015</v>
      </c>
      <c r="V193" s="41">
        <f t="shared" si="8"/>
        <v>85.931100000000015</v>
      </c>
      <c r="W193" s="41">
        <f t="shared" si="8"/>
        <v>991.10787340531886</v>
      </c>
      <c r="X193" s="41">
        <f t="shared" si="8"/>
        <v>2306.0949557309432</v>
      </c>
      <c r="Y193" s="41">
        <f t="shared" si="8"/>
        <v>3297.2028291362626</v>
      </c>
      <c r="Z193" s="41">
        <f t="shared" si="8"/>
        <v>37.729340543691855</v>
      </c>
      <c r="AA193" s="41">
        <f t="shared" si="8"/>
        <v>18.150313583574441</v>
      </c>
      <c r="AB193" s="41">
        <f t="shared" si="8"/>
        <v>86.110929919597851</v>
      </c>
      <c r="AC193" s="41">
        <f t="shared" si="8"/>
        <v>12.539539310105381</v>
      </c>
      <c r="AD193" s="41">
        <f t="shared" si="8"/>
        <v>19.634107815647681</v>
      </c>
      <c r="AE193" s="41">
        <f t="shared" si="8"/>
        <v>248.06611931681059</v>
      </c>
      <c r="AF193" s="41">
        <f t="shared" si="8"/>
        <v>267.70022713245839</v>
      </c>
      <c r="AG193" s="41">
        <f t="shared" si="8"/>
        <v>3.5890207027640857</v>
      </c>
      <c r="AH193" s="41">
        <f t="shared" si="8"/>
        <v>6.1054605058515445</v>
      </c>
      <c r="AI193" s="41">
        <f t="shared" si="8"/>
        <v>19.553974863335359</v>
      </c>
      <c r="AJ193" s="41">
        <f t="shared" si="8"/>
        <v>2.2933921683046492</v>
      </c>
      <c r="AK193" s="41">
        <f t="shared" si="8"/>
        <v>1.6556927175270257</v>
      </c>
      <c r="AL193" s="41">
        <f t="shared" si="8"/>
        <v>4.1744130419215937</v>
      </c>
      <c r="AM193" s="41">
        <f t="shared" si="8"/>
        <v>18.421952181174113</v>
      </c>
      <c r="AN193" s="41">
        <f t="shared" si="8"/>
        <v>27.395261039026256</v>
      </c>
      <c r="AO193" s="41">
        <f t="shared" si="8"/>
        <v>271.79450722206752</v>
      </c>
      <c r="AP193" s="41">
        <f t="shared" si="8"/>
        <v>6481.3706079350013</v>
      </c>
      <c r="AQ193" s="41">
        <f t="shared" si="8"/>
        <v>3489.9687888870003</v>
      </c>
      <c r="AR193" s="41">
        <f t="shared" si="8"/>
        <v>9971.3393968220007</v>
      </c>
      <c r="AS193" s="41">
        <f t="shared" si="8"/>
        <v>432.81201990100004</v>
      </c>
      <c r="AT193" s="41">
        <f t="shared" si="8"/>
        <v>15002.659799214001</v>
      </c>
      <c r="AU193" s="41">
        <f t="shared" si="8"/>
        <v>32736.080401156996</v>
      </c>
      <c r="AV193" s="41">
        <f t="shared" si="8"/>
        <v>11713.574377561999</v>
      </c>
      <c r="AW193" s="41">
        <f t="shared" si="8"/>
        <v>25510.635693762997</v>
      </c>
      <c r="AX193" s="41">
        <f t="shared" si="8"/>
        <v>11573.511848589998</v>
      </c>
      <c r="AY193" s="41">
        <f t="shared" si="8"/>
        <v>25201.527938995998</v>
      </c>
      <c r="AZ193" s="41">
        <f t="shared" si="8"/>
        <v>97.507706527142886</v>
      </c>
      <c r="BA193" s="41">
        <f t="shared" si="8"/>
        <v>195.01541306000001</v>
      </c>
      <c r="BB193" s="41">
        <f t="shared" si="8"/>
        <v>16.961835280999995</v>
      </c>
      <c r="BC193" s="41">
        <f t="shared" si="8"/>
        <v>1267.4302245799997</v>
      </c>
      <c r="BD193" s="41">
        <f t="shared" si="8"/>
        <v>2766.9877924099997</v>
      </c>
      <c r="BE193" s="41">
        <f t="shared" si="8"/>
        <v>11.014178751428574</v>
      </c>
      <c r="BF193" s="41">
        <f t="shared" si="8"/>
        <v>22.028357507142861</v>
      </c>
      <c r="BG193" s="41">
        <f t="shared" si="8"/>
        <v>36.946184184999993</v>
      </c>
      <c r="BH193" s="41">
        <f t="shared" si="8"/>
        <v>198.80742934799997</v>
      </c>
      <c r="BI193" s="41">
        <f t="shared" si="8"/>
        <v>3.6000000000000005</v>
      </c>
      <c r="BJ193" s="41">
        <f t="shared" si="8"/>
        <v>5.73</v>
      </c>
      <c r="BK193" s="41">
        <f t="shared" si="8"/>
        <v>3.6300000000000008</v>
      </c>
      <c r="BL193" s="41">
        <f t="shared" si="8"/>
        <v>5.0299999999999985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5.2701196169999998</v>
      </c>
      <c r="E194" s="41">
        <f>IF(E123="－","－",SUM(E123:E132))</f>
        <v>329</v>
      </c>
      <c r="F194" s="41">
        <f t="shared" ref="F194:BL194" si="9">IF(F123="－","－",SUM(F123:F132))</f>
        <v>1</v>
      </c>
      <c r="G194" s="41">
        <f t="shared" si="9"/>
        <v>2</v>
      </c>
      <c r="H194" s="41">
        <f t="shared" si="9"/>
        <v>326</v>
      </c>
      <c r="I194" s="41">
        <f t="shared" si="9"/>
        <v>1.1145252121407001E-3</v>
      </c>
      <c r="J194" s="41">
        <f t="shared" si="9"/>
        <v>0.51856221929902746</v>
      </c>
      <c r="K194" s="41">
        <f t="shared" si="9"/>
        <v>1.1145252121407001E-3</v>
      </c>
      <c r="L194" s="41">
        <f t="shared" si="9"/>
        <v>0</v>
      </c>
      <c r="M194" s="41">
        <f t="shared" si="9"/>
        <v>0.14526174451114804</v>
      </c>
      <c r="N194" s="41">
        <f t="shared" si="9"/>
        <v>0.37441500000002015</v>
      </c>
      <c r="O194" s="41">
        <f t="shared" si="9"/>
        <v>5.1469108340217104E-2</v>
      </c>
      <c r="P194" s="41">
        <f t="shared" si="9"/>
        <v>8.7822620443761434E-2</v>
      </c>
      <c r="Q194" s="41">
        <f t="shared" si="9"/>
        <v>4.3920618000000002E-2</v>
      </c>
      <c r="R194" s="41">
        <f t="shared" si="9"/>
        <v>7.5484903402171007E-3</v>
      </c>
      <c r="S194" s="41">
        <f t="shared" si="9"/>
        <v>7.7976760000000006E-2</v>
      </c>
      <c r="T194" s="41">
        <f t="shared" si="9"/>
        <v>9.845860443761437E-3</v>
      </c>
      <c r="U194" s="41">
        <f t="shared" si="9"/>
        <v>3.8449999999999998E-2</v>
      </c>
      <c r="V194" s="41">
        <f t="shared" si="9"/>
        <v>9.11E-2</v>
      </c>
      <c r="W194" s="41">
        <f t="shared" si="9"/>
        <v>9.1033633552357815E-2</v>
      </c>
      <c r="X194" s="41">
        <f t="shared" si="9"/>
        <v>0.69748483974278885</v>
      </c>
      <c r="Y194" s="41">
        <f t="shared" si="9"/>
        <v>0.78851847329514668</v>
      </c>
      <c r="Z194" s="41">
        <f t="shared" si="9"/>
        <v>8.3729754405274511E-4</v>
      </c>
      <c r="AA194" s="41">
        <f t="shared" si="9"/>
        <v>1.7918167442728739E-4</v>
      </c>
      <c r="AB194" s="41">
        <f t="shared" si="9"/>
        <v>1.7918147000000001E-4</v>
      </c>
      <c r="AC194" s="41">
        <f t="shared" si="9"/>
        <v>1.2398574357029406E-5</v>
      </c>
      <c r="AD194" s="41">
        <f t="shared" si="9"/>
        <v>3.3621666988148859E-3</v>
      </c>
      <c r="AE194" s="41">
        <f t="shared" si="9"/>
        <v>3.0259500289333975E-2</v>
      </c>
      <c r="AF194" s="41">
        <f t="shared" si="9"/>
        <v>3.3621666988148856E-2</v>
      </c>
      <c r="AG194" s="41">
        <f t="shared" si="9"/>
        <v>3.9826774952355735E-3</v>
      </c>
      <c r="AH194" s="41">
        <f t="shared" si="9"/>
        <v>6.7751295321248836E-3</v>
      </c>
      <c r="AI194" s="41">
        <f t="shared" si="9"/>
        <v>2.1698725663697262E-2</v>
      </c>
      <c r="AJ194" s="41">
        <f t="shared" si="9"/>
        <v>1.0271622867598867E-5</v>
      </c>
      <c r="AK194" s="41">
        <f t="shared" si="9"/>
        <v>1.2412665389929862E-5</v>
      </c>
      <c r="AL194" s="41">
        <f t="shared" si="9"/>
        <v>3.1045086274029213E-5</v>
      </c>
      <c r="AM194" s="41">
        <f t="shared" si="9"/>
        <v>4.0053476924602014E-3</v>
      </c>
      <c r="AN194" s="41">
        <f t="shared" si="9"/>
        <v>1.01497088963297E-2</v>
      </c>
      <c r="AO194" s="41">
        <f t="shared" si="9"/>
        <v>5.1989271039305271E-2</v>
      </c>
      <c r="AP194" s="41">
        <f t="shared" si="9"/>
        <v>4.6823543169999997</v>
      </c>
      <c r="AQ194" s="41">
        <f t="shared" si="9"/>
        <v>2.5212677069999998</v>
      </c>
      <c r="AR194" s="41">
        <f t="shared" si="9"/>
        <v>7.2036220239999995</v>
      </c>
      <c r="AS194" s="41">
        <f t="shared" si="9"/>
        <v>1.261264129</v>
      </c>
      <c r="AT194" s="41">
        <f t="shared" si="9"/>
        <v>9.2727544779999995</v>
      </c>
      <c r="AU194" s="41">
        <f t="shared" si="9"/>
        <v>19.523255897999999</v>
      </c>
      <c r="AV194" s="41">
        <f t="shared" si="9"/>
        <v>12.190049850999999</v>
      </c>
      <c r="AW194" s="41">
        <f t="shared" si="9"/>
        <v>25.73687949</v>
      </c>
      <c r="AX194" s="41">
        <f t="shared" si="9"/>
        <v>11.174860203</v>
      </c>
      <c r="AY194" s="41">
        <f t="shared" si="9"/>
        <v>23.590967033000002</v>
      </c>
      <c r="AZ194" s="41">
        <f t="shared" si="9"/>
        <v>0.15793850714285715</v>
      </c>
      <c r="BA194" s="41">
        <f t="shared" si="9"/>
        <v>0.31587701714285715</v>
      </c>
      <c r="BB194" s="41">
        <f t="shared" si="9"/>
        <v>2.8873153230000002</v>
      </c>
      <c r="BC194" s="41">
        <f t="shared" si="9"/>
        <v>148.817560598</v>
      </c>
      <c r="BD194" s="41">
        <f t="shared" si="9"/>
        <v>330.21101362399997</v>
      </c>
      <c r="BE194" s="41">
        <f t="shared" si="9"/>
        <v>0.91660803428571436</v>
      </c>
      <c r="BF194" s="41">
        <f t="shared" si="9"/>
        <v>1.8332160742857144</v>
      </c>
      <c r="BG194" s="41">
        <f t="shared" si="9"/>
        <v>19.469258777000004</v>
      </c>
      <c r="BH194" s="41">
        <f t="shared" si="9"/>
        <v>110.95735057500001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5.2063585559999996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2</v>
      </c>
      <c r="H195" s="41">
        <f t="shared" si="10"/>
        <v>312</v>
      </c>
      <c r="I195" s="41">
        <f t="shared" si="10"/>
        <v>8.3499381244133732E-4</v>
      </c>
      <c r="J195" s="41">
        <f t="shared" si="10"/>
        <v>0.28375782777066905</v>
      </c>
      <c r="K195" s="41">
        <f t="shared" si="10"/>
        <v>8.3499381244133732E-4</v>
      </c>
      <c r="L195" s="41">
        <f t="shared" si="10"/>
        <v>0</v>
      </c>
      <c r="M195" s="41">
        <f t="shared" si="10"/>
        <v>0.11312282158311193</v>
      </c>
      <c r="N195" s="41">
        <f t="shared" si="10"/>
        <v>0.17146999999999846</v>
      </c>
      <c r="O195" s="41">
        <f t="shared" si="10"/>
        <v>2.5018858000000001E-2</v>
      </c>
      <c r="P195" s="41">
        <f t="shared" si="10"/>
        <v>4.1912223999999998E-2</v>
      </c>
      <c r="Q195" s="41">
        <f t="shared" si="10"/>
        <v>2.2043006999999996E-2</v>
      </c>
      <c r="R195" s="41">
        <f t="shared" si="10"/>
        <v>2.9758510000000003E-3</v>
      </c>
      <c r="S195" s="41">
        <f t="shared" si="10"/>
        <v>3.8030676999999999E-2</v>
      </c>
      <c r="T195" s="41">
        <f t="shared" si="10"/>
        <v>3.8815469999999999E-3</v>
      </c>
      <c r="U195" s="41">
        <f t="shared" si="10"/>
        <v>3.3000000000000002E-2</v>
      </c>
      <c r="V195" s="41">
        <f t="shared" si="10"/>
        <v>7.9199999999999993E-2</v>
      </c>
      <c r="W195" s="41">
        <f t="shared" si="10"/>
        <v>5.8853851812441342E-2</v>
      </c>
      <c r="X195" s="41">
        <f t="shared" si="10"/>
        <v>0.40487005177066909</v>
      </c>
      <c r="Y195" s="41">
        <f t="shared" si="10"/>
        <v>0.46372390358311039</v>
      </c>
      <c r="Z195" s="41">
        <f t="shared" si="10"/>
        <v>6.0109053220573476E-4</v>
      </c>
      <c r="AA195" s="41">
        <f t="shared" si="10"/>
        <v>1.2863337389202722E-4</v>
      </c>
      <c r="AB195" s="41">
        <f t="shared" si="10"/>
        <v>1.2863330000000001E-4</v>
      </c>
      <c r="AC195" s="41">
        <f t="shared" si="10"/>
        <v>7.3837032859982547E-6</v>
      </c>
      <c r="AD195" s="41">
        <f t="shared" si="10"/>
        <v>1.9509124168650698E-3</v>
      </c>
      <c r="AE195" s="41">
        <f t="shared" si="10"/>
        <v>1.7558211751785624E-2</v>
      </c>
      <c r="AF195" s="41">
        <f t="shared" si="10"/>
        <v>1.9509124168650697E-2</v>
      </c>
      <c r="AG195" s="41">
        <f t="shared" si="10"/>
        <v>3.3013326144534596E-3</v>
      </c>
      <c r="AH195" s="41">
        <f t="shared" si="10"/>
        <v>5.6160600797599087E-3</v>
      </c>
      <c r="AI195" s="41">
        <f t="shared" si="10"/>
        <v>1.7986570795987814E-2</v>
      </c>
      <c r="AJ195" s="41">
        <f t="shared" si="10"/>
        <v>7.3739362994102319E-6</v>
      </c>
      <c r="AK195" s="41">
        <f t="shared" si="10"/>
        <v>8.9109778533598636E-6</v>
      </c>
      <c r="AL195" s="41">
        <f t="shared" si="10"/>
        <v>2.2287080780245203E-5</v>
      </c>
      <c r="AM195" s="41">
        <f t="shared" si="10"/>
        <v>3.3160902540388683E-3</v>
      </c>
      <c r="AN195" s="41">
        <f t="shared" si="10"/>
        <v>7.575883474478338E-3</v>
      </c>
      <c r="AO195" s="41">
        <f t="shared" si="10"/>
        <v>3.5567069628553688E-2</v>
      </c>
      <c r="AP195" s="41">
        <f t="shared" si="10"/>
        <v>1.6787839950000001</v>
      </c>
      <c r="AQ195" s="41">
        <f t="shared" si="10"/>
        <v>0.90396061200000011</v>
      </c>
      <c r="AR195" s="41">
        <f t="shared" si="10"/>
        <v>2.5827446070000004</v>
      </c>
      <c r="AS195" s="41">
        <f t="shared" si="10"/>
        <v>6.6241988000000002E-2</v>
      </c>
      <c r="AT195" s="41">
        <f t="shared" si="10"/>
        <v>2.1116683530000002</v>
      </c>
      <c r="AU195" s="41">
        <f t="shared" si="10"/>
        <v>4.4701816599999997</v>
      </c>
      <c r="AV195" s="41">
        <f t="shared" si="10"/>
        <v>3.3793264409999999</v>
      </c>
      <c r="AW195" s="41">
        <f t="shared" si="10"/>
        <v>7.1536816170000002</v>
      </c>
      <c r="AX195" s="41">
        <f t="shared" si="10"/>
        <v>3.0800928980000002</v>
      </c>
      <c r="AY195" s="41">
        <f t="shared" si="10"/>
        <v>6.5202354160000002</v>
      </c>
      <c r="AZ195" s="41">
        <f t="shared" si="10"/>
        <v>2.2728585714285716E-3</v>
      </c>
      <c r="BA195" s="41">
        <f t="shared" si="10"/>
        <v>4.5457185714285718E-3</v>
      </c>
      <c r="BB195" s="41">
        <f t="shared" si="10"/>
        <v>2.2644447130000005</v>
      </c>
      <c r="BC195" s="41">
        <f t="shared" si="10"/>
        <v>105.59536392699999</v>
      </c>
      <c r="BD195" s="41">
        <f t="shared" si="10"/>
        <v>236.27907114799999</v>
      </c>
      <c r="BE195" s="41">
        <f t="shared" si="10"/>
        <v>0.16296830714285712</v>
      </c>
      <c r="BF195" s="41">
        <f t="shared" si="10"/>
        <v>0.32593661999999995</v>
      </c>
      <c r="BG195" s="41">
        <f t="shared" si="10"/>
        <v>11.302045709</v>
      </c>
      <c r="BH195" s="41">
        <f t="shared" si="10"/>
        <v>53.153246340999999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5.0777651319999997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0</v>
      </c>
      <c r="H196" s="41">
        <f t="shared" si="11"/>
        <v>179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0</v>
      </c>
      <c r="V196" s="41">
        <f t="shared" si="11"/>
        <v>0</v>
      </c>
      <c r="W196" s="41">
        <f t="shared" si="11"/>
        <v>0</v>
      </c>
      <c r="X196" s="41">
        <f t="shared" si="11"/>
        <v>0</v>
      </c>
      <c r="Y196" s="41">
        <f t="shared" si="11"/>
        <v>0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0</v>
      </c>
      <c r="AH196" s="41">
        <f t="shared" si="11"/>
        <v>0</v>
      </c>
      <c r="AI196" s="41">
        <f t="shared" si="11"/>
        <v>0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0</v>
      </c>
      <c r="AN196" s="41">
        <f t="shared" si="11"/>
        <v>0</v>
      </c>
      <c r="AO196" s="41">
        <f t="shared" si="11"/>
        <v>0</v>
      </c>
      <c r="AP196" s="41">
        <f t="shared" si="11"/>
        <v>0</v>
      </c>
      <c r="AQ196" s="41">
        <f t="shared" si="11"/>
        <v>0</v>
      </c>
      <c r="AR196" s="41">
        <f t="shared" si="11"/>
        <v>0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</v>
      </c>
      <c r="BC196" s="41">
        <f t="shared" si="11"/>
        <v>0</v>
      </c>
      <c r="BD196" s="41">
        <f t="shared" si="11"/>
        <v>0</v>
      </c>
      <c r="BE196" s="41">
        <f t="shared" si="11"/>
        <v>0</v>
      </c>
      <c r="BF196" s="41">
        <f t="shared" si="11"/>
        <v>0</v>
      </c>
      <c r="BG196" s="41">
        <f t="shared" si="11"/>
        <v>0</v>
      </c>
      <c r="BH196" s="41">
        <f t="shared" si="11"/>
        <v>0.89386374999999996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6.7088371479999998</v>
      </c>
      <c r="E199" s="41">
        <f>SUM(E185:E198)</f>
        <v>4079</v>
      </c>
      <c r="F199" s="41">
        <f t="shared" ref="F199:AY199" si="14">SUM(F185:F198)</f>
        <v>138</v>
      </c>
      <c r="G199" s="41">
        <f t="shared" si="14"/>
        <v>347</v>
      </c>
      <c r="H199" s="41">
        <f t="shared" si="14"/>
        <v>3594</v>
      </c>
      <c r="I199" s="41">
        <f t="shared" si="14"/>
        <v>2759.4588522464578</v>
      </c>
      <c r="J199" s="41">
        <f t="shared" si="14"/>
        <v>7408.564615630773</v>
      </c>
      <c r="K199" s="41">
        <f t="shared" si="14"/>
        <v>2386.2523369096439</v>
      </c>
      <c r="L199" s="41">
        <f t="shared" si="14"/>
        <v>373.20651533681382</v>
      </c>
      <c r="M199" s="41">
        <f t="shared" si="14"/>
        <v>8480.0456892649217</v>
      </c>
      <c r="N199" s="41">
        <f t="shared" si="14"/>
        <v>1687.9777786123113</v>
      </c>
      <c r="O199" s="41">
        <f t="shared" si="14"/>
        <v>24.441301963340216</v>
      </c>
      <c r="P199" s="41">
        <f t="shared" si="14"/>
        <v>39.718171159443756</v>
      </c>
      <c r="Q199" s="41">
        <f t="shared" si="14"/>
        <v>22.216035982999998</v>
      </c>
      <c r="R199" s="41">
        <f t="shared" si="14"/>
        <v>2.2252659803402173</v>
      </c>
      <c r="S199" s="41">
        <f t="shared" si="14"/>
        <v>36.815650290000001</v>
      </c>
      <c r="T199" s="41">
        <f t="shared" si="14"/>
        <v>2.9025208694437614</v>
      </c>
      <c r="U199" s="41">
        <f t="shared" si="14"/>
        <v>46.740650000000016</v>
      </c>
      <c r="V199" s="41">
        <f t="shared" si="14"/>
        <v>110.65710000000001</v>
      </c>
      <c r="W199" s="41">
        <f t="shared" si="14"/>
        <v>2830.6408042097974</v>
      </c>
      <c r="X199" s="41">
        <f t="shared" si="14"/>
        <v>7558.9398867902146</v>
      </c>
      <c r="Y199" s="41">
        <f t="shared" si="14"/>
        <v>10389.580691000014</v>
      </c>
      <c r="Z199" s="41">
        <f t="shared" si="14"/>
        <v>117.35187134894102</v>
      </c>
      <c r="AA199" s="41">
        <f t="shared" si="14"/>
        <v>56.467026129132435</v>
      </c>
      <c r="AB199" s="41">
        <f t="shared" si="14"/>
        <v>150.46724340681891</v>
      </c>
      <c r="AC199" s="41">
        <f t="shared" si="14"/>
        <v>29.518747490648856</v>
      </c>
      <c r="AD199" s="41">
        <f t="shared" si="14"/>
        <v>63.087108658897968</v>
      </c>
      <c r="AE199" s="41">
        <f t="shared" si="14"/>
        <v>695.57398678067409</v>
      </c>
      <c r="AF199" s="41">
        <f t="shared" si="14"/>
        <v>758.66109543957202</v>
      </c>
      <c r="AG199" s="41">
        <f t="shared" si="14"/>
        <v>4.6351902528392994</v>
      </c>
      <c r="AH199" s="41">
        <f t="shared" si="14"/>
        <v>7.885151234715126</v>
      </c>
      <c r="AI199" s="41">
        <f t="shared" si="14"/>
        <v>25.253795170641691</v>
      </c>
      <c r="AJ199" s="41">
        <f t="shared" si="14"/>
        <v>4.9709362180523975</v>
      </c>
      <c r="AK199" s="41">
        <f t="shared" si="14"/>
        <v>4.4638240887464011</v>
      </c>
      <c r="AL199" s="41">
        <f t="shared" si="14"/>
        <v>11.210572124786337</v>
      </c>
      <c r="AM199" s="41">
        <f t="shared" si="14"/>
        <v>39.124873961540551</v>
      </c>
      <c r="AN199" s="41">
        <f t="shared" si="14"/>
        <v>75.436083982359506</v>
      </c>
      <c r="AO199" s="41">
        <f t="shared" si="14"/>
        <v>732.038354076102</v>
      </c>
      <c r="AP199" s="41">
        <f t="shared" si="14"/>
        <v>31347.447708543004</v>
      </c>
      <c r="AQ199" s="41">
        <f t="shared" si="14"/>
        <v>16879.394919961996</v>
      </c>
      <c r="AR199" s="41">
        <f t="shared" si="14"/>
        <v>48226.842628505008</v>
      </c>
      <c r="AS199" s="41">
        <f t="shared" si="14"/>
        <v>2431.3381409809999</v>
      </c>
      <c r="AT199" s="41">
        <f t="shared" si="14"/>
        <v>86886.433930556013</v>
      </c>
      <c r="AU199" s="41">
        <f t="shared" si="14"/>
        <v>195972.40481590398</v>
      </c>
      <c r="AV199" s="41">
        <f t="shared" si="14"/>
        <v>60433.497713176002</v>
      </c>
      <c r="AW199" s="41">
        <f t="shared" si="14"/>
        <v>136217.05759112196</v>
      </c>
      <c r="AX199" s="41">
        <f t="shared" si="14"/>
        <v>58486.409688518994</v>
      </c>
      <c r="AY199" s="41">
        <f t="shared" si="14"/>
        <v>131854.115170782</v>
      </c>
      <c r="AZ199" s="52">
        <f>MAX(AZ185:AZ198)</f>
        <v>97.507706527142886</v>
      </c>
      <c r="BA199" s="52">
        <f>MAX(BA185:BA198)</f>
        <v>195.01541306000001</v>
      </c>
      <c r="BB199" s="41">
        <f t="shared" ref="BB199:BD199" si="15">SUM(BB185:BB198)</f>
        <v>220.24534531599997</v>
      </c>
      <c r="BC199" s="41">
        <f t="shared" si="15"/>
        <v>18209.549194845</v>
      </c>
      <c r="BD199" s="41">
        <f t="shared" si="15"/>
        <v>40580.555091738999</v>
      </c>
      <c r="BE199" s="52">
        <f>MAX(BE185:BE198)</f>
        <v>11.014178751428574</v>
      </c>
      <c r="BF199" s="52">
        <f>MAX(BF185:BF198)</f>
        <v>22.028357507142861</v>
      </c>
      <c r="BG199" s="41">
        <f t="shared" ref="BG199:BL199" si="16">SUM(BG185:BG198)</f>
        <v>346.22535440099995</v>
      </c>
      <c r="BH199" s="41">
        <f t="shared" si="16"/>
        <v>2747.7748775339996</v>
      </c>
      <c r="BI199" s="41">
        <f t="shared" si="16"/>
        <v>17.230000000000004</v>
      </c>
      <c r="BJ199" s="41">
        <f t="shared" si="16"/>
        <v>23.59</v>
      </c>
      <c r="BK199" s="41">
        <f t="shared" si="16"/>
        <v>29.070000000000014</v>
      </c>
      <c r="BL199" s="41">
        <f t="shared" si="16"/>
        <v>35.659999999999989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増毛30_2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増毛30_2（PT3）</v>
      </c>
    </row>
    <row r="204" spans="1:64" s="37" customFormat="1" x14ac:dyDescent="0.2">
      <c r="A204" s="7" t="s">
        <v>332</v>
      </c>
      <c r="B204" s="37">
        <f ca="1">VLOOKUP(B203,$B$207:$C$260,2,0)</f>
        <v>10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3</vt:i4>
      </vt:variant>
    </vt:vector>
  </HeadingPairs>
  <TitlesOfParts>
    <vt:vector size="33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増毛30_2（PT1）</vt:lpstr>
      <vt:lpstr>増毛30_2（PT2）</vt:lpstr>
      <vt:lpstr>増毛30_2（PT3）</vt:lpstr>
      <vt:lpstr>増毛45_1（PT1）</vt:lpstr>
      <vt:lpstr>増毛45_1（PT2）</vt:lpstr>
      <vt:lpstr>増毛45_1（PT3）</vt:lpstr>
      <vt:lpstr>増毛45_2（PT1）</vt:lpstr>
      <vt:lpstr>増毛45_2（PT2）</vt:lpstr>
      <vt:lpstr>増毛45_2（PT3）</vt:lpstr>
      <vt:lpstr>増毛45_3（PT1）</vt:lpstr>
      <vt:lpstr>増毛45_3（PT2）</vt:lpstr>
      <vt:lpstr>増毛45_3（PT3）</vt:lpstr>
      <vt:lpstr>増毛45_4（PT1）</vt:lpstr>
      <vt:lpstr>増毛45_4（PT2）</vt:lpstr>
      <vt:lpstr>増毛45_4（PT3）</vt:lpstr>
      <vt:lpstr>増毛45_5（PT1）</vt:lpstr>
      <vt:lpstr>増毛45_5（PT2）</vt:lpstr>
      <vt:lpstr>増毛45_5（PT3）</vt:lpstr>
      <vt:lpstr>当別30_2（PT1）</vt:lpstr>
      <vt:lpstr>当別30_2（PT2）</vt:lpstr>
      <vt:lpstr>当別30_2（PT3）</vt:lpstr>
      <vt:lpstr>当別30_5（PT1）</vt:lpstr>
      <vt:lpstr>当別30_5（PT2）</vt:lpstr>
      <vt:lpstr>当別30_5（PT3）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2023-10-17T07:08:08Z</dcterms:modified>
</cp:coreProperties>
</file>